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updateLinks="never" codeName="ThisWorkbook" defaultThemeVersion="124226"/>
  <xr:revisionPtr revIDLastSave="0" documentId="13_ncr:1_{1AB025C2-122E-49FD-8B5D-7D66ACFF43B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Municipalities" sheetId="16" r:id="rId1"/>
    <sheet name="SA2 areas" sheetId="17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AMO_UniqueIdentifier" hidden="1">"'da875558-65fd-4abd-8a6b-e8bf223244c3'"</definedName>
    <definedName name="_xlnm._FilterDatabase" localSheetId="0" hidden="1">Municipalities!$A$6:$K$8961</definedName>
    <definedName name="Data_ESRANN">#REF!</definedName>
    <definedName name="Data_ESRPIT">#REF!</definedName>
    <definedName name="Full">#REF!</definedName>
    <definedName name="Glossary">#REF!</definedName>
    <definedName name="Introduction">#REF!</definedName>
    <definedName name="_xlnm.Print_Area" localSheetId="0">Municipalities!$P$1:$AV$93</definedName>
    <definedName name="_xlnm.Print_Area" localSheetId="1">'SA2 areas'!$B$1:$W$35</definedName>
    <definedName name="scope">#REF!</definedName>
    <definedName name="table1" localSheetId="0">[1]Contents!#REF!</definedName>
    <definedName name="table1">#REF!</definedName>
    <definedName name="TopOfTable_Table_1">#REF!</definedName>
    <definedName name="TopOfTable_Table_10">#REF!</definedName>
    <definedName name="TopOfTable_Table_11">#REF!</definedName>
    <definedName name="TopOfTable_Table_12">#REF!</definedName>
    <definedName name="TopOfTable_Table_13">[2]Table_13!$A$2</definedName>
    <definedName name="TopOfTable_Table_14">[3]Table_14!$A$2</definedName>
    <definedName name="TopOfTable_Table_15">#REF!</definedName>
    <definedName name="TopOfTable_Table_16">#REF!</definedName>
    <definedName name="TopOfTable_Table_17">#REF!</definedName>
    <definedName name="TopOfTable_Table_18">#REF!</definedName>
    <definedName name="TopOfTable_Table_19">#REF!</definedName>
    <definedName name="TopOfTable_Table_2">#REF!</definedName>
    <definedName name="TopOfTable_Table_20">#REF!</definedName>
    <definedName name="TopOfTable_Table_3">#REF!</definedName>
    <definedName name="TopOfTable_Table_4">#REF!</definedName>
    <definedName name="TopOfTable_Table_5">#REF!</definedName>
    <definedName name="TopOfTable_Table_6">#REF!</definedName>
    <definedName name="TopOfTable_Table_7">#REF!</definedName>
    <definedName name="TopOfTable_Table_8">#REF!</definedName>
    <definedName name="TopOfTable_Table_9">#REF!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7" i="17" l="1"/>
  <c r="J27" i="17"/>
  <c r="L27" i="17" s="1"/>
  <c r="I27" i="17"/>
  <c r="H27" i="17"/>
  <c r="G27" i="17"/>
  <c r="F27" i="17"/>
  <c r="E27" i="17"/>
  <c r="Q26" i="17"/>
  <c r="J26" i="17"/>
  <c r="L26" i="17" s="1"/>
  <c r="I26" i="17"/>
  <c r="H26" i="17"/>
  <c r="G26" i="17"/>
  <c r="F26" i="17"/>
  <c r="E26" i="17"/>
  <c r="Q25" i="17"/>
  <c r="J25" i="17"/>
  <c r="L25" i="17" s="1"/>
  <c r="I25" i="17"/>
  <c r="H25" i="17"/>
  <c r="G25" i="17"/>
  <c r="F25" i="17"/>
  <c r="E25" i="17"/>
  <c r="Q24" i="17"/>
  <c r="J24" i="17"/>
  <c r="L24" i="17" s="1"/>
  <c r="I24" i="17"/>
  <c r="H24" i="17"/>
  <c r="G24" i="17"/>
  <c r="F24" i="17"/>
  <c r="E24" i="17"/>
  <c r="Q23" i="17"/>
  <c r="L23" i="17"/>
  <c r="J23" i="17"/>
  <c r="I23" i="17"/>
  <c r="H23" i="17"/>
  <c r="G23" i="17"/>
  <c r="F23" i="17"/>
  <c r="E23" i="17"/>
  <c r="Q22" i="17"/>
  <c r="J22" i="17"/>
  <c r="L22" i="17" s="1"/>
  <c r="I22" i="17"/>
  <c r="H22" i="17"/>
  <c r="G22" i="17"/>
  <c r="F22" i="17"/>
  <c r="E22" i="17"/>
  <c r="Q21" i="17"/>
  <c r="L21" i="17"/>
  <c r="J21" i="17"/>
  <c r="I21" i="17"/>
  <c r="H21" i="17"/>
  <c r="G21" i="17"/>
  <c r="F21" i="17"/>
  <c r="E21" i="17"/>
  <c r="Q20" i="17"/>
  <c r="J20" i="17"/>
  <c r="L20" i="17" s="1"/>
  <c r="I20" i="17"/>
  <c r="H20" i="17"/>
  <c r="G20" i="17"/>
  <c r="F20" i="17"/>
  <c r="E20" i="17"/>
  <c r="Q19" i="17"/>
  <c r="J19" i="17"/>
  <c r="L19" i="17" s="1"/>
  <c r="I19" i="17"/>
  <c r="H19" i="17"/>
  <c r="G19" i="17"/>
  <c r="F19" i="17"/>
  <c r="E19" i="17"/>
  <c r="Q18" i="17"/>
  <c r="J18" i="17"/>
  <c r="L18" i="17" s="1"/>
  <c r="I18" i="17"/>
  <c r="H18" i="17"/>
  <c r="G18" i="17"/>
  <c r="F18" i="17"/>
  <c r="E18" i="17"/>
  <c r="Q17" i="17"/>
  <c r="J17" i="17"/>
  <c r="L17" i="17" s="1"/>
  <c r="I17" i="17"/>
  <c r="H17" i="17"/>
  <c r="G17" i="17"/>
  <c r="F17" i="17"/>
  <c r="E17" i="17"/>
  <c r="Q16" i="17"/>
  <c r="L16" i="17"/>
  <c r="J16" i="17"/>
  <c r="I16" i="17"/>
  <c r="H16" i="17"/>
  <c r="G16" i="17"/>
  <c r="F16" i="17"/>
  <c r="E16" i="17"/>
  <c r="Q15" i="17"/>
  <c r="J15" i="17"/>
  <c r="L15" i="17" s="1"/>
  <c r="I15" i="17"/>
  <c r="H15" i="17"/>
  <c r="G15" i="17"/>
  <c r="F15" i="17"/>
  <c r="E15" i="17"/>
  <c r="Q14" i="17"/>
  <c r="L14" i="17"/>
  <c r="J14" i="17"/>
  <c r="I14" i="17"/>
  <c r="H14" i="17"/>
  <c r="G14" i="17"/>
  <c r="F14" i="17"/>
  <c r="E14" i="17"/>
  <c r="Q13" i="17"/>
  <c r="J13" i="17"/>
  <c r="L13" i="17" s="1"/>
  <c r="I13" i="17"/>
  <c r="H13" i="17"/>
  <c r="G13" i="17"/>
  <c r="F13" i="17"/>
  <c r="E13" i="17"/>
  <c r="Q12" i="17"/>
  <c r="J12" i="17"/>
  <c r="L12" i="17" s="1"/>
  <c r="M12" i="17" s="1"/>
  <c r="I12" i="17"/>
  <c r="H12" i="17"/>
  <c r="G12" i="17"/>
  <c r="F12" i="17"/>
  <c r="E12" i="17"/>
  <c r="Q11" i="17"/>
  <c r="J11" i="17"/>
  <c r="L11" i="17" s="1"/>
  <c r="I11" i="17"/>
  <c r="H11" i="17"/>
  <c r="G11" i="17"/>
  <c r="F11" i="17"/>
  <c r="E11" i="17"/>
  <c r="Q10" i="17"/>
  <c r="J10" i="17"/>
  <c r="L10" i="17" s="1"/>
  <c r="I10" i="17"/>
  <c r="H10" i="17"/>
  <c r="G10" i="17"/>
  <c r="F10" i="17"/>
  <c r="E10" i="17"/>
  <c r="Q9" i="17"/>
  <c r="L9" i="17"/>
  <c r="J9" i="17"/>
  <c r="J28" i="17" s="1"/>
  <c r="I9" i="17"/>
  <c r="I28" i="17" s="1"/>
  <c r="H9" i="17"/>
  <c r="H28" i="17" s="1"/>
  <c r="G9" i="17"/>
  <c r="G28" i="17" s="1"/>
  <c r="F9" i="17"/>
  <c r="F28" i="17" s="1"/>
  <c r="E9" i="17"/>
  <c r="E28" i="17" s="1"/>
  <c r="P7" i="17" a="1"/>
  <c r="P7" i="17" s="1"/>
  <c r="D7" i="17" a="1"/>
  <c r="D7" i="17" s="1"/>
  <c r="M23" i="17" l="1"/>
  <c r="M16" i="17"/>
  <c r="M9" i="17"/>
  <c r="M10" i="17"/>
  <c r="M14" i="17"/>
  <c r="M18" i="17"/>
  <c r="M26" i="17"/>
  <c r="M15" i="17"/>
  <c r="M22" i="17"/>
  <c r="M11" i="17"/>
  <c r="M17" i="17"/>
  <c r="M19" i="17"/>
  <c r="M20" i="17"/>
  <c r="M24" i="17"/>
  <c r="M13" i="17"/>
  <c r="M21" i="17"/>
  <c r="M25" i="17"/>
  <c r="M27" i="17"/>
  <c r="R24" i="17" l="1"/>
  <c r="O23" i="17"/>
  <c r="R17" i="17"/>
  <c r="O16" i="17"/>
  <c r="R10" i="17"/>
  <c r="O9" i="17"/>
  <c r="O10" i="17"/>
  <c r="O26" i="17"/>
  <c r="R20" i="17"/>
  <c r="N19" i="17"/>
  <c r="R14" i="17"/>
  <c r="O15" i="17"/>
  <c r="N23" i="17"/>
  <c r="N16" i="17"/>
  <c r="N9" i="17"/>
  <c r="R25" i="17"/>
  <c r="O24" i="17"/>
  <c r="R18" i="17"/>
  <c r="O17" i="17"/>
  <c r="R11" i="17"/>
  <c r="O12" i="17"/>
  <c r="N26" i="17"/>
  <c r="N12" i="17"/>
  <c r="R21" i="17"/>
  <c r="O20" i="17"/>
  <c r="O13" i="17"/>
  <c r="R15" i="17"/>
  <c r="N14" i="17"/>
  <c r="R16" i="17"/>
  <c r="O19" i="17"/>
  <c r="N24" i="17"/>
  <c r="N17" i="17"/>
  <c r="N10" i="17"/>
  <c r="N18" i="17"/>
  <c r="R13" i="17"/>
  <c r="O27" i="17"/>
  <c r="O21" i="17"/>
  <c r="N21" i="17"/>
  <c r="R26" i="17"/>
  <c r="O25" i="17"/>
  <c r="R19" i="17"/>
  <c r="O18" i="17"/>
  <c r="R12" i="17"/>
  <c r="O11" i="17"/>
  <c r="N25" i="17"/>
  <c r="N11" i="17"/>
  <c r="R27" i="17"/>
  <c r="R9" i="17"/>
  <c r="N22" i="17"/>
  <c r="N15" i="17"/>
  <c r="N27" i="17"/>
  <c r="N20" i="17"/>
  <c r="N13" i="17"/>
  <c r="R22" i="17"/>
  <c r="O14" i="17"/>
  <c r="R23" i="17"/>
  <c r="O22" i="17"/>
  <c r="Z11" i="16"/>
  <c r="AA11" i="16" l="1"/>
  <c r="R12" i="16"/>
  <c r="AL11" i="16"/>
  <c r="AL12" i="16" s="1"/>
  <c r="AL13" i="16" s="1"/>
  <c r="AL14" i="16" s="1"/>
  <c r="AL15" i="16" s="1"/>
  <c r="AL16" i="16" s="1"/>
  <c r="AL17" i="16" s="1"/>
  <c r="AL18" i="16" s="1"/>
  <c r="AL19" i="16" s="1"/>
  <c r="AL20" i="16" s="1"/>
  <c r="AL21" i="16" s="1"/>
  <c r="AL22" i="16" s="1"/>
  <c r="AL23" i="16" s="1"/>
  <c r="AL24" i="16" s="1"/>
  <c r="AL25" i="16" s="1"/>
  <c r="AL26" i="16" s="1"/>
  <c r="AL27" i="16" s="1"/>
  <c r="AL28" i="16" s="1"/>
  <c r="AL29" i="16" s="1"/>
  <c r="AL30" i="16" s="1"/>
  <c r="AL31" i="16" s="1"/>
  <c r="AL32" i="16" s="1"/>
  <c r="AL33" i="16" s="1"/>
  <c r="AL34" i="16" s="1"/>
  <c r="AL35" i="16" s="1"/>
  <c r="AL36" i="16" s="1"/>
  <c r="AL37" i="16" s="1"/>
  <c r="AL38" i="16" s="1"/>
  <c r="AL39" i="16" s="1"/>
  <c r="AL40" i="16" s="1"/>
  <c r="AL41" i="16" s="1"/>
  <c r="AL42" i="16" s="1"/>
  <c r="AL43" i="16" s="1"/>
  <c r="AL44" i="16" s="1"/>
  <c r="AL45" i="16" s="1"/>
  <c r="AL46" i="16" s="1"/>
  <c r="AL47" i="16" s="1"/>
  <c r="AL48" i="16" s="1"/>
  <c r="AL49" i="16" s="1"/>
  <c r="AL50" i="16" s="1"/>
  <c r="AL51" i="16" s="1"/>
  <c r="AL52" i="16" s="1"/>
  <c r="AL53" i="16" s="1"/>
  <c r="AL54" i="16" s="1"/>
  <c r="AL55" i="16" s="1"/>
  <c r="AL56" i="16" s="1"/>
  <c r="AL57" i="16" s="1"/>
  <c r="AL58" i="16" s="1"/>
  <c r="AL59" i="16" s="1"/>
  <c r="AL60" i="16" s="1"/>
  <c r="AL61" i="16" s="1"/>
  <c r="AL62" i="16" s="1"/>
  <c r="AL63" i="16" s="1"/>
  <c r="AL64" i="16" s="1"/>
  <c r="AL65" i="16" s="1"/>
  <c r="AL66" i="16" s="1"/>
  <c r="AL67" i="16" s="1"/>
  <c r="AL68" i="16" s="1"/>
  <c r="AL69" i="16" s="1"/>
  <c r="AL70" i="16" s="1"/>
  <c r="AL71" i="16" s="1"/>
  <c r="AL72" i="16" s="1"/>
  <c r="AL73" i="16" s="1"/>
  <c r="AL74" i="16" s="1"/>
  <c r="AL75" i="16" s="1"/>
  <c r="AL76" i="16" s="1"/>
  <c r="AL77" i="16" s="1"/>
  <c r="AL78" i="16" s="1"/>
  <c r="AL79" i="16" s="1"/>
  <c r="AL80" i="16" s="1"/>
  <c r="AL81" i="16" s="1"/>
  <c r="AL82" i="16" s="1"/>
  <c r="AL83" i="16" s="1"/>
  <c r="AL84" i="16" s="1"/>
  <c r="AL85" i="16" s="1"/>
  <c r="AL86" i="16" s="1"/>
  <c r="AL87" i="16" s="1"/>
  <c r="AL88" i="16" s="1"/>
  <c r="AL89" i="16" s="1"/>
  <c r="AN89" i="16" s="1"/>
  <c r="AO89" i="16" s="1"/>
  <c r="AE10" i="16" a="1"/>
  <c r="AE10" i="16" s="1"/>
  <c r="Z10" i="16" a="1"/>
  <c r="Z10" i="16" s="1"/>
  <c r="AE12" i="16"/>
  <c r="AF12" i="16" s="1"/>
  <c r="AE13" i="16"/>
  <c r="AF13" i="16" s="1"/>
  <c r="AE14" i="16"/>
  <c r="AF14" i="16" s="1"/>
  <c r="AE15" i="16"/>
  <c r="AF15" i="16" s="1"/>
  <c r="AE16" i="16"/>
  <c r="AF16" i="16" s="1"/>
  <c r="AE17" i="16"/>
  <c r="AF17" i="16" s="1"/>
  <c r="AE18" i="16"/>
  <c r="AF18" i="16" s="1"/>
  <c r="AE19" i="16"/>
  <c r="AF19" i="16" s="1"/>
  <c r="AE20" i="16"/>
  <c r="AF20" i="16" s="1"/>
  <c r="AE21" i="16"/>
  <c r="AF21" i="16" s="1"/>
  <c r="AE22" i="16"/>
  <c r="AF22" i="16" s="1"/>
  <c r="AE23" i="16"/>
  <c r="AF23" i="16" s="1"/>
  <c r="AE24" i="16"/>
  <c r="AF24" i="16" s="1"/>
  <c r="AE25" i="16"/>
  <c r="AF25" i="16" s="1"/>
  <c r="AE26" i="16"/>
  <c r="AF26" i="16" s="1"/>
  <c r="AE27" i="16"/>
  <c r="AF27" i="16" s="1"/>
  <c r="AE28" i="16"/>
  <c r="AF28" i="16" s="1"/>
  <c r="AE29" i="16"/>
  <c r="AF29" i="16" s="1"/>
  <c r="AE30" i="16"/>
  <c r="AF30" i="16" s="1"/>
  <c r="AE31" i="16"/>
  <c r="AF31" i="16" s="1"/>
  <c r="AE11" i="16"/>
  <c r="AF11" i="16" s="1"/>
  <c r="Z12" i="16"/>
  <c r="AA12" i="16" s="1"/>
  <c r="Z13" i="16"/>
  <c r="AA13" i="16" s="1"/>
  <c r="Z14" i="16"/>
  <c r="AA14" i="16" s="1"/>
  <c r="Z15" i="16"/>
  <c r="AA15" i="16" s="1"/>
  <c r="Z16" i="16"/>
  <c r="AA16" i="16" s="1"/>
  <c r="Z17" i="16"/>
  <c r="AA17" i="16" s="1"/>
  <c r="Z18" i="16"/>
  <c r="AA18" i="16" s="1"/>
  <c r="Z19" i="16"/>
  <c r="AA19" i="16" s="1"/>
  <c r="Z20" i="16"/>
  <c r="AA20" i="16" s="1"/>
  <c r="Z21" i="16"/>
  <c r="AA21" i="16" s="1"/>
  <c r="Z22" i="16"/>
  <c r="AA22" i="16" s="1"/>
  <c r="Z23" i="16"/>
  <c r="AA23" i="16" s="1"/>
  <c r="Z24" i="16"/>
  <c r="AA24" i="16" s="1"/>
  <c r="Z25" i="16"/>
  <c r="AA25" i="16" s="1"/>
  <c r="Z26" i="16"/>
  <c r="AA26" i="16" s="1"/>
  <c r="Z27" i="16"/>
  <c r="AA27" i="16" s="1"/>
  <c r="Z28" i="16"/>
  <c r="AA28" i="16" s="1"/>
  <c r="Z29" i="16"/>
  <c r="AA29" i="16" s="1"/>
  <c r="Z30" i="16"/>
  <c r="AA30" i="16" s="1"/>
  <c r="Z31" i="16"/>
  <c r="AA31" i="16" s="1"/>
  <c r="T11" i="16" a="1"/>
  <c r="T11" i="16" s="1"/>
  <c r="R11" i="16" a="1"/>
  <c r="R11" i="16" s="1"/>
  <c r="T13" i="16"/>
  <c r="T14" i="16"/>
  <c r="T15" i="16"/>
  <c r="T16" i="16"/>
  <c r="T17" i="16"/>
  <c r="T12" i="16"/>
  <c r="R13" i="16"/>
  <c r="R14" i="16"/>
  <c r="R15" i="16"/>
  <c r="R16" i="16"/>
  <c r="R17" i="16"/>
  <c r="AN65" i="16" l="1"/>
  <c r="AO65" i="16" s="1"/>
  <c r="AN64" i="16"/>
  <c r="AO64" i="16" s="1"/>
  <c r="AN43" i="16"/>
  <c r="AO43" i="16" s="1"/>
  <c r="AN61" i="16"/>
  <c r="AO61" i="16" s="1"/>
  <c r="AN60" i="16"/>
  <c r="AO60" i="16" s="1"/>
  <c r="AN21" i="16"/>
  <c r="AO21" i="16" s="1"/>
  <c r="AN20" i="16"/>
  <c r="AO20" i="16" s="1"/>
  <c r="AN78" i="16"/>
  <c r="AO78" i="16" s="1"/>
  <c r="AN58" i="16"/>
  <c r="AO58" i="16" s="1"/>
  <c r="AN38" i="16"/>
  <c r="AO38" i="16" s="1"/>
  <c r="AN19" i="16"/>
  <c r="AO19" i="16" s="1"/>
  <c r="AN77" i="16"/>
  <c r="AO77" i="16" s="1"/>
  <c r="AN57" i="16"/>
  <c r="AO57" i="16" s="1"/>
  <c r="AN37" i="16"/>
  <c r="AO37" i="16" s="1"/>
  <c r="AN42" i="16"/>
  <c r="AO42" i="16" s="1"/>
  <c r="AN86" i="16"/>
  <c r="AO86" i="16" s="1"/>
  <c r="AN46" i="16"/>
  <c r="AO46" i="16" s="1"/>
  <c r="AN45" i="16"/>
  <c r="AO45" i="16" s="1"/>
  <c r="AN84" i="16"/>
  <c r="AO84" i="16" s="1"/>
  <c r="AN63" i="16"/>
  <c r="AO63" i="16" s="1"/>
  <c r="AN82" i="16"/>
  <c r="AO82" i="16" s="1"/>
  <c r="AN23" i="16"/>
  <c r="AO23" i="16" s="1"/>
  <c r="AN41" i="16"/>
  <c r="AO41" i="16" s="1"/>
  <c r="AN80" i="16"/>
  <c r="AO80" i="16" s="1"/>
  <c r="AN59" i="16"/>
  <c r="AO59" i="16" s="1"/>
  <c r="AN18" i="16"/>
  <c r="AO18" i="16" s="1"/>
  <c r="AN56" i="16"/>
  <c r="AO56" i="16" s="1"/>
  <c r="AN17" i="16"/>
  <c r="AO17" i="16" s="1"/>
  <c r="AN75" i="16"/>
  <c r="AO75" i="16" s="1"/>
  <c r="AN35" i="16"/>
  <c r="AO35" i="16" s="1"/>
  <c r="AN16" i="16"/>
  <c r="AO16" i="16" s="1"/>
  <c r="AN34" i="16"/>
  <c r="AO34" i="16" s="1"/>
  <c r="AN14" i="16"/>
  <c r="AO14" i="16" s="1"/>
  <c r="AN72" i="16"/>
  <c r="AO72" i="16" s="1"/>
  <c r="AN32" i="16"/>
  <c r="AO32" i="16" s="1"/>
  <c r="AN12" i="16"/>
  <c r="AO12" i="16" s="1"/>
  <c r="AN70" i="16"/>
  <c r="AO70" i="16" s="1"/>
  <c r="AN50" i="16"/>
  <c r="AO50" i="16" s="1"/>
  <c r="AN30" i="16"/>
  <c r="AO30" i="16" s="1"/>
  <c r="AN69" i="16"/>
  <c r="AO69" i="16" s="1"/>
  <c r="AN49" i="16"/>
  <c r="AO49" i="16" s="1"/>
  <c r="AN29" i="16"/>
  <c r="AO29" i="16" s="1"/>
  <c r="AN88" i="16"/>
  <c r="AO88" i="16" s="1"/>
  <c r="AN68" i="16"/>
  <c r="AO68" i="16" s="1"/>
  <c r="AN48" i="16"/>
  <c r="AO48" i="16" s="1"/>
  <c r="AN28" i="16"/>
  <c r="AO28" i="16" s="1"/>
  <c r="AN66" i="16"/>
  <c r="AO66" i="16" s="1"/>
  <c r="AN85" i="16"/>
  <c r="AO85" i="16" s="1"/>
  <c r="AN26" i="16"/>
  <c r="AO26" i="16" s="1"/>
  <c r="AN44" i="16"/>
  <c r="AO44" i="16" s="1"/>
  <c r="AN25" i="16"/>
  <c r="AO25" i="16" s="1"/>
  <c r="AN83" i="16"/>
  <c r="AO83" i="16" s="1"/>
  <c r="AN24" i="16"/>
  <c r="AO24" i="16" s="1"/>
  <c r="AN62" i="16"/>
  <c r="AO62" i="16" s="1"/>
  <c r="AN81" i="16"/>
  <c r="AO81" i="16" s="1"/>
  <c r="AN22" i="16"/>
  <c r="AO22" i="16" s="1"/>
  <c r="AN40" i="16"/>
  <c r="AO40" i="16" s="1"/>
  <c r="AN79" i="16"/>
  <c r="AO79" i="16" s="1"/>
  <c r="AN39" i="16"/>
  <c r="AO39" i="16" s="1"/>
  <c r="AN76" i="16"/>
  <c r="AO76" i="16" s="1"/>
  <c r="AN36" i="16"/>
  <c r="AO36" i="16" s="1"/>
  <c r="AN55" i="16"/>
  <c r="AO55" i="16" s="1"/>
  <c r="AN74" i="16"/>
  <c r="AO74" i="16" s="1"/>
  <c r="AN54" i="16"/>
  <c r="AO54" i="16" s="1"/>
  <c r="AN15" i="16"/>
  <c r="AO15" i="16" s="1"/>
  <c r="AN73" i="16"/>
  <c r="AO73" i="16" s="1"/>
  <c r="AN53" i="16"/>
  <c r="AO53" i="16" s="1"/>
  <c r="AN33" i="16"/>
  <c r="AO33" i="16" s="1"/>
  <c r="AN52" i="16"/>
  <c r="AO52" i="16" s="1"/>
  <c r="AN13" i="16"/>
  <c r="AO13" i="16" s="1"/>
  <c r="AN71" i="16"/>
  <c r="AO71" i="16" s="1"/>
  <c r="AN51" i="16"/>
  <c r="AO51" i="16" s="1"/>
  <c r="AN31" i="16"/>
  <c r="AO31" i="16" s="1"/>
  <c r="AN87" i="16"/>
  <c r="AO87" i="16" s="1"/>
  <c r="AN67" i="16"/>
  <c r="AO67" i="16" s="1"/>
  <c r="AN47" i="16"/>
  <c r="AO47" i="16" s="1"/>
  <c r="AN27" i="16"/>
  <c r="AO27" i="16" s="1"/>
  <c r="AN11" i="16"/>
  <c r="AO11" i="16" s="1"/>
  <c r="AB12" i="16"/>
  <c r="AG14" i="16"/>
  <c r="AG13" i="16"/>
  <c r="AG28" i="16"/>
  <c r="AG29" i="16"/>
  <c r="AG26" i="16"/>
  <c r="AG27" i="16"/>
  <c r="AG11" i="16"/>
  <c r="AB29" i="16"/>
  <c r="AB28" i="16"/>
  <c r="AB27" i="16"/>
  <c r="AB22" i="16"/>
  <c r="AB25" i="16"/>
  <c r="AB24" i="16"/>
  <c r="AB19" i="16"/>
  <c r="AB18" i="16"/>
  <c r="AG22" i="16"/>
  <c r="AG24" i="16"/>
  <c r="AB17" i="16"/>
  <c r="AG25" i="16"/>
  <c r="AB16" i="16"/>
  <c r="AB15" i="16"/>
  <c r="AG17" i="16"/>
  <c r="AB14" i="16"/>
  <c r="AG16" i="16"/>
  <c r="AB11" i="16"/>
  <c r="AB30" i="16"/>
  <c r="AG12" i="16"/>
  <c r="AG30" i="16"/>
  <c r="AB26" i="16"/>
  <c r="AB21" i="16"/>
  <c r="AB20" i="16"/>
  <c r="AB23" i="16"/>
  <c r="AG20" i="16"/>
  <c r="AG21" i="16"/>
  <c r="AG23" i="16"/>
  <c r="AG19" i="16"/>
  <c r="AG18" i="16"/>
  <c r="AB13" i="16"/>
  <c r="AG15" i="16"/>
  <c r="AP30" i="16" l="1"/>
  <c r="AP50" i="16"/>
  <c r="AP84" i="16"/>
  <c r="AP79" i="16"/>
  <c r="AP39" i="16"/>
  <c r="AP12" i="16"/>
  <c r="AP62" i="16"/>
  <c r="AP34" i="16"/>
  <c r="AP58" i="16"/>
  <c r="AP60" i="16"/>
  <c r="AP40" i="16"/>
  <c r="AP32" i="16"/>
  <c r="AP14" i="16"/>
  <c r="AP35" i="16"/>
  <c r="AP61" i="16"/>
  <c r="AP45" i="16"/>
  <c r="AP47" i="16"/>
  <c r="AP67" i="16"/>
  <c r="AP37" i="16"/>
  <c r="AP83" i="16"/>
  <c r="AP16" i="16"/>
  <c r="AP38" i="16"/>
  <c r="AP33" i="16"/>
  <c r="AP56" i="16"/>
  <c r="AP73" i="16"/>
  <c r="AP59" i="16"/>
  <c r="AP74" i="16"/>
  <c r="AP88" i="16"/>
  <c r="AP41" i="16"/>
  <c r="AP43" i="16"/>
  <c r="AP11" i="16"/>
  <c r="AP70" i="16"/>
  <c r="AP86" i="16"/>
  <c r="AP87" i="16"/>
  <c r="AP57" i="16"/>
  <c r="AP25" i="16"/>
  <c r="AP13" i="16"/>
  <c r="AP52" i="16"/>
  <c r="AP17" i="16"/>
  <c r="AP53" i="16"/>
  <c r="AP18" i="16"/>
  <c r="AP15" i="16"/>
  <c r="AP68" i="16"/>
  <c r="AP55" i="16"/>
  <c r="AP29" i="16"/>
  <c r="AP23" i="16"/>
  <c r="AP64" i="16"/>
  <c r="AP46" i="16"/>
  <c r="AP81" i="16"/>
  <c r="AP72" i="16"/>
  <c r="AP24" i="16"/>
  <c r="AP51" i="16"/>
  <c r="AP71" i="16"/>
  <c r="AP44" i="16"/>
  <c r="AP75" i="16"/>
  <c r="AP78" i="16"/>
  <c r="AP66" i="16"/>
  <c r="AP21" i="16"/>
  <c r="AP54" i="16"/>
  <c r="AP36" i="16"/>
  <c r="AP49" i="16"/>
  <c r="AP82" i="16"/>
  <c r="AP65" i="16"/>
  <c r="AP27" i="16"/>
  <c r="AP22" i="16"/>
  <c r="AP42" i="16"/>
  <c r="AP31" i="16"/>
  <c r="AP77" i="16"/>
  <c r="AP19" i="16"/>
  <c r="AP26" i="16"/>
  <c r="AP85" i="16"/>
  <c r="AP20" i="16"/>
  <c r="AP28" i="16"/>
  <c r="AP48" i="16"/>
  <c r="AP80" i="16"/>
  <c r="AP76" i="16"/>
  <c r="AP69" i="16"/>
  <c r="AP63" i="16"/>
  <c r="AP89" i="16"/>
  <c r="AC15" i="16"/>
  <c r="AC13" i="16"/>
  <c r="AC17" i="16"/>
  <c r="AC19" i="16"/>
  <c r="AC18" i="16"/>
  <c r="AC22" i="16"/>
  <c r="AC28" i="16"/>
  <c r="AC20" i="16"/>
  <c r="AC24" i="16"/>
  <c r="AH11" i="16"/>
  <c r="AH15" i="16"/>
  <c r="AH21" i="16"/>
  <c r="AH23" i="16"/>
  <c r="AH25" i="16"/>
  <c r="AH28" i="16"/>
  <c r="AH12" i="16"/>
  <c r="AH18" i="16"/>
  <c r="AH19" i="16"/>
  <c r="AH27" i="16"/>
  <c r="AH30" i="16"/>
  <c r="AH13" i="16"/>
  <c r="AH16" i="16"/>
  <c r="AH20" i="16"/>
  <c r="AH14" i="16"/>
  <c r="AH17" i="16"/>
  <c r="AH22" i="16"/>
  <c r="AH24" i="16"/>
  <c r="AH26" i="16"/>
  <c r="AH29" i="16"/>
  <c r="AC11" i="16"/>
  <c r="AD11" i="16"/>
  <c r="AI25" i="16" s="1"/>
  <c r="AC26" i="16"/>
  <c r="AD16" i="16"/>
  <c r="AD17" i="16"/>
  <c r="AC30" i="16"/>
  <c r="AD22" i="16"/>
  <c r="AD23" i="16"/>
  <c r="AD24" i="16"/>
  <c r="AD25" i="16"/>
  <c r="AD27" i="16"/>
  <c r="AD12" i="16"/>
  <c r="AC21" i="16"/>
  <c r="AD15" i="16"/>
  <c r="AD21" i="16"/>
  <c r="AD28" i="16"/>
  <c r="AD13" i="16"/>
  <c r="AI15" i="16" s="1"/>
  <c r="AC23" i="16"/>
  <c r="AC29" i="16"/>
  <c r="AD18" i="16"/>
  <c r="AD19" i="16"/>
  <c r="AD29" i="16"/>
  <c r="AD30" i="16"/>
  <c r="AD14" i="16"/>
  <c r="AC25" i="16"/>
  <c r="AC27" i="16"/>
  <c r="AD20" i="16"/>
  <c r="AD26" i="16"/>
  <c r="AC12" i="16"/>
  <c r="AC14" i="16"/>
  <c r="AC16" i="16"/>
  <c r="AI19" i="16" l="1"/>
  <c r="AI12" i="16"/>
  <c r="AI29" i="16"/>
  <c r="AI13" i="16"/>
  <c r="AI22" i="16"/>
  <c r="AI26" i="16"/>
  <c r="AI28" i="16"/>
  <c r="AI30" i="16"/>
  <c r="AI11" i="16"/>
  <c r="AI23" i="16"/>
  <c r="AI16" i="16"/>
  <c r="AQ12" i="16"/>
  <c r="AQ22" i="16"/>
  <c r="AQ32" i="16"/>
  <c r="AQ42" i="16"/>
  <c r="AQ52" i="16"/>
  <c r="AQ62" i="16"/>
  <c r="AQ72" i="16"/>
  <c r="AQ82" i="16"/>
  <c r="AQ44" i="16"/>
  <c r="AR14" i="16"/>
  <c r="AR54" i="16"/>
  <c r="AQ15" i="16"/>
  <c r="AQ55" i="16"/>
  <c r="AR35" i="16"/>
  <c r="AR36" i="16"/>
  <c r="AR86" i="16"/>
  <c r="AQ27" i="16"/>
  <c r="AR47" i="16"/>
  <c r="AQ48" i="16"/>
  <c r="AR58" i="16"/>
  <c r="AR68" i="16"/>
  <c r="AQ49" i="16"/>
  <c r="AR59" i="16"/>
  <c r="AQ40" i="16"/>
  <c r="AR50" i="16"/>
  <c r="AR70" i="16"/>
  <c r="AQ31" i="16"/>
  <c r="AQ81" i="16"/>
  <c r="AR21" i="16"/>
  <c r="AR12" i="16"/>
  <c r="AR22" i="16"/>
  <c r="AR32" i="16"/>
  <c r="AR42" i="16"/>
  <c r="AR52" i="16"/>
  <c r="AR62" i="16"/>
  <c r="AR72" i="16"/>
  <c r="AR82" i="16"/>
  <c r="AQ34" i="16"/>
  <c r="AR44" i="16"/>
  <c r="AR74" i="16"/>
  <c r="AQ25" i="16"/>
  <c r="AQ75" i="16"/>
  <c r="AR45" i="16"/>
  <c r="AR75" i="16"/>
  <c r="AR16" i="16"/>
  <c r="AQ57" i="16"/>
  <c r="AR57" i="16"/>
  <c r="AR87" i="16"/>
  <c r="AQ28" i="16"/>
  <c r="AR48" i="16"/>
  <c r="AQ39" i="16"/>
  <c r="AR39" i="16"/>
  <c r="AR89" i="16"/>
  <c r="AQ30" i="16"/>
  <c r="AR40" i="16"/>
  <c r="AR80" i="16"/>
  <c r="AQ21" i="16"/>
  <c r="AR31" i="16"/>
  <c r="AR71" i="16"/>
  <c r="AQ13" i="16"/>
  <c r="AQ23" i="16"/>
  <c r="AQ33" i="16"/>
  <c r="AQ43" i="16"/>
  <c r="AQ53" i="16"/>
  <c r="AQ63" i="16"/>
  <c r="AQ73" i="16"/>
  <c r="AQ83" i="16"/>
  <c r="AQ14" i="16"/>
  <c r="AQ54" i="16"/>
  <c r="AQ64" i="16"/>
  <c r="AQ74" i="16"/>
  <c r="AQ84" i="16"/>
  <c r="AR24" i="16"/>
  <c r="AR84" i="16"/>
  <c r="AQ35" i="16"/>
  <c r="AQ65" i="16"/>
  <c r="AQ85" i="16"/>
  <c r="AR25" i="16"/>
  <c r="AR55" i="16"/>
  <c r="AR65" i="16"/>
  <c r="AR85" i="16"/>
  <c r="AR26" i="16"/>
  <c r="AR66" i="16"/>
  <c r="AQ17" i="16"/>
  <c r="AQ67" i="16"/>
  <c r="AR37" i="16"/>
  <c r="AR77" i="16"/>
  <c r="AQ18" i="16"/>
  <c r="AQ68" i="16"/>
  <c r="AQ88" i="16"/>
  <c r="AR28" i="16"/>
  <c r="AR78" i="16"/>
  <c r="AQ19" i="16"/>
  <c r="AQ89" i="16"/>
  <c r="AR29" i="16"/>
  <c r="AR79" i="16"/>
  <c r="AQ60" i="16"/>
  <c r="AR11" i="16"/>
  <c r="AR20" i="16"/>
  <c r="AR60" i="16"/>
  <c r="AQ11" i="16"/>
  <c r="AQ41" i="16"/>
  <c r="AQ61" i="16"/>
  <c r="AR41" i="16"/>
  <c r="AR61" i="16"/>
  <c r="AR13" i="16"/>
  <c r="AR23" i="16"/>
  <c r="AR33" i="16"/>
  <c r="AR43" i="16"/>
  <c r="AR53" i="16"/>
  <c r="AR63" i="16"/>
  <c r="AR73" i="16"/>
  <c r="AR83" i="16"/>
  <c r="AQ24" i="16"/>
  <c r="AR34" i="16"/>
  <c r="AR64" i="16"/>
  <c r="AQ45" i="16"/>
  <c r="AR15" i="16"/>
  <c r="AR46" i="16"/>
  <c r="AR76" i="16"/>
  <c r="AQ47" i="16"/>
  <c r="AQ87" i="16"/>
  <c r="AR27" i="16"/>
  <c r="AQ58" i="16"/>
  <c r="AR38" i="16"/>
  <c r="AR88" i="16"/>
  <c r="AQ59" i="16"/>
  <c r="AQ79" i="16"/>
  <c r="AR49" i="16"/>
  <c r="AQ50" i="16"/>
  <c r="AQ70" i="16"/>
  <c r="AR30" i="16"/>
  <c r="AQ51" i="16"/>
  <c r="AQ71" i="16"/>
  <c r="AR51" i="16"/>
  <c r="AR81" i="16"/>
  <c r="AQ16" i="16"/>
  <c r="AQ26" i="16"/>
  <c r="AQ36" i="16"/>
  <c r="AQ46" i="16"/>
  <c r="AQ56" i="16"/>
  <c r="AQ66" i="16"/>
  <c r="AQ76" i="16"/>
  <c r="AQ86" i="16"/>
  <c r="AR56" i="16"/>
  <c r="AQ37" i="16"/>
  <c r="AQ77" i="16"/>
  <c r="AR17" i="16"/>
  <c r="AR67" i="16"/>
  <c r="AQ38" i="16"/>
  <c r="AQ78" i="16"/>
  <c r="AR18" i="16"/>
  <c r="AQ29" i="16"/>
  <c r="AQ69" i="16"/>
  <c r="AR19" i="16"/>
  <c r="AR69" i="16"/>
  <c r="AQ20" i="16"/>
  <c r="AQ80" i="16"/>
  <c r="AI27" i="16"/>
  <c r="AI18" i="16"/>
  <c r="AI14" i="16"/>
  <c r="AI21" i="16"/>
  <c r="AI24" i="16"/>
  <c r="AI20" i="16"/>
  <c r="AI17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4" authorId="0" shapeId="0" xr:uid="{2DC510B8-E5AE-4669-98BB-0D01E2E44B4E}">
      <text>
        <r>
          <rPr>
            <sz val="8"/>
            <color indexed="81"/>
            <rFont val="Arial"/>
            <family val="2"/>
          </rPr>
          <t>The employment size range data in this table are derived from an annualised indicator of each businesses employment. This indicator is derived from a businesses payment summaries, typically lodged in August, and therefore represents a businesses employment close to the start of the financial year. Due to the timing of the source data used in this indicator, it does not reflect changes to a businesses employment as a result of COVID-19. This is the standard employment data used in previous releases of CABEE. Please refer to the Methodology section of this publication for more information.</t>
        </r>
      </text>
    </comment>
    <comment ref="G6" authorId="0" shapeId="0" xr:uid="{4A3184BD-C9D7-449F-9063-EEDF956C3FAC}">
      <text>
        <r>
          <rPr>
            <sz val="8"/>
            <color indexed="81"/>
            <rFont val="Arial"/>
            <family val="2"/>
          </rPr>
          <t>A small number of businesses which have PAYG roles for purposes other than withholding amounts from wages and salaries (and as such have zero employment) are included in this category.</t>
        </r>
      </text>
    </comment>
    <comment ref="F2612" authorId="0" shapeId="0" xr:uid="{DEB9069B-09A0-4B4E-9960-5D279714CC6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2612" authorId="0" shapeId="0" xr:uid="{794B1B76-3D24-4190-96F2-F9219410780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2612" authorId="0" shapeId="0" xr:uid="{6CDECEE9-7B6D-4124-AA81-5DFFCC3D0ED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2612" authorId="0" shapeId="0" xr:uid="{7E218B5E-1455-4DBD-96E3-43F8AA382A0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2612" authorId="0" shapeId="0" xr:uid="{5627C6F8-78FC-4650-BAF6-E8341B49561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2612" authorId="0" shapeId="0" xr:uid="{04D674D6-13E5-4F6B-90D8-C4134EF024B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2613" authorId="0" shapeId="0" xr:uid="{AA2CFE18-1C46-4C04-BC8B-AE5BBA2B463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2613" authorId="0" shapeId="0" xr:uid="{7703088E-E061-475C-A1D6-9BE5EC9D048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2613" authorId="0" shapeId="0" xr:uid="{0EF9BEAF-B049-4027-920B-8E7A964AB84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2613" authorId="0" shapeId="0" xr:uid="{66E358D6-4325-4AEA-81EE-B62801D902D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2613" authorId="0" shapeId="0" xr:uid="{84A11492-16B2-432A-AA5A-1F454C6E88B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2613" authorId="0" shapeId="0" xr:uid="{9072D2F9-ECB5-452D-8571-6515DB06C0F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2614" authorId="0" shapeId="0" xr:uid="{90301DD8-1A8F-4B9B-A2EF-E4D783486D4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2614" authorId="0" shapeId="0" xr:uid="{FF5B9468-DFE5-426E-A06C-B42EB3E6FA7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2614" authorId="0" shapeId="0" xr:uid="{FA5F1FBF-EF76-4757-AF97-A1CE0830F1A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2614" authorId="0" shapeId="0" xr:uid="{8C7FB08D-B4E8-4EC2-8C08-66A0414618E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2614" authorId="0" shapeId="0" xr:uid="{4107AFDB-029E-4B58-A3E0-2A9073C706C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2614" authorId="0" shapeId="0" xr:uid="{5FEE8150-3E2F-4D34-9882-A1E83C75634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2615" authorId="0" shapeId="0" xr:uid="{C17E4365-4492-4FFB-B5E6-CD270033FD0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2615" authorId="0" shapeId="0" xr:uid="{2428EF10-8525-4AC1-8868-ACB67883397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2615" authorId="0" shapeId="0" xr:uid="{5E5A9EAF-3C7E-4BF4-9D0A-813C6AA6DF4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2615" authorId="0" shapeId="0" xr:uid="{0A9FDB0E-CB00-4245-94B0-B1E17520C54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2615" authorId="0" shapeId="0" xr:uid="{D4730118-A3C7-4BDA-A2CB-0E0F2A2EADA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2615" authorId="0" shapeId="0" xr:uid="{A7301C4F-9D32-4E47-852D-795A4538664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2616" authorId="0" shapeId="0" xr:uid="{5A0CC71F-3874-4153-BC8C-BDCDB08AD74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2616" authorId="0" shapeId="0" xr:uid="{805D2278-3049-428A-AC68-3DBB9C54419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2616" authorId="0" shapeId="0" xr:uid="{D45E919F-A1D8-4EDC-A81F-3AC6EE711B6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2616" authorId="0" shapeId="0" xr:uid="{9D2BDEAD-D2FD-4E56-AD69-E38C4446222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2616" authorId="0" shapeId="0" xr:uid="{43DFB0F4-C86E-4B2A-B5A7-EB3E4A0D590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2616" authorId="0" shapeId="0" xr:uid="{F2CF2D8C-DD60-43C6-AFD3-D18252E7630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2617" authorId="0" shapeId="0" xr:uid="{80F7EE79-4228-41E2-8363-7BE5B839FE2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2617" authorId="0" shapeId="0" xr:uid="{364F5789-AB39-42BC-A709-B09D8498323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2617" authorId="0" shapeId="0" xr:uid="{1DB40E4F-EADF-417C-A950-076C1ABA100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2617" authorId="0" shapeId="0" xr:uid="{CC59F180-71F8-4B70-8133-F730C462734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2617" authorId="0" shapeId="0" xr:uid="{FCB15C1E-9C2A-4D46-A1FB-6F7AA63E64E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2617" authorId="0" shapeId="0" xr:uid="{6820369D-B4AA-4ABA-B804-D81D82C5F02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2618" authorId="0" shapeId="0" xr:uid="{37770539-7A54-49F5-BD1E-75C5B6C3F31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2618" authorId="0" shapeId="0" xr:uid="{7AC302AC-938F-42F6-987A-17566E12B5A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2618" authorId="0" shapeId="0" xr:uid="{93500A92-CBCE-45B4-8790-BD215939BC1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2618" authorId="0" shapeId="0" xr:uid="{F240269E-8190-40FB-9F0E-E354D507D2C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2618" authorId="0" shapeId="0" xr:uid="{A2799873-9A80-489B-AE03-5E4AD2EECAD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2618" authorId="0" shapeId="0" xr:uid="{99EA2232-F5C4-46E5-86F3-BD72D6D106E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2619" authorId="0" shapeId="0" xr:uid="{E2AC72D2-10AD-41A5-8046-44560F394A9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2619" authorId="0" shapeId="0" xr:uid="{C9B3C447-8A87-47EB-8C25-7C3D779CE40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2619" authorId="0" shapeId="0" xr:uid="{DC13418B-E62A-409E-912E-05034D96F5D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2619" authorId="0" shapeId="0" xr:uid="{FB95FACA-4AB6-4DF4-AA42-5E4F1E347B6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2619" authorId="0" shapeId="0" xr:uid="{8E37C006-124F-4048-B573-50AEC19A441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2619" authorId="0" shapeId="0" xr:uid="{9F94E524-5317-4D2B-88BB-18A166AF5E5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2620" authorId="0" shapeId="0" xr:uid="{438F01BB-2F47-4C22-8182-155873F5A00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2620" authorId="0" shapeId="0" xr:uid="{DB9864EA-A5E6-4AB8-A5B8-2D61D4A31E2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2620" authorId="0" shapeId="0" xr:uid="{AC603253-6CA6-4731-97E5-5315C10F2F3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2620" authorId="0" shapeId="0" xr:uid="{1D682064-EC31-4A16-AECB-487BA81C8A5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2620" authorId="0" shapeId="0" xr:uid="{EAB9A12E-6A9B-4B42-9E5E-A4AA08BD022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2620" authorId="0" shapeId="0" xr:uid="{B90ABE3A-EB26-45FA-B9C5-7792587D4C1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2621" authorId="0" shapeId="0" xr:uid="{72290B7A-9AE9-43D3-A9C8-62EAC7000C5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2621" authorId="0" shapeId="0" xr:uid="{D6A005D7-9535-46F4-9F9F-1E2A2039FC8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2621" authorId="0" shapeId="0" xr:uid="{796D8118-E87C-4B98-980A-F50C23359FC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2621" authorId="0" shapeId="0" xr:uid="{B58548B4-DC50-4A49-8F2A-B5144A62B52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2621" authorId="0" shapeId="0" xr:uid="{4833D55C-0A92-44C6-9A85-4A99ADA82A1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2621" authorId="0" shapeId="0" xr:uid="{F49602CF-3D32-4234-B8ED-0714BCA098D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2622" authorId="0" shapeId="0" xr:uid="{83C36EAC-6C5B-47F3-AF90-01606048F8F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2622" authorId="0" shapeId="0" xr:uid="{D7617114-9E8A-452D-9B4E-4EAC171B90B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2622" authorId="0" shapeId="0" xr:uid="{DE3E9DD1-2FC2-46DC-A4CF-53328327528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2622" authorId="0" shapeId="0" xr:uid="{0E6C50ED-5A9C-483A-A28B-037FEB86655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2622" authorId="0" shapeId="0" xr:uid="{4A1CEF09-3199-482E-89F0-382A7D4C1C3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2622" authorId="0" shapeId="0" xr:uid="{D642F2D8-78B5-4972-9844-0F4445B5449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2623" authorId="0" shapeId="0" xr:uid="{181BD7FF-B460-4E79-A650-3B4587661B3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2623" authorId="0" shapeId="0" xr:uid="{5D4A7C6F-8922-49C2-BFC3-2DDEA9E8159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2623" authorId="0" shapeId="0" xr:uid="{68153C30-F43D-4D1C-8D2C-772FFF596D9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2623" authorId="0" shapeId="0" xr:uid="{A812B14D-5D8E-4FC3-BC6F-7F78678E0BF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2623" authorId="0" shapeId="0" xr:uid="{ABDA81BF-3473-4A32-A0CA-C03E4EF6A5B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2623" authorId="0" shapeId="0" xr:uid="{D6B53E0F-6263-4E56-AD5C-DE9E202C047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2624" authorId="0" shapeId="0" xr:uid="{B2088D20-5DAD-438D-9539-5623B918E9D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2624" authorId="0" shapeId="0" xr:uid="{B657ED98-5D12-4DBE-878A-84E12FE1DA1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2624" authorId="0" shapeId="0" xr:uid="{6CFC9096-9B0A-45B1-A8BC-649C86096F1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2624" authorId="0" shapeId="0" xr:uid="{519EE482-D29F-4CA1-AFB6-665DC5EC4FE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2624" authorId="0" shapeId="0" xr:uid="{B5C2F747-8C76-4208-8E77-D37B6CBBE8A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2624" authorId="0" shapeId="0" xr:uid="{1794AE45-1589-414C-954F-B980A01EF26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2625" authorId="0" shapeId="0" xr:uid="{75F50073-8BCD-42A5-A2F4-B5856CB932A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2625" authorId="0" shapeId="0" xr:uid="{220E58FF-A0EB-4E39-A5BE-BF3B3F5C5AE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2625" authorId="0" shapeId="0" xr:uid="{22348825-A893-4BB7-81AA-9CA4E0231EC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2625" authorId="0" shapeId="0" xr:uid="{326D297B-D425-4427-952C-16CE2E8FC1D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2625" authorId="0" shapeId="0" xr:uid="{62E51FFD-F754-41F1-8D33-F586A5F965B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2625" authorId="0" shapeId="0" xr:uid="{41EAC89B-BC54-47DB-A36C-E33AE2F2A9C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2626" authorId="0" shapeId="0" xr:uid="{59920F1C-CDC7-4130-8DB3-A4B2CD4B9D5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2626" authorId="0" shapeId="0" xr:uid="{00405BCD-BC49-4A9F-9DF3-0B96C9E147B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2626" authorId="0" shapeId="0" xr:uid="{AC6DDA40-97C9-4350-A45C-CD60412E037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2626" authorId="0" shapeId="0" xr:uid="{CEA65CDE-29CE-4151-BB22-C67961043A3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2626" authorId="0" shapeId="0" xr:uid="{47F79B0C-41A1-4659-9F6C-372AA400002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2626" authorId="0" shapeId="0" xr:uid="{D1CCA53B-11F7-4CCC-A8A2-F371E0131AF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2627" authorId="0" shapeId="0" xr:uid="{6EBF5B46-2903-4422-9027-1E28EA902AB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2627" authorId="0" shapeId="0" xr:uid="{B6E08FCF-E6E8-48B4-8D33-AC2F05CA2F1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2627" authorId="0" shapeId="0" xr:uid="{D0F38BA6-F321-4378-8905-605540C3133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2627" authorId="0" shapeId="0" xr:uid="{228C240F-C0F9-4433-8BB9-E528FDEBB12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2627" authorId="0" shapeId="0" xr:uid="{602E87F3-3DE4-4DF8-BC71-DC627174ABF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2627" authorId="0" shapeId="0" xr:uid="{1AF41432-718C-4A5E-BA4E-7A373F84423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2628" authorId="0" shapeId="0" xr:uid="{EFA301F6-D312-429C-9338-83520D80EA0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2628" authorId="0" shapeId="0" xr:uid="{6F9C094D-1DF4-4C6F-89AE-2C4A396A2CC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2628" authorId="0" shapeId="0" xr:uid="{4EF3454C-25C2-4684-B7C8-D289E2114A1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2628" authorId="0" shapeId="0" xr:uid="{938B13D7-FBCF-4CEB-B30A-C2CA53F58B1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2628" authorId="0" shapeId="0" xr:uid="{C647949B-4B56-400B-9B44-D089E7E37AE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2628" authorId="0" shapeId="0" xr:uid="{9D648BA8-AE66-4A3F-931A-818858C3770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2629" authorId="0" shapeId="0" xr:uid="{CCAA884E-01F7-4BC8-909C-E961E204E44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2629" authorId="0" shapeId="0" xr:uid="{BB3B5CA8-3511-43A1-A6DA-2D45320C8BE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2629" authorId="0" shapeId="0" xr:uid="{F65B5FC9-9DFC-4915-9F8A-6EFD642A133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2629" authorId="0" shapeId="0" xr:uid="{E9EC760E-91B5-47C5-B9BD-EA262F458E2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2629" authorId="0" shapeId="0" xr:uid="{4BC08E57-F807-48A3-958C-88B4A995ECA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2629" authorId="0" shapeId="0" xr:uid="{2B75BCA9-EEB5-4725-8072-75C1706AC19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2630" authorId="0" shapeId="0" xr:uid="{BB9CEE67-A930-4001-9FDA-DA29A0F2741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2630" authorId="0" shapeId="0" xr:uid="{6BCD531B-87B6-4FA4-B8A5-EB7159BD64B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2630" authorId="0" shapeId="0" xr:uid="{F5F37CE7-B520-4CC5-ABB3-2AB2BF1982F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2630" authorId="0" shapeId="0" xr:uid="{DEA8E528-37CF-46A9-A165-F5D43824BFA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2630" authorId="0" shapeId="0" xr:uid="{5029990A-61EB-49DC-83BF-B66C024F576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2630" authorId="0" shapeId="0" xr:uid="{1B9A177A-A5CD-4C64-B04D-5B348E7757A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2631" authorId="0" shapeId="0" xr:uid="{D8DE0B96-16C6-481A-807F-5214B0BF33D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2631" authorId="0" shapeId="0" xr:uid="{5EC02372-2297-43AC-9E8D-BB3ABEE426C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2631" authorId="0" shapeId="0" xr:uid="{121C2C3D-119B-4221-ADC6-A6C4B7BF7E2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2631" authorId="0" shapeId="0" xr:uid="{1FF95D6B-E957-43DD-A2D3-67F36879671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2631" authorId="0" shapeId="0" xr:uid="{C8CDCD6B-93DF-4A71-A43B-0EA43D013A4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2631" authorId="0" shapeId="0" xr:uid="{D3B20D3C-C039-4F31-86C9-EFEE30CDA4F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2632" authorId="0" shapeId="0" xr:uid="{D9C96994-2DB9-411E-AF0E-2FB988F56E6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2632" authorId="0" shapeId="0" xr:uid="{F9EFC4CB-4FBF-4992-B17D-96FE4BAB4CC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2632" authorId="0" shapeId="0" xr:uid="{E50071F0-56CD-4191-9ECB-BAC23372F5F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2632" authorId="0" shapeId="0" xr:uid="{B88A0C6B-40E5-49F5-BFA2-B05049EE1B8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2632" authorId="0" shapeId="0" xr:uid="{686B630A-DB86-4163-A355-97FC939487C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2632" authorId="0" shapeId="0" xr:uid="{1C4E525E-EA03-4E28-990B-9293D58D8C6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3305" authorId="0" shapeId="0" xr:uid="{AE7176BB-B384-4882-89DE-5EF29A03899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3305" authorId="0" shapeId="0" xr:uid="{42D73A6B-BE40-41F4-A29D-665688D070B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3305" authorId="0" shapeId="0" xr:uid="{8796DC7C-A038-4045-A5A2-F981FC55601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3305" authorId="0" shapeId="0" xr:uid="{8FD8C617-B6DB-4F96-A9DB-70DF366EAB6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3305" authorId="0" shapeId="0" xr:uid="{4A885233-1BBE-422D-91E4-406FF8F48F3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3305" authorId="0" shapeId="0" xr:uid="{0576C02B-5B08-457F-A67C-E608E60B195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3306" authorId="0" shapeId="0" xr:uid="{83B0DA3D-E192-4C8D-80DB-5C12004BAFC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3306" authorId="0" shapeId="0" xr:uid="{9AA06535-8D67-4EB5-ABB9-2BAEE0E173F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3306" authorId="0" shapeId="0" xr:uid="{9573E197-6995-4F68-8AB2-52FDECF0C88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3306" authorId="0" shapeId="0" xr:uid="{082C750B-E072-4112-9FF8-A8E3F4D6D3A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3306" authorId="0" shapeId="0" xr:uid="{9B5EFBC0-5B86-4500-B021-C5C96710D68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3306" authorId="0" shapeId="0" xr:uid="{8198A1DD-B708-4274-B897-A7AA205817B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3307" authorId="0" shapeId="0" xr:uid="{E808D8F9-233C-49E9-88D2-A39B7B76247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3307" authorId="0" shapeId="0" xr:uid="{F26048CD-8DF2-42AE-8921-2AD8BFA0D89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3307" authorId="0" shapeId="0" xr:uid="{1960A18E-BDC9-4124-898D-AC8043D4B2A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3307" authorId="0" shapeId="0" xr:uid="{80D4C564-8C82-4C19-AB50-8ACE788FFC1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3307" authorId="0" shapeId="0" xr:uid="{A11B161B-847B-482A-BF18-61B61FEB6B3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3307" authorId="0" shapeId="0" xr:uid="{43279931-D14C-4F1C-B4D4-42DC3EF8386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3308" authorId="0" shapeId="0" xr:uid="{1CECDA99-1278-4D1E-8483-0F949DDA51C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3308" authorId="0" shapeId="0" xr:uid="{3815B4BA-8187-44FF-960C-64E2BF4B9BA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3308" authorId="0" shapeId="0" xr:uid="{A37405BE-C9A8-450B-8207-1F4884C764F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3308" authorId="0" shapeId="0" xr:uid="{3BA2E403-35C1-4AF4-B294-77ADBF784FF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3308" authorId="0" shapeId="0" xr:uid="{D33EDC0E-9540-4579-A1F4-65E89E1C251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3308" authorId="0" shapeId="0" xr:uid="{744840FA-D34D-4804-8492-9EBEFE5116C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3309" authorId="0" shapeId="0" xr:uid="{FCDB80B4-F359-4D76-9239-A9C98898B57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3309" authorId="0" shapeId="0" xr:uid="{1000415E-4E97-47C1-89CC-C0F41F5CC1F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3309" authorId="0" shapeId="0" xr:uid="{265E2B30-F8F6-41FF-A7E7-D92DBDBAB63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3309" authorId="0" shapeId="0" xr:uid="{242D5E2C-3184-4707-80E0-1236E33B970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3309" authorId="0" shapeId="0" xr:uid="{A11F98DA-217A-4C25-9348-348AE0700EC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3309" authorId="0" shapeId="0" xr:uid="{4E9A7AE6-0F50-4BA4-BAC4-39EC3570E1A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3310" authorId="0" shapeId="0" xr:uid="{581EB356-B4FD-45B8-A930-92D6248E9D7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3310" authorId="0" shapeId="0" xr:uid="{54A70AC6-A8FD-4397-8286-4FC8AF2128B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3310" authorId="0" shapeId="0" xr:uid="{F60A7379-B65B-4E47-9AB7-B6CE894A620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3310" authorId="0" shapeId="0" xr:uid="{CA1A7332-976D-4F56-80BE-7A184AA859F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3310" authorId="0" shapeId="0" xr:uid="{F9D7FA46-E332-495D-B1AB-ADC4CCD006D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3310" authorId="0" shapeId="0" xr:uid="{7FEDA432-141B-44DE-B11A-CCEAEAEB473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3311" authorId="0" shapeId="0" xr:uid="{03944C22-AC6C-4544-9809-5DE5DAD365B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3311" authorId="0" shapeId="0" xr:uid="{B04886C9-679F-4FCF-BB1E-9D8FB404987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3311" authorId="0" shapeId="0" xr:uid="{8370692E-125D-4DE1-A3EF-1565238653D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3311" authorId="0" shapeId="0" xr:uid="{BA7848DA-0304-496D-A7CC-56690485BDE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3311" authorId="0" shapeId="0" xr:uid="{A7502C22-46A9-47D8-BB1F-C635703CEDD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3311" authorId="0" shapeId="0" xr:uid="{5118BC25-49A1-4343-A300-294F03C9521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3312" authorId="0" shapeId="0" xr:uid="{DA974A78-4EC7-4B76-9B1B-FB4C5E98C00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3312" authorId="0" shapeId="0" xr:uid="{AEEB09BA-80F8-4492-A6DC-651063E7A56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3312" authorId="0" shapeId="0" xr:uid="{B78945DE-701C-42F3-BEC4-7B432B92D1A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3312" authorId="0" shapeId="0" xr:uid="{E10AB4D5-56E9-4FCD-B870-B11B551F740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3312" authorId="0" shapeId="0" xr:uid="{FCA0901E-6121-4EDB-8EB8-98EDE5FB0C4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3312" authorId="0" shapeId="0" xr:uid="{5A9EC541-EEB8-4A95-A821-852ACEA5F68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3313" authorId="0" shapeId="0" xr:uid="{4EB71072-B665-4977-B5D5-D9A56863D0F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3313" authorId="0" shapeId="0" xr:uid="{713A003F-82E0-4385-8996-29CBE24B4E5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3313" authorId="0" shapeId="0" xr:uid="{49A7D875-FB75-43EE-AEE1-85034F32DCC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3313" authorId="0" shapeId="0" xr:uid="{7E586BA3-1E0C-49DB-903C-8756A14E7E0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3313" authorId="0" shapeId="0" xr:uid="{AEE73086-0EDA-4707-AB74-E24E70BA88F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3313" authorId="0" shapeId="0" xr:uid="{0D6B8091-179F-46A1-A17B-184E4889BD5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3314" authorId="0" shapeId="0" xr:uid="{BE4E429B-278E-4CFB-B87F-98C9AEAEDD4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3314" authorId="0" shapeId="0" xr:uid="{20AC5840-EC1E-4099-A0E2-980500CF03E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3314" authorId="0" shapeId="0" xr:uid="{91AA6E47-EA1A-4A66-A1AA-9641BDD4C30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3314" authorId="0" shapeId="0" xr:uid="{2A365811-3FE7-49E2-B83F-34A1F10D8A4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3314" authorId="0" shapeId="0" xr:uid="{BBD7AA4F-AFE6-413F-8155-2BB1290BA8D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3314" authorId="0" shapeId="0" xr:uid="{BD218661-CF9B-4094-8CDA-80D43A44232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3315" authorId="0" shapeId="0" xr:uid="{73C2AB39-4407-40FC-91DA-1A24D5D6B5B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3315" authorId="0" shapeId="0" xr:uid="{291C986F-D4AD-41D8-94CE-E18DBA280EA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3315" authorId="0" shapeId="0" xr:uid="{37063CCE-CBA7-4967-A043-6B960AA5B93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3315" authorId="0" shapeId="0" xr:uid="{B92A4F1E-9E99-42C0-8863-CCEA2F36AF7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3315" authorId="0" shapeId="0" xr:uid="{532E2B69-5198-4DC5-8002-ACC44FD7D22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3315" authorId="0" shapeId="0" xr:uid="{FF3693A9-3FF3-4837-AEFA-6F615BD0D0B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3316" authorId="0" shapeId="0" xr:uid="{253DDF20-5B6D-4D9B-A7D3-C3B4051594F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3316" authorId="0" shapeId="0" xr:uid="{8C4EED4C-BD86-4853-9261-CF2EBD03EDD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3316" authorId="0" shapeId="0" xr:uid="{3035D8AA-27E9-45CE-ACB7-046641B7C26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3316" authorId="0" shapeId="0" xr:uid="{A5807097-68C8-451A-9E76-BE12D63E5B4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3316" authorId="0" shapeId="0" xr:uid="{D2EA840C-6EDB-4349-BA63-8841671F671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3316" authorId="0" shapeId="0" xr:uid="{BB967F19-402A-4998-AD73-7C72DB0A0B4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3317" authorId="0" shapeId="0" xr:uid="{5F6E8C68-7581-4093-AFE8-718F977864B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3317" authorId="0" shapeId="0" xr:uid="{DCC00339-F3A6-4018-8C21-3D807CF8C77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3317" authorId="0" shapeId="0" xr:uid="{C377ECAB-3ADC-4882-BC3B-DE36C3249A2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3317" authorId="0" shapeId="0" xr:uid="{938C0595-8989-455A-9F62-C565ECF91C5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3317" authorId="0" shapeId="0" xr:uid="{3DB6EE59-F6A9-4542-9C76-ECBC7B4298A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3317" authorId="0" shapeId="0" xr:uid="{912AC4A9-428F-4304-AC8D-8C9FB131872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3318" authorId="0" shapeId="0" xr:uid="{4AE48906-D319-401F-B6EC-147C252AD1F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3318" authorId="0" shapeId="0" xr:uid="{07D0055E-B426-4325-A48B-0D90A9C284A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3318" authorId="0" shapeId="0" xr:uid="{60FDC75A-46EA-43CC-A3AA-74825FBCA98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3318" authorId="0" shapeId="0" xr:uid="{F3CD35C9-B2B1-4234-8B62-60E3B34779F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3318" authorId="0" shapeId="0" xr:uid="{85EF704F-2C3E-489E-B5F9-307607728D0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3318" authorId="0" shapeId="0" xr:uid="{14B0C8F9-782B-42AA-8972-BA197300AB2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3319" authorId="0" shapeId="0" xr:uid="{AE493D35-363D-422E-A6C0-C9CB9E5F469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3319" authorId="0" shapeId="0" xr:uid="{5139C76B-773F-4E9F-920B-A7A801FF4A9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3319" authorId="0" shapeId="0" xr:uid="{035F8BD4-1CC8-45E7-9160-2AD899B0627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3319" authorId="0" shapeId="0" xr:uid="{31C334F5-6EBA-48BB-8F5C-7EFA42A0C65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3319" authorId="0" shapeId="0" xr:uid="{1BF8288D-21EC-4A2C-80B3-F0F9C929533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3319" authorId="0" shapeId="0" xr:uid="{6EFA7640-9BAB-45B1-B05E-7F9FDC5740F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3320" authorId="0" shapeId="0" xr:uid="{667E717A-79AA-43E1-B939-5BCB21D7F35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3320" authorId="0" shapeId="0" xr:uid="{9A5B3BD0-0497-48E4-B675-73D7636D1B6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3320" authorId="0" shapeId="0" xr:uid="{822C1890-D7FE-4F73-8A61-60B6585324C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3320" authorId="0" shapeId="0" xr:uid="{C3A06ED6-AC6B-4C3C-9514-1FDD97E458C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3320" authorId="0" shapeId="0" xr:uid="{B065E5DE-F3C0-418F-A315-03AE7B9AEC8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3320" authorId="0" shapeId="0" xr:uid="{D876B1D1-EAC5-4429-B375-A34BF14DD81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3321" authorId="0" shapeId="0" xr:uid="{37BEB957-38C8-4C4B-B348-7984994D5C0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3321" authorId="0" shapeId="0" xr:uid="{065DF7BB-A813-40EF-8DAF-EC39B1542FB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3321" authorId="0" shapeId="0" xr:uid="{9B95DEE2-45A8-4C8A-A5D6-8BB2D0EFA1B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3321" authorId="0" shapeId="0" xr:uid="{32F8111A-3ADC-4E20-BD9F-5EB74C19239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3321" authorId="0" shapeId="0" xr:uid="{73D753A2-28E6-404D-ABA6-5720E914371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3321" authorId="0" shapeId="0" xr:uid="{C6AEE37B-5B2F-43FC-8D31-71A169E48F2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3322" authorId="0" shapeId="0" xr:uid="{82086773-7EF9-4A6C-92A7-ED97AC8FAA3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3322" authorId="0" shapeId="0" xr:uid="{BB1EDF00-8665-4D73-8E89-13F949306DF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3322" authorId="0" shapeId="0" xr:uid="{D6E08BB5-90C0-4692-8EC1-81ADA0E650E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3322" authorId="0" shapeId="0" xr:uid="{2F5E9D93-235B-4B83-8921-6188883E0C1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3322" authorId="0" shapeId="0" xr:uid="{D9D1F7F6-DB04-470F-9CA1-85167ED17F9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3322" authorId="0" shapeId="0" xr:uid="{27CCF1AB-BB61-4DF0-9DF5-3F2572B7802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3323" authorId="0" shapeId="0" xr:uid="{40769117-28E9-4B0E-A127-6D066CA294D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3323" authorId="0" shapeId="0" xr:uid="{15D56ADE-AF20-4C40-A53B-53F4F34244D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3323" authorId="0" shapeId="0" xr:uid="{237F33FA-7890-440D-ACD1-ADF1A9445E3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3323" authorId="0" shapeId="0" xr:uid="{06E3AD33-8D13-4721-B087-437E3E59C38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3323" authorId="0" shapeId="0" xr:uid="{29D247CE-AB03-4AD9-B271-6ECD8E57494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3323" authorId="0" shapeId="0" xr:uid="{4950BAF1-A4BB-402B-8F6B-127653884FA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3324" authorId="0" shapeId="0" xr:uid="{506DB038-0E39-419C-B757-B14E876AECC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3324" authorId="0" shapeId="0" xr:uid="{5B751818-BF25-4490-9328-9E6F53A22A3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3324" authorId="0" shapeId="0" xr:uid="{7582349E-376F-4C33-9B8F-49874BCA2B2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3324" authorId="0" shapeId="0" xr:uid="{5B026788-4A5D-4CD1-ADDE-2EF28E3E492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3324" authorId="0" shapeId="0" xr:uid="{4147EA88-7FC4-463E-8363-45CDF27CCEB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3324" authorId="0" shapeId="0" xr:uid="{CD179664-47B9-4F06-A5A8-8A70C93F1FC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3325" authorId="0" shapeId="0" xr:uid="{9F038697-9B1F-48D0-B784-DDB7C17328F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3325" authorId="0" shapeId="0" xr:uid="{34066E20-8E70-412F-80B6-07047907893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3325" authorId="0" shapeId="0" xr:uid="{F3540D31-336F-4D4A-978C-B0E97555579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3325" authorId="0" shapeId="0" xr:uid="{667EF40B-7FD0-4735-B4D5-20463FA46A8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3325" authorId="0" shapeId="0" xr:uid="{D0C93D96-E042-4BE0-BD71-ACB7380EB24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3325" authorId="0" shapeId="0" xr:uid="{40F26C03-E578-4245-A3E2-E21461AD742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3999" authorId="0" shapeId="0" xr:uid="{3CF1DE8A-FFA9-48D1-8C8E-F10315BD995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3999" authorId="0" shapeId="0" xr:uid="{9011DDE6-9E92-4ACA-9AFE-194907FD3D7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3999" authorId="0" shapeId="0" xr:uid="{307E1D80-F872-461B-A457-C87450085EE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3999" authorId="0" shapeId="0" xr:uid="{757D630C-0A97-498F-8593-53C04BA1770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3999" authorId="0" shapeId="0" xr:uid="{EFA98E56-DE67-4E40-858E-EA3DEF2F635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3999" authorId="0" shapeId="0" xr:uid="{68D25EB4-846A-49F2-8553-F14D9EDAAF5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000" authorId="0" shapeId="0" xr:uid="{E220F3E3-56A4-4061-A19A-940A3AC5863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000" authorId="0" shapeId="0" xr:uid="{AA5D4624-D224-4508-A723-91232368DB3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000" authorId="0" shapeId="0" xr:uid="{6C761411-CA6D-473A-A5F5-D0E312520E5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000" authorId="0" shapeId="0" xr:uid="{448EE241-32DC-48F5-AA9F-4C1EE51C187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000" authorId="0" shapeId="0" xr:uid="{147C4FB1-2A83-4A6B-8AE7-3A937B58986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000" authorId="0" shapeId="0" xr:uid="{FA367202-EEFF-4A93-9A77-DE20A2D7C37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001" authorId="0" shapeId="0" xr:uid="{2775B74F-C9CA-41AB-9D9E-D1D97C5F58A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001" authorId="0" shapeId="0" xr:uid="{013C1BAE-6287-4A0E-A4EF-A8DC847C4FF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001" authorId="0" shapeId="0" xr:uid="{755C6A17-532A-4D93-BBA8-362BAE34E51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001" authorId="0" shapeId="0" xr:uid="{285ABFDC-4C17-471D-AA44-C953D9B13D2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001" authorId="0" shapeId="0" xr:uid="{694908B4-2519-44D2-B028-6840B6F62D0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001" authorId="0" shapeId="0" xr:uid="{BA01217E-FB24-426A-8772-A12312134CE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002" authorId="0" shapeId="0" xr:uid="{FFB8EA41-C825-4000-A8DC-F11C0C495D9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002" authorId="0" shapeId="0" xr:uid="{B4B77F71-9098-428D-9CD6-10649F7C4D2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002" authorId="0" shapeId="0" xr:uid="{8C096219-F483-4578-AA13-D85F44E3247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002" authorId="0" shapeId="0" xr:uid="{AED5129E-5542-4CBF-9606-ED3760CA194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002" authorId="0" shapeId="0" xr:uid="{ADAF6D55-F789-4F04-809D-4E8D608D3B7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002" authorId="0" shapeId="0" xr:uid="{CE6AFDF5-4577-40F0-BBF2-86F11B85366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003" authorId="0" shapeId="0" xr:uid="{7D21B6F0-EF3E-44FA-A7F7-B5FD562DA50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003" authorId="0" shapeId="0" xr:uid="{5907ED8C-8BA2-478B-B60B-41CC2D8F243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003" authorId="0" shapeId="0" xr:uid="{AD56300E-EF2B-471A-B71C-CEA46EF7741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003" authorId="0" shapeId="0" xr:uid="{6E142593-C10B-4EAE-82FD-AB629DF234B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003" authorId="0" shapeId="0" xr:uid="{8EFCBD64-E936-4ED5-8DBA-6C65CC331FA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003" authorId="0" shapeId="0" xr:uid="{8D2256E4-67B3-4A5F-964B-1EB855B5DEC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004" authorId="0" shapeId="0" xr:uid="{DB63681C-3705-420C-BD5C-70C6D880426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004" authorId="0" shapeId="0" xr:uid="{D70F6269-F808-4228-9609-F38FA6066BC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004" authorId="0" shapeId="0" xr:uid="{A6B776CE-6EA6-4233-9693-6961D8347EF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004" authorId="0" shapeId="0" xr:uid="{1E78B122-320F-4BD9-B39A-C89F9D5EA14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004" authorId="0" shapeId="0" xr:uid="{1030F220-9658-4052-895A-B024C73E4E8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004" authorId="0" shapeId="0" xr:uid="{E0F3A2B7-AD58-459A-BFBF-43FF873F124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005" authorId="0" shapeId="0" xr:uid="{F00B0002-E952-4C11-81DB-886C2C63A91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005" authorId="0" shapeId="0" xr:uid="{A83887DC-BC3C-4465-9D70-EDEFCD27AEE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005" authorId="0" shapeId="0" xr:uid="{DB9B8926-9F45-45CA-B32E-75E838B1315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005" authorId="0" shapeId="0" xr:uid="{2F6F3873-53A8-4738-A6F8-E4435FEED7E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005" authorId="0" shapeId="0" xr:uid="{A0C8AAFE-DC65-488A-83C5-A4529B99BC5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005" authorId="0" shapeId="0" xr:uid="{92F5B3EB-A1D4-4087-8D61-642E5E3A2EA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006" authorId="0" shapeId="0" xr:uid="{DEB2AD57-6997-4D37-9839-FFBF464BDA9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006" authorId="0" shapeId="0" xr:uid="{F1E0F974-24D9-46C8-A2EC-9C3C8E32031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006" authorId="0" shapeId="0" xr:uid="{DF9C3527-21D8-436D-A7E8-04BD5B1BC92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006" authorId="0" shapeId="0" xr:uid="{8CA2BC99-4398-4D9F-9904-E3370079C0B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006" authorId="0" shapeId="0" xr:uid="{1AFEB37F-5E4E-42FA-9F70-2621F3304F6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006" authorId="0" shapeId="0" xr:uid="{468A24FB-9E6E-4A81-9D66-32C6ADBCE8B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007" authorId="0" shapeId="0" xr:uid="{25157BA3-A7A0-427D-9617-692A91ED3CC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007" authorId="0" shapeId="0" xr:uid="{AFAB09E8-CB25-48CC-8F19-A4456CE6C8C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007" authorId="0" shapeId="0" xr:uid="{D08B467C-30E1-4D75-B2A6-29211EA15CC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007" authorId="0" shapeId="0" xr:uid="{1CEA5E3C-742A-4E5F-A8A2-B596EE2EAAF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007" authorId="0" shapeId="0" xr:uid="{D7E903B8-4600-475C-B6EA-6120242CFC0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007" authorId="0" shapeId="0" xr:uid="{1DCF6379-36AE-475D-AD70-472B46F2262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008" authorId="0" shapeId="0" xr:uid="{12EE0B31-951C-4D3A-BB2E-0025B420CD3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008" authorId="0" shapeId="0" xr:uid="{B7003344-7A33-4DFC-966F-31E0448A5CD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008" authorId="0" shapeId="0" xr:uid="{635AF4B9-8E2F-45A4-A891-057BBEC0BFF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008" authorId="0" shapeId="0" xr:uid="{7615BECD-0918-4B08-B3A9-5217B09E519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008" authorId="0" shapeId="0" xr:uid="{5951C277-00F0-4EB3-9BAC-1E03C347488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008" authorId="0" shapeId="0" xr:uid="{FAB3F903-7ACA-48C4-B7A6-BFA61A06288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009" authorId="0" shapeId="0" xr:uid="{BF69943D-5589-4464-B05C-423D35E7695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009" authorId="0" shapeId="0" xr:uid="{D6D3540D-B281-4057-A3F2-19DF1959483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009" authorId="0" shapeId="0" xr:uid="{A3101F12-D7F1-41D9-B184-86E19361407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009" authorId="0" shapeId="0" xr:uid="{C1E51DEB-D1E8-4E84-B743-A64DE0BC286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009" authorId="0" shapeId="0" xr:uid="{9D3F6CA4-E35F-4F67-A4B2-10E6C0599CD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009" authorId="0" shapeId="0" xr:uid="{EBFEDD64-F6F7-4505-AE1E-0E828602E81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010" authorId="0" shapeId="0" xr:uid="{EDB57222-1F05-4493-8038-B501920060F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010" authorId="0" shapeId="0" xr:uid="{3D8D2EF5-180C-4AFB-BDE6-1D75FB1A927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010" authorId="0" shapeId="0" xr:uid="{E7BD4DB5-532D-4604-8052-1CB27D389C3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010" authorId="0" shapeId="0" xr:uid="{E2B09505-2467-47F2-B48A-7DC6E7CA4DF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010" authorId="0" shapeId="0" xr:uid="{09FE2754-3F1E-45E2-904B-22686E20EA7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010" authorId="0" shapeId="0" xr:uid="{33CE90DD-F27F-407A-A40D-DA19ADE15E1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011" authorId="0" shapeId="0" xr:uid="{D4A7DC40-884A-4A29-A940-88C55E75E13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011" authorId="0" shapeId="0" xr:uid="{FC8D9912-4C45-4ADE-BEFB-8E257E510E1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011" authorId="0" shapeId="0" xr:uid="{5504734A-A95C-44B5-A5C6-7D317403F81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011" authorId="0" shapeId="0" xr:uid="{DDFA853B-28C2-4D13-B0B1-414C29A9BB1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011" authorId="0" shapeId="0" xr:uid="{EBA0BD22-9FC9-4E35-9B8E-D0BB2C5ACA5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011" authorId="0" shapeId="0" xr:uid="{1A6D393E-6E52-4D65-8973-2CCB6BC9E28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012" authorId="0" shapeId="0" xr:uid="{09E36086-15E3-4E51-968B-7F0C19195C2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012" authorId="0" shapeId="0" xr:uid="{AD613DB6-9911-45F7-B785-2FA76672C47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012" authorId="0" shapeId="0" xr:uid="{0DEA7DD5-6246-4B66-8F6E-4145F9FCB80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012" authorId="0" shapeId="0" xr:uid="{C3FCB06E-677C-4627-94BF-464E9E274E5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012" authorId="0" shapeId="0" xr:uid="{126C98FD-3F69-4F70-9ACF-CE9C257F53B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012" authorId="0" shapeId="0" xr:uid="{167ADA67-6FA0-4C98-8E86-CF684D6694E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013" authorId="0" shapeId="0" xr:uid="{ED911435-6960-4945-90F8-3F886E4BF9B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013" authorId="0" shapeId="0" xr:uid="{5CEABE6D-9F43-4B24-9C73-7F972506FCF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013" authorId="0" shapeId="0" xr:uid="{6FD14A1B-0915-4604-BBCF-EE93586B15C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013" authorId="0" shapeId="0" xr:uid="{D30F2D5F-531D-46D9-A31B-73135D14B3E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013" authorId="0" shapeId="0" xr:uid="{C82E2471-60A9-47AB-90D4-B3EE39912DF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013" authorId="0" shapeId="0" xr:uid="{5923C90E-4298-41B9-9F8A-781F3F6087D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014" authorId="0" shapeId="0" xr:uid="{38830CAE-2A8B-4DFA-A58C-07C60C2F3E7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014" authorId="0" shapeId="0" xr:uid="{77ABC6A8-65A5-46F0-83A5-EAE43211DB6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014" authorId="0" shapeId="0" xr:uid="{6157C790-CBC7-416E-BB59-08C9422947A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014" authorId="0" shapeId="0" xr:uid="{F283F1A4-D429-41C0-9E45-D157275B355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014" authorId="0" shapeId="0" xr:uid="{D72E36EF-4622-4228-8DEB-801642B42EB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014" authorId="0" shapeId="0" xr:uid="{36EF00F5-3DFB-4D4A-A4C4-78186CFF6A4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015" authorId="0" shapeId="0" xr:uid="{FDFD3EE3-2161-4B87-8067-E23C13732FC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015" authorId="0" shapeId="0" xr:uid="{F331C3A8-B0F9-4770-B3C7-3B4C93F10DA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015" authorId="0" shapeId="0" xr:uid="{B52AF0A8-0C72-42A3-96E3-94F68960449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015" authorId="0" shapeId="0" xr:uid="{079EF4A8-7A94-497A-8579-60148084705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015" authorId="0" shapeId="0" xr:uid="{15E02F56-B2B0-42D0-A1C9-D4A74CB5A14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015" authorId="0" shapeId="0" xr:uid="{794BAE72-0687-4CBB-BC8E-40248FE33B4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016" authorId="0" shapeId="0" xr:uid="{E3B405AB-B52E-4F0D-9BED-9FE5D8A54D4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016" authorId="0" shapeId="0" xr:uid="{AA59C1E7-D41F-4AE4-8D2D-F8500436291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016" authorId="0" shapeId="0" xr:uid="{B168B4DD-0E61-4C24-AB43-A103A58BDDD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016" authorId="0" shapeId="0" xr:uid="{DC54F0D0-86E2-4A50-8751-476A8D8D147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016" authorId="0" shapeId="0" xr:uid="{68631ABC-B5F9-451E-99FA-2E14FD12D78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016" authorId="0" shapeId="0" xr:uid="{42F907BC-A239-4929-B402-006A0B3A528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017" authorId="0" shapeId="0" xr:uid="{EB6D30F1-9BFD-4C6F-BB57-12E434D060C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017" authorId="0" shapeId="0" xr:uid="{826E7143-094C-44D2-A2C5-2D30BD72D3D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017" authorId="0" shapeId="0" xr:uid="{B4DBCD0E-E22E-436B-98FD-389CF6947F8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017" authorId="0" shapeId="0" xr:uid="{18C9F889-60D5-4877-83D4-C6B5EA24498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017" authorId="0" shapeId="0" xr:uid="{BE28074F-D453-4509-AA46-55F3179D954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017" authorId="0" shapeId="0" xr:uid="{F4574110-A17F-492C-9CFE-8624947D229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018" authorId="0" shapeId="0" xr:uid="{B342EA77-CDBB-41D5-9B33-02213FFF5BA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018" authorId="0" shapeId="0" xr:uid="{01F4DDB4-789F-4D5E-AA1E-96140E8C6DD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018" authorId="0" shapeId="0" xr:uid="{A8B60A6E-1194-495C-8BB4-9BBE1C973AB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018" authorId="0" shapeId="0" xr:uid="{D6FE532B-3A95-4062-8140-DF47E617351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018" authorId="0" shapeId="0" xr:uid="{DB08A8F1-2D8C-4733-B09D-3686452D12A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018" authorId="0" shapeId="0" xr:uid="{33EAD03C-59DC-4597-92E8-2206FF62168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019" authorId="0" shapeId="0" xr:uid="{B39ED35E-7592-41B1-B0C2-D273B2053C6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019" authorId="0" shapeId="0" xr:uid="{CD95922E-B127-4A62-858A-B41C920CF71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019" authorId="0" shapeId="0" xr:uid="{83C21A94-3BB5-40AF-9037-FB1585C74F3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019" authorId="0" shapeId="0" xr:uid="{7FA99117-8277-42A5-9756-F69B9576631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019" authorId="0" shapeId="0" xr:uid="{1D903845-42D4-4D9C-86D2-6FCD8BAB217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019" authorId="0" shapeId="0" xr:uid="{8D10C4AD-185E-4E95-A07E-11C3779A9AC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860" authorId="0" shapeId="0" xr:uid="{284E114C-4236-4419-879B-0AEEA991792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860" authorId="0" shapeId="0" xr:uid="{F83781B7-7183-4A89-9A2D-155C951AFB8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860" authorId="0" shapeId="0" xr:uid="{98BAA66F-3C67-4DCF-AE66-7F78AD71F2C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860" authorId="0" shapeId="0" xr:uid="{81F33B8B-1FAF-4788-A21B-6B7C8617138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860" authorId="0" shapeId="0" xr:uid="{162DC4BA-2352-4FAB-B00E-4E83E1CDC84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860" authorId="0" shapeId="0" xr:uid="{2D6F3620-0021-4122-AB6C-74A145ED58E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861" authorId="0" shapeId="0" xr:uid="{FCB3F494-3F3C-4BC9-AF32-63D9035834B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861" authorId="0" shapeId="0" xr:uid="{87179D30-BE41-479C-9F0E-13732E26122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861" authorId="0" shapeId="0" xr:uid="{297A08BB-5D10-4B9C-9B4E-6E60533E6B7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861" authorId="0" shapeId="0" xr:uid="{0A457922-FD73-4E7D-AF7A-4E7DDDD3612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861" authorId="0" shapeId="0" xr:uid="{4F1A745E-3086-4592-AD25-8AB1BBD9E3A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861" authorId="0" shapeId="0" xr:uid="{E1A499A4-CB74-4C32-9C87-901C33BFB8C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862" authorId="0" shapeId="0" xr:uid="{E5F36795-75C7-4E3E-AC10-FE6E5EE74EE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862" authorId="0" shapeId="0" xr:uid="{C3A47898-52DB-499C-9AFF-14A4381BE6C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862" authorId="0" shapeId="0" xr:uid="{B45B0954-144E-48DD-8FD0-C00809491A6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862" authorId="0" shapeId="0" xr:uid="{59497867-022B-4D4E-9D7F-2DD08F3B413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862" authorId="0" shapeId="0" xr:uid="{9FA9FBBE-F43F-47A8-BFC5-73BEBE40937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862" authorId="0" shapeId="0" xr:uid="{60D2DF88-42A5-4966-9E5D-7167C2EAC27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863" authorId="0" shapeId="0" xr:uid="{B0C7B8B6-7FF1-43CF-85FA-970E763BCB8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863" authorId="0" shapeId="0" xr:uid="{A5073A80-802A-41DF-9AB2-49D0D2240D4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863" authorId="0" shapeId="0" xr:uid="{240C58B6-930A-4BA7-A38A-6A8C50E1888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863" authorId="0" shapeId="0" xr:uid="{CEE0E672-C28E-420F-8DCF-697A3C5ADB2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863" authorId="0" shapeId="0" xr:uid="{FB45522C-784B-4786-9E6A-812639A6E29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863" authorId="0" shapeId="0" xr:uid="{24448324-1E61-4DB1-B311-CAA0EC8960E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864" authorId="0" shapeId="0" xr:uid="{5F9FAD68-86A0-49E0-A0DD-D818574D780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864" authorId="0" shapeId="0" xr:uid="{4061E434-B4EB-47A5-B698-54C7A43E7A9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864" authorId="0" shapeId="0" xr:uid="{DE505C07-967E-4436-8FE5-541BCD402EC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864" authorId="0" shapeId="0" xr:uid="{4AFCED0A-C517-4A76-99DE-70497D34DF2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864" authorId="0" shapeId="0" xr:uid="{3797C25C-87C9-4AF4-A14C-237F892A844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864" authorId="0" shapeId="0" xr:uid="{66E28DD6-1701-4BCA-91C9-A48CB6ED3C4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865" authorId="0" shapeId="0" xr:uid="{26A66D3A-4DE6-4651-8618-C436BBDFD32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865" authorId="0" shapeId="0" xr:uid="{35F4FFAE-8E34-4528-9765-3952BC75203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865" authorId="0" shapeId="0" xr:uid="{178EBA10-3CCE-489B-AA3D-57A55F326EB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865" authorId="0" shapeId="0" xr:uid="{31DCE964-8E1C-4E64-96A3-70A97701CA0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865" authorId="0" shapeId="0" xr:uid="{CD244FBF-9C5E-443D-8DE6-3C11DD263EC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865" authorId="0" shapeId="0" xr:uid="{B8625CCC-73AC-4718-9D07-2E4AC7367EC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866" authorId="0" shapeId="0" xr:uid="{6BAF8ECE-360A-433A-8EA1-5E545C88808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866" authorId="0" shapeId="0" xr:uid="{CC0C31C7-3C8D-46DC-86B0-B8BA5BBF122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866" authorId="0" shapeId="0" xr:uid="{84AF66C3-F590-453F-B003-5B9731D44D1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866" authorId="0" shapeId="0" xr:uid="{E1FC1403-0103-4E3F-B19E-0845C83AC1D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866" authorId="0" shapeId="0" xr:uid="{8266F96C-C9F0-4819-83BC-E23BCF14852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866" authorId="0" shapeId="0" xr:uid="{19D94288-B0B3-4640-90E9-6CCB48BA514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867" authorId="0" shapeId="0" xr:uid="{A0CF17A0-37D2-45CA-8915-0E70E7AFE26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867" authorId="0" shapeId="0" xr:uid="{476A5418-9FFD-4A3F-A097-5CE54D3628D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867" authorId="0" shapeId="0" xr:uid="{419BFCC6-E17E-4811-B5C2-0FC9507001E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867" authorId="0" shapeId="0" xr:uid="{804E5853-F7D0-428B-A780-6CBB2EDD9D7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867" authorId="0" shapeId="0" xr:uid="{CF51F2D6-706F-4E61-95B6-F13BE3260B4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867" authorId="0" shapeId="0" xr:uid="{D4DA493C-4877-4E88-A4C7-38D0D7C8926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868" authorId="0" shapeId="0" xr:uid="{1D1FFEC9-5700-487D-83BD-F9371E1FE6F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868" authorId="0" shapeId="0" xr:uid="{FD2642E4-0896-4004-85B0-04A0BE6416E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868" authorId="0" shapeId="0" xr:uid="{1C237555-5062-4FC4-959C-4D9168504CD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868" authorId="0" shapeId="0" xr:uid="{F5B1EF31-AEF3-493C-A043-B9A314F3702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868" authorId="0" shapeId="0" xr:uid="{38E4BCB2-8195-43A0-B8CC-CF96F52BE3D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868" authorId="0" shapeId="0" xr:uid="{C1C26F3C-1D40-4DAA-9826-617FFB69BF4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869" authorId="0" shapeId="0" xr:uid="{AE257864-1C58-4F42-ADE3-AD8CFF7199F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869" authorId="0" shapeId="0" xr:uid="{5A3CA39D-7BCD-40B6-A3AA-ACA6A3ADDB4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869" authorId="0" shapeId="0" xr:uid="{322C8DBF-BE61-436E-975C-81721EE96D8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869" authorId="0" shapeId="0" xr:uid="{28800DC5-9B56-48CB-81C3-69C967A41C5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869" authorId="0" shapeId="0" xr:uid="{6702E65C-967B-4116-AB8A-5D37F116D76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869" authorId="0" shapeId="0" xr:uid="{4BFB50CB-3F6F-4142-943E-1F1A4BFEB50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870" authorId="0" shapeId="0" xr:uid="{1FFB7FDC-8C26-4CDA-BC19-F3E4FC8076D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870" authorId="0" shapeId="0" xr:uid="{56F550A6-A539-432D-B320-273461428FB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870" authorId="0" shapeId="0" xr:uid="{866F7802-1B05-4670-B2D0-FB6FAA2F83F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870" authorId="0" shapeId="0" xr:uid="{41C53796-C329-4702-9633-02D2C09FA93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870" authorId="0" shapeId="0" xr:uid="{24FCE762-C4A3-40CA-85C9-603A316A974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870" authorId="0" shapeId="0" xr:uid="{3E6C2F65-8510-4F0B-A803-E10586DDDB3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871" authorId="0" shapeId="0" xr:uid="{970B0D2A-4B41-4B2B-BD22-56D3672C3A0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871" authorId="0" shapeId="0" xr:uid="{DD908EF4-3741-42FB-BE31-6D3E7BFB63B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871" authorId="0" shapeId="0" xr:uid="{CDE35286-A24A-4AA9-95CF-75EEC5B8CC8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871" authorId="0" shapeId="0" xr:uid="{4AB52393-DC77-4F3A-9D2B-CBB8EA5A57C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871" authorId="0" shapeId="0" xr:uid="{A791C9C7-7550-4A25-97A6-F1C58F36E6B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871" authorId="0" shapeId="0" xr:uid="{C07A5772-E74B-456F-8A3D-59699E48D83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872" authorId="0" shapeId="0" xr:uid="{1B58D184-1104-4C04-A080-1B0C1200F63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872" authorId="0" shapeId="0" xr:uid="{FF3FE1C3-EF2C-4B80-B271-36E70BD136A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872" authorId="0" shapeId="0" xr:uid="{29479E7E-F1DD-41B2-896F-688E9520BD6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872" authorId="0" shapeId="0" xr:uid="{7BEA1129-50E5-4997-995C-36E03CEF2B2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872" authorId="0" shapeId="0" xr:uid="{06B52CB8-D0B0-4783-91C9-252645CE128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872" authorId="0" shapeId="0" xr:uid="{C8B92DAA-FBAE-4431-9F77-04844B28E3B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873" authorId="0" shapeId="0" xr:uid="{E258932E-ECC7-4E00-9C34-363D52E94D1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873" authorId="0" shapeId="0" xr:uid="{3566CE07-33EF-4165-B968-F1DFA29736B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873" authorId="0" shapeId="0" xr:uid="{06DC6D18-3D30-4EA4-82AB-38891403324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873" authorId="0" shapeId="0" xr:uid="{57258E6F-5BEA-4D41-96F6-F5D1DDDD31F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873" authorId="0" shapeId="0" xr:uid="{267C6CAA-708F-47D6-BDE5-8D521D57C92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873" authorId="0" shapeId="0" xr:uid="{EA4619FC-9903-4365-BC39-E31003A72BE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874" authorId="0" shapeId="0" xr:uid="{3CD96983-A9D4-4838-A73F-039966E8268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874" authorId="0" shapeId="0" xr:uid="{0AC91B3A-94F0-4144-8677-BCB05439B09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874" authorId="0" shapeId="0" xr:uid="{5289EC11-52AB-4783-A240-332FC3FE60E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874" authorId="0" shapeId="0" xr:uid="{4BD8EC33-2E22-4233-92C1-A62689FF7EC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874" authorId="0" shapeId="0" xr:uid="{8D7F5A13-76BE-43E3-B351-90ADCEFD853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874" authorId="0" shapeId="0" xr:uid="{77D2FDEC-017F-4359-9FB4-D34B907421D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875" authorId="0" shapeId="0" xr:uid="{4AD2CB04-D7B0-4EFB-9AA6-C25305DB9C8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875" authorId="0" shapeId="0" xr:uid="{01D3FAF7-4A8E-444E-BB94-24B6AD124BA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875" authorId="0" shapeId="0" xr:uid="{9FF97A6D-DBFF-422F-BD8C-8F2422EC7F9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875" authorId="0" shapeId="0" xr:uid="{EF2980C4-6561-4C60-A552-FA23FE16412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875" authorId="0" shapeId="0" xr:uid="{6EC086C4-F959-493A-88ED-2E1CDA2B92F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875" authorId="0" shapeId="0" xr:uid="{83A929D2-ABAA-497D-935E-3769EC22DE3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876" authorId="0" shapeId="0" xr:uid="{1BA89F8E-9F4F-4641-8052-6D09140EE90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876" authorId="0" shapeId="0" xr:uid="{4EE0A682-671F-4B77-9C87-AF7273874F0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876" authorId="0" shapeId="0" xr:uid="{5441BED4-F356-4265-B5D8-15B2D0972AA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876" authorId="0" shapeId="0" xr:uid="{748184CC-B441-48B2-8E24-DC7083F4634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876" authorId="0" shapeId="0" xr:uid="{8CFE79AB-F47C-458A-8C3A-92AFE603776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876" authorId="0" shapeId="0" xr:uid="{8871CD9D-8970-487B-A770-765BB7C84F6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877" authorId="0" shapeId="0" xr:uid="{575EE293-D730-4E2D-A4C6-A7E2B31F1B0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877" authorId="0" shapeId="0" xr:uid="{3C4B785F-96FC-4998-BF33-F57A22938EE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877" authorId="0" shapeId="0" xr:uid="{4534D62C-76A3-44C5-B4A6-D25A063F858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877" authorId="0" shapeId="0" xr:uid="{60349A01-7E4E-4E17-A017-A9E8D025FB3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877" authorId="0" shapeId="0" xr:uid="{2F97C36B-3031-447C-8665-51E88C1B595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877" authorId="0" shapeId="0" xr:uid="{77EFBA9F-4F95-40BD-8ECD-601939F0446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878" authorId="0" shapeId="0" xr:uid="{34B8DE41-B85B-4246-B5BE-1D6E23AC6F8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878" authorId="0" shapeId="0" xr:uid="{37252214-7A60-4CA1-96EE-D5F5FA54D9B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878" authorId="0" shapeId="0" xr:uid="{F0DC3BE8-67F2-411A-BC10-0E26F0A1710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878" authorId="0" shapeId="0" xr:uid="{EE7321D6-644A-4065-9597-4F52AE204F9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878" authorId="0" shapeId="0" xr:uid="{B18338CB-D9D1-4D17-AA48-11FAB196C5A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878" authorId="0" shapeId="0" xr:uid="{2CDFBA93-6F89-40D1-88DD-6CD72B73BF5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879" authorId="0" shapeId="0" xr:uid="{7204442A-FC07-46CA-9E7D-C8A208634D3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879" authorId="0" shapeId="0" xr:uid="{6717EA75-4495-4B2A-8390-F3642942C55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879" authorId="0" shapeId="0" xr:uid="{4B08599E-5CF4-4862-89D2-FF5E75F9E39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879" authorId="0" shapeId="0" xr:uid="{D69CAC8B-0770-4A9B-A3D7-B9C512E55CC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879" authorId="0" shapeId="0" xr:uid="{44332C48-6B2F-4EAA-B2F2-A88AA708C24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879" authorId="0" shapeId="0" xr:uid="{4A56193E-D2B6-47BF-9F31-A72282238D6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880" authorId="0" shapeId="0" xr:uid="{EEF749C0-DF21-4B6E-BEDA-C253D778D21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880" authorId="0" shapeId="0" xr:uid="{69E6F1E5-369F-4C8B-BDC3-9E305B0898C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880" authorId="0" shapeId="0" xr:uid="{D2EA19E7-976E-4353-A4A0-C0241F0ACA6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880" authorId="0" shapeId="0" xr:uid="{859445F1-1B69-43B7-93D9-D4B9947551D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880" authorId="0" shapeId="0" xr:uid="{0ABD3C97-28AC-415A-B579-6213291F31A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880" authorId="0" shapeId="0" xr:uid="{44435DF1-FF7A-49C7-9878-FA7A530BF32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5386" authorId="0" shapeId="0" xr:uid="{A822E435-7567-420C-8496-9230E28FA92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5386" authorId="0" shapeId="0" xr:uid="{1362660E-1BD6-478A-9D7B-CDCDD08368C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5386" authorId="0" shapeId="0" xr:uid="{448E4D0B-0BDB-48F7-A398-5B0F5BEE45C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5386" authorId="0" shapeId="0" xr:uid="{34D19791-FAEB-46E0-86B8-CD67C24A5BC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5386" authorId="0" shapeId="0" xr:uid="{95F9DDC7-8F6E-48F7-BEEC-21A77567333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5386" authorId="0" shapeId="0" xr:uid="{6F09B78C-81EF-4314-B128-F5AA0744C85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5387" authorId="0" shapeId="0" xr:uid="{56F75E02-E093-4817-B8FC-525A48A3321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5387" authorId="0" shapeId="0" xr:uid="{425D9D3B-11B6-4304-B660-9A6CC2731F5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5387" authorId="0" shapeId="0" xr:uid="{6E8CDDD6-8448-42AF-8B5B-B05189FAC0C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5387" authorId="0" shapeId="0" xr:uid="{0CFE15EF-9F34-435F-A74A-FC5DEED50E0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5387" authorId="0" shapeId="0" xr:uid="{9F2DD42A-2473-4C77-B342-FD09419C314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5387" authorId="0" shapeId="0" xr:uid="{44DED947-DE09-49EB-9B62-5587C9288F5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5388" authorId="0" shapeId="0" xr:uid="{F22507C2-98B1-48F9-9EFC-15C506C086D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5388" authorId="0" shapeId="0" xr:uid="{F8F1FA50-7EFC-4EBF-B32C-56601E0439B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5388" authorId="0" shapeId="0" xr:uid="{36FE6AE4-C8A8-4DD4-BB97-89C35F5DA89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5388" authorId="0" shapeId="0" xr:uid="{575FBD58-4C1A-4FB3-9A37-330C18F5C6D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5388" authorId="0" shapeId="0" xr:uid="{9A9CC30B-AA57-4D10-8994-E7E8BD20B07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5388" authorId="0" shapeId="0" xr:uid="{003F82DA-5F75-46B7-A769-E11E05420BF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5389" authorId="0" shapeId="0" xr:uid="{0FD9BA98-C9E0-45BC-9DE7-3A1B0283FA5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5389" authorId="0" shapeId="0" xr:uid="{C8ECF27F-82FB-4EE4-9F58-B6ED59D0E8B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5389" authorId="0" shapeId="0" xr:uid="{68A738E8-9C34-4A15-B76A-CCCCEDE72C6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5389" authorId="0" shapeId="0" xr:uid="{1F25345C-B1A5-48FF-AC25-B06DDC70FCB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5389" authorId="0" shapeId="0" xr:uid="{EE45FA9D-63EE-43CB-A841-EFBEBA26BF9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5389" authorId="0" shapeId="0" xr:uid="{5F63BEA6-C4DE-46DC-B84C-D15CC68A1B7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5390" authorId="0" shapeId="0" xr:uid="{CA7A8734-C4F0-4858-A82D-A8D6BF09A39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5390" authorId="0" shapeId="0" xr:uid="{401C8E91-E629-40BD-923A-932DD80D56F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5390" authorId="0" shapeId="0" xr:uid="{3A5CD410-F0C5-478D-BCA3-749E0C1710C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5390" authorId="0" shapeId="0" xr:uid="{EDF1E2E8-746F-4135-8BB4-645763F2502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5390" authorId="0" shapeId="0" xr:uid="{66FC0AE6-A689-4F76-AF7A-EFA38AB604F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5390" authorId="0" shapeId="0" xr:uid="{47253416-7352-4925-AE8F-03F710EB450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5391" authorId="0" shapeId="0" xr:uid="{FD062ECE-AFB3-4C72-9522-DBBBFB5B61C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5391" authorId="0" shapeId="0" xr:uid="{93070896-9410-4257-8BCA-5D8A16098D2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5391" authorId="0" shapeId="0" xr:uid="{DF943965-90F1-4E03-B5BA-9804B9585BA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5391" authorId="0" shapeId="0" xr:uid="{3B4C1E4E-14DC-40F2-878D-3DF41E8A560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5391" authorId="0" shapeId="0" xr:uid="{B117D4D6-331E-4E92-B3BF-E414161B1A7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5391" authorId="0" shapeId="0" xr:uid="{DE4C36CB-2C93-4738-9F5E-2B0C97349D0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5392" authorId="0" shapeId="0" xr:uid="{8C4E0DE5-3F9D-41CB-B2E5-451941EE371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5392" authorId="0" shapeId="0" xr:uid="{2C8599F7-906C-4CA3-AF75-307E73F55D5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5392" authorId="0" shapeId="0" xr:uid="{D6B6E012-AB2B-4FA9-BB90-A4395D31700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5392" authorId="0" shapeId="0" xr:uid="{8ACBEB10-8514-4863-89FD-3E148577390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5392" authorId="0" shapeId="0" xr:uid="{CDF9E6FE-562F-404C-84C5-03FD6020670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5392" authorId="0" shapeId="0" xr:uid="{A595C86F-93F3-4134-BF17-B34B6E70F53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5393" authorId="0" shapeId="0" xr:uid="{64FDB969-1D52-46B3-9CD6-16942A2F05B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5393" authorId="0" shapeId="0" xr:uid="{D3B0DA5E-8F12-4392-9E78-76DB200A96C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5393" authorId="0" shapeId="0" xr:uid="{FC318B37-CF1C-422C-ACD6-4194C8998C4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5393" authorId="0" shapeId="0" xr:uid="{29428E2C-3BCE-4520-A29B-B43B9CB8737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5393" authorId="0" shapeId="0" xr:uid="{232F4D34-2BAF-490F-8BE8-D0BEF9B66B5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5393" authorId="0" shapeId="0" xr:uid="{D47125BD-2176-4094-9E76-19F365A1C45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5394" authorId="0" shapeId="0" xr:uid="{D86BD9AA-AA7F-4FC8-B7E3-265567A76D5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5394" authorId="0" shapeId="0" xr:uid="{1CD4DF5A-10F9-425D-A6E5-DB2E2784ACB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5394" authorId="0" shapeId="0" xr:uid="{7156BFA2-581D-4C10-B21E-50A735D84BC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5394" authorId="0" shapeId="0" xr:uid="{36766F13-F9EE-466B-BA6A-07B84FBEFB8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5394" authorId="0" shapeId="0" xr:uid="{1C7D16B0-0C37-4DB5-A519-76C96B65444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5394" authorId="0" shapeId="0" xr:uid="{0906BDF6-7AC8-477F-8897-A281D9CA7C0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5395" authorId="0" shapeId="0" xr:uid="{03538A26-93F0-4C24-9958-243DC4FF0C0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5395" authorId="0" shapeId="0" xr:uid="{AFE0C8CC-472A-4C71-9CD2-9620D4EA548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5395" authorId="0" shapeId="0" xr:uid="{A0470166-9AB9-44A0-BBB5-C2634F987A9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5395" authorId="0" shapeId="0" xr:uid="{19EBA0FC-EAA6-4B68-A486-3AA627FE60B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5395" authorId="0" shapeId="0" xr:uid="{EB0E6C18-2098-4B74-8055-DD2B56C0977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5395" authorId="0" shapeId="0" xr:uid="{A64F0B0E-913E-4242-B8A7-31CA4731B0F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5396" authorId="0" shapeId="0" xr:uid="{CA1A4C09-BC19-4689-AE0E-8D47CFF2FAB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5396" authorId="0" shapeId="0" xr:uid="{4F63134F-E759-4190-874A-E87E9883CC2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5396" authorId="0" shapeId="0" xr:uid="{004E2274-8E9E-4359-8953-C4BCB96AD2E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5396" authorId="0" shapeId="0" xr:uid="{B274A3C9-1D57-4BCD-9002-5A2930D6716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5396" authorId="0" shapeId="0" xr:uid="{A949DAA2-89D3-46E3-803A-5239DDD8B90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5396" authorId="0" shapeId="0" xr:uid="{FEE1C403-51DC-4745-9B6A-F8AF8C6F652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5397" authorId="0" shapeId="0" xr:uid="{08D057F0-D336-4622-9644-F212D2DFC16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5397" authorId="0" shapeId="0" xr:uid="{058D580B-5BB7-4B6E-BA60-97F2A05A483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5397" authorId="0" shapeId="0" xr:uid="{1B6F5BEF-B66E-4195-B2EE-657EC845573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5397" authorId="0" shapeId="0" xr:uid="{1CCF164E-EA52-4A30-BCC1-65E1E9C3BA9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5397" authorId="0" shapeId="0" xr:uid="{3CDE795F-CD35-46B2-A9D2-48F139BB3F7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5397" authorId="0" shapeId="0" xr:uid="{29B18B76-7DB0-45C4-BB8A-167BD5BF6D0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5398" authorId="0" shapeId="0" xr:uid="{10F3FA99-D344-4BDB-B0BD-181600C4FCF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5398" authorId="0" shapeId="0" xr:uid="{11A32DB3-19EC-47EC-81C6-B6B6B9E0AF4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5398" authorId="0" shapeId="0" xr:uid="{05801638-AD85-46CA-9153-9B63737FD3C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5398" authorId="0" shapeId="0" xr:uid="{11B28F95-D76C-4E73-B479-8BF6B76687C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5398" authorId="0" shapeId="0" xr:uid="{0290010A-7F57-4B1D-9197-78C4FFFF86D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5398" authorId="0" shapeId="0" xr:uid="{5E3B8383-23EF-4B92-8337-EAA114C2CE5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5399" authorId="0" shapeId="0" xr:uid="{4DEF99E3-85B0-4F58-9307-7434B5EB6A8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5399" authorId="0" shapeId="0" xr:uid="{AC85B768-97F3-4173-8825-F32AFFDA35C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5399" authorId="0" shapeId="0" xr:uid="{77F6A3B4-73F7-4BA4-B6B7-B0C0D303AA3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5399" authorId="0" shapeId="0" xr:uid="{F810E118-B72F-4734-B960-FA22C16C748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5399" authorId="0" shapeId="0" xr:uid="{9FEC8078-B0F0-44F5-BF93-B69033A2757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5399" authorId="0" shapeId="0" xr:uid="{6FD5FE8B-8401-443A-ACF8-16CCEB1F3E1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5400" authorId="0" shapeId="0" xr:uid="{AD161874-B52B-4182-B1B9-E0D4F29FC0E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5400" authorId="0" shapeId="0" xr:uid="{D3A64F7A-A295-4B85-8899-B12A01DE908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5400" authorId="0" shapeId="0" xr:uid="{6CCC5230-9D79-4ACC-953A-9C85E6BC1E5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5400" authorId="0" shapeId="0" xr:uid="{4A8D0ABA-E9B9-41A4-A361-81DC91E39A6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5400" authorId="0" shapeId="0" xr:uid="{46033925-E86E-47FE-B336-2630A45E246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5400" authorId="0" shapeId="0" xr:uid="{AE988435-177B-4511-9632-981C590B8BF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5401" authorId="0" shapeId="0" xr:uid="{26201BD2-BB09-46A0-B88E-12EE7F50FC6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5401" authorId="0" shapeId="0" xr:uid="{1B969D5C-A2DC-4DE6-9478-9AA371E8BFE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5401" authorId="0" shapeId="0" xr:uid="{E03B95CC-DC57-457F-96B1-F77B729DA50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5401" authorId="0" shapeId="0" xr:uid="{ED96D4F0-E5FD-4951-8C87-50117BC9F34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5401" authorId="0" shapeId="0" xr:uid="{B58C7E3A-A78C-4045-8BDD-456B25F7937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5401" authorId="0" shapeId="0" xr:uid="{C4213A9D-E81E-49AA-8119-4337600680B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5402" authorId="0" shapeId="0" xr:uid="{CDF5FFFA-A8D8-42FD-BC6A-EC3A8BF878C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5402" authorId="0" shapeId="0" xr:uid="{E9EBAA0A-AE8D-4818-8F44-D4835EFB557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5402" authorId="0" shapeId="0" xr:uid="{C654F5EE-6D2E-43B5-9AD7-C0458E7A23D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5402" authorId="0" shapeId="0" xr:uid="{4E693A42-037D-40C8-927F-822F2B824A0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5402" authorId="0" shapeId="0" xr:uid="{A1F3B958-D4EC-4924-BC91-E2584664695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5402" authorId="0" shapeId="0" xr:uid="{31D7F410-69CC-4CDA-9F30-EBC23830E5F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5403" authorId="0" shapeId="0" xr:uid="{C8ED3143-4A2C-4771-B2DA-4F189FF8D71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5403" authorId="0" shapeId="0" xr:uid="{C364261D-0EDB-470D-9DBE-845B0997B83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5403" authorId="0" shapeId="0" xr:uid="{6A55AC70-08E6-409B-ADCE-E8F3B4B46A2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5403" authorId="0" shapeId="0" xr:uid="{87207633-FE19-47F4-9790-19693C68ACD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5403" authorId="0" shapeId="0" xr:uid="{3EBD9FE7-FF84-4486-BF12-D25EE15D924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5403" authorId="0" shapeId="0" xr:uid="{DC55A4DF-2B0E-4625-A186-DDDDFEF3FCF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5404" authorId="0" shapeId="0" xr:uid="{BE513E4B-B766-4E12-B4D6-53ACD19DA94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5404" authorId="0" shapeId="0" xr:uid="{D91618B4-9502-45DE-9FED-80963634619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5404" authorId="0" shapeId="0" xr:uid="{8B117494-1281-49EC-85C9-E0B68A515FB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5404" authorId="0" shapeId="0" xr:uid="{2B64B2ED-F239-48CC-B1A6-EE871E6DCC1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5404" authorId="0" shapeId="0" xr:uid="{BCB0D9CD-1E71-4565-B2DF-424C87BF16D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5404" authorId="0" shapeId="0" xr:uid="{6D03687F-E383-406A-9BD1-E6CFADFFEC0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5405" authorId="0" shapeId="0" xr:uid="{9B5DAD45-D731-4F69-AC4B-1A1A1063A2B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5405" authorId="0" shapeId="0" xr:uid="{692CDBF4-5874-46A9-9CDF-FC04C554411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5405" authorId="0" shapeId="0" xr:uid="{EE9362C8-FFFD-484F-B02A-90B3799A224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5405" authorId="0" shapeId="0" xr:uid="{B8B93BE6-A188-456C-84BD-E62BBA392B4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5405" authorId="0" shapeId="0" xr:uid="{E5190741-8681-45E4-BF61-0DB01676416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5405" authorId="0" shapeId="0" xr:uid="{84CF57A6-692F-4946-8BC6-75164FF7A72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5406" authorId="0" shapeId="0" xr:uid="{FB2C93E7-4D15-4340-BCCF-4FFDEC6F8DD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5406" authorId="0" shapeId="0" xr:uid="{61433806-5639-488B-9B6D-312443CD3F7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5406" authorId="0" shapeId="0" xr:uid="{3F5837EA-B5F9-458A-A6BA-6CA24725A87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5406" authorId="0" shapeId="0" xr:uid="{AD5F155C-9D8F-4A8A-B572-5565029B854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5406" authorId="0" shapeId="0" xr:uid="{8493A27C-15C5-4F4C-810B-71A34C528AA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5406" authorId="0" shapeId="0" xr:uid="{CF9873A0-EFE4-4E75-9363-9546B2937EC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541" authorId="0" shapeId="0" xr:uid="{DC1B5503-7D05-4C10-9B3A-02B8A3A0C0E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541" authorId="0" shapeId="0" xr:uid="{6AFE575A-18A2-45A0-A6EB-BDD7643F48C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541" authorId="0" shapeId="0" xr:uid="{3941849D-8C2F-491F-977C-D53B31A311B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541" authorId="0" shapeId="0" xr:uid="{940D000B-DDFF-49E6-AEAF-2FB851CED98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541" authorId="0" shapeId="0" xr:uid="{8EC98F4F-28A6-4593-9CCD-9144E4A4E05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541" authorId="0" shapeId="0" xr:uid="{11A77FD6-44F2-4B0C-9F4D-13D6447C223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542" authorId="0" shapeId="0" xr:uid="{50A02359-13EA-446D-AD6D-A88D175A6A7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542" authorId="0" shapeId="0" xr:uid="{46BCD57C-3EF6-4768-90BB-FBB32F28B8C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542" authorId="0" shapeId="0" xr:uid="{95273A8F-CBCA-496D-9562-3244344B4FF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542" authorId="0" shapeId="0" xr:uid="{54E4E5C9-7213-40AA-824C-30EDD003A8B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542" authorId="0" shapeId="0" xr:uid="{B33E48D7-6958-4DE8-8D94-8069781B4A6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542" authorId="0" shapeId="0" xr:uid="{3FB8D107-334B-4D18-95CE-5BDD85FE0E6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543" authorId="0" shapeId="0" xr:uid="{042B6987-886E-4B14-B3EB-A5B4D440797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543" authorId="0" shapeId="0" xr:uid="{907B069B-FFAB-4FA0-86F1-F64D71A4CE1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543" authorId="0" shapeId="0" xr:uid="{ADCE10A5-461F-4BDE-A0D3-08D0152D630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543" authorId="0" shapeId="0" xr:uid="{4E906BD0-D960-4022-BFE5-BFEF58C6CDD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543" authorId="0" shapeId="0" xr:uid="{F67F9CC1-D2A9-4CDD-88AF-25C57BB9FFD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543" authorId="0" shapeId="0" xr:uid="{D42FA87A-8899-4017-9B37-5C2155442B8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544" authorId="0" shapeId="0" xr:uid="{A727D757-0E2E-422C-859E-A723D803ED2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544" authorId="0" shapeId="0" xr:uid="{9CECFE4A-E058-47BB-B211-A8A371EA460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544" authorId="0" shapeId="0" xr:uid="{27760330-9B5A-4E68-B15D-6D2AE1D02F0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544" authorId="0" shapeId="0" xr:uid="{96D0EA06-7402-4ABD-8DB0-16F26509966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544" authorId="0" shapeId="0" xr:uid="{FA56E6A2-28B1-4C6C-8115-C5608BB7E53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544" authorId="0" shapeId="0" xr:uid="{7A28DC53-233C-4BB8-AEA7-07E43166E92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545" authorId="0" shapeId="0" xr:uid="{F93AFF3A-0E4E-48F4-8A19-01F8FC54C09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545" authorId="0" shapeId="0" xr:uid="{B832400F-B18A-4EE0-808B-23CE8A439E9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545" authorId="0" shapeId="0" xr:uid="{BA8D2424-F68A-445E-AC25-37263BF5ECF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545" authorId="0" shapeId="0" xr:uid="{0FCE524D-3921-43B8-96CA-6F639C7CFF9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545" authorId="0" shapeId="0" xr:uid="{3BDCDF04-7197-4984-8688-FB37A29F267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545" authorId="0" shapeId="0" xr:uid="{35FBDDE5-A039-4145-AA15-824270EA380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546" authorId="0" shapeId="0" xr:uid="{7FA5A2B7-5326-42C6-BCBF-265A98DB236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546" authorId="0" shapeId="0" xr:uid="{932236D1-887F-41D3-B9E0-83E586F5459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546" authorId="0" shapeId="0" xr:uid="{73E421D1-80A4-4900-8AAB-167B9AC859B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546" authorId="0" shapeId="0" xr:uid="{51ECCF2F-ED38-41E9-9D79-C142B619855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546" authorId="0" shapeId="0" xr:uid="{028DF3E5-8945-41B2-8E8A-E51E9D9B205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546" authorId="0" shapeId="0" xr:uid="{D15CBD9D-6186-4CDF-AFF3-B8882A7CF6E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547" authorId="0" shapeId="0" xr:uid="{A24A607A-6FDB-4C55-A523-B529818BA63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547" authorId="0" shapeId="0" xr:uid="{3829FFD8-BF8D-4A83-85A1-2B3BA4E1C2A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547" authorId="0" shapeId="0" xr:uid="{A511BF9D-0F39-42E4-B883-3386ECBF839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547" authorId="0" shapeId="0" xr:uid="{8B1328AE-C214-4D39-AAFA-92A57552A78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547" authorId="0" shapeId="0" xr:uid="{A3B5BB90-6D3F-4D68-BB0C-B6E3EA1E44B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547" authorId="0" shapeId="0" xr:uid="{EA690B36-ED32-4557-8003-C259A919230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548" authorId="0" shapeId="0" xr:uid="{E029FF95-C740-42FC-81E7-9C8ADEFC31A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548" authorId="0" shapeId="0" xr:uid="{8715BE13-5643-4E5C-8507-B9753480635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548" authorId="0" shapeId="0" xr:uid="{DFB561E1-AAD3-419A-A2DD-E197DC83EDF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548" authorId="0" shapeId="0" xr:uid="{FC0ECFBF-F6C6-4B33-9A53-4E7556040BF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548" authorId="0" shapeId="0" xr:uid="{E46C461B-DF8F-48F0-9470-5CC420DF447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548" authorId="0" shapeId="0" xr:uid="{3D99EEEC-A288-4272-AE6B-43CE7235959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549" authorId="0" shapeId="0" xr:uid="{72970DB4-767C-468D-8A55-50B865E0CB9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549" authorId="0" shapeId="0" xr:uid="{FBF8C895-C6FB-4430-9079-1B24275F2EF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549" authorId="0" shapeId="0" xr:uid="{516E327E-59E3-4E50-A0B6-365108B9D1C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549" authorId="0" shapeId="0" xr:uid="{C48F1FC5-52D7-4FCF-B05A-CA606440F9F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549" authorId="0" shapeId="0" xr:uid="{967DD024-759D-4E00-A6AC-447F92A7C62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549" authorId="0" shapeId="0" xr:uid="{1410EB7F-FDF0-4AD2-A461-6E729E058F8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550" authorId="0" shapeId="0" xr:uid="{2E3A0B6E-D288-4B21-8559-27ABD03FB3D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550" authorId="0" shapeId="0" xr:uid="{BD1155EC-DA2D-4100-95F0-BCED6726A3B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550" authorId="0" shapeId="0" xr:uid="{0D9B5F45-5DA7-4C69-903F-8E00AE94111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550" authorId="0" shapeId="0" xr:uid="{AA0D2004-C532-423A-928C-975A74792C5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550" authorId="0" shapeId="0" xr:uid="{1AE55DAC-E595-45A0-BA3D-DB7571BC9B7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550" authorId="0" shapeId="0" xr:uid="{F7BBE222-97A1-404A-80EC-8F9185E33F1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551" authorId="0" shapeId="0" xr:uid="{FB00B108-DCF5-4AA1-BA75-FA91586F1A6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551" authorId="0" shapeId="0" xr:uid="{A57CCD46-D5BE-4926-82B4-A3B68B48BD5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551" authorId="0" shapeId="0" xr:uid="{B5EAD849-EAE0-44F3-9481-935D428AA0E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551" authorId="0" shapeId="0" xr:uid="{41C64A04-AB89-4882-8C30-6656DDC95C9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551" authorId="0" shapeId="0" xr:uid="{DC7BFE6D-0900-42E4-B0C8-D26507354B2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551" authorId="0" shapeId="0" xr:uid="{B82BE5D2-76DD-4F69-B41E-048AEA03698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552" authorId="0" shapeId="0" xr:uid="{F9AE1218-F71E-4F05-A6A9-00BA35EDA64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552" authorId="0" shapeId="0" xr:uid="{7E9E44C1-86BB-471E-8B65-6CA8EC328A5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552" authorId="0" shapeId="0" xr:uid="{5CA75DC9-3472-487A-B630-D747881ED04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552" authorId="0" shapeId="0" xr:uid="{32C39487-F0EB-4971-96AA-D0A0BA438C7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552" authorId="0" shapeId="0" xr:uid="{0FC25684-0996-4D12-A4E5-F5888EFBBA5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552" authorId="0" shapeId="0" xr:uid="{50FF6FDB-B249-4E3F-994E-5E0F16D888E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553" authorId="0" shapeId="0" xr:uid="{80DEBBE1-7DC4-4E84-9501-1FA8A5BF457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553" authorId="0" shapeId="0" xr:uid="{33396AAC-76BB-4C67-AFD5-6476195492F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553" authorId="0" shapeId="0" xr:uid="{B581FCA6-9845-4F81-9D20-784B5B669AA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553" authorId="0" shapeId="0" xr:uid="{F0CA98FD-1C9A-418A-BFCD-B763D46682A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553" authorId="0" shapeId="0" xr:uid="{F8F1685C-6409-44A5-8872-0C67E77DC9F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553" authorId="0" shapeId="0" xr:uid="{C6FB7ADF-AC18-49B0-9C7C-66F4B414273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554" authorId="0" shapeId="0" xr:uid="{90672AEA-719E-4B4B-805A-E142C491202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554" authorId="0" shapeId="0" xr:uid="{BB79119A-D98F-4D62-8CBE-9661F199935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554" authorId="0" shapeId="0" xr:uid="{5AF31E57-0E7E-4105-BA2B-DCFC2BC84E1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554" authorId="0" shapeId="0" xr:uid="{5EADE453-A2C2-46E6-9E27-B7272A974E9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554" authorId="0" shapeId="0" xr:uid="{DB04657C-7C2C-4076-8DDC-4F87E826E39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554" authorId="0" shapeId="0" xr:uid="{7A3C9E1E-8081-4B09-861D-768B8D54EC5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555" authorId="0" shapeId="0" xr:uid="{02FDB49C-B239-4DD0-9CDA-0D5FE4B0C96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555" authorId="0" shapeId="0" xr:uid="{90A042CA-ED34-4F92-ABCF-B74C77E93C4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555" authorId="0" shapeId="0" xr:uid="{4895AAB6-E5D5-4005-B7F6-3D7D14C143F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555" authorId="0" shapeId="0" xr:uid="{F14F414C-A9FA-439B-BA45-1EC71A03743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555" authorId="0" shapeId="0" xr:uid="{3BE86FE3-0219-44E8-8754-139ADA44022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555" authorId="0" shapeId="0" xr:uid="{AEE35CBA-5566-4DEB-AF77-C15A94BCD1C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556" authorId="0" shapeId="0" xr:uid="{5EA69A70-2765-451E-969C-18CBFFBDEAC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556" authorId="0" shapeId="0" xr:uid="{C1121DF5-E1FF-4F15-A5DD-DD89F77122A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556" authorId="0" shapeId="0" xr:uid="{F4C71685-4E1D-4652-8D62-C1515A92821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556" authorId="0" shapeId="0" xr:uid="{2A9EB89B-6E35-4A11-A44A-015CB38EF1B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556" authorId="0" shapeId="0" xr:uid="{9BCDFBD7-DB0B-4000-8C8B-92ADC8702AC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556" authorId="0" shapeId="0" xr:uid="{B773A81D-CB7A-4CAC-B92F-9357AE0C71A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557" authorId="0" shapeId="0" xr:uid="{3CE6C8BC-AC16-4B9E-8411-548CA4C10E1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557" authorId="0" shapeId="0" xr:uid="{31F8B9B0-CD23-44B8-A293-4B3D30A41FC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557" authorId="0" shapeId="0" xr:uid="{763FF7CC-B328-4D80-9F76-080F0C424D2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557" authorId="0" shapeId="0" xr:uid="{E54ED93B-9F67-4E50-81EC-73ED6089EE1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557" authorId="0" shapeId="0" xr:uid="{493BFAA2-5095-448E-9316-847FB0A993B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557" authorId="0" shapeId="0" xr:uid="{5CCB4E7A-BE5B-4AF5-B9D0-C0DD9083F37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558" authorId="0" shapeId="0" xr:uid="{94029370-B7D9-474C-BC4A-66017772DC2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558" authorId="0" shapeId="0" xr:uid="{7FA49694-E057-498D-8664-72106FB6F68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558" authorId="0" shapeId="0" xr:uid="{E3D8490F-E27D-4CDA-A813-70F2CF8E8A5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558" authorId="0" shapeId="0" xr:uid="{44EED22F-E846-4F6D-BE81-358E710F11C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558" authorId="0" shapeId="0" xr:uid="{7F4E965D-A423-4F5C-929B-5ADED35F19B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558" authorId="0" shapeId="0" xr:uid="{20B0AE1E-CB36-4E9B-BAFC-92A8FF533C4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559" authorId="0" shapeId="0" xr:uid="{8CCA22AD-EBAC-4A8D-9C2E-AA22F25E627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559" authorId="0" shapeId="0" xr:uid="{23A31A3B-920B-4D5E-809D-4113D4CA7A3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559" authorId="0" shapeId="0" xr:uid="{5F284FAE-53DC-4992-9FA9-E0D9B2E2C1C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559" authorId="0" shapeId="0" xr:uid="{54E707F7-8D5D-4B1A-955C-74E65FAF855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559" authorId="0" shapeId="0" xr:uid="{EE93C5D8-9ED5-4ABD-9141-7F00DD746E1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559" authorId="0" shapeId="0" xr:uid="{14E11424-4911-47EB-A23B-1CF8B83A884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560" authorId="0" shapeId="0" xr:uid="{15154520-C48F-40FF-B2FB-641FAAD3F17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560" authorId="0" shapeId="0" xr:uid="{02792BD7-4CE0-4F33-A11F-D43EB7E1B6E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560" authorId="0" shapeId="0" xr:uid="{F05A74AD-3303-4C96-8463-DA94C6FCA94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560" authorId="0" shapeId="0" xr:uid="{D466B28E-1F43-41E8-9E5F-31F634357E1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560" authorId="0" shapeId="0" xr:uid="{B3AFE40E-4D80-4946-A57E-994E5FAFFD5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560" authorId="0" shapeId="0" xr:uid="{8D5F21D2-A57D-463B-8EE9-BDE3B7AAD21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561" authorId="0" shapeId="0" xr:uid="{E86E2A8B-B40B-458B-B234-4B1C1325C20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561" authorId="0" shapeId="0" xr:uid="{FC756605-CB89-4175-B861-F3EDF597DE6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561" authorId="0" shapeId="0" xr:uid="{577C3CEC-5E05-418E-917E-133E760D41B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561" authorId="0" shapeId="0" xr:uid="{7B74163A-342D-454C-8133-E27859F1B10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561" authorId="0" shapeId="0" xr:uid="{3FF53CEF-2AD5-4E18-A7F0-9A2F3D96B7D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561" authorId="0" shapeId="0" xr:uid="{F3DC2C6E-0B77-42CF-83CB-47C8F399BE0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877" authorId="0" shapeId="0" xr:uid="{9C75698D-43A8-4466-A0E4-A7A7320C6FC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877" authorId="0" shapeId="0" xr:uid="{86E91432-3677-4910-8ABC-11A743B1235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877" authorId="0" shapeId="0" xr:uid="{D2080B62-D8B4-4C2F-8C67-705E51184A2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877" authorId="0" shapeId="0" xr:uid="{C5DD4D82-688A-4FA1-B4BC-94BC1B99F55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877" authorId="0" shapeId="0" xr:uid="{2E627175-4199-4434-93EB-19BD119C171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877" authorId="0" shapeId="0" xr:uid="{118A64F2-09C8-4A20-A4A6-A458CD0951B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878" authorId="0" shapeId="0" xr:uid="{C19236B0-081F-4137-B29A-2D8776D5325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878" authorId="0" shapeId="0" xr:uid="{467C3E4A-A7EC-41D8-AD32-857CBA9877F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878" authorId="0" shapeId="0" xr:uid="{4092398D-063B-4969-AECF-814728C4ABE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878" authorId="0" shapeId="0" xr:uid="{C36CFC71-4FDE-4B4F-AA95-3820420996F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878" authorId="0" shapeId="0" xr:uid="{F8813E8C-8F19-4F79-8041-7B870474432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878" authorId="0" shapeId="0" xr:uid="{FF3A22F4-B4E3-4EA9-A4C3-443E9083B63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879" authorId="0" shapeId="0" xr:uid="{630D47BB-9B00-4235-B6F5-998CDD11DA4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879" authorId="0" shapeId="0" xr:uid="{DE08EACD-C022-40F4-A9FD-FC9B74A2E70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879" authorId="0" shapeId="0" xr:uid="{17CD2E8F-0BBD-4EAD-874F-B2567A058DD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879" authorId="0" shapeId="0" xr:uid="{DED3B57F-FE4D-45FE-87C4-57CAE1D1A0D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879" authorId="0" shapeId="0" xr:uid="{586B2E4A-7CAF-475E-A1C7-D366AC43EDE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879" authorId="0" shapeId="0" xr:uid="{C9805D4F-71AA-40DD-988F-96B651518B9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880" authorId="0" shapeId="0" xr:uid="{8CBE6AB0-57B5-4E18-89B0-EA8F5C8E6A9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880" authorId="0" shapeId="0" xr:uid="{17B716EE-C5BA-4F2D-BDDF-88FB1094971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880" authorId="0" shapeId="0" xr:uid="{54FA7E0A-9B4A-4075-BAA9-3D216706A54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880" authorId="0" shapeId="0" xr:uid="{4D5F755D-6C9F-4383-BC58-DCF79741ADD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880" authorId="0" shapeId="0" xr:uid="{FCA42A87-1932-4953-882A-60F761452BB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880" authorId="0" shapeId="0" xr:uid="{B93F2033-583B-428C-85D1-63B082B760C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881" authorId="0" shapeId="0" xr:uid="{82091432-3C4C-40C1-AA4B-4E56C0489CE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881" authorId="0" shapeId="0" xr:uid="{44A26EA2-8ED9-4A24-A94E-3E41B2E3602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881" authorId="0" shapeId="0" xr:uid="{F4F14879-7955-4549-9895-FAD7082563B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881" authorId="0" shapeId="0" xr:uid="{DA86AF08-D98C-4509-87AA-2C77F8A0F4D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881" authorId="0" shapeId="0" xr:uid="{87E90DE6-EFF0-4963-9F3B-DD65EA2841C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881" authorId="0" shapeId="0" xr:uid="{2C2A0376-2AE8-43A2-B05A-09C19D1F68F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882" authorId="0" shapeId="0" xr:uid="{AD243FB0-1D60-431C-8DC8-1BA70C55F22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882" authorId="0" shapeId="0" xr:uid="{A4A30789-731A-4419-A37B-E2AFD326DD9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882" authorId="0" shapeId="0" xr:uid="{30CF55C7-B7B6-4F03-8420-7254E6D2B83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882" authorId="0" shapeId="0" xr:uid="{D59522DA-427D-4543-8F7A-1AE7236629A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882" authorId="0" shapeId="0" xr:uid="{40FCD71F-7154-4D7C-B149-7D59033A3C0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882" authorId="0" shapeId="0" xr:uid="{41DDBBB0-3B96-4F7D-93F8-1952124A553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883" authorId="0" shapeId="0" xr:uid="{0F7B4A75-C551-4618-A3C2-9BA350396F1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883" authorId="0" shapeId="0" xr:uid="{A36019E3-50F0-4793-BF32-4837978739C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883" authorId="0" shapeId="0" xr:uid="{3C8C965A-EE27-4916-B185-91517E9C1D0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883" authorId="0" shapeId="0" xr:uid="{F4D3191C-6D59-4FC9-BD97-113C1A710CC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883" authorId="0" shapeId="0" xr:uid="{9936FF83-0C99-4DFA-99C3-EDDC84B863C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883" authorId="0" shapeId="0" xr:uid="{09D2ACC0-76C7-4ED3-B8CB-0E742C826F5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884" authorId="0" shapeId="0" xr:uid="{769F2FEB-4824-4DF5-881F-D1B0B7634E8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884" authorId="0" shapeId="0" xr:uid="{C85D1B9C-0E70-4EBA-9581-85D2F12151A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884" authorId="0" shapeId="0" xr:uid="{036886D4-083C-4381-9E5B-62FCEC38D21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884" authorId="0" shapeId="0" xr:uid="{ED119B6B-391F-4E9B-8852-13010D8A727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884" authorId="0" shapeId="0" xr:uid="{521D7EA0-C286-447B-A497-862471E6DD4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884" authorId="0" shapeId="0" xr:uid="{21436781-AC72-4AF1-8447-7087D732625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885" authorId="0" shapeId="0" xr:uid="{437E8066-45E1-4687-8AE7-DE537AE7FC2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885" authorId="0" shapeId="0" xr:uid="{50CDEFAC-D12D-485F-A890-CCB1B85D6B4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885" authorId="0" shapeId="0" xr:uid="{BBAFF955-79B7-4E74-8BD4-2551BD97B44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885" authorId="0" shapeId="0" xr:uid="{7D866D45-D9BE-4BA1-B4AD-FEB8E73A9C6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885" authorId="0" shapeId="0" xr:uid="{0F0ED558-6433-4CCD-BA07-76EB64734F6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885" authorId="0" shapeId="0" xr:uid="{26015C58-02F8-42F6-8E12-C5BE24C4A40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886" authorId="0" shapeId="0" xr:uid="{1B19F0E9-2982-4A5F-8407-2EC3B988FEE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886" authorId="0" shapeId="0" xr:uid="{63BC72E9-E42C-4855-A901-D03C7169A14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886" authorId="0" shapeId="0" xr:uid="{F79FDD00-CFF2-46DE-BCD1-ADAFA3C65A9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886" authorId="0" shapeId="0" xr:uid="{EC6C3C6A-9DF8-4815-93C6-FA5117C95CD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886" authorId="0" shapeId="0" xr:uid="{633F2E04-BBF0-4F38-B32C-E43559B10CC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886" authorId="0" shapeId="0" xr:uid="{18C9C944-F1C3-495E-BED8-143470B55B4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887" authorId="0" shapeId="0" xr:uid="{A595A0B5-596D-4972-AD8B-6DD0BD72DC4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887" authorId="0" shapeId="0" xr:uid="{5A00502A-5C79-46C5-A58E-A2D0D07E47E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887" authorId="0" shapeId="0" xr:uid="{912EC518-9425-4E01-B7A3-51BFED92421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887" authorId="0" shapeId="0" xr:uid="{7DEBF6EC-F2CC-44C2-8E48-FB919EE1394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887" authorId="0" shapeId="0" xr:uid="{A2BBD7ED-3947-46B3-95EC-9BFE94DB80A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887" authorId="0" shapeId="0" xr:uid="{C2239CF7-B9AA-4A32-B5C2-4CBE461EB4B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888" authorId="0" shapeId="0" xr:uid="{3399E9D8-CD1C-41CB-9BE0-1ED93CC5B8B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888" authorId="0" shapeId="0" xr:uid="{9E1CDD7D-C803-4116-B7A1-4A829ACDC88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888" authorId="0" shapeId="0" xr:uid="{B74C7FF7-7B80-434A-A6C6-8C35ADE5310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888" authorId="0" shapeId="0" xr:uid="{FEF07051-E7CA-4DF1-9BC5-B02759B58C0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888" authorId="0" shapeId="0" xr:uid="{4BE8889F-6ACF-452C-BBC8-F2FB9EA4DC6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888" authorId="0" shapeId="0" xr:uid="{B5988713-BCFB-45D0-93BA-7A6DAD6E64E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889" authorId="0" shapeId="0" xr:uid="{73D989A9-59BE-4E7B-A129-FB34AA651E4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889" authorId="0" shapeId="0" xr:uid="{68B685FF-E333-4AE7-BB22-DEFE116DCC5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889" authorId="0" shapeId="0" xr:uid="{1B96E7F0-8CA8-4CC6-98DF-1203A46105B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889" authorId="0" shapeId="0" xr:uid="{F221856E-4E80-482C-8F06-B49668C4FC7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889" authorId="0" shapeId="0" xr:uid="{6A452802-6146-40DA-B6F8-1F7D61C3144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889" authorId="0" shapeId="0" xr:uid="{D1C2B294-3220-4A9C-A3F4-8E483C2ED00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890" authorId="0" shapeId="0" xr:uid="{3219A9E4-74AD-46B7-BAB7-00B4A437E47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890" authorId="0" shapeId="0" xr:uid="{16C53176-87DE-4CE2-974F-BF5CA4CC371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890" authorId="0" shapeId="0" xr:uid="{4BE04BC1-59BD-43B1-BF8B-34A9B8F47BD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890" authorId="0" shapeId="0" xr:uid="{35C48ABB-7CCC-42BB-AE0B-7F7BF6089FE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890" authorId="0" shapeId="0" xr:uid="{7B355A0A-8576-4620-B1E6-927FC3717C3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890" authorId="0" shapeId="0" xr:uid="{C15CD7C8-A0B5-4A6C-870C-EED2D0FD11D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891" authorId="0" shapeId="0" xr:uid="{C56695BA-B8E4-47E1-A4FB-EF7AFAF8919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891" authorId="0" shapeId="0" xr:uid="{46642258-1C63-4791-88F5-A8507D4A50C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891" authorId="0" shapeId="0" xr:uid="{E459AC2A-6AE4-4333-A373-BD230150B68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891" authorId="0" shapeId="0" xr:uid="{40FF5613-EB39-4F91-B68D-FE454D86F1F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891" authorId="0" shapeId="0" xr:uid="{06BD3AB2-3603-4244-9C45-9E80CA2F24A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891" authorId="0" shapeId="0" xr:uid="{0E395275-8913-4183-9C7C-26D412F5859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892" authorId="0" shapeId="0" xr:uid="{7429EDAB-D84A-43C7-9D9C-267BAF6C028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892" authorId="0" shapeId="0" xr:uid="{6FE4C382-6DD2-4C2C-A7C8-A71B677116D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892" authorId="0" shapeId="0" xr:uid="{6ACAEFD7-CDAB-406D-AF4D-913422371B0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892" authorId="0" shapeId="0" xr:uid="{F652A7DC-3E12-4BD0-AAE6-FC5DDBAE1DE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892" authorId="0" shapeId="0" xr:uid="{8E93CC06-7A9D-4559-9D7B-03A3B07CE7C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892" authorId="0" shapeId="0" xr:uid="{DB6C483A-F2BE-4765-AB15-AEDE78FD7B6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893" authorId="0" shapeId="0" xr:uid="{E8A9F949-871A-4C9D-8F9B-7CF7B04DBB7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893" authorId="0" shapeId="0" xr:uid="{E606CC79-63C4-475E-9362-6A8CD2773F0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893" authorId="0" shapeId="0" xr:uid="{0B70F003-7F25-4EA4-8456-F6EA30C4BC8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893" authorId="0" shapeId="0" xr:uid="{0713067C-902A-49DE-8C43-B9A858EEB15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893" authorId="0" shapeId="0" xr:uid="{14F6F9B0-ACC8-4F38-86D5-2BA5F6A974E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893" authorId="0" shapeId="0" xr:uid="{5B7E588F-5874-4964-B86F-7FE4D4BF116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894" authorId="0" shapeId="0" xr:uid="{87F2C401-68A1-4293-BAA3-508CBD3398C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894" authorId="0" shapeId="0" xr:uid="{2FAA6375-02B0-465F-8478-BE0F6841701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894" authorId="0" shapeId="0" xr:uid="{F1A2FFE8-A17A-40EC-ABB6-117D1C6DB83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894" authorId="0" shapeId="0" xr:uid="{2112EE97-DC4D-41D7-ACB1-ABF96C68194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894" authorId="0" shapeId="0" xr:uid="{F48DA49B-1EB0-416E-878C-BCD1857D4DD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894" authorId="0" shapeId="0" xr:uid="{5FC58036-BB16-4469-A094-0907F8244AC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895" authorId="0" shapeId="0" xr:uid="{C97DAACF-F4DD-440C-B740-82A93EDF7C0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895" authorId="0" shapeId="0" xr:uid="{5DA39A4A-4A6C-43F3-994F-6680466086F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895" authorId="0" shapeId="0" xr:uid="{844EA90F-4C10-4FD6-9A74-B36CA20E69E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895" authorId="0" shapeId="0" xr:uid="{76A0CDA1-E804-4A94-81E0-ACD8EE8B394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895" authorId="0" shapeId="0" xr:uid="{1FBF3D02-8BC7-4700-B92E-FC9D4CE963E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895" authorId="0" shapeId="0" xr:uid="{BB4A1592-C1E8-4510-B252-00B4E984A5F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896" authorId="0" shapeId="0" xr:uid="{1C4F6D7C-871D-434F-B99B-3E402B2DD10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896" authorId="0" shapeId="0" xr:uid="{5268438B-737F-4BE6-AE76-D8EDAAD390B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896" authorId="0" shapeId="0" xr:uid="{75B614E2-46C0-4214-B641-C850CE6FB60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896" authorId="0" shapeId="0" xr:uid="{15424157-FBCF-4E70-A1D8-073AA9634EB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896" authorId="0" shapeId="0" xr:uid="{856021B0-8E2B-43EA-8EBC-7960C5C444A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896" authorId="0" shapeId="0" xr:uid="{72AC821E-1614-4812-B9F5-B320BC872B3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897" authorId="0" shapeId="0" xr:uid="{9E0D7805-D4CC-4B60-8F63-03D15E30489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897" authorId="0" shapeId="0" xr:uid="{2E87FE4D-F81B-4386-8295-5C70F83348F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897" authorId="0" shapeId="0" xr:uid="{7326747D-3F79-425D-A039-45BD98AD165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897" authorId="0" shapeId="0" xr:uid="{20BEC7D3-7FAC-4532-9117-64EAA1D2C90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897" authorId="0" shapeId="0" xr:uid="{B72A8397-2822-40DF-8F18-4383F27730C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897" authorId="0" shapeId="0" xr:uid="{116F16BD-DBCB-4140-B6C0-7E792FF9128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496" authorId="0" shapeId="0" xr:uid="{6EE6B70D-C043-4D16-A4EF-ED5D0600625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496" authorId="0" shapeId="0" xr:uid="{DF6F324A-7D92-4534-B2CE-336AEC43566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496" authorId="0" shapeId="0" xr:uid="{1CD2E0B9-148D-42A5-9F13-8367D5FE8D4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496" authorId="0" shapeId="0" xr:uid="{A5F50732-FE79-4C1D-95AA-EE75690D20C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496" authorId="0" shapeId="0" xr:uid="{8D0BDEAC-580C-4D7B-B6FA-DF1C72964C0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496" authorId="0" shapeId="0" xr:uid="{3B328A22-604B-43CE-904D-E5179125CF8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497" authorId="0" shapeId="0" xr:uid="{DF895282-E29C-4CB1-ABA2-09DBD93B237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497" authorId="0" shapeId="0" xr:uid="{376F5636-6889-4A28-908A-54468D3E13F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497" authorId="0" shapeId="0" xr:uid="{50D542E9-573B-4DCD-883C-05E9D3C8A69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497" authorId="0" shapeId="0" xr:uid="{E0875051-BE3C-4886-AC31-8E15C8468D4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497" authorId="0" shapeId="0" xr:uid="{6C39E7FC-930F-4A25-B13E-AAFDE6AAB84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497" authorId="0" shapeId="0" xr:uid="{E07A7C27-34C5-4DD8-8636-63293344B9E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498" authorId="0" shapeId="0" xr:uid="{7B4B02F5-4E97-4071-A90E-370D687ED63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498" authorId="0" shapeId="0" xr:uid="{22CC0CC1-81F9-4176-9BCF-19EDBBEA303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498" authorId="0" shapeId="0" xr:uid="{1BD66141-F411-4447-82F8-E2D2FC9129F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498" authorId="0" shapeId="0" xr:uid="{5929ACCB-08D2-499B-BE32-93E8042595E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498" authorId="0" shapeId="0" xr:uid="{0400AD8F-8D14-4243-8DD1-2C3361F85EF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498" authorId="0" shapeId="0" xr:uid="{C6EE7B4E-EC7E-425E-8A58-39B8D01D4ED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499" authorId="0" shapeId="0" xr:uid="{81B007F5-A61E-4F20-849C-63E37D33823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499" authorId="0" shapeId="0" xr:uid="{09CA25E0-6575-4473-94BB-9206EED508D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499" authorId="0" shapeId="0" xr:uid="{376096C1-0049-4323-8371-456C07B40FF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499" authorId="0" shapeId="0" xr:uid="{D09DD869-E3BB-4FDD-800B-AC7AA4796DF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499" authorId="0" shapeId="0" xr:uid="{400836C4-2CA5-48B2-96A4-C7B1D28AF64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499" authorId="0" shapeId="0" xr:uid="{C1EE4FD7-89D5-4114-938F-83FEC955057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500" authorId="0" shapeId="0" xr:uid="{F62CBCD2-AA03-4088-B7C5-DD52FBB12FE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500" authorId="0" shapeId="0" xr:uid="{E4B77CCE-1B49-4EA5-87BA-EDE63B0B2C3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500" authorId="0" shapeId="0" xr:uid="{51C7AC74-5505-4210-83B2-98CE935155A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500" authorId="0" shapeId="0" xr:uid="{5E0E2CB1-E5A3-4B5B-BCF7-6412ACB5197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500" authorId="0" shapeId="0" xr:uid="{6777A5AA-0D1D-4F80-A207-43BCCECD8DD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500" authorId="0" shapeId="0" xr:uid="{CF0E4D59-537B-4AB6-8C64-E03F2DBC26E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501" authorId="0" shapeId="0" xr:uid="{0E803A12-20B4-4EF0-95FE-151D0A25B0F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501" authorId="0" shapeId="0" xr:uid="{54796231-DD2F-42DE-88E8-63BEADC4F77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501" authorId="0" shapeId="0" xr:uid="{A3690E2B-B700-4D45-8E50-00BC7C775CA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501" authorId="0" shapeId="0" xr:uid="{E29AF0CD-91AF-4A78-973B-5C8E2BC3231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501" authorId="0" shapeId="0" xr:uid="{BE4F8D2B-4750-490F-A7E4-C51CDA92779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501" authorId="0" shapeId="0" xr:uid="{7DD337F4-4F2F-4A60-B2D1-720EE7779E7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502" authorId="0" shapeId="0" xr:uid="{DCAF24E9-7789-4CCB-92A1-8E34A26877C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502" authorId="0" shapeId="0" xr:uid="{B20FFB35-D0F0-4CD3-8E19-E47410F9F3D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502" authorId="0" shapeId="0" xr:uid="{7AA76835-E9A0-4D5F-9C25-BE5504B2A50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502" authorId="0" shapeId="0" xr:uid="{24CA1B90-3033-4945-86C1-FC0EF70D69F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502" authorId="0" shapeId="0" xr:uid="{510AC93F-0026-4D48-8001-78D26105D02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502" authorId="0" shapeId="0" xr:uid="{37CCE198-418B-4E0B-988D-D24AA25D70C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503" authorId="0" shapeId="0" xr:uid="{3245503A-2982-4573-BE66-6B10AE25186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503" authorId="0" shapeId="0" xr:uid="{544E2BDD-DCEC-40C8-B31D-704C5CC1A4C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503" authorId="0" shapeId="0" xr:uid="{E4F8AFA5-A27A-49E1-86BB-E860A9C26E4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503" authorId="0" shapeId="0" xr:uid="{D6ACD875-EEBB-4880-9A33-4F4FF0DF493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503" authorId="0" shapeId="0" xr:uid="{7B02B277-1B34-48B9-B387-8B98475D5A1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503" authorId="0" shapeId="0" xr:uid="{119F7229-A4AE-4C8F-B8D9-E00A9D2C49B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504" authorId="0" shapeId="0" xr:uid="{F826567A-58A1-498D-AE76-F798C80AC96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504" authorId="0" shapeId="0" xr:uid="{61C93372-0727-4B5D-84E9-C4AD5AA84F9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504" authorId="0" shapeId="0" xr:uid="{09E9C1B0-17BE-483F-A111-44BB0BEA0C1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504" authorId="0" shapeId="0" xr:uid="{DB66C689-2C5F-498D-BBAC-99635FCC10C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504" authorId="0" shapeId="0" xr:uid="{695299D8-800D-4F75-819F-40023B574D4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504" authorId="0" shapeId="0" xr:uid="{AF61D444-11F6-4C31-A6E4-7E5840DFB7E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505" authorId="0" shapeId="0" xr:uid="{9EA0FA07-8E37-4DB8-B366-D7646A5B35E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505" authorId="0" shapeId="0" xr:uid="{E951C562-6D0D-48AC-9A7F-4BE338CE674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505" authorId="0" shapeId="0" xr:uid="{D708AC31-2230-41F5-BDCA-C5E8801E80C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505" authorId="0" shapeId="0" xr:uid="{7388FE96-955B-479D-B80E-B62339A7B75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505" authorId="0" shapeId="0" xr:uid="{552200E7-1115-4B18-A9A3-8CC8ECE285E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505" authorId="0" shapeId="0" xr:uid="{12C93BD6-E021-4CCB-B3AF-52F6C85723B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506" authorId="0" shapeId="0" xr:uid="{33DC0096-584D-4C5C-9FEA-9C8414AA70E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506" authorId="0" shapeId="0" xr:uid="{890B71D1-CD10-46E8-B1C8-012CD5FD727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506" authorId="0" shapeId="0" xr:uid="{4B809B7F-B97C-48B7-B5ED-77507F1F20A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506" authorId="0" shapeId="0" xr:uid="{FF820DC8-C510-4624-82F0-6B6FFC33AF2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506" authorId="0" shapeId="0" xr:uid="{EBB7BC0C-79A2-4EFC-B1B1-E414230910F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506" authorId="0" shapeId="0" xr:uid="{AA4AB8C8-219A-46A7-A1F1-67369BB199F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507" authorId="0" shapeId="0" xr:uid="{66926C1A-5560-4A9D-A7F6-2430E942A79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507" authorId="0" shapeId="0" xr:uid="{AE422D64-A573-497E-A845-B4965354288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507" authorId="0" shapeId="0" xr:uid="{054C4EB8-19A8-4BAB-A660-BEBC8091F8A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507" authorId="0" shapeId="0" xr:uid="{A39B9EFF-DA7C-4EB7-9881-C9930F261BC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507" authorId="0" shapeId="0" xr:uid="{D406093E-B74D-42A9-B4BD-B510D65916B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507" authorId="0" shapeId="0" xr:uid="{F4FC4C2A-9B12-4B4D-92DA-5A81C5E8043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508" authorId="0" shapeId="0" xr:uid="{168FEA13-BB44-4406-89C2-90ACDFE5C66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508" authorId="0" shapeId="0" xr:uid="{332DF514-45B6-4D06-A7A8-39D64E2D424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508" authorId="0" shapeId="0" xr:uid="{94565AFF-DE2A-4030-A5AD-EF46B93CE12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508" authorId="0" shapeId="0" xr:uid="{7894B288-63EB-489B-9587-EECBC4787B3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508" authorId="0" shapeId="0" xr:uid="{8777589F-6B91-411D-BCE0-2B947A36614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508" authorId="0" shapeId="0" xr:uid="{F11243EA-F41E-4617-B453-C7B1339C4E7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509" authorId="0" shapeId="0" xr:uid="{6389C596-037C-435A-AA16-8ED4BA38921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509" authorId="0" shapeId="0" xr:uid="{A41633C5-9FBA-40E1-B719-3895DBFA6FF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509" authorId="0" shapeId="0" xr:uid="{062DEF72-7BF7-4F2C-992F-B09F92EC228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509" authorId="0" shapeId="0" xr:uid="{8F95122A-5E29-4160-AB40-6C985475F4A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509" authorId="0" shapeId="0" xr:uid="{D7156A9B-22BE-43C2-A513-DB2029FB088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509" authorId="0" shapeId="0" xr:uid="{2E8EEE09-C7D2-4A75-8C14-47F69A29B87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510" authorId="0" shapeId="0" xr:uid="{3E3636CB-4AD8-48A8-9172-2EAD3C2FFF4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510" authorId="0" shapeId="0" xr:uid="{BBE3E0FC-5AB2-43FF-8F4B-A1F431ADE2B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510" authorId="0" shapeId="0" xr:uid="{CD0629A0-A11E-4F22-B64D-5F3DAC87DB7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510" authorId="0" shapeId="0" xr:uid="{6DF49C18-6CD7-4F2F-99FB-142F8A09A23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510" authorId="0" shapeId="0" xr:uid="{3B1F032B-0104-4C3B-8B98-BAB05938872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510" authorId="0" shapeId="0" xr:uid="{3862A244-A445-4CA0-81F0-12A1EBAF686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511" authorId="0" shapeId="0" xr:uid="{1E9FACCA-DCF9-4BC8-BC81-0DDEB090794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511" authorId="0" shapeId="0" xr:uid="{96F7E3BD-9319-4302-AFC4-4866ADD2153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511" authorId="0" shapeId="0" xr:uid="{B5A00598-474E-481D-BD5B-553D6E595C5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511" authorId="0" shapeId="0" xr:uid="{86CAC7F9-244E-4D8C-9DE5-ACD85B0CFC4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511" authorId="0" shapeId="0" xr:uid="{9B300324-7019-4614-8E8A-A98CB424E87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511" authorId="0" shapeId="0" xr:uid="{8F93CEED-E5B4-4727-B677-C03EFDB5C9B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512" authorId="0" shapeId="0" xr:uid="{C6832373-86C7-49B5-85AD-A9367F99387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512" authorId="0" shapeId="0" xr:uid="{5B7C152A-784B-41B3-AD94-E02CCB2DDA0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512" authorId="0" shapeId="0" xr:uid="{540715C3-F2B8-4A6A-8E03-87E19DED121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512" authorId="0" shapeId="0" xr:uid="{BC1CC866-66CC-485A-932B-94E9EB4B854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512" authorId="0" shapeId="0" xr:uid="{226CCC54-9F75-44E3-BFB6-A9BE5DFC3FD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512" authorId="0" shapeId="0" xr:uid="{702B5B83-773F-4D07-B720-F9C05B6AC95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513" authorId="0" shapeId="0" xr:uid="{5A684176-A66F-4362-9935-9D799704693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513" authorId="0" shapeId="0" xr:uid="{CE9E0D62-89DA-43E4-983A-139E99A97F7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513" authorId="0" shapeId="0" xr:uid="{4C9E76FF-6369-45C6-AB94-D071833322A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513" authorId="0" shapeId="0" xr:uid="{B444245D-E24F-4524-B297-07E892CE916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513" authorId="0" shapeId="0" xr:uid="{9EFA0FAC-1A4F-443D-8201-DF0F0983B83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513" authorId="0" shapeId="0" xr:uid="{8E6131E6-3B15-4DCB-B693-1D35169C172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514" authorId="0" shapeId="0" xr:uid="{8DD0391E-5965-4D17-9B9B-EC6EB8F0BA0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514" authorId="0" shapeId="0" xr:uid="{86E60E16-6D2D-4920-B633-9AA096E8DB5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514" authorId="0" shapeId="0" xr:uid="{11AD9BE1-F239-41EA-930A-3BC7A646B13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514" authorId="0" shapeId="0" xr:uid="{5345A670-48CA-4B10-85AF-E70AFBC64C4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514" authorId="0" shapeId="0" xr:uid="{CB2B52CC-E604-4294-B78F-3D3A898AC1F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514" authorId="0" shapeId="0" xr:uid="{E1D5FD6E-C104-4D3A-AFBC-58AA2D8CFCC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515" authorId="0" shapeId="0" xr:uid="{542F7FCF-2223-4320-9E24-B7732CD46A6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515" authorId="0" shapeId="0" xr:uid="{42E4BD9A-187E-45B8-B9C0-F26B5F60F76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515" authorId="0" shapeId="0" xr:uid="{2D56CDD7-A607-4E2B-B8CD-1A0EE8FDA77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515" authorId="0" shapeId="0" xr:uid="{5B35F2FD-72B8-4613-839E-9535E90737B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515" authorId="0" shapeId="0" xr:uid="{1482595E-B5E1-487C-9832-56CF88D5EAB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515" authorId="0" shapeId="0" xr:uid="{C6176D43-87AE-4DEB-9AC3-7B2C9BB4E33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516" authorId="0" shapeId="0" xr:uid="{47F59542-9082-42E0-92FB-4D0C610BAF7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516" authorId="0" shapeId="0" xr:uid="{5D71E752-F934-4AA6-A271-4B5462CBAAF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516" authorId="0" shapeId="0" xr:uid="{EF8EA5FD-712E-4EBF-BA2F-893F62E0183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516" authorId="0" shapeId="0" xr:uid="{B945A18A-FC23-4335-A63D-BDA88702BE6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516" authorId="0" shapeId="0" xr:uid="{39DB2469-EE38-46D9-8D1F-675FCF63735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516" authorId="0" shapeId="0" xr:uid="{3A95FE88-1615-4D04-B999-0B32C4FEE28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853" authorId="0" shapeId="0" xr:uid="{4B7A48DF-A466-4D2B-988B-1644EED90CC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853" authorId="0" shapeId="0" xr:uid="{4D4EEE8F-6BD4-45C5-B995-041A58743CA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853" authorId="0" shapeId="0" xr:uid="{204A17F4-6160-4455-857C-58F9E1762EA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853" authorId="0" shapeId="0" xr:uid="{2EA42BD7-61DC-4ED9-8B37-9A1E351C485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853" authorId="0" shapeId="0" xr:uid="{940E8575-AD38-4626-93D8-D23B4F2CAB4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853" authorId="0" shapeId="0" xr:uid="{970F77E1-DD51-470A-8468-2701C86A46F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854" authorId="0" shapeId="0" xr:uid="{E86B2112-3149-480B-95B5-C1014430CBC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854" authorId="0" shapeId="0" xr:uid="{1AA746E9-7F19-47D3-ABB5-F5C5F541F1A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854" authorId="0" shapeId="0" xr:uid="{8FCD2C5C-BF19-46A9-AB2E-3A8ACF58C3E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854" authorId="0" shapeId="0" xr:uid="{DE85B6D8-DC4D-45D0-A703-AE27E3AEDC1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854" authorId="0" shapeId="0" xr:uid="{A0F3F2EB-E9CA-4795-A0E3-963A9BCD4E7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854" authorId="0" shapeId="0" xr:uid="{FB38363E-BEE5-4A31-9DA0-3D9473F8593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855" authorId="0" shapeId="0" xr:uid="{F33BB977-53E4-48F5-AEA4-9F0B186EA43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855" authorId="0" shapeId="0" xr:uid="{0FD20E25-D7AC-4F0C-8670-9F3B1BFC553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855" authorId="0" shapeId="0" xr:uid="{DB37D056-DCC4-40B1-AAFF-E22E3CAC8BE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855" authorId="0" shapeId="0" xr:uid="{90C1D2D4-1A80-4532-8F31-3D56C3D6BC8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855" authorId="0" shapeId="0" xr:uid="{54298BF2-3B12-4E2C-B637-1082FA89E9C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855" authorId="0" shapeId="0" xr:uid="{53C93EBF-4863-476A-A5CB-9B0ECDEF2D9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856" authorId="0" shapeId="0" xr:uid="{B4B63BF7-2E6E-47B5-8727-3ABE56246B4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856" authorId="0" shapeId="0" xr:uid="{21C296EB-1EB8-4C4F-8C7D-B467BD59612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856" authorId="0" shapeId="0" xr:uid="{9616B08B-4148-42E0-9E75-579BA6BD2F6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856" authorId="0" shapeId="0" xr:uid="{FCE2172D-154D-4E12-B328-315AF3BE55D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856" authorId="0" shapeId="0" xr:uid="{1CBACB37-EC86-42EE-9481-5A0F8A8F09B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856" authorId="0" shapeId="0" xr:uid="{703817B9-7095-4711-8F02-3C3C5B21016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857" authorId="0" shapeId="0" xr:uid="{A4F4FA5F-DC21-43D6-84C8-C813615A7C1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857" authorId="0" shapeId="0" xr:uid="{749F748B-05AB-4C2F-BD24-E354E3AA0EF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857" authorId="0" shapeId="0" xr:uid="{FD9E258D-8E49-431C-8E2A-0DAD3766956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857" authorId="0" shapeId="0" xr:uid="{2A6BF30C-5EB1-446F-B98C-7EEF99EF455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857" authorId="0" shapeId="0" xr:uid="{0719DD43-7482-47F1-B55A-698CB1261C9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857" authorId="0" shapeId="0" xr:uid="{AB93E02E-84F3-4411-B70A-5237B67BEAD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858" authorId="0" shapeId="0" xr:uid="{901B8AAD-6B70-439E-A140-4A5AD3859AA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858" authorId="0" shapeId="0" xr:uid="{2835EDA2-787B-49CF-93D8-191DC350655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858" authorId="0" shapeId="0" xr:uid="{B4637630-A5B3-42ED-8052-2BDC623C687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858" authorId="0" shapeId="0" xr:uid="{F3423510-99CF-4C9C-A666-7B7011708FF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858" authorId="0" shapeId="0" xr:uid="{34E40BFF-9AC4-498E-9943-50ADA26D471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858" authorId="0" shapeId="0" xr:uid="{299BB277-C9E5-4DFA-B2A9-CFB5D3DAAC5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859" authorId="0" shapeId="0" xr:uid="{3085D5ED-A284-49F9-A394-2A462CF1883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859" authorId="0" shapeId="0" xr:uid="{5618C020-EDD8-4E3E-BA4D-8AA32812F57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859" authorId="0" shapeId="0" xr:uid="{A3E973BE-4093-4E10-AF2A-1156CEA5CF7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859" authorId="0" shapeId="0" xr:uid="{F8D4DD40-20BA-4959-9B72-8E04680C1A6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859" authorId="0" shapeId="0" xr:uid="{56B4D406-D345-4E0A-B494-2EFE4E8AAF5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859" authorId="0" shapeId="0" xr:uid="{2BDCB885-714D-47FF-A357-F6F983E72BC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860" authorId="0" shapeId="0" xr:uid="{C415E3D1-E7F0-45F9-B1FD-5414864423A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860" authorId="0" shapeId="0" xr:uid="{8A04AE15-227E-4896-8148-DFF4725951C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860" authorId="0" shapeId="0" xr:uid="{523766BF-952A-4CA6-9257-F0734932250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860" authorId="0" shapeId="0" xr:uid="{6C66D456-404A-4344-9D4D-4B1BA130EB5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860" authorId="0" shapeId="0" xr:uid="{5D9FA541-C720-4DB2-942C-946798E673B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860" authorId="0" shapeId="0" xr:uid="{3BADEEC6-F977-43E0-93C8-4AB4EFFE9E9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861" authorId="0" shapeId="0" xr:uid="{378CBA6E-B20D-4312-8D35-CFE6C337CF2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861" authorId="0" shapeId="0" xr:uid="{5FC8874C-54BC-48A8-993F-C7AA2E75C38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861" authorId="0" shapeId="0" xr:uid="{7076E228-55D7-44EE-B911-1FE3896C07A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861" authorId="0" shapeId="0" xr:uid="{0210BB74-824B-4C04-9A94-6917C772932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861" authorId="0" shapeId="0" xr:uid="{C9230539-F5F3-42E1-BC09-4CA7D1A8839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861" authorId="0" shapeId="0" xr:uid="{E70502D7-3AFE-4D95-A3FC-49C63DC30A4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862" authorId="0" shapeId="0" xr:uid="{29184EE4-FAF6-4A14-B49C-AA167AEB5A4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862" authorId="0" shapeId="0" xr:uid="{4D98E8B2-472C-4CBE-B52D-255CB3DE42B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862" authorId="0" shapeId="0" xr:uid="{392B2629-0826-4C4F-8F89-64871727C72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862" authorId="0" shapeId="0" xr:uid="{2C92F3E7-4025-4027-8D32-2D902AB3F2B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862" authorId="0" shapeId="0" xr:uid="{22B293AB-1437-498D-945D-2214F7752D5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862" authorId="0" shapeId="0" xr:uid="{4A406B2A-DF47-4069-9236-B8F1CB55A0B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863" authorId="0" shapeId="0" xr:uid="{50489274-FE6E-436E-AFCF-57432F37F08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863" authorId="0" shapeId="0" xr:uid="{ACF02723-3756-4067-89E7-43FA76E7764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863" authorId="0" shapeId="0" xr:uid="{BD3815CA-695D-46B6-A4F1-A9C1E20F18D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863" authorId="0" shapeId="0" xr:uid="{9F5CD153-5982-4CD9-89B8-4CA5B1E20A5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863" authorId="0" shapeId="0" xr:uid="{B92D9FE5-454A-4088-AA41-E9ABC9CDD7C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863" authorId="0" shapeId="0" xr:uid="{962151BC-7B96-4D1F-9C8F-A2012FF7A69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864" authorId="0" shapeId="0" xr:uid="{15897887-E262-4D6F-9234-5549D54960B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864" authorId="0" shapeId="0" xr:uid="{3DE67FCB-A4C5-4E93-916C-E51AD83466B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864" authorId="0" shapeId="0" xr:uid="{C9D13C29-FCCB-4E90-8D59-F44A318CD8A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864" authorId="0" shapeId="0" xr:uid="{C0303C83-73F4-4661-A975-2836C173832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864" authorId="0" shapeId="0" xr:uid="{D492D7B5-1125-4000-900F-656768E83FB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864" authorId="0" shapeId="0" xr:uid="{01079E65-6018-499C-8079-9847F211D28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865" authorId="0" shapeId="0" xr:uid="{5C3B2FCA-6DD4-4086-A2E1-17380F4AAB2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865" authorId="0" shapeId="0" xr:uid="{CCBC66B7-95B1-4169-82C7-1740E6391CD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865" authorId="0" shapeId="0" xr:uid="{8E530807-0EA2-486A-B191-62573DD0A0B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865" authorId="0" shapeId="0" xr:uid="{A971E06A-6B3A-4028-BA22-FA72F3D02C9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865" authorId="0" shapeId="0" xr:uid="{8E3A9BB9-AF5D-490A-854C-9F29E3D343E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865" authorId="0" shapeId="0" xr:uid="{5B3BF407-7F18-4F99-B5DB-E4A02889307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866" authorId="0" shapeId="0" xr:uid="{73E0F4F3-EE18-41AE-B167-8C1709CEE80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866" authorId="0" shapeId="0" xr:uid="{A3D62D93-7074-4E2A-B103-A26C200A7A4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866" authorId="0" shapeId="0" xr:uid="{F47EC7FB-BE6F-4F8A-9786-35A4981AA02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866" authorId="0" shapeId="0" xr:uid="{CBA576A0-5B68-4D49-B6C6-80094D94524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866" authorId="0" shapeId="0" xr:uid="{783A0696-309C-4349-9E66-19BCC9DE3AF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866" authorId="0" shapeId="0" xr:uid="{4784C08D-5F54-43CF-87B3-B17E77D0D23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867" authorId="0" shapeId="0" xr:uid="{2428EC60-A2B5-437C-8D25-38DE132DA2B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867" authorId="0" shapeId="0" xr:uid="{97837190-BAE4-4B4C-B41E-A5C077A1BD6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867" authorId="0" shapeId="0" xr:uid="{6535C5E8-AF72-48B0-8EAC-E1E10A5CE0B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867" authorId="0" shapeId="0" xr:uid="{D1F377B9-B625-4006-8D6C-B626FC3F352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867" authorId="0" shapeId="0" xr:uid="{0872B55D-FB1B-41BE-8989-412DD241C3F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867" authorId="0" shapeId="0" xr:uid="{5F2A527B-6D3F-4147-9B07-7C744367FB5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868" authorId="0" shapeId="0" xr:uid="{21F6BA65-238D-476D-AACA-18B807DD97F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868" authorId="0" shapeId="0" xr:uid="{F656B1CC-BDD0-4357-90DB-6F59C886AC9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868" authorId="0" shapeId="0" xr:uid="{C8F39643-95DB-477C-95A0-7B7A6A907E6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868" authorId="0" shapeId="0" xr:uid="{5596D86D-F35C-4FFB-90DA-015055CF831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868" authorId="0" shapeId="0" xr:uid="{19F9DD7F-C223-4D79-A20E-9CDA14C31C0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868" authorId="0" shapeId="0" xr:uid="{99073001-B8D9-4D61-88A9-85818409B3D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869" authorId="0" shapeId="0" xr:uid="{876D0815-E333-4334-8B80-02E82A500A5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869" authorId="0" shapeId="0" xr:uid="{E55D2A19-DF37-4B6C-B6E4-1B625858656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869" authorId="0" shapeId="0" xr:uid="{9FB56AD5-197D-4113-A221-59143DB3959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869" authorId="0" shapeId="0" xr:uid="{F4E49EA8-2B08-4845-8FC1-111D897757B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869" authorId="0" shapeId="0" xr:uid="{12750451-2200-44D3-B314-FC7D1F08311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869" authorId="0" shapeId="0" xr:uid="{3C562744-925E-4DA2-A2E1-B6CCC4E314C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870" authorId="0" shapeId="0" xr:uid="{8C6EB3A5-29E4-4A02-96E6-E932D8C394D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870" authorId="0" shapeId="0" xr:uid="{B15B4F1D-C46C-4811-A0A1-CD36F4EA804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870" authorId="0" shapeId="0" xr:uid="{C7ADF0B0-9103-43BE-A6DD-172D129B491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870" authorId="0" shapeId="0" xr:uid="{64B5565D-AC41-47C3-80C1-4E39A5B7D55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870" authorId="0" shapeId="0" xr:uid="{DC286DA9-640F-4ABD-8F68-AAC39AAC19E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870" authorId="0" shapeId="0" xr:uid="{78244C63-A760-4DCF-9D4F-F1DDD37DB63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871" authorId="0" shapeId="0" xr:uid="{FA893BF0-043E-45AF-8057-419ABDD5825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871" authorId="0" shapeId="0" xr:uid="{AD5D977E-4660-49F3-B5F0-052B8A8FADD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871" authorId="0" shapeId="0" xr:uid="{38D02B4F-48E4-4CAE-9366-506CED1DEDB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871" authorId="0" shapeId="0" xr:uid="{7F792276-4C6D-467A-B606-1FE7019666C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871" authorId="0" shapeId="0" xr:uid="{285A323D-2784-47BA-811F-113227EE297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871" authorId="0" shapeId="0" xr:uid="{8DAEF0BC-F6EF-4407-9395-03694F4FEB2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872" authorId="0" shapeId="0" xr:uid="{81F3A364-1198-4C3C-82DF-75BF8504C18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872" authorId="0" shapeId="0" xr:uid="{B674ED4A-0F9B-4B81-9D75-3DD5F83AEF2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872" authorId="0" shapeId="0" xr:uid="{EF2BF796-6BBA-4F57-9AF3-5879137FDA6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872" authorId="0" shapeId="0" xr:uid="{E89C1C7F-A921-4E50-9E46-3A7B688DE94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872" authorId="0" shapeId="0" xr:uid="{FD769BC5-AC8C-41F4-854A-5034B425DF8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872" authorId="0" shapeId="0" xr:uid="{282623C6-66C5-4E88-BA8F-4C25A5D2C7A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873" authorId="0" shapeId="0" xr:uid="{C0F786EF-74DA-471F-B22C-EADBD7629C6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873" authorId="0" shapeId="0" xr:uid="{3A35B56B-B417-45F8-8AF6-5BB245FCE0D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873" authorId="0" shapeId="0" xr:uid="{3ED6933F-09BC-4A0E-927F-4564627CAA6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873" authorId="0" shapeId="0" xr:uid="{16A317F1-86A4-4E41-8725-6F0E357875C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873" authorId="0" shapeId="0" xr:uid="{6DDF79F8-B4E9-4ECB-98ED-EF54373826D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873" authorId="0" shapeId="0" xr:uid="{4FF1FA16-20FC-487D-B495-F07E65D4258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<sst xmlns="http://schemas.openxmlformats.org/spreadsheetml/2006/main" count="5874" uniqueCount="734">
  <si>
    <t>Industry</t>
  </si>
  <si>
    <t>Total</t>
  </si>
  <si>
    <t>no.</t>
  </si>
  <si>
    <t>Agriculture, Forestry and Fishing</t>
  </si>
  <si>
    <t>Mining</t>
  </si>
  <si>
    <t>Manufacturing</t>
  </si>
  <si>
    <t>Electricity, Gas, Water and Waste Services</t>
  </si>
  <si>
    <t>Construction</t>
  </si>
  <si>
    <t>Wholesale Trade</t>
  </si>
  <si>
    <t>Retail Trade</t>
  </si>
  <si>
    <t>Accommodation and Food Services</t>
  </si>
  <si>
    <t>Transport, Postal and Warehousing</t>
  </si>
  <si>
    <t>Information Media and Telecommunications</t>
  </si>
  <si>
    <t>Financial and Insurance Services</t>
  </si>
  <si>
    <t>Rental, Hiring and Real Estate Services</t>
  </si>
  <si>
    <t>Professional, Scientific and Technical Services</t>
  </si>
  <si>
    <t>Administrative and Support Services</t>
  </si>
  <si>
    <t>Public Administration and Safety</t>
  </si>
  <si>
    <t>Education and Training</t>
  </si>
  <si>
    <t>Health Care and Social Assistance</t>
  </si>
  <si>
    <t>Arts and Recreation Services</t>
  </si>
  <si>
    <t>Other Services</t>
  </si>
  <si>
    <t>Code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</si>
  <si>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</si>
  <si>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</si>
  <si>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</si>
  <si>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</si>
  <si>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</si>
  <si>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</si>
  <si>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</si>
  <si>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</si>
  <si>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</si>
  <si>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</si>
  <si>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</si>
  <si>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</si>
  <si>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</si>
  <si>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</si>
  <si>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</si>
  <si>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</si>
  <si>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</si>
  <si>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</si>
  <si>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</si>
  <si>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X</t>
  </si>
  <si>
    <t>Label</t>
  </si>
  <si>
    <t>Currently Unknown</t>
  </si>
  <si>
    <t>Non employing</t>
  </si>
  <si>
    <t>20-199 Employees</t>
  </si>
  <si>
    <t>200+ Employees</t>
  </si>
  <si>
    <t>LGA</t>
  </si>
  <si>
    <t>Victoria</t>
  </si>
  <si>
    <t>Unincorporated Vic</t>
  </si>
  <si>
    <t>Total Victoria</t>
  </si>
  <si>
    <t>Bayside</t>
  </si>
  <si>
    <t>No usual address</t>
  </si>
  <si>
    <t>Alpine</t>
  </si>
  <si>
    <t>Ararat</t>
  </si>
  <si>
    <t>Ballarat</t>
  </si>
  <si>
    <t>Banyule</t>
  </si>
  <si>
    <t>Bass Coast</t>
  </si>
  <si>
    <t>Baw Baw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</si>
  <si>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</si>
  <si>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</si>
  <si>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</si>
  <si>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</si>
  <si>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</si>
  <si>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</si>
  <si>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</si>
  <si>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</si>
  <si>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 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</si>
  <si>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</si>
  <si>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</si>
  <si>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</si>
  <si>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</si>
  <si>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</si>
  <si>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</si>
  <si>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</si>
  <si>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</si>
  <si>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</si>
  <si>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</si>
  <si>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</si>
  <si>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</si>
  <si>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</si>
  <si>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</si>
  <si>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</si>
  <si>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</si>
  <si>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</si>
  <si>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</si>
  <si>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</si>
  <si>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</si>
  <si>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</si>
  <si>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</si>
  <si>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</si>
  <si>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</si>
  <si>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</si>
  <si>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</si>
  <si>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</si>
  <si>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</si>
  <si>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</si>
  <si>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</si>
  <si>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</si>
  <si>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</si>
  <si>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</si>
  <si>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</si>
  <si>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</si>
  <si>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</si>
  <si>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</si>
  <si>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</si>
  <si>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</si>
  <si>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</si>
  <si>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</si>
  <si>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</si>
  <si>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</si>
  <si>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</si>
  <si>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</si>
  <si>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</si>
  <si>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</si>
  <si>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</si>
  <si>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</si>
  <si>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</si>
  <si>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</si>
  <si>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</si>
  <si>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</si>
  <si>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</si>
  <si>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</si>
  <si>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</si>
  <si>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</si>
  <si>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</si>
  <si>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</si>
  <si>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</si>
  <si>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</si>
  <si>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</si>
  <si>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1-4 Employees</t>
  </si>
  <si>
    <t>5-19 Employees</t>
  </si>
  <si>
    <t>Merri-bek</t>
  </si>
  <si>
    <t>8165.0 Counts of Australian Businesses, including Entries and Exits, June 2020 to June 2024</t>
  </si>
  <si>
    <t>Businesses by Local Government Area by Industry Division by Annualised Employment Size Ranges, June 2024 (a) (b)</t>
  </si>
  <si>
    <t>Released at 11.30 am (Canberra time) 17 December 2024</t>
  </si>
  <si>
    <t xml:space="preserve">Alpine </t>
  </si>
  <si>
    <t xml:space="preserve">Ararat </t>
  </si>
  <si>
    <t xml:space="preserve">Ballarat </t>
  </si>
  <si>
    <t xml:space="preserve">Banyule </t>
  </si>
  <si>
    <t xml:space="preserve">Bass Coast </t>
  </si>
  <si>
    <t xml:space="preserve">Baw Baw </t>
  </si>
  <si>
    <t xml:space="preserve">Bayside </t>
  </si>
  <si>
    <t xml:space="preserve">Benalla </t>
  </si>
  <si>
    <t xml:space="preserve">Boroondara </t>
  </si>
  <si>
    <t xml:space="preserve">Brimbank </t>
  </si>
  <si>
    <t xml:space="preserve">Buloke </t>
  </si>
  <si>
    <t xml:space="preserve">Campaspe </t>
  </si>
  <si>
    <t xml:space="preserve">Cardinia </t>
  </si>
  <si>
    <t xml:space="preserve">Casey </t>
  </si>
  <si>
    <t xml:space="preserve">Central Goldfields </t>
  </si>
  <si>
    <t xml:space="preserve">Colac-Otway </t>
  </si>
  <si>
    <t xml:space="preserve">Corangamite </t>
  </si>
  <si>
    <t xml:space="preserve">Darebin </t>
  </si>
  <si>
    <t xml:space="preserve">East Gippsland </t>
  </si>
  <si>
    <t xml:space="preserve">Frankston </t>
  </si>
  <si>
    <t xml:space="preserve">Gannawarra </t>
  </si>
  <si>
    <t xml:space="preserve">Glen Eira </t>
  </si>
  <si>
    <t xml:space="preserve">Glenelg </t>
  </si>
  <si>
    <t xml:space="preserve">Golden Plains </t>
  </si>
  <si>
    <t xml:space="preserve">Greater Bendigo </t>
  </si>
  <si>
    <t xml:space="preserve">Greater Dandenong </t>
  </si>
  <si>
    <t xml:space="preserve">Greater Geelong </t>
  </si>
  <si>
    <t xml:space="preserve">Greater Shepparton </t>
  </si>
  <si>
    <t xml:space="preserve">Hepburn </t>
  </si>
  <si>
    <t xml:space="preserve">Hindmarsh </t>
  </si>
  <si>
    <t xml:space="preserve">Hobsons Bay </t>
  </si>
  <si>
    <t xml:space="preserve">Horsham </t>
  </si>
  <si>
    <t xml:space="preserve">Hume </t>
  </si>
  <si>
    <t xml:space="preserve">Indigo </t>
  </si>
  <si>
    <t xml:space="preserve">Kingston </t>
  </si>
  <si>
    <t xml:space="preserve">Knox </t>
  </si>
  <si>
    <t xml:space="preserve">Latrobe </t>
  </si>
  <si>
    <t xml:space="preserve">Loddon </t>
  </si>
  <si>
    <t xml:space="preserve">Macedon Ranges </t>
  </si>
  <si>
    <t xml:space="preserve">Manningham </t>
  </si>
  <si>
    <t xml:space="preserve">Mansfield </t>
  </si>
  <si>
    <t xml:space="preserve">Maribyrnong </t>
  </si>
  <si>
    <t xml:space="preserve">Maroondah </t>
  </si>
  <si>
    <t xml:space="preserve">Melbourne </t>
  </si>
  <si>
    <t xml:space="preserve">Melton </t>
  </si>
  <si>
    <t xml:space="preserve">Mildura </t>
  </si>
  <si>
    <t xml:space="preserve">Mitchell </t>
  </si>
  <si>
    <t xml:space="preserve">Moira </t>
  </si>
  <si>
    <t xml:space="preserve">Monash </t>
  </si>
  <si>
    <t xml:space="preserve">Moonee Valley </t>
  </si>
  <si>
    <t xml:space="preserve">Moorabool </t>
  </si>
  <si>
    <t xml:space="preserve">Moreland </t>
  </si>
  <si>
    <t xml:space="preserve">Mornington Peninsula </t>
  </si>
  <si>
    <t xml:space="preserve">Mount Alexander </t>
  </si>
  <si>
    <t xml:space="preserve">Moyne </t>
  </si>
  <si>
    <t xml:space="preserve">Murrindindi </t>
  </si>
  <si>
    <t xml:space="preserve">Nillumbik </t>
  </si>
  <si>
    <t xml:space="preserve">Northern Grampians </t>
  </si>
  <si>
    <t xml:space="preserve">Port Phillip </t>
  </si>
  <si>
    <t xml:space="preserve">Pyrenees </t>
  </si>
  <si>
    <t xml:space="preserve">Queenscliffe </t>
  </si>
  <si>
    <t xml:space="preserve">South Gippsland </t>
  </si>
  <si>
    <t xml:space="preserve">Southern Grampians </t>
  </si>
  <si>
    <t xml:space="preserve">Stonnington </t>
  </si>
  <si>
    <t xml:space="preserve">Strathbogie </t>
  </si>
  <si>
    <t xml:space="preserve">Surf Coast </t>
  </si>
  <si>
    <t xml:space="preserve">Swan Hill </t>
  </si>
  <si>
    <t xml:space="preserve">Towong </t>
  </si>
  <si>
    <t xml:space="preserve">Wangaratta </t>
  </si>
  <si>
    <t xml:space="preserve">Warrnambool </t>
  </si>
  <si>
    <t xml:space="preserve">Wellington </t>
  </si>
  <si>
    <t xml:space="preserve">West Wimmera </t>
  </si>
  <si>
    <t xml:space="preserve">Whitehorse </t>
  </si>
  <si>
    <t xml:space="preserve">Whittlesea </t>
  </si>
  <si>
    <t xml:space="preserve">Wodonga </t>
  </si>
  <si>
    <t xml:space="preserve">Wyndham </t>
  </si>
  <si>
    <t xml:space="preserve">Yarra </t>
  </si>
  <si>
    <t xml:space="preserve">Yarra Ranges </t>
  </si>
  <si>
    <t xml:space="preserve">Yarriambiack </t>
  </si>
  <si>
    <t>BUSINESS NUMBERS BY RANGES</t>
  </si>
  <si>
    <t>BUSINESS NUMBERS BY INDUSTRY: SINGLE MUNICIPALITY</t>
  </si>
  <si>
    <t>BUSINESS NUMBERS BY MUNICIPALITY: SINGLE INDUSTRY</t>
  </si>
  <si>
    <t>Business Numbers, by Municipality, Division and Employment Levels: June 2025</t>
  </si>
  <si>
    <t>Source: Counts of Australian Businesses, including Entries and Exits June 2025. ABS. Accessed at: https://www.abs.gov.au/statistics/economy/business-indicators/counts-australian-businesses-including-entries-and-exits/latest-release</t>
  </si>
  <si>
    <t>COUNTS OF BUSINESSES, by INDUSTRY DIVISION: SA2 Areas, 2025</t>
  </si>
  <si>
    <r>
      <t xml:space="preserve">   </t>
    </r>
    <r>
      <rPr>
        <sz val="14"/>
        <color theme="1"/>
        <rFont val="Wingdings"/>
        <charset val="2"/>
      </rPr>
      <t>H</t>
    </r>
    <r>
      <rPr>
        <sz val="14"/>
        <color theme="1"/>
        <rFont val="Calibri"/>
        <family val="2"/>
        <scheme val="minor"/>
      </rPr>
      <t xml:space="preserve">  </t>
    </r>
    <r>
      <rPr>
        <sz val="14"/>
        <color theme="1"/>
        <rFont val="Garamond"/>
        <family val="1"/>
      </rPr>
      <t xml:space="preserve"> </t>
    </r>
    <r>
      <rPr>
        <b/>
        <sz val="14"/>
        <color theme="1"/>
        <rFont val="Garamond"/>
        <family val="1"/>
      </rPr>
      <t xml:space="preserve">Select locality below </t>
    </r>
  </si>
  <si>
    <r>
      <t xml:space="preserve">   </t>
    </r>
    <r>
      <rPr>
        <sz val="14"/>
        <color theme="1"/>
        <rFont val="Wingdings"/>
        <charset val="2"/>
      </rPr>
      <t>H</t>
    </r>
    <r>
      <rPr>
        <sz val="14"/>
        <color theme="1"/>
        <rFont val="Calibri"/>
        <family val="2"/>
        <scheme val="minor"/>
      </rPr>
      <t xml:space="preserve">  </t>
    </r>
    <r>
      <rPr>
        <sz val="14"/>
        <color theme="1"/>
        <rFont val="Garamond"/>
        <family val="1"/>
      </rPr>
      <t xml:space="preserve"> </t>
    </r>
    <r>
      <rPr>
        <b/>
        <sz val="14"/>
        <color theme="1"/>
        <rFont val="Garamond"/>
        <family val="1"/>
      </rPr>
      <t xml:space="preserve">Select comparison locality below </t>
    </r>
  </si>
  <si>
    <t>Business numbers are categoriesed below 
by number of Employees</t>
  </si>
  <si>
    <t>Abbotsford</t>
  </si>
  <si>
    <t>1-4</t>
  </si>
  <si>
    <t>5-19</t>
  </si>
  <si>
    <t>20-199</t>
  </si>
  <si>
    <t>200+</t>
  </si>
  <si>
    <t>Total normal</t>
  </si>
  <si>
    <t>Total reordered</t>
  </si>
  <si>
    <t>Airport West</t>
  </si>
  <si>
    <t>Albert Park</t>
  </si>
  <si>
    <t>Alexandra</t>
  </si>
  <si>
    <t>Alfredton</t>
  </si>
  <si>
    <t>Alphington - Fairfield</t>
  </si>
  <si>
    <t>Alps - East</t>
  </si>
  <si>
    <t>Alps - West</t>
  </si>
  <si>
    <t>Altona</t>
  </si>
  <si>
    <t>Altona Meadows</t>
  </si>
  <si>
    <t>Altona North</t>
  </si>
  <si>
    <t>Ararat Surrounds</t>
  </si>
  <si>
    <t>Ardeer - Albion</t>
  </si>
  <si>
    <t>Armadale</t>
  </si>
  <si>
    <t>Ascot Vale</t>
  </si>
  <si>
    <t>Ashburton (Vic.)</t>
  </si>
  <si>
    <t>Ashwood - Chadstone</t>
  </si>
  <si>
    <t>Aspendale Gardens - Waterways</t>
  </si>
  <si>
    <t>Avoca</t>
  </si>
  <si>
    <t>Avondale Heights</t>
  </si>
  <si>
    <t>Bacchus Marsh</t>
  </si>
  <si>
    <t>Bacchus Marsh Surrounds</t>
  </si>
  <si>
    <t>Bairnsdale</t>
  </si>
  <si>
    <t>Ballarat East - Warrenheip</t>
  </si>
  <si>
    <t>Ballarat North - Invermay</t>
  </si>
  <si>
    <t>Balwyn</t>
  </si>
  <si>
    <t>Balwyn North</t>
  </si>
  <si>
    <t>Bannockburn</t>
  </si>
  <si>
    <t>Baranduda - Leneva</t>
  </si>
  <si>
    <t>Barwon Heads - Armstrong Creek</t>
  </si>
  <si>
    <t>Bayswater</t>
  </si>
  <si>
    <t>Bayswater North</t>
  </si>
  <si>
    <t>Beaconsfield - Officer</t>
  </si>
  <si>
    <t>Beaufort</t>
  </si>
  <si>
    <t>Beaumaris</t>
  </si>
  <si>
    <t>Beechworth</t>
  </si>
  <si>
    <t>Belgrave - Selby</t>
  </si>
  <si>
    <t>Belmont</t>
  </si>
  <si>
    <t>Benalla Surrounds</t>
  </si>
  <si>
    <t>Bendigo</t>
  </si>
  <si>
    <t>Bendigo Surrounds - North</t>
  </si>
  <si>
    <t>Bendigo Surrounds - South</t>
  </si>
  <si>
    <t>Bentleigh - McKinnon</t>
  </si>
  <si>
    <t>Bentleigh East - North</t>
  </si>
  <si>
    <t>Bentleigh East - South</t>
  </si>
  <si>
    <t>Berwick - North</t>
  </si>
  <si>
    <t>Berwick - South East</t>
  </si>
  <si>
    <t>Berwick - South West</t>
  </si>
  <si>
    <t>Blackburn</t>
  </si>
  <si>
    <t>Blackburn South</t>
  </si>
  <si>
    <t>Boronia</t>
  </si>
  <si>
    <t>Box Hill</t>
  </si>
  <si>
    <t>Box Hill North</t>
  </si>
  <si>
    <t>Braeside</t>
  </si>
  <si>
    <t>Braybrook</t>
  </si>
  <si>
    <t>Bright - Mount Beauty</t>
  </si>
  <si>
    <t>Brighton (Vic.)</t>
  </si>
  <si>
    <t>Brighton East</t>
  </si>
  <si>
    <t>Broadmeadows</t>
  </si>
  <si>
    <t>Brookfield</t>
  </si>
  <si>
    <t>Brunswick - North</t>
  </si>
  <si>
    <t>Brunswick - South</t>
  </si>
  <si>
    <t>Brunswick East</t>
  </si>
  <si>
    <t>Brunswick West</t>
  </si>
  <si>
    <t>Bruthen - Omeo</t>
  </si>
  <si>
    <t>Bulleen</t>
  </si>
  <si>
    <t>Bundoora - East</t>
  </si>
  <si>
    <t>Bundoora - North</t>
  </si>
  <si>
    <t>Bundoora - West</t>
  </si>
  <si>
    <t>Buninyong</t>
  </si>
  <si>
    <t>Bunyip - Garfield</t>
  </si>
  <si>
    <t>Burnside</t>
  </si>
  <si>
    <t>Burnside Heights</t>
  </si>
  <si>
    <t>Burwood (Vic.)</t>
  </si>
  <si>
    <t>Burwood East</t>
  </si>
  <si>
    <t>Cairnlea</t>
  </si>
  <si>
    <t>California Gully - Eaglehawk</t>
  </si>
  <si>
    <t>Camberwell</t>
  </si>
  <si>
    <t>Campbellfield - Coolaroo</t>
  </si>
  <si>
    <t>Camperdown</t>
  </si>
  <si>
    <t>Canadian - Mount Clear</t>
  </si>
  <si>
    <t>Carlton</t>
  </si>
  <si>
    <t>Carlton North - Princes Hill</t>
  </si>
  <si>
    <t>Carnegie</t>
  </si>
  <si>
    <t>Caroline Springs</t>
  </si>
  <si>
    <t>Carrum - Patterson Lakes</t>
  </si>
  <si>
    <t>Carrum Downs</t>
  </si>
  <si>
    <t>Castlemaine</t>
  </si>
  <si>
    <t>Castlemaine Surrounds</t>
  </si>
  <si>
    <t>Caulfield - North</t>
  </si>
  <si>
    <t>Caulfield - South</t>
  </si>
  <si>
    <t>Charlemont</t>
  </si>
  <si>
    <t>Chelsea - Bonbeach</t>
  </si>
  <si>
    <t>Chelsea Heights</t>
  </si>
  <si>
    <t>Chiltern - Indigo Valley</t>
  </si>
  <si>
    <t>Chirnside Park</t>
  </si>
  <si>
    <t>Churchill</t>
  </si>
  <si>
    <t>Clarinda - Oakleigh South</t>
  </si>
  <si>
    <t>Clayton - Central</t>
  </si>
  <si>
    <t>Clayton (North) - Notting Hill</t>
  </si>
  <si>
    <t>Clayton South</t>
  </si>
  <si>
    <t>Clifton Hill - Alphington</t>
  </si>
  <si>
    <t>Clifton Springs</t>
  </si>
  <si>
    <t>Clyde North - North</t>
  </si>
  <si>
    <t>Clyde North - South</t>
  </si>
  <si>
    <t>Cobblebank - Strathtulloh</t>
  </si>
  <si>
    <t>Cobram</t>
  </si>
  <si>
    <t>Coburg - East</t>
  </si>
  <si>
    <t>Coburg - West</t>
  </si>
  <si>
    <t>Coburg North</t>
  </si>
  <si>
    <t>Colac</t>
  </si>
  <si>
    <t>Colac Surrounds</t>
  </si>
  <si>
    <t>Collingwood</t>
  </si>
  <si>
    <t>Corangamite - North</t>
  </si>
  <si>
    <t>Corangamite - South</t>
  </si>
  <si>
    <t>Corio - Lovely Banks</t>
  </si>
  <si>
    <t>Craigieburn - Central</t>
  </si>
  <si>
    <t>Craigieburn - North</t>
  </si>
  <si>
    <t>Craigieburn - North West</t>
  </si>
  <si>
    <t>Craigieburn - South</t>
  </si>
  <si>
    <t>Craigieburn - West</t>
  </si>
  <si>
    <t>Cranbourne</t>
  </si>
  <si>
    <t>Cranbourne East - North</t>
  </si>
  <si>
    <t>Cranbourne East - South</t>
  </si>
  <si>
    <t>Cranbourne North - East</t>
  </si>
  <si>
    <t>Cranbourne North - West</t>
  </si>
  <si>
    <t>Cranbourne South</t>
  </si>
  <si>
    <t>Cranbourne West</t>
  </si>
  <si>
    <t>Creswick - Clunes</t>
  </si>
  <si>
    <t>Croydon - East</t>
  </si>
  <si>
    <t>Croydon - West</t>
  </si>
  <si>
    <t>Croydon Hills - Warranwood</t>
  </si>
  <si>
    <t>Croydon South</t>
  </si>
  <si>
    <t>Dandenong - North</t>
  </si>
  <si>
    <t>Dandenong - South</t>
  </si>
  <si>
    <t>Dandenong North</t>
  </si>
  <si>
    <t>Daylesford</t>
  </si>
  <si>
    <t>Deer Park</t>
  </si>
  <si>
    <t>Delacombe</t>
  </si>
  <si>
    <t>Delahey</t>
  </si>
  <si>
    <t>Derrimut</t>
  </si>
  <si>
    <t>Diggers Rest</t>
  </si>
  <si>
    <t>Dingley Village</t>
  </si>
  <si>
    <t>Docklands</t>
  </si>
  <si>
    <t>Doncaster</t>
  </si>
  <si>
    <t>Doncaster East - North</t>
  </si>
  <si>
    <t>Doncaster East - South</t>
  </si>
  <si>
    <t>Donvale - Park Orchards</t>
  </si>
  <si>
    <t>Doreen - North</t>
  </si>
  <si>
    <t>Doreen - South</t>
  </si>
  <si>
    <t>Doveton</t>
  </si>
  <si>
    <t>Dromana</t>
  </si>
  <si>
    <t>Drouin</t>
  </si>
  <si>
    <t>East Bendigo - Kennington</t>
  </si>
  <si>
    <t>East Melbourne</t>
  </si>
  <si>
    <t>Echuca</t>
  </si>
  <si>
    <t>Edithvale - Aspendale</t>
  </si>
  <si>
    <t>Elsternwick</t>
  </si>
  <si>
    <t>Eltham</t>
  </si>
  <si>
    <t>Elwood</t>
  </si>
  <si>
    <t>Emerald - Cockatoo</t>
  </si>
  <si>
    <t>Endeavour Hills - North</t>
  </si>
  <si>
    <t>Endeavour Hills - South</t>
  </si>
  <si>
    <t>Epping - East</t>
  </si>
  <si>
    <t>Epping - South</t>
  </si>
  <si>
    <t>Epping (Vic.) - West</t>
  </si>
  <si>
    <t>Essendon - East</t>
  </si>
  <si>
    <t>Essendon (West) - Aberfeldie</t>
  </si>
  <si>
    <t>Essendon Airport</t>
  </si>
  <si>
    <t>Euroa</t>
  </si>
  <si>
    <t>Eynesbury - Exford</t>
  </si>
  <si>
    <t>Fawkner</t>
  </si>
  <si>
    <t>Ferntree Gully - North</t>
  </si>
  <si>
    <t>Ferntree Gully (South) - Upper Ferntree Gully</t>
  </si>
  <si>
    <t>Fitzroy</t>
  </si>
  <si>
    <t>Fitzroy North</t>
  </si>
  <si>
    <t>Flemington</t>
  </si>
  <si>
    <t>Flemington Racecourse</t>
  </si>
  <si>
    <t>Flinders</t>
  </si>
  <si>
    <t>Flora Hill - Spring Gully</t>
  </si>
  <si>
    <t>Footscray</t>
  </si>
  <si>
    <t>Forest Hill</t>
  </si>
  <si>
    <t>Foster</t>
  </si>
  <si>
    <t>Frankston North</t>
  </si>
  <si>
    <t>Frankston South</t>
  </si>
  <si>
    <t>Fraser Rise - Plumpton</t>
  </si>
  <si>
    <t>French Island</t>
  </si>
  <si>
    <t>Geelong</t>
  </si>
  <si>
    <t>Geelong West - Hamlyn Heights</t>
  </si>
  <si>
    <t>Gisborne</t>
  </si>
  <si>
    <t>Gladstone Park - Westmeadows</t>
  </si>
  <si>
    <t>Glen Iris - East</t>
  </si>
  <si>
    <t>Glen Waverley - East</t>
  </si>
  <si>
    <t>Glen Waverley - West</t>
  </si>
  <si>
    <t>Glenelg (Vic.)</t>
  </si>
  <si>
    <t>Glenroy - East</t>
  </si>
  <si>
    <t>Glenroy - West</t>
  </si>
  <si>
    <t>Golden Plains - North</t>
  </si>
  <si>
    <t>Golden Plains - South</t>
  </si>
  <si>
    <t>Gordon (Vic.)</t>
  </si>
  <si>
    <t>Gowanbrae</t>
  </si>
  <si>
    <t>Greensborough</t>
  </si>
  <si>
    <t>Greenvale - Bulla</t>
  </si>
  <si>
    <t>Grovedale - Mount Duneed</t>
  </si>
  <si>
    <t>Hadfield</t>
  </si>
  <si>
    <t>Hallam</t>
  </si>
  <si>
    <t>Hamilton (Vic.)</t>
  </si>
  <si>
    <t>Hampton</t>
  </si>
  <si>
    <t>Hampton Park - East</t>
  </si>
  <si>
    <t>Hampton Park - West</t>
  </si>
  <si>
    <t>Hastings - Somers</t>
  </si>
  <si>
    <t>Hawthorn - North</t>
  </si>
  <si>
    <t>Hawthorn - South</t>
  </si>
  <si>
    <t>Hawthorn East</t>
  </si>
  <si>
    <t>Healesville - Yarra Glen</t>
  </si>
  <si>
    <t>Heathcote</t>
  </si>
  <si>
    <t>Heidelberg - Rosanna</t>
  </si>
  <si>
    <t>Heidelberg West</t>
  </si>
  <si>
    <t>Highett (East) - Cheltenham</t>
  </si>
  <si>
    <t>Highett (West) - Cheltenham</t>
  </si>
  <si>
    <t>Highton</t>
  </si>
  <si>
    <t>Hillside</t>
  </si>
  <si>
    <t>Hoppers Crossing - North</t>
  </si>
  <si>
    <t>Hoppers Crossing - South</t>
  </si>
  <si>
    <t>Horsham Surrounds</t>
  </si>
  <si>
    <t>Hughesdale</t>
  </si>
  <si>
    <t>Hurstbridge</t>
  </si>
  <si>
    <t>Irymple</t>
  </si>
  <si>
    <t>Ivanhoe</t>
  </si>
  <si>
    <t>Ivanhoe East - Eaglemont</t>
  </si>
  <si>
    <t>Kangaroo Flat - Golden Square</t>
  </si>
  <si>
    <t>Keilor</t>
  </si>
  <si>
    <t>Keilor Downs</t>
  </si>
  <si>
    <t>Keilor East</t>
  </si>
  <si>
    <t>Kensington (Vic.)</t>
  </si>
  <si>
    <t>Kerang</t>
  </si>
  <si>
    <t>Kew - South</t>
  </si>
  <si>
    <t>Kew - West</t>
  </si>
  <si>
    <t>Kew East</t>
  </si>
  <si>
    <t>Keysborough - North</t>
  </si>
  <si>
    <t>Keysborough - South</t>
  </si>
  <si>
    <t>Kialla</t>
  </si>
  <si>
    <t>Kilmore - Broadford</t>
  </si>
  <si>
    <t>Kilsyth</t>
  </si>
  <si>
    <t>Kinglake</t>
  </si>
  <si>
    <t>Kings Park (Vic.)</t>
  </si>
  <si>
    <t>Kingsbury</t>
  </si>
  <si>
    <t>Knoxfield - Scoresby</t>
  </si>
  <si>
    <t>Koo Wee Rup</t>
  </si>
  <si>
    <t>Korumburra</t>
  </si>
  <si>
    <t>Kurunjang - Toolern Vale</t>
  </si>
  <si>
    <t>Kyabram</t>
  </si>
  <si>
    <t>Kyneton</t>
  </si>
  <si>
    <t>Lake King</t>
  </si>
  <si>
    <t>Lakes Entrance</t>
  </si>
  <si>
    <t>Lalor - East</t>
  </si>
  <si>
    <t>Lalor - West</t>
  </si>
  <si>
    <t>Langwarrin</t>
  </si>
  <si>
    <t>Lara</t>
  </si>
  <si>
    <t>Laverton</t>
  </si>
  <si>
    <t>Leongatha</t>
  </si>
  <si>
    <t>Leopold</t>
  </si>
  <si>
    <t>Lilydale - Coldstream</t>
  </si>
  <si>
    <t>Lockington - Gunbower</t>
  </si>
  <si>
    <t>Longford - Loch Sport</t>
  </si>
  <si>
    <t>Lorne - Anglesea</t>
  </si>
  <si>
    <t>Lynbrook - Lyndhurst</t>
  </si>
  <si>
    <t>Lysterfield</t>
  </si>
  <si>
    <t>Macedon</t>
  </si>
  <si>
    <t>Maffra</t>
  </si>
  <si>
    <t>Maiden Gully</t>
  </si>
  <si>
    <t>Malvern - Glen Iris</t>
  </si>
  <si>
    <t>Malvern East</t>
  </si>
  <si>
    <t>Manor Lakes - Quandong</t>
  </si>
  <si>
    <t>Mansfield (Vic.)</t>
  </si>
  <si>
    <t>Maryborough (Vic.)</t>
  </si>
  <si>
    <t>Maryborough Surrounds</t>
  </si>
  <si>
    <t>Meadow Heights</t>
  </si>
  <si>
    <t>Melbourne Airport</t>
  </si>
  <si>
    <t>Melbourne CBD - East</t>
  </si>
  <si>
    <t>Melbourne CBD - North</t>
  </si>
  <si>
    <t>Melbourne CBD - West</t>
  </si>
  <si>
    <t>Melton South - Weir Views</t>
  </si>
  <si>
    <t>Melton West</t>
  </si>
  <si>
    <t>Mentone</t>
  </si>
  <si>
    <t>Merbein</t>
  </si>
  <si>
    <t>Mernda - North</t>
  </si>
  <si>
    <t>Mernda - South</t>
  </si>
  <si>
    <t>Mickleham - Yuroke</t>
  </si>
  <si>
    <t>Mildura - North</t>
  </si>
  <si>
    <t>Mildura - South</t>
  </si>
  <si>
    <t>Mildura Surrounds</t>
  </si>
  <si>
    <t>Mill Park - North</t>
  </si>
  <si>
    <t>Mill Park - South</t>
  </si>
  <si>
    <t>Mitcham (Vic.)</t>
  </si>
  <si>
    <t>Moe - Newborough</t>
  </si>
  <si>
    <t>Monbulk - Silvan</t>
  </si>
  <si>
    <t>Montmorency - Briar Hill</t>
  </si>
  <si>
    <t>Montrose</t>
  </si>
  <si>
    <t>Moonee Ponds</t>
  </si>
  <si>
    <t>Moorabbin - Heatherton</t>
  </si>
  <si>
    <t>Moorabbin Airport</t>
  </si>
  <si>
    <t>Mooroolbark</t>
  </si>
  <si>
    <t>Mooroopna</t>
  </si>
  <si>
    <t>Mordialloc - Parkdale</t>
  </si>
  <si>
    <t>Mornington - East</t>
  </si>
  <si>
    <t>Mornington - West</t>
  </si>
  <si>
    <t>Morwell</t>
  </si>
  <si>
    <t>Mount Baw Baw Region</t>
  </si>
  <si>
    <t>Mount Dandenong - Olinda</t>
  </si>
  <si>
    <t>Mount Eliza</t>
  </si>
  <si>
    <t>Mount Evelyn</t>
  </si>
  <si>
    <t>Mount Martha</t>
  </si>
  <si>
    <t>Mount Waverley - North</t>
  </si>
  <si>
    <t>Mount Waverley - South</t>
  </si>
  <si>
    <t>Moyne - East</t>
  </si>
  <si>
    <t>Moyne - West</t>
  </si>
  <si>
    <t>Mulgrave</t>
  </si>
  <si>
    <t>Murrumbeena</t>
  </si>
  <si>
    <t>Myrtleford</t>
  </si>
  <si>
    <t>Nagambie</t>
  </si>
  <si>
    <t>Narre Warren - North East</t>
  </si>
  <si>
    <t>Narre Warren - South West</t>
  </si>
  <si>
    <t>Narre Warren North</t>
  </si>
  <si>
    <t>Narre Warren South - East</t>
  </si>
  <si>
    <t>Narre Warren South - West</t>
  </si>
  <si>
    <t>Newcomb - Moolap</t>
  </si>
  <si>
    <t>Newport</t>
  </si>
  <si>
    <t>Newtown (Vic.)</t>
  </si>
  <si>
    <t>Nhill Region</t>
  </si>
  <si>
    <t>Niddrie - Essendon West</t>
  </si>
  <si>
    <t>Noble Park - East</t>
  </si>
  <si>
    <t>Noble Park - West</t>
  </si>
  <si>
    <t>Noble Park North</t>
  </si>
  <si>
    <t>Norlane</t>
  </si>
  <si>
    <t>North Geelong - Bell Park</t>
  </si>
  <si>
    <t>North Melbourne</t>
  </si>
  <si>
    <t>Northcote - East</t>
  </si>
  <si>
    <t>Northcote - West</t>
  </si>
  <si>
    <t>Numurkah</t>
  </si>
  <si>
    <t>Nunawading</t>
  </si>
  <si>
    <t>Oak Park</t>
  </si>
  <si>
    <t>Oakleigh - Huntingdale</t>
  </si>
  <si>
    <t>Ocean Grove</t>
  </si>
  <si>
    <t>Orbost</t>
  </si>
  <si>
    <t>Ormond - Glen Huntly</t>
  </si>
  <si>
    <t>Otway</t>
  </si>
  <si>
    <t>Pakenham - North East</t>
  </si>
  <si>
    <t>Pakenham - North West</t>
  </si>
  <si>
    <t>Pakenham - South East</t>
  </si>
  <si>
    <t>Pakenham - South West</t>
  </si>
  <si>
    <t>Panton Hill - St Andrews</t>
  </si>
  <si>
    <t>Parkville</t>
  </si>
  <si>
    <t>Pascoe Vale</t>
  </si>
  <si>
    <t>Pascoe Vale South</t>
  </si>
  <si>
    <t>Paynesville</t>
  </si>
  <si>
    <t>Pearcedale - Tooradin</t>
  </si>
  <si>
    <t>Phillip Island</t>
  </si>
  <si>
    <t>Plenty - Yarrambat</t>
  </si>
  <si>
    <t>Point Cook - East</t>
  </si>
  <si>
    <t>Point Cook - North East</t>
  </si>
  <si>
    <t>Point Cook - North West</t>
  </si>
  <si>
    <t>Point Cook - South</t>
  </si>
  <si>
    <t>Point Lonsdale - Queenscliff</t>
  </si>
  <si>
    <t>Point Nepean</t>
  </si>
  <si>
    <t>Port Melbourne</t>
  </si>
  <si>
    <t>Port Melbourne Industrial</t>
  </si>
  <si>
    <t>Portarlington</t>
  </si>
  <si>
    <t>Portland</t>
  </si>
  <si>
    <t>Prahran - Windsor</t>
  </si>
  <si>
    <t>Preston - East</t>
  </si>
  <si>
    <t>Preston - West</t>
  </si>
  <si>
    <t>Red Cliffs</t>
  </si>
  <si>
    <t>Research - North Warrandyte</t>
  </si>
  <si>
    <t>Reservoir - North East</t>
  </si>
  <si>
    <t>Reservoir - North West</t>
  </si>
  <si>
    <t>Reservoir - South East</t>
  </si>
  <si>
    <t>Reservoir - South West</t>
  </si>
  <si>
    <t>Richmond - North</t>
  </si>
  <si>
    <t>Richmond (South) - Cremorne</t>
  </si>
  <si>
    <t>Riddells Creek</t>
  </si>
  <si>
    <t>Ringwood</t>
  </si>
  <si>
    <t>Ringwood East</t>
  </si>
  <si>
    <t>Ringwood North</t>
  </si>
  <si>
    <t>Robinvale</t>
  </si>
  <si>
    <t>Rochester</t>
  </si>
  <si>
    <t>Rockbank - Mount Cottrell</t>
  </si>
  <si>
    <t>Romsey</t>
  </si>
  <si>
    <t>Rosebud - McCrae</t>
  </si>
  <si>
    <t>Rosedale</t>
  </si>
  <si>
    <t>Rowville - Central</t>
  </si>
  <si>
    <t>Rowville - North</t>
  </si>
  <si>
    <t>Rowville - South</t>
  </si>
  <si>
    <t>Roxburgh Park - North</t>
  </si>
  <si>
    <t>Roxburgh Park (South) - Somerton</t>
  </si>
  <si>
    <t>Royal Botanic Gardens Victoria</t>
  </si>
  <si>
    <t>Rushworth</t>
  </si>
  <si>
    <t>Rutherglen</t>
  </si>
  <si>
    <t>Sale</t>
  </si>
  <si>
    <t>Sandringham - Black Rock</t>
  </si>
  <si>
    <t>Seabrook</t>
  </si>
  <si>
    <t>Seaford (Vic.)</t>
  </si>
  <si>
    <t>Sebastopol - Redan</t>
  </si>
  <si>
    <t>Seddon - Kingsville</t>
  </si>
  <si>
    <t>Seymour</t>
  </si>
  <si>
    <t>Seymour Surrounds</t>
  </si>
  <si>
    <t>Shepparton - North</t>
  </si>
  <si>
    <t>Shepparton - South East</t>
  </si>
  <si>
    <t>Shepparton Surrounds - East</t>
  </si>
  <si>
    <t>Shepparton Surrounds - West</t>
  </si>
  <si>
    <t>Skye - Sandhurst</t>
  </si>
  <si>
    <t>Smythes Creek</t>
  </si>
  <si>
    <t>Somerville</t>
  </si>
  <si>
    <t>South Melbourne</t>
  </si>
  <si>
    <t>South Morang - North</t>
  </si>
  <si>
    <t>South Morang - South</t>
  </si>
  <si>
    <t>South Yarra - North</t>
  </si>
  <si>
    <t>South Yarra - South</t>
  </si>
  <si>
    <t>South Yarra - West</t>
  </si>
  <si>
    <t>Southbank - East</t>
  </si>
  <si>
    <t>Southbank (West) - South Wharf</t>
  </si>
  <si>
    <t>Springvale</t>
  </si>
  <si>
    <t>Springvale South</t>
  </si>
  <si>
    <t>St Albans - North</t>
  </si>
  <si>
    <t>St Albans - South</t>
  </si>
  <si>
    <t>St Arnaud</t>
  </si>
  <si>
    <t>St Kilda - Central</t>
  </si>
  <si>
    <t>St Kilda - West</t>
  </si>
  <si>
    <t>St Kilda East</t>
  </si>
  <si>
    <t>Stawell</t>
  </si>
  <si>
    <t>Strathfieldsaye</t>
  </si>
  <si>
    <t>Strathmore</t>
  </si>
  <si>
    <t>Sunbury</t>
  </si>
  <si>
    <t>Sunbury - South</t>
  </si>
  <si>
    <t>Sunbury - West</t>
  </si>
  <si>
    <t>Sunshine</t>
  </si>
  <si>
    <t>Sunshine North</t>
  </si>
  <si>
    <t>Sunshine West</t>
  </si>
  <si>
    <t>Surrey Hills (East) - Mont Albert</t>
  </si>
  <si>
    <t>Surrey Hills (West) - Canterbury</t>
  </si>
  <si>
    <t>Swan Hill Surrounds</t>
  </si>
  <si>
    <t>Sydenham</t>
  </si>
  <si>
    <t>Tarneit - Central</t>
  </si>
  <si>
    <t>Tarneit - North</t>
  </si>
  <si>
    <t>Tarneit - South</t>
  </si>
  <si>
    <t>Tarneit (West) - Mount Cottrell</t>
  </si>
  <si>
    <t>Taylors Hill</t>
  </si>
  <si>
    <t>Taylors Lakes</t>
  </si>
  <si>
    <t>Templestowe</t>
  </si>
  <si>
    <t>Templestowe Lower</t>
  </si>
  <si>
    <t>The Basin</t>
  </si>
  <si>
    <t>Thomastown</t>
  </si>
  <si>
    <t>Thornbury</t>
  </si>
  <si>
    <t>Toorak</t>
  </si>
  <si>
    <t>Torquay</t>
  </si>
  <si>
    <t>Trafalgar (Vic.)</t>
  </si>
  <si>
    <t>Traralgon - East</t>
  </si>
  <si>
    <t>Traralgon - West</t>
  </si>
  <si>
    <t>Truganina - North</t>
  </si>
  <si>
    <t>Truganina - South East</t>
  </si>
  <si>
    <t>Truganina - South West</t>
  </si>
  <si>
    <t>Tullamarine</t>
  </si>
  <si>
    <t>Upper Yarra Valley</t>
  </si>
  <si>
    <t>Upwey - Tecoma</t>
  </si>
  <si>
    <t>Vermont</t>
  </si>
  <si>
    <t>Vermont South</t>
  </si>
  <si>
    <t>Viewbank - Yallambie</t>
  </si>
  <si>
    <t>Wallan</t>
  </si>
  <si>
    <t>Wandin - Seville</t>
  </si>
  <si>
    <t>Wangaratta Surrounds</t>
  </si>
  <si>
    <t>Wantirna</t>
  </si>
  <si>
    <t>Wantirna South</t>
  </si>
  <si>
    <t>Warragul</t>
  </si>
  <si>
    <t>Warrandyte - Wonga Park</t>
  </si>
  <si>
    <t>Warrnambool - North</t>
  </si>
  <si>
    <t>Warrnambool - South</t>
  </si>
  <si>
    <t>Watsonia</t>
  </si>
  <si>
    <t>Wattle Glen - Diamond Creek</t>
  </si>
  <si>
    <t>Wendouree - Miners Rest</t>
  </si>
  <si>
    <t>Werribee - East</t>
  </si>
  <si>
    <t>Werribee - South</t>
  </si>
  <si>
    <t>Werribee - West</t>
  </si>
  <si>
    <t>West Footscray - Tottenham</t>
  </si>
  <si>
    <t>West Melbourne - Industrial</t>
  </si>
  <si>
    <t>West Melbourne - Residential</t>
  </si>
  <si>
    <t>West Wodonga</t>
  </si>
  <si>
    <t>Wheelers Hill</t>
  </si>
  <si>
    <t>White Hills - Ascot</t>
  </si>
  <si>
    <t>Williamstown</t>
  </si>
  <si>
    <t>Wilsons Promontory</t>
  </si>
  <si>
    <t>Winchelsea</t>
  </si>
  <si>
    <t>Wollert</t>
  </si>
  <si>
    <t>Wonthaggi - Inverloch</t>
  </si>
  <si>
    <t>Woodend</t>
  </si>
  <si>
    <t>Wyndham Vale - North</t>
  </si>
  <si>
    <t>Wyndham Vale - South</t>
  </si>
  <si>
    <t>Yackandandah</t>
  </si>
  <si>
    <t>Yallourn North - Glengarry</t>
  </si>
  <si>
    <t>Yarra Valley</t>
  </si>
  <si>
    <t>Yarram</t>
  </si>
  <si>
    <t>Yarraville</t>
  </si>
  <si>
    <t>Yarrawonga</t>
  </si>
  <si>
    <t>Yea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</si>
</sst>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[$$-C09]#,##0.00;[Red]&quot;-&quot;[$$-C09]#,##0.00"/>
    <numFmt numFmtId="166" formatCode="#,##0_ ;\-#,##0\ "/>
  </numFmts>
  <fonts count="94">
    <font>
      <sz val="8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8"/>
      <name val="Microsoft Sans Serif"/>
      <family val="2"/>
    </font>
    <font>
      <sz val="8"/>
      <name val="Microsoft Sans Serif"/>
      <family val="2"/>
    </font>
    <font>
      <sz val="8"/>
      <color indexed="12"/>
      <name val="Arial"/>
      <family val="2"/>
    </font>
    <font>
      <sz val="8"/>
      <name val="Arial"/>
      <family val="2"/>
    </font>
    <font>
      <sz val="10"/>
      <name val="Tahoma"/>
      <family val="2"/>
    </font>
    <font>
      <sz val="9"/>
      <name val="Tahoma"/>
      <family val="2"/>
    </font>
    <font>
      <sz val="8"/>
      <name val="Microsoft Sans Serif"/>
      <family val="2"/>
    </font>
    <font>
      <i/>
      <sz val="8"/>
      <name val="FrnkGothITC Bk BT"/>
      <family val="2"/>
    </font>
    <font>
      <sz val="9"/>
      <name val="Arial"/>
      <family val="2"/>
    </font>
    <font>
      <i/>
      <sz val="8"/>
      <name val="FrnkGothITC Bk BT"/>
      <family val="2"/>
    </font>
    <font>
      <sz val="9"/>
      <name val="Arial"/>
      <family val="2"/>
    </font>
    <font>
      <sz val="9"/>
      <name val="Tahoma"/>
      <family val="2"/>
    </font>
    <font>
      <sz val="8"/>
      <color indexed="81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i/>
      <sz val="16"/>
      <color rgb="FF0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  <font>
      <b/>
      <sz val="11"/>
      <color rgb="FF3F3F3F"/>
      <name val="Calibri"/>
      <family val="2"/>
      <scheme val="minor"/>
    </font>
    <font>
      <b/>
      <i/>
      <u/>
      <sz val="10"/>
      <color rgb="FF000000"/>
      <name val="Arial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sz val="28"/>
      <color theme="1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Arial"/>
      <family val="2"/>
    </font>
    <font>
      <sz val="10"/>
      <name val="Calibri"/>
      <family val="2"/>
      <scheme val="minor"/>
    </font>
    <font>
      <sz val="16"/>
      <name val="Garamond"/>
      <family val="1"/>
    </font>
    <font>
      <b/>
      <sz val="17"/>
      <color theme="3" tint="-0.249977111117893"/>
      <name val="Garamond"/>
      <family val="1"/>
    </font>
    <font>
      <b/>
      <sz val="17"/>
      <name val="Garamond"/>
      <family val="1"/>
    </font>
    <font>
      <b/>
      <sz val="17"/>
      <color theme="5" tint="-0.249977111117893"/>
      <name val="Garamond"/>
      <family val="1"/>
    </font>
    <font>
      <b/>
      <sz val="17"/>
      <color rgb="FF009900"/>
      <name val="Garamond"/>
      <family val="1"/>
    </font>
    <font>
      <sz val="26"/>
      <name val="Garamond"/>
      <family val="1"/>
    </font>
    <font>
      <sz val="8"/>
      <color theme="0" tint="-0.14999847407452621"/>
      <name val="Arial"/>
      <family val="2"/>
    </font>
    <font>
      <sz val="12"/>
      <color theme="0" tint="-0.14999847407452621"/>
      <name val="Arial"/>
      <family val="2"/>
    </font>
    <font>
      <sz val="8"/>
      <color theme="0" tint="-0.14999847407452621"/>
      <name val="Times New Roman"/>
      <family val="1"/>
    </font>
    <font>
      <sz val="10"/>
      <color theme="0" tint="-0.14999847407452621"/>
      <name val="Arial"/>
      <family val="2"/>
    </font>
    <font>
      <b/>
      <sz val="8"/>
      <color theme="0" tint="-0.14999847407452621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9"/>
      <color theme="0"/>
      <name val="Arial"/>
      <family val="2"/>
    </font>
    <font>
      <sz val="7"/>
      <color theme="0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8"/>
      <color theme="0"/>
      <name val="Times New Roman"/>
      <family val="1"/>
    </font>
    <font>
      <sz val="9"/>
      <name val="Calibri"/>
      <family val="2"/>
    </font>
    <font>
      <sz val="15"/>
      <color rgb="FFFFFF00"/>
      <name val="Garamond"/>
      <family val="1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Wingdings"/>
      <charset val="2"/>
    </font>
    <font>
      <sz val="14"/>
      <color theme="1"/>
      <name val="Garamond"/>
      <family val="1"/>
    </font>
    <font>
      <b/>
      <sz val="14"/>
      <color theme="1"/>
      <name val="Garamond"/>
      <family val="1"/>
    </font>
    <font>
      <sz val="14"/>
      <color theme="0"/>
      <name val="Arial"/>
      <family val="2"/>
    </font>
    <font>
      <sz val="14"/>
      <color theme="1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7"/>
      <color theme="1"/>
      <name val="Arial"/>
      <family val="2"/>
    </font>
    <font>
      <b/>
      <sz val="13"/>
      <color theme="1"/>
      <name val="Calibri"/>
      <family val="2"/>
      <scheme val="minor"/>
    </font>
    <font>
      <sz val="8"/>
      <color theme="1"/>
      <name val="Garamond"/>
      <family val="1"/>
    </font>
    <font>
      <b/>
      <sz val="10"/>
      <color rgb="FFFFFF00"/>
      <name val="Garamond"/>
      <family val="1"/>
    </font>
    <font>
      <sz val="7"/>
      <color theme="0"/>
      <name val="Garamond"/>
      <family val="1"/>
    </font>
    <font>
      <sz val="7"/>
      <color theme="0"/>
      <name val="Calibri"/>
      <family val="2"/>
      <scheme val="minor"/>
    </font>
    <font>
      <sz val="6"/>
      <color theme="0"/>
      <name val="Garamond"/>
      <family val="1"/>
    </font>
    <font>
      <sz val="6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Garamond"/>
      <family val="1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auto="1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446">
    <xf numFmtId="0" fontId="0" fillId="0" borderId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7" fillId="27" borderId="1" applyNumberFormat="0" applyAlignment="0" applyProtection="0"/>
    <xf numFmtId="0" fontId="27" fillId="27" borderId="1" applyNumberFormat="0" applyAlignment="0" applyProtection="0"/>
    <xf numFmtId="0" fontId="27" fillId="27" borderId="1" applyNumberFormat="0" applyAlignment="0" applyProtection="0"/>
    <xf numFmtId="0" fontId="27" fillId="27" borderId="1" applyNumberFormat="0" applyAlignment="0" applyProtection="0"/>
    <xf numFmtId="0" fontId="28" fillId="28" borderId="2" applyNumberFormat="0" applyAlignment="0" applyProtection="0"/>
    <xf numFmtId="0" fontId="28" fillId="28" borderId="2" applyNumberFormat="0" applyAlignment="0" applyProtection="0"/>
    <xf numFmtId="0" fontId="28" fillId="28" borderId="2" applyNumberFormat="0" applyAlignment="0" applyProtection="0"/>
    <xf numFmtId="0" fontId="28" fillId="28" borderId="2" applyNumberForma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1" fillId="0" borderId="0" applyNumberFormat="0" applyFill="0" applyBorder="0" applyProtection="0">
      <alignment horizontal="center"/>
    </xf>
    <xf numFmtId="0" fontId="32" fillId="0" borderId="3" applyNumberFormat="0" applyFill="0" applyAlignment="0" applyProtection="0"/>
    <xf numFmtId="0" fontId="32" fillId="0" borderId="3" applyNumberFormat="0" applyFill="0" applyAlignment="0" applyProtection="0"/>
    <xf numFmtId="0" fontId="32" fillId="0" borderId="3" applyNumberFormat="0" applyFill="0" applyAlignment="0" applyProtection="0"/>
    <xf numFmtId="0" fontId="32" fillId="0" borderId="3" applyNumberFormat="0" applyFill="0" applyAlignment="0" applyProtection="0"/>
    <xf numFmtId="0" fontId="33" fillId="0" borderId="4" applyNumberFormat="0" applyFill="0" applyAlignment="0" applyProtection="0"/>
    <xf numFmtId="0" fontId="33" fillId="0" borderId="4" applyNumberFormat="0" applyFill="0" applyAlignment="0" applyProtection="0"/>
    <xf numFmtId="0" fontId="33" fillId="0" borderId="4" applyNumberFormat="0" applyFill="0" applyAlignment="0" applyProtection="0"/>
    <xf numFmtId="0" fontId="33" fillId="0" borderId="4" applyNumberFormat="0" applyFill="0" applyAlignment="0" applyProtection="0"/>
    <xf numFmtId="0" fontId="34" fillId="0" borderId="5" applyNumberFormat="0" applyFill="0" applyAlignment="0" applyProtection="0"/>
    <xf numFmtId="0" fontId="34" fillId="0" borderId="5" applyNumberFormat="0" applyFill="0" applyAlignment="0" applyProtection="0"/>
    <xf numFmtId="0" fontId="34" fillId="0" borderId="5" applyNumberFormat="0" applyFill="0" applyAlignment="0" applyProtection="0"/>
    <xf numFmtId="0" fontId="34" fillId="0" borderId="5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1" fillId="0" borderId="0" applyNumberFormat="0" applyFill="0" applyBorder="0" applyProtection="0">
      <alignment horizontal="center" textRotation="90"/>
    </xf>
    <xf numFmtId="0" fontId="3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6" fillId="30" borderId="1" applyNumberFormat="0" applyAlignment="0" applyProtection="0"/>
    <xf numFmtId="0" fontId="36" fillId="30" borderId="1" applyNumberFormat="0" applyAlignment="0" applyProtection="0"/>
    <xf numFmtId="0" fontId="36" fillId="30" borderId="1" applyNumberFormat="0" applyAlignment="0" applyProtection="0"/>
    <xf numFmtId="0" fontId="36" fillId="30" borderId="1" applyNumberFormat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14" fillId="0" borderId="0"/>
    <xf numFmtId="0" fontId="24" fillId="0" borderId="0"/>
    <xf numFmtId="0" fontId="2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3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7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5" fillId="0" borderId="0"/>
    <xf numFmtId="0" fontId="5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39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32" borderId="7" applyNumberFormat="0" applyFont="0" applyAlignment="0" applyProtection="0"/>
    <xf numFmtId="0" fontId="24" fillId="32" borderId="7" applyNumberFormat="0" applyFont="0" applyAlignment="0" applyProtection="0"/>
    <xf numFmtId="0" fontId="24" fillId="32" borderId="7" applyNumberFormat="0" applyFont="0" applyAlignment="0" applyProtection="0"/>
    <xf numFmtId="0" fontId="41" fillId="27" borderId="8" applyNumberFormat="0" applyAlignment="0" applyProtection="0"/>
    <xf numFmtId="0" fontId="41" fillId="27" borderId="8" applyNumberFormat="0" applyAlignment="0" applyProtection="0"/>
    <xf numFmtId="0" fontId="41" fillId="27" borderId="8" applyNumberFormat="0" applyAlignment="0" applyProtection="0"/>
    <xf numFmtId="0" fontId="41" fillId="27" borderId="8" applyNumberFormat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2" fillId="0" borderId="0" applyNumberFormat="0" applyFill="0" applyBorder="0" applyAlignment="0" applyProtection="0"/>
    <xf numFmtId="165" fontId="42" fillId="0" borderId="0" applyFill="0" applyBorder="0" applyAlignment="0" applyProtection="0"/>
    <xf numFmtId="0" fontId="15" fillId="0" borderId="0">
      <alignment horizontal="center"/>
    </xf>
    <xf numFmtId="0" fontId="19" fillId="0" borderId="0">
      <alignment horizontal="center"/>
    </xf>
    <xf numFmtId="0" fontId="17" fillId="0" borderId="0">
      <alignment horizontal="center"/>
    </xf>
    <xf numFmtId="0" fontId="15" fillId="0" borderId="0">
      <alignment horizontal="center"/>
    </xf>
    <xf numFmtId="0" fontId="17" fillId="0" borderId="0">
      <alignment horizontal="center"/>
    </xf>
    <xf numFmtId="0" fontId="17" fillId="0" borderId="0">
      <alignment horizontal="center"/>
    </xf>
    <xf numFmtId="0" fontId="15" fillId="0" borderId="0">
      <alignment horizontal="center"/>
    </xf>
    <xf numFmtId="0" fontId="15" fillId="0" borderId="0">
      <alignment horizontal="center"/>
    </xf>
    <xf numFmtId="0" fontId="21" fillId="0" borderId="0">
      <alignment horizontal="center"/>
    </xf>
    <xf numFmtId="0" fontId="15" fillId="0" borderId="0">
      <alignment horizontal="center"/>
    </xf>
    <xf numFmtId="0" fontId="17" fillId="0" borderId="0">
      <alignment horizontal="center"/>
    </xf>
    <xf numFmtId="0" fontId="14" fillId="0" borderId="0"/>
    <xf numFmtId="0" fontId="14" fillId="0" borderId="0"/>
    <xf numFmtId="0" fontId="16" fillId="0" borderId="0">
      <alignment horizontal="left"/>
    </xf>
    <xf numFmtId="0" fontId="10" fillId="0" borderId="0">
      <alignment horizontal="left"/>
    </xf>
    <xf numFmtId="0" fontId="16" fillId="0" borderId="0">
      <alignment horizontal="left"/>
    </xf>
    <xf numFmtId="0" fontId="10" fillId="0" borderId="0">
      <alignment horizontal="left"/>
    </xf>
    <xf numFmtId="0" fontId="14" fillId="0" borderId="0"/>
    <xf numFmtId="0" fontId="14" fillId="0" borderId="0"/>
    <xf numFmtId="0" fontId="13" fillId="0" borderId="0">
      <alignment horizontal="center" vertical="center" wrapText="1"/>
    </xf>
    <xf numFmtId="0" fontId="19" fillId="0" borderId="0">
      <alignment horizontal="center" vertical="center" wrapText="1"/>
    </xf>
    <xf numFmtId="0" fontId="17" fillId="0" borderId="0">
      <alignment horizontal="center" vertical="center" wrapText="1"/>
    </xf>
    <xf numFmtId="0" fontId="5" fillId="0" borderId="0">
      <alignment horizontal="center" vertical="center" wrapText="1"/>
    </xf>
    <xf numFmtId="0" fontId="18" fillId="0" borderId="0">
      <alignment horizontal="center" vertical="center" wrapText="1"/>
    </xf>
    <xf numFmtId="0" fontId="18" fillId="0" borderId="0">
      <alignment horizontal="center" vertical="center" wrapText="1"/>
    </xf>
    <xf numFmtId="0" fontId="5" fillId="0" borderId="0">
      <alignment horizontal="center" vertical="center" wrapText="1"/>
    </xf>
    <xf numFmtId="0" fontId="13" fillId="0" borderId="0">
      <alignment horizontal="center" vertical="center" wrapText="1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18" fillId="0" borderId="0">
      <alignment horizontal="center" vertical="center" wrapText="1"/>
    </xf>
    <xf numFmtId="0" fontId="14" fillId="0" borderId="0"/>
    <xf numFmtId="0" fontId="14" fillId="0" borderId="0"/>
    <xf numFmtId="0" fontId="10" fillId="0" borderId="0">
      <alignment horizontal="left" vertical="center" wrapText="1"/>
    </xf>
    <xf numFmtId="0" fontId="20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18" fillId="0" borderId="0">
      <alignment horizontal="left" vertical="center" wrapText="1"/>
    </xf>
    <xf numFmtId="0" fontId="18" fillId="0" borderId="0">
      <alignment horizontal="left" vertical="center" wrapText="1"/>
    </xf>
    <xf numFmtId="0" fontId="5" fillId="0" borderId="0">
      <alignment horizontal="left" vertical="center" wrapText="1"/>
    </xf>
    <xf numFmtId="0" fontId="10" fillId="0" borderId="0">
      <alignment horizontal="left" vertical="center" wrapText="1"/>
    </xf>
    <xf numFmtId="0" fontId="18" fillId="0" borderId="0">
      <alignment horizontal="left" vertical="center" wrapText="1"/>
    </xf>
    <xf numFmtId="0" fontId="5" fillId="0" borderId="0">
      <alignment horizontal="left" vertical="center" wrapText="1"/>
    </xf>
    <xf numFmtId="0" fontId="18" fillId="0" borderId="0">
      <alignment horizontal="left" vertical="center" wrapText="1"/>
    </xf>
    <xf numFmtId="0" fontId="10" fillId="0" borderId="0">
      <alignment horizontal="left" vertical="center" wrapText="1"/>
    </xf>
    <xf numFmtId="0" fontId="13" fillId="0" borderId="0">
      <alignment horizontal="left" vertical="center" wrapText="1"/>
    </xf>
    <xf numFmtId="0" fontId="5" fillId="0" borderId="0">
      <alignment horizontal="left" vertical="center" wrapText="1"/>
    </xf>
    <xf numFmtId="0" fontId="10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10" fillId="0" borderId="0">
      <alignment horizontal="left" vertical="center" wrapText="1"/>
    </xf>
    <xf numFmtId="0" fontId="18" fillId="0" borderId="0">
      <alignment horizontal="left" vertical="center" wrapText="1"/>
    </xf>
    <xf numFmtId="0" fontId="14" fillId="0" borderId="0"/>
    <xf numFmtId="0" fontId="14" fillId="0" borderId="0"/>
    <xf numFmtId="0" fontId="11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3" fillId="0" borderId="0">
      <alignment horizontal="right"/>
    </xf>
    <xf numFmtId="0" fontId="16" fillId="0" borderId="0">
      <alignment horizontal="right"/>
    </xf>
    <xf numFmtId="0" fontId="10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10" fillId="0" borderId="0">
      <alignment horizontal="right"/>
    </xf>
    <xf numFmtId="0" fontId="16" fillId="0" borderId="0">
      <alignment horizontal="right"/>
    </xf>
    <xf numFmtId="0" fontId="13" fillId="0" borderId="0">
      <alignment horizontal="right"/>
    </xf>
    <xf numFmtId="0" fontId="5" fillId="0" borderId="0">
      <alignment horizontal="right"/>
    </xf>
    <xf numFmtId="0" fontId="10" fillId="0" borderId="0">
      <alignment horizontal="right"/>
    </xf>
    <xf numFmtId="0" fontId="14" fillId="0" borderId="0"/>
    <xf numFmtId="0" fontId="14" fillId="0" borderId="0"/>
    <xf numFmtId="0" fontId="13" fillId="0" borderId="0">
      <alignment horizontal="right"/>
    </xf>
    <xf numFmtId="0" fontId="19" fillId="0" borderId="0">
      <alignment horizontal="right"/>
    </xf>
    <xf numFmtId="0" fontId="17" fillId="0" borderId="0">
      <alignment horizontal="right"/>
    </xf>
    <xf numFmtId="0" fontId="5" fillId="0" borderId="0">
      <alignment horizontal="right"/>
    </xf>
    <xf numFmtId="0" fontId="17" fillId="0" borderId="0">
      <alignment horizontal="left" vertical="center" wrapText="1"/>
    </xf>
    <xf numFmtId="0" fontId="15" fillId="0" borderId="0">
      <alignment horizontal="left"/>
    </xf>
    <xf numFmtId="0" fontId="15" fillId="0" borderId="0">
      <alignment horizontal="lef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17" fillId="0" borderId="0">
      <alignment horizontal="left" vertical="center" wrapText="1"/>
    </xf>
    <xf numFmtId="0" fontId="14" fillId="0" borderId="0"/>
    <xf numFmtId="0" fontId="14" fillId="0" borderId="0"/>
    <xf numFmtId="0" fontId="15" fillId="0" borderId="0">
      <alignment horizontal="left"/>
    </xf>
    <xf numFmtId="0" fontId="19" fillId="0" borderId="0">
      <alignment horizontal="left"/>
    </xf>
    <xf numFmtId="0" fontId="17" fillId="0" borderId="0">
      <alignment horizontal="left"/>
    </xf>
    <xf numFmtId="0" fontId="15" fillId="0" borderId="0">
      <alignment horizontal="left"/>
    </xf>
    <xf numFmtId="0" fontId="18" fillId="0" borderId="0">
      <alignment horizontal="right"/>
    </xf>
    <xf numFmtId="0" fontId="18" fillId="0" borderId="0">
      <alignment horizontal="right"/>
    </xf>
    <xf numFmtId="0" fontId="5" fillId="0" borderId="0">
      <alignment horizontal="right"/>
    </xf>
    <xf numFmtId="0" fontId="17" fillId="0" borderId="0">
      <alignment horizontal="left"/>
    </xf>
    <xf numFmtId="0" fontId="17" fillId="0" borderId="0">
      <alignment horizontal="left"/>
    </xf>
    <xf numFmtId="0" fontId="5" fillId="0" borderId="0">
      <alignment horizontal="right"/>
    </xf>
    <xf numFmtId="0" fontId="21" fillId="0" borderId="0">
      <alignment horizontal="left"/>
    </xf>
    <xf numFmtId="0" fontId="15" fillId="0" borderId="0">
      <alignment horizontal="left"/>
    </xf>
    <xf numFmtId="0" fontId="18" fillId="0" borderId="0">
      <alignment horizontal="right"/>
    </xf>
    <xf numFmtId="0" fontId="14" fillId="0" borderId="0"/>
    <xf numFmtId="0" fontId="14" fillId="0" borderId="0"/>
    <xf numFmtId="0" fontId="17" fillId="0" borderId="0">
      <alignment horizontal="left"/>
    </xf>
    <xf numFmtId="0" fontId="17" fillId="0" borderId="0">
      <alignment horizontal="left"/>
    </xf>
    <xf numFmtId="0" fontId="15" fillId="0" borderId="0">
      <alignment horizontal="left"/>
    </xf>
    <xf numFmtId="0" fontId="17" fillId="0" borderId="0">
      <alignment horizontal="left"/>
    </xf>
    <xf numFmtId="0" fontId="19" fillId="0" borderId="0">
      <alignment horizontal="left"/>
    </xf>
    <xf numFmtId="0" fontId="17" fillId="0" borderId="0">
      <alignment horizontal="left"/>
    </xf>
    <xf numFmtId="0" fontId="15" fillId="0" borderId="0">
      <alignment horizontal="left"/>
    </xf>
    <xf numFmtId="0" fontId="17" fillId="0" borderId="0">
      <alignment horizontal="left"/>
    </xf>
    <xf numFmtId="0" fontId="17" fillId="0" borderId="0">
      <alignment horizontal="left"/>
    </xf>
    <xf numFmtId="0" fontId="17" fillId="0" borderId="0">
      <alignment horizontal="left"/>
    </xf>
    <xf numFmtId="0" fontId="43" fillId="0" borderId="0" applyNumberFormat="0" applyFill="0" applyBorder="0" applyAlignment="0" applyProtection="0"/>
    <xf numFmtId="0" fontId="44" fillId="0" borderId="9" applyNumberFormat="0" applyFill="0" applyAlignment="0" applyProtection="0"/>
    <xf numFmtId="0" fontId="44" fillId="0" borderId="9" applyNumberFormat="0" applyFill="0" applyAlignment="0" applyProtection="0"/>
    <xf numFmtId="0" fontId="44" fillId="0" borderId="9" applyNumberFormat="0" applyFill="0" applyAlignment="0" applyProtection="0"/>
    <xf numFmtId="0" fontId="44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146">
    <xf numFmtId="0" fontId="0" fillId="0" borderId="0" xfId="0"/>
    <xf numFmtId="3" fontId="62" fillId="33" borderId="0" xfId="0" applyNumberFormat="1" applyFont="1" applyFill="1" applyAlignment="1" applyProtection="1">
      <alignment vertical="center"/>
      <protection hidden="1"/>
    </xf>
    <xf numFmtId="0" fontId="47" fillId="33" borderId="0" xfId="170" applyFont="1" applyFill="1" applyAlignment="1" applyProtection="1">
      <alignment vertical="center"/>
      <protection hidden="1"/>
    </xf>
    <xf numFmtId="0" fontId="47" fillId="33" borderId="0" xfId="170" applyFont="1" applyFill="1" applyAlignment="1" applyProtection="1">
      <alignment horizontal="center" vertical="center"/>
      <protection hidden="1"/>
    </xf>
    <xf numFmtId="0" fontId="5" fillId="33" borderId="0" xfId="170" applyFill="1" applyAlignment="1" applyProtection="1">
      <alignment horizontal="center"/>
      <protection hidden="1"/>
    </xf>
    <xf numFmtId="0" fontId="5" fillId="33" borderId="0" xfId="170" applyFill="1" applyProtection="1">
      <protection hidden="1"/>
    </xf>
    <xf numFmtId="0" fontId="60" fillId="33" borderId="0" xfId="170" applyFont="1" applyFill="1" applyProtection="1">
      <protection hidden="1"/>
    </xf>
    <xf numFmtId="0" fontId="8" fillId="0" borderId="0" xfId="170" applyFont="1" applyProtection="1">
      <protection hidden="1"/>
    </xf>
    <xf numFmtId="0" fontId="8" fillId="0" borderId="0" xfId="170" applyFont="1" applyAlignment="1" applyProtection="1">
      <alignment horizontal="left"/>
      <protection hidden="1"/>
    </xf>
    <xf numFmtId="0" fontId="2" fillId="0" borderId="0" xfId="170" applyFont="1" applyAlignment="1" applyProtection="1">
      <alignment horizontal="left"/>
      <protection hidden="1"/>
    </xf>
    <xf numFmtId="0" fontId="8" fillId="0" borderId="0" xfId="170" applyFont="1" applyAlignment="1" applyProtection="1">
      <alignment horizontal="center"/>
      <protection hidden="1"/>
    </xf>
    <xf numFmtId="0" fontId="8" fillId="0" borderId="0" xfId="170" applyFont="1" applyAlignment="1" applyProtection="1">
      <alignment horizontal="center" vertical="center"/>
      <protection hidden="1"/>
    </xf>
    <xf numFmtId="3" fontId="8" fillId="0" borderId="0" xfId="170" applyNumberFormat="1" applyFont="1" applyProtection="1">
      <protection hidden="1"/>
    </xf>
    <xf numFmtId="0" fontId="60" fillId="0" borderId="0" xfId="373" applyFont="1" applyProtection="1">
      <alignment horizontal="left" vertical="center" wrapText="1"/>
      <protection hidden="1"/>
    </xf>
    <xf numFmtId="0" fontId="61" fillId="0" borderId="0" xfId="170" applyFont="1" applyProtection="1">
      <protection hidden="1"/>
    </xf>
    <xf numFmtId="0" fontId="8" fillId="0" borderId="0" xfId="170" applyFont="1" applyAlignment="1" applyProtection="1">
      <alignment horizontal="left" vertical="center"/>
      <protection hidden="1"/>
    </xf>
    <xf numFmtId="0" fontId="2" fillId="0" borderId="0" xfId="170" applyFont="1" applyAlignment="1" applyProtection="1">
      <alignment horizontal="left" vertical="center"/>
      <protection hidden="1"/>
    </xf>
    <xf numFmtId="0" fontId="51" fillId="0" borderId="0" xfId="121" applyFont="1" applyBorder="1" applyAlignment="1" applyProtection="1">
      <alignment horizontal="left"/>
      <protection hidden="1"/>
    </xf>
    <xf numFmtId="0" fontId="53" fillId="0" borderId="0" xfId="121" applyFont="1" applyBorder="1" applyAlignment="1" applyProtection="1">
      <alignment horizontal="left"/>
      <protection hidden="1"/>
    </xf>
    <xf numFmtId="0" fontId="8" fillId="0" borderId="0" xfId="170" applyFont="1" applyAlignment="1" applyProtection="1">
      <alignment horizontal="right"/>
      <protection hidden="1"/>
    </xf>
    <xf numFmtId="0" fontId="55" fillId="0" borderId="0" xfId="170" applyFont="1" applyProtection="1">
      <protection hidden="1"/>
    </xf>
    <xf numFmtId="0" fontId="56" fillId="0" borderId="0" xfId="170" applyFont="1" applyProtection="1">
      <protection hidden="1"/>
    </xf>
    <xf numFmtId="0" fontId="56" fillId="0" borderId="0" xfId="170" applyFont="1" applyAlignment="1" applyProtection="1">
      <alignment horizontal="center" vertical="center"/>
      <protection hidden="1"/>
    </xf>
    <xf numFmtId="0" fontId="57" fillId="0" borderId="0" xfId="170" applyFont="1" applyProtection="1">
      <protection hidden="1"/>
    </xf>
    <xf numFmtId="3" fontId="58" fillId="0" borderId="0" xfId="170" applyNumberFormat="1" applyFont="1" applyProtection="1">
      <protection hidden="1"/>
    </xf>
    <xf numFmtId="0" fontId="54" fillId="0" borderId="0" xfId="170" applyFont="1" applyProtection="1">
      <protection hidden="1"/>
    </xf>
    <xf numFmtId="0" fontId="6" fillId="0" borderId="0" xfId="170" applyFont="1" applyAlignment="1" applyProtection="1">
      <alignment wrapText="1"/>
      <protection hidden="1"/>
    </xf>
    <xf numFmtId="0" fontId="6" fillId="0" borderId="0" xfId="170" applyFont="1" applyAlignment="1" applyProtection="1">
      <alignment horizontal="center" wrapText="1"/>
      <protection hidden="1"/>
    </xf>
    <xf numFmtId="0" fontId="48" fillId="0" borderId="0" xfId="233" applyFont="1" applyAlignment="1" applyProtection="1">
      <alignment horizontal="center" wrapText="1"/>
      <protection hidden="1"/>
    </xf>
    <xf numFmtId="3" fontId="48" fillId="0" borderId="0" xfId="226" applyNumberFormat="1" applyFont="1" applyAlignment="1" applyProtection="1">
      <alignment horizontal="center" wrapText="1"/>
      <protection hidden="1"/>
    </xf>
    <xf numFmtId="0" fontId="48" fillId="0" borderId="0" xfId="233" applyFont="1" applyAlignment="1" applyProtection="1">
      <alignment horizontal="right" wrapText="1"/>
      <protection hidden="1"/>
    </xf>
    <xf numFmtId="0" fontId="2" fillId="0" borderId="0" xfId="170" applyFont="1" applyProtection="1">
      <protection hidden="1"/>
    </xf>
    <xf numFmtId="0" fontId="18" fillId="0" borderId="0" xfId="170" applyFont="1" applyProtection="1">
      <protection locked="0" hidden="1"/>
    </xf>
    <xf numFmtId="0" fontId="2" fillId="0" borderId="0" xfId="170" applyFont="1" applyProtection="1">
      <protection locked="0" hidden="1"/>
    </xf>
    <xf numFmtId="3" fontId="2" fillId="0" borderId="0" xfId="170" applyNumberFormat="1" applyFont="1" applyProtection="1">
      <protection hidden="1"/>
    </xf>
    <xf numFmtId="0" fontId="63" fillId="0" borderId="0" xfId="170" applyFont="1" applyProtection="1">
      <protection hidden="1"/>
    </xf>
    <xf numFmtId="0" fontId="5" fillId="0" borderId="0" xfId="170" applyProtection="1">
      <protection hidden="1"/>
    </xf>
    <xf numFmtId="0" fontId="5" fillId="0" borderId="0" xfId="371" applyProtection="1">
      <alignment horizontal="left" vertical="center" wrapText="1"/>
      <protection hidden="1"/>
    </xf>
    <xf numFmtId="0" fontId="5" fillId="0" borderId="0" xfId="37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5" fillId="0" borderId="0" xfId="373" applyProtection="1">
      <alignment horizontal="left" vertical="center" wrapText="1"/>
      <protection hidden="1"/>
    </xf>
    <xf numFmtId="166" fontId="5" fillId="0" borderId="0" xfId="397" applyNumberFormat="1" applyAlignment="1" applyProtection="1">
      <alignment horizontal="center"/>
      <protection hidden="1"/>
    </xf>
    <xf numFmtId="0" fontId="46" fillId="0" borderId="0" xfId="226" applyFont="1" applyProtection="1">
      <protection hidden="1"/>
    </xf>
    <xf numFmtId="3" fontId="46" fillId="0" borderId="0" xfId="226" applyNumberFormat="1" applyFont="1" applyProtection="1">
      <protection hidden="1"/>
    </xf>
    <xf numFmtId="3" fontId="5" fillId="0" borderId="0" xfId="170" applyNumberFormat="1" applyProtection="1">
      <protection hidden="1"/>
    </xf>
    <xf numFmtId="0" fontId="60" fillId="0" borderId="0" xfId="170" applyFont="1" applyProtection="1">
      <protection hidden="1"/>
    </xf>
    <xf numFmtId="0" fontId="5" fillId="0" borderId="0" xfId="170" applyAlignment="1" applyProtection="1">
      <alignment horizontal="center" vertical="center"/>
      <protection hidden="1"/>
    </xf>
    <xf numFmtId="0" fontId="5" fillId="0" borderId="0" xfId="170" applyAlignment="1" applyProtection="1">
      <alignment horizontal="center"/>
      <protection hidden="1"/>
    </xf>
    <xf numFmtId="0" fontId="60" fillId="0" borderId="0" xfId="361" applyFont="1" applyProtection="1">
      <alignment horizontal="left" vertical="center" wrapText="1"/>
      <protection hidden="1"/>
    </xf>
    <xf numFmtId="0" fontId="5" fillId="0" borderId="0" xfId="361" applyProtection="1">
      <alignment horizontal="left" vertical="center" wrapText="1"/>
      <protection hidden="1"/>
    </xf>
    <xf numFmtId="0" fontId="5" fillId="0" borderId="0" xfId="371" applyAlignment="1" applyProtection="1">
      <alignment horizontal="right" vertical="center" wrapText="1"/>
      <protection hidden="1"/>
    </xf>
    <xf numFmtId="164" fontId="49" fillId="0" borderId="0" xfId="170" applyNumberFormat="1" applyFont="1" applyAlignment="1" applyProtection="1">
      <alignment horizontal="right"/>
      <protection hidden="1"/>
    </xf>
    <xf numFmtId="0" fontId="0" fillId="0" borderId="0" xfId="371" applyFont="1" applyProtection="1">
      <alignment horizontal="left" vertical="center" wrapText="1"/>
      <protection hidden="1"/>
    </xf>
    <xf numFmtId="0" fontId="5" fillId="0" borderId="0" xfId="231" applyFont="1" applyAlignment="1" applyProtection="1">
      <alignment horizontal="right"/>
      <protection hidden="1"/>
    </xf>
    <xf numFmtId="0" fontId="14" fillId="0" borderId="0" xfId="220" applyProtection="1">
      <protection hidden="1"/>
    </xf>
    <xf numFmtId="0" fontId="14" fillId="0" borderId="0" xfId="220" applyAlignment="1" applyProtection="1">
      <alignment horizontal="center"/>
      <protection hidden="1"/>
    </xf>
    <xf numFmtId="0" fontId="48" fillId="0" borderId="0" xfId="226" applyFont="1" applyProtection="1">
      <protection hidden="1"/>
    </xf>
    <xf numFmtId="49" fontId="48" fillId="0" borderId="0" xfId="226" applyNumberFormat="1" applyFont="1" applyProtection="1">
      <protection hidden="1"/>
    </xf>
    <xf numFmtId="0" fontId="48" fillId="0" borderId="0" xfId="226" applyFont="1" applyAlignment="1" applyProtection="1">
      <alignment horizontal="left"/>
      <protection hidden="1"/>
    </xf>
    <xf numFmtId="0" fontId="48" fillId="0" borderId="0" xfId="226" applyFont="1" applyAlignment="1" applyProtection="1">
      <alignment horizontal="center"/>
      <protection hidden="1"/>
    </xf>
    <xf numFmtId="166" fontId="6" fillId="0" borderId="0" xfId="397" applyNumberFormat="1" applyFont="1" applyAlignment="1" applyProtection="1">
      <alignment horizontal="center"/>
      <protection hidden="1"/>
    </xf>
    <xf numFmtId="3" fontId="48" fillId="0" borderId="0" xfId="226" applyNumberFormat="1" applyFont="1" applyProtection="1">
      <protection hidden="1"/>
    </xf>
    <xf numFmtId="0" fontId="6" fillId="0" borderId="0" xfId="170" applyFont="1" applyProtection="1">
      <protection hidden="1"/>
    </xf>
    <xf numFmtId="0" fontId="6" fillId="0" borderId="0" xfId="170" applyFont="1" applyAlignment="1" applyProtection="1">
      <alignment horizontal="center" vertical="center"/>
      <protection hidden="1"/>
    </xf>
    <xf numFmtId="3" fontId="6" fillId="0" borderId="0" xfId="170" applyNumberFormat="1" applyFont="1" applyProtection="1">
      <protection hidden="1"/>
    </xf>
    <xf numFmtId="0" fontId="64" fillId="0" borderId="0" xfId="170" applyFont="1" applyProtection="1">
      <protection hidden="1"/>
    </xf>
    <xf numFmtId="0" fontId="64" fillId="33" borderId="0" xfId="170" applyFont="1" applyFill="1" applyProtection="1">
      <protection hidden="1"/>
    </xf>
    <xf numFmtId="3" fontId="6" fillId="0" borderId="0" xfId="385" applyNumberFormat="1" applyFont="1" applyAlignment="1" applyProtection="1">
      <alignment horizontal="center"/>
      <protection hidden="1"/>
    </xf>
    <xf numFmtId="0" fontId="5" fillId="0" borderId="0" xfId="170" applyAlignment="1" applyProtection="1">
      <alignment horizontal="left" wrapText="1"/>
      <protection hidden="1"/>
    </xf>
    <xf numFmtId="0" fontId="5" fillId="0" borderId="0" xfId="170" applyAlignment="1" applyProtection="1">
      <alignment horizontal="center" wrapText="1"/>
      <protection hidden="1"/>
    </xf>
    <xf numFmtId="0" fontId="46" fillId="0" borderId="0" xfId="226" applyFont="1" applyAlignment="1" applyProtection="1">
      <alignment horizontal="left" wrapText="1"/>
      <protection hidden="1"/>
    </xf>
    <xf numFmtId="0" fontId="46" fillId="0" borderId="0" xfId="226" applyFont="1" applyAlignment="1" applyProtection="1">
      <alignment horizontal="center" wrapText="1"/>
      <protection hidden="1"/>
    </xf>
    <xf numFmtId="0" fontId="46" fillId="0" borderId="0" xfId="226" applyFont="1" applyAlignment="1" applyProtection="1">
      <alignment horizontal="center"/>
      <protection hidden="1"/>
    </xf>
    <xf numFmtId="0" fontId="46" fillId="0" borderId="0" xfId="226" applyFont="1" applyAlignment="1" applyProtection="1">
      <alignment horizontal="left"/>
      <protection hidden="1"/>
    </xf>
    <xf numFmtId="0" fontId="12" fillId="0" borderId="0" xfId="137" applyFont="1" applyAlignment="1" applyProtection="1">
      <protection hidden="1"/>
    </xf>
    <xf numFmtId="0" fontId="5" fillId="0" borderId="0" xfId="170" applyAlignment="1" applyProtection="1">
      <alignment horizontal="right"/>
      <protection hidden="1"/>
    </xf>
    <xf numFmtId="0" fontId="65" fillId="0" borderId="0" xfId="170" applyFont="1" applyProtection="1">
      <protection hidden="1"/>
    </xf>
    <xf numFmtId="0" fontId="66" fillId="0" borderId="0" xfId="170" applyFont="1" applyAlignment="1" applyProtection="1">
      <alignment horizontal="right"/>
      <protection hidden="1"/>
    </xf>
    <xf numFmtId="0" fontId="66" fillId="0" borderId="0" xfId="170" applyFont="1" applyAlignment="1" applyProtection="1">
      <alignment horizontal="center"/>
      <protection hidden="1"/>
    </xf>
    <xf numFmtId="0" fontId="66" fillId="0" borderId="0" xfId="170" applyFont="1" applyAlignment="1" applyProtection="1">
      <alignment horizontal="left"/>
      <protection hidden="1"/>
    </xf>
    <xf numFmtId="0" fontId="65" fillId="0" borderId="0" xfId="170" applyFont="1" applyAlignment="1" applyProtection="1">
      <alignment horizontal="center" vertical="center"/>
      <protection hidden="1"/>
    </xf>
    <xf numFmtId="0" fontId="67" fillId="0" borderId="0" xfId="170" applyFont="1" applyProtection="1">
      <protection hidden="1"/>
    </xf>
    <xf numFmtId="0" fontId="68" fillId="0" borderId="0" xfId="373" applyFont="1" applyProtection="1">
      <alignment horizontal="left" vertical="center" wrapText="1"/>
      <protection hidden="1"/>
    </xf>
    <xf numFmtId="3" fontId="65" fillId="0" borderId="0" xfId="170" applyNumberFormat="1" applyFont="1" applyAlignment="1" applyProtection="1">
      <alignment horizontal="center"/>
      <protection hidden="1"/>
    </xf>
    <xf numFmtId="0" fontId="65" fillId="0" borderId="0" xfId="170" applyFont="1" applyAlignment="1" applyProtection="1">
      <alignment horizontal="center"/>
      <protection hidden="1"/>
    </xf>
    <xf numFmtId="0" fontId="65" fillId="0" borderId="0" xfId="170" applyFont="1" applyAlignment="1" applyProtection="1">
      <alignment horizontal="left"/>
      <protection hidden="1"/>
    </xf>
    <xf numFmtId="0" fontId="68" fillId="0" borderId="0" xfId="361" applyFont="1" applyProtection="1">
      <alignment horizontal="left" vertical="center" wrapText="1"/>
      <protection hidden="1"/>
    </xf>
    <xf numFmtId="3" fontId="65" fillId="0" borderId="0" xfId="170" applyNumberFormat="1" applyFont="1" applyProtection="1">
      <protection hidden="1"/>
    </xf>
    <xf numFmtId="0" fontId="52" fillId="0" borderId="0" xfId="170" applyFont="1" applyProtection="1">
      <protection hidden="1"/>
    </xf>
    <xf numFmtId="0" fontId="69" fillId="0" borderId="0" xfId="170" applyFont="1" applyProtection="1">
      <protection hidden="1"/>
    </xf>
    <xf numFmtId="0" fontId="69" fillId="0" borderId="0" xfId="170" applyFont="1" applyProtection="1">
      <protection locked="0" hidden="1"/>
    </xf>
    <xf numFmtId="0" fontId="46" fillId="0" borderId="0" xfId="170" applyFont="1" applyProtection="1">
      <protection hidden="1"/>
    </xf>
    <xf numFmtId="0" fontId="70" fillId="0" borderId="0" xfId="170" applyFont="1" applyProtection="1">
      <protection locked="0" hidden="1"/>
    </xf>
    <xf numFmtId="0" fontId="70" fillId="0" borderId="0" xfId="170" applyFont="1" applyProtection="1">
      <protection hidden="1"/>
    </xf>
    <xf numFmtId="0" fontId="69" fillId="0" borderId="0" xfId="170" applyFont="1" applyAlignment="1" applyProtection="1">
      <alignment horizontal="center" vertical="center"/>
      <protection hidden="1"/>
    </xf>
    <xf numFmtId="0" fontId="46" fillId="0" borderId="0" xfId="170" applyFont="1" applyAlignment="1" applyProtection="1">
      <alignment horizontal="center" vertical="center"/>
      <protection locked="0" hidden="1"/>
    </xf>
    <xf numFmtId="0" fontId="46" fillId="0" borderId="0" xfId="170" applyFont="1" applyAlignment="1" applyProtection="1">
      <alignment horizontal="center" vertical="center"/>
      <protection hidden="1"/>
    </xf>
    <xf numFmtId="3" fontId="71" fillId="33" borderId="0" xfId="0" applyNumberFormat="1" applyFont="1" applyFill="1" applyAlignment="1" applyProtection="1">
      <alignment vertical="center"/>
      <protection hidden="1"/>
    </xf>
    <xf numFmtId="0" fontId="59" fillId="33" borderId="0" xfId="170" applyFont="1" applyFill="1" applyAlignment="1" applyProtection="1">
      <alignment horizontal="center" vertical="center"/>
      <protection hidden="1"/>
    </xf>
    <xf numFmtId="0" fontId="72" fillId="0" borderId="0" xfId="170" applyFont="1" applyAlignment="1" applyProtection="1">
      <alignment horizontal="center"/>
      <protection hidden="1"/>
    </xf>
    <xf numFmtId="0" fontId="73" fillId="34" borderId="0" xfId="443" applyFont="1" applyFill="1" applyAlignment="1" applyProtection="1">
      <alignment horizontal="center" wrapText="1"/>
      <protection hidden="1"/>
    </xf>
    <xf numFmtId="0" fontId="1" fillId="0" borderId="0" xfId="443" applyProtection="1">
      <protection hidden="1"/>
    </xf>
    <xf numFmtId="0" fontId="74" fillId="0" borderId="0" xfId="443" applyFont="1" applyAlignment="1" applyProtection="1">
      <alignment horizontal="center" wrapText="1"/>
      <protection hidden="1"/>
    </xf>
    <xf numFmtId="0" fontId="1" fillId="0" borderId="0" xfId="443"/>
    <xf numFmtId="0" fontId="1" fillId="0" borderId="0" xfId="443" applyAlignment="1" applyProtection="1">
      <alignment vertical="top"/>
      <protection hidden="1"/>
    </xf>
    <xf numFmtId="0" fontId="25" fillId="0" borderId="0" xfId="443" applyFont="1" applyProtection="1">
      <protection hidden="1"/>
    </xf>
    <xf numFmtId="0" fontId="75" fillId="0" borderId="0" xfId="443" applyFont="1" applyProtection="1">
      <protection hidden="1"/>
    </xf>
    <xf numFmtId="0" fontId="75" fillId="0" borderId="0" xfId="443" applyFont="1" applyAlignment="1" applyProtection="1">
      <alignment vertical="top"/>
      <protection hidden="1"/>
    </xf>
    <xf numFmtId="0" fontId="75" fillId="0" borderId="0" xfId="443" applyFont="1"/>
    <xf numFmtId="0" fontId="79" fillId="0" borderId="0" xfId="444" applyFont="1" applyProtection="1">
      <protection hidden="1"/>
    </xf>
    <xf numFmtId="0" fontId="80" fillId="0" borderId="0" xfId="444" applyFont="1" applyProtection="1">
      <protection hidden="1"/>
    </xf>
    <xf numFmtId="0" fontId="81" fillId="0" borderId="0" xfId="443" applyFont="1" applyAlignment="1" applyProtection="1">
      <alignment horizontal="center"/>
      <protection locked="0" hidden="1"/>
    </xf>
    <xf numFmtId="0" fontId="82" fillId="0" borderId="0" xfId="443" applyFont="1" applyAlignment="1" applyProtection="1">
      <alignment horizontal="center" wrapText="1"/>
      <protection hidden="1"/>
    </xf>
    <xf numFmtId="0" fontId="81" fillId="0" borderId="0" xfId="443" applyFont="1" applyAlignment="1" applyProtection="1">
      <alignment horizontal="center"/>
      <protection locked="0"/>
    </xf>
    <xf numFmtId="0" fontId="68" fillId="0" borderId="0" xfId="444" applyFont="1" applyProtection="1">
      <protection hidden="1"/>
    </xf>
    <xf numFmtId="0" fontId="83" fillId="0" borderId="0" xfId="444" applyFont="1" applyProtection="1">
      <protection hidden="1"/>
    </xf>
    <xf numFmtId="0" fontId="84" fillId="0" borderId="0" xfId="443" applyFont="1" applyProtection="1">
      <protection hidden="1"/>
    </xf>
    <xf numFmtId="0" fontId="85" fillId="0" borderId="0" xfId="444" applyFont="1" applyAlignment="1">
      <alignment vertical="center"/>
    </xf>
    <xf numFmtId="0" fontId="86" fillId="35" borderId="0" xfId="445" applyFont="1" applyFill="1" applyAlignment="1" applyProtection="1">
      <alignment horizontal="center" vertical="center"/>
      <protection hidden="1"/>
    </xf>
    <xf numFmtId="0" fontId="86" fillId="35" borderId="0" xfId="445" quotePrefix="1" applyFont="1" applyFill="1" applyAlignment="1" applyProtection="1">
      <alignment horizontal="center" vertical="center"/>
      <protection hidden="1"/>
    </xf>
    <xf numFmtId="17" fontId="86" fillId="35" borderId="0" xfId="445" quotePrefix="1" applyNumberFormat="1" applyFont="1" applyFill="1" applyAlignment="1" applyProtection="1">
      <alignment horizontal="center" vertical="center"/>
      <protection hidden="1"/>
    </xf>
    <xf numFmtId="0" fontId="87" fillId="0" borderId="0" xfId="445" applyFont="1" applyAlignment="1" applyProtection="1">
      <alignment horizontal="center" vertical="center"/>
      <protection hidden="1"/>
    </xf>
    <xf numFmtId="0" fontId="88" fillId="0" borderId="0" xfId="443" applyFont="1" applyAlignment="1">
      <alignment horizontal="center"/>
    </xf>
    <xf numFmtId="0" fontId="89" fillId="0" borderId="0" xfId="445" applyFont="1" applyAlignment="1" applyProtection="1">
      <alignment horizontal="center" vertical="center" wrapText="1"/>
      <protection hidden="1"/>
    </xf>
    <xf numFmtId="0" fontId="90" fillId="0" borderId="0" xfId="443" applyFont="1" applyAlignment="1" applyProtection="1">
      <alignment horizontal="center"/>
      <protection hidden="1"/>
    </xf>
    <xf numFmtId="0" fontId="81" fillId="0" borderId="10" xfId="443" applyFont="1" applyBorder="1" applyAlignment="1" applyProtection="1">
      <alignment vertical="center"/>
      <protection hidden="1"/>
    </xf>
    <xf numFmtId="3" fontId="81" fillId="0" borderId="10" xfId="443" applyNumberFormat="1" applyFont="1" applyBorder="1" applyAlignment="1" applyProtection="1">
      <alignment vertical="center"/>
      <protection hidden="1"/>
    </xf>
    <xf numFmtId="3" fontId="81" fillId="0" borderId="10" xfId="443" applyNumberFormat="1" applyFont="1" applyBorder="1" applyAlignment="1" applyProtection="1">
      <alignment horizontal="center" vertical="center"/>
      <protection hidden="1"/>
    </xf>
    <xf numFmtId="0" fontId="25" fillId="0" borderId="0" xfId="443" applyFont="1" applyAlignment="1" applyProtection="1">
      <alignment vertical="center"/>
      <protection hidden="1"/>
    </xf>
    <xf numFmtId="3" fontId="88" fillId="0" borderId="0" xfId="443" applyNumberFormat="1" applyFont="1" applyAlignment="1">
      <alignment horizontal="center"/>
    </xf>
    <xf numFmtId="0" fontId="88" fillId="0" borderId="0" xfId="443" applyFont="1" applyAlignment="1" applyProtection="1">
      <alignment horizontal="center"/>
      <protection hidden="1"/>
    </xf>
    <xf numFmtId="0" fontId="88" fillId="0" borderId="0" xfId="443" applyFont="1" applyAlignment="1" applyProtection="1">
      <alignment horizontal="center" vertical="center"/>
      <protection hidden="1"/>
    </xf>
    <xf numFmtId="0" fontId="81" fillId="36" borderId="10" xfId="443" applyFont="1" applyFill="1" applyBorder="1" applyAlignment="1" applyProtection="1">
      <alignment vertical="center"/>
      <protection hidden="1"/>
    </xf>
    <xf numFmtId="3" fontId="81" fillId="36" borderId="10" xfId="443" applyNumberFormat="1" applyFont="1" applyFill="1" applyBorder="1" applyAlignment="1" applyProtection="1">
      <alignment vertical="center"/>
      <protection hidden="1"/>
    </xf>
    <xf numFmtId="3" fontId="81" fillId="36" borderId="10" xfId="443" applyNumberFormat="1" applyFont="1" applyFill="1" applyBorder="1" applyAlignment="1" applyProtection="1">
      <alignment horizontal="center" vertical="center"/>
      <protection hidden="1"/>
    </xf>
    <xf numFmtId="0" fontId="85" fillId="0" borderId="11" xfId="444" applyFont="1" applyBorder="1" applyAlignment="1">
      <alignment vertical="center"/>
    </xf>
    <xf numFmtId="0" fontId="85" fillId="0" borderId="10" xfId="444" applyFont="1" applyBorder="1" applyAlignment="1">
      <alignment vertical="center"/>
    </xf>
    <xf numFmtId="3" fontId="91" fillId="36" borderId="10" xfId="443" applyNumberFormat="1" applyFont="1" applyFill="1" applyBorder="1" applyAlignment="1" applyProtection="1">
      <alignment vertical="center"/>
      <protection hidden="1"/>
    </xf>
    <xf numFmtId="3" fontId="91" fillId="36" borderId="10" xfId="443" applyNumberFormat="1" applyFont="1" applyFill="1" applyBorder="1" applyAlignment="1" applyProtection="1">
      <alignment horizontal="center" vertical="center"/>
      <protection hidden="1"/>
    </xf>
    <xf numFmtId="0" fontId="1" fillId="0" borderId="0" xfId="443" applyAlignment="1" applyProtection="1">
      <alignment vertical="center"/>
      <protection hidden="1"/>
    </xf>
    <xf numFmtId="0" fontId="92" fillId="0" borderId="0" xfId="443" applyFont="1" applyAlignment="1">
      <alignment horizontal="center"/>
    </xf>
    <xf numFmtId="0" fontId="92" fillId="0" borderId="0" xfId="443" applyFont="1" applyAlignment="1" applyProtection="1">
      <alignment horizontal="center" vertical="center"/>
      <protection hidden="1"/>
    </xf>
    <xf numFmtId="0" fontId="82" fillId="0" borderId="0" xfId="443" applyFont="1" applyAlignment="1" applyProtection="1">
      <alignment vertical="center" wrapText="1"/>
      <protection hidden="1"/>
    </xf>
    <xf numFmtId="0" fontId="93" fillId="0" borderId="0" xfId="443" applyFont="1" applyProtection="1">
      <protection hidden="1"/>
    </xf>
    <xf numFmtId="0" fontId="85" fillId="0" borderId="10" xfId="444" applyFont="1" applyBorder="1" applyAlignment="1">
      <alignment horizontal="left" vertical="center"/>
    </xf>
    <xf numFmtId="0" fontId="85" fillId="0" borderId="10" xfId="443" applyFont="1" applyBorder="1" applyAlignment="1">
      <alignment horizontal="left" vertical="center"/>
    </xf>
  </cellXfs>
  <cellStyles count="446">
    <cellStyle name="20% - Accent1" xfId="1" builtinId="30" customBuiltin="1"/>
    <cellStyle name="20% - Accent1 2" xfId="2" xr:uid="{00000000-0005-0000-0000-000001000000}"/>
    <cellStyle name="20% - Accent1 3" xfId="3" xr:uid="{00000000-0005-0000-0000-000002000000}"/>
    <cellStyle name="20% - Accent1 4" xfId="4" xr:uid="{00000000-0005-0000-0000-000003000000}"/>
    <cellStyle name="20% - Accent2" xfId="5" builtinId="34" customBuiltin="1"/>
    <cellStyle name="20% - Accent2 2" xfId="6" xr:uid="{00000000-0005-0000-0000-000005000000}"/>
    <cellStyle name="20% - Accent2 3" xfId="7" xr:uid="{00000000-0005-0000-0000-000006000000}"/>
    <cellStyle name="20% - Accent2 4" xfId="8" xr:uid="{00000000-0005-0000-0000-000007000000}"/>
    <cellStyle name="20% - Accent3" xfId="9" builtinId="38" customBuiltin="1"/>
    <cellStyle name="20% - Accent3 2" xfId="10" xr:uid="{00000000-0005-0000-0000-000009000000}"/>
    <cellStyle name="20% - Accent3 3" xfId="11" xr:uid="{00000000-0005-0000-0000-00000A000000}"/>
    <cellStyle name="20% - Accent3 4" xfId="12" xr:uid="{00000000-0005-0000-0000-00000B000000}"/>
    <cellStyle name="20% - Accent4" xfId="13" builtinId="42" customBuiltin="1"/>
    <cellStyle name="20% - Accent4 2" xfId="14" xr:uid="{00000000-0005-0000-0000-00000D000000}"/>
    <cellStyle name="20% - Accent4 3" xfId="15" xr:uid="{00000000-0005-0000-0000-00000E000000}"/>
    <cellStyle name="20% - Accent4 4" xfId="16" xr:uid="{00000000-0005-0000-0000-00000F000000}"/>
    <cellStyle name="20% - Accent5" xfId="17" builtinId="46" customBuiltin="1"/>
    <cellStyle name="20% - Accent5 2" xfId="18" xr:uid="{00000000-0005-0000-0000-000011000000}"/>
    <cellStyle name="20% - Accent5 3" xfId="19" xr:uid="{00000000-0005-0000-0000-000012000000}"/>
    <cellStyle name="20% - Accent5 4" xfId="20" xr:uid="{00000000-0005-0000-0000-000013000000}"/>
    <cellStyle name="20% - Accent6" xfId="21" builtinId="50" customBuiltin="1"/>
    <cellStyle name="20% - Accent6 2" xfId="22" xr:uid="{00000000-0005-0000-0000-000015000000}"/>
    <cellStyle name="20% - Accent6 3" xfId="23" xr:uid="{00000000-0005-0000-0000-000016000000}"/>
    <cellStyle name="20% - Accent6 4" xfId="24" xr:uid="{00000000-0005-0000-0000-000017000000}"/>
    <cellStyle name="40% - Accent1" xfId="25" builtinId="31" customBuiltin="1"/>
    <cellStyle name="40% - Accent1 2" xfId="26" xr:uid="{00000000-0005-0000-0000-000019000000}"/>
    <cellStyle name="40% - Accent1 3" xfId="27" xr:uid="{00000000-0005-0000-0000-00001A000000}"/>
    <cellStyle name="40% - Accent1 4" xfId="28" xr:uid="{00000000-0005-0000-0000-00001B000000}"/>
    <cellStyle name="40% - Accent2" xfId="29" builtinId="35" customBuiltin="1"/>
    <cellStyle name="40% - Accent2 2" xfId="30" xr:uid="{00000000-0005-0000-0000-00001D000000}"/>
    <cellStyle name="40% - Accent2 3" xfId="31" xr:uid="{00000000-0005-0000-0000-00001E000000}"/>
    <cellStyle name="40% - Accent2 4" xfId="32" xr:uid="{00000000-0005-0000-0000-00001F000000}"/>
    <cellStyle name="40% - Accent3" xfId="33" builtinId="39" customBuiltin="1"/>
    <cellStyle name="40% - Accent3 2" xfId="34" xr:uid="{00000000-0005-0000-0000-000021000000}"/>
    <cellStyle name="40% - Accent3 3" xfId="35" xr:uid="{00000000-0005-0000-0000-000022000000}"/>
    <cellStyle name="40% - Accent3 4" xfId="36" xr:uid="{00000000-0005-0000-0000-000023000000}"/>
    <cellStyle name="40% - Accent4" xfId="37" builtinId="43" customBuiltin="1"/>
    <cellStyle name="40% - Accent4 2" xfId="38" xr:uid="{00000000-0005-0000-0000-000025000000}"/>
    <cellStyle name="40% - Accent4 3" xfId="39" xr:uid="{00000000-0005-0000-0000-000026000000}"/>
    <cellStyle name="40% - Accent4 4" xfId="40" xr:uid="{00000000-0005-0000-0000-000027000000}"/>
    <cellStyle name="40% - Accent5" xfId="41" builtinId="47" customBuiltin="1"/>
    <cellStyle name="40% - Accent5 2" xfId="42" xr:uid="{00000000-0005-0000-0000-000029000000}"/>
    <cellStyle name="40% - Accent5 3" xfId="43" xr:uid="{00000000-0005-0000-0000-00002A000000}"/>
    <cellStyle name="40% - Accent5 4" xfId="44" xr:uid="{00000000-0005-0000-0000-00002B000000}"/>
    <cellStyle name="40% - Accent6" xfId="45" builtinId="51" customBuiltin="1"/>
    <cellStyle name="40% - Accent6 2" xfId="46" xr:uid="{00000000-0005-0000-0000-00002D000000}"/>
    <cellStyle name="40% - Accent6 3" xfId="47" xr:uid="{00000000-0005-0000-0000-00002E000000}"/>
    <cellStyle name="40% - Accent6 4" xfId="48" xr:uid="{00000000-0005-0000-0000-00002F000000}"/>
    <cellStyle name="60% - Accent1" xfId="49" builtinId="32" customBuiltin="1"/>
    <cellStyle name="60% - Accent1 2" xfId="50" xr:uid="{00000000-0005-0000-0000-000031000000}"/>
    <cellStyle name="60% - Accent1 3" xfId="51" xr:uid="{00000000-0005-0000-0000-000032000000}"/>
    <cellStyle name="60% - Accent1 4" xfId="52" xr:uid="{00000000-0005-0000-0000-000033000000}"/>
    <cellStyle name="60% - Accent2" xfId="53" builtinId="36" customBuiltin="1"/>
    <cellStyle name="60% - Accent2 2" xfId="54" xr:uid="{00000000-0005-0000-0000-000035000000}"/>
    <cellStyle name="60% - Accent2 3" xfId="55" xr:uid="{00000000-0005-0000-0000-000036000000}"/>
    <cellStyle name="60% - Accent2 4" xfId="56" xr:uid="{00000000-0005-0000-0000-000037000000}"/>
    <cellStyle name="60% - Accent3" xfId="57" builtinId="40" customBuiltin="1"/>
    <cellStyle name="60% - Accent3 2" xfId="58" xr:uid="{00000000-0005-0000-0000-000039000000}"/>
    <cellStyle name="60% - Accent3 3" xfId="59" xr:uid="{00000000-0005-0000-0000-00003A000000}"/>
    <cellStyle name="60% - Accent3 4" xfId="60" xr:uid="{00000000-0005-0000-0000-00003B000000}"/>
    <cellStyle name="60% - Accent4" xfId="61" builtinId="44" customBuiltin="1"/>
    <cellStyle name="60% - Accent4 2" xfId="62" xr:uid="{00000000-0005-0000-0000-00003D000000}"/>
    <cellStyle name="60% - Accent4 3" xfId="63" xr:uid="{00000000-0005-0000-0000-00003E000000}"/>
    <cellStyle name="60% - Accent4 4" xfId="64" xr:uid="{00000000-0005-0000-0000-00003F000000}"/>
    <cellStyle name="60% - Accent5" xfId="65" builtinId="48" customBuiltin="1"/>
    <cellStyle name="60% - Accent5 2" xfId="66" xr:uid="{00000000-0005-0000-0000-000041000000}"/>
    <cellStyle name="60% - Accent5 3" xfId="67" xr:uid="{00000000-0005-0000-0000-000042000000}"/>
    <cellStyle name="60% - Accent5 4" xfId="68" xr:uid="{00000000-0005-0000-0000-000043000000}"/>
    <cellStyle name="60% - Accent6" xfId="69" builtinId="52" customBuiltin="1"/>
    <cellStyle name="60% - Accent6 2" xfId="70" xr:uid="{00000000-0005-0000-0000-000045000000}"/>
    <cellStyle name="60% - Accent6 3" xfId="71" xr:uid="{00000000-0005-0000-0000-000046000000}"/>
    <cellStyle name="60% - Accent6 4" xfId="72" xr:uid="{00000000-0005-0000-0000-000047000000}"/>
    <cellStyle name="Accent1" xfId="73" builtinId="29" customBuiltin="1"/>
    <cellStyle name="Accent1 2" xfId="74" xr:uid="{00000000-0005-0000-0000-000049000000}"/>
    <cellStyle name="Accent1 3" xfId="75" xr:uid="{00000000-0005-0000-0000-00004A000000}"/>
    <cellStyle name="Accent1 4" xfId="76" xr:uid="{00000000-0005-0000-0000-00004B000000}"/>
    <cellStyle name="Accent2" xfId="77" builtinId="33" customBuiltin="1"/>
    <cellStyle name="Accent2 2" xfId="78" xr:uid="{00000000-0005-0000-0000-00004D000000}"/>
    <cellStyle name="Accent2 3" xfId="79" xr:uid="{00000000-0005-0000-0000-00004E000000}"/>
    <cellStyle name="Accent2 4" xfId="80" xr:uid="{00000000-0005-0000-0000-00004F000000}"/>
    <cellStyle name="Accent3" xfId="81" builtinId="37" customBuiltin="1"/>
    <cellStyle name="Accent3 2" xfId="82" xr:uid="{00000000-0005-0000-0000-000051000000}"/>
    <cellStyle name="Accent3 3" xfId="83" xr:uid="{00000000-0005-0000-0000-000052000000}"/>
    <cellStyle name="Accent3 4" xfId="84" xr:uid="{00000000-0005-0000-0000-000053000000}"/>
    <cellStyle name="Accent4" xfId="85" builtinId="41" customBuiltin="1"/>
    <cellStyle name="Accent4 2" xfId="86" xr:uid="{00000000-0005-0000-0000-000055000000}"/>
    <cellStyle name="Accent4 3" xfId="87" xr:uid="{00000000-0005-0000-0000-000056000000}"/>
    <cellStyle name="Accent4 4" xfId="88" xr:uid="{00000000-0005-0000-0000-000057000000}"/>
    <cellStyle name="Accent5" xfId="89" builtinId="45" customBuiltin="1"/>
    <cellStyle name="Accent5 2" xfId="90" xr:uid="{00000000-0005-0000-0000-000059000000}"/>
    <cellStyle name="Accent5 3" xfId="91" xr:uid="{00000000-0005-0000-0000-00005A000000}"/>
    <cellStyle name="Accent5 4" xfId="92" xr:uid="{00000000-0005-0000-0000-00005B000000}"/>
    <cellStyle name="Accent6" xfId="93" builtinId="49" customBuiltin="1"/>
    <cellStyle name="Accent6 2" xfId="94" xr:uid="{00000000-0005-0000-0000-00005D000000}"/>
    <cellStyle name="Accent6 3" xfId="95" xr:uid="{00000000-0005-0000-0000-00005E000000}"/>
    <cellStyle name="Accent6 4" xfId="96" xr:uid="{00000000-0005-0000-0000-00005F000000}"/>
    <cellStyle name="Bad" xfId="97" builtinId="27" customBuiltin="1"/>
    <cellStyle name="Bad 2" xfId="98" xr:uid="{00000000-0005-0000-0000-000061000000}"/>
    <cellStyle name="Bad 3" xfId="99" xr:uid="{00000000-0005-0000-0000-000062000000}"/>
    <cellStyle name="Bad 4" xfId="100" xr:uid="{00000000-0005-0000-0000-000063000000}"/>
    <cellStyle name="Calculation" xfId="101" builtinId="22" customBuiltin="1"/>
    <cellStyle name="Calculation 2" xfId="102" xr:uid="{00000000-0005-0000-0000-000065000000}"/>
    <cellStyle name="Calculation 3" xfId="103" xr:uid="{00000000-0005-0000-0000-000066000000}"/>
    <cellStyle name="Calculation 4" xfId="104" xr:uid="{00000000-0005-0000-0000-000067000000}"/>
    <cellStyle name="Check Cell" xfId="105" builtinId="23" customBuiltin="1"/>
    <cellStyle name="Check Cell 2" xfId="106" xr:uid="{00000000-0005-0000-0000-000069000000}"/>
    <cellStyle name="Check Cell 3" xfId="107" xr:uid="{00000000-0005-0000-0000-00006A000000}"/>
    <cellStyle name="Check Cell 4" xfId="108" xr:uid="{00000000-0005-0000-0000-00006B000000}"/>
    <cellStyle name="Comma 2" xfId="109" xr:uid="{00000000-0005-0000-0000-00006C000000}"/>
    <cellStyle name="Comma 3" xfId="110" xr:uid="{00000000-0005-0000-0000-00006D000000}"/>
    <cellStyle name="Explanatory Text" xfId="111" builtinId="53" customBuiltin="1"/>
    <cellStyle name="Explanatory Text 2" xfId="112" xr:uid="{00000000-0005-0000-0000-00006F000000}"/>
    <cellStyle name="Explanatory Text 3" xfId="113" xr:uid="{00000000-0005-0000-0000-000070000000}"/>
    <cellStyle name="Explanatory Text 4" xfId="114" xr:uid="{00000000-0005-0000-0000-000071000000}"/>
    <cellStyle name="Good" xfId="115" builtinId="26" customBuiltin="1"/>
    <cellStyle name="Good 2" xfId="116" xr:uid="{00000000-0005-0000-0000-000073000000}"/>
    <cellStyle name="Good 3" xfId="117" xr:uid="{00000000-0005-0000-0000-000074000000}"/>
    <cellStyle name="Good 4" xfId="118" xr:uid="{00000000-0005-0000-0000-000075000000}"/>
    <cellStyle name="Heading" xfId="119" xr:uid="{00000000-0005-0000-0000-000076000000}"/>
    <cellStyle name="Heading 1" xfId="120" builtinId="16" customBuiltin="1"/>
    <cellStyle name="Heading 1 2" xfId="121" xr:uid="{00000000-0005-0000-0000-000078000000}"/>
    <cellStyle name="Heading 1 3" xfId="122" xr:uid="{00000000-0005-0000-0000-000079000000}"/>
    <cellStyle name="Heading 1 4" xfId="123" xr:uid="{00000000-0005-0000-0000-00007A000000}"/>
    <cellStyle name="Heading 2" xfId="124" builtinId="17" customBuiltin="1"/>
    <cellStyle name="Heading 2 2" xfId="125" xr:uid="{00000000-0005-0000-0000-00007C000000}"/>
    <cellStyle name="Heading 2 3" xfId="126" xr:uid="{00000000-0005-0000-0000-00007D000000}"/>
    <cellStyle name="Heading 2 4" xfId="127" xr:uid="{00000000-0005-0000-0000-00007E000000}"/>
    <cellStyle name="Heading 3" xfId="128" builtinId="18" customBuiltin="1"/>
    <cellStyle name="Heading 3 2" xfId="129" xr:uid="{00000000-0005-0000-0000-000080000000}"/>
    <cellStyle name="Heading 3 3" xfId="130" xr:uid="{00000000-0005-0000-0000-000081000000}"/>
    <cellStyle name="Heading 3 4" xfId="131" xr:uid="{00000000-0005-0000-0000-000082000000}"/>
    <cellStyle name="Heading 4" xfId="132" builtinId="19" customBuiltin="1"/>
    <cellStyle name="Heading 4 2" xfId="133" xr:uid="{00000000-0005-0000-0000-000084000000}"/>
    <cellStyle name="Heading 4 3" xfId="134" xr:uid="{00000000-0005-0000-0000-000085000000}"/>
    <cellStyle name="Heading 4 4" xfId="135" xr:uid="{00000000-0005-0000-0000-000086000000}"/>
    <cellStyle name="Heading1" xfId="136" xr:uid="{00000000-0005-0000-0000-000087000000}"/>
    <cellStyle name="Hyperlink" xfId="137" builtinId="8"/>
    <cellStyle name="Hyperlink 2" xfId="138" xr:uid="{00000000-0005-0000-0000-000089000000}"/>
    <cellStyle name="Hyperlink 2 2" xfId="139" xr:uid="{00000000-0005-0000-0000-00008A000000}"/>
    <cellStyle name="Hyperlink 2 2 2" xfId="140" xr:uid="{00000000-0005-0000-0000-00008B000000}"/>
    <cellStyle name="Hyperlink 2 2 3" xfId="141" xr:uid="{00000000-0005-0000-0000-00008C000000}"/>
    <cellStyle name="Hyperlink 2 2 4" xfId="142" xr:uid="{00000000-0005-0000-0000-00008D000000}"/>
    <cellStyle name="Hyperlink 2 3" xfId="143" xr:uid="{00000000-0005-0000-0000-00008E000000}"/>
    <cellStyle name="Hyperlink 2 3 2" xfId="144" xr:uid="{00000000-0005-0000-0000-00008F000000}"/>
    <cellStyle name="Hyperlink 2 3 3" xfId="145" xr:uid="{00000000-0005-0000-0000-000090000000}"/>
    <cellStyle name="Hyperlink 2 3 4" xfId="146" xr:uid="{00000000-0005-0000-0000-000091000000}"/>
    <cellStyle name="Hyperlink 2 4" xfId="147" xr:uid="{00000000-0005-0000-0000-000092000000}"/>
    <cellStyle name="Hyperlink 2 4 2" xfId="148" xr:uid="{00000000-0005-0000-0000-000093000000}"/>
    <cellStyle name="Hyperlink 2 4 3" xfId="149" xr:uid="{00000000-0005-0000-0000-000094000000}"/>
    <cellStyle name="Hyperlink 2 5" xfId="150" xr:uid="{00000000-0005-0000-0000-000095000000}"/>
    <cellStyle name="Hyperlink 2 6" xfId="151" xr:uid="{00000000-0005-0000-0000-000096000000}"/>
    <cellStyle name="Hyperlink 2 6 2" xfId="152" xr:uid="{00000000-0005-0000-0000-000097000000}"/>
    <cellStyle name="Hyperlink 3" xfId="153" xr:uid="{00000000-0005-0000-0000-000098000000}"/>
    <cellStyle name="Hyperlink 3 2" xfId="154" xr:uid="{00000000-0005-0000-0000-000099000000}"/>
    <cellStyle name="Hyperlink 3 3" xfId="155" xr:uid="{00000000-0005-0000-0000-00009A000000}"/>
    <cellStyle name="Hyperlink 3 4" xfId="156" xr:uid="{00000000-0005-0000-0000-00009B000000}"/>
    <cellStyle name="Hyperlink 4" xfId="442" xr:uid="{6FFB7388-9B87-479E-8DDB-C3AAD4496D3F}"/>
    <cellStyle name="Hyperlink 5" xfId="441" xr:uid="{253F780C-B4A2-4914-A7E9-61076ED89909}"/>
    <cellStyle name="Input" xfId="157" builtinId="20" customBuiltin="1"/>
    <cellStyle name="Input 2" xfId="158" xr:uid="{00000000-0005-0000-0000-00009D000000}"/>
    <cellStyle name="Input 3" xfId="159" xr:uid="{00000000-0005-0000-0000-00009E000000}"/>
    <cellStyle name="Input 4" xfId="160" xr:uid="{00000000-0005-0000-0000-00009F000000}"/>
    <cellStyle name="Linked Cell" xfId="161" builtinId="24" customBuiltin="1"/>
    <cellStyle name="Linked Cell 2" xfId="162" xr:uid="{00000000-0005-0000-0000-0000A1000000}"/>
    <cellStyle name="Linked Cell 3" xfId="163" xr:uid="{00000000-0005-0000-0000-0000A2000000}"/>
    <cellStyle name="Linked Cell 4" xfId="164" xr:uid="{00000000-0005-0000-0000-0000A3000000}"/>
    <cellStyle name="Neutral" xfId="165" builtinId="28" customBuiltin="1"/>
    <cellStyle name="Neutral 2" xfId="166" xr:uid="{00000000-0005-0000-0000-0000A5000000}"/>
    <cellStyle name="Neutral 3" xfId="167" xr:uid="{00000000-0005-0000-0000-0000A6000000}"/>
    <cellStyle name="Neutral 4" xfId="168" xr:uid="{00000000-0005-0000-0000-0000A7000000}"/>
    <cellStyle name="Normal" xfId="0" builtinId="0"/>
    <cellStyle name="Normal 10" xfId="169" xr:uid="{00000000-0005-0000-0000-0000A9000000}"/>
    <cellStyle name="Normal 10 2" xfId="170" xr:uid="{00000000-0005-0000-0000-0000AA000000}"/>
    <cellStyle name="Normal 10 2 2" xfId="171" xr:uid="{00000000-0005-0000-0000-0000AB000000}"/>
    <cellStyle name="Normal 10 3" xfId="172" xr:uid="{00000000-0005-0000-0000-0000AC000000}"/>
    <cellStyle name="Normal 10 3 2" xfId="173" xr:uid="{00000000-0005-0000-0000-0000AD000000}"/>
    <cellStyle name="Normal 10 3 2 2" xfId="174" xr:uid="{00000000-0005-0000-0000-0000AE000000}"/>
    <cellStyle name="Normal 10 3 3" xfId="175" xr:uid="{00000000-0005-0000-0000-0000AF000000}"/>
    <cellStyle name="Normal 10 4" xfId="176" xr:uid="{00000000-0005-0000-0000-0000B0000000}"/>
    <cellStyle name="Normal 11" xfId="177" xr:uid="{00000000-0005-0000-0000-0000B1000000}"/>
    <cellStyle name="Normal 11 2" xfId="178" xr:uid="{00000000-0005-0000-0000-0000B2000000}"/>
    <cellStyle name="Normal 11 2 2" xfId="179" xr:uid="{00000000-0005-0000-0000-0000B3000000}"/>
    <cellStyle name="Normal 11 2 2 2" xfId="180" xr:uid="{00000000-0005-0000-0000-0000B4000000}"/>
    <cellStyle name="Normal 11 2 2 2 2" xfId="181" xr:uid="{00000000-0005-0000-0000-0000B5000000}"/>
    <cellStyle name="Normal 11 2 2 2 2 2" xfId="182" xr:uid="{00000000-0005-0000-0000-0000B6000000}"/>
    <cellStyle name="Normal 11 2 2 3" xfId="183" xr:uid="{00000000-0005-0000-0000-0000B7000000}"/>
    <cellStyle name="Normal 11 3" xfId="184" xr:uid="{00000000-0005-0000-0000-0000B8000000}"/>
    <cellStyle name="Normal 11 3 2" xfId="185" xr:uid="{00000000-0005-0000-0000-0000B9000000}"/>
    <cellStyle name="Normal 11 3 2 2" xfId="186" xr:uid="{00000000-0005-0000-0000-0000BA000000}"/>
    <cellStyle name="Normal 12" xfId="187" xr:uid="{00000000-0005-0000-0000-0000BB000000}"/>
    <cellStyle name="Normal 12 2" xfId="188" xr:uid="{00000000-0005-0000-0000-0000BC000000}"/>
    <cellStyle name="Normal 12 3" xfId="189" xr:uid="{00000000-0005-0000-0000-0000BD000000}"/>
    <cellStyle name="Normal 12 3 2" xfId="190" xr:uid="{00000000-0005-0000-0000-0000BE000000}"/>
    <cellStyle name="Normal 12 3 3" xfId="191" xr:uid="{00000000-0005-0000-0000-0000BF000000}"/>
    <cellStyle name="Normal 13" xfId="192" xr:uid="{00000000-0005-0000-0000-0000C0000000}"/>
    <cellStyle name="Normal 13 2" xfId="193" xr:uid="{00000000-0005-0000-0000-0000C1000000}"/>
    <cellStyle name="Normal 13 3" xfId="194" xr:uid="{00000000-0005-0000-0000-0000C2000000}"/>
    <cellStyle name="Normal 13 3 2" xfId="195" xr:uid="{00000000-0005-0000-0000-0000C3000000}"/>
    <cellStyle name="Normal 13 3 2 2" xfId="196" xr:uid="{00000000-0005-0000-0000-0000C4000000}"/>
    <cellStyle name="Normal 14" xfId="197" xr:uid="{00000000-0005-0000-0000-0000C5000000}"/>
    <cellStyle name="Normal 14 2" xfId="198" xr:uid="{00000000-0005-0000-0000-0000C6000000}"/>
    <cellStyle name="Normal 14 3" xfId="199" xr:uid="{00000000-0005-0000-0000-0000C7000000}"/>
    <cellStyle name="Normal 14 3 2" xfId="200" xr:uid="{00000000-0005-0000-0000-0000C8000000}"/>
    <cellStyle name="Normal 14 3 2 2" xfId="201" xr:uid="{00000000-0005-0000-0000-0000C9000000}"/>
    <cellStyle name="Normal 15" xfId="202" xr:uid="{00000000-0005-0000-0000-0000CA000000}"/>
    <cellStyle name="Normal 15 2" xfId="203" xr:uid="{00000000-0005-0000-0000-0000CB000000}"/>
    <cellStyle name="Normal 15 2 2" xfId="204" xr:uid="{00000000-0005-0000-0000-0000CC000000}"/>
    <cellStyle name="Normal 15 2 2 2" xfId="205" xr:uid="{00000000-0005-0000-0000-0000CD000000}"/>
    <cellStyle name="Normal 15 2 3" xfId="206" xr:uid="{00000000-0005-0000-0000-0000CE000000}"/>
    <cellStyle name="Normal 15 2 4" xfId="207" xr:uid="{00000000-0005-0000-0000-0000CF000000}"/>
    <cellStyle name="Normal 15 3" xfId="208" xr:uid="{00000000-0005-0000-0000-0000D0000000}"/>
    <cellStyle name="Normal 15 4" xfId="209" xr:uid="{00000000-0005-0000-0000-0000D1000000}"/>
    <cellStyle name="Normal 16" xfId="210" xr:uid="{00000000-0005-0000-0000-0000D2000000}"/>
    <cellStyle name="Normal 16 2" xfId="211" xr:uid="{00000000-0005-0000-0000-0000D3000000}"/>
    <cellStyle name="Normal 16 3" xfId="212" xr:uid="{00000000-0005-0000-0000-0000D4000000}"/>
    <cellStyle name="Normal 16 4" xfId="213" xr:uid="{00000000-0005-0000-0000-0000D5000000}"/>
    <cellStyle name="Normal 17" xfId="214" xr:uid="{00000000-0005-0000-0000-0000D6000000}"/>
    <cellStyle name="Normal 17 2" xfId="215" xr:uid="{00000000-0005-0000-0000-0000D7000000}"/>
    <cellStyle name="Normal 17 3" xfId="216" xr:uid="{00000000-0005-0000-0000-0000D8000000}"/>
    <cellStyle name="Normal 18" xfId="217" xr:uid="{00000000-0005-0000-0000-0000D9000000}"/>
    <cellStyle name="Normal 18 2" xfId="218" xr:uid="{00000000-0005-0000-0000-0000DA000000}"/>
    <cellStyle name="Normal 18 3" xfId="219" xr:uid="{00000000-0005-0000-0000-0000DB000000}"/>
    <cellStyle name="Normal 19" xfId="220" xr:uid="{00000000-0005-0000-0000-0000DC000000}"/>
    <cellStyle name="Normal 19 2" xfId="221" xr:uid="{00000000-0005-0000-0000-0000DD000000}"/>
    <cellStyle name="Normal 19 3" xfId="222" xr:uid="{00000000-0005-0000-0000-0000DE000000}"/>
    <cellStyle name="Normal 2" xfId="223" xr:uid="{00000000-0005-0000-0000-0000DF000000}"/>
    <cellStyle name="Normal 2 2" xfId="224" xr:uid="{00000000-0005-0000-0000-0000E0000000}"/>
    <cellStyle name="Normal 2 2 2" xfId="225" xr:uid="{00000000-0005-0000-0000-0000E1000000}"/>
    <cellStyle name="Normal 2 3" xfId="226" xr:uid="{00000000-0005-0000-0000-0000E2000000}"/>
    <cellStyle name="Normal 2 3 2" xfId="227" xr:uid="{00000000-0005-0000-0000-0000E3000000}"/>
    <cellStyle name="Normal 2 3 3" xfId="444" xr:uid="{A890C0B6-7B23-4084-81EE-4B1DB83DB5CD}"/>
    <cellStyle name="Normal 2 4" xfId="228" xr:uid="{00000000-0005-0000-0000-0000E4000000}"/>
    <cellStyle name="Normal 2 5" xfId="229" xr:uid="{00000000-0005-0000-0000-0000E5000000}"/>
    <cellStyle name="Normal 2 5 2" xfId="230" xr:uid="{00000000-0005-0000-0000-0000E6000000}"/>
    <cellStyle name="Normal 2 6" xfId="231" xr:uid="{00000000-0005-0000-0000-0000E7000000}"/>
    <cellStyle name="Normal 20" xfId="232" xr:uid="{00000000-0005-0000-0000-0000E8000000}"/>
    <cellStyle name="Normal 21" xfId="443" xr:uid="{E8E8D3AE-C350-4780-942D-6C55D2CAC0E9}"/>
    <cellStyle name="Normal 3" xfId="233" xr:uid="{00000000-0005-0000-0000-0000E9000000}"/>
    <cellStyle name="Normal 3 2" xfId="234" xr:uid="{00000000-0005-0000-0000-0000EA000000}"/>
    <cellStyle name="Normal 3 2 2" xfId="235" xr:uid="{00000000-0005-0000-0000-0000EB000000}"/>
    <cellStyle name="Normal 3 2 3" xfId="236" xr:uid="{00000000-0005-0000-0000-0000EC000000}"/>
    <cellStyle name="Normal 3 3" xfId="237" xr:uid="{00000000-0005-0000-0000-0000ED000000}"/>
    <cellStyle name="Normal 3 3 2" xfId="238" xr:uid="{00000000-0005-0000-0000-0000EE000000}"/>
    <cellStyle name="Normal 3 3 3" xfId="239" xr:uid="{00000000-0005-0000-0000-0000EF000000}"/>
    <cellStyle name="Normal 3 3 4" xfId="240" xr:uid="{00000000-0005-0000-0000-0000F0000000}"/>
    <cellStyle name="Normal 3 3 5" xfId="241" xr:uid="{00000000-0005-0000-0000-0000F1000000}"/>
    <cellStyle name="Normal 3 3 6" xfId="242" xr:uid="{00000000-0005-0000-0000-0000F2000000}"/>
    <cellStyle name="Normal 3 4" xfId="243" xr:uid="{00000000-0005-0000-0000-0000F3000000}"/>
    <cellStyle name="Normal 3 5" xfId="244" xr:uid="{00000000-0005-0000-0000-0000F4000000}"/>
    <cellStyle name="Normal 4" xfId="245" xr:uid="{00000000-0005-0000-0000-0000F5000000}"/>
    <cellStyle name="Normal 4 2" xfId="246" xr:uid="{00000000-0005-0000-0000-0000F6000000}"/>
    <cellStyle name="Normal 4 2 2" xfId="247" xr:uid="{00000000-0005-0000-0000-0000F7000000}"/>
    <cellStyle name="Normal 4 2 3" xfId="248" xr:uid="{00000000-0005-0000-0000-0000F8000000}"/>
    <cellStyle name="Normal 4 2 4" xfId="249" xr:uid="{00000000-0005-0000-0000-0000F9000000}"/>
    <cellStyle name="Normal 4 2 4 2" xfId="250" xr:uid="{00000000-0005-0000-0000-0000FA000000}"/>
    <cellStyle name="Normal 4 3" xfId="251" xr:uid="{00000000-0005-0000-0000-0000FB000000}"/>
    <cellStyle name="Normal 4 3 2" xfId="252" xr:uid="{00000000-0005-0000-0000-0000FC000000}"/>
    <cellStyle name="Normal 4 3 3" xfId="253" xr:uid="{00000000-0005-0000-0000-0000FD000000}"/>
    <cellStyle name="Normal 4 4" xfId="254" xr:uid="{00000000-0005-0000-0000-0000FE000000}"/>
    <cellStyle name="Normal 4 4 2" xfId="255" xr:uid="{00000000-0005-0000-0000-0000FF000000}"/>
    <cellStyle name="Normal 4 4 2 2" xfId="256" xr:uid="{00000000-0005-0000-0000-000000010000}"/>
    <cellStyle name="Normal 4 4 3" xfId="257" xr:uid="{00000000-0005-0000-0000-000001010000}"/>
    <cellStyle name="Normal 4 5" xfId="258" xr:uid="{00000000-0005-0000-0000-000002010000}"/>
    <cellStyle name="Normal 4 5 2" xfId="259" xr:uid="{00000000-0005-0000-0000-000003010000}"/>
    <cellStyle name="Normal 4 6" xfId="445" xr:uid="{2C082076-51E1-46AB-9C2B-A5F1D4CABF44}"/>
    <cellStyle name="Normal 5" xfId="260" xr:uid="{00000000-0005-0000-0000-000004010000}"/>
    <cellStyle name="Normal 5 2" xfId="261" xr:uid="{00000000-0005-0000-0000-000005010000}"/>
    <cellStyle name="Normal 5 2 2" xfId="262" xr:uid="{00000000-0005-0000-0000-000006010000}"/>
    <cellStyle name="Normal 5 2 3" xfId="263" xr:uid="{00000000-0005-0000-0000-000007010000}"/>
    <cellStyle name="Normal 5 2 4" xfId="264" xr:uid="{00000000-0005-0000-0000-000008010000}"/>
    <cellStyle name="Normal 5 3" xfId="265" xr:uid="{00000000-0005-0000-0000-000009010000}"/>
    <cellStyle name="Normal 5 3 2" xfId="266" xr:uid="{00000000-0005-0000-0000-00000A010000}"/>
    <cellStyle name="Normal 5 3 2 2" xfId="267" xr:uid="{00000000-0005-0000-0000-00000B010000}"/>
    <cellStyle name="Normal 5 3 2 2 2" xfId="268" xr:uid="{00000000-0005-0000-0000-00000C010000}"/>
    <cellStyle name="Normal 5 3 2 2 3" xfId="269" xr:uid="{00000000-0005-0000-0000-00000D010000}"/>
    <cellStyle name="Normal 5 3 2 3" xfId="270" xr:uid="{00000000-0005-0000-0000-00000E010000}"/>
    <cellStyle name="Normal 5 3 2 4" xfId="271" xr:uid="{00000000-0005-0000-0000-00000F010000}"/>
    <cellStyle name="Normal 5 3 3" xfId="272" xr:uid="{00000000-0005-0000-0000-000010010000}"/>
    <cellStyle name="Normal 5 4" xfId="273" xr:uid="{00000000-0005-0000-0000-000011010000}"/>
    <cellStyle name="Normal 6" xfId="274" xr:uid="{00000000-0005-0000-0000-000012010000}"/>
    <cellStyle name="Normal 6 2" xfId="275" xr:uid="{00000000-0005-0000-0000-000013010000}"/>
    <cellStyle name="Normal 6 3" xfId="276" xr:uid="{00000000-0005-0000-0000-000014010000}"/>
    <cellStyle name="Normal 6 3 2" xfId="277" xr:uid="{00000000-0005-0000-0000-000015010000}"/>
    <cellStyle name="Normal 6 4" xfId="278" xr:uid="{00000000-0005-0000-0000-000016010000}"/>
    <cellStyle name="Normal 6 4 2" xfId="279" xr:uid="{00000000-0005-0000-0000-000017010000}"/>
    <cellStyle name="Normal 7" xfId="280" xr:uid="{00000000-0005-0000-0000-000018010000}"/>
    <cellStyle name="Normal 7 2" xfId="281" xr:uid="{00000000-0005-0000-0000-000019010000}"/>
    <cellStyle name="Normal 7 3" xfId="282" xr:uid="{00000000-0005-0000-0000-00001A010000}"/>
    <cellStyle name="Normal 7 3 2" xfId="283" xr:uid="{00000000-0005-0000-0000-00001B010000}"/>
    <cellStyle name="Normal 7 3 2 2" xfId="284" xr:uid="{00000000-0005-0000-0000-00001C010000}"/>
    <cellStyle name="Normal 7 3 3" xfId="285" xr:uid="{00000000-0005-0000-0000-00001D010000}"/>
    <cellStyle name="Normal 7 3 3 2" xfId="286" xr:uid="{00000000-0005-0000-0000-00001E010000}"/>
    <cellStyle name="Normal 7 3 3 3" xfId="287" xr:uid="{00000000-0005-0000-0000-00001F010000}"/>
    <cellStyle name="Normal 7 3 3 3 2" xfId="288" xr:uid="{00000000-0005-0000-0000-000020010000}"/>
    <cellStyle name="Normal 7 3 3 3 2 2" xfId="289" xr:uid="{00000000-0005-0000-0000-000021010000}"/>
    <cellStyle name="Normal 7 3 4" xfId="290" xr:uid="{00000000-0005-0000-0000-000022010000}"/>
    <cellStyle name="Normal 7 3 4 2" xfId="291" xr:uid="{00000000-0005-0000-0000-000023010000}"/>
    <cellStyle name="Normal 7 3 4 2 2" xfId="292" xr:uid="{00000000-0005-0000-0000-000024010000}"/>
    <cellStyle name="Normal 8" xfId="293" xr:uid="{00000000-0005-0000-0000-000025010000}"/>
    <cellStyle name="Normal 8 2" xfId="294" xr:uid="{00000000-0005-0000-0000-000026010000}"/>
    <cellStyle name="Normal 8 3" xfId="295" xr:uid="{00000000-0005-0000-0000-000027010000}"/>
    <cellStyle name="Normal 9" xfId="296" xr:uid="{00000000-0005-0000-0000-000028010000}"/>
    <cellStyle name="Normal 9 2" xfId="297" xr:uid="{00000000-0005-0000-0000-000029010000}"/>
    <cellStyle name="Normal 9 3" xfId="298" xr:uid="{00000000-0005-0000-0000-00002A010000}"/>
    <cellStyle name="Normal 9 3 2" xfId="299" xr:uid="{00000000-0005-0000-0000-00002B010000}"/>
    <cellStyle name="Normal 9 3 3" xfId="300" xr:uid="{00000000-0005-0000-0000-00002C010000}"/>
    <cellStyle name="Normal 9 3 3 2" xfId="301" xr:uid="{00000000-0005-0000-0000-00002D010000}"/>
    <cellStyle name="Normal 9 3 3 2 2" xfId="302" xr:uid="{00000000-0005-0000-0000-00002E010000}"/>
    <cellStyle name="Normal 9 4" xfId="303" xr:uid="{00000000-0005-0000-0000-00002F010000}"/>
    <cellStyle name="Normal 9 4 2" xfId="304" xr:uid="{00000000-0005-0000-0000-000030010000}"/>
    <cellStyle name="Normal 9 4 2 2" xfId="305" xr:uid="{00000000-0005-0000-0000-000031010000}"/>
    <cellStyle name="Normal 9 4 3" xfId="306" xr:uid="{00000000-0005-0000-0000-000032010000}"/>
    <cellStyle name="Normal 9 5" xfId="307" xr:uid="{00000000-0005-0000-0000-000033010000}"/>
    <cellStyle name="Note 2" xfId="308" xr:uid="{00000000-0005-0000-0000-000034010000}"/>
    <cellStyle name="Note 2 2" xfId="309" xr:uid="{00000000-0005-0000-0000-000035010000}"/>
    <cellStyle name="Note 3" xfId="310" xr:uid="{00000000-0005-0000-0000-000036010000}"/>
    <cellStyle name="Output" xfId="311" builtinId="21" customBuiltin="1"/>
    <cellStyle name="Output 2" xfId="312" xr:uid="{00000000-0005-0000-0000-000038010000}"/>
    <cellStyle name="Output 3" xfId="313" xr:uid="{00000000-0005-0000-0000-000039010000}"/>
    <cellStyle name="Output 4" xfId="314" xr:uid="{00000000-0005-0000-0000-00003A010000}"/>
    <cellStyle name="Percent 2" xfId="315" xr:uid="{00000000-0005-0000-0000-00003B010000}"/>
    <cellStyle name="Percent 2 2" xfId="316" xr:uid="{00000000-0005-0000-0000-00003C010000}"/>
    <cellStyle name="Percent 2 3" xfId="317" xr:uid="{00000000-0005-0000-0000-00003D010000}"/>
    <cellStyle name="Percent 2 4" xfId="318" xr:uid="{00000000-0005-0000-0000-00003E010000}"/>
    <cellStyle name="Percent 2 4 2" xfId="319" xr:uid="{00000000-0005-0000-0000-00003F010000}"/>
    <cellStyle name="Percent 3" xfId="320" xr:uid="{00000000-0005-0000-0000-000040010000}"/>
    <cellStyle name="Percent 3 2" xfId="321" xr:uid="{00000000-0005-0000-0000-000041010000}"/>
    <cellStyle name="Percent 4" xfId="322" xr:uid="{00000000-0005-0000-0000-000042010000}"/>
    <cellStyle name="Result" xfId="323" xr:uid="{00000000-0005-0000-0000-000043010000}"/>
    <cellStyle name="Result2" xfId="324" xr:uid="{00000000-0005-0000-0000-000044010000}"/>
    <cellStyle name="Style1" xfId="325" xr:uid="{00000000-0005-0000-0000-000045010000}"/>
    <cellStyle name="Style1 2" xfId="326" xr:uid="{00000000-0005-0000-0000-000046010000}"/>
    <cellStyle name="Style1 2 2" xfId="327" xr:uid="{00000000-0005-0000-0000-000047010000}"/>
    <cellStyle name="Style1 2 3" xfId="328" xr:uid="{00000000-0005-0000-0000-000048010000}"/>
    <cellStyle name="Style1 3" xfId="329" xr:uid="{00000000-0005-0000-0000-000049010000}"/>
    <cellStyle name="Style1 3 2" xfId="330" xr:uid="{00000000-0005-0000-0000-00004A010000}"/>
    <cellStyle name="Style1 3 3" xfId="331" xr:uid="{00000000-0005-0000-0000-00004B010000}"/>
    <cellStyle name="Style1 4" xfId="332" xr:uid="{00000000-0005-0000-0000-00004C010000}"/>
    <cellStyle name="Style1 5" xfId="333" xr:uid="{00000000-0005-0000-0000-00004D010000}"/>
    <cellStyle name="Style1 5 2" xfId="334" xr:uid="{00000000-0005-0000-0000-00004E010000}"/>
    <cellStyle name="Style1 5 3" xfId="335" xr:uid="{00000000-0005-0000-0000-00004F010000}"/>
    <cellStyle name="Style1 6" xfId="336" xr:uid="{00000000-0005-0000-0000-000050010000}"/>
    <cellStyle name="Style1 6 2" xfId="337" xr:uid="{00000000-0005-0000-0000-000051010000}"/>
    <cellStyle name="Style2" xfId="338" xr:uid="{00000000-0005-0000-0000-000052010000}"/>
    <cellStyle name="Style2 2" xfId="339" xr:uid="{00000000-0005-0000-0000-000053010000}"/>
    <cellStyle name="Style2 3" xfId="340" xr:uid="{00000000-0005-0000-0000-000054010000}"/>
    <cellStyle name="Style2 3 2" xfId="341" xr:uid="{00000000-0005-0000-0000-000055010000}"/>
    <cellStyle name="Style2 4" xfId="342" xr:uid="{00000000-0005-0000-0000-000056010000}"/>
    <cellStyle name="Style2 4 2" xfId="343" xr:uid="{00000000-0005-0000-0000-000057010000}"/>
    <cellStyle name="Style3" xfId="344" xr:uid="{00000000-0005-0000-0000-000058010000}"/>
    <cellStyle name="Style3 2" xfId="345" xr:uid="{00000000-0005-0000-0000-000059010000}"/>
    <cellStyle name="Style3 2 2" xfId="346" xr:uid="{00000000-0005-0000-0000-00005A010000}"/>
    <cellStyle name="Style3 2 3" xfId="347" xr:uid="{00000000-0005-0000-0000-00005B010000}"/>
    <cellStyle name="Style3 3" xfId="348" xr:uid="{00000000-0005-0000-0000-00005C010000}"/>
    <cellStyle name="Style3 3 2" xfId="349" xr:uid="{00000000-0005-0000-0000-00005D010000}"/>
    <cellStyle name="Style3 3 3" xfId="350" xr:uid="{00000000-0005-0000-0000-00005E010000}"/>
    <cellStyle name="Style3 4" xfId="351" xr:uid="{00000000-0005-0000-0000-00005F010000}"/>
    <cellStyle name="Style3 4 2" xfId="352" xr:uid="{00000000-0005-0000-0000-000060010000}"/>
    <cellStyle name="Style3 5" xfId="353" xr:uid="{00000000-0005-0000-0000-000061010000}"/>
    <cellStyle name="Style3 5 2" xfId="354" xr:uid="{00000000-0005-0000-0000-000062010000}"/>
    <cellStyle name="Style3 5 3" xfId="355" xr:uid="{00000000-0005-0000-0000-000063010000}"/>
    <cellStyle name="Style3 6" xfId="356" xr:uid="{00000000-0005-0000-0000-000064010000}"/>
    <cellStyle name="Style3 6 2" xfId="357" xr:uid="{00000000-0005-0000-0000-000065010000}"/>
    <cellStyle name="Style4" xfId="358" xr:uid="{00000000-0005-0000-0000-000066010000}"/>
    <cellStyle name="Style4 2" xfId="359" xr:uid="{00000000-0005-0000-0000-000067010000}"/>
    <cellStyle name="Style4 2 2" xfId="360" xr:uid="{00000000-0005-0000-0000-000068010000}"/>
    <cellStyle name="Style4 2 2 2" xfId="361" xr:uid="{00000000-0005-0000-0000-000069010000}"/>
    <cellStyle name="Style4 2 2 3" xfId="362" xr:uid="{00000000-0005-0000-0000-00006A010000}"/>
    <cellStyle name="Style4 2 3" xfId="363" xr:uid="{00000000-0005-0000-0000-00006B010000}"/>
    <cellStyle name="Style4 2 4" xfId="364" xr:uid="{00000000-0005-0000-0000-00006C010000}"/>
    <cellStyle name="Style4 2 5" xfId="365" xr:uid="{00000000-0005-0000-0000-00006D010000}"/>
    <cellStyle name="Style4 3" xfId="366" xr:uid="{00000000-0005-0000-0000-00006E010000}"/>
    <cellStyle name="Style4 3 2" xfId="367" xr:uid="{00000000-0005-0000-0000-00006F010000}"/>
    <cellStyle name="Style4 3 3" xfId="368" xr:uid="{00000000-0005-0000-0000-000070010000}"/>
    <cellStyle name="Style4 3 4" xfId="369" xr:uid="{00000000-0005-0000-0000-000071010000}"/>
    <cellStyle name="Style4 4" xfId="370" xr:uid="{00000000-0005-0000-0000-000072010000}"/>
    <cellStyle name="Style4 4 2" xfId="371" xr:uid="{00000000-0005-0000-0000-000073010000}"/>
    <cellStyle name="Style4 4 3" xfId="372" xr:uid="{00000000-0005-0000-0000-000074010000}"/>
    <cellStyle name="Style4 5" xfId="373" xr:uid="{00000000-0005-0000-0000-000075010000}"/>
    <cellStyle name="Style4 5 2" xfId="374" xr:uid="{00000000-0005-0000-0000-000076010000}"/>
    <cellStyle name="Style4 5 3" xfId="375" xr:uid="{00000000-0005-0000-0000-000077010000}"/>
    <cellStyle name="Style4 6" xfId="376" xr:uid="{00000000-0005-0000-0000-000078010000}"/>
    <cellStyle name="Style4 7" xfId="377" xr:uid="{00000000-0005-0000-0000-000079010000}"/>
    <cellStyle name="Style4 7 2" xfId="378" xr:uid="{00000000-0005-0000-0000-00007A010000}"/>
    <cellStyle name="Style5" xfId="379" xr:uid="{00000000-0005-0000-0000-00007B010000}"/>
    <cellStyle name="Style5 2" xfId="380" xr:uid="{00000000-0005-0000-0000-00007C010000}"/>
    <cellStyle name="Style5 2 2" xfId="381" xr:uid="{00000000-0005-0000-0000-00007D010000}"/>
    <cellStyle name="Style5 3" xfId="382" xr:uid="{00000000-0005-0000-0000-00007E010000}"/>
    <cellStyle name="Style5 3 2" xfId="383" xr:uid="{00000000-0005-0000-0000-00007F010000}"/>
    <cellStyle name="Style5 3 2 2" xfId="384" xr:uid="{00000000-0005-0000-0000-000080010000}"/>
    <cellStyle name="Style5 3 2 3" xfId="385" xr:uid="{00000000-0005-0000-0000-000081010000}"/>
    <cellStyle name="Style5 3 3" xfId="386" xr:uid="{00000000-0005-0000-0000-000082010000}"/>
    <cellStyle name="Style5 3 4" xfId="387" xr:uid="{00000000-0005-0000-0000-000083010000}"/>
    <cellStyle name="Style5 4" xfId="388" xr:uid="{00000000-0005-0000-0000-000084010000}"/>
    <cellStyle name="Style5 4 2" xfId="389" xr:uid="{00000000-0005-0000-0000-000085010000}"/>
    <cellStyle name="Style5 4 2 2" xfId="390" xr:uid="{00000000-0005-0000-0000-000086010000}"/>
    <cellStyle name="Style5 4 3" xfId="391" xr:uid="{00000000-0005-0000-0000-000087010000}"/>
    <cellStyle name="Style5 5" xfId="392" xr:uid="{00000000-0005-0000-0000-000088010000}"/>
    <cellStyle name="Style5 5 2" xfId="393" xr:uid="{00000000-0005-0000-0000-000089010000}"/>
    <cellStyle name="Style6" xfId="394" xr:uid="{00000000-0005-0000-0000-00008A010000}"/>
    <cellStyle name="Style6 2" xfId="395" xr:uid="{00000000-0005-0000-0000-00008B010000}"/>
    <cellStyle name="Style6 2 2" xfId="396" xr:uid="{00000000-0005-0000-0000-00008C010000}"/>
    <cellStyle name="Style6 2 3" xfId="397" xr:uid="{00000000-0005-0000-0000-00008D010000}"/>
    <cellStyle name="Style6 3" xfId="398" xr:uid="{00000000-0005-0000-0000-00008E010000}"/>
    <cellStyle name="Style6 4" xfId="399" xr:uid="{00000000-0005-0000-0000-00008F010000}"/>
    <cellStyle name="Style6 4 2" xfId="400" xr:uid="{00000000-0005-0000-0000-000090010000}"/>
    <cellStyle name="Style6 4 3" xfId="401" xr:uid="{00000000-0005-0000-0000-000091010000}"/>
    <cellStyle name="Style6 5" xfId="402" xr:uid="{00000000-0005-0000-0000-000092010000}"/>
    <cellStyle name="Style6 5 2" xfId="403" xr:uid="{00000000-0005-0000-0000-000093010000}"/>
    <cellStyle name="Style6 5 3" xfId="404" xr:uid="{00000000-0005-0000-0000-000094010000}"/>
    <cellStyle name="Style6 6" xfId="405" xr:uid="{00000000-0005-0000-0000-000095010000}"/>
    <cellStyle name="Style6 6 2" xfId="406" xr:uid="{00000000-0005-0000-0000-000096010000}"/>
    <cellStyle name="Style7" xfId="407" xr:uid="{00000000-0005-0000-0000-000097010000}"/>
    <cellStyle name="Style7 2" xfId="408" xr:uid="{00000000-0005-0000-0000-000098010000}"/>
    <cellStyle name="Style7 2 2" xfId="409" xr:uid="{00000000-0005-0000-0000-000099010000}"/>
    <cellStyle name="Style7 2 3" xfId="410" xr:uid="{00000000-0005-0000-0000-00009A010000}"/>
    <cellStyle name="Style7 3" xfId="411" xr:uid="{00000000-0005-0000-0000-00009B010000}"/>
    <cellStyle name="Style7 3 2" xfId="412" xr:uid="{00000000-0005-0000-0000-00009C010000}"/>
    <cellStyle name="Style7 3 3" xfId="413" xr:uid="{00000000-0005-0000-0000-00009D010000}"/>
    <cellStyle name="Style7 4" xfId="414" xr:uid="{00000000-0005-0000-0000-00009E010000}"/>
    <cellStyle name="Style7 4 2" xfId="415" xr:uid="{00000000-0005-0000-0000-00009F010000}"/>
    <cellStyle name="Style7 4 3" xfId="416" xr:uid="{00000000-0005-0000-0000-0000A0010000}"/>
    <cellStyle name="Style7 5" xfId="417" xr:uid="{00000000-0005-0000-0000-0000A1010000}"/>
    <cellStyle name="Style7 5 2" xfId="418" xr:uid="{00000000-0005-0000-0000-0000A2010000}"/>
    <cellStyle name="Style7 6" xfId="419" xr:uid="{00000000-0005-0000-0000-0000A3010000}"/>
    <cellStyle name="Style7 7" xfId="420" xr:uid="{00000000-0005-0000-0000-0000A4010000}"/>
    <cellStyle name="Style7 7 2" xfId="421" xr:uid="{00000000-0005-0000-0000-0000A5010000}"/>
    <cellStyle name="Style8" xfId="422" xr:uid="{00000000-0005-0000-0000-0000A6010000}"/>
    <cellStyle name="Style8 2" xfId="423" xr:uid="{00000000-0005-0000-0000-0000A7010000}"/>
    <cellStyle name="Style8 2 2" xfId="424" xr:uid="{00000000-0005-0000-0000-0000A8010000}"/>
    <cellStyle name="Style8 2 3" xfId="425" xr:uid="{00000000-0005-0000-0000-0000A9010000}"/>
    <cellStyle name="Style8 3" xfId="426" xr:uid="{00000000-0005-0000-0000-0000AA010000}"/>
    <cellStyle name="Style8 3 2" xfId="427" xr:uid="{00000000-0005-0000-0000-0000AB010000}"/>
    <cellStyle name="Style8 3 3" xfId="428" xr:uid="{00000000-0005-0000-0000-0000AC010000}"/>
    <cellStyle name="Style8 4" xfId="429" xr:uid="{00000000-0005-0000-0000-0000AD010000}"/>
    <cellStyle name="Style9" xfId="430" xr:uid="{00000000-0005-0000-0000-0000AE010000}"/>
    <cellStyle name="Style9 2" xfId="431" xr:uid="{00000000-0005-0000-0000-0000AF010000}"/>
    <cellStyle name="Title" xfId="432" builtinId="15" customBuiltin="1"/>
    <cellStyle name="Total" xfId="433" builtinId="25" customBuiltin="1"/>
    <cellStyle name="Total 2" xfId="434" xr:uid="{00000000-0005-0000-0000-0000B2010000}"/>
    <cellStyle name="Total 3" xfId="435" xr:uid="{00000000-0005-0000-0000-0000B3010000}"/>
    <cellStyle name="Total 4" xfId="436" xr:uid="{00000000-0005-0000-0000-0000B4010000}"/>
    <cellStyle name="Warning Text" xfId="437" builtinId="11" customBuiltin="1"/>
    <cellStyle name="Warning Text 2" xfId="438" xr:uid="{00000000-0005-0000-0000-0000B6010000}"/>
    <cellStyle name="Warning Text 3" xfId="439" xr:uid="{00000000-0005-0000-0000-0000B7010000}"/>
    <cellStyle name="Warning Text 4" xfId="440" xr:uid="{00000000-0005-0000-0000-0000B801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666666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EAEAEA"/>
      <rgbColor rgb="0000CCFF"/>
      <rgbColor rgb="00CCFFFF"/>
      <rgbColor rgb="00CCFFCC"/>
      <rgbColor rgb="00FFFF99"/>
      <rgbColor rgb="0099CCFF"/>
      <rgbColor rgb="00336633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8" /><Relationship Type="http://schemas.openxmlformats.org/officeDocument/2006/relationships/externalLink" Target="externalLinks/externalLink1.xml" Id="rId3" /><Relationship Type="http://schemas.openxmlformats.org/officeDocument/2006/relationships/externalLink" Target="externalLinks/externalLink5.xml" Id="rId7" /><Relationship Type="http://schemas.openxmlformats.org/officeDocument/2006/relationships/calcChain" Target="calcChain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externalLink" Target="externalLinks/externalLink4.xml" Id="rId6" /><Relationship Type="http://schemas.openxmlformats.org/officeDocument/2006/relationships/sheetMetadata" Target="metadata.xml" Id="rId11" /><Relationship Type="http://schemas.openxmlformats.org/officeDocument/2006/relationships/externalLink" Target="externalLinks/externalLink3.xml" Id="rId5" /><Relationship Type="http://schemas.openxmlformats.org/officeDocument/2006/relationships/sharedStrings" Target="sharedStrings.xml" Id="rId10" /><Relationship Type="http://schemas.openxmlformats.org/officeDocument/2006/relationships/externalLink" Target="externalLinks/externalLink2.xml" Id="rId4" /><Relationship Type="http://schemas.openxmlformats.org/officeDocument/2006/relationships/styles" Target="styles.xml" Id="rId9" /><Relationship Type="http://schemas.openxmlformats.org/officeDocument/2006/relationships/customXml" Target="/customXml/item.xml" Id="R234053492c384498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30125436001172"/>
          <c:y val="6.9878784597016741E-2"/>
          <c:w val="0.8896987456399883"/>
          <c:h val="0.856550032042671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Municipalities!$R$11</c:f>
              <c:strCache>
                <c:ptCount val="1"/>
                <c:pt idx="0">
                  <c:v>Greater Dandenong : Retail Trade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Municipalities!$Q$12:$Q$16</c:f>
              <c:strCache>
                <c:ptCount val="5"/>
                <c:pt idx="0">
                  <c:v>Non employing</c:v>
                </c:pt>
                <c:pt idx="1">
                  <c:v>1-4 Employees</c:v>
                </c:pt>
                <c:pt idx="2">
                  <c:v>5-19 Employees</c:v>
                </c:pt>
                <c:pt idx="3">
                  <c:v>20-199 Employees</c:v>
                </c:pt>
                <c:pt idx="4">
                  <c:v>200+ Employees</c:v>
                </c:pt>
              </c:strCache>
            </c:strRef>
          </c:cat>
          <c:val>
            <c:numRef>
              <c:f>Municipalities!$R$12:$R$16</c:f>
              <c:numCache>
                <c:formatCode>General</c:formatCode>
                <c:ptCount val="5"/>
                <c:pt idx="0">
                  <c:v>823</c:v>
                </c:pt>
                <c:pt idx="1">
                  <c:v>590</c:v>
                </c:pt>
                <c:pt idx="2">
                  <c:v>245</c:v>
                </c:pt>
                <c:pt idx="3">
                  <c:v>62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B2-431C-BD6D-1C8A50E51A2C}"/>
            </c:ext>
          </c:extLst>
        </c:ser>
        <c:ser>
          <c:idx val="1"/>
          <c:order val="1"/>
          <c:tx>
            <c:strRef>
              <c:f>Municipalities!$T$11</c:f>
              <c:strCache>
                <c:ptCount val="1"/>
                <c:pt idx="0">
                  <c:v>Hume : Wholesale Trade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Municipalities!$Q$12:$Q$16</c:f>
              <c:strCache>
                <c:ptCount val="5"/>
                <c:pt idx="0">
                  <c:v>Non employing</c:v>
                </c:pt>
                <c:pt idx="1">
                  <c:v>1-4 Employees</c:v>
                </c:pt>
                <c:pt idx="2">
                  <c:v>5-19 Employees</c:v>
                </c:pt>
                <c:pt idx="3">
                  <c:v>20-199 Employees</c:v>
                </c:pt>
                <c:pt idx="4">
                  <c:v>200+ Employees</c:v>
                </c:pt>
              </c:strCache>
            </c:strRef>
          </c:cat>
          <c:val>
            <c:numRef>
              <c:f>Municipalities!$T$12:$T$16</c:f>
              <c:numCache>
                <c:formatCode>General</c:formatCode>
                <c:ptCount val="5"/>
                <c:pt idx="0">
                  <c:v>496</c:v>
                </c:pt>
                <c:pt idx="1">
                  <c:v>219</c:v>
                </c:pt>
                <c:pt idx="2">
                  <c:v>149</c:v>
                </c:pt>
                <c:pt idx="3">
                  <c:v>58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B2-431C-BD6D-1C8A50E51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-27"/>
        <c:axId val="1836849647"/>
        <c:axId val="1836860687"/>
      </c:barChart>
      <c:catAx>
        <c:axId val="1836849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6860687"/>
        <c:crosses val="autoZero"/>
        <c:auto val="1"/>
        <c:lblAlgn val="ctr"/>
        <c:lblOffset val="100"/>
        <c:noMultiLvlLbl val="0"/>
      </c:catAx>
      <c:valAx>
        <c:axId val="1836860687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of employees</a:t>
                </a:r>
              </a:p>
            </c:rich>
          </c:tx>
          <c:layout>
            <c:manualLayout>
              <c:xMode val="edge"/>
              <c:yMode val="edge"/>
              <c:x val="1.7652713632629821E-3"/>
              <c:y val="0.300808459596057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68496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858361741652267"/>
          <c:y val="7.9054121399382057E-3"/>
          <c:w val="0.64141638258347733"/>
          <c:h val="9.80834329135804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84612156684698"/>
          <c:y val="9.6194114426924965E-2"/>
          <c:w val="0.64273475214274245"/>
          <c:h val="0.8951478730415857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75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Municipalities!$AC$11:$AC$30</c:f>
              <c:strCache>
                <c:ptCount val="20"/>
                <c:pt idx="0">
                  <c:v>Professional, Scientific and Technical Services</c:v>
                </c:pt>
                <c:pt idx="1">
                  <c:v>Rental, Hiring and Real Estate Services</c:v>
                </c:pt>
                <c:pt idx="2">
                  <c:v>Construction</c:v>
                </c:pt>
                <c:pt idx="3">
                  <c:v>Financial and Insurance Services</c:v>
                </c:pt>
                <c:pt idx="4">
                  <c:v>Health Care and Social Assistance</c:v>
                </c:pt>
                <c:pt idx="5">
                  <c:v>Retail Trade</c:v>
                </c:pt>
                <c:pt idx="6">
                  <c:v>Administrative and Support Services</c:v>
                </c:pt>
                <c:pt idx="7">
                  <c:v>Accommodation and Food Services</c:v>
                </c:pt>
                <c:pt idx="8">
                  <c:v>Other Services</c:v>
                </c:pt>
                <c:pt idx="9">
                  <c:v>Transport, Postal and Warehousing</c:v>
                </c:pt>
                <c:pt idx="10">
                  <c:v>Wholesale Trade</c:v>
                </c:pt>
                <c:pt idx="11">
                  <c:v>Arts and Recreation Services</c:v>
                </c:pt>
                <c:pt idx="12">
                  <c:v>Information Media and Telecommunications</c:v>
                </c:pt>
                <c:pt idx="13">
                  <c:v>Education and Training</c:v>
                </c:pt>
                <c:pt idx="14">
                  <c:v>Manufacturing</c:v>
                </c:pt>
                <c:pt idx="15">
                  <c:v>Agriculture, Forestry and Fishing</c:v>
                </c:pt>
                <c:pt idx="16">
                  <c:v>Electricity, Gas, Water and Waste Services</c:v>
                </c:pt>
                <c:pt idx="17">
                  <c:v>Public Administration and Safety</c:v>
                </c:pt>
                <c:pt idx="18">
                  <c:v>Mining</c:v>
                </c:pt>
                <c:pt idx="19">
                  <c:v>Currently Unknown</c:v>
                </c:pt>
              </c:strCache>
            </c:strRef>
          </c:cat>
          <c:val>
            <c:numRef>
              <c:f>Municipalities!$AD$11:$AD$30</c:f>
              <c:numCache>
                <c:formatCode>General</c:formatCode>
                <c:ptCount val="20"/>
                <c:pt idx="0">
                  <c:v>4784</c:v>
                </c:pt>
                <c:pt idx="1">
                  <c:v>3587</c:v>
                </c:pt>
                <c:pt idx="2">
                  <c:v>2476</c:v>
                </c:pt>
                <c:pt idx="3">
                  <c:v>1851</c:v>
                </c:pt>
                <c:pt idx="4">
                  <c:v>1571</c:v>
                </c:pt>
                <c:pt idx="5">
                  <c:v>1239</c:v>
                </c:pt>
                <c:pt idx="6">
                  <c:v>984</c:v>
                </c:pt>
                <c:pt idx="7">
                  <c:v>978</c:v>
                </c:pt>
                <c:pt idx="8">
                  <c:v>727</c:v>
                </c:pt>
                <c:pt idx="9">
                  <c:v>692</c:v>
                </c:pt>
                <c:pt idx="10">
                  <c:v>663</c:v>
                </c:pt>
                <c:pt idx="11">
                  <c:v>625</c:v>
                </c:pt>
                <c:pt idx="12">
                  <c:v>567</c:v>
                </c:pt>
                <c:pt idx="13">
                  <c:v>407</c:v>
                </c:pt>
                <c:pt idx="14">
                  <c:v>359</c:v>
                </c:pt>
                <c:pt idx="15">
                  <c:v>177</c:v>
                </c:pt>
                <c:pt idx="16">
                  <c:v>62</c:v>
                </c:pt>
                <c:pt idx="17">
                  <c:v>54</c:v>
                </c:pt>
                <c:pt idx="18">
                  <c:v>32</c:v>
                </c:pt>
                <c:pt idx="19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49-4F1C-95E3-F9ED22DBB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8"/>
        <c:axId val="1857085855"/>
        <c:axId val="1857086335"/>
      </c:barChart>
      <c:catAx>
        <c:axId val="185708585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57086335"/>
        <c:crosses val="autoZero"/>
        <c:auto val="1"/>
        <c:lblAlgn val="ctr"/>
        <c:lblOffset val="100"/>
        <c:noMultiLvlLbl val="0"/>
      </c:catAx>
      <c:valAx>
        <c:axId val="1857086335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Total Businesses</a:t>
                </a:r>
              </a:p>
            </c:rich>
          </c:tx>
          <c:layout>
            <c:manualLayout>
              <c:xMode val="edge"/>
              <c:yMode val="edge"/>
              <c:x val="0.48575343723208503"/>
              <c:y val="4.9695749984386261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570858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059931497782723"/>
          <c:y val="3.5033801842307054E-2"/>
          <c:w val="0.76794732984656267"/>
          <c:h val="0.952406966560382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9900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Municipalities!$AQ$11:$AQ$89</c:f>
              <c:strCache>
                <c:ptCount val="79"/>
                <c:pt idx="0">
                  <c:v>Melbourne </c:v>
                </c:pt>
                <c:pt idx="1">
                  <c:v>Yarra </c:v>
                </c:pt>
                <c:pt idx="2">
                  <c:v>Port Phillip </c:v>
                </c:pt>
                <c:pt idx="3">
                  <c:v>Mildura </c:v>
                </c:pt>
                <c:pt idx="4">
                  <c:v>Darebin </c:v>
                </c:pt>
                <c:pt idx="5">
                  <c:v>Stonnington </c:v>
                </c:pt>
                <c:pt idx="6">
                  <c:v>Casey </c:v>
                </c:pt>
                <c:pt idx="7">
                  <c:v>Mornington Peninsula </c:v>
                </c:pt>
                <c:pt idx="8">
                  <c:v>Greater Geelong </c:v>
                </c:pt>
                <c:pt idx="9">
                  <c:v>Boroondara </c:v>
                </c:pt>
                <c:pt idx="10">
                  <c:v>Glen Eira </c:v>
                </c:pt>
                <c:pt idx="11">
                  <c:v>Kingston </c:v>
                </c:pt>
                <c:pt idx="12">
                  <c:v>Bayside </c:v>
                </c:pt>
                <c:pt idx="13">
                  <c:v>Moonee Valley </c:v>
                </c:pt>
                <c:pt idx="14">
                  <c:v>Wyndham </c:v>
                </c:pt>
                <c:pt idx="15">
                  <c:v>Moorabool </c:v>
                </c:pt>
                <c:pt idx="16">
                  <c:v>Maribyrnong </c:v>
                </c:pt>
                <c:pt idx="17">
                  <c:v>Banyule </c:v>
                </c:pt>
                <c:pt idx="18">
                  <c:v>Whittlesea </c:v>
                </c:pt>
                <c:pt idx="19">
                  <c:v>Whitehorse </c:v>
                </c:pt>
                <c:pt idx="20">
                  <c:v>Frankston </c:v>
                </c:pt>
                <c:pt idx="21">
                  <c:v>Yarra Ranges </c:v>
                </c:pt>
                <c:pt idx="22">
                  <c:v>Manningham </c:v>
                </c:pt>
                <c:pt idx="23">
                  <c:v>Ballarat </c:v>
                </c:pt>
                <c:pt idx="24">
                  <c:v>Hume </c:v>
                </c:pt>
                <c:pt idx="25">
                  <c:v>Knox </c:v>
                </c:pt>
                <c:pt idx="26">
                  <c:v>Hobsons Bay </c:v>
                </c:pt>
                <c:pt idx="27">
                  <c:v>Brimbank </c:v>
                </c:pt>
                <c:pt idx="28">
                  <c:v>Nillumbik </c:v>
                </c:pt>
                <c:pt idx="29">
                  <c:v>Melton </c:v>
                </c:pt>
                <c:pt idx="30">
                  <c:v>Maroondah </c:v>
                </c:pt>
                <c:pt idx="31">
                  <c:v>Greater Dandenong </c:v>
                </c:pt>
                <c:pt idx="32">
                  <c:v>Cardinia </c:v>
                </c:pt>
                <c:pt idx="33">
                  <c:v>Greater Bendigo </c:v>
                </c:pt>
                <c:pt idx="34">
                  <c:v>Macedon Ranges </c:v>
                </c:pt>
                <c:pt idx="35">
                  <c:v>Surf Coast </c:v>
                </c:pt>
                <c:pt idx="36">
                  <c:v>Greater Shepparton </c:v>
                </c:pt>
                <c:pt idx="37">
                  <c:v>Bass Coast </c:v>
                </c:pt>
                <c:pt idx="38">
                  <c:v>Baw Baw </c:v>
                </c:pt>
                <c:pt idx="39">
                  <c:v>Mount Alexander </c:v>
                </c:pt>
                <c:pt idx="40">
                  <c:v>Warrnambool </c:v>
                </c:pt>
                <c:pt idx="41">
                  <c:v>Latrobe </c:v>
                </c:pt>
                <c:pt idx="42">
                  <c:v>Moreland </c:v>
                </c:pt>
                <c:pt idx="43">
                  <c:v>Wellington </c:v>
                </c:pt>
                <c:pt idx="44">
                  <c:v>Mitchell </c:v>
                </c:pt>
                <c:pt idx="45">
                  <c:v>Wangaratta </c:v>
                </c:pt>
                <c:pt idx="46">
                  <c:v>Wodonga </c:v>
                </c:pt>
                <c:pt idx="47">
                  <c:v>Moira </c:v>
                </c:pt>
                <c:pt idx="48">
                  <c:v>East Gippsland </c:v>
                </c:pt>
                <c:pt idx="49">
                  <c:v>Hepburn </c:v>
                </c:pt>
                <c:pt idx="50">
                  <c:v>Campaspe </c:v>
                </c:pt>
                <c:pt idx="51">
                  <c:v>Benalla </c:v>
                </c:pt>
                <c:pt idx="52">
                  <c:v>Colac-Otway </c:v>
                </c:pt>
                <c:pt idx="53">
                  <c:v>Golden Plains </c:v>
                </c:pt>
                <c:pt idx="54">
                  <c:v>Strathbogie </c:v>
                </c:pt>
                <c:pt idx="55">
                  <c:v>Murrindindi </c:v>
                </c:pt>
                <c:pt idx="56">
                  <c:v>Indigo </c:v>
                </c:pt>
                <c:pt idx="57">
                  <c:v>Northern Grampians </c:v>
                </c:pt>
                <c:pt idx="58">
                  <c:v>Moyne </c:v>
                </c:pt>
                <c:pt idx="59">
                  <c:v>Monash </c:v>
                </c:pt>
                <c:pt idx="60">
                  <c:v>Mansfield </c:v>
                </c:pt>
                <c:pt idx="61">
                  <c:v>South Gippsland </c:v>
                </c:pt>
                <c:pt idx="62">
                  <c:v>Alpine </c:v>
                </c:pt>
                <c:pt idx="63">
                  <c:v>Horsham </c:v>
                </c:pt>
                <c:pt idx="64">
                  <c:v>Glenelg </c:v>
                </c:pt>
                <c:pt idx="65">
                  <c:v>Southern Grampians </c:v>
                </c:pt>
                <c:pt idx="66">
                  <c:v>Corangamite </c:v>
                </c:pt>
                <c:pt idx="67">
                  <c:v>Central Goldfields </c:v>
                </c:pt>
                <c:pt idx="68">
                  <c:v>Swan Hill </c:v>
                </c:pt>
                <c:pt idx="69">
                  <c:v>Pyrenees </c:v>
                </c:pt>
                <c:pt idx="70">
                  <c:v>Ararat </c:v>
                </c:pt>
                <c:pt idx="71">
                  <c:v>Queenscliffe </c:v>
                </c:pt>
                <c:pt idx="72">
                  <c:v>Towong </c:v>
                </c:pt>
                <c:pt idx="73">
                  <c:v>Hindmarsh </c:v>
                </c:pt>
                <c:pt idx="74">
                  <c:v>Gannawarra </c:v>
                </c:pt>
                <c:pt idx="75">
                  <c:v>West Wimmera </c:v>
                </c:pt>
                <c:pt idx="76">
                  <c:v>Loddon </c:v>
                </c:pt>
                <c:pt idx="77">
                  <c:v>Buloke </c:v>
                </c:pt>
                <c:pt idx="78">
                  <c:v>Yarriambiack </c:v>
                </c:pt>
              </c:strCache>
            </c:strRef>
          </c:cat>
          <c:val>
            <c:numRef>
              <c:f>Municipalities!$AR$11:$AR$89</c:f>
              <c:numCache>
                <c:formatCode>General</c:formatCode>
                <c:ptCount val="79"/>
                <c:pt idx="0">
                  <c:v>651</c:v>
                </c:pt>
                <c:pt idx="1">
                  <c:v>645</c:v>
                </c:pt>
                <c:pt idx="2">
                  <c:v>625</c:v>
                </c:pt>
                <c:pt idx="3">
                  <c:v>537</c:v>
                </c:pt>
                <c:pt idx="4">
                  <c:v>487</c:v>
                </c:pt>
                <c:pt idx="5">
                  <c:v>392</c:v>
                </c:pt>
                <c:pt idx="6">
                  <c:v>387</c:v>
                </c:pt>
                <c:pt idx="7">
                  <c:v>385</c:v>
                </c:pt>
                <c:pt idx="8">
                  <c:v>364</c:v>
                </c:pt>
                <c:pt idx="9">
                  <c:v>358</c:v>
                </c:pt>
                <c:pt idx="10">
                  <c:v>347</c:v>
                </c:pt>
                <c:pt idx="11">
                  <c:v>336</c:v>
                </c:pt>
                <c:pt idx="12">
                  <c:v>307</c:v>
                </c:pt>
                <c:pt idx="13">
                  <c:v>265</c:v>
                </c:pt>
                <c:pt idx="14">
                  <c:v>255</c:v>
                </c:pt>
                <c:pt idx="15">
                  <c:v>250</c:v>
                </c:pt>
                <c:pt idx="16">
                  <c:v>237</c:v>
                </c:pt>
                <c:pt idx="17">
                  <c:v>230</c:v>
                </c:pt>
                <c:pt idx="18">
                  <c:v>228</c:v>
                </c:pt>
                <c:pt idx="19">
                  <c:v>224</c:v>
                </c:pt>
                <c:pt idx="20">
                  <c:v>218</c:v>
                </c:pt>
                <c:pt idx="21">
                  <c:v>209</c:v>
                </c:pt>
                <c:pt idx="22">
                  <c:v>201</c:v>
                </c:pt>
                <c:pt idx="23">
                  <c:v>199</c:v>
                </c:pt>
                <c:pt idx="24">
                  <c:v>198</c:v>
                </c:pt>
                <c:pt idx="25">
                  <c:v>176</c:v>
                </c:pt>
                <c:pt idx="26">
                  <c:v>174</c:v>
                </c:pt>
                <c:pt idx="27">
                  <c:v>172</c:v>
                </c:pt>
                <c:pt idx="28">
                  <c:v>164</c:v>
                </c:pt>
                <c:pt idx="29">
                  <c:v>160</c:v>
                </c:pt>
                <c:pt idx="30">
                  <c:v>156</c:v>
                </c:pt>
                <c:pt idx="31">
                  <c:v>153</c:v>
                </c:pt>
                <c:pt idx="32">
                  <c:v>153</c:v>
                </c:pt>
                <c:pt idx="33">
                  <c:v>148</c:v>
                </c:pt>
                <c:pt idx="34">
                  <c:v>143</c:v>
                </c:pt>
                <c:pt idx="35">
                  <c:v>117</c:v>
                </c:pt>
                <c:pt idx="36">
                  <c:v>80</c:v>
                </c:pt>
                <c:pt idx="37">
                  <c:v>76</c:v>
                </c:pt>
                <c:pt idx="38">
                  <c:v>68</c:v>
                </c:pt>
                <c:pt idx="39">
                  <c:v>67</c:v>
                </c:pt>
                <c:pt idx="40">
                  <c:v>66</c:v>
                </c:pt>
                <c:pt idx="41">
                  <c:v>62</c:v>
                </c:pt>
                <c:pt idx="42">
                  <c:v>56</c:v>
                </c:pt>
                <c:pt idx="43">
                  <c:v>55</c:v>
                </c:pt>
                <c:pt idx="44">
                  <c:v>54</c:v>
                </c:pt>
                <c:pt idx="45">
                  <c:v>50</c:v>
                </c:pt>
                <c:pt idx="46">
                  <c:v>47</c:v>
                </c:pt>
                <c:pt idx="47">
                  <c:v>46</c:v>
                </c:pt>
                <c:pt idx="48">
                  <c:v>44</c:v>
                </c:pt>
                <c:pt idx="49">
                  <c:v>40</c:v>
                </c:pt>
                <c:pt idx="50">
                  <c:v>38</c:v>
                </c:pt>
                <c:pt idx="51">
                  <c:v>34</c:v>
                </c:pt>
                <c:pt idx="52">
                  <c:v>31</c:v>
                </c:pt>
                <c:pt idx="53">
                  <c:v>30</c:v>
                </c:pt>
                <c:pt idx="54">
                  <c:v>27</c:v>
                </c:pt>
                <c:pt idx="55">
                  <c:v>27</c:v>
                </c:pt>
                <c:pt idx="56">
                  <c:v>27</c:v>
                </c:pt>
                <c:pt idx="57">
                  <c:v>26</c:v>
                </c:pt>
                <c:pt idx="58">
                  <c:v>26</c:v>
                </c:pt>
                <c:pt idx="59">
                  <c:v>24</c:v>
                </c:pt>
                <c:pt idx="60">
                  <c:v>23</c:v>
                </c:pt>
                <c:pt idx="61">
                  <c:v>22</c:v>
                </c:pt>
                <c:pt idx="62">
                  <c:v>21</c:v>
                </c:pt>
                <c:pt idx="63">
                  <c:v>18</c:v>
                </c:pt>
                <c:pt idx="64">
                  <c:v>18</c:v>
                </c:pt>
                <c:pt idx="65">
                  <c:v>16</c:v>
                </c:pt>
                <c:pt idx="66">
                  <c:v>14</c:v>
                </c:pt>
                <c:pt idx="67">
                  <c:v>14</c:v>
                </c:pt>
                <c:pt idx="68">
                  <c:v>13</c:v>
                </c:pt>
                <c:pt idx="69">
                  <c:v>13</c:v>
                </c:pt>
                <c:pt idx="70">
                  <c:v>13</c:v>
                </c:pt>
                <c:pt idx="71">
                  <c:v>11</c:v>
                </c:pt>
                <c:pt idx="72">
                  <c:v>10</c:v>
                </c:pt>
                <c:pt idx="73">
                  <c:v>6</c:v>
                </c:pt>
                <c:pt idx="74">
                  <c:v>6</c:v>
                </c:pt>
                <c:pt idx="75">
                  <c:v>5</c:v>
                </c:pt>
                <c:pt idx="76">
                  <c:v>5</c:v>
                </c:pt>
                <c:pt idx="77">
                  <c:v>4</c:v>
                </c:pt>
                <c:pt idx="7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44-4564-9E71-8330BB020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9"/>
        <c:axId val="1919636639"/>
        <c:axId val="1919628479"/>
      </c:barChart>
      <c:catAx>
        <c:axId val="191963663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9628479"/>
        <c:crosses val="autoZero"/>
        <c:auto val="1"/>
        <c:lblAlgn val="ctr"/>
        <c:lblOffset val="100"/>
        <c:noMultiLvlLbl val="0"/>
      </c:catAx>
      <c:valAx>
        <c:axId val="1919628479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Total Businesses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96366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3251274811668635"/>
          <c:y val="7.18567988112115E-2"/>
          <c:w val="0.6396233273850862"/>
          <c:h val="0.9216888995166276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'SA2 areas'!$D$7</c:f>
              <c:strCache>
                <c:ptCount val="1"/>
                <c:pt idx="0">
                  <c:v>Carnegie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'SA2 areas'!$N$9:$N$27</c:f>
              <c:strCache>
                <c:ptCount val="19"/>
                <c:pt idx="0">
                  <c:v>Professional, Scientific and Technical Services</c:v>
                </c:pt>
                <c:pt idx="1">
                  <c:v>Transport, Postal and Warehousing</c:v>
                </c:pt>
                <c:pt idx="2">
                  <c:v>Construction</c:v>
                </c:pt>
                <c:pt idx="3">
                  <c:v>Health Care and Social Assistance</c:v>
                </c:pt>
                <c:pt idx="4">
                  <c:v>Retail Trade</c:v>
                </c:pt>
                <c:pt idx="5">
                  <c:v>Administrative and Support Services</c:v>
                </c:pt>
                <c:pt idx="6">
                  <c:v>Accommodation and Food Services</c:v>
                </c:pt>
                <c:pt idx="7">
                  <c:v>Other Services</c:v>
                </c:pt>
                <c:pt idx="8">
                  <c:v>Rental, Hiring and Real Estate Services</c:v>
                </c:pt>
                <c:pt idx="9">
                  <c:v>Financial and Insurance Services</c:v>
                </c:pt>
                <c:pt idx="10">
                  <c:v>Wholesale Trade</c:v>
                </c:pt>
                <c:pt idx="11">
                  <c:v>Arts and Recreation Services</c:v>
                </c:pt>
                <c:pt idx="12">
                  <c:v>Manufacturing</c:v>
                </c:pt>
                <c:pt idx="13">
                  <c:v>Education and Training</c:v>
                </c:pt>
                <c:pt idx="14">
                  <c:v>Information Media and Telecommunications</c:v>
                </c:pt>
                <c:pt idx="15">
                  <c:v>Public Administration and Safety</c:v>
                </c:pt>
                <c:pt idx="16">
                  <c:v>Agriculture, Forestry and Fishing</c:v>
                </c:pt>
                <c:pt idx="17">
                  <c:v>Electricity, Gas, Water and Waste Services</c:v>
                </c:pt>
                <c:pt idx="18">
                  <c:v>Mining</c:v>
                </c:pt>
              </c:strCache>
            </c:strRef>
          </c:cat>
          <c:val>
            <c:numRef>
              <c:f>'SA2 areas'!$O$9:$O$27</c:f>
              <c:numCache>
                <c:formatCode>General</c:formatCode>
                <c:ptCount val="19"/>
                <c:pt idx="0">
                  <c:v>323</c:v>
                </c:pt>
                <c:pt idx="1">
                  <c:v>199</c:v>
                </c:pt>
                <c:pt idx="2">
                  <c:v>191</c:v>
                </c:pt>
                <c:pt idx="3">
                  <c:v>169</c:v>
                </c:pt>
                <c:pt idx="4">
                  <c:v>114</c:v>
                </c:pt>
                <c:pt idx="5">
                  <c:v>106</c:v>
                </c:pt>
                <c:pt idx="6">
                  <c:v>104</c:v>
                </c:pt>
                <c:pt idx="7">
                  <c:v>90</c:v>
                </c:pt>
                <c:pt idx="8">
                  <c:v>90</c:v>
                </c:pt>
                <c:pt idx="9">
                  <c:v>90</c:v>
                </c:pt>
                <c:pt idx="10">
                  <c:v>37</c:v>
                </c:pt>
                <c:pt idx="11">
                  <c:v>36</c:v>
                </c:pt>
                <c:pt idx="12">
                  <c:v>30</c:v>
                </c:pt>
                <c:pt idx="13">
                  <c:v>27</c:v>
                </c:pt>
                <c:pt idx="14">
                  <c:v>14</c:v>
                </c:pt>
                <c:pt idx="15">
                  <c:v>4</c:v>
                </c:pt>
                <c:pt idx="16">
                  <c:v>4</c:v>
                </c:pt>
                <c:pt idx="17">
                  <c:v>3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BA-490E-AA7C-158236D67479}"/>
            </c:ext>
          </c:extLst>
        </c:ser>
        <c:ser>
          <c:idx val="1"/>
          <c:order val="1"/>
          <c:tx>
            <c:strRef>
              <c:f>'SA2 areas'!$P$7</c:f>
              <c:strCache>
                <c:ptCount val="1"/>
                <c:pt idx="0">
                  <c:v>Balwyn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'SA2 areas'!$N$9:$N$27</c:f>
              <c:strCache>
                <c:ptCount val="19"/>
                <c:pt idx="0">
                  <c:v>Professional, Scientific and Technical Services</c:v>
                </c:pt>
                <c:pt idx="1">
                  <c:v>Transport, Postal and Warehousing</c:v>
                </c:pt>
                <c:pt idx="2">
                  <c:v>Construction</c:v>
                </c:pt>
                <c:pt idx="3">
                  <c:v>Health Care and Social Assistance</c:v>
                </c:pt>
                <c:pt idx="4">
                  <c:v>Retail Trade</c:v>
                </c:pt>
                <c:pt idx="5">
                  <c:v>Administrative and Support Services</c:v>
                </c:pt>
                <c:pt idx="6">
                  <c:v>Accommodation and Food Services</c:v>
                </c:pt>
                <c:pt idx="7">
                  <c:v>Other Services</c:v>
                </c:pt>
                <c:pt idx="8">
                  <c:v>Rental, Hiring and Real Estate Services</c:v>
                </c:pt>
                <c:pt idx="9">
                  <c:v>Financial and Insurance Services</c:v>
                </c:pt>
                <c:pt idx="10">
                  <c:v>Wholesale Trade</c:v>
                </c:pt>
                <c:pt idx="11">
                  <c:v>Arts and Recreation Services</c:v>
                </c:pt>
                <c:pt idx="12">
                  <c:v>Manufacturing</c:v>
                </c:pt>
                <c:pt idx="13">
                  <c:v>Education and Training</c:v>
                </c:pt>
                <c:pt idx="14">
                  <c:v>Information Media and Telecommunications</c:v>
                </c:pt>
                <c:pt idx="15">
                  <c:v>Public Administration and Safety</c:v>
                </c:pt>
                <c:pt idx="16">
                  <c:v>Agriculture, Forestry and Fishing</c:v>
                </c:pt>
                <c:pt idx="17">
                  <c:v>Electricity, Gas, Water and Waste Services</c:v>
                </c:pt>
                <c:pt idx="18">
                  <c:v>Mining</c:v>
                </c:pt>
              </c:strCache>
            </c:strRef>
          </c:cat>
          <c:val>
            <c:numRef>
              <c:f>'SA2 areas'!$R$9:$R$27</c:f>
              <c:numCache>
                <c:formatCode>General</c:formatCode>
                <c:ptCount val="19"/>
                <c:pt idx="0">
                  <c:v>381</c:v>
                </c:pt>
                <c:pt idx="1">
                  <c:v>72</c:v>
                </c:pt>
                <c:pt idx="2">
                  <c:v>278</c:v>
                </c:pt>
                <c:pt idx="3">
                  <c:v>386</c:v>
                </c:pt>
                <c:pt idx="4">
                  <c:v>205</c:v>
                </c:pt>
                <c:pt idx="5">
                  <c:v>101</c:v>
                </c:pt>
                <c:pt idx="6">
                  <c:v>149</c:v>
                </c:pt>
                <c:pt idx="7">
                  <c:v>92</c:v>
                </c:pt>
                <c:pt idx="8">
                  <c:v>231</c:v>
                </c:pt>
                <c:pt idx="9">
                  <c:v>231</c:v>
                </c:pt>
                <c:pt idx="10">
                  <c:v>152</c:v>
                </c:pt>
                <c:pt idx="11">
                  <c:v>19</c:v>
                </c:pt>
                <c:pt idx="12">
                  <c:v>39</c:v>
                </c:pt>
                <c:pt idx="13">
                  <c:v>48</c:v>
                </c:pt>
                <c:pt idx="14">
                  <c:v>17</c:v>
                </c:pt>
                <c:pt idx="15">
                  <c:v>5</c:v>
                </c:pt>
                <c:pt idx="16">
                  <c:v>26</c:v>
                </c:pt>
                <c:pt idx="17">
                  <c:v>0</c:v>
                </c:pt>
                <c:pt idx="1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BA-490E-AA7C-158236D67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axId val="602825768"/>
        <c:axId val="602824784"/>
      </c:barChart>
      <c:catAx>
        <c:axId val="6028257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2824784"/>
        <c:crosses val="autoZero"/>
        <c:auto val="1"/>
        <c:lblAlgn val="ctr"/>
        <c:lblOffset val="100"/>
        <c:noMultiLvlLbl val="0"/>
      </c:catAx>
      <c:valAx>
        <c:axId val="602824784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/>
                  <a:t>Number of Businesses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2825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939725196512636"/>
          <c:y val="0.86744088016644461"/>
          <c:w val="0.50140097793898208"/>
          <c:h val="0.117887563747757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45" dropStyle="combo" dx="31" fmlaLink="$R$6" fmlaRange="$BB$2:$BB$83" sel="26" val="25"/>
</file>

<file path=xl/ctrlProps/ctrlProp2.xml><?xml version="1.0" encoding="utf-8"?>
<formControlPr xmlns="http://schemas.microsoft.com/office/spreadsheetml/2009/9/main" objectType="Drop" dropLines="45" dropStyle="combo" dx="31" fmlaLink="$T$6" fmlaRange="$BB$2:$BB$83" sel="33" val="32"/>
</file>

<file path=xl/ctrlProps/ctrlProp3.xml><?xml version="1.0" encoding="utf-8"?>
<formControlPr xmlns="http://schemas.microsoft.com/office/spreadsheetml/2009/9/main" objectType="Drop" dropLines="21" dropStyle="combo" dx="31" fmlaLink="$R$8" fmlaRange="$AZ$2:$AZ$22" sel="7" val="0"/>
</file>

<file path=xl/ctrlProps/ctrlProp4.xml><?xml version="1.0" encoding="utf-8"?>
<formControlPr xmlns="http://schemas.microsoft.com/office/spreadsheetml/2009/9/main" objectType="Drop" dropLines="21" dropStyle="combo" dx="31" fmlaLink="$T$8" fmlaRange="$AZ$2:$AZ$22" sel="6" val="0"/>
</file>

<file path=xl/ctrlProps/ctrlProp5.xml><?xml version="1.0" encoding="utf-8"?>
<formControlPr xmlns="http://schemas.microsoft.com/office/spreadsheetml/2009/9/main" objectType="Drop" dropLines="45" dropStyle="combo" dx="31" fmlaLink="$AA$6" fmlaRange="$BB$2:$BB$83" sel="59" val="37"/>
</file>

<file path=xl/ctrlProps/ctrlProp6.xml><?xml version="1.0" encoding="utf-8"?>
<formControlPr xmlns="http://schemas.microsoft.com/office/spreadsheetml/2009/9/main" objectType="Drop" dropLines="21" dropStyle="combo" dx="31" fmlaLink="$AN$6" fmlaRange="$AZ$2:$AZ$22" sel="18" val="0"/>
</file>

<file path=xl/ctrlProps/ctrlProp7.xml><?xml version="1.0" encoding="utf-8"?>
<formControlPr xmlns="http://schemas.microsoft.com/office/spreadsheetml/2009/9/main" objectType="Drop" dropLines="30" dropStyle="combo" dx="16" fmlaLink="$C$6" fmlaRange="$AA$7:$AA$529" sel="88" val="78"/>
</file>

<file path=xl/ctrlProps/ctrlProp8.xml><?xml version="1.0" encoding="utf-8"?>
<formControlPr xmlns="http://schemas.microsoft.com/office/spreadsheetml/2009/9/main" objectType="Drop" dropLines="45" dropStyle="combo" dx="16" fmlaLink="$K$6" fmlaRange="$AA$7:$AA$5289" sel="28" val="1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</xdr:row>
          <xdr:rowOff>0</xdr:rowOff>
        </xdr:from>
        <xdr:to>
          <xdr:col>2</xdr:col>
          <xdr:colOff>381000</xdr:colOff>
          <xdr:row>10</xdr:row>
          <xdr:rowOff>0</xdr:rowOff>
        </xdr:to>
        <xdr:sp macro="" textlink="">
          <xdr:nvSpPr>
            <xdr:cNvPr id="40961" name="Object 1" hidden="1">
              <a:extLst>
                <a:ext uri="{63B3BB69-23CF-44E3-9099-C40C66FF867C}">
                  <a14:compatExt spid="_x0000_s40961"/>
                </a:ext>
                <a:ext uri="{FF2B5EF4-FFF2-40B4-BE49-F238E27FC236}">
                  <a16:creationId xmlns:a16="http://schemas.microsoft.com/office/drawing/2014/main" id="{00000000-0008-0000-0000-00000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641350</xdr:colOff>
          <xdr:row>7</xdr:row>
          <xdr:rowOff>0</xdr:rowOff>
        </xdr:from>
        <xdr:to>
          <xdr:col>4</xdr:col>
          <xdr:colOff>69850</xdr:colOff>
          <xdr:row>10</xdr:row>
          <xdr:rowOff>0</xdr:rowOff>
        </xdr:to>
        <xdr:sp macro="" textlink="">
          <xdr:nvSpPr>
            <xdr:cNvPr id="40962" name="Object 2" hidden="1">
              <a:extLst>
                <a:ext uri="{63B3BB69-23CF-44E3-9099-C40C66FF867C}">
                  <a14:compatExt spid="_x0000_s40962"/>
                </a:ext>
                <a:ext uri="{FF2B5EF4-FFF2-40B4-BE49-F238E27FC236}">
                  <a16:creationId xmlns:a16="http://schemas.microsoft.com/office/drawing/2014/main" id="{00000000-0008-0000-0000-00000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</xdr:row>
          <xdr:rowOff>0</xdr:rowOff>
        </xdr:from>
        <xdr:to>
          <xdr:col>2</xdr:col>
          <xdr:colOff>381000</xdr:colOff>
          <xdr:row>10</xdr:row>
          <xdr:rowOff>0</xdr:rowOff>
        </xdr:to>
        <xdr:sp macro="" textlink="">
          <xdr:nvSpPr>
            <xdr:cNvPr id="40963" name="Object 3" hidden="1">
              <a:extLst>
                <a:ext uri="{63B3BB69-23CF-44E3-9099-C40C66FF867C}">
                  <a14:compatExt spid="_x0000_s40963"/>
                </a:ext>
                <a:ext uri="{FF2B5EF4-FFF2-40B4-BE49-F238E27FC236}">
                  <a16:creationId xmlns:a16="http://schemas.microsoft.com/office/drawing/2014/main" id="{00000000-0008-0000-0000-000003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641350</xdr:colOff>
          <xdr:row>7</xdr:row>
          <xdr:rowOff>0</xdr:rowOff>
        </xdr:from>
        <xdr:to>
          <xdr:col>4</xdr:col>
          <xdr:colOff>654050</xdr:colOff>
          <xdr:row>10</xdr:row>
          <xdr:rowOff>0</xdr:rowOff>
        </xdr:to>
        <xdr:sp macro="" textlink="">
          <xdr:nvSpPr>
            <xdr:cNvPr id="40964" name="Object 4" hidden="1">
              <a:extLst>
                <a:ext uri="{63B3BB69-23CF-44E3-9099-C40C66FF867C}">
                  <a14:compatExt spid="_x0000_s40964"/>
                </a:ext>
                <a:ext uri="{FF2B5EF4-FFF2-40B4-BE49-F238E27FC236}">
                  <a16:creationId xmlns:a16="http://schemas.microsoft.com/office/drawing/2014/main" id="{00000000-0008-0000-0000-000004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127000</xdr:colOff>
          <xdr:row>10</xdr:row>
          <xdr:rowOff>0</xdr:rowOff>
        </xdr:to>
        <xdr:sp macro="" textlink="">
          <xdr:nvSpPr>
            <xdr:cNvPr id="40965" name="Object 5" hidden="1">
              <a:extLst>
                <a:ext uri="{63B3BB69-23CF-44E3-9099-C40C66FF867C}">
                  <a14:compatExt spid="_x0000_s40965"/>
                </a:ext>
                <a:ext uri="{FF2B5EF4-FFF2-40B4-BE49-F238E27FC236}">
                  <a16:creationId xmlns:a16="http://schemas.microsoft.com/office/drawing/2014/main" id="{00000000-0008-0000-0000-000005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641350</xdr:colOff>
          <xdr:row>7</xdr:row>
          <xdr:rowOff>0</xdr:rowOff>
        </xdr:from>
        <xdr:to>
          <xdr:col>4</xdr:col>
          <xdr:colOff>1314450</xdr:colOff>
          <xdr:row>10</xdr:row>
          <xdr:rowOff>0</xdr:rowOff>
        </xdr:to>
        <xdr:sp macro="" textlink="">
          <xdr:nvSpPr>
            <xdr:cNvPr id="40966" name="Object 6" hidden="1">
              <a:extLst>
                <a:ext uri="{63B3BB69-23CF-44E3-9099-C40C66FF867C}">
                  <a14:compatExt spid="_x0000_s40966"/>
                </a:ext>
                <a:ext uri="{FF2B5EF4-FFF2-40B4-BE49-F238E27FC236}">
                  <a16:creationId xmlns:a16="http://schemas.microsoft.com/office/drawing/2014/main" id="{00000000-0008-0000-0000-000006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</xdr:row>
          <xdr:rowOff>0</xdr:rowOff>
        </xdr:from>
        <xdr:to>
          <xdr:col>2</xdr:col>
          <xdr:colOff>381000</xdr:colOff>
          <xdr:row>13</xdr:row>
          <xdr:rowOff>0</xdr:rowOff>
        </xdr:to>
        <xdr:sp macro="" textlink="">
          <xdr:nvSpPr>
            <xdr:cNvPr id="94473" name="Object 2313" hidden="1">
              <a:extLst>
                <a:ext uri="{63B3BB69-23CF-44E3-9099-C40C66FF867C}">
                  <a14:compatExt spid="_x0000_s94473"/>
                </a:ext>
                <a:ext uri="{FF2B5EF4-FFF2-40B4-BE49-F238E27FC236}">
                  <a16:creationId xmlns:a16="http://schemas.microsoft.com/office/drawing/2014/main" id="{00000000-0008-0000-0000-000009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</xdr:row>
          <xdr:rowOff>0</xdr:rowOff>
        </xdr:from>
        <xdr:to>
          <xdr:col>2</xdr:col>
          <xdr:colOff>381000</xdr:colOff>
          <xdr:row>13</xdr:row>
          <xdr:rowOff>0</xdr:rowOff>
        </xdr:to>
        <xdr:sp macro="" textlink="">
          <xdr:nvSpPr>
            <xdr:cNvPr id="94474" name="Object 2314" hidden="1">
              <a:extLst>
                <a:ext uri="{63B3BB69-23CF-44E3-9099-C40C66FF867C}">
                  <a14:compatExt spid="_x0000_s94474"/>
                </a:ext>
                <a:ext uri="{FF2B5EF4-FFF2-40B4-BE49-F238E27FC236}">
                  <a16:creationId xmlns:a16="http://schemas.microsoft.com/office/drawing/2014/main" id="{00000000-0008-0000-0000-00000A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</xdr:row>
          <xdr:rowOff>0</xdr:rowOff>
        </xdr:from>
        <xdr:to>
          <xdr:col>2</xdr:col>
          <xdr:colOff>381000</xdr:colOff>
          <xdr:row>16</xdr:row>
          <xdr:rowOff>0</xdr:rowOff>
        </xdr:to>
        <xdr:sp macro="" textlink="">
          <xdr:nvSpPr>
            <xdr:cNvPr id="94475" name="Object 2315" hidden="1">
              <a:extLst>
                <a:ext uri="{63B3BB69-23CF-44E3-9099-C40C66FF867C}">
                  <a14:compatExt spid="_x0000_s94475"/>
                </a:ext>
                <a:ext uri="{FF2B5EF4-FFF2-40B4-BE49-F238E27FC236}">
                  <a16:creationId xmlns:a16="http://schemas.microsoft.com/office/drawing/2014/main" id="{00000000-0008-0000-0000-00000B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</xdr:row>
          <xdr:rowOff>0</xdr:rowOff>
        </xdr:from>
        <xdr:to>
          <xdr:col>2</xdr:col>
          <xdr:colOff>381000</xdr:colOff>
          <xdr:row>16</xdr:row>
          <xdr:rowOff>0</xdr:rowOff>
        </xdr:to>
        <xdr:sp macro="" textlink="">
          <xdr:nvSpPr>
            <xdr:cNvPr id="94476" name="Object 2316" hidden="1">
              <a:extLst>
                <a:ext uri="{63B3BB69-23CF-44E3-9099-C40C66FF867C}">
                  <a14:compatExt spid="_x0000_s94476"/>
                </a:ext>
                <a:ext uri="{FF2B5EF4-FFF2-40B4-BE49-F238E27FC236}">
                  <a16:creationId xmlns:a16="http://schemas.microsoft.com/office/drawing/2014/main" id="{00000000-0008-0000-0000-00000C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</xdr:row>
          <xdr:rowOff>0</xdr:rowOff>
        </xdr:from>
        <xdr:to>
          <xdr:col>2</xdr:col>
          <xdr:colOff>381000</xdr:colOff>
          <xdr:row>19</xdr:row>
          <xdr:rowOff>0</xdr:rowOff>
        </xdr:to>
        <xdr:sp macro="" textlink="">
          <xdr:nvSpPr>
            <xdr:cNvPr id="94477" name="Object 2317" hidden="1">
              <a:extLst>
                <a:ext uri="{63B3BB69-23CF-44E3-9099-C40C66FF867C}">
                  <a14:compatExt spid="_x0000_s94477"/>
                </a:ext>
                <a:ext uri="{FF2B5EF4-FFF2-40B4-BE49-F238E27FC236}">
                  <a16:creationId xmlns:a16="http://schemas.microsoft.com/office/drawing/2014/main" id="{00000000-0008-0000-0000-00000D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</xdr:row>
          <xdr:rowOff>0</xdr:rowOff>
        </xdr:from>
        <xdr:to>
          <xdr:col>2</xdr:col>
          <xdr:colOff>381000</xdr:colOff>
          <xdr:row>19</xdr:row>
          <xdr:rowOff>0</xdr:rowOff>
        </xdr:to>
        <xdr:sp macro="" textlink="">
          <xdr:nvSpPr>
            <xdr:cNvPr id="94478" name="Object 2318" hidden="1">
              <a:extLst>
                <a:ext uri="{63B3BB69-23CF-44E3-9099-C40C66FF867C}">
                  <a14:compatExt spid="_x0000_s94478"/>
                </a:ext>
                <a:ext uri="{FF2B5EF4-FFF2-40B4-BE49-F238E27FC236}">
                  <a16:creationId xmlns:a16="http://schemas.microsoft.com/office/drawing/2014/main" id="{00000000-0008-0000-0000-00000E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19</xdr:row>
          <xdr:rowOff>0</xdr:rowOff>
        </xdr:from>
        <xdr:to>
          <xdr:col>2</xdr:col>
          <xdr:colOff>381000</xdr:colOff>
          <xdr:row>22</xdr:row>
          <xdr:rowOff>0</xdr:rowOff>
        </xdr:to>
        <xdr:sp macro="" textlink="">
          <xdr:nvSpPr>
            <xdr:cNvPr id="94479" name="Object 2319" hidden="1">
              <a:extLst>
                <a:ext uri="{63B3BB69-23CF-44E3-9099-C40C66FF867C}">
                  <a14:compatExt spid="_x0000_s94479"/>
                </a:ext>
                <a:ext uri="{FF2B5EF4-FFF2-40B4-BE49-F238E27FC236}">
                  <a16:creationId xmlns:a16="http://schemas.microsoft.com/office/drawing/2014/main" id="{00000000-0008-0000-0000-00000F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19</xdr:row>
          <xdr:rowOff>0</xdr:rowOff>
        </xdr:from>
        <xdr:to>
          <xdr:col>2</xdr:col>
          <xdr:colOff>381000</xdr:colOff>
          <xdr:row>22</xdr:row>
          <xdr:rowOff>0</xdr:rowOff>
        </xdr:to>
        <xdr:sp macro="" textlink="">
          <xdr:nvSpPr>
            <xdr:cNvPr id="94480" name="Object 2320" hidden="1">
              <a:extLst>
                <a:ext uri="{63B3BB69-23CF-44E3-9099-C40C66FF867C}">
                  <a14:compatExt spid="_x0000_s94480"/>
                </a:ext>
                <a:ext uri="{FF2B5EF4-FFF2-40B4-BE49-F238E27FC236}">
                  <a16:creationId xmlns:a16="http://schemas.microsoft.com/office/drawing/2014/main" id="{00000000-0008-0000-0000-000010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22</xdr:row>
          <xdr:rowOff>0</xdr:rowOff>
        </xdr:from>
        <xdr:to>
          <xdr:col>2</xdr:col>
          <xdr:colOff>381000</xdr:colOff>
          <xdr:row>25</xdr:row>
          <xdr:rowOff>0</xdr:rowOff>
        </xdr:to>
        <xdr:sp macro="" textlink="">
          <xdr:nvSpPr>
            <xdr:cNvPr id="94481" name="Object 2321" hidden="1">
              <a:extLst>
                <a:ext uri="{63B3BB69-23CF-44E3-9099-C40C66FF867C}">
                  <a14:compatExt spid="_x0000_s94481"/>
                </a:ext>
                <a:ext uri="{FF2B5EF4-FFF2-40B4-BE49-F238E27FC236}">
                  <a16:creationId xmlns:a16="http://schemas.microsoft.com/office/drawing/2014/main" id="{00000000-0008-0000-0000-000011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22</xdr:row>
          <xdr:rowOff>0</xdr:rowOff>
        </xdr:from>
        <xdr:to>
          <xdr:col>2</xdr:col>
          <xdr:colOff>381000</xdr:colOff>
          <xdr:row>25</xdr:row>
          <xdr:rowOff>0</xdr:rowOff>
        </xdr:to>
        <xdr:sp macro="" textlink="">
          <xdr:nvSpPr>
            <xdr:cNvPr id="94482" name="Object 2322" hidden="1">
              <a:extLst>
                <a:ext uri="{63B3BB69-23CF-44E3-9099-C40C66FF867C}">
                  <a14:compatExt spid="_x0000_s94482"/>
                </a:ext>
                <a:ext uri="{FF2B5EF4-FFF2-40B4-BE49-F238E27FC236}">
                  <a16:creationId xmlns:a16="http://schemas.microsoft.com/office/drawing/2014/main" id="{00000000-0008-0000-0000-000012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25</xdr:row>
          <xdr:rowOff>0</xdr:rowOff>
        </xdr:from>
        <xdr:to>
          <xdr:col>2</xdr:col>
          <xdr:colOff>381000</xdr:colOff>
          <xdr:row>28</xdr:row>
          <xdr:rowOff>0</xdr:rowOff>
        </xdr:to>
        <xdr:sp macro="" textlink="">
          <xdr:nvSpPr>
            <xdr:cNvPr id="94483" name="Object 2323" hidden="1">
              <a:extLst>
                <a:ext uri="{63B3BB69-23CF-44E3-9099-C40C66FF867C}">
                  <a14:compatExt spid="_x0000_s94483"/>
                </a:ext>
                <a:ext uri="{FF2B5EF4-FFF2-40B4-BE49-F238E27FC236}">
                  <a16:creationId xmlns:a16="http://schemas.microsoft.com/office/drawing/2014/main" id="{00000000-0008-0000-0000-000013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25</xdr:row>
          <xdr:rowOff>0</xdr:rowOff>
        </xdr:from>
        <xdr:to>
          <xdr:col>2</xdr:col>
          <xdr:colOff>381000</xdr:colOff>
          <xdr:row>28</xdr:row>
          <xdr:rowOff>0</xdr:rowOff>
        </xdr:to>
        <xdr:sp macro="" textlink="">
          <xdr:nvSpPr>
            <xdr:cNvPr id="94484" name="Object 2324" hidden="1">
              <a:extLst>
                <a:ext uri="{63B3BB69-23CF-44E3-9099-C40C66FF867C}">
                  <a14:compatExt spid="_x0000_s94484"/>
                </a:ext>
                <a:ext uri="{FF2B5EF4-FFF2-40B4-BE49-F238E27FC236}">
                  <a16:creationId xmlns:a16="http://schemas.microsoft.com/office/drawing/2014/main" id="{00000000-0008-0000-0000-000014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28</xdr:row>
          <xdr:rowOff>0</xdr:rowOff>
        </xdr:from>
        <xdr:to>
          <xdr:col>2</xdr:col>
          <xdr:colOff>381000</xdr:colOff>
          <xdr:row>31</xdr:row>
          <xdr:rowOff>0</xdr:rowOff>
        </xdr:to>
        <xdr:sp macro="" textlink="">
          <xdr:nvSpPr>
            <xdr:cNvPr id="94485" name="Object 2325" hidden="1">
              <a:extLst>
                <a:ext uri="{63B3BB69-23CF-44E3-9099-C40C66FF867C}">
                  <a14:compatExt spid="_x0000_s94485"/>
                </a:ext>
                <a:ext uri="{FF2B5EF4-FFF2-40B4-BE49-F238E27FC236}">
                  <a16:creationId xmlns:a16="http://schemas.microsoft.com/office/drawing/2014/main" id="{00000000-0008-0000-0000-000015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28</xdr:row>
          <xdr:rowOff>0</xdr:rowOff>
        </xdr:from>
        <xdr:to>
          <xdr:col>2</xdr:col>
          <xdr:colOff>381000</xdr:colOff>
          <xdr:row>31</xdr:row>
          <xdr:rowOff>0</xdr:rowOff>
        </xdr:to>
        <xdr:sp macro="" textlink="">
          <xdr:nvSpPr>
            <xdr:cNvPr id="94486" name="Object 2326" hidden="1">
              <a:extLst>
                <a:ext uri="{63B3BB69-23CF-44E3-9099-C40C66FF867C}">
                  <a14:compatExt spid="_x0000_s94486"/>
                </a:ext>
                <a:ext uri="{FF2B5EF4-FFF2-40B4-BE49-F238E27FC236}">
                  <a16:creationId xmlns:a16="http://schemas.microsoft.com/office/drawing/2014/main" id="{00000000-0008-0000-0000-000016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31</xdr:row>
          <xdr:rowOff>0</xdr:rowOff>
        </xdr:from>
        <xdr:to>
          <xdr:col>2</xdr:col>
          <xdr:colOff>381000</xdr:colOff>
          <xdr:row>34</xdr:row>
          <xdr:rowOff>0</xdr:rowOff>
        </xdr:to>
        <xdr:sp macro="" textlink="">
          <xdr:nvSpPr>
            <xdr:cNvPr id="94487" name="Object 2327" hidden="1">
              <a:extLst>
                <a:ext uri="{63B3BB69-23CF-44E3-9099-C40C66FF867C}">
                  <a14:compatExt spid="_x0000_s94487"/>
                </a:ext>
                <a:ext uri="{FF2B5EF4-FFF2-40B4-BE49-F238E27FC236}">
                  <a16:creationId xmlns:a16="http://schemas.microsoft.com/office/drawing/2014/main" id="{00000000-0008-0000-0000-000017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31</xdr:row>
          <xdr:rowOff>0</xdr:rowOff>
        </xdr:from>
        <xdr:to>
          <xdr:col>2</xdr:col>
          <xdr:colOff>381000</xdr:colOff>
          <xdr:row>34</xdr:row>
          <xdr:rowOff>0</xdr:rowOff>
        </xdr:to>
        <xdr:sp macro="" textlink="">
          <xdr:nvSpPr>
            <xdr:cNvPr id="94488" name="Object 2328" hidden="1">
              <a:extLst>
                <a:ext uri="{63B3BB69-23CF-44E3-9099-C40C66FF867C}">
                  <a14:compatExt spid="_x0000_s94488"/>
                </a:ext>
                <a:ext uri="{FF2B5EF4-FFF2-40B4-BE49-F238E27FC236}">
                  <a16:creationId xmlns:a16="http://schemas.microsoft.com/office/drawing/2014/main" id="{00000000-0008-0000-0000-000018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34</xdr:row>
          <xdr:rowOff>0</xdr:rowOff>
        </xdr:from>
        <xdr:to>
          <xdr:col>2</xdr:col>
          <xdr:colOff>381000</xdr:colOff>
          <xdr:row>37</xdr:row>
          <xdr:rowOff>0</xdr:rowOff>
        </xdr:to>
        <xdr:sp macro="" textlink="">
          <xdr:nvSpPr>
            <xdr:cNvPr id="94489" name="Object 2329" hidden="1">
              <a:extLst>
                <a:ext uri="{63B3BB69-23CF-44E3-9099-C40C66FF867C}">
                  <a14:compatExt spid="_x0000_s94489"/>
                </a:ext>
                <a:ext uri="{FF2B5EF4-FFF2-40B4-BE49-F238E27FC236}">
                  <a16:creationId xmlns:a16="http://schemas.microsoft.com/office/drawing/2014/main" id="{00000000-0008-0000-0000-000019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34</xdr:row>
          <xdr:rowOff>0</xdr:rowOff>
        </xdr:from>
        <xdr:to>
          <xdr:col>2</xdr:col>
          <xdr:colOff>381000</xdr:colOff>
          <xdr:row>37</xdr:row>
          <xdr:rowOff>0</xdr:rowOff>
        </xdr:to>
        <xdr:sp macro="" textlink="">
          <xdr:nvSpPr>
            <xdr:cNvPr id="94490" name="Object 2330" hidden="1">
              <a:extLst>
                <a:ext uri="{63B3BB69-23CF-44E3-9099-C40C66FF867C}">
                  <a14:compatExt spid="_x0000_s94490"/>
                </a:ext>
                <a:ext uri="{FF2B5EF4-FFF2-40B4-BE49-F238E27FC236}">
                  <a16:creationId xmlns:a16="http://schemas.microsoft.com/office/drawing/2014/main" id="{00000000-0008-0000-0000-00001A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37</xdr:row>
          <xdr:rowOff>0</xdr:rowOff>
        </xdr:from>
        <xdr:to>
          <xdr:col>2</xdr:col>
          <xdr:colOff>381000</xdr:colOff>
          <xdr:row>40</xdr:row>
          <xdr:rowOff>0</xdr:rowOff>
        </xdr:to>
        <xdr:sp macro="" textlink="">
          <xdr:nvSpPr>
            <xdr:cNvPr id="94491" name="Object 2331" hidden="1">
              <a:extLst>
                <a:ext uri="{63B3BB69-23CF-44E3-9099-C40C66FF867C}">
                  <a14:compatExt spid="_x0000_s94491"/>
                </a:ext>
                <a:ext uri="{FF2B5EF4-FFF2-40B4-BE49-F238E27FC236}">
                  <a16:creationId xmlns:a16="http://schemas.microsoft.com/office/drawing/2014/main" id="{00000000-0008-0000-0000-00001B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37</xdr:row>
          <xdr:rowOff>0</xdr:rowOff>
        </xdr:from>
        <xdr:to>
          <xdr:col>2</xdr:col>
          <xdr:colOff>381000</xdr:colOff>
          <xdr:row>40</xdr:row>
          <xdr:rowOff>0</xdr:rowOff>
        </xdr:to>
        <xdr:sp macro="" textlink="">
          <xdr:nvSpPr>
            <xdr:cNvPr id="94492" name="Object 2332" hidden="1">
              <a:extLst>
                <a:ext uri="{63B3BB69-23CF-44E3-9099-C40C66FF867C}">
                  <a14:compatExt spid="_x0000_s94492"/>
                </a:ext>
                <a:ext uri="{FF2B5EF4-FFF2-40B4-BE49-F238E27FC236}">
                  <a16:creationId xmlns:a16="http://schemas.microsoft.com/office/drawing/2014/main" id="{00000000-0008-0000-0000-00001C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40</xdr:row>
          <xdr:rowOff>0</xdr:rowOff>
        </xdr:from>
        <xdr:to>
          <xdr:col>2</xdr:col>
          <xdr:colOff>381000</xdr:colOff>
          <xdr:row>43</xdr:row>
          <xdr:rowOff>0</xdr:rowOff>
        </xdr:to>
        <xdr:sp macro="" textlink="">
          <xdr:nvSpPr>
            <xdr:cNvPr id="94493" name="Object 2333" hidden="1">
              <a:extLst>
                <a:ext uri="{63B3BB69-23CF-44E3-9099-C40C66FF867C}">
                  <a14:compatExt spid="_x0000_s94493"/>
                </a:ext>
                <a:ext uri="{FF2B5EF4-FFF2-40B4-BE49-F238E27FC236}">
                  <a16:creationId xmlns:a16="http://schemas.microsoft.com/office/drawing/2014/main" id="{00000000-0008-0000-0000-00001D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40</xdr:row>
          <xdr:rowOff>0</xdr:rowOff>
        </xdr:from>
        <xdr:to>
          <xdr:col>2</xdr:col>
          <xdr:colOff>381000</xdr:colOff>
          <xdr:row>43</xdr:row>
          <xdr:rowOff>0</xdr:rowOff>
        </xdr:to>
        <xdr:sp macro="" textlink="">
          <xdr:nvSpPr>
            <xdr:cNvPr id="94494" name="Object 2334" hidden="1">
              <a:extLst>
                <a:ext uri="{63B3BB69-23CF-44E3-9099-C40C66FF867C}">
                  <a14:compatExt spid="_x0000_s94494"/>
                </a:ext>
                <a:ext uri="{FF2B5EF4-FFF2-40B4-BE49-F238E27FC236}">
                  <a16:creationId xmlns:a16="http://schemas.microsoft.com/office/drawing/2014/main" id="{00000000-0008-0000-0000-00001E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43</xdr:row>
          <xdr:rowOff>0</xdr:rowOff>
        </xdr:from>
        <xdr:to>
          <xdr:col>2</xdr:col>
          <xdr:colOff>381000</xdr:colOff>
          <xdr:row>46</xdr:row>
          <xdr:rowOff>0</xdr:rowOff>
        </xdr:to>
        <xdr:sp macro="" textlink="">
          <xdr:nvSpPr>
            <xdr:cNvPr id="94495" name="Object 2335" hidden="1">
              <a:extLst>
                <a:ext uri="{63B3BB69-23CF-44E3-9099-C40C66FF867C}">
                  <a14:compatExt spid="_x0000_s94495"/>
                </a:ext>
                <a:ext uri="{FF2B5EF4-FFF2-40B4-BE49-F238E27FC236}">
                  <a16:creationId xmlns:a16="http://schemas.microsoft.com/office/drawing/2014/main" id="{00000000-0008-0000-0000-00001F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43</xdr:row>
          <xdr:rowOff>0</xdr:rowOff>
        </xdr:from>
        <xdr:to>
          <xdr:col>2</xdr:col>
          <xdr:colOff>381000</xdr:colOff>
          <xdr:row>46</xdr:row>
          <xdr:rowOff>0</xdr:rowOff>
        </xdr:to>
        <xdr:sp macro="" textlink="">
          <xdr:nvSpPr>
            <xdr:cNvPr id="94496" name="Object 2336" hidden="1">
              <a:extLst>
                <a:ext uri="{63B3BB69-23CF-44E3-9099-C40C66FF867C}">
                  <a14:compatExt spid="_x0000_s94496"/>
                </a:ext>
                <a:ext uri="{FF2B5EF4-FFF2-40B4-BE49-F238E27FC236}">
                  <a16:creationId xmlns:a16="http://schemas.microsoft.com/office/drawing/2014/main" id="{00000000-0008-0000-0000-000020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46</xdr:row>
          <xdr:rowOff>0</xdr:rowOff>
        </xdr:from>
        <xdr:to>
          <xdr:col>2</xdr:col>
          <xdr:colOff>381000</xdr:colOff>
          <xdr:row>49</xdr:row>
          <xdr:rowOff>0</xdr:rowOff>
        </xdr:to>
        <xdr:sp macro="" textlink="">
          <xdr:nvSpPr>
            <xdr:cNvPr id="94497" name="Object 2337" hidden="1">
              <a:extLst>
                <a:ext uri="{63B3BB69-23CF-44E3-9099-C40C66FF867C}">
                  <a14:compatExt spid="_x0000_s94497"/>
                </a:ext>
                <a:ext uri="{FF2B5EF4-FFF2-40B4-BE49-F238E27FC236}">
                  <a16:creationId xmlns:a16="http://schemas.microsoft.com/office/drawing/2014/main" id="{00000000-0008-0000-0000-000021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46</xdr:row>
          <xdr:rowOff>0</xdr:rowOff>
        </xdr:from>
        <xdr:to>
          <xdr:col>2</xdr:col>
          <xdr:colOff>381000</xdr:colOff>
          <xdr:row>49</xdr:row>
          <xdr:rowOff>0</xdr:rowOff>
        </xdr:to>
        <xdr:sp macro="" textlink="">
          <xdr:nvSpPr>
            <xdr:cNvPr id="94498" name="Object 2338" hidden="1">
              <a:extLst>
                <a:ext uri="{63B3BB69-23CF-44E3-9099-C40C66FF867C}">
                  <a14:compatExt spid="_x0000_s94498"/>
                </a:ext>
                <a:ext uri="{FF2B5EF4-FFF2-40B4-BE49-F238E27FC236}">
                  <a16:creationId xmlns:a16="http://schemas.microsoft.com/office/drawing/2014/main" id="{00000000-0008-0000-0000-000022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49</xdr:row>
          <xdr:rowOff>0</xdr:rowOff>
        </xdr:from>
        <xdr:to>
          <xdr:col>2</xdr:col>
          <xdr:colOff>381000</xdr:colOff>
          <xdr:row>52</xdr:row>
          <xdr:rowOff>0</xdr:rowOff>
        </xdr:to>
        <xdr:sp macro="" textlink="">
          <xdr:nvSpPr>
            <xdr:cNvPr id="94499" name="Object 2339" hidden="1">
              <a:extLst>
                <a:ext uri="{63B3BB69-23CF-44E3-9099-C40C66FF867C}">
                  <a14:compatExt spid="_x0000_s94499"/>
                </a:ext>
                <a:ext uri="{FF2B5EF4-FFF2-40B4-BE49-F238E27FC236}">
                  <a16:creationId xmlns:a16="http://schemas.microsoft.com/office/drawing/2014/main" id="{00000000-0008-0000-0000-000023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49</xdr:row>
          <xdr:rowOff>0</xdr:rowOff>
        </xdr:from>
        <xdr:to>
          <xdr:col>2</xdr:col>
          <xdr:colOff>381000</xdr:colOff>
          <xdr:row>52</xdr:row>
          <xdr:rowOff>0</xdr:rowOff>
        </xdr:to>
        <xdr:sp macro="" textlink="">
          <xdr:nvSpPr>
            <xdr:cNvPr id="94500" name="Object 2340" hidden="1">
              <a:extLst>
                <a:ext uri="{63B3BB69-23CF-44E3-9099-C40C66FF867C}">
                  <a14:compatExt spid="_x0000_s94500"/>
                </a:ext>
                <a:ext uri="{FF2B5EF4-FFF2-40B4-BE49-F238E27FC236}">
                  <a16:creationId xmlns:a16="http://schemas.microsoft.com/office/drawing/2014/main" id="{00000000-0008-0000-0000-000024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52</xdr:row>
          <xdr:rowOff>0</xdr:rowOff>
        </xdr:from>
        <xdr:to>
          <xdr:col>2</xdr:col>
          <xdr:colOff>381000</xdr:colOff>
          <xdr:row>55</xdr:row>
          <xdr:rowOff>0</xdr:rowOff>
        </xdr:to>
        <xdr:sp macro="" textlink="">
          <xdr:nvSpPr>
            <xdr:cNvPr id="94501" name="Object 2341" hidden="1">
              <a:extLst>
                <a:ext uri="{63B3BB69-23CF-44E3-9099-C40C66FF867C}">
                  <a14:compatExt spid="_x0000_s94501"/>
                </a:ext>
                <a:ext uri="{FF2B5EF4-FFF2-40B4-BE49-F238E27FC236}">
                  <a16:creationId xmlns:a16="http://schemas.microsoft.com/office/drawing/2014/main" id="{00000000-0008-0000-0000-000025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52</xdr:row>
          <xdr:rowOff>0</xdr:rowOff>
        </xdr:from>
        <xdr:to>
          <xdr:col>2</xdr:col>
          <xdr:colOff>381000</xdr:colOff>
          <xdr:row>55</xdr:row>
          <xdr:rowOff>0</xdr:rowOff>
        </xdr:to>
        <xdr:sp macro="" textlink="">
          <xdr:nvSpPr>
            <xdr:cNvPr id="94502" name="Object 2342" hidden="1">
              <a:extLst>
                <a:ext uri="{63B3BB69-23CF-44E3-9099-C40C66FF867C}">
                  <a14:compatExt spid="_x0000_s94502"/>
                </a:ext>
                <a:ext uri="{FF2B5EF4-FFF2-40B4-BE49-F238E27FC236}">
                  <a16:creationId xmlns:a16="http://schemas.microsoft.com/office/drawing/2014/main" id="{00000000-0008-0000-0000-000026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55</xdr:row>
          <xdr:rowOff>0</xdr:rowOff>
        </xdr:from>
        <xdr:to>
          <xdr:col>2</xdr:col>
          <xdr:colOff>381000</xdr:colOff>
          <xdr:row>58</xdr:row>
          <xdr:rowOff>0</xdr:rowOff>
        </xdr:to>
        <xdr:sp macro="" textlink="">
          <xdr:nvSpPr>
            <xdr:cNvPr id="94503" name="Object 2343" hidden="1">
              <a:extLst>
                <a:ext uri="{63B3BB69-23CF-44E3-9099-C40C66FF867C}">
                  <a14:compatExt spid="_x0000_s94503"/>
                </a:ext>
                <a:ext uri="{FF2B5EF4-FFF2-40B4-BE49-F238E27FC236}">
                  <a16:creationId xmlns:a16="http://schemas.microsoft.com/office/drawing/2014/main" id="{00000000-0008-0000-0000-000027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55</xdr:row>
          <xdr:rowOff>0</xdr:rowOff>
        </xdr:from>
        <xdr:to>
          <xdr:col>2</xdr:col>
          <xdr:colOff>381000</xdr:colOff>
          <xdr:row>58</xdr:row>
          <xdr:rowOff>0</xdr:rowOff>
        </xdr:to>
        <xdr:sp macro="" textlink="">
          <xdr:nvSpPr>
            <xdr:cNvPr id="94504" name="Object 2344" hidden="1">
              <a:extLst>
                <a:ext uri="{63B3BB69-23CF-44E3-9099-C40C66FF867C}">
                  <a14:compatExt spid="_x0000_s94504"/>
                </a:ext>
                <a:ext uri="{FF2B5EF4-FFF2-40B4-BE49-F238E27FC236}">
                  <a16:creationId xmlns:a16="http://schemas.microsoft.com/office/drawing/2014/main" id="{00000000-0008-0000-0000-000028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58</xdr:row>
          <xdr:rowOff>0</xdr:rowOff>
        </xdr:from>
        <xdr:to>
          <xdr:col>2</xdr:col>
          <xdr:colOff>381000</xdr:colOff>
          <xdr:row>61</xdr:row>
          <xdr:rowOff>0</xdr:rowOff>
        </xdr:to>
        <xdr:sp macro="" textlink="">
          <xdr:nvSpPr>
            <xdr:cNvPr id="94505" name="Object 2345" hidden="1">
              <a:extLst>
                <a:ext uri="{63B3BB69-23CF-44E3-9099-C40C66FF867C}">
                  <a14:compatExt spid="_x0000_s94505"/>
                </a:ext>
                <a:ext uri="{FF2B5EF4-FFF2-40B4-BE49-F238E27FC236}">
                  <a16:creationId xmlns:a16="http://schemas.microsoft.com/office/drawing/2014/main" id="{00000000-0008-0000-0000-000029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58</xdr:row>
          <xdr:rowOff>0</xdr:rowOff>
        </xdr:from>
        <xdr:to>
          <xdr:col>2</xdr:col>
          <xdr:colOff>381000</xdr:colOff>
          <xdr:row>61</xdr:row>
          <xdr:rowOff>0</xdr:rowOff>
        </xdr:to>
        <xdr:sp macro="" textlink="">
          <xdr:nvSpPr>
            <xdr:cNvPr id="94506" name="Object 2346" hidden="1">
              <a:extLst>
                <a:ext uri="{63B3BB69-23CF-44E3-9099-C40C66FF867C}">
                  <a14:compatExt spid="_x0000_s94506"/>
                </a:ext>
                <a:ext uri="{FF2B5EF4-FFF2-40B4-BE49-F238E27FC236}">
                  <a16:creationId xmlns:a16="http://schemas.microsoft.com/office/drawing/2014/main" id="{00000000-0008-0000-0000-00002A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61</xdr:row>
          <xdr:rowOff>0</xdr:rowOff>
        </xdr:from>
        <xdr:to>
          <xdr:col>2</xdr:col>
          <xdr:colOff>381000</xdr:colOff>
          <xdr:row>64</xdr:row>
          <xdr:rowOff>0</xdr:rowOff>
        </xdr:to>
        <xdr:sp macro="" textlink="">
          <xdr:nvSpPr>
            <xdr:cNvPr id="94507" name="Object 2347" hidden="1">
              <a:extLst>
                <a:ext uri="{63B3BB69-23CF-44E3-9099-C40C66FF867C}">
                  <a14:compatExt spid="_x0000_s94507"/>
                </a:ext>
                <a:ext uri="{FF2B5EF4-FFF2-40B4-BE49-F238E27FC236}">
                  <a16:creationId xmlns:a16="http://schemas.microsoft.com/office/drawing/2014/main" id="{00000000-0008-0000-0000-00002B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61</xdr:row>
          <xdr:rowOff>0</xdr:rowOff>
        </xdr:from>
        <xdr:to>
          <xdr:col>2</xdr:col>
          <xdr:colOff>381000</xdr:colOff>
          <xdr:row>64</xdr:row>
          <xdr:rowOff>0</xdr:rowOff>
        </xdr:to>
        <xdr:sp macro="" textlink="">
          <xdr:nvSpPr>
            <xdr:cNvPr id="94508" name="Object 2348" hidden="1">
              <a:extLst>
                <a:ext uri="{63B3BB69-23CF-44E3-9099-C40C66FF867C}">
                  <a14:compatExt spid="_x0000_s94508"/>
                </a:ext>
                <a:ext uri="{FF2B5EF4-FFF2-40B4-BE49-F238E27FC236}">
                  <a16:creationId xmlns:a16="http://schemas.microsoft.com/office/drawing/2014/main" id="{00000000-0008-0000-0000-00002C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64</xdr:row>
          <xdr:rowOff>0</xdr:rowOff>
        </xdr:from>
        <xdr:to>
          <xdr:col>2</xdr:col>
          <xdr:colOff>381000</xdr:colOff>
          <xdr:row>67</xdr:row>
          <xdr:rowOff>0</xdr:rowOff>
        </xdr:to>
        <xdr:sp macro="" textlink="">
          <xdr:nvSpPr>
            <xdr:cNvPr id="94509" name="Object 2349" hidden="1">
              <a:extLst>
                <a:ext uri="{63B3BB69-23CF-44E3-9099-C40C66FF867C}">
                  <a14:compatExt spid="_x0000_s94509"/>
                </a:ext>
                <a:ext uri="{FF2B5EF4-FFF2-40B4-BE49-F238E27FC236}">
                  <a16:creationId xmlns:a16="http://schemas.microsoft.com/office/drawing/2014/main" id="{00000000-0008-0000-0000-00002D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64</xdr:row>
          <xdr:rowOff>0</xdr:rowOff>
        </xdr:from>
        <xdr:to>
          <xdr:col>2</xdr:col>
          <xdr:colOff>381000</xdr:colOff>
          <xdr:row>67</xdr:row>
          <xdr:rowOff>0</xdr:rowOff>
        </xdr:to>
        <xdr:sp macro="" textlink="">
          <xdr:nvSpPr>
            <xdr:cNvPr id="94510" name="Object 2350" hidden="1">
              <a:extLst>
                <a:ext uri="{63B3BB69-23CF-44E3-9099-C40C66FF867C}">
                  <a14:compatExt spid="_x0000_s94510"/>
                </a:ext>
                <a:ext uri="{FF2B5EF4-FFF2-40B4-BE49-F238E27FC236}">
                  <a16:creationId xmlns:a16="http://schemas.microsoft.com/office/drawing/2014/main" id="{00000000-0008-0000-0000-00002E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67</xdr:row>
          <xdr:rowOff>0</xdr:rowOff>
        </xdr:from>
        <xdr:to>
          <xdr:col>2</xdr:col>
          <xdr:colOff>381000</xdr:colOff>
          <xdr:row>70</xdr:row>
          <xdr:rowOff>0</xdr:rowOff>
        </xdr:to>
        <xdr:sp macro="" textlink="">
          <xdr:nvSpPr>
            <xdr:cNvPr id="94511" name="Object 2351" hidden="1">
              <a:extLst>
                <a:ext uri="{63B3BB69-23CF-44E3-9099-C40C66FF867C}">
                  <a14:compatExt spid="_x0000_s94511"/>
                </a:ext>
                <a:ext uri="{FF2B5EF4-FFF2-40B4-BE49-F238E27FC236}">
                  <a16:creationId xmlns:a16="http://schemas.microsoft.com/office/drawing/2014/main" id="{00000000-0008-0000-0000-00002F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67</xdr:row>
          <xdr:rowOff>0</xdr:rowOff>
        </xdr:from>
        <xdr:to>
          <xdr:col>2</xdr:col>
          <xdr:colOff>381000</xdr:colOff>
          <xdr:row>70</xdr:row>
          <xdr:rowOff>0</xdr:rowOff>
        </xdr:to>
        <xdr:sp macro="" textlink="">
          <xdr:nvSpPr>
            <xdr:cNvPr id="94512" name="Object 2352" hidden="1">
              <a:extLst>
                <a:ext uri="{63B3BB69-23CF-44E3-9099-C40C66FF867C}">
                  <a14:compatExt spid="_x0000_s94512"/>
                </a:ext>
                <a:ext uri="{FF2B5EF4-FFF2-40B4-BE49-F238E27FC236}">
                  <a16:creationId xmlns:a16="http://schemas.microsoft.com/office/drawing/2014/main" id="{00000000-0008-0000-0000-000030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70</xdr:row>
          <xdr:rowOff>0</xdr:rowOff>
        </xdr:from>
        <xdr:to>
          <xdr:col>2</xdr:col>
          <xdr:colOff>381000</xdr:colOff>
          <xdr:row>73</xdr:row>
          <xdr:rowOff>0</xdr:rowOff>
        </xdr:to>
        <xdr:sp macro="" textlink="">
          <xdr:nvSpPr>
            <xdr:cNvPr id="94513" name="Object 2353" hidden="1">
              <a:extLst>
                <a:ext uri="{63B3BB69-23CF-44E3-9099-C40C66FF867C}">
                  <a14:compatExt spid="_x0000_s94513"/>
                </a:ext>
                <a:ext uri="{FF2B5EF4-FFF2-40B4-BE49-F238E27FC236}">
                  <a16:creationId xmlns:a16="http://schemas.microsoft.com/office/drawing/2014/main" id="{00000000-0008-0000-0000-000031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70</xdr:row>
          <xdr:rowOff>0</xdr:rowOff>
        </xdr:from>
        <xdr:to>
          <xdr:col>2</xdr:col>
          <xdr:colOff>381000</xdr:colOff>
          <xdr:row>73</xdr:row>
          <xdr:rowOff>0</xdr:rowOff>
        </xdr:to>
        <xdr:sp macro="" textlink="">
          <xdr:nvSpPr>
            <xdr:cNvPr id="94514" name="Object 2354" hidden="1">
              <a:extLst>
                <a:ext uri="{63B3BB69-23CF-44E3-9099-C40C66FF867C}">
                  <a14:compatExt spid="_x0000_s94514"/>
                </a:ext>
                <a:ext uri="{FF2B5EF4-FFF2-40B4-BE49-F238E27FC236}">
                  <a16:creationId xmlns:a16="http://schemas.microsoft.com/office/drawing/2014/main" id="{00000000-0008-0000-0000-000032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73</xdr:row>
          <xdr:rowOff>0</xdr:rowOff>
        </xdr:from>
        <xdr:to>
          <xdr:col>2</xdr:col>
          <xdr:colOff>381000</xdr:colOff>
          <xdr:row>76</xdr:row>
          <xdr:rowOff>0</xdr:rowOff>
        </xdr:to>
        <xdr:sp macro="" textlink="">
          <xdr:nvSpPr>
            <xdr:cNvPr id="94515" name="Object 2355" hidden="1">
              <a:extLst>
                <a:ext uri="{63B3BB69-23CF-44E3-9099-C40C66FF867C}">
                  <a14:compatExt spid="_x0000_s94515"/>
                </a:ext>
                <a:ext uri="{FF2B5EF4-FFF2-40B4-BE49-F238E27FC236}">
                  <a16:creationId xmlns:a16="http://schemas.microsoft.com/office/drawing/2014/main" id="{00000000-0008-0000-0000-000033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73</xdr:row>
          <xdr:rowOff>0</xdr:rowOff>
        </xdr:from>
        <xdr:to>
          <xdr:col>2</xdr:col>
          <xdr:colOff>381000</xdr:colOff>
          <xdr:row>76</xdr:row>
          <xdr:rowOff>0</xdr:rowOff>
        </xdr:to>
        <xdr:sp macro="" textlink="">
          <xdr:nvSpPr>
            <xdr:cNvPr id="94516" name="Object 2356" hidden="1">
              <a:extLst>
                <a:ext uri="{63B3BB69-23CF-44E3-9099-C40C66FF867C}">
                  <a14:compatExt spid="_x0000_s94516"/>
                </a:ext>
                <a:ext uri="{FF2B5EF4-FFF2-40B4-BE49-F238E27FC236}">
                  <a16:creationId xmlns:a16="http://schemas.microsoft.com/office/drawing/2014/main" id="{00000000-0008-0000-0000-000034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76</xdr:row>
          <xdr:rowOff>0</xdr:rowOff>
        </xdr:from>
        <xdr:to>
          <xdr:col>2</xdr:col>
          <xdr:colOff>381000</xdr:colOff>
          <xdr:row>79</xdr:row>
          <xdr:rowOff>0</xdr:rowOff>
        </xdr:to>
        <xdr:sp macro="" textlink="">
          <xdr:nvSpPr>
            <xdr:cNvPr id="94517" name="Object 2357" hidden="1">
              <a:extLst>
                <a:ext uri="{63B3BB69-23CF-44E3-9099-C40C66FF867C}">
                  <a14:compatExt spid="_x0000_s94517"/>
                </a:ext>
                <a:ext uri="{FF2B5EF4-FFF2-40B4-BE49-F238E27FC236}">
                  <a16:creationId xmlns:a16="http://schemas.microsoft.com/office/drawing/2014/main" id="{00000000-0008-0000-0000-000035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76</xdr:row>
          <xdr:rowOff>0</xdr:rowOff>
        </xdr:from>
        <xdr:to>
          <xdr:col>2</xdr:col>
          <xdr:colOff>381000</xdr:colOff>
          <xdr:row>79</xdr:row>
          <xdr:rowOff>0</xdr:rowOff>
        </xdr:to>
        <xdr:sp macro="" textlink="">
          <xdr:nvSpPr>
            <xdr:cNvPr id="94518" name="Object 2358" hidden="1">
              <a:extLst>
                <a:ext uri="{63B3BB69-23CF-44E3-9099-C40C66FF867C}">
                  <a14:compatExt spid="_x0000_s94518"/>
                </a:ext>
                <a:ext uri="{FF2B5EF4-FFF2-40B4-BE49-F238E27FC236}">
                  <a16:creationId xmlns:a16="http://schemas.microsoft.com/office/drawing/2014/main" id="{00000000-0008-0000-0000-000036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79</xdr:row>
          <xdr:rowOff>0</xdr:rowOff>
        </xdr:from>
        <xdr:to>
          <xdr:col>2</xdr:col>
          <xdr:colOff>381000</xdr:colOff>
          <xdr:row>82</xdr:row>
          <xdr:rowOff>0</xdr:rowOff>
        </xdr:to>
        <xdr:sp macro="" textlink="">
          <xdr:nvSpPr>
            <xdr:cNvPr id="94519" name="Object 2359" hidden="1">
              <a:extLst>
                <a:ext uri="{63B3BB69-23CF-44E3-9099-C40C66FF867C}">
                  <a14:compatExt spid="_x0000_s94519"/>
                </a:ext>
                <a:ext uri="{FF2B5EF4-FFF2-40B4-BE49-F238E27FC236}">
                  <a16:creationId xmlns:a16="http://schemas.microsoft.com/office/drawing/2014/main" id="{00000000-0008-0000-0000-000037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79</xdr:row>
          <xdr:rowOff>0</xdr:rowOff>
        </xdr:from>
        <xdr:to>
          <xdr:col>2</xdr:col>
          <xdr:colOff>381000</xdr:colOff>
          <xdr:row>82</xdr:row>
          <xdr:rowOff>0</xdr:rowOff>
        </xdr:to>
        <xdr:sp macro="" textlink="">
          <xdr:nvSpPr>
            <xdr:cNvPr id="94520" name="Object 2360" hidden="1">
              <a:extLst>
                <a:ext uri="{63B3BB69-23CF-44E3-9099-C40C66FF867C}">
                  <a14:compatExt spid="_x0000_s94520"/>
                </a:ext>
                <a:ext uri="{FF2B5EF4-FFF2-40B4-BE49-F238E27FC236}">
                  <a16:creationId xmlns:a16="http://schemas.microsoft.com/office/drawing/2014/main" id="{00000000-0008-0000-0000-000038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82</xdr:row>
          <xdr:rowOff>0</xdr:rowOff>
        </xdr:from>
        <xdr:to>
          <xdr:col>2</xdr:col>
          <xdr:colOff>381000</xdr:colOff>
          <xdr:row>85</xdr:row>
          <xdr:rowOff>0</xdr:rowOff>
        </xdr:to>
        <xdr:sp macro="" textlink="">
          <xdr:nvSpPr>
            <xdr:cNvPr id="94521" name="Object 2361" hidden="1">
              <a:extLst>
                <a:ext uri="{63B3BB69-23CF-44E3-9099-C40C66FF867C}">
                  <a14:compatExt spid="_x0000_s94521"/>
                </a:ext>
                <a:ext uri="{FF2B5EF4-FFF2-40B4-BE49-F238E27FC236}">
                  <a16:creationId xmlns:a16="http://schemas.microsoft.com/office/drawing/2014/main" id="{00000000-0008-0000-0000-000039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82</xdr:row>
          <xdr:rowOff>0</xdr:rowOff>
        </xdr:from>
        <xdr:to>
          <xdr:col>2</xdr:col>
          <xdr:colOff>381000</xdr:colOff>
          <xdr:row>85</xdr:row>
          <xdr:rowOff>0</xdr:rowOff>
        </xdr:to>
        <xdr:sp macro="" textlink="">
          <xdr:nvSpPr>
            <xdr:cNvPr id="94522" name="Object 2362" hidden="1">
              <a:extLst>
                <a:ext uri="{63B3BB69-23CF-44E3-9099-C40C66FF867C}">
                  <a14:compatExt spid="_x0000_s94522"/>
                </a:ext>
                <a:ext uri="{FF2B5EF4-FFF2-40B4-BE49-F238E27FC236}">
                  <a16:creationId xmlns:a16="http://schemas.microsoft.com/office/drawing/2014/main" id="{00000000-0008-0000-0000-00003A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85</xdr:row>
          <xdr:rowOff>0</xdr:rowOff>
        </xdr:from>
        <xdr:to>
          <xdr:col>2</xdr:col>
          <xdr:colOff>381000</xdr:colOff>
          <xdr:row>88</xdr:row>
          <xdr:rowOff>0</xdr:rowOff>
        </xdr:to>
        <xdr:sp macro="" textlink="">
          <xdr:nvSpPr>
            <xdr:cNvPr id="94523" name="Object 2363" hidden="1">
              <a:extLst>
                <a:ext uri="{63B3BB69-23CF-44E3-9099-C40C66FF867C}">
                  <a14:compatExt spid="_x0000_s94523"/>
                </a:ext>
                <a:ext uri="{FF2B5EF4-FFF2-40B4-BE49-F238E27FC236}">
                  <a16:creationId xmlns:a16="http://schemas.microsoft.com/office/drawing/2014/main" id="{00000000-0008-0000-0000-00003B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85</xdr:row>
          <xdr:rowOff>0</xdr:rowOff>
        </xdr:from>
        <xdr:to>
          <xdr:col>2</xdr:col>
          <xdr:colOff>381000</xdr:colOff>
          <xdr:row>88</xdr:row>
          <xdr:rowOff>0</xdr:rowOff>
        </xdr:to>
        <xdr:sp macro="" textlink="">
          <xdr:nvSpPr>
            <xdr:cNvPr id="94524" name="Object 2364" hidden="1">
              <a:extLst>
                <a:ext uri="{63B3BB69-23CF-44E3-9099-C40C66FF867C}">
                  <a14:compatExt spid="_x0000_s94524"/>
                </a:ext>
                <a:ext uri="{FF2B5EF4-FFF2-40B4-BE49-F238E27FC236}">
                  <a16:creationId xmlns:a16="http://schemas.microsoft.com/office/drawing/2014/main" id="{00000000-0008-0000-0000-00003C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88</xdr:row>
          <xdr:rowOff>0</xdr:rowOff>
        </xdr:from>
        <xdr:to>
          <xdr:col>2</xdr:col>
          <xdr:colOff>381000</xdr:colOff>
          <xdr:row>91</xdr:row>
          <xdr:rowOff>0</xdr:rowOff>
        </xdr:to>
        <xdr:sp macro="" textlink="">
          <xdr:nvSpPr>
            <xdr:cNvPr id="94525" name="Object 2365" hidden="1">
              <a:extLst>
                <a:ext uri="{63B3BB69-23CF-44E3-9099-C40C66FF867C}">
                  <a14:compatExt spid="_x0000_s94525"/>
                </a:ext>
                <a:ext uri="{FF2B5EF4-FFF2-40B4-BE49-F238E27FC236}">
                  <a16:creationId xmlns:a16="http://schemas.microsoft.com/office/drawing/2014/main" id="{00000000-0008-0000-0000-00003D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88</xdr:row>
          <xdr:rowOff>0</xdr:rowOff>
        </xdr:from>
        <xdr:to>
          <xdr:col>2</xdr:col>
          <xdr:colOff>381000</xdr:colOff>
          <xdr:row>91</xdr:row>
          <xdr:rowOff>0</xdr:rowOff>
        </xdr:to>
        <xdr:sp macro="" textlink="">
          <xdr:nvSpPr>
            <xdr:cNvPr id="94526" name="Object 2366" hidden="1">
              <a:extLst>
                <a:ext uri="{63B3BB69-23CF-44E3-9099-C40C66FF867C}">
                  <a14:compatExt spid="_x0000_s94526"/>
                </a:ext>
                <a:ext uri="{FF2B5EF4-FFF2-40B4-BE49-F238E27FC236}">
                  <a16:creationId xmlns:a16="http://schemas.microsoft.com/office/drawing/2014/main" id="{00000000-0008-0000-0000-00003E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91</xdr:row>
          <xdr:rowOff>0</xdr:rowOff>
        </xdr:from>
        <xdr:to>
          <xdr:col>2</xdr:col>
          <xdr:colOff>381000</xdr:colOff>
          <xdr:row>94</xdr:row>
          <xdr:rowOff>0</xdr:rowOff>
        </xdr:to>
        <xdr:sp macro="" textlink="">
          <xdr:nvSpPr>
            <xdr:cNvPr id="94527" name="Object 2367" hidden="1">
              <a:extLst>
                <a:ext uri="{63B3BB69-23CF-44E3-9099-C40C66FF867C}">
                  <a14:compatExt spid="_x0000_s94527"/>
                </a:ext>
                <a:ext uri="{FF2B5EF4-FFF2-40B4-BE49-F238E27FC236}">
                  <a16:creationId xmlns:a16="http://schemas.microsoft.com/office/drawing/2014/main" id="{00000000-0008-0000-0000-00003F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91</xdr:row>
          <xdr:rowOff>0</xdr:rowOff>
        </xdr:from>
        <xdr:to>
          <xdr:col>2</xdr:col>
          <xdr:colOff>381000</xdr:colOff>
          <xdr:row>94</xdr:row>
          <xdr:rowOff>0</xdr:rowOff>
        </xdr:to>
        <xdr:sp macro="" textlink="">
          <xdr:nvSpPr>
            <xdr:cNvPr id="94528" name="Object 2368" hidden="1">
              <a:extLst>
                <a:ext uri="{63B3BB69-23CF-44E3-9099-C40C66FF867C}">
                  <a14:compatExt spid="_x0000_s94528"/>
                </a:ext>
                <a:ext uri="{FF2B5EF4-FFF2-40B4-BE49-F238E27FC236}">
                  <a16:creationId xmlns:a16="http://schemas.microsoft.com/office/drawing/2014/main" id="{00000000-0008-0000-0000-000040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94</xdr:row>
          <xdr:rowOff>0</xdr:rowOff>
        </xdr:from>
        <xdr:to>
          <xdr:col>2</xdr:col>
          <xdr:colOff>381000</xdr:colOff>
          <xdr:row>97</xdr:row>
          <xdr:rowOff>0</xdr:rowOff>
        </xdr:to>
        <xdr:sp macro="" textlink="">
          <xdr:nvSpPr>
            <xdr:cNvPr id="94529" name="Object 2369" hidden="1">
              <a:extLst>
                <a:ext uri="{63B3BB69-23CF-44E3-9099-C40C66FF867C}">
                  <a14:compatExt spid="_x0000_s94529"/>
                </a:ext>
                <a:ext uri="{FF2B5EF4-FFF2-40B4-BE49-F238E27FC236}">
                  <a16:creationId xmlns:a16="http://schemas.microsoft.com/office/drawing/2014/main" id="{00000000-0008-0000-0000-000041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94</xdr:row>
          <xdr:rowOff>0</xdr:rowOff>
        </xdr:from>
        <xdr:to>
          <xdr:col>2</xdr:col>
          <xdr:colOff>381000</xdr:colOff>
          <xdr:row>97</xdr:row>
          <xdr:rowOff>0</xdr:rowOff>
        </xdr:to>
        <xdr:sp macro="" textlink="">
          <xdr:nvSpPr>
            <xdr:cNvPr id="94530" name="Object 2370" hidden="1">
              <a:extLst>
                <a:ext uri="{63B3BB69-23CF-44E3-9099-C40C66FF867C}">
                  <a14:compatExt spid="_x0000_s94530"/>
                </a:ext>
                <a:ext uri="{FF2B5EF4-FFF2-40B4-BE49-F238E27FC236}">
                  <a16:creationId xmlns:a16="http://schemas.microsoft.com/office/drawing/2014/main" id="{00000000-0008-0000-0000-000042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97</xdr:row>
          <xdr:rowOff>0</xdr:rowOff>
        </xdr:from>
        <xdr:to>
          <xdr:col>2</xdr:col>
          <xdr:colOff>381000</xdr:colOff>
          <xdr:row>100</xdr:row>
          <xdr:rowOff>0</xdr:rowOff>
        </xdr:to>
        <xdr:sp macro="" textlink="">
          <xdr:nvSpPr>
            <xdr:cNvPr id="94531" name="Object 2371" hidden="1">
              <a:extLst>
                <a:ext uri="{63B3BB69-23CF-44E3-9099-C40C66FF867C}">
                  <a14:compatExt spid="_x0000_s94531"/>
                </a:ext>
                <a:ext uri="{FF2B5EF4-FFF2-40B4-BE49-F238E27FC236}">
                  <a16:creationId xmlns:a16="http://schemas.microsoft.com/office/drawing/2014/main" id="{00000000-0008-0000-0000-000043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97</xdr:row>
          <xdr:rowOff>0</xdr:rowOff>
        </xdr:from>
        <xdr:to>
          <xdr:col>2</xdr:col>
          <xdr:colOff>381000</xdr:colOff>
          <xdr:row>100</xdr:row>
          <xdr:rowOff>0</xdr:rowOff>
        </xdr:to>
        <xdr:sp macro="" textlink="">
          <xdr:nvSpPr>
            <xdr:cNvPr id="94532" name="Object 2372" hidden="1">
              <a:extLst>
                <a:ext uri="{63B3BB69-23CF-44E3-9099-C40C66FF867C}">
                  <a14:compatExt spid="_x0000_s94532"/>
                </a:ext>
                <a:ext uri="{FF2B5EF4-FFF2-40B4-BE49-F238E27FC236}">
                  <a16:creationId xmlns:a16="http://schemas.microsoft.com/office/drawing/2014/main" id="{00000000-0008-0000-0000-000044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100</xdr:row>
          <xdr:rowOff>0</xdr:rowOff>
        </xdr:from>
        <xdr:to>
          <xdr:col>2</xdr:col>
          <xdr:colOff>381000</xdr:colOff>
          <xdr:row>103</xdr:row>
          <xdr:rowOff>0</xdr:rowOff>
        </xdr:to>
        <xdr:sp macro="" textlink="">
          <xdr:nvSpPr>
            <xdr:cNvPr id="94533" name="Object 2373" hidden="1">
              <a:extLst>
                <a:ext uri="{63B3BB69-23CF-44E3-9099-C40C66FF867C}">
                  <a14:compatExt spid="_x0000_s94533"/>
                </a:ext>
                <a:ext uri="{FF2B5EF4-FFF2-40B4-BE49-F238E27FC236}">
                  <a16:creationId xmlns:a16="http://schemas.microsoft.com/office/drawing/2014/main" id="{00000000-0008-0000-0000-000045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100</xdr:row>
          <xdr:rowOff>0</xdr:rowOff>
        </xdr:from>
        <xdr:to>
          <xdr:col>2</xdr:col>
          <xdr:colOff>381000</xdr:colOff>
          <xdr:row>103</xdr:row>
          <xdr:rowOff>0</xdr:rowOff>
        </xdr:to>
        <xdr:sp macro="" textlink="">
          <xdr:nvSpPr>
            <xdr:cNvPr id="94534" name="Object 2374" hidden="1">
              <a:extLst>
                <a:ext uri="{63B3BB69-23CF-44E3-9099-C40C66FF867C}">
                  <a14:compatExt spid="_x0000_s94534"/>
                </a:ext>
                <a:ext uri="{FF2B5EF4-FFF2-40B4-BE49-F238E27FC236}">
                  <a16:creationId xmlns:a16="http://schemas.microsoft.com/office/drawing/2014/main" id="{00000000-0008-0000-0000-000046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103</xdr:row>
          <xdr:rowOff>0</xdr:rowOff>
        </xdr:from>
        <xdr:to>
          <xdr:col>2</xdr:col>
          <xdr:colOff>381000</xdr:colOff>
          <xdr:row>106</xdr:row>
          <xdr:rowOff>0</xdr:rowOff>
        </xdr:to>
        <xdr:sp macro="" textlink="">
          <xdr:nvSpPr>
            <xdr:cNvPr id="94535" name="Object 2375" hidden="1">
              <a:extLst>
                <a:ext uri="{63B3BB69-23CF-44E3-9099-C40C66FF867C}">
                  <a14:compatExt spid="_x0000_s94535"/>
                </a:ext>
                <a:ext uri="{FF2B5EF4-FFF2-40B4-BE49-F238E27FC236}">
                  <a16:creationId xmlns:a16="http://schemas.microsoft.com/office/drawing/2014/main" id="{00000000-0008-0000-0000-000047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103</xdr:row>
          <xdr:rowOff>0</xdr:rowOff>
        </xdr:from>
        <xdr:to>
          <xdr:col>2</xdr:col>
          <xdr:colOff>381000</xdr:colOff>
          <xdr:row>106</xdr:row>
          <xdr:rowOff>0</xdr:rowOff>
        </xdr:to>
        <xdr:sp macro="" textlink="">
          <xdr:nvSpPr>
            <xdr:cNvPr id="94536" name="Object 2376" hidden="1">
              <a:extLst>
                <a:ext uri="{63B3BB69-23CF-44E3-9099-C40C66FF867C}">
                  <a14:compatExt spid="_x0000_s94536"/>
                </a:ext>
                <a:ext uri="{FF2B5EF4-FFF2-40B4-BE49-F238E27FC236}">
                  <a16:creationId xmlns:a16="http://schemas.microsoft.com/office/drawing/2014/main" id="{00000000-0008-0000-0000-000048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106</xdr:row>
          <xdr:rowOff>0</xdr:rowOff>
        </xdr:from>
        <xdr:to>
          <xdr:col>2</xdr:col>
          <xdr:colOff>381000</xdr:colOff>
          <xdr:row>109</xdr:row>
          <xdr:rowOff>0</xdr:rowOff>
        </xdr:to>
        <xdr:sp macro="" textlink="">
          <xdr:nvSpPr>
            <xdr:cNvPr id="94537" name="Object 2377" hidden="1">
              <a:extLst>
                <a:ext uri="{63B3BB69-23CF-44E3-9099-C40C66FF867C}">
                  <a14:compatExt spid="_x0000_s94537"/>
                </a:ext>
                <a:ext uri="{FF2B5EF4-FFF2-40B4-BE49-F238E27FC236}">
                  <a16:creationId xmlns:a16="http://schemas.microsoft.com/office/drawing/2014/main" id="{00000000-0008-0000-0000-000049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106</xdr:row>
          <xdr:rowOff>0</xdr:rowOff>
        </xdr:from>
        <xdr:to>
          <xdr:col>2</xdr:col>
          <xdr:colOff>381000</xdr:colOff>
          <xdr:row>109</xdr:row>
          <xdr:rowOff>0</xdr:rowOff>
        </xdr:to>
        <xdr:sp macro="" textlink="">
          <xdr:nvSpPr>
            <xdr:cNvPr id="94538" name="Object 2378" hidden="1">
              <a:extLst>
                <a:ext uri="{63B3BB69-23CF-44E3-9099-C40C66FF867C}">
                  <a14:compatExt spid="_x0000_s94538"/>
                </a:ext>
                <a:ext uri="{FF2B5EF4-FFF2-40B4-BE49-F238E27FC236}">
                  <a16:creationId xmlns:a16="http://schemas.microsoft.com/office/drawing/2014/main" id="{00000000-0008-0000-0000-00004A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109</xdr:row>
          <xdr:rowOff>0</xdr:rowOff>
        </xdr:from>
        <xdr:to>
          <xdr:col>2</xdr:col>
          <xdr:colOff>381000</xdr:colOff>
          <xdr:row>112</xdr:row>
          <xdr:rowOff>0</xdr:rowOff>
        </xdr:to>
        <xdr:sp macro="" textlink="">
          <xdr:nvSpPr>
            <xdr:cNvPr id="94539" name="Object 2379" hidden="1">
              <a:extLst>
                <a:ext uri="{63B3BB69-23CF-44E3-9099-C40C66FF867C}">
                  <a14:compatExt spid="_x0000_s94539"/>
                </a:ext>
                <a:ext uri="{FF2B5EF4-FFF2-40B4-BE49-F238E27FC236}">
                  <a16:creationId xmlns:a16="http://schemas.microsoft.com/office/drawing/2014/main" id="{00000000-0008-0000-0000-00004B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109</xdr:row>
          <xdr:rowOff>0</xdr:rowOff>
        </xdr:from>
        <xdr:to>
          <xdr:col>2</xdr:col>
          <xdr:colOff>381000</xdr:colOff>
          <xdr:row>112</xdr:row>
          <xdr:rowOff>0</xdr:rowOff>
        </xdr:to>
        <xdr:sp macro="" textlink="">
          <xdr:nvSpPr>
            <xdr:cNvPr id="94540" name="Object 2380" hidden="1">
              <a:extLst>
                <a:ext uri="{63B3BB69-23CF-44E3-9099-C40C66FF867C}">
                  <a14:compatExt spid="_x0000_s94540"/>
                </a:ext>
                <a:ext uri="{FF2B5EF4-FFF2-40B4-BE49-F238E27FC236}">
                  <a16:creationId xmlns:a16="http://schemas.microsoft.com/office/drawing/2014/main" id="{00000000-0008-0000-0000-00004C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112</xdr:row>
          <xdr:rowOff>0</xdr:rowOff>
        </xdr:from>
        <xdr:to>
          <xdr:col>2</xdr:col>
          <xdr:colOff>381000</xdr:colOff>
          <xdr:row>115</xdr:row>
          <xdr:rowOff>0</xdr:rowOff>
        </xdr:to>
        <xdr:sp macro="" textlink="">
          <xdr:nvSpPr>
            <xdr:cNvPr id="94541" name="Object 2381" hidden="1">
              <a:extLst>
                <a:ext uri="{63B3BB69-23CF-44E3-9099-C40C66FF867C}">
                  <a14:compatExt spid="_x0000_s94541"/>
                </a:ext>
                <a:ext uri="{FF2B5EF4-FFF2-40B4-BE49-F238E27FC236}">
                  <a16:creationId xmlns:a16="http://schemas.microsoft.com/office/drawing/2014/main" id="{00000000-0008-0000-0000-00004D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112</xdr:row>
          <xdr:rowOff>0</xdr:rowOff>
        </xdr:from>
        <xdr:to>
          <xdr:col>2</xdr:col>
          <xdr:colOff>381000</xdr:colOff>
          <xdr:row>115</xdr:row>
          <xdr:rowOff>0</xdr:rowOff>
        </xdr:to>
        <xdr:sp macro="" textlink="">
          <xdr:nvSpPr>
            <xdr:cNvPr id="94542" name="Object 2382" hidden="1">
              <a:extLst>
                <a:ext uri="{63B3BB69-23CF-44E3-9099-C40C66FF867C}">
                  <a14:compatExt spid="_x0000_s94542"/>
                </a:ext>
                <a:ext uri="{FF2B5EF4-FFF2-40B4-BE49-F238E27FC236}">
                  <a16:creationId xmlns:a16="http://schemas.microsoft.com/office/drawing/2014/main" id="{00000000-0008-0000-0000-00004E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115</xdr:row>
          <xdr:rowOff>0</xdr:rowOff>
        </xdr:from>
        <xdr:to>
          <xdr:col>2</xdr:col>
          <xdr:colOff>381000</xdr:colOff>
          <xdr:row>118</xdr:row>
          <xdr:rowOff>0</xdr:rowOff>
        </xdr:to>
        <xdr:sp macro="" textlink="">
          <xdr:nvSpPr>
            <xdr:cNvPr id="94543" name="Object 2383" hidden="1">
              <a:extLst>
                <a:ext uri="{63B3BB69-23CF-44E3-9099-C40C66FF867C}">
                  <a14:compatExt spid="_x0000_s94543"/>
                </a:ext>
                <a:ext uri="{FF2B5EF4-FFF2-40B4-BE49-F238E27FC236}">
                  <a16:creationId xmlns:a16="http://schemas.microsoft.com/office/drawing/2014/main" id="{00000000-0008-0000-0000-00004F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115</xdr:row>
          <xdr:rowOff>0</xdr:rowOff>
        </xdr:from>
        <xdr:to>
          <xdr:col>2</xdr:col>
          <xdr:colOff>381000</xdr:colOff>
          <xdr:row>118</xdr:row>
          <xdr:rowOff>0</xdr:rowOff>
        </xdr:to>
        <xdr:sp macro="" textlink="">
          <xdr:nvSpPr>
            <xdr:cNvPr id="94544" name="Object 2384" hidden="1">
              <a:extLst>
                <a:ext uri="{63B3BB69-23CF-44E3-9099-C40C66FF867C}">
                  <a14:compatExt spid="_x0000_s94544"/>
                </a:ext>
                <a:ext uri="{FF2B5EF4-FFF2-40B4-BE49-F238E27FC236}">
                  <a16:creationId xmlns:a16="http://schemas.microsoft.com/office/drawing/2014/main" id="{00000000-0008-0000-0000-000050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118</xdr:row>
          <xdr:rowOff>0</xdr:rowOff>
        </xdr:from>
        <xdr:to>
          <xdr:col>2</xdr:col>
          <xdr:colOff>381000</xdr:colOff>
          <xdr:row>121</xdr:row>
          <xdr:rowOff>0</xdr:rowOff>
        </xdr:to>
        <xdr:sp macro="" textlink="">
          <xdr:nvSpPr>
            <xdr:cNvPr id="94545" name="Object 2385" hidden="1">
              <a:extLst>
                <a:ext uri="{63B3BB69-23CF-44E3-9099-C40C66FF867C}">
                  <a14:compatExt spid="_x0000_s94545"/>
                </a:ext>
                <a:ext uri="{FF2B5EF4-FFF2-40B4-BE49-F238E27FC236}">
                  <a16:creationId xmlns:a16="http://schemas.microsoft.com/office/drawing/2014/main" id="{00000000-0008-0000-0000-000051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118</xdr:row>
          <xdr:rowOff>0</xdr:rowOff>
        </xdr:from>
        <xdr:to>
          <xdr:col>2</xdr:col>
          <xdr:colOff>381000</xdr:colOff>
          <xdr:row>121</xdr:row>
          <xdr:rowOff>0</xdr:rowOff>
        </xdr:to>
        <xdr:sp macro="" textlink="">
          <xdr:nvSpPr>
            <xdr:cNvPr id="94546" name="Object 2386" hidden="1">
              <a:extLst>
                <a:ext uri="{63B3BB69-23CF-44E3-9099-C40C66FF867C}">
                  <a14:compatExt spid="_x0000_s94546"/>
                </a:ext>
                <a:ext uri="{FF2B5EF4-FFF2-40B4-BE49-F238E27FC236}">
                  <a16:creationId xmlns:a16="http://schemas.microsoft.com/office/drawing/2014/main" id="{00000000-0008-0000-0000-000052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121</xdr:row>
          <xdr:rowOff>0</xdr:rowOff>
        </xdr:from>
        <xdr:to>
          <xdr:col>2</xdr:col>
          <xdr:colOff>381000</xdr:colOff>
          <xdr:row>124</xdr:row>
          <xdr:rowOff>0</xdr:rowOff>
        </xdr:to>
        <xdr:sp macro="" textlink="">
          <xdr:nvSpPr>
            <xdr:cNvPr id="94547" name="Object 2387" hidden="1">
              <a:extLst>
                <a:ext uri="{63B3BB69-23CF-44E3-9099-C40C66FF867C}">
                  <a14:compatExt spid="_x0000_s94547"/>
                </a:ext>
                <a:ext uri="{FF2B5EF4-FFF2-40B4-BE49-F238E27FC236}">
                  <a16:creationId xmlns:a16="http://schemas.microsoft.com/office/drawing/2014/main" id="{00000000-0008-0000-0000-000053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121</xdr:row>
          <xdr:rowOff>0</xdr:rowOff>
        </xdr:from>
        <xdr:to>
          <xdr:col>2</xdr:col>
          <xdr:colOff>381000</xdr:colOff>
          <xdr:row>124</xdr:row>
          <xdr:rowOff>0</xdr:rowOff>
        </xdr:to>
        <xdr:sp macro="" textlink="">
          <xdr:nvSpPr>
            <xdr:cNvPr id="94548" name="Object 2388" hidden="1">
              <a:extLst>
                <a:ext uri="{63B3BB69-23CF-44E3-9099-C40C66FF867C}">
                  <a14:compatExt spid="_x0000_s94548"/>
                </a:ext>
                <a:ext uri="{FF2B5EF4-FFF2-40B4-BE49-F238E27FC236}">
                  <a16:creationId xmlns:a16="http://schemas.microsoft.com/office/drawing/2014/main" id="{00000000-0008-0000-0000-000054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124</xdr:row>
          <xdr:rowOff>0</xdr:rowOff>
        </xdr:from>
        <xdr:to>
          <xdr:col>2</xdr:col>
          <xdr:colOff>381000</xdr:colOff>
          <xdr:row>127</xdr:row>
          <xdr:rowOff>0</xdr:rowOff>
        </xdr:to>
        <xdr:sp macro="" textlink="">
          <xdr:nvSpPr>
            <xdr:cNvPr id="94549" name="Object 2389" hidden="1">
              <a:extLst>
                <a:ext uri="{63B3BB69-23CF-44E3-9099-C40C66FF867C}">
                  <a14:compatExt spid="_x0000_s94549"/>
                </a:ext>
                <a:ext uri="{FF2B5EF4-FFF2-40B4-BE49-F238E27FC236}">
                  <a16:creationId xmlns:a16="http://schemas.microsoft.com/office/drawing/2014/main" id="{00000000-0008-0000-0000-000055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124</xdr:row>
          <xdr:rowOff>0</xdr:rowOff>
        </xdr:from>
        <xdr:to>
          <xdr:col>2</xdr:col>
          <xdr:colOff>381000</xdr:colOff>
          <xdr:row>127</xdr:row>
          <xdr:rowOff>0</xdr:rowOff>
        </xdr:to>
        <xdr:sp macro="" textlink="">
          <xdr:nvSpPr>
            <xdr:cNvPr id="94550" name="Object 2390" hidden="1">
              <a:extLst>
                <a:ext uri="{63B3BB69-23CF-44E3-9099-C40C66FF867C}">
                  <a14:compatExt spid="_x0000_s94550"/>
                </a:ext>
                <a:ext uri="{FF2B5EF4-FFF2-40B4-BE49-F238E27FC236}">
                  <a16:creationId xmlns:a16="http://schemas.microsoft.com/office/drawing/2014/main" id="{00000000-0008-0000-0000-000056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127</xdr:row>
          <xdr:rowOff>0</xdr:rowOff>
        </xdr:from>
        <xdr:to>
          <xdr:col>2</xdr:col>
          <xdr:colOff>381000</xdr:colOff>
          <xdr:row>130</xdr:row>
          <xdr:rowOff>0</xdr:rowOff>
        </xdr:to>
        <xdr:sp macro="" textlink="">
          <xdr:nvSpPr>
            <xdr:cNvPr id="94551" name="Object 2391" hidden="1">
              <a:extLst>
                <a:ext uri="{63B3BB69-23CF-44E3-9099-C40C66FF867C}">
                  <a14:compatExt spid="_x0000_s94551"/>
                </a:ext>
                <a:ext uri="{FF2B5EF4-FFF2-40B4-BE49-F238E27FC236}">
                  <a16:creationId xmlns:a16="http://schemas.microsoft.com/office/drawing/2014/main" id="{00000000-0008-0000-0000-000057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127</xdr:row>
          <xdr:rowOff>0</xdr:rowOff>
        </xdr:from>
        <xdr:to>
          <xdr:col>2</xdr:col>
          <xdr:colOff>381000</xdr:colOff>
          <xdr:row>130</xdr:row>
          <xdr:rowOff>0</xdr:rowOff>
        </xdr:to>
        <xdr:sp macro="" textlink="">
          <xdr:nvSpPr>
            <xdr:cNvPr id="94552" name="Object 2392" hidden="1">
              <a:extLst>
                <a:ext uri="{63B3BB69-23CF-44E3-9099-C40C66FF867C}">
                  <a14:compatExt spid="_x0000_s94552"/>
                </a:ext>
                <a:ext uri="{FF2B5EF4-FFF2-40B4-BE49-F238E27FC236}">
                  <a16:creationId xmlns:a16="http://schemas.microsoft.com/office/drawing/2014/main" id="{00000000-0008-0000-0000-000058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130</xdr:row>
          <xdr:rowOff>0</xdr:rowOff>
        </xdr:from>
        <xdr:to>
          <xdr:col>2</xdr:col>
          <xdr:colOff>381000</xdr:colOff>
          <xdr:row>133</xdr:row>
          <xdr:rowOff>0</xdr:rowOff>
        </xdr:to>
        <xdr:sp macro="" textlink="">
          <xdr:nvSpPr>
            <xdr:cNvPr id="94553" name="Object 2393" hidden="1">
              <a:extLst>
                <a:ext uri="{63B3BB69-23CF-44E3-9099-C40C66FF867C}">
                  <a14:compatExt spid="_x0000_s94553"/>
                </a:ext>
                <a:ext uri="{FF2B5EF4-FFF2-40B4-BE49-F238E27FC236}">
                  <a16:creationId xmlns:a16="http://schemas.microsoft.com/office/drawing/2014/main" id="{00000000-0008-0000-0000-000059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130</xdr:row>
          <xdr:rowOff>0</xdr:rowOff>
        </xdr:from>
        <xdr:to>
          <xdr:col>2</xdr:col>
          <xdr:colOff>381000</xdr:colOff>
          <xdr:row>133</xdr:row>
          <xdr:rowOff>0</xdr:rowOff>
        </xdr:to>
        <xdr:sp macro="" textlink="">
          <xdr:nvSpPr>
            <xdr:cNvPr id="94554" name="Object 2394" hidden="1">
              <a:extLst>
                <a:ext uri="{63B3BB69-23CF-44E3-9099-C40C66FF867C}">
                  <a14:compatExt spid="_x0000_s94554"/>
                </a:ext>
                <a:ext uri="{FF2B5EF4-FFF2-40B4-BE49-F238E27FC236}">
                  <a16:creationId xmlns:a16="http://schemas.microsoft.com/office/drawing/2014/main" id="{00000000-0008-0000-0000-00005A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133</xdr:row>
          <xdr:rowOff>0</xdr:rowOff>
        </xdr:from>
        <xdr:to>
          <xdr:col>2</xdr:col>
          <xdr:colOff>381000</xdr:colOff>
          <xdr:row>136</xdr:row>
          <xdr:rowOff>0</xdr:rowOff>
        </xdr:to>
        <xdr:sp macro="" textlink="">
          <xdr:nvSpPr>
            <xdr:cNvPr id="94555" name="Object 2395" hidden="1">
              <a:extLst>
                <a:ext uri="{63B3BB69-23CF-44E3-9099-C40C66FF867C}">
                  <a14:compatExt spid="_x0000_s94555"/>
                </a:ext>
                <a:ext uri="{FF2B5EF4-FFF2-40B4-BE49-F238E27FC236}">
                  <a16:creationId xmlns:a16="http://schemas.microsoft.com/office/drawing/2014/main" id="{00000000-0008-0000-0000-00005B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133</xdr:row>
          <xdr:rowOff>0</xdr:rowOff>
        </xdr:from>
        <xdr:to>
          <xdr:col>2</xdr:col>
          <xdr:colOff>381000</xdr:colOff>
          <xdr:row>136</xdr:row>
          <xdr:rowOff>0</xdr:rowOff>
        </xdr:to>
        <xdr:sp macro="" textlink="">
          <xdr:nvSpPr>
            <xdr:cNvPr id="94556" name="Object 2396" hidden="1">
              <a:extLst>
                <a:ext uri="{63B3BB69-23CF-44E3-9099-C40C66FF867C}">
                  <a14:compatExt spid="_x0000_s94556"/>
                </a:ext>
                <a:ext uri="{FF2B5EF4-FFF2-40B4-BE49-F238E27FC236}">
                  <a16:creationId xmlns:a16="http://schemas.microsoft.com/office/drawing/2014/main" id="{00000000-0008-0000-0000-00005C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136</xdr:row>
          <xdr:rowOff>0</xdr:rowOff>
        </xdr:from>
        <xdr:to>
          <xdr:col>2</xdr:col>
          <xdr:colOff>381000</xdr:colOff>
          <xdr:row>139</xdr:row>
          <xdr:rowOff>0</xdr:rowOff>
        </xdr:to>
        <xdr:sp macro="" textlink="">
          <xdr:nvSpPr>
            <xdr:cNvPr id="94557" name="Object 2397" hidden="1">
              <a:extLst>
                <a:ext uri="{63B3BB69-23CF-44E3-9099-C40C66FF867C}">
                  <a14:compatExt spid="_x0000_s94557"/>
                </a:ext>
                <a:ext uri="{FF2B5EF4-FFF2-40B4-BE49-F238E27FC236}">
                  <a16:creationId xmlns:a16="http://schemas.microsoft.com/office/drawing/2014/main" id="{00000000-0008-0000-0000-00005D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136</xdr:row>
          <xdr:rowOff>0</xdr:rowOff>
        </xdr:from>
        <xdr:to>
          <xdr:col>2</xdr:col>
          <xdr:colOff>381000</xdr:colOff>
          <xdr:row>139</xdr:row>
          <xdr:rowOff>0</xdr:rowOff>
        </xdr:to>
        <xdr:sp macro="" textlink="">
          <xdr:nvSpPr>
            <xdr:cNvPr id="94558" name="Object 2398" hidden="1">
              <a:extLst>
                <a:ext uri="{63B3BB69-23CF-44E3-9099-C40C66FF867C}">
                  <a14:compatExt spid="_x0000_s94558"/>
                </a:ext>
                <a:ext uri="{FF2B5EF4-FFF2-40B4-BE49-F238E27FC236}">
                  <a16:creationId xmlns:a16="http://schemas.microsoft.com/office/drawing/2014/main" id="{00000000-0008-0000-0000-00005E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139</xdr:row>
          <xdr:rowOff>0</xdr:rowOff>
        </xdr:from>
        <xdr:to>
          <xdr:col>2</xdr:col>
          <xdr:colOff>381000</xdr:colOff>
          <xdr:row>142</xdr:row>
          <xdr:rowOff>0</xdr:rowOff>
        </xdr:to>
        <xdr:sp macro="" textlink="">
          <xdr:nvSpPr>
            <xdr:cNvPr id="94559" name="Object 2399" hidden="1">
              <a:extLst>
                <a:ext uri="{63B3BB69-23CF-44E3-9099-C40C66FF867C}">
                  <a14:compatExt spid="_x0000_s94559"/>
                </a:ext>
                <a:ext uri="{FF2B5EF4-FFF2-40B4-BE49-F238E27FC236}">
                  <a16:creationId xmlns:a16="http://schemas.microsoft.com/office/drawing/2014/main" id="{00000000-0008-0000-0000-00005F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139</xdr:row>
          <xdr:rowOff>0</xdr:rowOff>
        </xdr:from>
        <xdr:to>
          <xdr:col>2</xdr:col>
          <xdr:colOff>381000</xdr:colOff>
          <xdr:row>142</xdr:row>
          <xdr:rowOff>0</xdr:rowOff>
        </xdr:to>
        <xdr:sp macro="" textlink="">
          <xdr:nvSpPr>
            <xdr:cNvPr id="94560" name="Object 2400" hidden="1">
              <a:extLst>
                <a:ext uri="{63B3BB69-23CF-44E3-9099-C40C66FF867C}">
                  <a14:compatExt spid="_x0000_s94560"/>
                </a:ext>
                <a:ext uri="{FF2B5EF4-FFF2-40B4-BE49-F238E27FC236}">
                  <a16:creationId xmlns:a16="http://schemas.microsoft.com/office/drawing/2014/main" id="{00000000-0008-0000-0000-000060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142</xdr:row>
          <xdr:rowOff>0</xdr:rowOff>
        </xdr:from>
        <xdr:to>
          <xdr:col>2</xdr:col>
          <xdr:colOff>381000</xdr:colOff>
          <xdr:row>145</xdr:row>
          <xdr:rowOff>0</xdr:rowOff>
        </xdr:to>
        <xdr:sp macro="" textlink="">
          <xdr:nvSpPr>
            <xdr:cNvPr id="94561" name="Object 2401" hidden="1">
              <a:extLst>
                <a:ext uri="{63B3BB69-23CF-44E3-9099-C40C66FF867C}">
                  <a14:compatExt spid="_x0000_s94561"/>
                </a:ext>
                <a:ext uri="{FF2B5EF4-FFF2-40B4-BE49-F238E27FC236}">
                  <a16:creationId xmlns:a16="http://schemas.microsoft.com/office/drawing/2014/main" id="{00000000-0008-0000-0000-000061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142</xdr:row>
          <xdr:rowOff>0</xdr:rowOff>
        </xdr:from>
        <xdr:to>
          <xdr:col>2</xdr:col>
          <xdr:colOff>381000</xdr:colOff>
          <xdr:row>145</xdr:row>
          <xdr:rowOff>0</xdr:rowOff>
        </xdr:to>
        <xdr:sp macro="" textlink="">
          <xdr:nvSpPr>
            <xdr:cNvPr id="94562" name="Object 2402" hidden="1">
              <a:extLst>
                <a:ext uri="{63B3BB69-23CF-44E3-9099-C40C66FF867C}">
                  <a14:compatExt spid="_x0000_s94562"/>
                </a:ext>
                <a:ext uri="{FF2B5EF4-FFF2-40B4-BE49-F238E27FC236}">
                  <a16:creationId xmlns:a16="http://schemas.microsoft.com/office/drawing/2014/main" id="{00000000-0008-0000-0000-000062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145</xdr:row>
          <xdr:rowOff>0</xdr:rowOff>
        </xdr:from>
        <xdr:to>
          <xdr:col>2</xdr:col>
          <xdr:colOff>381000</xdr:colOff>
          <xdr:row>148</xdr:row>
          <xdr:rowOff>0</xdr:rowOff>
        </xdr:to>
        <xdr:sp macro="" textlink="">
          <xdr:nvSpPr>
            <xdr:cNvPr id="94563" name="Object 2403" hidden="1">
              <a:extLst>
                <a:ext uri="{63B3BB69-23CF-44E3-9099-C40C66FF867C}">
                  <a14:compatExt spid="_x0000_s94563"/>
                </a:ext>
                <a:ext uri="{FF2B5EF4-FFF2-40B4-BE49-F238E27FC236}">
                  <a16:creationId xmlns:a16="http://schemas.microsoft.com/office/drawing/2014/main" id="{00000000-0008-0000-0000-000063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145</xdr:row>
          <xdr:rowOff>0</xdr:rowOff>
        </xdr:from>
        <xdr:to>
          <xdr:col>2</xdr:col>
          <xdr:colOff>381000</xdr:colOff>
          <xdr:row>148</xdr:row>
          <xdr:rowOff>0</xdr:rowOff>
        </xdr:to>
        <xdr:sp macro="" textlink="">
          <xdr:nvSpPr>
            <xdr:cNvPr id="94564" name="Object 2404" hidden="1">
              <a:extLst>
                <a:ext uri="{63B3BB69-23CF-44E3-9099-C40C66FF867C}">
                  <a14:compatExt spid="_x0000_s94564"/>
                </a:ext>
                <a:ext uri="{FF2B5EF4-FFF2-40B4-BE49-F238E27FC236}">
                  <a16:creationId xmlns:a16="http://schemas.microsoft.com/office/drawing/2014/main" id="{00000000-0008-0000-0000-000064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148</xdr:row>
          <xdr:rowOff>0</xdr:rowOff>
        </xdr:from>
        <xdr:to>
          <xdr:col>2</xdr:col>
          <xdr:colOff>381000</xdr:colOff>
          <xdr:row>151</xdr:row>
          <xdr:rowOff>0</xdr:rowOff>
        </xdr:to>
        <xdr:sp macro="" textlink="">
          <xdr:nvSpPr>
            <xdr:cNvPr id="94565" name="Object 2405" hidden="1">
              <a:extLst>
                <a:ext uri="{63B3BB69-23CF-44E3-9099-C40C66FF867C}">
                  <a14:compatExt spid="_x0000_s94565"/>
                </a:ext>
                <a:ext uri="{FF2B5EF4-FFF2-40B4-BE49-F238E27FC236}">
                  <a16:creationId xmlns:a16="http://schemas.microsoft.com/office/drawing/2014/main" id="{00000000-0008-0000-0000-000065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148</xdr:row>
          <xdr:rowOff>0</xdr:rowOff>
        </xdr:from>
        <xdr:to>
          <xdr:col>2</xdr:col>
          <xdr:colOff>381000</xdr:colOff>
          <xdr:row>151</xdr:row>
          <xdr:rowOff>0</xdr:rowOff>
        </xdr:to>
        <xdr:sp macro="" textlink="">
          <xdr:nvSpPr>
            <xdr:cNvPr id="94566" name="Object 2406" hidden="1">
              <a:extLst>
                <a:ext uri="{63B3BB69-23CF-44E3-9099-C40C66FF867C}">
                  <a14:compatExt spid="_x0000_s94566"/>
                </a:ext>
                <a:ext uri="{FF2B5EF4-FFF2-40B4-BE49-F238E27FC236}">
                  <a16:creationId xmlns:a16="http://schemas.microsoft.com/office/drawing/2014/main" id="{00000000-0008-0000-0000-000066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151</xdr:row>
          <xdr:rowOff>0</xdr:rowOff>
        </xdr:from>
        <xdr:to>
          <xdr:col>2</xdr:col>
          <xdr:colOff>381000</xdr:colOff>
          <xdr:row>154</xdr:row>
          <xdr:rowOff>0</xdr:rowOff>
        </xdr:to>
        <xdr:sp macro="" textlink="">
          <xdr:nvSpPr>
            <xdr:cNvPr id="94567" name="Object 2407" hidden="1">
              <a:extLst>
                <a:ext uri="{63B3BB69-23CF-44E3-9099-C40C66FF867C}">
                  <a14:compatExt spid="_x0000_s94567"/>
                </a:ext>
                <a:ext uri="{FF2B5EF4-FFF2-40B4-BE49-F238E27FC236}">
                  <a16:creationId xmlns:a16="http://schemas.microsoft.com/office/drawing/2014/main" id="{00000000-0008-0000-0000-000067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151</xdr:row>
          <xdr:rowOff>0</xdr:rowOff>
        </xdr:from>
        <xdr:to>
          <xdr:col>2</xdr:col>
          <xdr:colOff>381000</xdr:colOff>
          <xdr:row>154</xdr:row>
          <xdr:rowOff>0</xdr:rowOff>
        </xdr:to>
        <xdr:sp macro="" textlink="">
          <xdr:nvSpPr>
            <xdr:cNvPr id="94568" name="Object 2408" hidden="1">
              <a:extLst>
                <a:ext uri="{63B3BB69-23CF-44E3-9099-C40C66FF867C}">
                  <a14:compatExt spid="_x0000_s94568"/>
                </a:ext>
                <a:ext uri="{FF2B5EF4-FFF2-40B4-BE49-F238E27FC236}">
                  <a16:creationId xmlns:a16="http://schemas.microsoft.com/office/drawing/2014/main" id="{00000000-0008-0000-0000-000068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154</xdr:row>
          <xdr:rowOff>0</xdr:rowOff>
        </xdr:from>
        <xdr:to>
          <xdr:col>2</xdr:col>
          <xdr:colOff>381000</xdr:colOff>
          <xdr:row>157</xdr:row>
          <xdr:rowOff>0</xdr:rowOff>
        </xdr:to>
        <xdr:sp macro="" textlink="">
          <xdr:nvSpPr>
            <xdr:cNvPr id="94569" name="Object 2409" hidden="1">
              <a:extLst>
                <a:ext uri="{63B3BB69-23CF-44E3-9099-C40C66FF867C}">
                  <a14:compatExt spid="_x0000_s94569"/>
                </a:ext>
                <a:ext uri="{FF2B5EF4-FFF2-40B4-BE49-F238E27FC236}">
                  <a16:creationId xmlns:a16="http://schemas.microsoft.com/office/drawing/2014/main" id="{00000000-0008-0000-0000-000069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154</xdr:row>
          <xdr:rowOff>0</xdr:rowOff>
        </xdr:from>
        <xdr:to>
          <xdr:col>2</xdr:col>
          <xdr:colOff>381000</xdr:colOff>
          <xdr:row>157</xdr:row>
          <xdr:rowOff>0</xdr:rowOff>
        </xdr:to>
        <xdr:sp macro="" textlink="">
          <xdr:nvSpPr>
            <xdr:cNvPr id="94570" name="Object 2410" hidden="1">
              <a:extLst>
                <a:ext uri="{63B3BB69-23CF-44E3-9099-C40C66FF867C}">
                  <a14:compatExt spid="_x0000_s94570"/>
                </a:ext>
                <a:ext uri="{FF2B5EF4-FFF2-40B4-BE49-F238E27FC236}">
                  <a16:creationId xmlns:a16="http://schemas.microsoft.com/office/drawing/2014/main" id="{00000000-0008-0000-0000-00006A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157</xdr:row>
          <xdr:rowOff>0</xdr:rowOff>
        </xdr:from>
        <xdr:to>
          <xdr:col>2</xdr:col>
          <xdr:colOff>381000</xdr:colOff>
          <xdr:row>160</xdr:row>
          <xdr:rowOff>0</xdr:rowOff>
        </xdr:to>
        <xdr:sp macro="" textlink="">
          <xdr:nvSpPr>
            <xdr:cNvPr id="94571" name="Object 2411" hidden="1">
              <a:extLst>
                <a:ext uri="{63B3BB69-23CF-44E3-9099-C40C66FF867C}">
                  <a14:compatExt spid="_x0000_s94571"/>
                </a:ext>
                <a:ext uri="{FF2B5EF4-FFF2-40B4-BE49-F238E27FC236}">
                  <a16:creationId xmlns:a16="http://schemas.microsoft.com/office/drawing/2014/main" id="{00000000-0008-0000-0000-00006B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157</xdr:row>
          <xdr:rowOff>0</xdr:rowOff>
        </xdr:from>
        <xdr:to>
          <xdr:col>2</xdr:col>
          <xdr:colOff>381000</xdr:colOff>
          <xdr:row>160</xdr:row>
          <xdr:rowOff>0</xdr:rowOff>
        </xdr:to>
        <xdr:sp macro="" textlink="">
          <xdr:nvSpPr>
            <xdr:cNvPr id="94572" name="Object 2412" hidden="1">
              <a:extLst>
                <a:ext uri="{63B3BB69-23CF-44E3-9099-C40C66FF867C}">
                  <a14:compatExt spid="_x0000_s94572"/>
                </a:ext>
                <a:ext uri="{FF2B5EF4-FFF2-40B4-BE49-F238E27FC236}">
                  <a16:creationId xmlns:a16="http://schemas.microsoft.com/office/drawing/2014/main" id="{00000000-0008-0000-0000-00006C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160</xdr:row>
          <xdr:rowOff>0</xdr:rowOff>
        </xdr:from>
        <xdr:to>
          <xdr:col>2</xdr:col>
          <xdr:colOff>381000</xdr:colOff>
          <xdr:row>163</xdr:row>
          <xdr:rowOff>0</xdr:rowOff>
        </xdr:to>
        <xdr:sp macro="" textlink="">
          <xdr:nvSpPr>
            <xdr:cNvPr id="94573" name="Object 2413" hidden="1">
              <a:extLst>
                <a:ext uri="{63B3BB69-23CF-44E3-9099-C40C66FF867C}">
                  <a14:compatExt spid="_x0000_s94573"/>
                </a:ext>
                <a:ext uri="{FF2B5EF4-FFF2-40B4-BE49-F238E27FC236}">
                  <a16:creationId xmlns:a16="http://schemas.microsoft.com/office/drawing/2014/main" id="{00000000-0008-0000-0000-00006D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160</xdr:row>
          <xdr:rowOff>0</xdr:rowOff>
        </xdr:from>
        <xdr:to>
          <xdr:col>2</xdr:col>
          <xdr:colOff>381000</xdr:colOff>
          <xdr:row>163</xdr:row>
          <xdr:rowOff>0</xdr:rowOff>
        </xdr:to>
        <xdr:sp macro="" textlink="">
          <xdr:nvSpPr>
            <xdr:cNvPr id="94574" name="Object 2414" hidden="1">
              <a:extLst>
                <a:ext uri="{63B3BB69-23CF-44E3-9099-C40C66FF867C}">
                  <a14:compatExt spid="_x0000_s94574"/>
                </a:ext>
                <a:ext uri="{FF2B5EF4-FFF2-40B4-BE49-F238E27FC236}">
                  <a16:creationId xmlns:a16="http://schemas.microsoft.com/office/drawing/2014/main" id="{00000000-0008-0000-0000-00006E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163</xdr:row>
          <xdr:rowOff>0</xdr:rowOff>
        </xdr:from>
        <xdr:to>
          <xdr:col>2</xdr:col>
          <xdr:colOff>381000</xdr:colOff>
          <xdr:row>166</xdr:row>
          <xdr:rowOff>0</xdr:rowOff>
        </xdr:to>
        <xdr:sp macro="" textlink="">
          <xdr:nvSpPr>
            <xdr:cNvPr id="94575" name="Object 2415" hidden="1">
              <a:extLst>
                <a:ext uri="{63B3BB69-23CF-44E3-9099-C40C66FF867C}">
                  <a14:compatExt spid="_x0000_s94575"/>
                </a:ext>
                <a:ext uri="{FF2B5EF4-FFF2-40B4-BE49-F238E27FC236}">
                  <a16:creationId xmlns:a16="http://schemas.microsoft.com/office/drawing/2014/main" id="{00000000-0008-0000-0000-00006F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163</xdr:row>
          <xdr:rowOff>0</xdr:rowOff>
        </xdr:from>
        <xdr:to>
          <xdr:col>2</xdr:col>
          <xdr:colOff>381000</xdr:colOff>
          <xdr:row>166</xdr:row>
          <xdr:rowOff>0</xdr:rowOff>
        </xdr:to>
        <xdr:sp macro="" textlink="">
          <xdr:nvSpPr>
            <xdr:cNvPr id="94576" name="Object 2416" hidden="1">
              <a:extLst>
                <a:ext uri="{63B3BB69-23CF-44E3-9099-C40C66FF867C}">
                  <a14:compatExt spid="_x0000_s94576"/>
                </a:ext>
                <a:ext uri="{FF2B5EF4-FFF2-40B4-BE49-F238E27FC236}">
                  <a16:creationId xmlns:a16="http://schemas.microsoft.com/office/drawing/2014/main" id="{00000000-0008-0000-0000-000070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166</xdr:row>
          <xdr:rowOff>0</xdr:rowOff>
        </xdr:from>
        <xdr:to>
          <xdr:col>2</xdr:col>
          <xdr:colOff>381000</xdr:colOff>
          <xdr:row>169</xdr:row>
          <xdr:rowOff>0</xdr:rowOff>
        </xdr:to>
        <xdr:sp macro="" textlink="">
          <xdr:nvSpPr>
            <xdr:cNvPr id="94577" name="Object 2417" hidden="1">
              <a:extLst>
                <a:ext uri="{63B3BB69-23CF-44E3-9099-C40C66FF867C}">
                  <a14:compatExt spid="_x0000_s94577"/>
                </a:ext>
                <a:ext uri="{FF2B5EF4-FFF2-40B4-BE49-F238E27FC236}">
                  <a16:creationId xmlns:a16="http://schemas.microsoft.com/office/drawing/2014/main" id="{00000000-0008-0000-0000-000071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166</xdr:row>
          <xdr:rowOff>0</xdr:rowOff>
        </xdr:from>
        <xdr:to>
          <xdr:col>2</xdr:col>
          <xdr:colOff>381000</xdr:colOff>
          <xdr:row>169</xdr:row>
          <xdr:rowOff>0</xdr:rowOff>
        </xdr:to>
        <xdr:sp macro="" textlink="">
          <xdr:nvSpPr>
            <xdr:cNvPr id="94578" name="Object 2418" hidden="1">
              <a:extLst>
                <a:ext uri="{63B3BB69-23CF-44E3-9099-C40C66FF867C}">
                  <a14:compatExt spid="_x0000_s94578"/>
                </a:ext>
                <a:ext uri="{FF2B5EF4-FFF2-40B4-BE49-F238E27FC236}">
                  <a16:creationId xmlns:a16="http://schemas.microsoft.com/office/drawing/2014/main" id="{00000000-0008-0000-0000-000072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169</xdr:row>
          <xdr:rowOff>0</xdr:rowOff>
        </xdr:from>
        <xdr:to>
          <xdr:col>2</xdr:col>
          <xdr:colOff>381000</xdr:colOff>
          <xdr:row>172</xdr:row>
          <xdr:rowOff>0</xdr:rowOff>
        </xdr:to>
        <xdr:sp macro="" textlink="">
          <xdr:nvSpPr>
            <xdr:cNvPr id="94579" name="Object 2419" hidden="1">
              <a:extLst>
                <a:ext uri="{63B3BB69-23CF-44E3-9099-C40C66FF867C}">
                  <a14:compatExt spid="_x0000_s94579"/>
                </a:ext>
                <a:ext uri="{FF2B5EF4-FFF2-40B4-BE49-F238E27FC236}">
                  <a16:creationId xmlns:a16="http://schemas.microsoft.com/office/drawing/2014/main" id="{00000000-0008-0000-0000-000073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169</xdr:row>
          <xdr:rowOff>0</xdr:rowOff>
        </xdr:from>
        <xdr:to>
          <xdr:col>2</xdr:col>
          <xdr:colOff>381000</xdr:colOff>
          <xdr:row>172</xdr:row>
          <xdr:rowOff>0</xdr:rowOff>
        </xdr:to>
        <xdr:sp macro="" textlink="">
          <xdr:nvSpPr>
            <xdr:cNvPr id="94580" name="Object 2420" hidden="1">
              <a:extLst>
                <a:ext uri="{63B3BB69-23CF-44E3-9099-C40C66FF867C}">
                  <a14:compatExt spid="_x0000_s94580"/>
                </a:ext>
                <a:ext uri="{FF2B5EF4-FFF2-40B4-BE49-F238E27FC236}">
                  <a16:creationId xmlns:a16="http://schemas.microsoft.com/office/drawing/2014/main" id="{00000000-0008-0000-0000-000074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172</xdr:row>
          <xdr:rowOff>0</xdr:rowOff>
        </xdr:from>
        <xdr:to>
          <xdr:col>2</xdr:col>
          <xdr:colOff>381000</xdr:colOff>
          <xdr:row>175</xdr:row>
          <xdr:rowOff>0</xdr:rowOff>
        </xdr:to>
        <xdr:sp macro="" textlink="">
          <xdr:nvSpPr>
            <xdr:cNvPr id="94581" name="Object 2421" hidden="1">
              <a:extLst>
                <a:ext uri="{63B3BB69-23CF-44E3-9099-C40C66FF867C}">
                  <a14:compatExt spid="_x0000_s94581"/>
                </a:ext>
                <a:ext uri="{FF2B5EF4-FFF2-40B4-BE49-F238E27FC236}">
                  <a16:creationId xmlns:a16="http://schemas.microsoft.com/office/drawing/2014/main" id="{00000000-0008-0000-0000-000075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172</xdr:row>
          <xdr:rowOff>0</xdr:rowOff>
        </xdr:from>
        <xdr:to>
          <xdr:col>2</xdr:col>
          <xdr:colOff>381000</xdr:colOff>
          <xdr:row>175</xdr:row>
          <xdr:rowOff>0</xdr:rowOff>
        </xdr:to>
        <xdr:sp macro="" textlink="">
          <xdr:nvSpPr>
            <xdr:cNvPr id="94582" name="Object 2422" hidden="1">
              <a:extLst>
                <a:ext uri="{63B3BB69-23CF-44E3-9099-C40C66FF867C}">
                  <a14:compatExt spid="_x0000_s94582"/>
                </a:ext>
                <a:ext uri="{FF2B5EF4-FFF2-40B4-BE49-F238E27FC236}">
                  <a16:creationId xmlns:a16="http://schemas.microsoft.com/office/drawing/2014/main" id="{00000000-0008-0000-0000-000076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175</xdr:row>
          <xdr:rowOff>0</xdr:rowOff>
        </xdr:from>
        <xdr:to>
          <xdr:col>2</xdr:col>
          <xdr:colOff>381000</xdr:colOff>
          <xdr:row>178</xdr:row>
          <xdr:rowOff>0</xdr:rowOff>
        </xdr:to>
        <xdr:sp macro="" textlink="">
          <xdr:nvSpPr>
            <xdr:cNvPr id="94583" name="Object 2423" hidden="1">
              <a:extLst>
                <a:ext uri="{63B3BB69-23CF-44E3-9099-C40C66FF867C}">
                  <a14:compatExt spid="_x0000_s94583"/>
                </a:ext>
                <a:ext uri="{FF2B5EF4-FFF2-40B4-BE49-F238E27FC236}">
                  <a16:creationId xmlns:a16="http://schemas.microsoft.com/office/drawing/2014/main" id="{00000000-0008-0000-0000-000077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175</xdr:row>
          <xdr:rowOff>0</xdr:rowOff>
        </xdr:from>
        <xdr:to>
          <xdr:col>2</xdr:col>
          <xdr:colOff>381000</xdr:colOff>
          <xdr:row>178</xdr:row>
          <xdr:rowOff>0</xdr:rowOff>
        </xdr:to>
        <xdr:sp macro="" textlink="">
          <xdr:nvSpPr>
            <xdr:cNvPr id="94584" name="Object 2424" hidden="1">
              <a:extLst>
                <a:ext uri="{63B3BB69-23CF-44E3-9099-C40C66FF867C}">
                  <a14:compatExt spid="_x0000_s94584"/>
                </a:ext>
                <a:ext uri="{FF2B5EF4-FFF2-40B4-BE49-F238E27FC236}">
                  <a16:creationId xmlns:a16="http://schemas.microsoft.com/office/drawing/2014/main" id="{00000000-0008-0000-0000-000078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178</xdr:row>
          <xdr:rowOff>0</xdr:rowOff>
        </xdr:from>
        <xdr:to>
          <xdr:col>2</xdr:col>
          <xdr:colOff>381000</xdr:colOff>
          <xdr:row>181</xdr:row>
          <xdr:rowOff>0</xdr:rowOff>
        </xdr:to>
        <xdr:sp macro="" textlink="">
          <xdr:nvSpPr>
            <xdr:cNvPr id="94585" name="Object 2425" hidden="1">
              <a:extLst>
                <a:ext uri="{63B3BB69-23CF-44E3-9099-C40C66FF867C}">
                  <a14:compatExt spid="_x0000_s94585"/>
                </a:ext>
                <a:ext uri="{FF2B5EF4-FFF2-40B4-BE49-F238E27FC236}">
                  <a16:creationId xmlns:a16="http://schemas.microsoft.com/office/drawing/2014/main" id="{00000000-0008-0000-0000-000079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178</xdr:row>
          <xdr:rowOff>0</xdr:rowOff>
        </xdr:from>
        <xdr:to>
          <xdr:col>2</xdr:col>
          <xdr:colOff>381000</xdr:colOff>
          <xdr:row>181</xdr:row>
          <xdr:rowOff>0</xdr:rowOff>
        </xdr:to>
        <xdr:sp macro="" textlink="">
          <xdr:nvSpPr>
            <xdr:cNvPr id="94586" name="Object 2426" hidden="1">
              <a:extLst>
                <a:ext uri="{63B3BB69-23CF-44E3-9099-C40C66FF867C}">
                  <a14:compatExt spid="_x0000_s94586"/>
                </a:ext>
                <a:ext uri="{FF2B5EF4-FFF2-40B4-BE49-F238E27FC236}">
                  <a16:creationId xmlns:a16="http://schemas.microsoft.com/office/drawing/2014/main" id="{00000000-0008-0000-0000-00007A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181</xdr:row>
          <xdr:rowOff>0</xdr:rowOff>
        </xdr:from>
        <xdr:to>
          <xdr:col>2</xdr:col>
          <xdr:colOff>381000</xdr:colOff>
          <xdr:row>184</xdr:row>
          <xdr:rowOff>0</xdr:rowOff>
        </xdr:to>
        <xdr:sp macro="" textlink="">
          <xdr:nvSpPr>
            <xdr:cNvPr id="94587" name="Object 2427" hidden="1">
              <a:extLst>
                <a:ext uri="{63B3BB69-23CF-44E3-9099-C40C66FF867C}">
                  <a14:compatExt spid="_x0000_s94587"/>
                </a:ext>
                <a:ext uri="{FF2B5EF4-FFF2-40B4-BE49-F238E27FC236}">
                  <a16:creationId xmlns:a16="http://schemas.microsoft.com/office/drawing/2014/main" id="{00000000-0008-0000-0000-00007B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181</xdr:row>
          <xdr:rowOff>0</xdr:rowOff>
        </xdr:from>
        <xdr:to>
          <xdr:col>2</xdr:col>
          <xdr:colOff>381000</xdr:colOff>
          <xdr:row>184</xdr:row>
          <xdr:rowOff>0</xdr:rowOff>
        </xdr:to>
        <xdr:sp macro="" textlink="">
          <xdr:nvSpPr>
            <xdr:cNvPr id="94588" name="Object 2428" hidden="1">
              <a:extLst>
                <a:ext uri="{63B3BB69-23CF-44E3-9099-C40C66FF867C}">
                  <a14:compatExt spid="_x0000_s94588"/>
                </a:ext>
                <a:ext uri="{FF2B5EF4-FFF2-40B4-BE49-F238E27FC236}">
                  <a16:creationId xmlns:a16="http://schemas.microsoft.com/office/drawing/2014/main" id="{00000000-0008-0000-0000-00007C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184</xdr:row>
          <xdr:rowOff>0</xdr:rowOff>
        </xdr:from>
        <xdr:to>
          <xdr:col>2</xdr:col>
          <xdr:colOff>381000</xdr:colOff>
          <xdr:row>187</xdr:row>
          <xdr:rowOff>0</xdr:rowOff>
        </xdr:to>
        <xdr:sp macro="" textlink="">
          <xdr:nvSpPr>
            <xdr:cNvPr id="94589" name="Object 2429" hidden="1">
              <a:extLst>
                <a:ext uri="{63B3BB69-23CF-44E3-9099-C40C66FF867C}">
                  <a14:compatExt spid="_x0000_s94589"/>
                </a:ext>
                <a:ext uri="{FF2B5EF4-FFF2-40B4-BE49-F238E27FC236}">
                  <a16:creationId xmlns:a16="http://schemas.microsoft.com/office/drawing/2014/main" id="{00000000-0008-0000-0000-00007D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184</xdr:row>
          <xdr:rowOff>0</xdr:rowOff>
        </xdr:from>
        <xdr:to>
          <xdr:col>2</xdr:col>
          <xdr:colOff>381000</xdr:colOff>
          <xdr:row>187</xdr:row>
          <xdr:rowOff>0</xdr:rowOff>
        </xdr:to>
        <xdr:sp macro="" textlink="">
          <xdr:nvSpPr>
            <xdr:cNvPr id="94590" name="Object 2430" hidden="1">
              <a:extLst>
                <a:ext uri="{63B3BB69-23CF-44E3-9099-C40C66FF867C}">
                  <a14:compatExt spid="_x0000_s94590"/>
                </a:ext>
                <a:ext uri="{FF2B5EF4-FFF2-40B4-BE49-F238E27FC236}">
                  <a16:creationId xmlns:a16="http://schemas.microsoft.com/office/drawing/2014/main" id="{00000000-0008-0000-0000-00007E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187</xdr:row>
          <xdr:rowOff>0</xdr:rowOff>
        </xdr:from>
        <xdr:to>
          <xdr:col>2</xdr:col>
          <xdr:colOff>381000</xdr:colOff>
          <xdr:row>190</xdr:row>
          <xdr:rowOff>0</xdr:rowOff>
        </xdr:to>
        <xdr:sp macro="" textlink="">
          <xdr:nvSpPr>
            <xdr:cNvPr id="94591" name="Object 2431" hidden="1">
              <a:extLst>
                <a:ext uri="{63B3BB69-23CF-44E3-9099-C40C66FF867C}">
                  <a14:compatExt spid="_x0000_s94591"/>
                </a:ext>
                <a:ext uri="{FF2B5EF4-FFF2-40B4-BE49-F238E27FC236}">
                  <a16:creationId xmlns:a16="http://schemas.microsoft.com/office/drawing/2014/main" id="{00000000-0008-0000-0000-00007F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187</xdr:row>
          <xdr:rowOff>0</xdr:rowOff>
        </xdr:from>
        <xdr:to>
          <xdr:col>2</xdr:col>
          <xdr:colOff>381000</xdr:colOff>
          <xdr:row>190</xdr:row>
          <xdr:rowOff>0</xdr:rowOff>
        </xdr:to>
        <xdr:sp macro="" textlink="">
          <xdr:nvSpPr>
            <xdr:cNvPr id="94592" name="Object 2432" hidden="1">
              <a:extLst>
                <a:ext uri="{63B3BB69-23CF-44E3-9099-C40C66FF867C}">
                  <a14:compatExt spid="_x0000_s94592"/>
                </a:ext>
                <a:ext uri="{FF2B5EF4-FFF2-40B4-BE49-F238E27FC236}">
                  <a16:creationId xmlns:a16="http://schemas.microsoft.com/office/drawing/2014/main" id="{00000000-0008-0000-0000-000080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190</xdr:row>
          <xdr:rowOff>0</xdr:rowOff>
        </xdr:from>
        <xdr:to>
          <xdr:col>2</xdr:col>
          <xdr:colOff>381000</xdr:colOff>
          <xdr:row>193</xdr:row>
          <xdr:rowOff>0</xdr:rowOff>
        </xdr:to>
        <xdr:sp macro="" textlink="">
          <xdr:nvSpPr>
            <xdr:cNvPr id="94593" name="Object 2433" hidden="1">
              <a:extLst>
                <a:ext uri="{63B3BB69-23CF-44E3-9099-C40C66FF867C}">
                  <a14:compatExt spid="_x0000_s94593"/>
                </a:ext>
                <a:ext uri="{FF2B5EF4-FFF2-40B4-BE49-F238E27FC236}">
                  <a16:creationId xmlns:a16="http://schemas.microsoft.com/office/drawing/2014/main" id="{00000000-0008-0000-0000-000081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190</xdr:row>
          <xdr:rowOff>0</xdr:rowOff>
        </xdr:from>
        <xdr:to>
          <xdr:col>2</xdr:col>
          <xdr:colOff>381000</xdr:colOff>
          <xdr:row>193</xdr:row>
          <xdr:rowOff>0</xdr:rowOff>
        </xdr:to>
        <xdr:sp macro="" textlink="">
          <xdr:nvSpPr>
            <xdr:cNvPr id="94594" name="Object 2434" hidden="1">
              <a:extLst>
                <a:ext uri="{63B3BB69-23CF-44E3-9099-C40C66FF867C}">
                  <a14:compatExt spid="_x0000_s94594"/>
                </a:ext>
                <a:ext uri="{FF2B5EF4-FFF2-40B4-BE49-F238E27FC236}">
                  <a16:creationId xmlns:a16="http://schemas.microsoft.com/office/drawing/2014/main" id="{00000000-0008-0000-0000-000082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193</xdr:row>
          <xdr:rowOff>0</xdr:rowOff>
        </xdr:from>
        <xdr:to>
          <xdr:col>2</xdr:col>
          <xdr:colOff>381000</xdr:colOff>
          <xdr:row>196</xdr:row>
          <xdr:rowOff>0</xdr:rowOff>
        </xdr:to>
        <xdr:sp macro="" textlink="">
          <xdr:nvSpPr>
            <xdr:cNvPr id="94595" name="Object 2435" hidden="1">
              <a:extLst>
                <a:ext uri="{63B3BB69-23CF-44E3-9099-C40C66FF867C}">
                  <a14:compatExt spid="_x0000_s94595"/>
                </a:ext>
                <a:ext uri="{FF2B5EF4-FFF2-40B4-BE49-F238E27FC236}">
                  <a16:creationId xmlns:a16="http://schemas.microsoft.com/office/drawing/2014/main" id="{00000000-0008-0000-0000-000083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193</xdr:row>
          <xdr:rowOff>0</xdr:rowOff>
        </xdr:from>
        <xdr:to>
          <xdr:col>2</xdr:col>
          <xdr:colOff>381000</xdr:colOff>
          <xdr:row>196</xdr:row>
          <xdr:rowOff>0</xdr:rowOff>
        </xdr:to>
        <xdr:sp macro="" textlink="">
          <xdr:nvSpPr>
            <xdr:cNvPr id="94596" name="Object 2436" hidden="1">
              <a:extLst>
                <a:ext uri="{63B3BB69-23CF-44E3-9099-C40C66FF867C}">
                  <a14:compatExt spid="_x0000_s94596"/>
                </a:ext>
                <a:ext uri="{FF2B5EF4-FFF2-40B4-BE49-F238E27FC236}">
                  <a16:creationId xmlns:a16="http://schemas.microsoft.com/office/drawing/2014/main" id="{00000000-0008-0000-0000-000084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196</xdr:row>
          <xdr:rowOff>0</xdr:rowOff>
        </xdr:from>
        <xdr:to>
          <xdr:col>2</xdr:col>
          <xdr:colOff>381000</xdr:colOff>
          <xdr:row>199</xdr:row>
          <xdr:rowOff>0</xdr:rowOff>
        </xdr:to>
        <xdr:sp macro="" textlink="">
          <xdr:nvSpPr>
            <xdr:cNvPr id="94597" name="Object 2437" hidden="1">
              <a:extLst>
                <a:ext uri="{63B3BB69-23CF-44E3-9099-C40C66FF867C}">
                  <a14:compatExt spid="_x0000_s94597"/>
                </a:ext>
                <a:ext uri="{FF2B5EF4-FFF2-40B4-BE49-F238E27FC236}">
                  <a16:creationId xmlns:a16="http://schemas.microsoft.com/office/drawing/2014/main" id="{00000000-0008-0000-0000-000085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196</xdr:row>
          <xdr:rowOff>0</xdr:rowOff>
        </xdr:from>
        <xdr:to>
          <xdr:col>2</xdr:col>
          <xdr:colOff>381000</xdr:colOff>
          <xdr:row>199</xdr:row>
          <xdr:rowOff>0</xdr:rowOff>
        </xdr:to>
        <xdr:sp macro="" textlink="">
          <xdr:nvSpPr>
            <xdr:cNvPr id="94598" name="Object 2438" hidden="1">
              <a:extLst>
                <a:ext uri="{63B3BB69-23CF-44E3-9099-C40C66FF867C}">
                  <a14:compatExt spid="_x0000_s94598"/>
                </a:ext>
                <a:ext uri="{FF2B5EF4-FFF2-40B4-BE49-F238E27FC236}">
                  <a16:creationId xmlns:a16="http://schemas.microsoft.com/office/drawing/2014/main" id="{00000000-0008-0000-0000-000086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199</xdr:row>
          <xdr:rowOff>0</xdr:rowOff>
        </xdr:from>
        <xdr:to>
          <xdr:col>2</xdr:col>
          <xdr:colOff>381000</xdr:colOff>
          <xdr:row>202</xdr:row>
          <xdr:rowOff>0</xdr:rowOff>
        </xdr:to>
        <xdr:sp macro="" textlink="">
          <xdr:nvSpPr>
            <xdr:cNvPr id="94599" name="Object 2439" hidden="1">
              <a:extLst>
                <a:ext uri="{63B3BB69-23CF-44E3-9099-C40C66FF867C}">
                  <a14:compatExt spid="_x0000_s94599"/>
                </a:ext>
                <a:ext uri="{FF2B5EF4-FFF2-40B4-BE49-F238E27FC236}">
                  <a16:creationId xmlns:a16="http://schemas.microsoft.com/office/drawing/2014/main" id="{00000000-0008-0000-0000-000087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199</xdr:row>
          <xdr:rowOff>0</xdr:rowOff>
        </xdr:from>
        <xdr:to>
          <xdr:col>2</xdr:col>
          <xdr:colOff>381000</xdr:colOff>
          <xdr:row>202</xdr:row>
          <xdr:rowOff>0</xdr:rowOff>
        </xdr:to>
        <xdr:sp macro="" textlink="">
          <xdr:nvSpPr>
            <xdr:cNvPr id="94600" name="Object 2440" hidden="1">
              <a:extLst>
                <a:ext uri="{63B3BB69-23CF-44E3-9099-C40C66FF867C}">
                  <a14:compatExt spid="_x0000_s94600"/>
                </a:ext>
                <a:ext uri="{FF2B5EF4-FFF2-40B4-BE49-F238E27FC236}">
                  <a16:creationId xmlns:a16="http://schemas.microsoft.com/office/drawing/2014/main" id="{00000000-0008-0000-0000-000088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202</xdr:row>
          <xdr:rowOff>0</xdr:rowOff>
        </xdr:from>
        <xdr:to>
          <xdr:col>2</xdr:col>
          <xdr:colOff>381000</xdr:colOff>
          <xdr:row>205</xdr:row>
          <xdr:rowOff>0</xdr:rowOff>
        </xdr:to>
        <xdr:sp macro="" textlink="">
          <xdr:nvSpPr>
            <xdr:cNvPr id="94601" name="Object 2441" hidden="1">
              <a:extLst>
                <a:ext uri="{63B3BB69-23CF-44E3-9099-C40C66FF867C}">
                  <a14:compatExt spid="_x0000_s94601"/>
                </a:ext>
                <a:ext uri="{FF2B5EF4-FFF2-40B4-BE49-F238E27FC236}">
                  <a16:creationId xmlns:a16="http://schemas.microsoft.com/office/drawing/2014/main" id="{00000000-0008-0000-0000-000089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202</xdr:row>
          <xdr:rowOff>0</xdr:rowOff>
        </xdr:from>
        <xdr:to>
          <xdr:col>2</xdr:col>
          <xdr:colOff>381000</xdr:colOff>
          <xdr:row>205</xdr:row>
          <xdr:rowOff>0</xdr:rowOff>
        </xdr:to>
        <xdr:sp macro="" textlink="">
          <xdr:nvSpPr>
            <xdr:cNvPr id="94602" name="Object 2442" hidden="1">
              <a:extLst>
                <a:ext uri="{63B3BB69-23CF-44E3-9099-C40C66FF867C}">
                  <a14:compatExt spid="_x0000_s94602"/>
                </a:ext>
                <a:ext uri="{FF2B5EF4-FFF2-40B4-BE49-F238E27FC236}">
                  <a16:creationId xmlns:a16="http://schemas.microsoft.com/office/drawing/2014/main" id="{00000000-0008-0000-0000-00008A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205</xdr:row>
          <xdr:rowOff>0</xdr:rowOff>
        </xdr:from>
        <xdr:to>
          <xdr:col>2</xdr:col>
          <xdr:colOff>381000</xdr:colOff>
          <xdr:row>208</xdr:row>
          <xdr:rowOff>0</xdr:rowOff>
        </xdr:to>
        <xdr:sp macro="" textlink="">
          <xdr:nvSpPr>
            <xdr:cNvPr id="94603" name="Object 2443" hidden="1">
              <a:extLst>
                <a:ext uri="{63B3BB69-23CF-44E3-9099-C40C66FF867C}">
                  <a14:compatExt spid="_x0000_s94603"/>
                </a:ext>
                <a:ext uri="{FF2B5EF4-FFF2-40B4-BE49-F238E27FC236}">
                  <a16:creationId xmlns:a16="http://schemas.microsoft.com/office/drawing/2014/main" id="{00000000-0008-0000-0000-00008B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205</xdr:row>
          <xdr:rowOff>0</xdr:rowOff>
        </xdr:from>
        <xdr:to>
          <xdr:col>2</xdr:col>
          <xdr:colOff>381000</xdr:colOff>
          <xdr:row>208</xdr:row>
          <xdr:rowOff>0</xdr:rowOff>
        </xdr:to>
        <xdr:sp macro="" textlink="">
          <xdr:nvSpPr>
            <xdr:cNvPr id="94604" name="Object 2444" hidden="1">
              <a:extLst>
                <a:ext uri="{63B3BB69-23CF-44E3-9099-C40C66FF867C}">
                  <a14:compatExt spid="_x0000_s94604"/>
                </a:ext>
                <a:ext uri="{FF2B5EF4-FFF2-40B4-BE49-F238E27FC236}">
                  <a16:creationId xmlns:a16="http://schemas.microsoft.com/office/drawing/2014/main" id="{00000000-0008-0000-0000-00008C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208</xdr:row>
          <xdr:rowOff>0</xdr:rowOff>
        </xdr:from>
        <xdr:to>
          <xdr:col>2</xdr:col>
          <xdr:colOff>381000</xdr:colOff>
          <xdr:row>211</xdr:row>
          <xdr:rowOff>0</xdr:rowOff>
        </xdr:to>
        <xdr:sp macro="" textlink="">
          <xdr:nvSpPr>
            <xdr:cNvPr id="94605" name="Object 2445" hidden="1">
              <a:extLst>
                <a:ext uri="{63B3BB69-23CF-44E3-9099-C40C66FF867C}">
                  <a14:compatExt spid="_x0000_s94605"/>
                </a:ext>
                <a:ext uri="{FF2B5EF4-FFF2-40B4-BE49-F238E27FC236}">
                  <a16:creationId xmlns:a16="http://schemas.microsoft.com/office/drawing/2014/main" id="{00000000-0008-0000-0000-00008D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208</xdr:row>
          <xdr:rowOff>0</xdr:rowOff>
        </xdr:from>
        <xdr:to>
          <xdr:col>2</xdr:col>
          <xdr:colOff>381000</xdr:colOff>
          <xdr:row>211</xdr:row>
          <xdr:rowOff>0</xdr:rowOff>
        </xdr:to>
        <xdr:sp macro="" textlink="">
          <xdr:nvSpPr>
            <xdr:cNvPr id="94606" name="Object 2446" hidden="1">
              <a:extLst>
                <a:ext uri="{63B3BB69-23CF-44E3-9099-C40C66FF867C}">
                  <a14:compatExt spid="_x0000_s94606"/>
                </a:ext>
                <a:ext uri="{FF2B5EF4-FFF2-40B4-BE49-F238E27FC236}">
                  <a16:creationId xmlns:a16="http://schemas.microsoft.com/office/drawing/2014/main" id="{00000000-0008-0000-0000-00008E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211</xdr:row>
          <xdr:rowOff>0</xdr:rowOff>
        </xdr:from>
        <xdr:to>
          <xdr:col>2</xdr:col>
          <xdr:colOff>381000</xdr:colOff>
          <xdr:row>214</xdr:row>
          <xdr:rowOff>0</xdr:rowOff>
        </xdr:to>
        <xdr:sp macro="" textlink="">
          <xdr:nvSpPr>
            <xdr:cNvPr id="94607" name="Object 2447" hidden="1">
              <a:extLst>
                <a:ext uri="{63B3BB69-23CF-44E3-9099-C40C66FF867C}">
                  <a14:compatExt spid="_x0000_s94607"/>
                </a:ext>
                <a:ext uri="{FF2B5EF4-FFF2-40B4-BE49-F238E27FC236}">
                  <a16:creationId xmlns:a16="http://schemas.microsoft.com/office/drawing/2014/main" id="{00000000-0008-0000-0000-00008F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211</xdr:row>
          <xdr:rowOff>0</xdr:rowOff>
        </xdr:from>
        <xdr:to>
          <xdr:col>2</xdr:col>
          <xdr:colOff>381000</xdr:colOff>
          <xdr:row>214</xdr:row>
          <xdr:rowOff>0</xdr:rowOff>
        </xdr:to>
        <xdr:sp macro="" textlink="">
          <xdr:nvSpPr>
            <xdr:cNvPr id="94608" name="Object 2448" hidden="1">
              <a:extLst>
                <a:ext uri="{63B3BB69-23CF-44E3-9099-C40C66FF867C}">
                  <a14:compatExt spid="_x0000_s94608"/>
                </a:ext>
                <a:ext uri="{FF2B5EF4-FFF2-40B4-BE49-F238E27FC236}">
                  <a16:creationId xmlns:a16="http://schemas.microsoft.com/office/drawing/2014/main" id="{00000000-0008-0000-0000-000090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214</xdr:row>
          <xdr:rowOff>0</xdr:rowOff>
        </xdr:from>
        <xdr:to>
          <xdr:col>2</xdr:col>
          <xdr:colOff>381000</xdr:colOff>
          <xdr:row>217</xdr:row>
          <xdr:rowOff>0</xdr:rowOff>
        </xdr:to>
        <xdr:sp macro="" textlink="">
          <xdr:nvSpPr>
            <xdr:cNvPr id="94609" name="Object 2449" hidden="1">
              <a:extLst>
                <a:ext uri="{63B3BB69-23CF-44E3-9099-C40C66FF867C}">
                  <a14:compatExt spid="_x0000_s94609"/>
                </a:ext>
                <a:ext uri="{FF2B5EF4-FFF2-40B4-BE49-F238E27FC236}">
                  <a16:creationId xmlns:a16="http://schemas.microsoft.com/office/drawing/2014/main" id="{00000000-0008-0000-0000-000091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214</xdr:row>
          <xdr:rowOff>0</xdr:rowOff>
        </xdr:from>
        <xdr:to>
          <xdr:col>2</xdr:col>
          <xdr:colOff>381000</xdr:colOff>
          <xdr:row>217</xdr:row>
          <xdr:rowOff>0</xdr:rowOff>
        </xdr:to>
        <xdr:sp macro="" textlink="">
          <xdr:nvSpPr>
            <xdr:cNvPr id="94610" name="Object 2450" hidden="1">
              <a:extLst>
                <a:ext uri="{63B3BB69-23CF-44E3-9099-C40C66FF867C}">
                  <a14:compatExt spid="_x0000_s94610"/>
                </a:ext>
                <a:ext uri="{FF2B5EF4-FFF2-40B4-BE49-F238E27FC236}">
                  <a16:creationId xmlns:a16="http://schemas.microsoft.com/office/drawing/2014/main" id="{00000000-0008-0000-0000-000092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217</xdr:row>
          <xdr:rowOff>0</xdr:rowOff>
        </xdr:from>
        <xdr:to>
          <xdr:col>2</xdr:col>
          <xdr:colOff>381000</xdr:colOff>
          <xdr:row>220</xdr:row>
          <xdr:rowOff>0</xdr:rowOff>
        </xdr:to>
        <xdr:sp macro="" textlink="">
          <xdr:nvSpPr>
            <xdr:cNvPr id="94611" name="Object 2451" hidden="1">
              <a:extLst>
                <a:ext uri="{63B3BB69-23CF-44E3-9099-C40C66FF867C}">
                  <a14:compatExt spid="_x0000_s94611"/>
                </a:ext>
                <a:ext uri="{FF2B5EF4-FFF2-40B4-BE49-F238E27FC236}">
                  <a16:creationId xmlns:a16="http://schemas.microsoft.com/office/drawing/2014/main" id="{00000000-0008-0000-0000-000093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217</xdr:row>
          <xdr:rowOff>0</xdr:rowOff>
        </xdr:from>
        <xdr:to>
          <xdr:col>2</xdr:col>
          <xdr:colOff>381000</xdr:colOff>
          <xdr:row>220</xdr:row>
          <xdr:rowOff>0</xdr:rowOff>
        </xdr:to>
        <xdr:sp macro="" textlink="">
          <xdr:nvSpPr>
            <xdr:cNvPr id="94612" name="Object 2452" hidden="1">
              <a:extLst>
                <a:ext uri="{63B3BB69-23CF-44E3-9099-C40C66FF867C}">
                  <a14:compatExt spid="_x0000_s94612"/>
                </a:ext>
                <a:ext uri="{FF2B5EF4-FFF2-40B4-BE49-F238E27FC236}">
                  <a16:creationId xmlns:a16="http://schemas.microsoft.com/office/drawing/2014/main" id="{00000000-0008-0000-0000-000094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220</xdr:row>
          <xdr:rowOff>0</xdr:rowOff>
        </xdr:from>
        <xdr:to>
          <xdr:col>2</xdr:col>
          <xdr:colOff>381000</xdr:colOff>
          <xdr:row>223</xdr:row>
          <xdr:rowOff>0</xdr:rowOff>
        </xdr:to>
        <xdr:sp macro="" textlink="">
          <xdr:nvSpPr>
            <xdr:cNvPr id="94613" name="Object 2453" hidden="1">
              <a:extLst>
                <a:ext uri="{63B3BB69-23CF-44E3-9099-C40C66FF867C}">
                  <a14:compatExt spid="_x0000_s94613"/>
                </a:ext>
                <a:ext uri="{FF2B5EF4-FFF2-40B4-BE49-F238E27FC236}">
                  <a16:creationId xmlns:a16="http://schemas.microsoft.com/office/drawing/2014/main" id="{00000000-0008-0000-0000-000095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220</xdr:row>
          <xdr:rowOff>0</xdr:rowOff>
        </xdr:from>
        <xdr:to>
          <xdr:col>2</xdr:col>
          <xdr:colOff>381000</xdr:colOff>
          <xdr:row>223</xdr:row>
          <xdr:rowOff>0</xdr:rowOff>
        </xdr:to>
        <xdr:sp macro="" textlink="">
          <xdr:nvSpPr>
            <xdr:cNvPr id="94614" name="Object 2454" hidden="1">
              <a:extLst>
                <a:ext uri="{63B3BB69-23CF-44E3-9099-C40C66FF867C}">
                  <a14:compatExt spid="_x0000_s94614"/>
                </a:ext>
                <a:ext uri="{FF2B5EF4-FFF2-40B4-BE49-F238E27FC236}">
                  <a16:creationId xmlns:a16="http://schemas.microsoft.com/office/drawing/2014/main" id="{00000000-0008-0000-0000-000096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223</xdr:row>
          <xdr:rowOff>0</xdr:rowOff>
        </xdr:from>
        <xdr:to>
          <xdr:col>2</xdr:col>
          <xdr:colOff>381000</xdr:colOff>
          <xdr:row>226</xdr:row>
          <xdr:rowOff>0</xdr:rowOff>
        </xdr:to>
        <xdr:sp macro="" textlink="">
          <xdr:nvSpPr>
            <xdr:cNvPr id="94615" name="Object 2455" hidden="1">
              <a:extLst>
                <a:ext uri="{63B3BB69-23CF-44E3-9099-C40C66FF867C}">
                  <a14:compatExt spid="_x0000_s94615"/>
                </a:ext>
                <a:ext uri="{FF2B5EF4-FFF2-40B4-BE49-F238E27FC236}">
                  <a16:creationId xmlns:a16="http://schemas.microsoft.com/office/drawing/2014/main" id="{00000000-0008-0000-0000-000097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223</xdr:row>
          <xdr:rowOff>0</xdr:rowOff>
        </xdr:from>
        <xdr:to>
          <xdr:col>2</xdr:col>
          <xdr:colOff>381000</xdr:colOff>
          <xdr:row>226</xdr:row>
          <xdr:rowOff>0</xdr:rowOff>
        </xdr:to>
        <xdr:sp macro="" textlink="">
          <xdr:nvSpPr>
            <xdr:cNvPr id="94616" name="Object 2456" hidden="1">
              <a:extLst>
                <a:ext uri="{63B3BB69-23CF-44E3-9099-C40C66FF867C}">
                  <a14:compatExt spid="_x0000_s94616"/>
                </a:ext>
                <a:ext uri="{FF2B5EF4-FFF2-40B4-BE49-F238E27FC236}">
                  <a16:creationId xmlns:a16="http://schemas.microsoft.com/office/drawing/2014/main" id="{00000000-0008-0000-0000-000098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226</xdr:row>
          <xdr:rowOff>0</xdr:rowOff>
        </xdr:from>
        <xdr:to>
          <xdr:col>2</xdr:col>
          <xdr:colOff>381000</xdr:colOff>
          <xdr:row>229</xdr:row>
          <xdr:rowOff>0</xdr:rowOff>
        </xdr:to>
        <xdr:sp macro="" textlink="">
          <xdr:nvSpPr>
            <xdr:cNvPr id="94617" name="Object 2457" hidden="1">
              <a:extLst>
                <a:ext uri="{63B3BB69-23CF-44E3-9099-C40C66FF867C}">
                  <a14:compatExt spid="_x0000_s94617"/>
                </a:ext>
                <a:ext uri="{FF2B5EF4-FFF2-40B4-BE49-F238E27FC236}">
                  <a16:creationId xmlns:a16="http://schemas.microsoft.com/office/drawing/2014/main" id="{00000000-0008-0000-0000-000099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226</xdr:row>
          <xdr:rowOff>0</xdr:rowOff>
        </xdr:from>
        <xdr:to>
          <xdr:col>2</xdr:col>
          <xdr:colOff>381000</xdr:colOff>
          <xdr:row>229</xdr:row>
          <xdr:rowOff>0</xdr:rowOff>
        </xdr:to>
        <xdr:sp macro="" textlink="">
          <xdr:nvSpPr>
            <xdr:cNvPr id="94618" name="Object 2458" hidden="1">
              <a:extLst>
                <a:ext uri="{63B3BB69-23CF-44E3-9099-C40C66FF867C}">
                  <a14:compatExt spid="_x0000_s94618"/>
                </a:ext>
                <a:ext uri="{FF2B5EF4-FFF2-40B4-BE49-F238E27FC236}">
                  <a16:creationId xmlns:a16="http://schemas.microsoft.com/office/drawing/2014/main" id="{00000000-0008-0000-0000-00009A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229</xdr:row>
          <xdr:rowOff>0</xdr:rowOff>
        </xdr:from>
        <xdr:to>
          <xdr:col>2</xdr:col>
          <xdr:colOff>381000</xdr:colOff>
          <xdr:row>232</xdr:row>
          <xdr:rowOff>0</xdr:rowOff>
        </xdr:to>
        <xdr:sp macro="" textlink="">
          <xdr:nvSpPr>
            <xdr:cNvPr id="94619" name="Object 2459" hidden="1">
              <a:extLst>
                <a:ext uri="{63B3BB69-23CF-44E3-9099-C40C66FF867C}">
                  <a14:compatExt spid="_x0000_s94619"/>
                </a:ext>
                <a:ext uri="{FF2B5EF4-FFF2-40B4-BE49-F238E27FC236}">
                  <a16:creationId xmlns:a16="http://schemas.microsoft.com/office/drawing/2014/main" id="{00000000-0008-0000-0000-00009B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229</xdr:row>
          <xdr:rowOff>0</xdr:rowOff>
        </xdr:from>
        <xdr:to>
          <xdr:col>2</xdr:col>
          <xdr:colOff>381000</xdr:colOff>
          <xdr:row>232</xdr:row>
          <xdr:rowOff>0</xdr:rowOff>
        </xdr:to>
        <xdr:sp macro="" textlink="">
          <xdr:nvSpPr>
            <xdr:cNvPr id="94620" name="Object 2460" hidden="1">
              <a:extLst>
                <a:ext uri="{63B3BB69-23CF-44E3-9099-C40C66FF867C}">
                  <a14:compatExt spid="_x0000_s94620"/>
                </a:ext>
                <a:ext uri="{FF2B5EF4-FFF2-40B4-BE49-F238E27FC236}">
                  <a16:creationId xmlns:a16="http://schemas.microsoft.com/office/drawing/2014/main" id="{00000000-0008-0000-0000-00009C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232</xdr:row>
          <xdr:rowOff>0</xdr:rowOff>
        </xdr:from>
        <xdr:to>
          <xdr:col>2</xdr:col>
          <xdr:colOff>381000</xdr:colOff>
          <xdr:row>235</xdr:row>
          <xdr:rowOff>0</xdr:rowOff>
        </xdr:to>
        <xdr:sp macro="" textlink="">
          <xdr:nvSpPr>
            <xdr:cNvPr id="94621" name="Object 2461" hidden="1">
              <a:extLst>
                <a:ext uri="{63B3BB69-23CF-44E3-9099-C40C66FF867C}">
                  <a14:compatExt spid="_x0000_s94621"/>
                </a:ext>
                <a:ext uri="{FF2B5EF4-FFF2-40B4-BE49-F238E27FC236}">
                  <a16:creationId xmlns:a16="http://schemas.microsoft.com/office/drawing/2014/main" id="{00000000-0008-0000-0000-00009D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232</xdr:row>
          <xdr:rowOff>0</xdr:rowOff>
        </xdr:from>
        <xdr:to>
          <xdr:col>2</xdr:col>
          <xdr:colOff>381000</xdr:colOff>
          <xdr:row>235</xdr:row>
          <xdr:rowOff>0</xdr:rowOff>
        </xdr:to>
        <xdr:sp macro="" textlink="">
          <xdr:nvSpPr>
            <xdr:cNvPr id="94622" name="Object 2462" hidden="1">
              <a:extLst>
                <a:ext uri="{63B3BB69-23CF-44E3-9099-C40C66FF867C}">
                  <a14:compatExt spid="_x0000_s94622"/>
                </a:ext>
                <a:ext uri="{FF2B5EF4-FFF2-40B4-BE49-F238E27FC236}">
                  <a16:creationId xmlns:a16="http://schemas.microsoft.com/office/drawing/2014/main" id="{00000000-0008-0000-0000-00009E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235</xdr:row>
          <xdr:rowOff>0</xdr:rowOff>
        </xdr:from>
        <xdr:to>
          <xdr:col>2</xdr:col>
          <xdr:colOff>381000</xdr:colOff>
          <xdr:row>238</xdr:row>
          <xdr:rowOff>0</xdr:rowOff>
        </xdr:to>
        <xdr:sp macro="" textlink="">
          <xdr:nvSpPr>
            <xdr:cNvPr id="94623" name="Object 2463" hidden="1">
              <a:extLst>
                <a:ext uri="{63B3BB69-23CF-44E3-9099-C40C66FF867C}">
                  <a14:compatExt spid="_x0000_s94623"/>
                </a:ext>
                <a:ext uri="{FF2B5EF4-FFF2-40B4-BE49-F238E27FC236}">
                  <a16:creationId xmlns:a16="http://schemas.microsoft.com/office/drawing/2014/main" id="{00000000-0008-0000-0000-00009F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235</xdr:row>
          <xdr:rowOff>0</xdr:rowOff>
        </xdr:from>
        <xdr:to>
          <xdr:col>2</xdr:col>
          <xdr:colOff>381000</xdr:colOff>
          <xdr:row>238</xdr:row>
          <xdr:rowOff>0</xdr:rowOff>
        </xdr:to>
        <xdr:sp macro="" textlink="">
          <xdr:nvSpPr>
            <xdr:cNvPr id="94624" name="Object 2464" hidden="1">
              <a:extLst>
                <a:ext uri="{63B3BB69-23CF-44E3-9099-C40C66FF867C}">
                  <a14:compatExt spid="_x0000_s94624"/>
                </a:ext>
                <a:ext uri="{FF2B5EF4-FFF2-40B4-BE49-F238E27FC236}">
                  <a16:creationId xmlns:a16="http://schemas.microsoft.com/office/drawing/2014/main" id="{00000000-0008-0000-0000-0000A0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238</xdr:row>
          <xdr:rowOff>0</xdr:rowOff>
        </xdr:from>
        <xdr:to>
          <xdr:col>2</xdr:col>
          <xdr:colOff>381000</xdr:colOff>
          <xdr:row>241</xdr:row>
          <xdr:rowOff>0</xdr:rowOff>
        </xdr:to>
        <xdr:sp macro="" textlink="">
          <xdr:nvSpPr>
            <xdr:cNvPr id="94625" name="Object 2465" hidden="1">
              <a:extLst>
                <a:ext uri="{63B3BB69-23CF-44E3-9099-C40C66FF867C}">
                  <a14:compatExt spid="_x0000_s94625"/>
                </a:ext>
                <a:ext uri="{FF2B5EF4-FFF2-40B4-BE49-F238E27FC236}">
                  <a16:creationId xmlns:a16="http://schemas.microsoft.com/office/drawing/2014/main" id="{00000000-0008-0000-0000-0000A1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238</xdr:row>
          <xdr:rowOff>0</xdr:rowOff>
        </xdr:from>
        <xdr:to>
          <xdr:col>2</xdr:col>
          <xdr:colOff>381000</xdr:colOff>
          <xdr:row>241</xdr:row>
          <xdr:rowOff>0</xdr:rowOff>
        </xdr:to>
        <xdr:sp macro="" textlink="">
          <xdr:nvSpPr>
            <xdr:cNvPr id="94626" name="Object 2466" hidden="1">
              <a:extLst>
                <a:ext uri="{63B3BB69-23CF-44E3-9099-C40C66FF867C}">
                  <a14:compatExt spid="_x0000_s94626"/>
                </a:ext>
                <a:ext uri="{FF2B5EF4-FFF2-40B4-BE49-F238E27FC236}">
                  <a16:creationId xmlns:a16="http://schemas.microsoft.com/office/drawing/2014/main" id="{00000000-0008-0000-0000-0000A2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241</xdr:row>
          <xdr:rowOff>0</xdr:rowOff>
        </xdr:from>
        <xdr:to>
          <xdr:col>2</xdr:col>
          <xdr:colOff>381000</xdr:colOff>
          <xdr:row>244</xdr:row>
          <xdr:rowOff>0</xdr:rowOff>
        </xdr:to>
        <xdr:sp macro="" textlink="">
          <xdr:nvSpPr>
            <xdr:cNvPr id="94627" name="Object 2467" hidden="1">
              <a:extLst>
                <a:ext uri="{63B3BB69-23CF-44E3-9099-C40C66FF867C}">
                  <a14:compatExt spid="_x0000_s94627"/>
                </a:ext>
                <a:ext uri="{FF2B5EF4-FFF2-40B4-BE49-F238E27FC236}">
                  <a16:creationId xmlns:a16="http://schemas.microsoft.com/office/drawing/2014/main" id="{00000000-0008-0000-0000-0000A3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241</xdr:row>
          <xdr:rowOff>0</xdr:rowOff>
        </xdr:from>
        <xdr:to>
          <xdr:col>2</xdr:col>
          <xdr:colOff>381000</xdr:colOff>
          <xdr:row>244</xdr:row>
          <xdr:rowOff>0</xdr:rowOff>
        </xdr:to>
        <xdr:sp macro="" textlink="">
          <xdr:nvSpPr>
            <xdr:cNvPr id="94628" name="Object 2468" hidden="1">
              <a:extLst>
                <a:ext uri="{63B3BB69-23CF-44E3-9099-C40C66FF867C}">
                  <a14:compatExt spid="_x0000_s94628"/>
                </a:ext>
                <a:ext uri="{FF2B5EF4-FFF2-40B4-BE49-F238E27FC236}">
                  <a16:creationId xmlns:a16="http://schemas.microsoft.com/office/drawing/2014/main" id="{00000000-0008-0000-0000-0000A4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244</xdr:row>
          <xdr:rowOff>0</xdr:rowOff>
        </xdr:from>
        <xdr:to>
          <xdr:col>2</xdr:col>
          <xdr:colOff>381000</xdr:colOff>
          <xdr:row>247</xdr:row>
          <xdr:rowOff>0</xdr:rowOff>
        </xdr:to>
        <xdr:sp macro="" textlink="">
          <xdr:nvSpPr>
            <xdr:cNvPr id="94629" name="Object 2469" hidden="1">
              <a:extLst>
                <a:ext uri="{63B3BB69-23CF-44E3-9099-C40C66FF867C}">
                  <a14:compatExt spid="_x0000_s94629"/>
                </a:ext>
                <a:ext uri="{FF2B5EF4-FFF2-40B4-BE49-F238E27FC236}">
                  <a16:creationId xmlns:a16="http://schemas.microsoft.com/office/drawing/2014/main" id="{00000000-0008-0000-0000-0000A5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244</xdr:row>
          <xdr:rowOff>0</xdr:rowOff>
        </xdr:from>
        <xdr:to>
          <xdr:col>2</xdr:col>
          <xdr:colOff>381000</xdr:colOff>
          <xdr:row>247</xdr:row>
          <xdr:rowOff>0</xdr:rowOff>
        </xdr:to>
        <xdr:sp macro="" textlink="">
          <xdr:nvSpPr>
            <xdr:cNvPr id="94630" name="Object 2470" hidden="1">
              <a:extLst>
                <a:ext uri="{63B3BB69-23CF-44E3-9099-C40C66FF867C}">
                  <a14:compatExt spid="_x0000_s94630"/>
                </a:ext>
                <a:ext uri="{FF2B5EF4-FFF2-40B4-BE49-F238E27FC236}">
                  <a16:creationId xmlns:a16="http://schemas.microsoft.com/office/drawing/2014/main" id="{00000000-0008-0000-0000-0000A6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247</xdr:row>
          <xdr:rowOff>0</xdr:rowOff>
        </xdr:from>
        <xdr:to>
          <xdr:col>2</xdr:col>
          <xdr:colOff>381000</xdr:colOff>
          <xdr:row>250</xdr:row>
          <xdr:rowOff>0</xdr:rowOff>
        </xdr:to>
        <xdr:sp macro="" textlink="">
          <xdr:nvSpPr>
            <xdr:cNvPr id="94631" name="Object 2471" hidden="1">
              <a:extLst>
                <a:ext uri="{63B3BB69-23CF-44E3-9099-C40C66FF867C}">
                  <a14:compatExt spid="_x0000_s94631"/>
                </a:ext>
                <a:ext uri="{FF2B5EF4-FFF2-40B4-BE49-F238E27FC236}">
                  <a16:creationId xmlns:a16="http://schemas.microsoft.com/office/drawing/2014/main" id="{00000000-0008-0000-0000-0000A7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247</xdr:row>
          <xdr:rowOff>0</xdr:rowOff>
        </xdr:from>
        <xdr:to>
          <xdr:col>2</xdr:col>
          <xdr:colOff>381000</xdr:colOff>
          <xdr:row>250</xdr:row>
          <xdr:rowOff>0</xdr:rowOff>
        </xdr:to>
        <xdr:sp macro="" textlink="">
          <xdr:nvSpPr>
            <xdr:cNvPr id="94632" name="Object 2472" hidden="1">
              <a:extLst>
                <a:ext uri="{63B3BB69-23CF-44E3-9099-C40C66FF867C}">
                  <a14:compatExt spid="_x0000_s94632"/>
                </a:ext>
                <a:ext uri="{FF2B5EF4-FFF2-40B4-BE49-F238E27FC236}">
                  <a16:creationId xmlns:a16="http://schemas.microsoft.com/office/drawing/2014/main" id="{00000000-0008-0000-0000-0000A8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250</xdr:row>
          <xdr:rowOff>0</xdr:rowOff>
        </xdr:from>
        <xdr:to>
          <xdr:col>2</xdr:col>
          <xdr:colOff>381000</xdr:colOff>
          <xdr:row>253</xdr:row>
          <xdr:rowOff>0</xdr:rowOff>
        </xdr:to>
        <xdr:sp macro="" textlink="">
          <xdr:nvSpPr>
            <xdr:cNvPr id="94633" name="Object 2473" hidden="1">
              <a:extLst>
                <a:ext uri="{63B3BB69-23CF-44E3-9099-C40C66FF867C}">
                  <a14:compatExt spid="_x0000_s94633"/>
                </a:ext>
                <a:ext uri="{FF2B5EF4-FFF2-40B4-BE49-F238E27FC236}">
                  <a16:creationId xmlns:a16="http://schemas.microsoft.com/office/drawing/2014/main" id="{00000000-0008-0000-0000-0000A9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250</xdr:row>
          <xdr:rowOff>0</xdr:rowOff>
        </xdr:from>
        <xdr:to>
          <xdr:col>2</xdr:col>
          <xdr:colOff>381000</xdr:colOff>
          <xdr:row>253</xdr:row>
          <xdr:rowOff>0</xdr:rowOff>
        </xdr:to>
        <xdr:sp macro="" textlink="">
          <xdr:nvSpPr>
            <xdr:cNvPr id="94634" name="Object 2474" hidden="1">
              <a:extLst>
                <a:ext uri="{63B3BB69-23CF-44E3-9099-C40C66FF867C}">
                  <a14:compatExt spid="_x0000_s94634"/>
                </a:ext>
                <a:ext uri="{FF2B5EF4-FFF2-40B4-BE49-F238E27FC236}">
                  <a16:creationId xmlns:a16="http://schemas.microsoft.com/office/drawing/2014/main" id="{00000000-0008-0000-0000-0000AA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253</xdr:row>
          <xdr:rowOff>0</xdr:rowOff>
        </xdr:from>
        <xdr:to>
          <xdr:col>2</xdr:col>
          <xdr:colOff>381000</xdr:colOff>
          <xdr:row>256</xdr:row>
          <xdr:rowOff>0</xdr:rowOff>
        </xdr:to>
        <xdr:sp macro="" textlink="">
          <xdr:nvSpPr>
            <xdr:cNvPr id="94635" name="Object 2475" hidden="1">
              <a:extLst>
                <a:ext uri="{63B3BB69-23CF-44E3-9099-C40C66FF867C}">
                  <a14:compatExt spid="_x0000_s94635"/>
                </a:ext>
                <a:ext uri="{FF2B5EF4-FFF2-40B4-BE49-F238E27FC236}">
                  <a16:creationId xmlns:a16="http://schemas.microsoft.com/office/drawing/2014/main" id="{00000000-0008-0000-0000-0000AB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253</xdr:row>
          <xdr:rowOff>0</xdr:rowOff>
        </xdr:from>
        <xdr:to>
          <xdr:col>2</xdr:col>
          <xdr:colOff>381000</xdr:colOff>
          <xdr:row>256</xdr:row>
          <xdr:rowOff>0</xdr:rowOff>
        </xdr:to>
        <xdr:sp macro="" textlink="">
          <xdr:nvSpPr>
            <xdr:cNvPr id="94636" name="Object 2476" hidden="1">
              <a:extLst>
                <a:ext uri="{63B3BB69-23CF-44E3-9099-C40C66FF867C}">
                  <a14:compatExt spid="_x0000_s94636"/>
                </a:ext>
                <a:ext uri="{FF2B5EF4-FFF2-40B4-BE49-F238E27FC236}">
                  <a16:creationId xmlns:a16="http://schemas.microsoft.com/office/drawing/2014/main" id="{00000000-0008-0000-0000-0000AC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256</xdr:row>
          <xdr:rowOff>0</xdr:rowOff>
        </xdr:from>
        <xdr:to>
          <xdr:col>2</xdr:col>
          <xdr:colOff>381000</xdr:colOff>
          <xdr:row>259</xdr:row>
          <xdr:rowOff>0</xdr:rowOff>
        </xdr:to>
        <xdr:sp macro="" textlink="">
          <xdr:nvSpPr>
            <xdr:cNvPr id="94637" name="Object 2477" hidden="1">
              <a:extLst>
                <a:ext uri="{63B3BB69-23CF-44E3-9099-C40C66FF867C}">
                  <a14:compatExt spid="_x0000_s94637"/>
                </a:ext>
                <a:ext uri="{FF2B5EF4-FFF2-40B4-BE49-F238E27FC236}">
                  <a16:creationId xmlns:a16="http://schemas.microsoft.com/office/drawing/2014/main" id="{00000000-0008-0000-0000-0000AD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256</xdr:row>
          <xdr:rowOff>0</xdr:rowOff>
        </xdr:from>
        <xdr:to>
          <xdr:col>2</xdr:col>
          <xdr:colOff>381000</xdr:colOff>
          <xdr:row>259</xdr:row>
          <xdr:rowOff>0</xdr:rowOff>
        </xdr:to>
        <xdr:sp macro="" textlink="">
          <xdr:nvSpPr>
            <xdr:cNvPr id="94638" name="Object 2478" hidden="1">
              <a:extLst>
                <a:ext uri="{63B3BB69-23CF-44E3-9099-C40C66FF867C}">
                  <a14:compatExt spid="_x0000_s94638"/>
                </a:ext>
                <a:ext uri="{FF2B5EF4-FFF2-40B4-BE49-F238E27FC236}">
                  <a16:creationId xmlns:a16="http://schemas.microsoft.com/office/drawing/2014/main" id="{00000000-0008-0000-0000-0000AE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259</xdr:row>
          <xdr:rowOff>0</xdr:rowOff>
        </xdr:from>
        <xdr:to>
          <xdr:col>2</xdr:col>
          <xdr:colOff>381000</xdr:colOff>
          <xdr:row>262</xdr:row>
          <xdr:rowOff>0</xdr:rowOff>
        </xdr:to>
        <xdr:sp macro="" textlink="">
          <xdr:nvSpPr>
            <xdr:cNvPr id="94639" name="Object 2479" hidden="1">
              <a:extLst>
                <a:ext uri="{63B3BB69-23CF-44E3-9099-C40C66FF867C}">
                  <a14:compatExt spid="_x0000_s94639"/>
                </a:ext>
                <a:ext uri="{FF2B5EF4-FFF2-40B4-BE49-F238E27FC236}">
                  <a16:creationId xmlns:a16="http://schemas.microsoft.com/office/drawing/2014/main" id="{00000000-0008-0000-0000-0000AF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259</xdr:row>
          <xdr:rowOff>0</xdr:rowOff>
        </xdr:from>
        <xdr:to>
          <xdr:col>2</xdr:col>
          <xdr:colOff>381000</xdr:colOff>
          <xdr:row>262</xdr:row>
          <xdr:rowOff>0</xdr:rowOff>
        </xdr:to>
        <xdr:sp macro="" textlink="">
          <xdr:nvSpPr>
            <xdr:cNvPr id="94640" name="Object 2480" hidden="1">
              <a:extLst>
                <a:ext uri="{63B3BB69-23CF-44E3-9099-C40C66FF867C}">
                  <a14:compatExt spid="_x0000_s94640"/>
                </a:ext>
                <a:ext uri="{FF2B5EF4-FFF2-40B4-BE49-F238E27FC236}">
                  <a16:creationId xmlns:a16="http://schemas.microsoft.com/office/drawing/2014/main" id="{00000000-0008-0000-0000-0000B0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262</xdr:row>
          <xdr:rowOff>0</xdr:rowOff>
        </xdr:from>
        <xdr:to>
          <xdr:col>2</xdr:col>
          <xdr:colOff>381000</xdr:colOff>
          <xdr:row>265</xdr:row>
          <xdr:rowOff>0</xdr:rowOff>
        </xdr:to>
        <xdr:sp macro="" textlink="">
          <xdr:nvSpPr>
            <xdr:cNvPr id="94641" name="Object 2481" hidden="1">
              <a:extLst>
                <a:ext uri="{63B3BB69-23CF-44E3-9099-C40C66FF867C}">
                  <a14:compatExt spid="_x0000_s94641"/>
                </a:ext>
                <a:ext uri="{FF2B5EF4-FFF2-40B4-BE49-F238E27FC236}">
                  <a16:creationId xmlns:a16="http://schemas.microsoft.com/office/drawing/2014/main" id="{00000000-0008-0000-0000-0000B1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262</xdr:row>
          <xdr:rowOff>0</xdr:rowOff>
        </xdr:from>
        <xdr:to>
          <xdr:col>2</xdr:col>
          <xdr:colOff>381000</xdr:colOff>
          <xdr:row>265</xdr:row>
          <xdr:rowOff>0</xdr:rowOff>
        </xdr:to>
        <xdr:sp macro="" textlink="">
          <xdr:nvSpPr>
            <xdr:cNvPr id="94642" name="Object 2482" hidden="1">
              <a:extLst>
                <a:ext uri="{63B3BB69-23CF-44E3-9099-C40C66FF867C}">
                  <a14:compatExt spid="_x0000_s94642"/>
                </a:ext>
                <a:ext uri="{FF2B5EF4-FFF2-40B4-BE49-F238E27FC236}">
                  <a16:creationId xmlns:a16="http://schemas.microsoft.com/office/drawing/2014/main" id="{00000000-0008-0000-0000-0000B2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265</xdr:row>
          <xdr:rowOff>0</xdr:rowOff>
        </xdr:from>
        <xdr:to>
          <xdr:col>2</xdr:col>
          <xdr:colOff>381000</xdr:colOff>
          <xdr:row>268</xdr:row>
          <xdr:rowOff>0</xdr:rowOff>
        </xdr:to>
        <xdr:sp macro="" textlink="">
          <xdr:nvSpPr>
            <xdr:cNvPr id="94643" name="Object 2483" hidden="1">
              <a:extLst>
                <a:ext uri="{63B3BB69-23CF-44E3-9099-C40C66FF867C}">
                  <a14:compatExt spid="_x0000_s94643"/>
                </a:ext>
                <a:ext uri="{FF2B5EF4-FFF2-40B4-BE49-F238E27FC236}">
                  <a16:creationId xmlns:a16="http://schemas.microsoft.com/office/drawing/2014/main" id="{00000000-0008-0000-0000-0000B3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265</xdr:row>
          <xdr:rowOff>0</xdr:rowOff>
        </xdr:from>
        <xdr:to>
          <xdr:col>2</xdr:col>
          <xdr:colOff>381000</xdr:colOff>
          <xdr:row>268</xdr:row>
          <xdr:rowOff>0</xdr:rowOff>
        </xdr:to>
        <xdr:sp macro="" textlink="">
          <xdr:nvSpPr>
            <xdr:cNvPr id="94644" name="Object 2484" hidden="1">
              <a:extLst>
                <a:ext uri="{63B3BB69-23CF-44E3-9099-C40C66FF867C}">
                  <a14:compatExt spid="_x0000_s94644"/>
                </a:ext>
                <a:ext uri="{FF2B5EF4-FFF2-40B4-BE49-F238E27FC236}">
                  <a16:creationId xmlns:a16="http://schemas.microsoft.com/office/drawing/2014/main" id="{00000000-0008-0000-0000-0000B4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268</xdr:row>
          <xdr:rowOff>0</xdr:rowOff>
        </xdr:from>
        <xdr:to>
          <xdr:col>2</xdr:col>
          <xdr:colOff>381000</xdr:colOff>
          <xdr:row>271</xdr:row>
          <xdr:rowOff>0</xdr:rowOff>
        </xdr:to>
        <xdr:sp macro="" textlink="">
          <xdr:nvSpPr>
            <xdr:cNvPr id="94645" name="Object 2485" hidden="1">
              <a:extLst>
                <a:ext uri="{63B3BB69-23CF-44E3-9099-C40C66FF867C}">
                  <a14:compatExt spid="_x0000_s94645"/>
                </a:ext>
                <a:ext uri="{FF2B5EF4-FFF2-40B4-BE49-F238E27FC236}">
                  <a16:creationId xmlns:a16="http://schemas.microsoft.com/office/drawing/2014/main" id="{00000000-0008-0000-0000-0000B5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268</xdr:row>
          <xdr:rowOff>0</xdr:rowOff>
        </xdr:from>
        <xdr:to>
          <xdr:col>2</xdr:col>
          <xdr:colOff>381000</xdr:colOff>
          <xdr:row>271</xdr:row>
          <xdr:rowOff>0</xdr:rowOff>
        </xdr:to>
        <xdr:sp macro="" textlink="">
          <xdr:nvSpPr>
            <xdr:cNvPr id="94646" name="Object 2486" hidden="1">
              <a:extLst>
                <a:ext uri="{63B3BB69-23CF-44E3-9099-C40C66FF867C}">
                  <a14:compatExt spid="_x0000_s94646"/>
                </a:ext>
                <a:ext uri="{FF2B5EF4-FFF2-40B4-BE49-F238E27FC236}">
                  <a16:creationId xmlns:a16="http://schemas.microsoft.com/office/drawing/2014/main" id="{00000000-0008-0000-0000-0000B6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271</xdr:row>
          <xdr:rowOff>0</xdr:rowOff>
        </xdr:from>
        <xdr:to>
          <xdr:col>2</xdr:col>
          <xdr:colOff>381000</xdr:colOff>
          <xdr:row>274</xdr:row>
          <xdr:rowOff>0</xdr:rowOff>
        </xdr:to>
        <xdr:sp macro="" textlink="">
          <xdr:nvSpPr>
            <xdr:cNvPr id="94647" name="Object 2487" hidden="1">
              <a:extLst>
                <a:ext uri="{63B3BB69-23CF-44E3-9099-C40C66FF867C}">
                  <a14:compatExt spid="_x0000_s94647"/>
                </a:ext>
                <a:ext uri="{FF2B5EF4-FFF2-40B4-BE49-F238E27FC236}">
                  <a16:creationId xmlns:a16="http://schemas.microsoft.com/office/drawing/2014/main" id="{00000000-0008-0000-0000-0000B7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271</xdr:row>
          <xdr:rowOff>0</xdr:rowOff>
        </xdr:from>
        <xdr:to>
          <xdr:col>2</xdr:col>
          <xdr:colOff>381000</xdr:colOff>
          <xdr:row>274</xdr:row>
          <xdr:rowOff>0</xdr:rowOff>
        </xdr:to>
        <xdr:sp macro="" textlink="">
          <xdr:nvSpPr>
            <xdr:cNvPr id="94648" name="Object 2488" hidden="1">
              <a:extLst>
                <a:ext uri="{63B3BB69-23CF-44E3-9099-C40C66FF867C}">
                  <a14:compatExt spid="_x0000_s94648"/>
                </a:ext>
                <a:ext uri="{FF2B5EF4-FFF2-40B4-BE49-F238E27FC236}">
                  <a16:creationId xmlns:a16="http://schemas.microsoft.com/office/drawing/2014/main" id="{00000000-0008-0000-0000-0000B8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274</xdr:row>
          <xdr:rowOff>0</xdr:rowOff>
        </xdr:from>
        <xdr:to>
          <xdr:col>2</xdr:col>
          <xdr:colOff>381000</xdr:colOff>
          <xdr:row>277</xdr:row>
          <xdr:rowOff>0</xdr:rowOff>
        </xdr:to>
        <xdr:sp macro="" textlink="">
          <xdr:nvSpPr>
            <xdr:cNvPr id="94649" name="Object 2489" hidden="1">
              <a:extLst>
                <a:ext uri="{63B3BB69-23CF-44E3-9099-C40C66FF867C}">
                  <a14:compatExt spid="_x0000_s94649"/>
                </a:ext>
                <a:ext uri="{FF2B5EF4-FFF2-40B4-BE49-F238E27FC236}">
                  <a16:creationId xmlns:a16="http://schemas.microsoft.com/office/drawing/2014/main" id="{00000000-0008-0000-0000-0000B9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274</xdr:row>
          <xdr:rowOff>0</xdr:rowOff>
        </xdr:from>
        <xdr:to>
          <xdr:col>2</xdr:col>
          <xdr:colOff>381000</xdr:colOff>
          <xdr:row>277</xdr:row>
          <xdr:rowOff>0</xdr:rowOff>
        </xdr:to>
        <xdr:sp macro="" textlink="">
          <xdr:nvSpPr>
            <xdr:cNvPr id="94650" name="Object 2490" hidden="1">
              <a:extLst>
                <a:ext uri="{63B3BB69-23CF-44E3-9099-C40C66FF867C}">
                  <a14:compatExt spid="_x0000_s94650"/>
                </a:ext>
                <a:ext uri="{FF2B5EF4-FFF2-40B4-BE49-F238E27FC236}">
                  <a16:creationId xmlns:a16="http://schemas.microsoft.com/office/drawing/2014/main" id="{00000000-0008-0000-0000-0000BA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277</xdr:row>
          <xdr:rowOff>0</xdr:rowOff>
        </xdr:from>
        <xdr:to>
          <xdr:col>2</xdr:col>
          <xdr:colOff>381000</xdr:colOff>
          <xdr:row>280</xdr:row>
          <xdr:rowOff>0</xdr:rowOff>
        </xdr:to>
        <xdr:sp macro="" textlink="">
          <xdr:nvSpPr>
            <xdr:cNvPr id="94651" name="Object 2491" hidden="1">
              <a:extLst>
                <a:ext uri="{63B3BB69-23CF-44E3-9099-C40C66FF867C}">
                  <a14:compatExt spid="_x0000_s94651"/>
                </a:ext>
                <a:ext uri="{FF2B5EF4-FFF2-40B4-BE49-F238E27FC236}">
                  <a16:creationId xmlns:a16="http://schemas.microsoft.com/office/drawing/2014/main" id="{00000000-0008-0000-0000-0000BB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277</xdr:row>
          <xdr:rowOff>0</xdr:rowOff>
        </xdr:from>
        <xdr:to>
          <xdr:col>2</xdr:col>
          <xdr:colOff>381000</xdr:colOff>
          <xdr:row>280</xdr:row>
          <xdr:rowOff>0</xdr:rowOff>
        </xdr:to>
        <xdr:sp macro="" textlink="">
          <xdr:nvSpPr>
            <xdr:cNvPr id="94652" name="Object 2492" hidden="1">
              <a:extLst>
                <a:ext uri="{63B3BB69-23CF-44E3-9099-C40C66FF867C}">
                  <a14:compatExt spid="_x0000_s94652"/>
                </a:ext>
                <a:ext uri="{FF2B5EF4-FFF2-40B4-BE49-F238E27FC236}">
                  <a16:creationId xmlns:a16="http://schemas.microsoft.com/office/drawing/2014/main" id="{00000000-0008-0000-0000-0000BC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280</xdr:row>
          <xdr:rowOff>0</xdr:rowOff>
        </xdr:from>
        <xdr:to>
          <xdr:col>2</xdr:col>
          <xdr:colOff>381000</xdr:colOff>
          <xdr:row>283</xdr:row>
          <xdr:rowOff>0</xdr:rowOff>
        </xdr:to>
        <xdr:sp macro="" textlink="">
          <xdr:nvSpPr>
            <xdr:cNvPr id="94653" name="Object 2493" hidden="1">
              <a:extLst>
                <a:ext uri="{63B3BB69-23CF-44E3-9099-C40C66FF867C}">
                  <a14:compatExt spid="_x0000_s94653"/>
                </a:ext>
                <a:ext uri="{FF2B5EF4-FFF2-40B4-BE49-F238E27FC236}">
                  <a16:creationId xmlns:a16="http://schemas.microsoft.com/office/drawing/2014/main" id="{00000000-0008-0000-0000-0000BD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280</xdr:row>
          <xdr:rowOff>0</xdr:rowOff>
        </xdr:from>
        <xdr:to>
          <xdr:col>2</xdr:col>
          <xdr:colOff>381000</xdr:colOff>
          <xdr:row>283</xdr:row>
          <xdr:rowOff>0</xdr:rowOff>
        </xdr:to>
        <xdr:sp macro="" textlink="">
          <xdr:nvSpPr>
            <xdr:cNvPr id="94654" name="Object 2494" hidden="1">
              <a:extLst>
                <a:ext uri="{63B3BB69-23CF-44E3-9099-C40C66FF867C}">
                  <a14:compatExt spid="_x0000_s94654"/>
                </a:ext>
                <a:ext uri="{FF2B5EF4-FFF2-40B4-BE49-F238E27FC236}">
                  <a16:creationId xmlns:a16="http://schemas.microsoft.com/office/drawing/2014/main" id="{00000000-0008-0000-0000-0000BE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283</xdr:row>
          <xdr:rowOff>0</xdr:rowOff>
        </xdr:from>
        <xdr:to>
          <xdr:col>2</xdr:col>
          <xdr:colOff>381000</xdr:colOff>
          <xdr:row>286</xdr:row>
          <xdr:rowOff>0</xdr:rowOff>
        </xdr:to>
        <xdr:sp macro="" textlink="">
          <xdr:nvSpPr>
            <xdr:cNvPr id="94655" name="Object 2495" hidden="1">
              <a:extLst>
                <a:ext uri="{63B3BB69-23CF-44E3-9099-C40C66FF867C}">
                  <a14:compatExt spid="_x0000_s94655"/>
                </a:ext>
                <a:ext uri="{FF2B5EF4-FFF2-40B4-BE49-F238E27FC236}">
                  <a16:creationId xmlns:a16="http://schemas.microsoft.com/office/drawing/2014/main" id="{00000000-0008-0000-0000-0000BF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283</xdr:row>
          <xdr:rowOff>0</xdr:rowOff>
        </xdr:from>
        <xdr:to>
          <xdr:col>2</xdr:col>
          <xdr:colOff>381000</xdr:colOff>
          <xdr:row>286</xdr:row>
          <xdr:rowOff>0</xdr:rowOff>
        </xdr:to>
        <xdr:sp macro="" textlink="">
          <xdr:nvSpPr>
            <xdr:cNvPr id="94656" name="Object 2496" hidden="1">
              <a:extLst>
                <a:ext uri="{63B3BB69-23CF-44E3-9099-C40C66FF867C}">
                  <a14:compatExt spid="_x0000_s94656"/>
                </a:ext>
                <a:ext uri="{FF2B5EF4-FFF2-40B4-BE49-F238E27FC236}">
                  <a16:creationId xmlns:a16="http://schemas.microsoft.com/office/drawing/2014/main" id="{00000000-0008-0000-0000-0000C0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286</xdr:row>
          <xdr:rowOff>0</xdr:rowOff>
        </xdr:from>
        <xdr:to>
          <xdr:col>2</xdr:col>
          <xdr:colOff>381000</xdr:colOff>
          <xdr:row>289</xdr:row>
          <xdr:rowOff>0</xdr:rowOff>
        </xdr:to>
        <xdr:sp macro="" textlink="">
          <xdr:nvSpPr>
            <xdr:cNvPr id="94657" name="Object 2497" hidden="1">
              <a:extLst>
                <a:ext uri="{63B3BB69-23CF-44E3-9099-C40C66FF867C}">
                  <a14:compatExt spid="_x0000_s94657"/>
                </a:ext>
                <a:ext uri="{FF2B5EF4-FFF2-40B4-BE49-F238E27FC236}">
                  <a16:creationId xmlns:a16="http://schemas.microsoft.com/office/drawing/2014/main" id="{00000000-0008-0000-0000-0000C1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286</xdr:row>
          <xdr:rowOff>0</xdr:rowOff>
        </xdr:from>
        <xdr:to>
          <xdr:col>2</xdr:col>
          <xdr:colOff>381000</xdr:colOff>
          <xdr:row>289</xdr:row>
          <xdr:rowOff>0</xdr:rowOff>
        </xdr:to>
        <xdr:sp macro="" textlink="">
          <xdr:nvSpPr>
            <xdr:cNvPr id="94658" name="Object 2498" hidden="1">
              <a:extLst>
                <a:ext uri="{63B3BB69-23CF-44E3-9099-C40C66FF867C}">
                  <a14:compatExt spid="_x0000_s94658"/>
                </a:ext>
                <a:ext uri="{FF2B5EF4-FFF2-40B4-BE49-F238E27FC236}">
                  <a16:creationId xmlns:a16="http://schemas.microsoft.com/office/drawing/2014/main" id="{00000000-0008-0000-0000-0000C2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289</xdr:row>
          <xdr:rowOff>0</xdr:rowOff>
        </xdr:from>
        <xdr:to>
          <xdr:col>2</xdr:col>
          <xdr:colOff>381000</xdr:colOff>
          <xdr:row>292</xdr:row>
          <xdr:rowOff>0</xdr:rowOff>
        </xdr:to>
        <xdr:sp macro="" textlink="">
          <xdr:nvSpPr>
            <xdr:cNvPr id="94659" name="Object 2499" hidden="1">
              <a:extLst>
                <a:ext uri="{63B3BB69-23CF-44E3-9099-C40C66FF867C}">
                  <a14:compatExt spid="_x0000_s94659"/>
                </a:ext>
                <a:ext uri="{FF2B5EF4-FFF2-40B4-BE49-F238E27FC236}">
                  <a16:creationId xmlns:a16="http://schemas.microsoft.com/office/drawing/2014/main" id="{00000000-0008-0000-0000-0000C3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289</xdr:row>
          <xdr:rowOff>0</xdr:rowOff>
        </xdr:from>
        <xdr:to>
          <xdr:col>2</xdr:col>
          <xdr:colOff>381000</xdr:colOff>
          <xdr:row>292</xdr:row>
          <xdr:rowOff>0</xdr:rowOff>
        </xdr:to>
        <xdr:sp macro="" textlink="">
          <xdr:nvSpPr>
            <xdr:cNvPr id="94660" name="Object 2500" hidden="1">
              <a:extLst>
                <a:ext uri="{63B3BB69-23CF-44E3-9099-C40C66FF867C}">
                  <a14:compatExt spid="_x0000_s94660"/>
                </a:ext>
                <a:ext uri="{FF2B5EF4-FFF2-40B4-BE49-F238E27FC236}">
                  <a16:creationId xmlns:a16="http://schemas.microsoft.com/office/drawing/2014/main" id="{00000000-0008-0000-0000-0000C4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292</xdr:row>
          <xdr:rowOff>0</xdr:rowOff>
        </xdr:from>
        <xdr:to>
          <xdr:col>2</xdr:col>
          <xdr:colOff>381000</xdr:colOff>
          <xdr:row>295</xdr:row>
          <xdr:rowOff>0</xdr:rowOff>
        </xdr:to>
        <xdr:sp macro="" textlink="">
          <xdr:nvSpPr>
            <xdr:cNvPr id="94661" name="Object 2501" hidden="1">
              <a:extLst>
                <a:ext uri="{63B3BB69-23CF-44E3-9099-C40C66FF867C}">
                  <a14:compatExt spid="_x0000_s94661"/>
                </a:ext>
                <a:ext uri="{FF2B5EF4-FFF2-40B4-BE49-F238E27FC236}">
                  <a16:creationId xmlns:a16="http://schemas.microsoft.com/office/drawing/2014/main" id="{00000000-0008-0000-0000-0000C5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292</xdr:row>
          <xdr:rowOff>0</xdr:rowOff>
        </xdr:from>
        <xdr:to>
          <xdr:col>2</xdr:col>
          <xdr:colOff>381000</xdr:colOff>
          <xdr:row>295</xdr:row>
          <xdr:rowOff>0</xdr:rowOff>
        </xdr:to>
        <xdr:sp macro="" textlink="">
          <xdr:nvSpPr>
            <xdr:cNvPr id="94662" name="Object 2502" hidden="1">
              <a:extLst>
                <a:ext uri="{63B3BB69-23CF-44E3-9099-C40C66FF867C}">
                  <a14:compatExt spid="_x0000_s94662"/>
                </a:ext>
                <a:ext uri="{FF2B5EF4-FFF2-40B4-BE49-F238E27FC236}">
                  <a16:creationId xmlns:a16="http://schemas.microsoft.com/office/drawing/2014/main" id="{00000000-0008-0000-0000-0000C6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295</xdr:row>
          <xdr:rowOff>0</xdr:rowOff>
        </xdr:from>
        <xdr:to>
          <xdr:col>2</xdr:col>
          <xdr:colOff>381000</xdr:colOff>
          <xdr:row>298</xdr:row>
          <xdr:rowOff>0</xdr:rowOff>
        </xdr:to>
        <xdr:sp macro="" textlink="">
          <xdr:nvSpPr>
            <xdr:cNvPr id="94663" name="Object 2503" hidden="1">
              <a:extLst>
                <a:ext uri="{63B3BB69-23CF-44E3-9099-C40C66FF867C}">
                  <a14:compatExt spid="_x0000_s94663"/>
                </a:ext>
                <a:ext uri="{FF2B5EF4-FFF2-40B4-BE49-F238E27FC236}">
                  <a16:creationId xmlns:a16="http://schemas.microsoft.com/office/drawing/2014/main" id="{00000000-0008-0000-0000-0000C7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295</xdr:row>
          <xdr:rowOff>0</xdr:rowOff>
        </xdr:from>
        <xdr:to>
          <xdr:col>2</xdr:col>
          <xdr:colOff>381000</xdr:colOff>
          <xdr:row>298</xdr:row>
          <xdr:rowOff>0</xdr:rowOff>
        </xdr:to>
        <xdr:sp macro="" textlink="">
          <xdr:nvSpPr>
            <xdr:cNvPr id="94664" name="Object 2504" hidden="1">
              <a:extLst>
                <a:ext uri="{63B3BB69-23CF-44E3-9099-C40C66FF867C}">
                  <a14:compatExt spid="_x0000_s94664"/>
                </a:ext>
                <a:ext uri="{FF2B5EF4-FFF2-40B4-BE49-F238E27FC236}">
                  <a16:creationId xmlns:a16="http://schemas.microsoft.com/office/drawing/2014/main" id="{00000000-0008-0000-0000-0000C8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298</xdr:row>
          <xdr:rowOff>0</xdr:rowOff>
        </xdr:from>
        <xdr:to>
          <xdr:col>2</xdr:col>
          <xdr:colOff>381000</xdr:colOff>
          <xdr:row>301</xdr:row>
          <xdr:rowOff>0</xdr:rowOff>
        </xdr:to>
        <xdr:sp macro="" textlink="">
          <xdr:nvSpPr>
            <xdr:cNvPr id="94665" name="Object 2505" hidden="1">
              <a:extLst>
                <a:ext uri="{63B3BB69-23CF-44E3-9099-C40C66FF867C}">
                  <a14:compatExt spid="_x0000_s94665"/>
                </a:ext>
                <a:ext uri="{FF2B5EF4-FFF2-40B4-BE49-F238E27FC236}">
                  <a16:creationId xmlns:a16="http://schemas.microsoft.com/office/drawing/2014/main" id="{00000000-0008-0000-0000-0000C9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298</xdr:row>
          <xdr:rowOff>0</xdr:rowOff>
        </xdr:from>
        <xdr:to>
          <xdr:col>2</xdr:col>
          <xdr:colOff>381000</xdr:colOff>
          <xdr:row>301</xdr:row>
          <xdr:rowOff>0</xdr:rowOff>
        </xdr:to>
        <xdr:sp macro="" textlink="">
          <xdr:nvSpPr>
            <xdr:cNvPr id="94666" name="Object 2506" hidden="1">
              <a:extLst>
                <a:ext uri="{63B3BB69-23CF-44E3-9099-C40C66FF867C}">
                  <a14:compatExt spid="_x0000_s94666"/>
                </a:ext>
                <a:ext uri="{FF2B5EF4-FFF2-40B4-BE49-F238E27FC236}">
                  <a16:creationId xmlns:a16="http://schemas.microsoft.com/office/drawing/2014/main" id="{00000000-0008-0000-0000-0000CA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301</xdr:row>
          <xdr:rowOff>0</xdr:rowOff>
        </xdr:from>
        <xdr:to>
          <xdr:col>2</xdr:col>
          <xdr:colOff>381000</xdr:colOff>
          <xdr:row>304</xdr:row>
          <xdr:rowOff>0</xdr:rowOff>
        </xdr:to>
        <xdr:sp macro="" textlink="">
          <xdr:nvSpPr>
            <xdr:cNvPr id="94667" name="Object 2507" hidden="1">
              <a:extLst>
                <a:ext uri="{63B3BB69-23CF-44E3-9099-C40C66FF867C}">
                  <a14:compatExt spid="_x0000_s94667"/>
                </a:ext>
                <a:ext uri="{FF2B5EF4-FFF2-40B4-BE49-F238E27FC236}">
                  <a16:creationId xmlns:a16="http://schemas.microsoft.com/office/drawing/2014/main" id="{00000000-0008-0000-0000-0000CB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301</xdr:row>
          <xdr:rowOff>0</xdr:rowOff>
        </xdr:from>
        <xdr:to>
          <xdr:col>2</xdr:col>
          <xdr:colOff>381000</xdr:colOff>
          <xdr:row>304</xdr:row>
          <xdr:rowOff>0</xdr:rowOff>
        </xdr:to>
        <xdr:sp macro="" textlink="">
          <xdr:nvSpPr>
            <xdr:cNvPr id="94668" name="Object 2508" hidden="1">
              <a:extLst>
                <a:ext uri="{63B3BB69-23CF-44E3-9099-C40C66FF867C}">
                  <a14:compatExt spid="_x0000_s94668"/>
                </a:ext>
                <a:ext uri="{FF2B5EF4-FFF2-40B4-BE49-F238E27FC236}">
                  <a16:creationId xmlns:a16="http://schemas.microsoft.com/office/drawing/2014/main" id="{00000000-0008-0000-0000-0000CC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304</xdr:row>
          <xdr:rowOff>0</xdr:rowOff>
        </xdr:from>
        <xdr:to>
          <xdr:col>2</xdr:col>
          <xdr:colOff>381000</xdr:colOff>
          <xdr:row>307</xdr:row>
          <xdr:rowOff>0</xdr:rowOff>
        </xdr:to>
        <xdr:sp macro="" textlink="">
          <xdr:nvSpPr>
            <xdr:cNvPr id="94669" name="Object 2509" hidden="1">
              <a:extLst>
                <a:ext uri="{63B3BB69-23CF-44E3-9099-C40C66FF867C}">
                  <a14:compatExt spid="_x0000_s94669"/>
                </a:ext>
                <a:ext uri="{FF2B5EF4-FFF2-40B4-BE49-F238E27FC236}">
                  <a16:creationId xmlns:a16="http://schemas.microsoft.com/office/drawing/2014/main" id="{00000000-0008-0000-0000-0000CD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304</xdr:row>
          <xdr:rowOff>0</xdr:rowOff>
        </xdr:from>
        <xdr:to>
          <xdr:col>2</xdr:col>
          <xdr:colOff>381000</xdr:colOff>
          <xdr:row>307</xdr:row>
          <xdr:rowOff>0</xdr:rowOff>
        </xdr:to>
        <xdr:sp macro="" textlink="">
          <xdr:nvSpPr>
            <xdr:cNvPr id="94670" name="Object 2510" hidden="1">
              <a:extLst>
                <a:ext uri="{63B3BB69-23CF-44E3-9099-C40C66FF867C}">
                  <a14:compatExt spid="_x0000_s94670"/>
                </a:ext>
                <a:ext uri="{FF2B5EF4-FFF2-40B4-BE49-F238E27FC236}">
                  <a16:creationId xmlns:a16="http://schemas.microsoft.com/office/drawing/2014/main" id="{00000000-0008-0000-0000-0000CE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307</xdr:row>
          <xdr:rowOff>0</xdr:rowOff>
        </xdr:from>
        <xdr:to>
          <xdr:col>2</xdr:col>
          <xdr:colOff>381000</xdr:colOff>
          <xdr:row>310</xdr:row>
          <xdr:rowOff>0</xdr:rowOff>
        </xdr:to>
        <xdr:sp macro="" textlink="">
          <xdr:nvSpPr>
            <xdr:cNvPr id="94671" name="Object 2511" hidden="1">
              <a:extLst>
                <a:ext uri="{63B3BB69-23CF-44E3-9099-C40C66FF867C}">
                  <a14:compatExt spid="_x0000_s94671"/>
                </a:ext>
                <a:ext uri="{FF2B5EF4-FFF2-40B4-BE49-F238E27FC236}">
                  <a16:creationId xmlns:a16="http://schemas.microsoft.com/office/drawing/2014/main" id="{00000000-0008-0000-0000-0000CF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307</xdr:row>
          <xdr:rowOff>0</xdr:rowOff>
        </xdr:from>
        <xdr:to>
          <xdr:col>2</xdr:col>
          <xdr:colOff>381000</xdr:colOff>
          <xdr:row>310</xdr:row>
          <xdr:rowOff>0</xdr:rowOff>
        </xdr:to>
        <xdr:sp macro="" textlink="">
          <xdr:nvSpPr>
            <xdr:cNvPr id="94672" name="Object 2512" hidden="1">
              <a:extLst>
                <a:ext uri="{63B3BB69-23CF-44E3-9099-C40C66FF867C}">
                  <a14:compatExt spid="_x0000_s94672"/>
                </a:ext>
                <a:ext uri="{FF2B5EF4-FFF2-40B4-BE49-F238E27FC236}">
                  <a16:creationId xmlns:a16="http://schemas.microsoft.com/office/drawing/2014/main" id="{00000000-0008-0000-0000-0000D0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310</xdr:row>
          <xdr:rowOff>0</xdr:rowOff>
        </xdr:from>
        <xdr:to>
          <xdr:col>2</xdr:col>
          <xdr:colOff>381000</xdr:colOff>
          <xdr:row>313</xdr:row>
          <xdr:rowOff>0</xdr:rowOff>
        </xdr:to>
        <xdr:sp macro="" textlink="">
          <xdr:nvSpPr>
            <xdr:cNvPr id="94673" name="Object 2513" hidden="1">
              <a:extLst>
                <a:ext uri="{63B3BB69-23CF-44E3-9099-C40C66FF867C}">
                  <a14:compatExt spid="_x0000_s94673"/>
                </a:ext>
                <a:ext uri="{FF2B5EF4-FFF2-40B4-BE49-F238E27FC236}">
                  <a16:creationId xmlns:a16="http://schemas.microsoft.com/office/drawing/2014/main" id="{00000000-0008-0000-0000-0000D1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310</xdr:row>
          <xdr:rowOff>0</xdr:rowOff>
        </xdr:from>
        <xdr:to>
          <xdr:col>2</xdr:col>
          <xdr:colOff>381000</xdr:colOff>
          <xdr:row>313</xdr:row>
          <xdr:rowOff>0</xdr:rowOff>
        </xdr:to>
        <xdr:sp macro="" textlink="">
          <xdr:nvSpPr>
            <xdr:cNvPr id="94674" name="Object 2514" hidden="1">
              <a:extLst>
                <a:ext uri="{63B3BB69-23CF-44E3-9099-C40C66FF867C}">
                  <a14:compatExt spid="_x0000_s94674"/>
                </a:ext>
                <a:ext uri="{FF2B5EF4-FFF2-40B4-BE49-F238E27FC236}">
                  <a16:creationId xmlns:a16="http://schemas.microsoft.com/office/drawing/2014/main" id="{00000000-0008-0000-0000-0000D2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313</xdr:row>
          <xdr:rowOff>0</xdr:rowOff>
        </xdr:from>
        <xdr:to>
          <xdr:col>2</xdr:col>
          <xdr:colOff>381000</xdr:colOff>
          <xdr:row>316</xdr:row>
          <xdr:rowOff>0</xdr:rowOff>
        </xdr:to>
        <xdr:sp macro="" textlink="">
          <xdr:nvSpPr>
            <xdr:cNvPr id="94675" name="Object 2515" hidden="1">
              <a:extLst>
                <a:ext uri="{63B3BB69-23CF-44E3-9099-C40C66FF867C}">
                  <a14:compatExt spid="_x0000_s94675"/>
                </a:ext>
                <a:ext uri="{FF2B5EF4-FFF2-40B4-BE49-F238E27FC236}">
                  <a16:creationId xmlns:a16="http://schemas.microsoft.com/office/drawing/2014/main" id="{00000000-0008-0000-0000-0000D3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313</xdr:row>
          <xdr:rowOff>0</xdr:rowOff>
        </xdr:from>
        <xdr:to>
          <xdr:col>2</xdr:col>
          <xdr:colOff>381000</xdr:colOff>
          <xdr:row>316</xdr:row>
          <xdr:rowOff>0</xdr:rowOff>
        </xdr:to>
        <xdr:sp macro="" textlink="">
          <xdr:nvSpPr>
            <xdr:cNvPr id="94676" name="Object 2516" hidden="1">
              <a:extLst>
                <a:ext uri="{63B3BB69-23CF-44E3-9099-C40C66FF867C}">
                  <a14:compatExt spid="_x0000_s94676"/>
                </a:ext>
                <a:ext uri="{FF2B5EF4-FFF2-40B4-BE49-F238E27FC236}">
                  <a16:creationId xmlns:a16="http://schemas.microsoft.com/office/drawing/2014/main" id="{00000000-0008-0000-0000-0000D4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316</xdr:row>
          <xdr:rowOff>0</xdr:rowOff>
        </xdr:from>
        <xdr:to>
          <xdr:col>2</xdr:col>
          <xdr:colOff>381000</xdr:colOff>
          <xdr:row>319</xdr:row>
          <xdr:rowOff>0</xdr:rowOff>
        </xdr:to>
        <xdr:sp macro="" textlink="">
          <xdr:nvSpPr>
            <xdr:cNvPr id="94677" name="Object 2517" hidden="1">
              <a:extLst>
                <a:ext uri="{63B3BB69-23CF-44E3-9099-C40C66FF867C}">
                  <a14:compatExt spid="_x0000_s94677"/>
                </a:ext>
                <a:ext uri="{FF2B5EF4-FFF2-40B4-BE49-F238E27FC236}">
                  <a16:creationId xmlns:a16="http://schemas.microsoft.com/office/drawing/2014/main" id="{00000000-0008-0000-0000-0000D5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316</xdr:row>
          <xdr:rowOff>0</xdr:rowOff>
        </xdr:from>
        <xdr:to>
          <xdr:col>2</xdr:col>
          <xdr:colOff>381000</xdr:colOff>
          <xdr:row>319</xdr:row>
          <xdr:rowOff>0</xdr:rowOff>
        </xdr:to>
        <xdr:sp macro="" textlink="">
          <xdr:nvSpPr>
            <xdr:cNvPr id="94678" name="Object 2518" hidden="1">
              <a:extLst>
                <a:ext uri="{63B3BB69-23CF-44E3-9099-C40C66FF867C}">
                  <a14:compatExt spid="_x0000_s94678"/>
                </a:ext>
                <a:ext uri="{FF2B5EF4-FFF2-40B4-BE49-F238E27FC236}">
                  <a16:creationId xmlns:a16="http://schemas.microsoft.com/office/drawing/2014/main" id="{00000000-0008-0000-0000-0000D6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319</xdr:row>
          <xdr:rowOff>0</xdr:rowOff>
        </xdr:from>
        <xdr:to>
          <xdr:col>2</xdr:col>
          <xdr:colOff>381000</xdr:colOff>
          <xdr:row>322</xdr:row>
          <xdr:rowOff>0</xdr:rowOff>
        </xdr:to>
        <xdr:sp macro="" textlink="">
          <xdr:nvSpPr>
            <xdr:cNvPr id="94679" name="Object 2519" hidden="1">
              <a:extLst>
                <a:ext uri="{63B3BB69-23CF-44E3-9099-C40C66FF867C}">
                  <a14:compatExt spid="_x0000_s94679"/>
                </a:ext>
                <a:ext uri="{FF2B5EF4-FFF2-40B4-BE49-F238E27FC236}">
                  <a16:creationId xmlns:a16="http://schemas.microsoft.com/office/drawing/2014/main" id="{00000000-0008-0000-0000-0000D7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319</xdr:row>
          <xdr:rowOff>0</xdr:rowOff>
        </xdr:from>
        <xdr:to>
          <xdr:col>2</xdr:col>
          <xdr:colOff>381000</xdr:colOff>
          <xdr:row>322</xdr:row>
          <xdr:rowOff>0</xdr:rowOff>
        </xdr:to>
        <xdr:sp macro="" textlink="">
          <xdr:nvSpPr>
            <xdr:cNvPr id="94680" name="Object 2520" hidden="1">
              <a:extLst>
                <a:ext uri="{63B3BB69-23CF-44E3-9099-C40C66FF867C}">
                  <a14:compatExt spid="_x0000_s94680"/>
                </a:ext>
                <a:ext uri="{FF2B5EF4-FFF2-40B4-BE49-F238E27FC236}">
                  <a16:creationId xmlns:a16="http://schemas.microsoft.com/office/drawing/2014/main" id="{00000000-0008-0000-0000-0000D8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322</xdr:row>
          <xdr:rowOff>0</xdr:rowOff>
        </xdr:from>
        <xdr:to>
          <xdr:col>2</xdr:col>
          <xdr:colOff>381000</xdr:colOff>
          <xdr:row>325</xdr:row>
          <xdr:rowOff>0</xdr:rowOff>
        </xdr:to>
        <xdr:sp macro="" textlink="">
          <xdr:nvSpPr>
            <xdr:cNvPr id="94681" name="Object 2521" hidden="1">
              <a:extLst>
                <a:ext uri="{63B3BB69-23CF-44E3-9099-C40C66FF867C}">
                  <a14:compatExt spid="_x0000_s94681"/>
                </a:ext>
                <a:ext uri="{FF2B5EF4-FFF2-40B4-BE49-F238E27FC236}">
                  <a16:creationId xmlns:a16="http://schemas.microsoft.com/office/drawing/2014/main" id="{00000000-0008-0000-0000-0000D9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322</xdr:row>
          <xdr:rowOff>0</xdr:rowOff>
        </xdr:from>
        <xdr:to>
          <xdr:col>2</xdr:col>
          <xdr:colOff>381000</xdr:colOff>
          <xdr:row>325</xdr:row>
          <xdr:rowOff>0</xdr:rowOff>
        </xdr:to>
        <xdr:sp macro="" textlink="">
          <xdr:nvSpPr>
            <xdr:cNvPr id="94682" name="Object 2522" hidden="1">
              <a:extLst>
                <a:ext uri="{63B3BB69-23CF-44E3-9099-C40C66FF867C}">
                  <a14:compatExt spid="_x0000_s94682"/>
                </a:ext>
                <a:ext uri="{FF2B5EF4-FFF2-40B4-BE49-F238E27FC236}">
                  <a16:creationId xmlns:a16="http://schemas.microsoft.com/office/drawing/2014/main" id="{00000000-0008-0000-0000-0000DA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325</xdr:row>
          <xdr:rowOff>0</xdr:rowOff>
        </xdr:from>
        <xdr:to>
          <xdr:col>2</xdr:col>
          <xdr:colOff>381000</xdr:colOff>
          <xdr:row>328</xdr:row>
          <xdr:rowOff>0</xdr:rowOff>
        </xdr:to>
        <xdr:sp macro="" textlink="">
          <xdr:nvSpPr>
            <xdr:cNvPr id="94683" name="Object 2523" hidden="1">
              <a:extLst>
                <a:ext uri="{63B3BB69-23CF-44E3-9099-C40C66FF867C}">
                  <a14:compatExt spid="_x0000_s94683"/>
                </a:ext>
                <a:ext uri="{FF2B5EF4-FFF2-40B4-BE49-F238E27FC236}">
                  <a16:creationId xmlns:a16="http://schemas.microsoft.com/office/drawing/2014/main" id="{00000000-0008-0000-0000-0000DB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325</xdr:row>
          <xdr:rowOff>0</xdr:rowOff>
        </xdr:from>
        <xdr:to>
          <xdr:col>2</xdr:col>
          <xdr:colOff>381000</xdr:colOff>
          <xdr:row>328</xdr:row>
          <xdr:rowOff>0</xdr:rowOff>
        </xdr:to>
        <xdr:sp macro="" textlink="">
          <xdr:nvSpPr>
            <xdr:cNvPr id="94684" name="Object 2524" hidden="1">
              <a:extLst>
                <a:ext uri="{63B3BB69-23CF-44E3-9099-C40C66FF867C}">
                  <a14:compatExt spid="_x0000_s94684"/>
                </a:ext>
                <a:ext uri="{FF2B5EF4-FFF2-40B4-BE49-F238E27FC236}">
                  <a16:creationId xmlns:a16="http://schemas.microsoft.com/office/drawing/2014/main" id="{00000000-0008-0000-0000-0000DC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328</xdr:row>
          <xdr:rowOff>0</xdr:rowOff>
        </xdr:from>
        <xdr:to>
          <xdr:col>2</xdr:col>
          <xdr:colOff>381000</xdr:colOff>
          <xdr:row>331</xdr:row>
          <xdr:rowOff>0</xdr:rowOff>
        </xdr:to>
        <xdr:sp macro="" textlink="">
          <xdr:nvSpPr>
            <xdr:cNvPr id="94685" name="Object 2525" hidden="1">
              <a:extLst>
                <a:ext uri="{63B3BB69-23CF-44E3-9099-C40C66FF867C}">
                  <a14:compatExt spid="_x0000_s94685"/>
                </a:ext>
                <a:ext uri="{FF2B5EF4-FFF2-40B4-BE49-F238E27FC236}">
                  <a16:creationId xmlns:a16="http://schemas.microsoft.com/office/drawing/2014/main" id="{00000000-0008-0000-0000-0000DD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328</xdr:row>
          <xdr:rowOff>0</xdr:rowOff>
        </xdr:from>
        <xdr:to>
          <xdr:col>2</xdr:col>
          <xdr:colOff>381000</xdr:colOff>
          <xdr:row>331</xdr:row>
          <xdr:rowOff>0</xdr:rowOff>
        </xdr:to>
        <xdr:sp macro="" textlink="">
          <xdr:nvSpPr>
            <xdr:cNvPr id="94686" name="Object 2526" hidden="1">
              <a:extLst>
                <a:ext uri="{63B3BB69-23CF-44E3-9099-C40C66FF867C}">
                  <a14:compatExt spid="_x0000_s94686"/>
                </a:ext>
                <a:ext uri="{FF2B5EF4-FFF2-40B4-BE49-F238E27FC236}">
                  <a16:creationId xmlns:a16="http://schemas.microsoft.com/office/drawing/2014/main" id="{00000000-0008-0000-0000-0000DE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331</xdr:row>
          <xdr:rowOff>0</xdr:rowOff>
        </xdr:from>
        <xdr:to>
          <xdr:col>2</xdr:col>
          <xdr:colOff>381000</xdr:colOff>
          <xdr:row>334</xdr:row>
          <xdr:rowOff>0</xdr:rowOff>
        </xdr:to>
        <xdr:sp macro="" textlink="">
          <xdr:nvSpPr>
            <xdr:cNvPr id="94687" name="Object 2527" hidden="1">
              <a:extLst>
                <a:ext uri="{63B3BB69-23CF-44E3-9099-C40C66FF867C}">
                  <a14:compatExt spid="_x0000_s94687"/>
                </a:ext>
                <a:ext uri="{FF2B5EF4-FFF2-40B4-BE49-F238E27FC236}">
                  <a16:creationId xmlns:a16="http://schemas.microsoft.com/office/drawing/2014/main" id="{00000000-0008-0000-0000-0000DF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331</xdr:row>
          <xdr:rowOff>0</xdr:rowOff>
        </xdr:from>
        <xdr:to>
          <xdr:col>2</xdr:col>
          <xdr:colOff>381000</xdr:colOff>
          <xdr:row>334</xdr:row>
          <xdr:rowOff>0</xdr:rowOff>
        </xdr:to>
        <xdr:sp macro="" textlink="">
          <xdr:nvSpPr>
            <xdr:cNvPr id="94688" name="Object 2528" hidden="1">
              <a:extLst>
                <a:ext uri="{63B3BB69-23CF-44E3-9099-C40C66FF867C}">
                  <a14:compatExt spid="_x0000_s94688"/>
                </a:ext>
                <a:ext uri="{FF2B5EF4-FFF2-40B4-BE49-F238E27FC236}">
                  <a16:creationId xmlns:a16="http://schemas.microsoft.com/office/drawing/2014/main" id="{00000000-0008-0000-0000-0000E0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334</xdr:row>
          <xdr:rowOff>0</xdr:rowOff>
        </xdr:from>
        <xdr:to>
          <xdr:col>2</xdr:col>
          <xdr:colOff>381000</xdr:colOff>
          <xdr:row>337</xdr:row>
          <xdr:rowOff>0</xdr:rowOff>
        </xdr:to>
        <xdr:sp macro="" textlink="">
          <xdr:nvSpPr>
            <xdr:cNvPr id="94689" name="Object 2529" hidden="1">
              <a:extLst>
                <a:ext uri="{63B3BB69-23CF-44E3-9099-C40C66FF867C}">
                  <a14:compatExt spid="_x0000_s94689"/>
                </a:ext>
                <a:ext uri="{FF2B5EF4-FFF2-40B4-BE49-F238E27FC236}">
                  <a16:creationId xmlns:a16="http://schemas.microsoft.com/office/drawing/2014/main" id="{00000000-0008-0000-0000-0000E1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334</xdr:row>
          <xdr:rowOff>0</xdr:rowOff>
        </xdr:from>
        <xdr:to>
          <xdr:col>2</xdr:col>
          <xdr:colOff>381000</xdr:colOff>
          <xdr:row>337</xdr:row>
          <xdr:rowOff>0</xdr:rowOff>
        </xdr:to>
        <xdr:sp macro="" textlink="">
          <xdr:nvSpPr>
            <xdr:cNvPr id="94690" name="Object 2530" hidden="1">
              <a:extLst>
                <a:ext uri="{63B3BB69-23CF-44E3-9099-C40C66FF867C}">
                  <a14:compatExt spid="_x0000_s94690"/>
                </a:ext>
                <a:ext uri="{FF2B5EF4-FFF2-40B4-BE49-F238E27FC236}">
                  <a16:creationId xmlns:a16="http://schemas.microsoft.com/office/drawing/2014/main" id="{00000000-0008-0000-0000-0000E2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337</xdr:row>
          <xdr:rowOff>0</xdr:rowOff>
        </xdr:from>
        <xdr:to>
          <xdr:col>2</xdr:col>
          <xdr:colOff>381000</xdr:colOff>
          <xdr:row>340</xdr:row>
          <xdr:rowOff>0</xdr:rowOff>
        </xdr:to>
        <xdr:sp macro="" textlink="">
          <xdr:nvSpPr>
            <xdr:cNvPr id="94691" name="Object 2531" hidden="1">
              <a:extLst>
                <a:ext uri="{63B3BB69-23CF-44E3-9099-C40C66FF867C}">
                  <a14:compatExt spid="_x0000_s94691"/>
                </a:ext>
                <a:ext uri="{FF2B5EF4-FFF2-40B4-BE49-F238E27FC236}">
                  <a16:creationId xmlns:a16="http://schemas.microsoft.com/office/drawing/2014/main" id="{00000000-0008-0000-0000-0000E3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337</xdr:row>
          <xdr:rowOff>0</xdr:rowOff>
        </xdr:from>
        <xdr:to>
          <xdr:col>2</xdr:col>
          <xdr:colOff>381000</xdr:colOff>
          <xdr:row>340</xdr:row>
          <xdr:rowOff>0</xdr:rowOff>
        </xdr:to>
        <xdr:sp macro="" textlink="">
          <xdr:nvSpPr>
            <xdr:cNvPr id="94692" name="Object 2532" hidden="1">
              <a:extLst>
                <a:ext uri="{63B3BB69-23CF-44E3-9099-C40C66FF867C}">
                  <a14:compatExt spid="_x0000_s94692"/>
                </a:ext>
                <a:ext uri="{FF2B5EF4-FFF2-40B4-BE49-F238E27FC236}">
                  <a16:creationId xmlns:a16="http://schemas.microsoft.com/office/drawing/2014/main" id="{00000000-0008-0000-0000-0000E4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340</xdr:row>
          <xdr:rowOff>0</xdr:rowOff>
        </xdr:from>
        <xdr:to>
          <xdr:col>2</xdr:col>
          <xdr:colOff>381000</xdr:colOff>
          <xdr:row>343</xdr:row>
          <xdr:rowOff>0</xdr:rowOff>
        </xdr:to>
        <xdr:sp macro="" textlink="">
          <xdr:nvSpPr>
            <xdr:cNvPr id="94693" name="Object 2533" hidden="1">
              <a:extLst>
                <a:ext uri="{63B3BB69-23CF-44E3-9099-C40C66FF867C}">
                  <a14:compatExt spid="_x0000_s94693"/>
                </a:ext>
                <a:ext uri="{FF2B5EF4-FFF2-40B4-BE49-F238E27FC236}">
                  <a16:creationId xmlns:a16="http://schemas.microsoft.com/office/drawing/2014/main" id="{00000000-0008-0000-0000-0000E5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340</xdr:row>
          <xdr:rowOff>0</xdr:rowOff>
        </xdr:from>
        <xdr:to>
          <xdr:col>2</xdr:col>
          <xdr:colOff>381000</xdr:colOff>
          <xdr:row>343</xdr:row>
          <xdr:rowOff>0</xdr:rowOff>
        </xdr:to>
        <xdr:sp macro="" textlink="">
          <xdr:nvSpPr>
            <xdr:cNvPr id="94694" name="Object 2534" hidden="1">
              <a:extLst>
                <a:ext uri="{63B3BB69-23CF-44E3-9099-C40C66FF867C}">
                  <a14:compatExt spid="_x0000_s94694"/>
                </a:ext>
                <a:ext uri="{FF2B5EF4-FFF2-40B4-BE49-F238E27FC236}">
                  <a16:creationId xmlns:a16="http://schemas.microsoft.com/office/drawing/2014/main" id="{00000000-0008-0000-0000-0000E6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343</xdr:row>
          <xdr:rowOff>0</xdr:rowOff>
        </xdr:from>
        <xdr:to>
          <xdr:col>2</xdr:col>
          <xdr:colOff>381000</xdr:colOff>
          <xdr:row>346</xdr:row>
          <xdr:rowOff>0</xdr:rowOff>
        </xdr:to>
        <xdr:sp macro="" textlink="">
          <xdr:nvSpPr>
            <xdr:cNvPr id="94695" name="Object 2535" hidden="1">
              <a:extLst>
                <a:ext uri="{63B3BB69-23CF-44E3-9099-C40C66FF867C}">
                  <a14:compatExt spid="_x0000_s94695"/>
                </a:ext>
                <a:ext uri="{FF2B5EF4-FFF2-40B4-BE49-F238E27FC236}">
                  <a16:creationId xmlns:a16="http://schemas.microsoft.com/office/drawing/2014/main" id="{00000000-0008-0000-0000-0000E7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343</xdr:row>
          <xdr:rowOff>0</xdr:rowOff>
        </xdr:from>
        <xdr:to>
          <xdr:col>2</xdr:col>
          <xdr:colOff>381000</xdr:colOff>
          <xdr:row>346</xdr:row>
          <xdr:rowOff>0</xdr:rowOff>
        </xdr:to>
        <xdr:sp macro="" textlink="">
          <xdr:nvSpPr>
            <xdr:cNvPr id="94696" name="Object 2536" hidden="1">
              <a:extLst>
                <a:ext uri="{63B3BB69-23CF-44E3-9099-C40C66FF867C}">
                  <a14:compatExt spid="_x0000_s94696"/>
                </a:ext>
                <a:ext uri="{FF2B5EF4-FFF2-40B4-BE49-F238E27FC236}">
                  <a16:creationId xmlns:a16="http://schemas.microsoft.com/office/drawing/2014/main" id="{00000000-0008-0000-0000-0000E8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346</xdr:row>
          <xdr:rowOff>0</xdr:rowOff>
        </xdr:from>
        <xdr:to>
          <xdr:col>2</xdr:col>
          <xdr:colOff>381000</xdr:colOff>
          <xdr:row>349</xdr:row>
          <xdr:rowOff>0</xdr:rowOff>
        </xdr:to>
        <xdr:sp macro="" textlink="">
          <xdr:nvSpPr>
            <xdr:cNvPr id="94697" name="Object 2537" hidden="1">
              <a:extLst>
                <a:ext uri="{63B3BB69-23CF-44E3-9099-C40C66FF867C}">
                  <a14:compatExt spid="_x0000_s94697"/>
                </a:ext>
                <a:ext uri="{FF2B5EF4-FFF2-40B4-BE49-F238E27FC236}">
                  <a16:creationId xmlns:a16="http://schemas.microsoft.com/office/drawing/2014/main" id="{00000000-0008-0000-0000-0000E9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346</xdr:row>
          <xdr:rowOff>0</xdr:rowOff>
        </xdr:from>
        <xdr:to>
          <xdr:col>2</xdr:col>
          <xdr:colOff>381000</xdr:colOff>
          <xdr:row>349</xdr:row>
          <xdr:rowOff>0</xdr:rowOff>
        </xdr:to>
        <xdr:sp macro="" textlink="">
          <xdr:nvSpPr>
            <xdr:cNvPr id="94698" name="Object 2538" hidden="1">
              <a:extLst>
                <a:ext uri="{63B3BB69-23CF-44E3-9099-C40C66FF867C}">
                  <a14:compatExt spid="_x0000_s94698"/>
                </a:ext>
                <a:ext uri="{FF2B5EF4-FFF2-40B4-BE49-F238E27FC236}">
                  <a16:creationId xmlns:a16="http://schemas.microsoft.com/office/drawing/2014/main" id="{00000000-0008-0000-0000-0000EA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349</xdr:row>
          <xdr:rowOff>0</xdr:rowOff>
        </xdr:from>
        <xdr:to>
          <xdr:col>2</xdr:col>
          <xdr:colOff>381000</xdr:colOff>
          <xdr:row>352</xdr:row>
          <xdr:rowOff>0</xdr:rowOff>
        </xdr:to>
        <xdr:sp macro="" textlink="">
          <xdr:nvSpPr>
            <xdr:cNvPr id="94699" name="Object 2539" hidden="1">
              <a:extLst>
                <a:ext uri="{63B3BB69-23CF-44E3-9099-C40C66FF867C}">
                  <a14:compatExt spid="_x0000_s94699"/>
                </a:ext>
                <a:ext uri="{FF2B5EF4-FFF2-40B4-BE49-F238E27FC236}">
                  <a16:creationId xmlns:a16="http://schemas.microsoft.com/office/drawing/2014/main" id="{00000000-0008-0000-0000-0000EB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349</xdr:row>
          <xdr:rowOff>0</xdr:rowOff>
        </xdr:from>
        <xdr:to>
          <xdr:col>2</xdr:col>
          <xdr:colOff>381000</xdr:colOff>
          <xdr:row>352</xdr:row>
          <xdr:rowOff>0</xdr:rowOff>
        </xdr:to>
        <xdr:sp macro="" textlink="">
          <xdr:nvSpPr>
            <xdr:cNvPr id="94700" name="Object 2540" hidden="1">
              <a:extLst>
                <a:ext uri="{63B3BB69-23CF-44E3-9099-C40C66FF867C}">
                  <a14:compatExt spid="_x0000_s94700"/>
                </a:ext>
                <a:ext uri="{FF2B5EF4-FFF2-40B4-BE49-F238E27FC236}">
                  <a16:creationId xmlns:a16="http://schemas.microsoft.com/office/drawing/2014/main" id="{00000000-0008-0000-0000-0000EC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352</xdr:row>
          <xdr:rowOff>0</xdr:rowOff>
        </xdr:from>
        <xdr:to>
          <xdr:col>2</xdr:col>
          <xdr:colOff>381000</xdr:colOff>
          <xdr:row>355</xdr:row>
          <xdr:rowOff>0</xdr:rowOff>
        </xdr:to>
        <xdr:sp macro="" textlink="">
          <xdr:nvSpPr>
            <xdr:cNvPr id="94701" name="Object 2541" hidden="1">
              <a:extLst>
                <a:ext uri="{63B3BB69-23CF-44E3-9099-C40C66FF867C}">
                  <a14:compatExt spid="_x0000_s94701"/>
                </a:ext>
                <a:ext uri="{FF2B5EF4-FFF2-40B4-BE49-F238E27FC236}">
                  <a16:creationId xmlns:a16="http://schemas.microsoft.com/office/drawing/2014/main" id="{00000000-0008-0000-0000-0000ED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352</xdr:row>
          <xdr:rowOff>0</xdr:rowOff>
        </xdr:from>
        <xdr:to>
          <xdr:col>2</xdr:col>
          <xdr:colOff>381000</xdr:colOff>
          <xdr:row>355</xdr:row>
          <xdr:rowOff>0</xdr:rowOff>
        </xdr:to>
        <xdr:sp macro="" textlink="">
          <xdr:nvSpPr>
            <xdr:cNvPr id="94702" name="Object 2542" hidden="1">
              <a:extLst>
                <a:ext uri="{63B3BB69-23CF-44E3-9099-C40C66FF867C}">
                  <a14:compatExt spid="_x0000_s94702"/>
                </a:ext>
                <a:ext uri="{FF2B5EF4-FFF2-40B4-BE49-F238E27FC236}">
                  <a16:creationId xmlns:a16="http://schemas.microsoft.com/office/drawing/2014/main" id="{00000000-0008-0000-0000-0000EE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355</xdr:row>
          <xdr:rowOff>0</xdr:rowOff>
        </xdr:from>
        <xdr:to>
          <xdr:col>2</xdr:col>
          <xdr:colOff>381000</xdr:colOff>
          <xdr:row>358</xdr:row>
          <xdr:rowOff>0</xdr:rowOff>
        </xdr:to>
        <xdr:sp macro="" textlink="">
          <xdr:nvSpPr>
            <xdr:cNvPr id="94703" name="Object 2543" hidden="1">
              <a:extLst>
                <a:ext uri="{63B3BB69-23CF-44E3-9099-C40C66FF867C}">
                  <a14:compatExt spid="_x0000_s94703"/>
                </a:ext>
                <a:ext uri="{FF2B5EF4-FFF2-40B4-BE49-F238E27FC236}">
                  <a16:creationId xmlns:a16="http://schemas.microsoft.com/office/drawing/2014/main" id="{00000000-0008-0000-0000-0000EF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355</xdr:row>
          <xdr:rowOff>0</xdr:rowOff>
        </xdr:from>
        <xdr:to>
          <xdr:col>2</xdr:col>
          <xdr:colOff>381000</xdr:colOff>
          <xdr:row>358</xdr:row>
          <xdr:rowOff>0</xdr:rowOff>
        </xdr:to>
        <xdr:sp macro="" textlink="">
          <xdr:nvSpPr>
            <xdr:cNvPr id="94704" name="Object 2544" hidden="1">
              <a:extLst>
                <a:ext uri="{63B3BB69-23CF-44E3-9099-C40C66FF867C}">
                  <a14:compatExt spid="_x0000_s94704"/>
                </a:ext>
                <a:ext uri="{FF2B5EF4-FFF2-40B4-BE49-F238E27FC236}">
                  <a16:creationId xmlns:a16="http://schemas.microsoft.com/office/drawing/2014/main" id="{00000000-0008-0000-0000-0000F0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358</xdr:row>
          <xdr:rowOff>0</xdr:rowOff>
        </xdr:from>
        <xdr:to>
          <xdr:col>2</xdr:col>
          <xdr:colOff>381000</xdr:colOff>
          <xdr:row>361</xdr:row>
          <xdr:rowOff>0</xdr:rowOff>
        </xdr:to>
        <xdr:sp macro="" textlink="">
          <xdr:nvSpPr>
            <xdr:cNvPr id="94705" name="Object 2545" hidden="1">
              <a:extLst>
                <a:ext uri="{63B3BB69-23CF-44E3-9099-C40C66FF867C}">
                  <a14:compatExt spid="_x0000_s94705"/>
                </a:ext>
                <a:ext uri="{FF2B5EF4-FFF2-40B4-BE49-F238E27FC236}">
                  <a16:creationId xmlns:a16="http://schemas.microsoft.com/office/drawing/2014/main" id="{00000000-0008-0000-0000-0000F1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358</xdr:row>
          <xdr:rowOff>0</xdr:rowOff>
        </xdr:from>
        <xdr:to>
          <xdr:col>2</xdr:col>
          <xdr:colOff>381000</xdr:colOff>
          <xdr:row>361</xdr:row>
          <xdr:rowOff>0</xdr:rowOff>
        </xdr:to>
        <xdr:sp macro="" textlink="">
          <xdr:nvSpPr>
            <xdr:cNvPr id="94706" name="Object 2546" hidden="1">
              <a:extLst>
                <a:ext uri="{63B3BB69-23CF-44E3-9099-C40C66FF867C}">
                  <a14:compatExt spid="_x0000_s94706"/>
                </a:ext>
                <a:ext uri="{FF2B5EF4-FFF2-40B4-BE49-F238E27FC236}">
                  <a16:creationId xmlns:a16="http://schemas.microsoft.com/office/drawing/2014/main" id="{00000000-0008-0000-0000-0000F2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361</xdr:row>
          <xdr:rowOff>0</xdr:rowOff>
        </xdr:from>
        <xdr:to>
          <xdr:col>2</xdr:col>
          <xdr:colOff>381000</xdr:colOff>
          <xdr:row>364</xdr:row>
          <xdr:rowOff>0</xdr:rowOff>
        </xdr:to>
        <xdr:sp macro="" textlink="">
          <xdr:nvSpPr>
            <xdr:cNvPr id="94707" name="Object 2547" hidden="1">
              <a:extLst>
                <a:ext uri="{63B3BB69-23CF-44E3-9099-C40C66FF867C}">
                  <a14:compatExt spid="_x0000_s94707"/>
                </a:ext>
                <a:ext uri="{FF2B5EF4-FFF2-40B4-BE49-F238E27FC236}">
                  <a16:creationId xmlns:a16="http://schemas.microsoft.com/office/drawing/2014/main" id="{00000000-0008-0000-0000-0000F3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361</xdr:row>
          <xdr:rowOff>0</xdr:rowOff>
        </xdr:from>
        <xdr:to>
          <xdr:col>2</xdr:col>
          <xdr:colOff>381000</xdr:colOff>
          <xdr:row>364</xdr:row>
          <xdr:rowOff>0</xdr:rowOff>
        </xdr:to>
        <xdr:sp macro="" textlink="">
          <xdr:nvSpPr>
            <xdr:cNvPr id="94708" name="Object 2548" hidden="1">
              <a:extLst>
                <a:ext uri="{63B3BB69-23CF-44E3-9099-C40C66FF867C}">
                  <a14:compatExt spid="_x0000_s94708"/>
                </a:ext>
                <a:ext uri="{FF2B5EF4-FFF2-40B4-BE49-F238E27FC236}">
                  <a16:creationId xmlns:a16="http://schemas.microsoft.com/office/drawing/2014/main" id="{00000000-0008-0000-0000-0000F4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364</xdr:row>
          <xdr:rowOff>0</xdr:rowOff>
        </xdr:from>
        <xdr:to>
          <xdr:col>2</xdr:col>
          <xdr:colOff>381000</xdr:colOff>
          <xdr:row>367</xdr:row>
          <xdr:rowOff>0</xdr:rowOff>
        </xdr:to>
        <xdr:sp macro="" textlink="">
          <xdr:nvSpPr>
            <xdr:cNvPr id="94709" name="Object 2549" hidden="1">
              <a:extLst>
                <a:ext uri="{63B3BB69-23CF-44E3-9099-C40C66FF867C}">
                  <a14:compatExt spid="_x0000_s94709"/>
                </a:ext>
                <a:ext uri="{FF2B5EF4-FFF2-40B4-BE49-F238E27FC236}">
                  <a16:creationId xmlns:a16="http://schemas.microsoft.com/office/drawing/2014/main" id="{00000000-0008-0000-0000-0000F5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364</xdr:row>
          <xdr:rowOff>0</xdr:rowOff>
        </xdr:from>
        <xdr:to>
          <xdr:col>2</xdr:col>
          <xdr:colOff>381000</xdr:colOff>
          <xdr:row>367</xdr:row>
          <xdr:rowOff>0</xdr:rowOff>
        </xdr:to>
        <xdr:sp macro="" textlink="">
          <xdr:nvSpPr>
            <xdr:cNvPr id="94710" name="Object 2550" hidden="1">
              <a:extLst>
                <a:ext uri="{63B3BB69-23CF-44E3-9099-C40C66FF867C}">
                  <a14:compatExt spid="_x0000_s94710"/>
                </a:ext>
                <a:ext uri="{FF2B5EF4-FFF2-40B4-BE49-F238E27FC236}">
                  <a16:creationId xmlns:a16="http://schemas.microsoft.com/office/drawing/2014/main" id="{00000000-0008-0000-0000-0000F6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367</xdr:row>
          <xdr:rowOff>0</xdr:rowOff>
        </xdr:from>
        <xdr:to>
          <xdr:col>2</xdr:col>
          <xdr:colOff>381000</xdr:colOff>
          <xdr:row>370</xdr:row>
          <xdr:rowOff>0</xdr:rowOff>
        </xdr:to>
        <xdr:sp macro="" textlink="">
          <xdr:nvSpPr>
            <xdr:cNvPr id="94711" name="Object 2551" hidden="1">
              <a:extLst>
                <a:ext uri="{63B3BB69-23CF-44E3-9099-C40C66FF867C}">
                  <a14:compatExt spid="_x0000_s94711"/>
                </a:ext>
                <a:ext uri="{FF2B5EF4-FFF2-40B4-BE49-F238E27FC236}">
                  <a16:creationId xmlns:a16="http://schemas.microsoft.com/office/drawing/2014/main" id="{00000000-0008-0000-0000-0000F7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367</xdr:row>
          <xdr:rowOff>0</xdr:rowOff>
        </xdr:from>
        <xdr:to>
          <xdr:col>2</xdr:col>
          <xdr:colOff>381000</xdr:colOff>
          <xdr:row>370</xdr:row>
          <xdr:rowOff>0</xdr:rowOff>
        </xdr:to>
        <xdr:sp macro="" textlink="">
          <xdr:nvSpPr>
            <xdr:cNvPr id="94712" name="Object 2552" hidden="1">
              <a:extLst>
                <a:ext uri="{63B3BB69-23CF-44E3-9099-C40C66FF867C}">
                  <a14:compatExt spid="_x0000_s94712"/>
                </a:ext>
                <a:ext uri="{FF2B5EF4-FFF2-40B4-BE49-F238E27FC236}">
                  <a16:creationId xmlns:a16="http://schemas.microsoft.com/office/drawing/2014/main" id="{00000000-0008-0000-0000-0000F8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370</xdr:row>
          <xdr:rowOff>0</xdr:rowOff>
        </xdr:from>
        <xdr:to>
          <xdr:col>2</xdr:col>
          <xdr:colOff>381000</xdr:colOff>
          <xdr:row>373</xdr:row>
          <xdr:rowOff>0</xdr:rowOff>
        </xdr:to>
        <xdr:sp macro="" textlink="">
          <xdr:nvSpPr>
            <xdr:cNvPr id="94713" name="Object 2553" hidden="1">
              <a:extLst>
                <a:ext uri="{63B3BB69-23CF-44E3-9099-C40C66FF867C}">
                  <a14:compatExt spid="_x0000_s94713"/>
                </a:ext>
                <a:ext uri="{FF2B5EF4-FFF2-40B4-BE49-F238E27FC236}">
                  <a16:creationId xmlns:a16="http://schemas.microsoft.com/office/drawing/2014/main" id="{00000000-0008-0000-0000-0000F9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370</xdr:row>
          <xdr:rowOff>0</xdr:rowOff>
        </xdr:from>
        <xdr:to>
          <xdr:col>2</xdr:col>
          <xdr:colOff>381000</xdr:colOff>
          <xdr:row>373</xdr:row>
          <xdr:rowOff>0</xdr:rowOff>
        </xdr:to>
        <xdr:sp macro="" textlink="">
          <xdr:nvSpPr>
            <xdr:cNvPr id="94714" name="Object 2554" hidden="1">
              <a:extLst>
                <a:ext uri="{63B3BB69-23CF-44E3-9099-C40C66FF867C}">
                  <a14:compatExt spid="_x0000_s94714"/>
                </a:ext>
                <a:ext uri="{FF2B5EF4-FFF2-40B4-BE49-F238E27FC236}">
                  <a16:creationId xmlns:a16="http://schemas.microsoft.com/office/drawing/2014/main" id="{00000000-0008-0000-0000-0000FA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373</xdr:row>
          <xdr:rowOff>0</xdr:rowOff>
        </xdr:from>
        <xdr:to>
          <xdr:col>2</xdr:col>
          <xdr:colOff>381000</xdr:colOff>
          <xdr:row>376</xdr:row>
          <xdr:rowOff>0</xdr:rowOff>
        </xdr:to>
        <xdr:sp macro="" textlink="">
          <xdr:nvSpPr>
            <xdr:cNvPr id="94715" name="Object 2555" hidden="1">
              <a:extLst>
                <a:ext uri="{63B3BB69-23CF-44E3-9099-C40C66FF867C}">
                  <a14:compatExt spid="_x0000_s94715"/>
                </a:ext>
                <a:ext uri="{FF2B5EF4-FFF2-40B4-BE49-F238E27FC236}">
                  <a16:creationId xmlns:a16="http://schemas.microsoft.com/office/drawing/2014/main" id="{00000000-0008-0000-0000-0000FB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373</xdr:row>
          <xdr:rowOff>0</xdr:rowOff>
        </xdr:from>
        <xdr:to>
          <xdr:col>2</xdr:col>
          <xdr:colOff>381000</xdr:colOff>
          <xdr:row>376</xdr:row>
          <xdr:rowOff>0</xdr:rowOff>
        </xdr:to>
        <xdr:sp macro="" textlink="">
          <xdr:nvSpPr>
            <xdr:cNvPr id="94716" name="Object 2556" hidden="1">
              <a:extLst>
                <a:ext uri="{63B3BB69-23CF-44E3-9099-C40C66FF867C}">
                  <a14:compatExt spid="_x0000_s94716"/>
                </a:ext>
                <a:ext uri="{FF2B5EF4-FFF2-40B4-BE49-F238E27FC236}">
                  <a16:creationId xmlns:a16="http://schemas.microsoft.com/office/drawing/2014/main" id="{00000000-0008-0000-0000-0000FC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376</xdr:row>
          <xdr:rowOff>0</xdr:rowOff>
        </xdr:from>
        <xdr:to>
          <xdr:col>2</xdr:col>
          <xdr:colOff>381000</xdr:colOff>
          <xdr:row>379</xdr:row>
          <xdr:rowOff>0</xdr:rowOff>
        </xdr:to>
        <xdr:sp macro="" textlink="">
          <xdr:nvSpPr>
            <xdr:cNvPr id="94717" name="Object 2557" hidden="1">
              <a:extLst>
                <a:ext uri="{63B3BB69-23CF-44E3-9099-C40C66FF867C}">
                  <a14:compatExt spid="_x0000_s94717"/>
                </a:ext>
                <a:ext uri="{FF2B5EF4-FFF2-40B4-BE49-F238E27FC236}">
                  <a16:creationId xmlns:a16="http://schemas.microsoft.com/office/drawing/2014/main" id="{00000000-0008-0000-0000-0000FD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376</xdr:row>
          <xdr:rowOff>0</xdr:rowOff>
        </xdr:from>
        <xdr:to>
          <xdr:col>2</xdr:col>
          <xdr:colOff>381000</xdr:colOff>
          <xdr:row>379</xdr:row>
          <xdr:rowOff>0</xdr:rowOff>
        </xdr:to>
        <xdr:sp macro="" textlink="">
          <xdr:nvSpPr>
            <xdr:cNvPr id="94718" name="Object 2558" hidden="1">
              <a:extLst>
                <a:ext uri="{63B3BB69-23CF-44E3-9099-C40C66FF867C}">
                  <a14:compatExt spid="_x0000_s94718"/>
                </a:ext>
                <a:ext uri="{FF2B5EF4-FFF2-40B4-BE49-F238E27FC236}">
                  <a16:creationId xmlns:a16="http://schemas.microsoft.com/office/drawing/2014/main" id="{00000000-0008-0000-0000-0000FE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379</xdr:row>
          <xdr:rowOff>0</xdr:rowOff>
        </xdr:from>
        <xdr:to>
          <xdr:col>2</xdr:col>
          <xdr:colOff>381000</xdr:colOff>
          <xdr:row>382</xdr:row>
          <xdr:rowOff>0</xdr:rowOff>
        </xdr:to>
        <xdr:sp macro="" textlink="">
          <xdr:nvSpPr>
            <xdr:cNvPr id="94719" name="Object 2559" hidden="1">
              <a:extLst>
                <a:ext uri="{63B3BB69-23CF-44E3-9099-C40C66FF867C}">
                  <a14:compatExt spid="_x0000_s94719"/>
                </a:ext>
                <a:ext uri="{FF2B5EF4-FFF2-40B4-BE49-F238E27FC236}">
                  <a16:creationId xmlns:a16="http://schemas.microsoft.com/office/drawing/2014/main" id="{00000000-0008-0000-0000-0000FF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379</xdr:row>
          <xdr:rowOff>0</xdr:rowOff>
        </xdr:from>
        <xdr:to>
          <xdr:col>2</xdr:col>
          <xdr:colOff>381000</xdr:colOff>
          <xdr:row>382</xdr:row>
          <xdr:rowOff>0</xdr:rowOff>
        </xdr:to>
        <xdr:sp macro="" textlink="">
          <xdr:nvSpPr>
            <xdr:cNvPr id="94720" name="Object 2560" hidden="1">
              <a:extLst>
                <a:ext uri="{63B3BB69-23CF-44E3-9099-C40C66FF867C}">
                  <a14:compatExt spid="_x0000_s94720"/>
                </a:ext>
                <a:ext uri="{FF2B5EF4-FFF2-40B4-BE49-F238E27FC236}">
                  <a16:creationId xmlns:a16="http://schemas.microsoft.com/office/drawing/2014/main" id="{00000000-0008-0000-0000-000000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382</xdr:row>
          <xdr:rowOff>0</xdr:rowOff>
        </xdr:from>
        <xdr:to>
          <xdr:col>2</xdr:col>
          <xdr:colOff>381000</xdr:colOff>
          <xdr:row>385</xdr:row>
          <xdr:rowOff>0</xdr:rowOff>
        </xdr:to>
        <xdr:sp macro="" textlink="">
          <xdr:nvSpPr>
            <xdr:cNvPr id="94721" name="Object 2561" hidden="1">
              <a:extLst>
                <a:ext uri="{63B3BB69-23CF-44E3-9099-C40C66FF867C}">
                  <a14:compatExt spid="_x0000_s94721"/>
                </a:ext>
                <a:ext uri="{FF2B5EF4-FFF2-40B4-BE49-F238E27FC236}">
                  <a16:creationId xmlns:a16="http://schemas.microsoft.com/office/drawing/2014/main" id="{00000000-0008-0000-0000-000001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382</xdr:row>
          <xdr:rowOff>0</xdr:rowOff>
        </xdr:from>
        <xdr:to>
          <xdr:col>2</xdr:col>
          <xdr:colOff>381000</xdr:colOff>
          <xdr:row>385</xdr:row>
          <xdr:rowOff>0</xdr:rowOff>
        </xdr:to>
        <xdr:sp macro="" textlink="">
          <xdr:nvSpPr>
            <xdr:cNvPr id="94722" name="Object 2562" hidden="1">
              <a:extLst>
                <a:ext uri="{63B3BB69-23CF-44E3-9099-C40C66FF867C}">
                  <a14:compatExt spid="_x0000_s94722"/>
                </a:ext>
                <a:ext uri="{FF2B5EF4-FFF2-40B4-BE49-F238E27FC236}">
                  <a16:creationId xmlns:a16="http://schemas.microsoft.com/office/drawing/2014/main" id="{00000000-0008-0000-0000-000002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385</xdr:row>
          <xdr:rowOff>0</xdr:rowOff>
        </xdr:from>
        <xdr:to>
          <xdr:col>2</xdr:col>
          <xdr:colOff>381000</xdr:colOff>
          <xdr:row>388</xdr:row>
          <xdr:rowOff>0</xdr:rowOff>
        </xdr:to>
        <xdr:sp macro="" textlink="">
          <xdr:nvSpPr>
            <xdr:cNvPr id="94723" name="Object 2563" hidden="1">
              <a:extLst>
                <a:ext uri="{63B3BB69-23CF-44E3-9099-C40C66FF867C}">
                  <a14:compatExt spid="_x0000_s94723"/>
                </a:ext>
                <a:ext uri="{FF2B5EF4-FFF2-40B4-BE49-F238E27FC236}">
                  <a16:creationId xmlns:a16="http://schemas.microsoft.com/office/drawing/2014/main" id="{00000000-0008-0000-0000-000003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385</xdr:row>
          <xdr:rowOff>0</xdr:rowOff>
        </xdr:from>
        <xdr:to>
          <xdr:col>2</xdr:col>
          <xdr:colOff>381000</xdr:colOff>
          <xdr:row>388</xdr:row>
          <xdr:rowOff>0</xdr:rowOff>
        </xdr:to>
        <xdr:sp macro="" textlink="">
          <xdr:nvSpPr>
            <xdr:cNvPr id="94724" name="Object 2564" hidden="1">
              <a:extLst>
                <a:ext uri="{63B3BB69-23CF-44E3-9099-C40C66FF867C}">
                  <a14:compatExt spid="_x0000_s94724"/>
                </a:ext>
                <a:ext uri="{FF2B5EF4-FFF2-40B4-BE49-F238E27FC236}">
                  <a16:creationId xmlns:a16="http://schemas.microsoft.com/office/drawing/2014/main" id="{00000000-0008-0000-0000-000004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388</xdr:row>
          <xdr:rowOff>0</xdr:rowOff>
        </xdr:from>
        <xdr:to>
          <xdr:col>2</xdr:col>
          <xdr:colOff>381000</xdr:colOff>
          <xdr:row>391</xdr:row>
          <xdr:rowOff>0</xdr:rowOff>
        </xdr:to>
        <xdr:sp macro="" textlink="">
          <xdr:nvSpPr>
            <xdr:cNvPr id="94725" name="Object 2565" hidden="1">
              <a:extLst>
                <a:ext uri="{63B3BB69-23CF-44E3-9099-C40C66FF867C}">
                  <a14:compatExt spid="_x0000_s94725"/>
                </a:ext>
                <a:ext uri="{FF2B5EF4-FFF2-40B4-BE49-F238E27FC236}">
                  <a16:creationId xmlns:a16="http://schemas.microsoft.com/office/drawing/2014/main" id="{00000000-0008-0000-0000-000005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388</xdr:row>
          <xdr:rowOff>0</xdr:rowOff>
        </xdr:from>
        <xdr:to>
          <xdr:col>2</xdr:col>
          <xdr:colOff>381000</xdr:colOff>
          <xdr:row>391</xdr:row>
          <xdr:rowOff>0</xdr:rowOff>
        </xdr:to>
        <xdr:sp macro="" textlink="">
          <xdr:nvSpPr>
            <xdr:cNvPr id="94726" name="Object 2566" hidden="1">
              <a:extLst>
                <a:ext uri="{63B3BB69-23CF-44E3-9099-C40C66FF867C}">
                  <a14:compatExt spid="_x0000_s94726"/>
                </a:ext>
                <a:ext uri="{FF2B5EF4-FFF2-40B4-BE49-F238E27FC236}">
                  <a16:creationId xmlns:a16="http://schemas.microsoft.com/office/drawing/2014/main" id="{00000000-0008-0000-0000-000006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391</xdr:row>
          <xdr:rowOff>0</xdr:rowOff>
        </xdr:from>
        <xdr:to>
          <xdr:col>2</xdr:col>
          <xdr:colOff>381000</xdr:colOff>
          <xdr:row>394</xdr:row>
          <xdr:rowOff>0</xdr:rowOff>
        </xdr:to>
        <xdr:sp macro="" textlink="">
          <xdr:nvSpPr>
            <xdr:cNvPr id="94727" name="Object 2567" hidden="1">
              <a:extLst>
                <a:ext uri="{63B3BB69-23CF-44E3-9099-C40C66FF867C}">
                  <a14:compatExt spid="_x0000_s94727"/>
                </a:ext>
                <a:ext uri="{FF2B5EF4-FFF2-40B4-BE49-F238E27FC236}">
                  <a16:creationId xmlns:a16="http://schemas.microsoft.com/office/drawing/2014/main" id="{00000000-0008-0000-0000-000007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391</xdr:row>
          <xdr:rowOff>0</xdr:rowOff>
        </xdr:from>
        <xdr:to>
          <xdr:col>2</xdr:col>
          <xdr:colOff>381000</xdr:colOff>
          <xdr:row>394</xdr:row>
          <xdr:rowOff>0</xdr:rowOff>
        </xdr:to>
        <xdr:sp macro="" textlink="">
          <xdr:nvSpPr>
            <xdr:cNvPr id="94728" name="Object 2568" hidden="1">
              <a:extLst>
                <a:ext uri="{63B3BB69-23CF-44E3-9099-C40C66FF867C}">
                  <a14:compatExt spid="_x0000_s94728"/>
                </a:ext>
                <a:ext uri="{FF2B5EF4-FFF2-40B4-BE49-F238E27FC236}">
                  <a16:creationId xmlns:a16="http://schemas.microsoft.com/office/drawing/2014/main" id="{00000000-0008-0000-0000-000008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394</xdr:row>
          <xdr:rowOff>0</xdr:rowOff>
        </xdr:from>
        <xdr:to>
          <xdr:col>2</xdr:col>
          <xdr:colOff>381000</xdr:colOff>
          <xdr:row>397</xdr:row>
          <xdr:rowOff>0</xdr:rowOff>
        </xdr:to>
        <xdr:sp macro="" textlink="">
          <xdr:nvSpPr>
            <xdr:cNvPr id="94729" name="Object 2569" hidden="1">
              <a:extLst>
                <a:ext uri="{63B3BB69-23CF-44E3-9099-C40C66FF867C}">
                  <a14:compatExt spid="_x0000_s94729"/>
                </a:ext>
                <a:ext uri="{FF2B5EF4-FFF2-40B4-BE49-F238E27FC236}">
                  <a16:creationId xmlns:a16="http://schemas.microsoft.com/office/drawing/2014/main" id="{00000000-0008-0000-0000-000009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394</xdr:row>
          <xdr:rowOff>0</xdr:rowOff>
        </xdr:from>
        <xdr:to>
          <xdr:col>2</xdr:col>
          <xdr:colOff>381000</xdr:colOff>
          <xdr:row>397</xdr:row>
          <xdr:rowOff>0</xdr:rowOff>
        </xdr:to>
        <xdr:sp macro="" textlink="">
          <xdr:nvSpPr>
            <xdr:cNvPr id="94730" name="Object 2570" hidden="1">
              <a:extLst>
                <a:ext uri="{63B3BB69-23CF-44E3-9099-C40C66FF867C}">
                  <a14:compatExt spid="_x0000_s94730"/>
                </a:ext>
                <a:ext uri="{FF2B5EF4-FFF2-40B4-BE49-F238E27FC236}">
                  <a16:creationId xmlns:a16="http://schemas.microsoft.com/office/drawing/2014/main" id="{00000000-0008-0000-0000-00000A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397</xdr:row>
          <xdr:rowOff>0</xdr:rowOff>
        </xdr:from>
        <xdr:to>
          <xdr:col>2</xdr:col>
          <xdr:colOff>381000</xdr:colOff>
          <xdr:row>400</xdr:row>
          <xdr:rowOff>0</xdr:rowOff>
        </xdr:to>
        <xdr:sp macro="" textlink="">
          <xdr:nvSpPr>
            <xdr:cNvPr id="94731" name="Object 2571" hidden="1">
              <a:extLst>
                <a:ext uri="{63B3BB69-23CF-44E3-9099-C40C66FF867C}">
                  <a14:compatExt spid="_x0000_s94731"/>
                </a:ext>
                <a:ext uri="{FF2B5EF4-FFF2-40B4-BE49-F238E27FC236}">
                  <a16:creationId xmlns:a16="http://schemas.microsoft.com/office/drawing/2014/main" id="{00000000-0008-0000-0000-00000B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397</xdr:row>
          <xdr:rowOff>0</xdr:rowOff>
        </xdr:from>
        <xdr:to>
          <xdr:col>2</xdr:col>
          <xdr:colOff>381000</xdr:colOff>
          <xdr:row>400</xdr:row>
          <xdr:rowOff>0</xdr:rowOff>
        </xdr:to>
        <xdr:sp macro="" textlink="">
          <xdr:nvSpPr>
            <xdr:cNvPr id="94732" name="Object 2572" hidden="1">
              <a:extLst>
                <a:ext uri="{63B3BB69-23CF-44E3-9099-C40C66FF867C}">
                  <a14:compatExt spid="_x0000_s94732"/>
                </a:ext>
                <a:ext uri="{FF2B5EF4-FFF2-40B4-BE49-F238E27FC236}">
                  <a16:creationId xmlns:a16="http://schemas.microsoft.com/office/drawing/2014/main" id="{00000000-0008-0000-0000-00000C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400</xdr:row>
          <xdr:rowOff>0</xdr:rowOff>
        </xdr:from>
        <xdr:to>
          <xdr:col>2</xdr:col>
          <xdr:colOff>381000</xdr:colOff>
          <xdr:row>403</xdr:row>
          <xdr:rowOff>0</xdr:rowOff>
        </xdr:to>
        <xdr:sp macro="" textlink="">
          <xdr:nvSpPr>
            <xdr:cNvPr id="94733" name="Object 2573" hidden="1">
              <a:extLst>
                <a:ext uri="{63B3BB69-23CF-44E3-9099-C40C66FF867C}">
                  <a14:compatExt spid="_x0000_s94733"/>
                </a:ext>
                <a:ext uri="{FF2B5EF4-FFF2-40B4-BE49-F238E27FC236}">
                  <a16:creationId xmlns:a16="http://schemas.microsoft.com/office/drawing/2014/main" id="{00000000-0008-0000-0000-00000D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400</xdr:row>
          <xdr:rowOff>0</xdr:rowOff>
        </xdr:from>
        <xdr:to>
          <xdr:col>2</xdr:col>
          <xdr:colOff>381000</xdr:colOff>
          <xdr:row>403</xdr:row>
          <xdr:rowOff>0</xdr:rowOff>
        </xdr:to>
        <xdr:sp macro="" textlink="">
          <xdr:nvSpPr>
            <xdr:cNvPr id="94734" name="Object 2574" hidden="1">
              <a:extLst>
                <a:ext uri="{63B3BB69-23CF-44E3-9099-C40C66FF867C}">
                  <a14:compatExt spid="_x0000_s94734"/>
                </a:ext>
                <a:ext uri="{FF2B5EF4-FFF2-40B4-BE49-F238E27FC236}">
                  <a16:creationId xmlns:a16="http://schemas.microsoft.com/office/drawing/2014/main" id="{00000000-0008-0000-0000-00000E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403</xdr:row>
          <xdr:rowOff>0</xdr:rowOff>
        </xdr:from>
        <xdr:to>
          <xdr:col>2</xdr:col>
          <xdr:colOff>381000</xdr:colOff>
          <xdr:row>406</xdr:row>
          <xdr:rowOff>0</xdr:rowOff>
        </xdr:to>
        <xdr:sp macro="" textlink="">
          <xdr:nvSpPr>
            <xdr:cNvPr id="94735" name="Object 2575" hidden="1">
              <a:extLst>
                <a:ext uri="{63B3BB69-23CF-44E3-9099-C40C66FF867C}">
                  <a14:compatExt spid="_x0000_s94735"/>
                </a:ext>
                <a:ext uri="{FF2B5EF4-FFF2-40B4-BE49-F238E27FC236}">
                  <a16:creationId xmlns:a16="http://schemas.microsoft.com/office/drawing/2014/main" id="{00000000-0008-0000-0000-00000F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403</xdr:row>
          <xdr:rowOff>0</xdr:rowOff>
        </xdr:from>
        <xdr:to>
          <xdr:col>2</xdr:col>
          <xdr:colOff>381000</xdr:colOff>
          <xdr:row>406</xdr:row>
          <xdr:rowOff>0</xdr:rowOff>
        </xdr:to>
        <xdr:sp macro="" textlink="">
          <xdr:nvSpPr>
            <xdr:cNvPr id="94736" name="Object 2576" hidden="1">
              <a:extLst>
                <a:ext uri="{63B3BB69-23CF-44E3-9099-C40C66FF867C}">
                  <a14:compatExt spid="_x0000_s94736"/>
                </a:ext>
                <a:ext uri="{FF2B5EF4-FFF2-40B4-BE49-F238E27FC236}">
                  <a16:creationId xmlns:a16="http://schemas.microsoft.com/office/drawing/2014/main" id="{00000000-0008-0000-0000-000010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406</xdr:row>
          <xdr:rowOff>0</xdr:rowOff>
        </xdr:from>
        <xdr:to>
          <xdr:col>2</xdr:col>
          <xdr:colOff>381000</xdr:colOff>
          <xdr:row>409</xdr:row>
          <xdr:rowOff>0</xdr:rowOff>
        </xdr:to>
        <xdr:sp macro="" textlink="">
          <xdr:nvSpPr>
            <xdr:cNvPr id="94737" name="Object 2577" hidden="1">
              <a:extLst>
                <a:ext uri="{63B3BB69-23CF-44E3-9099-C40C66FF867C}">
                  <a14:compatExt spid="_x0000_s94737"/>
                </a:ext>
                <a:ext uri="{FF2B5EF4-FFF2-40B4-BE49-F238E27FC236}">
                  <a16:creationId xmlns:a16="http://schemas.microsoft.com/office/drawing/2014/main" id="{00000000-0008-0000-0000-000011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406</xdr:row>
          <xdr:rowOff>0</xdr:rowOff>
        </xdr:from>
        <xdr:to>
          <xdr:col>2</xdr:col>
          <xdr:colOff>381000</xdr:colOff>
          <xdr:row>409</xdr:row>
          <xdr:rowOff>0</xdr:rowOff>
        </xdr:to>
        <xdr:sp macro="" textlink="">
          <xdr:nvSpPr>
            <xdr:cNvPr id="94738" name="Object 2578" hidden="1">
              <a:extLst>
                <a:ext uri="{63B3BB69-23CF-44E3-9099-C40C66FF867C}">
                  <a14:compatExt spid="_x0000_s94738"/>
                </a:ext>
                <a:ext uri="{FF2B5EF4-FFF2-40B4-BE49-F238E27FC236}">
                  <a16:creationId xmlns:a16="http://schemas.microsoft.com/office/drawing/2014/main" id="{00000000-0008-0000-0000-000012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409</xdr:row>
          <xdr:rowOff>0</xdr:rowOff>
        </xdr:from>
        <xdr:to>
          <xdr:col>2</xdr:col>
          <xdr:colOff>381000</xdr:colOff>
          <xdr:row>412</xdr:row>
          <xdr:rowOff>0</xdr:rowOff>
        </xdr:to>
        <xdr:sp macro="" textlink="">
          <xdr:nvSpPr>
            <xdr:cNvPr id="94739" name="Object 2579" hidden="1">
              <a:extLst>
                <a:ext uri="{63B3BB69-23CF-44E3-9099-C40C66FF867C}">
                  <a14:compatExt spid="_x0000_s94739"/>
                </a:ext>
                <a:ext uri="{FF2B5EF4-FFF2-40B4-BE49-F238E27FC236}">
                  <a16:creationId xmlns:a16="http://schemas.microsoft.com/office/drawing/2014/main" id="{00000000-0008-0000-0000-000013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409</xdr:row>
          <xdr:rowOff>0</xdr:rowOff>
        </xdr:from>
        <xdr:to>
          <xdr:col>2</xdr:col>
          <xdr:colOff>381000</xdr:colOff>
          <xdr:row>412</xdr:row>
          <xdr:rowOff>0</xdr:rowOff>
        </xdr:to>
        <xdr:sp macro="" textlink="">
          <xdr:nvSpPr>
            <xdr:cNvPr id="94740" name="Object 2580" hidden="1">
              <a:extLst>
                <a:ext uri="{63B3BB69-23CF-44E3-9099-C40C66FF867C}">
                  <a14:compatExt spid="_x0000_s94740"/>
                </a:ext>
                <a:ext uri="{FF2B5EF4-FFF2-40B4-BE49-F238E27FC236}">
                  <a16:creationId xmlns:a16="http://schemas.microsoft.com/office/drawing/2014/main" id="{00000000-0008-0000-0000-000014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412</xdr:row>
          <xdr:rowOff>0</xdr:rowOff>
        </xdr:from>
        <xdr:to>
          <xdr:col>2</xdr:col>
          <xdr:colOff>381000</xdr:colOff>
          <xdr:row>415</xdr:row>
          <xdr:rowOff>0</xdr:rowOff>
        </xdr:to>
        <xdr:sp macro="" textlink="">
          <xdr:nvSpPr>
            <xdr:cNvPr id="94741" name="Object 2581" hidden="1">
              <a:extLst>
                <a:ext uri="{63B3BB69-23CF-44E3-9099-C40C66FF867C}">
                  <a14:compatExt spid="_x0000_s94741"/>
                </a:ext>
                <a:ext uri="{FF2B5EF4-FFF2-40B4-BE49-F238E27FC236}">
                  <a16:creationId xmlns:a16="http://schemas.microsoft.com/office/drawing/2014/main" id="{00000000-0008-0000-0000-000015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412</xdr:row>
          <xdr:rowOff>0</xdr:rowOff>
        </xdr:from>
        <xdr:to>
          <xdr:col>2</xdr:col>
          <xdr:colOff>381000</xdr:colOff>
          <xdr:row>415</xdr:row>
          <xdr:rowOff>0</xdr:rowOff>
        </xdr:to>
        <xdr:sp macro="" textlink="">
          <xdr:nvSpPr>
            <xdr:cNvPr id="94742" name="Object 2582" hidden="1">
              <a:extLst>
                <a:ext uri="{63B3BB69-23CF-44E3-9099-C40C66FF867C}">
                  <a14:compatExt spid="_x0000_s94742"/>
                </a:ext>
                <a:ext uri="{FF2B5EF4-FFF2-40B4-BE49-F238E27FC236}">
                  <a16:creationId xmlns:a16="http://schemas.microsoft.com/office/drawing/2014/main" id="{00000000-0008-0000-0000-000016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415</xdr:row>
          <xdr:rowOff>0</xdr:rowOff>
        </xdr:from>
        <xdr:to>
          <xdr:col>2</xdr:col>
          <xdr:colOff>381000</xdr:colOff>
          <xdr:row>418</xdr:row>
          <xdr:rowOff>0</xdr:rowOff>
        </xdr:to>
        <xdr:sp macro="" textlink="">
          <xdr:nvSpPr>
            <xdr:cNvPr id="94743" name="Object 2583" hidden="1">
              <a:extLst>
                <a:ext uri="{63B3BB69-23CF-44E3-9099-C40C66FF867C}">
                  <a14:compatExt spid="_x0000_s94743"/>
                </a:ext>
                <a:ext uri="{FF2B5EF4-FFF2-40B4-BE49-F238E27FC236}">
                  <a16:creationId xmlns:a16="http://schemas.microsoft.com/office/drawing/2014/main" id="{00000000-0008-0000-0000-000017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415</xdr:row>
          <xdr:rowOff>0</xdr:rowOff>
        </xdr:from>
        <xdr:to>
          <xdr:col>2</xdr:col>
          <xdr:colOff>381000</xdr:colOff>
          <xdr:row>418</xdr:row>
          <xdr:rowOff>0</xdr:rowOff>
        </xdr:to>
        <xdr:sp macro="" textlink="">
          <xdr:nvSpPr>
            <xdr:cNvPr id="94744" name="Object 2584" hidden="1">
              <a:extLst>
                <a:ext uri="{63B3BB69-23CF-44E3-9099-C40C66FF867C}">
                  <a14:compatExt spid="_x0000_s94744"/>
                </a:ext>
                <a:ext uri="{FF2B5EF4-FFF2-40B4-BE49-F238E27FC236}">
                  <a16:creationId xmlns:a16="http://schemas.microsoft.com/office/drawing/2014/main" id="{00000000-0008-0000-0000-000018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418</xdr:row>
          <xdr:rowOff>0</xdr:rowOff>
        </xdr:from>
        <xdr:to>
          <xdr:col>2</xdr:col>
          <xdr:colOff>381000</xdr:colOff>
          <xdr:row>421</xdr:row>
          <xdr:rowOff>0</xdr:rowOff>
        </xdr:to>
        <xdr:sp macro="" textlink="">
          <xdr:nvSpPr>
            <xdr:cNvPr id="94745" name="Object 2585" hidden="1">
              <a:extLst>
                <a:ext uri="{63B3BB69-23CF-44E3-9099-C40C66FF867C}">
                  <a14:compatExt spid="_x0000_s94745"/>
                </a:ext>
                <a:ext uri="{FF2B5EF4-FFF2-40B4-BE49-F238E27FC236}">
                  <a16:creationId xmlns:a16="http://schemas.microsoft.com/office/drawing/2014/main" id="{00000000-0008-0000-0000-000019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418</xdr:row>
          <xdr:rowOff>0</xdr:rowOff>
        </xdr:from>
        <xdr:to>
          <xdr:col>2</xdr:col>
          <xdr:colOff>381000</xdr:colOff>
          <xdr:row>421</xdr:row>
          <xdr:rowOff>0</xdr:rowOff>
        </xdr:to>
        <xdr:sp macro="" textlink="">
          <xdr:nvSpPr>
            <xdr:cNvPr id="94746" name="Object 2586" hidden="1">
              <a:extLst>
                <a:ext uri="{63B3BB69-23CF-44E3-9099-C40C66FF867C}">
                  <a14:compatExt spid="_x0000_s94746"/>
                </a:ext>
                <a:ext uri="{FF2B5EF4-FFF2-40B4-BE49-F238E27FC236}">
                  <a16:creationId xmlns:a16="http://schemas.microsoft.com/office/drawing/2014/main" id="{00000000-0008-0000-0000-00001A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421</xdr:row>
          <xdr:rowOff>0</xdr:rowOff>
        </xdr:from>
        <xdr:to>
          <xdr:col>2</xdr:col>
          <xdr:colOff>381000</xdr:colOff>
          <xdr:row>424</xdr:row>
          <xdr:rowOff>0</xdr:rowOff>
        </xdr:to>
        <xdr:sp macro="" textlink="">
          <xdr:nvSpPr>
            <xdr:cNvPr id="94747" name="Object 2587" hidden="1">
              <a:extLst>
                <a:ext uri="{63B3BB69-23CF-44E3-9099-C40C66FF867C}">
                  <a14:compatExt spid="_x0000_s94747"/>
                </a:ext>
                <a:ext uri="{FF2B5EF4-FFF2-40B4-BE49-F238E27FC236}">
                  <a16:creationId xmlns:a16="http://schemas.microsoft.com/office/drawing/2014/main" id="{00000000-0008-0000-0000-00001B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421</xdr:row>
          <xdr:rowOff>0</xdr:rowOff>
        </xdr:from>
        <xdr:to>
          <xdr:col>2</xdr:col>
          <xdr:colOff>381000</xdr:colOff>
          <xdr:row>424</xdr:row>
          <xdr:rowOff>0</xdr:rowOff>
        </xdr:to>
        <xdr:sp macro="" textlink="">
          <xdr:nvSpPr>
            <xdr:cNvPr id="94748" name="Object 2588" hidden="1">
              <a:extLst>
                <a:ext uri="{63B3BB69-23CF-44E3-9099-C40C66FF867C}">
                  <a14:compatExt spid="_x0000_s94748"/>
                </a:ext>
                <a:ext uri="{FF2B5EF4-FFF2-40B4-BE49-F238E27FC236}">
                  <a16:creationId xmlns:a16="http://schemas.microsoft.com/office/drawing/2014/main" id="{00000000-0008-0000-0000-00001C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424</xdr:row>
          <xdr:rowOff>0</xdr:rowOff>
        </xdr:from>
        <xdr:to>
          <xdr:col>2</xdr:col>
          <xdr:colOff>381000</xdr:colOff>
          <xdr:row>427</xdr:row>
          <xdr:rowOff>0</xdr:rowOff>
        </xdr:to>
        <xdr:sp macro="" textlink="">
          <xdr:nvSpPr>
            <xdr:cNvPr id="94749" name="Object 2589" hidden="1">
              <a:extLst>
                <a:ext uri="{63B3BB69-23CF-44E3-9099-C40C66FF867C}">
                  <a14:compatExt spid="_x0000_s94749"/>
                </a:ext>
                <a:ext uri="{FF2B5EF4-FFF2-40B4-BE49-F238E27FC236}">
                  <a16:creationId xmlns:a16="http://schemas.microsoft.com/office/drawing/2014/main" id="{00000000-0008-0000-0000-00001D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424</xdr:row>
          <xdr:rowOff>0</xdr:rowOff>
        </xdr:from>
        <xdr:to>
          <xdr:col>2</xdr:col>
          <xdr:colOff>381000</xdr:colOff>
          <xdr:row>427</xdr:row>
          <xdr:rowOff>0</xdr:rowOff>
        </xdr:to>
        <xdr:sp macro="" textlink="">
          <xdr:nvSpPr>
            <xdr:cNvPr id="94750" name="Object 2590" hidden="1">
              <a:extLst>
                <a:ext uri="{63B3BB69-23CF-44E3-9099-C40C66FF867C}">
                  <a14:compatExt spid="_x0000_s94750"/>
                </a:ext>
                <a:ext uri="{FF2B5EF4-FFF2-40B4-BE49-F238E27FC236}">
                  <a16:creationId xmlns:a16="http://schemas.microsoft.com/office/drawing/2014/main" id="{00000000-0008-0000-0000-00001E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427</xdr:row>
          <xdr:rowOff>0</xdr:rowOff>
        </xdr:from>
        <xdr:to>
          <xdr:col>2</xdr:col>
          <xdr:colOff>381000</xdr:colOff>
          <xdr:row>430</xdr:row>
          <xdr:rowOff>0</xdr:rowOff>
        </xdr:to>
        <xdr:sp macro="" textlink="">
          <xdr:nvSpPr>
            <xdr:cNvPr id="94751" name="Object 2591" hidden="1">
              <a:extLst>
                <a:ext uri="{63B3BB69-23CF-44E3-9099-C40C66FF867C}">
                  <a14:compatExt spid="_x0000_s94751"/>
                </a:ext>
                <a:ext uri="{FF2B5EF4-FFF2-40B4-BE49-F238E27FC236}">
                  <a16:creationId xmlns:a16="http://schemas.microsoft.com/office/drawing/2014/main" id="{00000000-0008-0000-0000-00001F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427</xdr:row>
          <xdr:rowOff>0</xdr:rowOff>
        </xdr:from>
        <xdr:to>
          <xdr:col>2</xdr:col>
          <xdr:colOff>381000</xdr:colOff>
          <xdr:row>430</xdr:row>
          <xdr:rowOff>0</xdr:rowOff>
        </xdr:to>
        <xdr:sp macro="" textlink="">
          <xdr:nvSpPr>
            <xdr:cNvPr id="94752" name="Object 2592" hidden="1">
              <a:extLst>
                <a:ext uri="{63B3BB69-23CF-44E3-9099-C40C66FF867C}">
                  <a14:compatExt spid="_x0000_s94752"/>
                </a:ext>
                <a:ext uri="{FF2B5EF4-FFF2-40B4-BE49-F238E27FC236}">
                  <a16:creationId xmlns:a16="http://schemas.microsoft.com/office/drawing/2014/main" id="{00000000-0008-0000-0000-000020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430</xdr:row>
          <xdr:rowOff>0</xdr:rowOff>
        </xdr:from>
        <xdr:to>
          <xdr:col>2</xdr:col>
          <xdr:colOff>381000</xdr:colOff>
          <xdr:row>433</xdr:row>
          <xdr:rowOff>0</xdr:rowOff>
        </xdr:to>
        <xdr:sp macro="" textlink="">
          <xdr:nvSpPr>
            <xdr:cNvPr id="94753" name="Object 2593" hidden="1">
              <a:extLst>
                <a:ext uri="{63B3BB69-23CF-44E3-9099-C40C66FF867C}">
                  <a14:compatExt spid="_x0000_s94753"/>
                </a:ext>
                <a:ext uri="{FF2B5EF4-FFF2-40B4-BE49-F238E27FC236}">
                  <a16:creationId xmlns:a16="http://schemas.microsoft.com/office/drawing/2014/main" id="{00000000-0008-0000-0000-000021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430</xdr:row>
          <xdr:rowOff>0</xdr:rowOff>
        </xdr:from>
        <xdr:to>
          <xdr:col>2</xdr:col>
          <xdr:colOff>381000</xdr:colOff>
          <xdr:row>433</xdr:row>
          <xdr:rowOff>0</xdr:rowOff>
        </xdr:to>
        <xdr:sp macro="" textlink="">
          <xdr:nvSpPr>
            <xdr:cNvPr id="94754" name="Object 2594" hidden="1">
              <a:extLst>
                <a:ext uri="{63B3BB69-23CF-44E3-9099-C40C66FF867C}">
                  <a14:compatExt spid="_x0000_s94754"/>
                </a:ext>
                <a:ext uri="{FF2B5EF4-FFF2-40B4-BE49-F238E27FC236}">
                  <a16:creationId xmlns:a16="http://schemas.microsoft.com/office/drawing/2014/main" id="{00000000-0008-0000-0000-000022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433</xdr:row>
          <xdr:rowOff>0</xdr:rowOff>
        </xdr:from>
        <xdr:to>
          <xdr:col>2</xdr:col>
          <xdr:colOff>381000</xdr:colOff>
          <xdr:row>436</xdr:row>
          <xdr:rowOff>0</xdr:rowOff>
        </xdr:to>
        <xdr:sp macro="" textlink="">
          <xdr:nvSpPr>
            <xdr:cNvPr id="94755" name="Object 2595" hidden="1">
              <a:extLst>
                <a:ext uri="{63B3BB69-23CF-44E3-9099-C40C66FF867C}">
                  <a14:compatExt spid="_x0000_s94755"/>
                </a:ext>
                <a:ext uri="{FF2B5EF4-FFF2-40B4-BE49-F238E27FC236}">
                  <a16:creationId xmlns:a16="http://schemas.microsoft.com/office/drawing/2014/main" id="{00000000-0008-0000-0000-000023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433</xdr:row>
          <xdr:rowOff>0</xdr:rowOff>
        </xdr:from>
        <xdr:to>
          <xdr:col>2</xdr:col>
          <xdr:colOff>381000</xdr:colOff>
          <xdr:row>436</xdr:row>
          <xdr:rowOff>0</xdr:rowOff>
        </xdr:to>
        <xdr:sp macro="" textlink="">
          <xdr:nvSpPr>
            <xdr:cNvPr id="94756" name="Object 2596" hidden="1">
              <a:extLst>
                <a:ext uri="{63B3BB69-23CF-44E3-9099-C40C66FF867C}">
                  <a14:compatExt spid="_x0000_s94756"/>
                </a:ext>
                <a:ext uri="{FF2B5EF4-FFF2-40B4-BE49-F238E27FC236}">
                  <a16:creationId xmlns:a16="http://schemas.microsoft.com/office/drawing/2014/main" id="{00000000-0008-0000-0000-000024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436</xdr:row>
          <xdr:rowOff>0</xdr:rowOff>
        </xdr:from>
        <xdr:to>
          <xdr:col>2</xdr:col>
          <xdr:colOff>381000</xdr:colOff>
          <xdr:row>439</xdr:row>
          <xdr:rowOff>0</xdr:rowOff>
        </xdr:to>
        <xdr:sp macro="" textlink="">
          <xdr:nvSpPr>
            <xdr:cNvPr id="94757" name="Object 2597" hidden="1">
              <a:extLst>
                <a:ext uri="{63B3BB69-23CF-44E3-9099-C40C66FF867C}">
                  <a14:compatExt spid="_x0000_s94757"/>
                </a:ext>
                <a:ext uri="{FF2B5EF4-FFF2-40B4-BE49-F238E27FC236}">
                  <a16:creationId xmlns:a16="http://schemas.microsoft.com/office/drawing/2014/main" id="{00000000-0008-0000-0000-000025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436</xdr:row>
          <xdr:rowOff>0</xdr:rowOff>
        </xdr:from>
        <xdr:to>
          <xdr:col>2</xdr:col>
          <xdr:colOff>381000</xdr:colOff>
          <xdr:row>439</xdr:row>
          <xdr:rowOff>0</xdr:rowOff>
        </xdr:to>
        <xdr:sp macro="" textlink="">
          <xdr:nvSpPr>
            <xdr:cNvPr id="94758" name="Object 2598" hidden="1">
              <a:extLst>
                <a:ext uri="{63B3BB69-23CF-44E3-9099-C40C66FF867C}">
                  <a14:compatExt spid="_x0000_s94758"/>
                </a:ext>
                <a:ext uri="{FF2B5EF4-FFF2-40B4-BE49-F238E27FC236}">
                  <a16:creationId xmlns:a16="http://schemas.microsoft.com/office/drawing/2014/main" id="{00000000-0008-0000-0000-000026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439</xdr:row>
          <xdr:rowOff>0</xdr:rowOff>
        </xdr:from>
        <xdr:to>
          <xdr:col>2</xdr:col>
          <xdr:colOff>381000</xdr:colOff>
          <xdr:row>442</xdr:row>
          <xdr:rowOff>0</xdr:rowOff>
        </xdr:to>
        <xdr:sp macro="" textlink="">
          <xdr:nvSpPr>
            <xdr:cNvPr id="94759" name="Object 2599" hidden="1">
              <a:extLst>
                <a:ext uri="{63B3BB69-23CF-44E3-9099-C40C66FF867C}">
                  <a14:compatExt spid="_x0000_s94759"/>
                </a:ext>
                <a:ext uri="{FF2B5EF4-FFF2-40B4-BE49-F238E27FC236}">
                  <a16:creationId xmlns:a16="http://schemas.microsoft.com/office/drawing/2014/main" id="{00000000-0008-0000-0000-000027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439</xdr:row>
          <xdr:rowOff>0</xdr:rowOff>
        </xdr:from>
        <xdr:to>
          <xdr:col>2</xdr:col>
          <xdr:colOff>381000</xdr:colOff>
          <xdr:row>442</xdr:row>
          <xdr:rowOff>0</xdr:rowOff>
        </xdr:to>
        <xdr:sp macro="" textlink="">
          <xdr:nvSpPr>
            <xdr:cNvPr id="94760" name="Object 2600" hidden="1">
              <a:extLst>
                <a:ext uri="{63B3BB69-23CF-44E3-9099-C40C66FF867C}">
                  <a14:compatExt spid="_x0000_s94760"/>
                </a:ext>
                <a:ext uri="{FF2B5EF4-FFF2-40B4-BE49-F238E27FC236}">
                  <a16:creationId xmlns:a16="http://schemas.microsoft.com/office/drawing/2014/main" id="{00000000-0008-0000-0000-000028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442</xdr:row>
          <xdr:rowOff>0</xdr:rowOff>
        </xdr:from>
        <xdr:to>
          <xdr:col>2</xdr:col>
          <xdr:colOff>381000</xdr:colOff>
          <xdr:row>445</xdr:row>
          <xdr:rowOff>0</xdr:rowOff>
        </xdr:to>
        <xdr:sp macro="" textlink="">
          <xdr:nvSpPr>
            <xdr:cNvPr id="94761" name="Object 2601" hidden="1">
              <a:extLst>
                <a:ext uri="{63B3BB69-23CF-44E3-9099-C40C66FF867C}">
                  <a14:compatExt spid="_x0000_s94761"/>
                </a:ext>
                <a:ext uri="{FF2B5EF4-FFF2-40B4-BE49-F238E27FC236}">
                  <a16:creationId xmlns:a16="http://schemas.microsoft.com/office/drawing/2014/main" id="{00000000-0008-0000-0000-000029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442</xdr:row>
          <xdr:rowOff>0</xdr:rowOff>
        </xdr:from>
        <xdr:to>
          <xdr:col>2</xdr:col>
          <xdr:colOff>381000</xdr:colOff>
          <xdr:row>445</xdr:row>
          <xdr:rowOff>0</xdr:rowOff>
        </xdr:to>
        <xdr:sp macro="" textlink="">
          <xdr:nvSpPr>
            <xdr:cNvPr id="94762" name="Object 2602" hidden="1">
              <a:extLst>
                <a:ext uri="{63B3BB69-23CF-44E3-9099-C40C66FF867C}">
                  <a14:compatExt spid="_x0000_s94762"/>
                </a:ext>
                <a:ext uri="{FF2B5EF4-FFF2-40B4-BE49-F238E27FC236}">
                  <a16:creationId xmlns:a16="http://schemas.microsoft.com/office/drawing/2014/main" id="{00000000-0008-0000-0000-00002A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445</xdr:row>
          <xdr:rowOff>0</xdr:rowOff>
        </xdr:from>
        <xdr:to>
          <xdr:col>2</xdr:col>
          <xdr:colOff>381000</xdr:colOff>
          <xdr:row>448</xdr:row>
          <xdr:rowOff>0</xdr:rowOff>
        </xdr:to>
        <xdr:sp macro="" textlink="">
          <xdr:nvSpPr>
            <xdr:cNvPr id="94763" name="Object 2603" hidden="1">
              <a:extLst>
                <a:ext uri="{63B3BB69-23CF-44E3-9099-C40C66FF867C}">
                  <a14:compatExt spid="_x0000_s94763"/>
                </a:ext>
                <a:ext uri="{FF2B5EF4-FFF2-40B4-BE49-F238E27FC236}">
                  <a16:creationId xmlns:a16="http://schemas.microsoft.com/office/drawing/2014/main" id="{00000000-0008-0000-0000-00002B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445</xdr:row>
          <xdr:rowOff>0</xdr:rowOff>
        </xdr:from>
        <xdr:to>
          <xdr:col>2</xdr:col>
          <xdr:colOff>381000</xdr:colOff>
          <xdr:row>448</xdr:row>
          <xdr:rowOff>0</xdr:rowOff>
        </xdr:to>
        <xdr:sp macro="" textlink="">
          <xdr:nvSpPr>
            <xdr:cNvPr id="94764" name="Object 2604" hidden="1">
              <a:extLst>
                <a:ext uri="{63B3BB69-23CF-44E3-9099-C40C66FF867C}">
                  <a14:compatExt spid="_x0000_s94764"/>
                </a:ext>
                <a:ext uri="{FF2B5EF4-FFF2-40B4-BE49-F238E27FC236}">
                  <a16:creationId xmlns:a16="http://schemas.microsoft.com/office/drawing/2014/main" id="{00000000-0008-0000-0000-00002C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448</xdr:row>
          <xdr:rowOff>0</xdr:rowOff>
        </xdr:from>
        <xdr:to>
          <xdr:col>2</xdr:col>
          <xdr:colOff>381000</xdr:colOff>
          <xdr:row>451</xdr:row>
          <xdr:rowOff>0</xdr:rowOff>
        </xdr:to>
        <xdr:sp macro="" textlink="">
          <xdr:nvSpPr>
            <xdr:cNvPr id="94765" name="Object 2605" hidden="1">
              <a:extLst>
                <a:ext uri="{63B3BB69-23CF-44E3-9099-C40C66FF867C}">
                  <a14:compatExt spid="_x0000_s94765"/>
                </a:ext>
                <a:ext uri="{FF2B5EF4-FFF2-40B4-BE49-F238E27FC236}">
                  <a16:creationId xmlns:a16="http://schemas.microsoft.com/office/drawing/2014/main" id="{00000000-0008-0000-0000-00002D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448</xdr:row>
          <xdr:rowOff>0</xdr:rowOff>
        </xdr:from>
        <xdr:to>
          <xdr:col>2</xdr:col>
          <xdr:colOff>381000</xdr:colOff>
          <xdr:row>451</xdr:row>
          <xdr:rowOff>0</xdr:rowOff>
        </xdr:to>
        <xdr:sp macro="" textlink="">
          <xdr:nvSpPr>
            <xdr:cNvPr id="94766" name="Object 2606" hidden="1">
              <a:extLst>
                <a:ext uri="{63B3BB69-23CF-44E3-9099-C40C66FF867C}">
                  <a14:compatExt spid="_x0000_s94766"/>
                </a:ext>
                <a:ext uri="{FF2B5EF4-FFF2-40B4-BE49-F238E27FC236}">
                  <a16:creationId xmlns:a16="http://schemas.microsoft.com/office/drawing/2014/main" id="{00000000-0008-0000-0000-00002E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451</xdr:row>
          <xdr:rowOff>0</xdr:rowOff>
        </xdr:from>
        <xdr:to>
          <xdr:col>2</xdr:col>
          <xdr:colOff>381000</xdr:colOff>
          <xdr:row>454</xdr:row>
          <xdr:rowOff>0</xdr:rowOff>
        </xdr:to>
        <xdr:sp macro="" textlink="">
          <xdr:nvSpPr>
            <xdr:cNvPr id="94767" name="Object 2607" hidden="1">
              <a:extLst>
                <a:ext uri="{63B3BB69-23CF-44E3-9099-C40C66FF867C}">
                  <a14:compatExt spid="_x0000_s94767"/>
                </a:ext>
                <a:ext uri="{FF2B5EF4-FFF2-40B4-BE49-F238E27FC236}">
                  <a16:creationId xmlns:a16="http://schemas.microsoft.com/office/drawing/2014/main" id="{00000000-0008-0000-0000-00002F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451</xdr:row>
          <xdr:rowOff>0</xdr:rowOff>
        </xdr:from>
        <xdr:to>
          <xdr:col>2</xdr:col>
          <xdr:colOff>381000</xdr:colOff>
          <xdr:row>454</xdr:row>
          <xdr:rowOff>0</xdr:rowOff>
        </xdr:to>
        <xdr:sp macro="" textlink="">
          <xdr:nvSpPr>
            <xdr:cNvPr id="94768" name="Object 2608" hidden="1">
              <a:extLst>
                <a:ext uri="{63B3BB69-23CF-44E3-9099-C40C66FF867C}">
                  <a14:compatExt spid="_x0000_s94768"/>
                </a:ext>
                <a:ext uri="{FF2B5EF4-FFF2-40B4-BE49-F238E27FC236}">
                  <a16:creationId xmlns:a16="http://schemas.microsoft.com/office/drawing/2014/main" id="{00000000-0008-0000-0000-000030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454</xdr:row>
          <xdr:rowOff>0</xdr:rowOff>
        </xdr:from>
        <xdr:to>
          <xdr:col>2</xdr:col>
          <xdr:colOff>381000</xdr:colOff>
          <xdr:row>457</xdr:row>
          <xdr:rowOff>0</xdr:rowOff>
        </xdr:to>
        <xdr:sp macro="" textlink="">
          <xdr:nvSpPr>
            <xdr:cNvPr id="94769" name="Object 2609" hidden="1">
              <a:extLst>
                <a:ext uri="{63B3BB69-23CF-44E3-9099-C40C66FF867C}">
                  <a14:compatExt spid="_x0000_s94769"/>
                </a:ext>
                <a:ext uri="{FF2B5EF4-FFF2-40B4-BE49-F238E27FC236}">
                  <a16:creationId xmlns:a16="http://schemas.microsoft.com/office/drawing/2014/main" id="{00000000-0008-0000-0000-000031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454</xdr:row>
          <xdr:rowOff>0</xdr:rowOff>
        </xdr:from>
        <xdr:to>
          <xdr:col>2</xdr:col>
          <xdr:colOff>381000</xdr:colOff>
          <xdr:row>457</xdr:row>
          <xdr:rowOff>0</xdr:rowOff>
        </xdr:to>
        <xdr:sp macro="" textlink="">
          <xdr:nvSpPr>
            <xdr:cNvPr id="94770" name="Object 2610" hidden="1">
              <a:extLst>
                <a:ext uri="{63B3BB69-23CF-44E3-9099-C40C66FF867C}">
                  <a14:compatExt spid="_x0000_s94770"/>
                </a:ext>
                <a:ext uri="{FF2B5EF4-FFF2-40B4-BE49-F238E27FC236}">
                  <a16:creationId xmlns:a16="http://schemas.microsoft.com/office/drawing/2014/main" id="{00000000-0008-0000-0000-000032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457</xdr:row>
          <xdr:rowOff>0</xdr:rowOff>
        </xdr:from>
        <xdr:to>
          <xdr:col>2</xdr:col>
          <xdr:colOff>381000</xdr:colOff>
          <xdr:row>460</xdr:row>
          <xdr:rowOff>0</xdr:rowOff>
        </xdr:to>
        <xdr:sp macro="" textlink="">
          <xdr:nvSpPr>
            <xdr:cNvPr id="94771" name="Object 2611" hidden="1">
              <a:extLst>
                <a:ext uri="{63B3BB69-23CF-44E3-9099-C40C66FF867C}">
                  <a14:compatExt spid="_x0000_s94771"/>
                </a:ext>
                <a:ext uri="{FF2B5EF4-FFF2-40B4-BE49-F238E27FC236}">
                  <a16:creationId xmlns:a16="http://schemas.microsoft.com/office/drawing/2014/main" id="{00000000-0008-0000-0000-000033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457</xdr:row>
          <xdr:rowOff>0</xdr:rowOff>
        </xdr:from>
        <xdr:to>
          <xdr:col>2</xdr:col>
          <xdr:colOff>381000</xdr:colOff>
          <xdr:row>460</xdr:row>
          <xdr:rowOff>0</xdr:rowOff>
        </xdr:to>
        <xdr:sp macro="" textlink="">
          <xdr:nvSpPr>
            <xdr:cNvPr id="94772" name="Object 2612" hidden="1">
              <a:extLst>
                <a:ext uri="{63B3BB69-23CF-44E3-9099-C40C66FF867C}">
                  <a14:compatExt spid="_x0000_s94772"/>
                </a:ext>
                <a:ext uri="{FF2B5EF4-FFF2-40B4-BE49-F238E27FC236}">
                  <a16:creationId xmlns:a16="http://schemas.microsoft.com/office/drawing/2014/main" id="{00000000-0008-0000-0000-000034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460</xdr:row>
          <xdr:rowOff>0</xdr:rowOff>
        </xdr:from>
        <xdr:to>
          <xdr:col>2</xdr:col>
          <xdr:colOff>381000</xdr:colOff>
          <xdr:row>463</xdr:row>
          <xdr:rowOff>0</xdr:rowOff>
        </xdr:to>
        <xdr:sp macro="" textlink="">
          <xdr:nvSpPr>
            <xdr:cNvPr id="94773" name="Object 2613" hidden="1">
              <a:extLst>
                <a:ext uri="{63B3BB69-23CF-44E3-9099-C40C66FF867C}">
                  <a14:compatExt spid="_x0000_s94773"/>
                </a:ext>
                <a:ext uri="{FF2B5EF4-FFF2-40B4-BE49-F238E27FC236}">
                  <a16:creationId xmlns:a16="http://schemas.microsoft.com/office/drawing/2014/main" id="{00000000-0008-0000-0000-000035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460</xdr:row>
          <xdr:rowOff>0</xdr:rowOff>
        </xdr:from>
        <xdr:to>
          <xdr:col>2</xdr:col>
          <xdr:colOff>381000</xdr:colOff>
          <xdr:row>463</xdr:row>
          <xdr:rowOff>0</xdr:rowOff>
        </xdr:to>
        <xdr:sp macro="" textlink="">
          <xdr:nvSpPr>
            <xdr:cNvPr id="94774" name="Object 2614" hidden="1">
              <a:extLst>
                <a:ext uri="{63B3BB69-23CF-44E3-9099-C40C66FF867C}">
                  <a14:compatExt spid="_x0000_s94774"/>
                </a:ext>
                <a:ext uri="{FF2B5EF4-FFF2-40B4-BE49-F238E27FC236}">
                  <a16:creationId xmlns:a16="http://schemas.microsoft.com/office/drawing/2014/main" id="{00000000-0008-0000-0000-000036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463</xdr:row>
          <xdr:rowOff>0</xdr:rowOff>
        </xdr:from>
        <xdr:to>
          <xdr:col>2</xdr:col>
          <xdr:colOff>381000</xdr:colOff>
          <xdr:row>466</xdr:row>
          <xdr:rowOff>0</xdr:rowOff>
        </xdr:to>
        <xdr:sp macro="" textlink="">
          <xdr:nvSpPr>
            <xdr:cNvPr id="94775" name="Object 2615" hidden="1">
              <a:extLst>
                <a:ext uri="{63B3BB69-23CF-44E3-9099-C40C66FF867C}">
                  <a14:compatExt spid="_x0000_s94775"/>
                </a:ext>
                <a:ext uri="{FF2B5EF4-FFF2-40B4-BE49-F238E27FC236}">
                  <a16:creationId xmlns:a16="http://schemas.microsoft.com/office/drawing/2014/main" id="{00000000-0008-0000-0000-000037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463</xdr:row>
          <xdr:rowOff>0</xdr:rowOff>
        </xdr:from>
        <xdr:to>
          <xdr:col>2</xdr:col>
          <xdr:colOff>381000</xdr:colOff>
          <xdr:row>466</xdr:row>
          <xdr:rowOff>0</xdr:rowOff>
        </xdr:to>
        <xdr:sp macro="" textlink="">
          <xdr:nvSpPr>
            <xdr:cNvPr id="94776" name="Object 2616" hidden="1">
              <a:extLst>
                <a:ext uri="{63B3BB69-23CF-44E3-9099-C40C66FF867C}">
                  <a14:compatExt spid="_x0000_s94776"/>
                </a:ext>
                <a:ext uri="{FF2B5EF4-FFF2-40B4-BE49-F238E27FC236}">
                  <a16:creationId xmlns:a16="http://schemas.microsoft.com/office/drawing/2014/main" id="{00000000-0008-0000-0000-000038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466</xdr:row>
          <xdr:rowOff>0</xdr:rowOff>
        </xdr:from>
        <xdr:to>
          <xdr:col>2</xdr:col>
          <xdr:colOff>381000</xdr:colOff>
          <xdr:row>469</xdr:row>
          <xdr:rowOff>0</xdr:rowOff>
        </xdr:to>
        <xdr:sp macro="" textlink="">
          <xdr:nvSpPr>
            <xdr:cNvPr id="94777" name="Object 2617" hidden="1">
              <a:extLst>
                <a:ext uri="{63B3BB69-23CF-44E3-9099-C40C66FF867C}">
                  <a14:compatExt spid="_x0000_s94777"/>
                </a:ext>
                <a:ext uri="{FF2B5EF4-FFF2-40B4-BE49-F238E27FC236}">
                  <a16:creationId xmlns:a16="http://schemas.microsoft.com/office/drawing/2014/main" id="{00000000-0008-0000-0000-000039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466</xdr:row>
          <xdr:rowOff>0</xdr:rowOff>
        </xdr:from>
        <xdr:to>
          <xdr:col>2</xdr:col>
          <xdr:colOff>381000</xdr:colOff>
          <xdr:row>469</xdr:row>
          <xdr:rowOff>0</xdr:rowOff>
        </xdr:to>
        <xdr:sp macro="" textlink="">
          <xdr:nvSpPr>
            <xdr:cNvPr id="94778" name="Object 2618" hidden="1">
              <a:extLst>
                <a:ext uri="{63B3BB69-23CF-44E3-9099-C40C66FF867C}">
                  <a14:compatExt spid="_x0000_s94778"/>
                </a:ext>
                <a:ext uri="{FF2B5EF4-FFF2-40B4-BE49-F238E27FC236}">
                  <a16:creationId xmlns:a16="http://schemas.microsoft.com/office/drawing/2014/main" id="{00000000-0008-0000-0000-00003A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469</xdr:row>
          <xdr:rowOff>0</xdr:rowOff>
        </xdr:from>
        <xdr:to>
          <xdr:col>2</xdr:col>
          <xdr:colOff>381000</xdr:colOff>
          <xdr:row>472</xdr:row>
          <xdr:rowOff>0</xdr:rowOff>
        </xdr:to>
        <xdr:sp macro="" textlink="">
          <xdr:nvSpPr>
            <xdr:cNvPr id="94779" name="Object 2619" hidden="1">
              <a:extLst>
                <a:ext uri="{63B3BB69-23CF-44E3-9099-C40C66FF867C}">
                  <a14:compatExt spid="_x0000_s94779"/>
                </a:ext>
                <a:ext uri="{FF2B5EF4-FFF2-40B4-BE49-F238E27FC236}">
                  <a16:creationId xmlns:a16="http://schemas.microsoft.com/office/drawing/2014/main" id="{00000000-0008-0000-0000-00003B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469</xdr:row>
          <xdr:rowOff>0</xdr:rowOff>
        </xdr:from>
        <xdr:to>
          <xdr:col>2</xdr:col>
          <xdr:colOff>381000</xdr:colOff>
          <xdr:row>472</xdr:row>
          <xdr:rowOff>0</xdr:rowOff>
        </xdr:to>
        <xdr:sp macro="" textlink="">
          <xdr:nvSpPr>
            <xdr:cNvPr id="94780" name="Object 2620" hidden="1">
              <a:extLst>
                <a:ext uri="{63B3BB69-23CF-44E3-9099-C40C66FF867C}">
                  <a14:compatExt spid="_x0000_s94780"/>
                </a:ext>
                <a:ext uri="{FF2B5EF4-FFF2-40B4-BE49-F238E27FC236}">
                  <a16:creationId xmlns:a16="http://schemas.microsoft.com/office/drawing/2014/main" id="{00000000-0008-0000-0000-00003C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472</xdr:row>
          <xdr:rowOff>0</xdr:rowOff>
        </xdr:from>
        <xdr:to>
          <xdr:col>2</xdr:col>
          <xdr:colOff>381000</xdr:colOff>
          <xdr:row>475</xdr:row>
          <xdr:rowOff>0</xdr:rowOff>
        </xdr:to>
        <xdr:sp macro="" textlink="">
          <xdr:nvSpPr>
            <xdr:cNvPr id="94781" name="Object 2621" hidden="1">
              <a:extLst>
                <a:ext uri="{63B3BB69-23CF-44E3-9099-C40C66FF867C}">
                  <a14:compatExt spid="_x0000_s94781"/>
                </a:ext>
                <a:ext uri="{FF2B5EF4-FFF2-40B4-BE49-F238E27FC236}">
                  <a16:creationId xmlns:a16="http://schemas.microsoft.com/office/drawing/2014/main" id="{00000000-0008-0000-0000-00003D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472</xdr:row>
          <xdr:rowOff>0</xdr:rowOff>
        </xdr:from>
        <xdr:to>
          <xdr:col>2</xdr:col>
          <xdr:colOff>381000</xdr:colOff>
          <xdr:row>475</xdr:row>
          <xdr:rowOff>0</xdr:rowOff>
        </xdr:to>
        <xdr:sp macro="" textlink="">
          <xdr:nvSpPr>
            <xdr:cNvPr id="94782" name="Object 2622" hidden="1">
              <a:extLst>
                <a:ext uri="{63B3BB69-23CF-44E3-9099-C40C66FF867C}">
                  <a14:compatExt spid="_x0000_s94782"/>
                </a:ext>
                <a:ext uri="{FF2B5EF4-FFF2-40B4-BE49-F238E27FC236}">
                  <a16:creationId xmlns:a16="http://schemas.microsoft.com/office/drawing/2014/main" id="{00000000-0008-0000-0000-00003E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475</xdr:row>
          <xdr:rowOff>0</xdr:rowOff>
        </xdr:from>
        <xdr:to>
          <xdr:col>2</xdr:col>
          <xdr:colOff>381000</xdr:colOff>
          <xdr:row>478</xdr:row>
          <xdr:rowOff>0</xdr:rowOff>
        </xdr:to>
        <xdr:sp macro="" textlink="">
          <xdr:nvSpPr>
            <xdr:cNvPr id="94783" name="Object 2623" hidden="1">
              <a:extLst>
                <a:ext uri="{63B3BB69-23CF-44E3-9099-C40C66FF867C}">
                  <a14:compatExt spid="_x0000_s94783"/>
                </a:ext>
                <a:ext uri="{FF2B5EF4-FFF2-40B4-BE49-F238E27FC236}">
                  <a16:creationId xmlns:a16="http://schemas.microsoft.com/office/drawing/2014/main" id="{00000000-0008-0000-0000-00003F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475</xdr:row>
          <xdr:rowOff>0</xdr:rowOff>
        </xdr:from>
        <xdr:to>
          <xdr:col>2</xdr:col>
          <xdr:colOff>381000</xdr:colOff>
          <xdr:row>478</xdr:row>
          <xdr:rowOff>0</xdr:rowOff>
        </xdr:to>
        <xdr:sp macro="" textlink="">
          <xdr:nvSpPr>
            <xdr:cNvPr id="94784" name="Object 2624" hidden="1">
              <a:extLst>
                <a:ext uri="{63B3BB69-23CF-44E3-9099-C40C66FF867C}">
                  <a14:compatExt spid="_x0000_s94784"/>
                </a:ext>
                <a:ext uri="{FF2B5EF4-FFF2-40B4-BE49-F238E27FC236}">
                  <a16:creationId xmlns:a16="http://schemas.microsoft.com/office/drawing/2014/main" id="{00000000-0008-0000-0000-000040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478</xdr:row>
          <xdr:rowOff>0</xdr:rowOff>
        </xdr:from>
        <xdr:to>
          <xdr:col>2</xdr:col>
          <xdr:colOff>381000</xdr:colOff>
          <xdr:row>481</xdr:row>
          <xdr:rowOff>0</xdr:rowOff>
        </xdr:to>
        <xdr:sp macro="" textlink="">
          <xdr:nvSpPr>
            <xdr:cNvPr id="94785" name="Object 2625" hidden="1">
              <a:extLst>
                <a:ext uri="{63B3BB69-23CF-44E3-9099-C40C66FF867C}">
                  <a14:compatExt spid="_x0000_s94785"/>
                </a:ext>
                <a:ext uri="{FF2B5EF4-FFF2-40B4-BE49-F238E27FC236}">
                  <a16:creationId xmlns:a16="http://schemas.microsoft.com/office/drawing/2014/main" id="{00000000-0008-0000-0000-000041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478</xdr:row>
          <xdr:rowOff>0</xdr:rowOff>
        </xdr:from>
        <xdr:to>
          <xdr:col>2</xdr:col>
          <xdr:colOff>381000</xdr:colOff>
          <xdr:row>481</xdr:row>
          <xdr:rowOff>0</xdr:rowOff>
        </xdr:to>
        <xdr:sp macro="" textlink="">
          <xdr:nvSpPr>
            <xdr:cNvPr id="94786" name="Object 2626" hidden="1">
              <a:extLst>
                <a:ext uri="{63B3BB69-23CF-44E3-9099-C40C66FF867C}">
                  <a14:compatExt spid="_x0000_s94786"/>
                </a:ext>
                <a:ext uri="{FF2B5EF4-FFF2-40B4-BE49-F238E27FC236}">
                  <a16:creationId xmlns:a16="http://schemas.microsoft.com/office/drawing/2014/main" id="{00000000-0008-0000-0000-000042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481</xdr:row>
          <xdr:rowOff>0</xdr:rowOff>
        </xdr:from>
        <xdr:to>
          <xdr:col>2</xdr:col>
          <xdr:colOff>381000</xdr:colOff>
          <xdr:row>484</xdr:row>
          <xdr:rowOff>0</xdr:rowOff>
        </xdr:to>
        <xdr:sp macro="" textlink="">
          <xdr:nvSpPr>
            <xdr:cNvPr id="94787" name="Object 2627" hidden="1">
              <a:extLst>
                <a:ext uri="{63B3BB69-23CF-44E3-9099-C40C66FF867C}">
                  <a14:compatExt spid="_x0000_s94787"/>
                </a:ext>
                <a:ext uri="{FF2B5EF4-FFF2-40B4-BE49-F238E27FC236}">
                  <a16:creationId xmlns:a16="http://schemas.microsoft.com/office/drawing/2014/main" id="{00000000-0008-0000-0000-000043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481</xdr:row>
          <xdr:rowOff>0</xdr:rowOff>
        </xdr:from>
        <xdr:to>
          <xdr:col>2</xdr:col>
          <xdr:colOff>381000</xdr:colOff>
          <xdr:row>484</xdr:row>
          <xdr:rowOff>0</xdr:rowOff>
        </xdr:to>
        <xdr:sp macro="" textlink="">
          <xdr:nvSpPr>
            <xdr:cNvPr id="94788" name="Object 2628" hidden="1">
              <a:extLst>
                <a:ext uri="{63B3BB69-23CF-44E3-9099-C40C66FF867C}">
                  <a14:compatExt spid="_x0000_s94788"/>
                </a:ext>
                <a:ext uri="{FF2B5EF4-FFF2-40B4-BE49-F238E27FC236}">
                  <a16:creationId xmlns:a16="http://schemas.microsoft.com/office/drawing/2014/main" id="{00000000-0008-0000-0000-000044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484</xdr:row>
          <xdr:rowOff>0</xdr:rowOff>
        </xdr:from>
        <xdr:to>
          <xdr:col>2</xdr:col>
          <xdr:colOff>381000</xdr:colOff>
          <xdr:row>487</xdr:row>
          <xdr:rowOff>0</xdr:rowOff>
        </xdr:to>
        <xdr:sp macro="" textlink="">
          <xdr:nvSpPr>
            <xdr:cNvPr id="94789" name="Object 2629" hidden="1">
              <a:extLst>
                <a:ext uri="{63B3BB69-23CF-44E3-9099-C40C66FF867C}">
                  <a14:compatExt spid="_x0000_s94789"/>
                </a:ext>
                <a:ext uri="{FF2B5EF4-FFF2-40B4-BE49-F238E27FC236}">
                  <a16:creationId xmlns:a16="http://schemas.microsoft.com/office/drawing/2014/main" id="{00000000-0008-0000-0000-000045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484</xdr:row>
          <xdr:rowOff>0</xdr:rowOff>
        </xdr:from>
        <xdr:to>
          <xdr:col>2</xdr:col>
          <xdr:colOff>381000</xdr:colOff>
          <xdr:row>487</xdr:row>
          <xdr:rowOff>0</xdr:rowOff>
        </xdr:to>
        <xdr:sp macro="" textlink="">
          <xdr:nvSpPr>
            <xdr:cNvPr id="94790" name="Object 2630" hidden="1">
              <a:extLst>
                <a:ext uri="{63B3BB69-23CF-44E3-9099-C40C66FF867C}">
                  <a14:compatExt spid="_x0000_s94790"/>
                </a:ext>
                <a:ext uri="{FF2B5EF4-FFF2-40B4-BE49-F238E27FC236}">
                  <a16:creationId xmlns:a16="http://schemas.microsoft.com/office/drawing/2014/main" id="{00000000-0008-0000-0000-000046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487</xdr:row>
          <xdr:rowOff>0</xdr:rowOff>
        </xdr:from>
        <xdr:to>
          <xdr:col>2</xdr:col>
          <xdr:colOff>381000</xdr:colOff>
          <xdr:row>490</xdr:row>
          <xdr:rowOff>0</xdr:rowOff>
        </xdr:to>
        <xdr:sp macro="" textlink="">
          <xdr:nvSpPr>
            <xdr:cNvPr id="94791" name="Object 2631" hidden="1">
              <a:extLst>
                <a:ext uri="{63B3BB69-23CF-44E3-9099-C40C66FF867C}">
                  <a14:compatExt spid="_x0000_s94791"/>
                </a:ext>
                <a:ext uri="{FF2B5EF4-FFF2-40B4-BE49-F238E27FC236}">
                  <a16:creationId xmlns:a16="http://schemas.microsoft.com/office/drawing/2014/main" id="{00000000-0008-0000-0000-000047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487</xdr:row>
          <xdr:rowOff>0</xdr:rowOff>
        </xdr:from>
        <xdr:to>
          <xdr:col>2</xdr:col>
          <xdr:colOff>381000</xdr:colOff>
          <xdr:row>490</xdr:row>
          <xdr:rowOff>0</xdr:rowOff>
        </xdr:to>
        <xdr:sp macro="" textlink="">
          <xdr:nvSpPr>
            <xdr:cNvPr id="94792" name="Object 2632" hidden="1">
              <a:extLst>
                <a:ext uri="{63B3BB69-23CF-44E3-9099-C40C66FF867C}">
                  <a14:compatExt spid="_x0000_s94792"/>
                </a:ext>
                <a:ext uri="{FF2B5EF4-FFF2-40B4-BE49-F238E27FC236}">
                  <a16:creationId xmlns:a16="http://schemas.microsoft.com/office/drawing/2014/main" id="{00000000-0008-0000-0000-000048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490</xdr:row>
          <xdr:rowOff>0</xdr:rowOff>
        </xdr:from>
        <xdr:to>
          <xdr:col>2</xdr:col>
          <xdr:colOff>381000</xdr:colOff>
          <xdr:row>493</xdr:row>
          <xdr:rowOff>0</xdr:rowOff>
        </xdr:to>
        <xdr:sp macro="" textlink="">
          <xdr:nvSpPr>
            <xdr:cNvPr id="94793" name="Object 2633" hidden="1">
              <a:extLst>
                <a:ext uri="{63B3BB69-23CF-44E3-9099-C40C66FF867C}">
                  <a14:compatExt spid="_x0000_s94793"/>
                </a:ext>
                <a:ext uri="{FF2B5EF4-FFF2-40B4-BE49-F238E27FC236}">
                  <a16:creationId xmlns:a16="http://schemas.microsoft.com/office/drawing/2014/main" id="{00000000-0008-0000-0000-000049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490</xdr:row>
          <xdr:rowOff>0</xdr:rowOff>
        </xdr:from>
        <xdr:to>
          <xdr:col>2</xdr:col>
          <xdr:colOff>381000</xdr:colOff>
          <xdr:row>493</xdr:row>
          <xdr:rowOff>0</xdr:rowOff>
        </xdr:to>
        <xdr:sp macro="" textlink="">
          <xdr:nvSpPr>
            <xdr:cNvPr id="94794" name="Object 2634" hidden="1">
              <a:extLst>
                <a:ext uri="{63B3BB69-23CF-44E3-9099-C40C66FF867C}">
                  <a14:compatExt spid="_x0000_s94794"/>
                </a:ext>
                <a:ext uri="{FF2B5EF4-FFF2-40B4-BE49-F238E27FC236}">
                  <a16:creationId xmlns:a16="http://schemas.microsoft.com/office/drawing/2014/main" id="{00000000-0008-0000-0000-00004A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493</xdr:row>
          <xdr:rowOff>0</xdr:rowOff>
        </xdr:from>
        <xdr:to>
          <xdr:col>2</xdr:col>
          <xdr:colOff>381000</xdr:colOff>
          <xdr:row>496</xdr:row>
          <xdr:rowOff>0</xdr:rowOff>
        </xdr:to>
        <xdr:sp macro="" textlink="">
          <xdr:nvSpPr>
            <xdr:cNvPr id="94795" name="Object 2635" hidden="1">
              <a:extLst>
                <a:ext uri="{63B3BB69-23CF-44E3-9099-C40C66FF867C}">
                  <a14:compatExt spid="_x0000_s94795"/>
                </a:ext>
                <a:ext uri="{FF2B5EF4-FFF2-40B4-BE49-F238E27FC236}">
                  <a16:creationId xmlns:a16="http://schemas.microsoft.com/office/drawing/2014/main" id="{00000000-0008-0000-0000-00004B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493</xdr:row>
          <xdr:rowOff>0</xdr:rowOff>
        </xdr:from>
        <xdr:to>
          <xdr:col>2</xdr:col>
          <xdr:colOff>381000</xdr:colOff>
          <xdr:row>496</xdr:row>
          <xdr:rowOff>0</xdr:rowOff>
        </xdr:to>
        <xdr:sp macro="" textlink="">
          <xdr:nvSpPr>
            <xdr:cNvPr id="94796" name="Object 2636" hidden="1">
              <a:extLst>
                <a:ext uri="{63B3BB69-23CF-44E3-9099-C40C66FF867C}">
                  <a14:compatExt spid="_x0000_s94796"/>
                </a:ext>
                <a:ext uri="{FF2B5EF4-FFF2-40B4-BE49-F238E27FC236}">
                  <a16:creationId xmlns:a16="http://schemas.microsoft.com/office/drawing/2014/main" id="{00000000-0008-0000-0000-00004C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496</xdr:row>
          <xdr:rowOff>0</xdr:rowOff>
        </xdr:from>
        <xdr:to>
          <xdr:col>2</xdr:col>
          <xdr:colOff>381000</xdr:colOff>
          <xdr:row>499</xdr:row>
          <xdr:rowOff>0</xdr:rowOff>
        </xdr:to>
        <xdr:sp macro="" textlink="">
          <xdr:nvSpPr>
            <xdr:cNvPr id="94797" name="Object 2637" hidden="1">
              <a:extLst>
                <a:ext uri="{63B3BB69-23CF-44E3-9099-C40C66FF867C}">
                  <a14:compatExt spid="_x0000_s94797"/>
                </a:ext>
                <a:ext uri="{FF2B5EF4-FFF2-40B4-BE49-F238E27FC236}">
                  <a16:creationId xmlns:a16="http://schemas.microsoft.com/office/drawing/2014/main" id="{00000000-0008-0000-0000-00004D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496</xdr:row>
          <xdr:rowOff>0</xdr:rowOff>
        </xdr:from>
        <xdr:to>
          <xdr:col>2</xdr:col>
          <xdr:colOff>381000</xdr:colOff>
          <xdr:row>499</xdr:row>
          <xdr:rowOff>0</xdr:rowOff>
        </xdr:to>
        <xdr:sp macro="" textlink="">
          <xdr:nvSpPr>
            <xdr:cNvPr id="94798" name="Object 2638" hidden="1">
              <a:extLst>
                <a:ext uri="{63B3BB69-23CF-44E3-9099-C40C66FF867C}">
                  <a14:compatExt spid="_x0000_s94798"/>
                </a:ext>
                <a:ext uri="{FF2B5EF4-FFF2-40B4-BE49-F238E27FC236}">
                  <a16:creationId xmlns:a16="http://schemas.microsoft.com/office/drawing/2014/main" id="{00000000-0008-0000-0000-00004E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499</xdr:row>
          <xdr:rowOff>0</xdr:rowOff>
        </xdr:from>
        <xdr:to>
          <xdr:col>2</xdr:col>
          <xdr:colOff>381000</xdr:colOff>
          <xdr:row>502</xdr:row>
          <xdr:rowOff>0</xdr:rowOff>
        </xdr:to>
        <xdr:sp macro="" textlink="">
          <xdr:nvSpPr>
            <xdr:cNvPr id="94799" name="Object 2639" hidden="1">
              <a:extLst>
                <a:ext uri="{63B3BB69-23CF-44E3-9099-C40C66FF867C}">
                  <a14:compatExt spid="_x0000_s94799"/>
                </a:ext>
                <a:ext uri="{FF2B5EF4-FFF2-40B4-BE49-F238E27FC236}">
                  <a16:creationId xmlns:a16="http://schemas.microsoft.com/office/drawing/2014/main" id="{00000000-0008-0000-0000-00004F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499</xdr:row>
          <xdr:rowOff>0</xdr:rowOff>
        </xdr:from>
        <xdr:to>
          <xdr:col>2</xdr:col>
          <xdr:colOff>381000</xdr:colOff>
          <xdr:row>502</xdr:row>
          <xdr:rowOff>0</xdr:rowOff>
        </xdr:to>
        <xdr:sp macro="" textlink="">
          <xdr:nvSpPr>
            <xdr:cNvPr id="94800" name="Object 2640" hidden="1">
              <a:extLst>
                <a:ext uri="{63B3BB69-23CF-44E3-9099-C40C66FF867C}">
                  <a14:compatExt spid="_x0000_s94800"/>
                </a:ext>
                <a:ext uri="{FF2B5EF4-FFF2-40B4-BE49-F238E27FC236}">
                  <a16:creationId xmlns:a16="http://schemas.microsoft.com/office/drawing/2014/main" id="{00000000-0008-0000-0000-000050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502</xdr:row>
          <xdr:rowOff>0</xdr:rowOff>
        </xdr:from>
        <xdr:to>
          <xdr:col>2</xdr:col>
          <xdr:colOff>381000</xdr:colOff>
          <xdr:row>505</xdr:row>
          <xdr:rowOff>0</xdr:rowOff>
        </xdr:to>
        <xdr:sp macro="" textlink="">
          <xdr:nvSpPr>
            <xdr:cNvPr id="94801" name="Object 2641" hidden="1">
              <a:extLst>
                <a:ext uri="{63B3BB69-23CF-44E3-9099-C40C66FF867C}">
                  <a14:compatExt spid="_x0000_s94801"/>
                </a:ext>
                <a:ext uri="{FF2B5EF4-FFF2-40B4-BE49-F238E27FC236}">
                  <a16:creationId xmlns:a16="http://schemas.microsoft.com/office/drawing/2014/main" id="{00000000-0008-0000-0000-000051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502</xdr:row>
          <xdr:rowOff>0</xdr:rowOff>
        </xdr:from>
        <xdr:to>
          <xdr:col>2</xdr:col>
          <xdr:colOff>381000</xdr:colOff>
          <xdr:row>505</xdr:row>
          <xdr:rowOff>0</xdr:rowOff>
        </xdr:to>
        <xdr:sp macro="" textlink="">
          <xdr:nvSpPr>
            <xdr:cNvPr id="94802" name="Object 2642" hidden="1">
              <a:extLst>
                <a:ext uri="{63B3BB69-23CF-44E3-9099-C40C66FF867C}">
                  <a14:compatExt spid="_x0000_s94802"/>
                </a:ext>
                <a:ext uri="{FF2B5EF4-FFF2-40B4-BE49-F238E27FC236}">
                  <a16:creationId xmlns:a16="http://schemas.microsoft.com/office/drawing/2014/main" id="{00000000-0008-0000-0000-000052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505</xdr:row>
          <xdr:rowOff>0</xdr:rowOff>
        </xdr:from>
        <xdr:to>
          <xdr:col>2</xdr:col>
          <xdr:colOff>381000</xdr:colOff>
          <xdr:row>508</xdr:row>
          <xdr:rowOff>0</xdr:rowOff>
        </xdr:to>
        <xdr:sp macro="" textlink="">
          <xdr:nvSpPr>
            <xdr:cNvPr id="94803" name="Object 2643" hidden="1">
              <a:extLst>
                <a:ext uri="{63B3BB69-23CF-44E3-9099-C40C66FF867C}">
                  <a14:compatExt spid="_x0000_s94803"/>
                </a:ext>
                <a:ext uri="{FF2B5EF4-FFF2-40B4-BE49-F238E27FC236}">
                  <a16:creationId xmlns:a16="http://schemas.microsoft.com/office/drawing/2014/main" id="{00000000-0008-0000-0000-000053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505</xdr:row>
          <xdr:rowOff>0</xdr:rowOff>
        </xdr:from>
        <xdr:to>
          <xdr:col>2</xdr:col>
          <xdr:colOff>381000</xdr:colOff>
          <xdr:row>508</xdr:row>
          <xdr:rowOff>0</xdr:rowOff>
        </xdr:to>
        <xdr:sp macro="" textlink="">
          <xdr:nvSpPr>
            <xdr:cNvPr id="94804" name="Object 2644" hidden="1">
              <a:extLst>
                <a:ext uri="{63B3BB69-23CF-44E3-9099-C40C66FF867C}">
                  <a14:compatExt spid="_x0000_s94804"/>
                </a:ext>
                <a:ext uri="{FF2B5EF4-FFF2-40B4-BE49-F238E27FC236}">
                  <a16:creationId xmlns:a16="http://schemas.microsoft.com/office/drawing/2014/main" id="{00000000-0008-0000-0000-000054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508</xdr:row>
          <xdr:rowOff>0</xdr:rowOff>
        </xdr:from>
        <xdr:to>
          <xdr:col>2</xdr:col>
          <xdr:colOff>381000</xdr:colOff>
          <xdr:row>511</xdr:row>
          <xdr:rowOff>0</xdr:rowOff>
        </xdr:to>
        <xdr:sp macro="" textlink="">
          <xdr:nvSpPr>
            <xdr:cNvPr id="94805" name="Object 2645" hidden="1">
              <a:extLst>
                <a:ext uri="{63B3BB69-23CF-44E3-9099-C40C66FF867C}">
                  <a14:compatExt spid="_x0000_s94805"/>
                </a:ext>
                <a:ext uri="{FF2B5EF4-FFF2-40B4-BE49-F238E27FC236}">
                  <a16:creationId xmlns:a16="http://schemas.microsoft.com/office/drawing/2014/main" id="{00000000-0008-0000-0000-000055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508</xdr:row>
          <xdr:rowOff>0</xdr:rowOff>
        </xdr:from>
        <xdr:to>
          <xdr:col>2</xdr:col>
          <xdr:colOff>381000</xdr:colOff>
          <xdr:row>511</xdr:row>
          <xdr:rowOff>0</xdr:rowOff>
        </xdr:to>
        <xdr:sp macro="" textlink="">
          <xdr:nvSpPr>
            <xdr:cNvPr id="94806" name="Object 2646" hidden="1">
              <a:extLst>
                <a:ext uri="{63B3BB69-23CF-44E3-9099-C40C66FF867C}">
                  <a14:compatExt spid="_x0000_s94806"/>
                </a:ext>
                <a:ext uri="{FF2B5EF4-FFF2-40B4-BE49-F238E27FC236}">
                  <a16:creationId xmlns:a16="http://schemas.microsoft.com/office/drawing/2014/main" id="{00000000-0008-0000-0000-000056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511</xdr:row>
          <xdr:rowOff>0</xdr:rowOff>
        </xdr:from>
        <xdr:to>
          <xdr:col>2</xdr:col>
          <xdr:colOff>381000</xdr:colOff>
          <xdr:row>514</xdr:row>
          <xdr:rowOff>0</xdr:rowOff>
        </xdr:to>
        <xdr:sp macro="" textlink="">
          <xdr:nvSpPr>
            <xdr:cNvPr id="94807" name="Object 2647" hidden="1">
              <a:extLst>
                <a:ext uri="{63B3BB69-23CF-44E3-9099-C40C66FF867C}">
                  <a14:compatExt spid="_x0000_s94807"/>
                </a:ext>
                <a:ext uri="{FF2B5EF4-FFF2-40B4-BE49-F238E27FC236}">
                  <a16:creationId xmlns:a16="http://schemas.microsoft.com/office/drawing/2014/main" id="{00000000-0008-0000-0000-000057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511</xdr:row>
          <xdr:rowOff>0</xdr:rowOff>
        </xdr:from>
        <xdr:to>
          <xdr:col>2</xdr:col>
          <xdr:colOff>381000</xdr:colOff>
          <xdr:row>514</xdr:row>
          <xdr:rowOff>0</xdr:rowOff>
        </xdr:to>
        <xdr:sp macro="" textlink="">
          <xdr:nvSpPr>
            <xdr:cNvPr id="94808" name="Object 2648" hidden="1">
              <a:extLst>
                <a:ext uri="{63B3BB69-23CF-44E3-9099-C40C66FF867C}">
                  <a14:compatExt spid="_x0000_s94808"/>
                </a:ext>
                <a:ext uri="{FF2B5EF4-FFF2-40B4-BE49-F238E27FC236}">
                  <a16:creationId xmlns:a16="http://schemas.microsoft.com/office/drawing/2014/main" id="{00000000-0008-0000-0000-000058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514</xdr:row>
          <xdr:rowOff>0</xdr:rowOff>
        </xdr:from>
        <xdr:to>
          <xdr:col>2</xdr:col>
          <xdr:colOff>381000</xdr:colOff>
          <xdr:row>517</xdr:row>
          <xdr:rowOff>0</xdr:rowOff>
        </xdr:to>
        <xdr:sp macro="" textlink="">
          <xdr:nvSpPr>
            <xdr:cNvPr id="94809" name="Object 2649" hidden="1">
              <a:extLst>
                <a:ext uri="{63B3BB69-23CF-44E3-9099-C40C66FF867C}">
                  <a14:compatExt spid="_x0000_s94809"/>
                </a:ext>
                <a:ext uri="{FF2B5EF4-FFF2-40B4-BE49-F238E27FC236}">
                  <a16:creationId xmlns:a16="http://schemas.microsoft.com/office/drawing/2014/main" id="{00000000-0008-0000-0000-000059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514</xdr:row>
          <xdr:rowOff>0</xdr:rowOff>
        </xdr:from>
        <xdr:to>
          <xdr:col>2</xdr:col>
          <xdr:colOff>381000</xdr:colOff>
          <xdr:row>517</xdr:row>
          <xdr:rowOff>0</xdr:rowOff>
        </xdr:to>
        <xdr:sp macro="" textlink="">
          <xdr:nvSpPr>
            <xdr:cNvPr id="94810" name="Object 2650" hidden="1">
              <a:extLst>
                <a:ext uri="{63B3BB69-23CF-44E3-9099-C40C66FF867C}">
                  <a14:compatExt spid="_x0000_s94810"/>
                </a:ext>
                <a:ext uri="{FF2B5EF4-FFF2-40B4-BE49-F238E27FC236}">
                  <a16:creationId xmlns:a16="http://schemas.microsoft.com/office/drawing/2014/main" id="{00000000-0008-0000-0000-00005A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517</xdr:row>
          <xdr:rowOff>0</xdr:rowOff>
        </xdr:from>
        <xdr:to>
          <xdr:col>2</xdr:col>
          <xdr:colOff>381000</xdr:colOff>
          <xdr:row>520</xdr:row>
          <xdr:rowOff>0</xdr:rowOff>
        </xdr:to>
        <xdr:sp macro="" textlink="">
          <xdr:nvSpPr>
            <xdr:cNvPr id="94811" name="Object 2651" hidden="1">
              <a:extLst>
                <a:ext uri="{63B3BB69-23CF-44E3-9099-C40C66FF867C}">
                  <a14:compatExt spid="_x0000_s94811"/>
                </a:ext>
                <a:ext uri="{FF2B5EF4-FFF2-40B4-BE49-F238E27FC236}">
                  <a16:creationId xmlns:a16="http://schemas.microsoft.com/office/drawing/2014/main" id="{00000000-0008-0000-0000-00005B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517</xdr:row>
          <xdr:rowOff>0</xdr:rowOff>
        </xdr:from>
        <xdr:to>
          <xdr:col>2</xdr:col>
          <xdr:colOff>381000</xdr:colOff>
          <xdr:row>520</xdr:row>
          <xdr:rowOff>0</xdr:rowOff>
        </xdr:to>
        <xdr:sp macro="" textlink="">
          <xdr:nvSpPr>
            <xdr:cNvPr id="94812" name="Object 2652" hidden="1">
              <a:extLst>
                <a:ext uri="{63B3BB69-23CF-44E3-9099-C40C66FF867C}">
                  <a14:compatExt spid="_x0000_s94812"/>
                </a:ext>
                <a:ext uri="{FF2B5EF4-FFF2-40B4-BE49-F238E27FC236}">
                  <a16:creationId xmlns:a16="http://schemas.microsoft.com/office/drawing/2014/main" id="{00000000-0008-0000-0000-00005C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520</xdr:row>
          <xdr:rowOff>0</xdr:rowOff>
        </xdr:from>
        <xdr:to>
          <xdr:col>2</xdr:col>
          <xdr:colOff>381000</xdr:colOff>
          <xdr:row>523</xdr:row>
          <xdr:rowOff>0</xdr:rowOff>
        </xdr:to>
        <xdr:sp macro="" textlink="">
          <xdr:nvSpPr>
            <xdr:cNvPr id="94813" name="Object 2653" hidden="1">
              <a:extLst>
                <a:ext uri="{63B3BB69-23CF-44E3-9099-C40C66FF867C}">
                  <a14:compatExt spid="_x0000_s94813"/>
                </a:ext>
                <a:ext uri="{FF2B5EF4-FFF2-40B4-BE49-F238E27FC236}">
                  <a16:creationId xmlns:a16="http://schemas.microsoft.com/office/drawing/2014/main" id="{00000000-0008-0000-0000-00005D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520</xdr:row>
          <xdr:rowOff>0</xdr:rowOff>
        </xdr:from>
        <xdr:to>
          <xdr:col>2</xdr:col>
          <xdr:colOff>381000</xdr:colOff>
          <xdr:row>523</xdr:row>
          <xdr:rowOff>0</xdr:rowOff>
        </xdr:to>
        <xdr:sp macro="" textlink="">
          <xdr:nvSpPr>
            <xdr:cNvPr id="94814" name="Object 2654" hidden="1">
              <a:extLst>
                <a:ext uri="{63B3BB69-23CF-44E3-9099-C40C66FF867C}">
                  <a14:compatExt spid="_x0000_s94814"/>
                </a:ext>
                <a:ext uri="{FF2B5EF4-FFF2-40B4-BE49-F238E27FC236}">
                  <a16:creationId xmlns:a16="http://schemas.microsoft.com/office/drawing/2014/main" id="{00000000-0008-0000-0000-00005E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523</xdr:row>
          <xdr:rowOff>0</xdr:rowOff>
        </xdr:from>
        <xdr:to>
          <xdr:col>2</xdr:col>
          <xdr:colOff>381000</xdr:colOff>
          <xdr:row>526</xdr:row>
          <xdr:rowOff>0</xdr:rowOff>
        </xdr:to>
        <xdr:sp macro="" textlink="">
          <xdr:nvSpPr>
            <xdr:cNvPr id="94815" name="Object 2655" hidden="1">
              <a:extLst>
                <a:ext uri="{63B3BB69-23CF-44E3-9099-C40C66FF867C}">
                  <a14:compatExt spid="_x0000_s94815"/>
                </a:ext>
                <a:ext uri="{FF2B5EF4-FFF2-40B4-BE49-F238E27FC236}">
                  <a16:creationId xmlns:a16="http://schemas.microsoft.com/office/drawing/2014/main" id="{00000000-0008-0000-0000-00005F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523</xdr:row>
          <xdr:rowOff>0</xdr:rowOff>
        </xdr:from>
        <xdr:to>
          <xdr:col>2</xdr:col>
          <xdr:colOff>381000</xdr:colOff>
          <xdr:row>526</xdr:row>
          <xdr:rowOff>0</xdr:rowOff>
        </xdr:to>
        <xdr:sp macro="" textlink="">
          <xdr:nvSpPr>
            <xdr:cNvPr id="94816" name="Object 2656" hidden="1">
              <a:extLst>
                <a:ext uri="{63B3BB69-23CF-44E3-9099-C40C66FF867C}">
                  <a14:compatExt spid="_x0000_s94816"/>
                </a:ext>
                <a:ext uri="{FF2B5EF4-FFF2-40B4-BE49-F238E27FC236}">
                  <a16:creationId xmlns:a16="http://schemas.microsoft.com/office/drawing/2014/main" id="{00000000-0008-0000-0000-000060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526</xdr:row>
          <xdr:rowOff>0</xdr:rowOff>
        </xdr:from>
        <xdr:to>
          <xdr:col>2</xdr:col>
          <xdr:colOff>381000</xdr:colOff>
          <xdr:row>529</xdr:row>
          <xdr:rowOff>0</xdr:rowOff>
        </xdr:to>
        <xdr:sp macro="" textlink="">
          <xdr:nvSpPr>
            <xdr:cNvPr id="94817" name="Object 2657" hidden="1">
              <a:extLst>
                <a:ext uri="{63B3BB69-23CF-44E3-9099-C40C66FF867C}">
                  <a14:compatExt spid="_x0000_s94817"/>
                </a:ext>
                <a:ext uri="{FF2B5EF4-FFF2-40B4-BE49-F238E27FC236}">
                  <a16:creationId xmlns:a16="http://schemas.microsoft.com/office/drawing/2014/main" id="{00000000-0008-0000-0000-000061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526</xdr:row>
          <xdr:rowOff>0</xdr:rowOff>
        </xdr:from>
        <xdr:to>
          <xdr:col>2</xdr:col>
          <xdr:colOff>381000</xdr:colOff>
          <xdr:row>529</xdr:row>
          <xdr:rowOff>0</xdr:rowOff>
        </xdr:to>
        <xdr:sp macro="" textlink="">
          <xdr:nvSpPr>
            <xdr:cNvPr id="94818" name="Object 2658" hidden="1">
              <a:extLst>
                <a:ext uri="{63B3BB69-23CF-44E3-9099-C40C66FF867C}">
                  <a14:compatExt spid="_x0000_s94818"/>
                </a:ext>
                <a:ext uri="{FF2B5EF4-FFF2-40B4-BE49-F238E27FC236}">
                  <a16:creationId xmlns:a16="http://schemas.microsoft.com/office/drawing/2014/main" id="{00000000-0008-0000-0000-000062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529</xdr:row>
          <xdr:rowOff>0</xdr:rowOff>
        </xdr:from>
        <xdr:to>
          <xdr:col>2</xdr:col>
          <xdr:colOff>381000</xdr:colOff>
          <xdr:row>532</xdr:row>
          <xdr:rowOff>0</xdr:rowOff>
        </xdr:to>
        <xdr:sp macro="" textlink="">
          <xdr:nvSpPr>
            <xdr:cNvPr id="94819" name="Object 2659" hidden="1">
              <a:extLst>
                <a:ext uri="{63B3BB69-23CF-44E3-9099-C40C66FF867C}">
                  <a14:compatExt spid="_x0000_s94819"/>
                </a:ext>
                <a:ext uri="{FF2B5EF4-FFF2-40B4-BE49-F238E27FC236}">
                  <a16:creationId xmlns:a16="http://schemas.microsoft.com/office/drawing/2014/main" id="{00000000-0008-0000-0000-000063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529</xdr:row>
          <xdr:rowOff>0</xdr:rowOff>
        </xdr:from>
        <xdr:to>
          <xdr:col>2</xdr:col>
          <xdr:colOff>381000</xdr:colOff>
          <xdr:row>532</xdr:row>
          <xdr:rowOff>0</xdr:rowOff>
        </xdr:to>
        <xdr:sp macro="" textlink="">
          <xdr:nvSpPr>
            <xdr:cNvPr id="94820" name="Object 2660" hidden="1">
              <a:extLst>
                <a:ext uri="{63B3BB69-23CF-44E3-9099-C40C66FF867C}">
                  <a14:compatExt spid="_x0000_s94820"/>
                </a:ext>
                <a:ext uri="{FF2B5EF4-FFF2-40B4-BE49-F238E27FC236}">
                  <a16:creationId xmlns:a16="http://schemas.microsoft.com/office/drawing/2014/main" id="{00000000-0008-0000-0000-000064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532</xdr:row>
          <xdr:rowOff>0</xdr:rowOff>
        </xdr:from>
        <xdr:to>
          <xdr:col>2</xdr:col>
          <xdr:colOff>381000</xdr:colOff>
          <xdr:row>535</xdr:row>
          <xdr:rowOff>0</xdr:rowOff>
        </xdr:to>
        <xdr:sp macro="" textlink="">
          <xdr:nvSpPr>
            <xdr:cNvPr id="94821" name="Object 2661" hidden="1">
              <a:extLst>
                <a:ext uri="{63B3BB69-23CF-44E3-9099-C40C66FF867C}">
                  <a14:compatExt spid="_x0000_s94821"/>
                </a:ext>
                <a:ext uri="{FF2B5EF4-FFF2-40B4-BE49-F238E27FC236}">
                  <a16:creationId xmlns:a16="http://schemas.microsoft.com/office/drawing/2014/main" id="{00000000-0008-0000-0000-000065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532</xdr:row>
          <xdr:rowOff>0</xdr:rowOff>
        </xdr:from>
        <xdr:to>
          <xdr:col>2</xdr:col>
          <xdr:colOff>381000</xdr:colOff>
          <xdr:row>535</xdr:row>
          <xdr:rowOff>0</xdr:rowOff>
        </xdr:to>
        <xdr:sp macro="" textlink="">
          <xdr:nvSpPr>
            <xdr:cNvPr id="94822" name="Object 2662" hidden="1">
              <a:extLst>
                <a:ext uri="{63B3BB69-23CF-44E3-9099-C40C66FF867C}">
                  <a14:compatExt spid="_x0000_s94822"/>
                </a:ext>
                <a:ext uri="{FF2B5EF4-FFF2-40B4-BE49-F238E27FC236}">
                  <a16:creationId xmlns:a16="http://schemas.microsoft.com/office/drawing/2014/main" id="{00000000-0008-0000-0000-000066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535</xdr:row>
          <xdr:rowOff>0</xdr:rowOff>
        </xdr:from>
        <xdr:to>
          <xdr:col>2</xdr:col>
          <xdr:colOff>381000</xdr:colOff>
          <xdr:row>538</xdr:row>
          <xdr:rowOff>0</xdr:rowOff>
        </xdr:to>
        <xdr:sp macro="" textlink="">
          <xdr:nvSpPr>
            <xdr:cNvPr id="94823" name="Object 2663" hidden="1">
              <a:extLst>
                <a:ext uri="{63B3BB69-23CF-44E3-9099-C40C66FF867C}">
                  <a14:compatExt spid="_x0000_s94823"/>
                </a:ext>
                <a:ext uri="{FF2B5EF4-FFF2-40B4-BE49-F238E27FC236}">
                  <a16:creationId xmlns:a16="http://schemas.microsoft.com/office/drawing/2014/main" id="{00000000-0008-0000-0000-000067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535</xdr:row>
          <xdr:rowOff>0</xdr:rowOff>
        </xdr:from>
        <xdr:to>
          <xdr:col>2</xdr:col>
          <xdr:colOff>381000</xdr:colOff>
          <xdr:row>538</xdr:row>
          <xdr:rowOff>0</xdr:rowOff>
        </xdr:to>
        <xdr:sp macro="" textlink="">
          <xdr:nvSpPr>
            <xdr:cNvPr id="94824" name="Object 2664" hidden="1">
              <a:extLst>
                <a:ext uri="{63B3BB69-23CF-44E3-9099-C40C66FF867C}">
                  <a14:compatExt spid="_x0000_s94824"/>
                </a:ext>
                <a:ext uri="{FF2B5EF4-FFF2-40B4-BE49-F238E27FC236}">
                  <a16:creationId xmlns:a16="http://schemas.microsoft.com/office/drawing/2014/main" id="{00000000-0008-0000-0000-000068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538</xdr:row>
          <xdr:rowOff>0</xdr:rowOff>
        </xdr:from>
        <xdr:to>
          <xdr:col>2</xdr:col>
          <xdr:colOff>381000</xdr:colOff>
          <xdr:row>541</xdr:row>
          <xdr:rowOff>0</xdr:rowOff>
        </xdr:to>
        <xdr:sp macro="" textlink="">
          <xdr:nvSpPr>
            <xdr:cNvPr id="94825" name="Object 2665" hidden="1">
              <a:extLst>
                <a:ext uri="{63B3BB69-23CF-44E3-9099-C40C66FF867C}">
                  <a14:compatExt spid="_x0000_s94825"/>
                </a:ext>
                <a:ext uri="{FF2B5EF4-FFF2-40B4-BE49-F238E27FC236}">
                  <a16:creationId xmlns:a16="http://schemas.microsoft.com/office/drawing/2014/main" id="{00000000-0008-0000-0000-000069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538</xdr:row>
          <xdr:rowOff>0</xdr:rowOff>
        </xdr:from>
        <xdr:to>
          <xdr:col>2</xdr:col>
          <xdr:colOff>381000</xdr:colOff>
          <xdr:row>541</xdr:row>
          <xdr:rowOff>0</xdr:rowOff>
        </xdr:to>
        <xdr:sp macro="" textlink="">
          <xdr:nvSpPr>
            <xdr:cNvPr id="94826" name="Object 2666" hidden="1">
              <a:extLst>
                <a:ext uri="{63B3BB69-23CF-44E3-9099-C40C66FF867C}">
                  <a14:compatExt spid="_x0000_s94826"/>
                </a:ext>
                <a:ext uri="{FF2B5EF4-FFF2-40B4-BE49-F238E27FC236}">
                  <a16:creationId xmlns:a16="http://schemas.microsoft.com/office/drawing/2014/main" id="{00000000-0008-0000-0000-00006A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541</xdr:row>
          <xdr:rowOff>0</xdr:rowOff>
        </xdr:from>
        <xdr:to>
          <xdr:col>2</xdr:col>
          <xdr:colOff>381000</xdr:colOff>
          <xdr:row>544</xdr:row>
          <xdr:rowOff>0</xdr:rowOff>
        </xdr:to>
        <xdr:sp macro="" textlink="">
          <xdr:nvSpPr>
            <xdr:cNvPr id="94827" name="Object 2667" hidden="1">
              <a:extLst>
                <a:ext uri="{63B3BB69-23CF-44E3-9099-C40C66FF867C}">
                  <a14:compatExt spid="_x0000_s94827"/>
                </a:ext>
                <a:ext uri="{FF2B5EF4-FFF2-40B4-BE49-F238E27FC236}">
                  <a16:creationId xmlns:a16="http://schemas.microsoft.com/office/drawing/2014/main" id="{00000000-0008-0000-0000-00006B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541</xdr:row>
          <xdr:rowOff>0</xdr:rowOff>
        </xdr:from>
        <xdr:to>
          <xdr:col>2</xdr:col>
          <xdr:colOff>381000</xdr:colOff>
          <xdr:row>544</xdr:row>
          <xdr:rowOff>0</xdr:rowOff>
        </xdr:to>
        <xdr:sp macro="" textlink="">
          <xdr:nvSpPr>
            <xdr:cNvPr id="94828" name="Object 2668" hidden="1">
              <a:extLst>
                <a:ext uri="{63B3BB69-23CF-44E3-9099-C40C66FF867C}">
                  <a14:compatExt spid="_x0000_s94828"/>
                </a:ext>
                <a:ext uri="{FF2B5EF4-FFF2-40B4-BE49-F238E27FC236}">
                  <a16:creationId xmlns:a16="http://schemas.microsoft.com/office/drawing/2014/main" id="{00000000-0008-0000-0000-00006C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544</xdr:row>
          <xdr:rowOff>0</xdr:rowOff>
        </xdr:from>
        <xdr:to>
          <xdr:col>2</xdr:col>
          <xdr:colOff>381000</xdr:colOff>
          <xdr:row>547</xdr:row>
          <xdr:rowOff>0</xdr:rowOff>
        </xdr:to>
        <xdr:sp macro="" textlink="">
          <xdr:nvSpPr>
            <xdr:cNvPr id="94829" name="Object 2669" hidden="1">
              <a:extLst>
                <a:ext uri="{63B3BB69-23CF-44E3-9099-C40C66FF867C}">
                  <a14:compatExt spid="_x0000_s94829"/>
                </a:ext>
                <a:ext uri="{FF2B5EF4-FFF2-40B4-BE49-F238E27FC236}">
                  <a16:creationId xmlns:a16="http://schemas.microsoft.com/office/drawing/2014/main" id="{00000000-0008-0000-0000-00006D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544</xdr:row>
          <xdr:rowOff>0</xdr:rowOff>
        </xdr:from>
        <xdr:to>
          <xdr:col>2</xdr:col>
          <xdr:colOff>381000</xdr:colOff>
          <xdr:row>547</xdr:row>
          <xdr:rowOff>0</xdr:rowOff>
        </xdr:to>
        <xdr:sp macro="" textlink="">
          <xdr:nvSpPr>
            <xdr:cNvPr id="94830" name="Object 2670" hidden="1">
              <a:extLst>
                <a:ext uri="{63B3BB69-23CF-44E3-9099-C40C66FF867C}">
                  <a14:compatExt spid="_x0000_s94830"/>
                </a:ext>
                <a:ext uri="{FF2B5EF4-FFF2-40B4-BE49-F238E27FC236}">
                  <a16:creationId xmlns:a16="http://schemas.microsoft.com/office/drawing/2014/main" id="{00000000-0008-0000-0000-00006E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547</xdr:row>
          <xdr:rowOff>0</xdr:rowOff>
        </xdr:from>
        <xdr:to>
          <xdr:col>2</xdr:col>
          <xdr:colOff>381000</xdr:colOff>
          <xdr:row>550</xdr:row>
          <xdr:rowOff>0</xdr:rowOff>
        </xdr:to>
        <xdr:sp macro="" textlink="">
          <xdr:nvSpPr>
            <xdr:cNvPr id="94831" name="Object 2671" hidden="1">
              <a:extLst>
                <a:ext uri="{63B3BB69-23CF-44E3-9099-C40C66FF867C}">
                  <a14:compatExt spid="_x0000_s94831"/>
                </a:ext>
                <a:ext uri="{FF2B5EF4-FFF2-40B4-BE49-F238E27FC236}">
                  <a16:creationId xmlns:a16="http://schemas.microsoft.com/office/drawing/2014/main" id="{00000000-0008-0000-0000-00006F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547</xdr:row>
          <xdr:rowOff>0</xdr:rowOff>
        </xdr:from>
        <xdr:to>
          <xdr:col>2</xdr:col>
          <xdr:colOff>381000</xdr:colOff>
          <xdr:row>550</xdr:row>
          <xdr:rowOff>0</xdr:rowOff>
        </xdr:to>
        <xdr:sp macro="" textlink="">
          <xdr:nvSpPr>
            <xdr:cNvPr id="94832" name="Object 2672" hidden="1">
              <a:extLst>
                <a:ext uri="{63B3BB69-23CF-44E3-9099-C40C66FF867C}">
                  <a14:compatExt spid="_x0000_s94832"/>
                </a:ext>
                <a:ext uri="{FF2B5EF4-FFF2-40B4-BE49-F238E27FC236}">
                  <a16:creationId xmlns:a16="http://schemas.microsoft.com/office/drawing/2014/main" id="{00000000-0008-0000-0000-000070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550</xdr:row>
          <xdr:rowOff>0</xdr:rowOff>
        </xdr:from>
        <xdr:to>
          <xdr:col>2</xdr:col>
          <xdr:colOff>381000</xdr:colOff>
          <xdr:row>553</xdr:row>
          <xdr:rowOff>0</xdr:rowOff>
        </xdr:to>
        <xdr:sp macro="" textlink="">
          <xdr:nvSpPr>
            <xdr:cNvPr id="94833" name="Object 2673" hidden="1">
              <a:extLst>
                <a:ext uri="{63B3BB69-23CF-44E3-9099-C40C66FF867C}">
                  <a14:compatExt spid="_x0000_s94833"/>
                </a:ext>
                <a:ext uri="{FF2B5EF4-FFF2-40B4-BE49-F238E27FC236}">
                  <a16:creationId xmlns:a16="http://schemas.microsoft.com/office/drawing/2014/main" id="{00000000-0008-0000-0000-000071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550</xdr:row>
          <xdr:rowOff>0</xdr:rowOff>
        </xdr:from>
        <xdr:to>
          <xdr:col>2</xdr:col>
          <xdr:colOff>381000</xdr:colOff>
          <xdr:row>553</xdr:row>
          <xdr:rowOff>0</xdr:rowOff>
        </xdr:to>
        <xdr:sp macro="" textlink="">
          <xdr:nvSpPr>
            <xdr:cNvPr id="94834" name="Object 2674" hidden="1">
              <a:extLst>
                <a:ext uri="{63B3BB69-23CF-44E3-9099-C40C66FF867C}">
                  <a14:compatExt spid="_x0000_s94834"/>
                </a:ext>
                <a:ext uri="{FF2B5EF4-FFF2-40B4-BE49-F238E27FC236}">
                  <a16:creationId xmlns:a16="http://schemas.microsoft.com/office/drawing/2014/main" id="{00000000-0008-0000-0000-000072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553</xdr:row>
          <xdr:rowOff>0</xdr:rowOff>
        </xdr:from>
        <xdr:to>
          <xdr:col>2</xdr:col>
          <xdr:colOff>381000</xdr:colOff>
          <xdr:row>556</xdr:row>
          <xdr:rowOff>0</xdr:rowOff>
        </xdr:to>
        <xdr:sp macro="" textlink="">
          <xdr:nvSpPr>
            <xdr:cNvPr id="94835" name="Object 2675" hidden="1">
              <a:extLst>
                <a:ext uri="{63B3BB69-23CF-44E3-9099-C40C66FF867C}">
                  <a14:compatExt spid="_x0000_s94835"/>
                </a:ext>
                <a:ext uri="{FF2B5EF4-FFF2-40B4-BE49-F238E27FC236}">
                  <a16:creationId xmlns:a16="http://schemas.microsoft.com/office/drawing/2014/main" id="{00000000-0008-0000-0000-000073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553</xdr:row>
          <xdr:rowOff>0</xdr:rowOff>
        </xdr:from>
        <xdr:to>
          <xdr:col>2</xdr:col>
          <xdr:colOff>381000</xdr:colOff>
          <xdr:row>556</xdr:row>
          <xdr:rowOff>0</xdr:rowOff>
        </xdr:to>
        <xdr:sp macro="" textlink="">
          <xdr:nvSpPr>
            <xdr:cNvPr id="94836" name="Object 2676" hidden="1">
              <a:extLst>
                <a:ext uri="{63B3BB69-23CF-44E3-9099-C40C66FF867C}">
                  <a14:compatExt spid="_x0000_s94836"/>
                </a:ext>
                <a:ext uri="{FF2B5EF4-FFF2-40B4-BE49-F238E27FC236}">
                  <a16:creationId xmlns:a16="http://schemas.microsoft.com/office/drawing/2014/main" id="{00000000-0008-0000-0000-000074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556</xdr:row>
          <xdr:rowOff>0</xdr:rowOff>
        </xdr:from>
        <xdr:to>
          <xdr:col>2</xdr:col>
          <xdr:colOff>381000</xdr:colOff>
          <xdr:row>559</xdr:row>
          <xdr:rowOff>0</xdr:rowOff>
        </xdr:to>
        <xdr:sp macro="" textlink="">
          <xdr:nvSpPr>
            <xdr:cNvPr id="94837" name="Object 2677" hidden="1">
              <a:extLst>
                <a:ext uri="{63B3BB69-23CF-44E3-9099-C40C66FF867C}">
                  <a14:compatExt spid="_x0000_s94837"/>
                </a:ext>
                <a:ext uri="{FF2B5EF4-FFF2-40B4-BE49-F238E27FC236}">
                  <a16:creationId xmlns:a16="http://schemas.microsoft.com/office/drawing/2014/main" id="{00000000-0008-0000-0000-000075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556</xdr:row>
          <xdr:rowOff>0</xdr:rowOff>
        </xdr:from>
        <xdr:to>
          <xdr:col>2</xdr:col>
          <xdr:colOff>381000</xdr:colOff>
          <xdr:row>559</xdr:row>
          <xdr:rowOff>0</xdr:rowOff>
        </xdr:to>
        <xdr:sp macro="" textlink="">
          <xdr:nvSpPr>
            <xdr:cNvPr id="94838" name="Object 2678" hidden="1">
              <a:extLst>
                <a:ext uri="{63B3BB69-23CF-44E3-9099-C40C66FF867C}">
                  <a14:compatExt spid="_x0000_s94838"/>
                </a:ext>
                <a:ext uri="{FF2B5EF4-FFF2-40B4-BE49-F238E27FC236}">
                  <a16:creationId xmlns:a16="http://schemas.microsoft.com/office/drawing/2014/main" id="{00000000-0008-0000-0000-000076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559</xdr:row>
          <xdr:rowOff>0</xdr:rowOff>
        </xdr:from>
        <xdr:to>
          <xdr:col>2</xdr:col>
          <xdr:colOff>381000</xdr:colOff>
          <xdr:row>562</xdr:row>
          <xdr:rowOff>0</xdr:rowOff>
        </xdr:to>
        <xdr:sp macro="" textlink="">
          <xdr:nvSpPr>
            <xdr:cNvPr id="94839" name="Object 2679" hidden="1">
              <a:extLst>
                <a:ext uri="{63B3BB69-23CF-44E3-9099-C40C66FF867C}">
                  <a14:compatExt spid="_x0000_s94839"/>
                </a:ext>
                <a:ext uri="{FF2B5EF4-FFF2-40B4-BE49-F238E27FC236}">
                  <a16:creationId xmlns:a16="http://schemas.microsoft.com/office/drawing/2014/main" id="{00000000-0008-0000-0000-000077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559</xdr:row>
          <xdr:rowOff>0</xdr:rowOff>
        </xdr:from>
        <xdr:to>
          <xdr:col>2</xdr:col>
          <xdr:colOff>381000</xdr:colOff>
          <xdr:row>562</xdr:row>
          <xdr:rowOff>0</xdr:rowOff>
        </xdr:to>
        <xdr:sp macro="" textlink="">
          <xdr:nvSpPr>
            <xdr:cNvPr id="94840" name="Object 2680" hidden="1">
              <a:extLst>
                <a:ext uri="{63B3BB69-23CF-44E3-9099-C40C66FF867C}">
                  <a14:compatExt spid="_x0000_s94840"/>
                </a:ext>
                <a:ext uri="{FF2B5EF4-FFF2-40B4-BE49-F238E27FC236}">
                  <a16:creationId xmlns:a16="http://schemas.microsoft.com/office/drawing/2014/main" id="{00000000-0008-0000-0000-000078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562</xdr:row>
          <xdr:rowOff>0</xdr:rowOff>
        </xdr:from>
        <xdr:to>
          <xdr:col>2</xdr:col>
          <xdr:colOff>381000</xdr:colOff>
          <xdr:row>565</xdr:row>
          <xdr:rowOff>0</xdr:rowOff>
        </xdr:to>
        <xdr:sp macro="" textlink="">
          <xdr:nvSpPr>
            <xdr:cNvPr id="94841" name="Object 2681" hidden="1">
              <a:extLst>
                <a:ext uri="{63B3BB69-23CF-44E3-9099-C40C66FF867C}">
                  <a14:compatExt spid="_x0000_s94841"/>
                </a:ext>
                <a:ext uri="{FF2B5EF4-FFF2-40B4-BE49-F238E27FC236}">
                  <a16:creationId xmlns:a16="http://schemas.microsoft.com/office/drawing/2014/main" id="{00000000-0008-0000-0000-000079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562</xdr:row>
          <xdr:rowOff>0</xdr:rowOff>
        </xdr:from>
        <xdr:to>
          <xdr:col>2</xdr:col>
          <xdr:colOff>381000</xdr:colOff>
          <xdr:row>565</xdr:row>
          <xdr:rowOff>0</xdr:rowOff>
        </xdr:to>
        <xdr:sp macro="" textlink="">
          <xdr:nvSpPr>
            <xdr:cNvPr id="94842" name="Object 2682" hidden="1">
              <a:extLst>
                <a:ext uri="{63B3BB69-23CF-44E3-9099-C40C66FF867C}">
                  <a14:compatExt spid="_x0000_s94842"/>
                </a:ext>
                <a:ext uri="{FF2B5EF4-FFF2-40B4-BE49-F238E27FC236}">
                  <a16:creationId xmlns:a16="http://schemas.microsoft.com/office/drawing/2014/main" id="{00000000-0008-0000-0000-00007A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565</xdr:row>
          <xdr:rowOff>0</xdr:rowOff>
        </xdr:from>
        <xdr:to>
          <xdr:col>2</xdr:col>
          <xdr:colOff>381000</xdr:colOff>
          <xdr:row>568</xdr:row>
          <xdr:rowOff>0</xdr:rowOff>
        </xdr:to>
        <xdr:sp macro="" textlink="">
          <xdr:nvSpPr>
            <xdr:cNvPr id="94843" name="Object 2683" hidden="1">
              <a:extLst>
                <a:ext uri="{63B3BB69-23CF-44E3-9099-C40C66FF867C}">
                  <a14:compatExt spid="_x0000_s94843"/>
                </a:ext>
                <a:ext uri="{FF2B5EF4-FFF2-40B4-BE49-F238E27FC236}">
                  <a16:creationId xmlns:a16="http://schemas.microsoft.com/office/drawing/2014/main" id="{00000000-0008-0000-0000-00007B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565</xdr:row>
          <xdr:rowOff>0</xdr:rowOff>
        </xdr:from>
        <xdr:to>
          <xdr:col>2</xdr:col>
          <xdr:colOff>381000</xdr:colOff>
          <xdr:row>568</xdr:row>
          <xdr:rowOff>0</xdr:rowOff>
        </xdr:to>
        <xdr:sp macro="" textlink="">
          <xdr:nvSpPr>
            <xdr:cNvPr id="94844" name="Object 2684" hidden="1">
              <a:extLst>
                <a:ext uri="{63B3BB69-23CF-44E3-9099-C40C66FF867C}">
                  <a14:compatExt spid="_x0000_s94844"/>
                </a:ext>
                <a:ext uri="{FF2B5EF4-FFF2-40B4-BE49-F238E27FC236}">
                  <a16:creationId xmlns:a16="http://schemas.microsoft.com/office/drawing/2014/main" id="{00000000-0008-0000-0000-00007C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568</xdr:row>
          <xdr:rowOff>0</xdr:rowOff>
        </xdr:from>
        <xdr:to>
          <xdr:col>2</xdr:col>
          <xdr:colOff>381000</xdr:colOff>
          <xdr:row>571</xdr:row>
          <xdr:rowOff>0</xdr:rowOff>
        </xdr:to>
        <xdr:sp macro="" textlink="">
          <xdr:nvSpPr>
            <xdr:cNvPr id="94845" name="Object 2685" hidden="1">
              <a:extLst>
                <a:ext uri="{63B3BB69-23CF-44E3-9099-C40C66FF867C}">
                  <a14:compatExt spid="_x0000_s94845"/>
                </a:ext>
                <a:ext uri="{FF2B5EF4-FFF2-40B4-BE49-F238E27FC236}">
                  <a16:creationId xmlns:a16="http://schemas.microsoft.com/office/drawing/2014/main" id="{00000000-0008-0000-0000-00007D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568</xdr:row>
          <xdr:rowOff>0</xdr:rowOff>
        </xdr:from>
        <xdr:to>
          <xdr:col>2</xdr:col>
          <xdr:colOff>381000</xdr:colOff>
          <xdr:row>571</xdr:row>
          <xdr:rowOff>0</xdr:rowOff>
        </xdr:to>
        <xdr:sp macro="" textlink="">
          <xdr:nvSpPr>
            <xdr:cNvPr id="94846" name="Object 2686" hidden="1">
              <a:extLst>
                <a:ext uri="{63B3BB69-23CF-44E3-9099-C40C66FF867C}">
                  <a14:compatExt spid="_x0000_s94846"/>
                </a:ext>
                <a:ext uri="{FF2B5EF4-FFF2-40B4-BE49-F238E27FC236}">
                  <a16:creationId xmlns:a16="http://schemas.microsoft.com/office/drawing/2014/main" id="{00000000-0008-0000-0000-00007E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571</xdr:row>
          <xdr:rowOff>0</xdr:rowOff>
        </xdr:from>
        <xdr:to>
          <xdr:col>2</xdr:col>
          <xdr:colOff>381000</xdr:colOff>
          <xdr:row>574</xdr:row>
          <xdr:rowOff>0</xdr:rowOff>
        </xdr:to>
        <xdr:sp macro="" textlink="">
          <xdr:nvSpPr>
            <xdr:cNvPr id="94847" name="Object 2687" hidden="1">
              <a:extLst>
                <a:ext uri="{63B3BB69-23CF-44E3-9099-C40C66FF867C}">
                  <a14:compatExt spid="_x0000_s94847"/>
                </a:ext>
                <a:ext uri="{FF2B5EF4-FFF2-40B4-BE49-F238E27FC236}">
                  <a16:creationId xmlns:a16="http://schemas.microsoft.com/office/drawing/2014/main" id="{00000000-0008-0000-0000-00007F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571</xdr:row>
          <xdr:rowOff>0</xdr:rowOff>
        </xdr:from>
        <xdr:to>
          <xdr:col>2</xdr:col>
          <xdr:colOff>381000</xdr:colOff>
          <xdr:row>574</xdr:row>
          <xdr:rowOff>0</xdr:rowOff>
        </xdr:to>
        <xdr:sp macro="" textlink="">
          <xdr:nvSpPr>
            <xdr:cNvPr id="94848" name="Object 2688" hidden="1">
              <a:extLst>
                <a:ext uri="{63B3BB69-23CF-44E3-9099-C40C66FF867C}">
                  <a14:compatExt spid="_x0000_s94848"/>
                </a:ext>
                <a:ext uri="{FF2B5EF4-FFF2-40B4-BE49-F238E27FC236}">
                  <a16:creationId xmlns:a16="http://schemas.microsoft.com/office/drawing/2014/main" id="{00000000-0008-0000-0000-000080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574</xdr:row>
          <xdr:rowOff>0</xdr:rowOff>
        </xdr:from>
        <xdr:to>
          <xdr:col>2</xdr:col>
          <xdr:colOff>381000</xdr:colOff>
          <xdr:row>577</xdr:row>
          <xdr:rowOff>0</xdr:rowOff>
        </xdr:to>
        <xdr:sp macro="" textlink="">
          <xdr:nvSpPr>
            <xdr:cNvPr id="94849" name="Object 2689" hidden="1">
              <a:extLst>
                <a:ext uri="{63B3BB69-23CF-44E3-9099-C40C66FF867C}">
                  <a14:compatExt spid="_x0000_s94849"/>
                </a:ext>
                <a:ext uri="{FF2B5EF4-FFF2-40B4-BE49-F238E27FC236}">
                  <a16:creationId xmlns:a16="http://schemas.microsoft.com/office/drawing/2014/main" id="{00000000-0008-0000-0000-000081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574</xdr:row>
          <xdr:rowOff>0</xdr:rowOff>
        </xdr:from>
        <xdr:to>
          <xdr:col>2</xdr:col>
          <xdr:colOff>381000</xdr:colOff>
          <xdr:row>577</xdr:row>
          <xdr:rowOff>0</xdr:rowOff>
        </xdr:to>
        <xdr:sp macro="" textlink="">
          <xdr:nvSpPr>
            <xdr:cNvPr id="94850" name="Object 2690" hidden="1">
              <a:extLst>
                <a:ext uri="{63B3BB69-23CF-44E3-9099-C40C66FF867C}">
                  <a14:compatExt spid="_x0000_s94850"/>
                </a:ext>
                <a:ext uri="{FF2B5EF4-FFF2-40B4-BE49-F238E27FC236}">
                  <a16:creationId xmlns:a16="http://schemas.microsoft.com/office/drawing/2014/main" id="{00000000-0008-0000-0000-000082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577</xdr:row>
          <xdr:rowOff>0</xdr:rowOff>
        </xdr:from>
        <xdr:to>
          <xdr:col>2</xdr:col>
          <xdr:colOff>381000</xdr:colOff>
          <xdr:row>580</xdr:row>
          <xdr:rowOff>0</xdr:rowOff>
        </xdr:to>
        <xdr:sp macro="" textlink="">
          <xdr:nvSpPr>
            <xdr:cNvPr id="94851" name="Object 2691" hidden="1">
              <a:extLst>
                <a:ext uri="{63B3BB69-23CF-44E3-9099-C40C66FF867C}">
                  <a14:compatExt spid="_x0000_s94851"/>
                </a:ext>
                <a:ext uri="{FF2B5EF4-FFF2-40B4-BE49-F238E27FC236}">
                  <a16:creationId xmlns:a16="http://schemas.microsoft.com/office/drawing/2014/main" id="{00000000-0008-0000-0000-000083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577</xdr:row>
          <xdr:rowOff>0</xdr:rowOff>
        </xdr:from>
        <xdr:to>
          <xdr:col>2</xdr:col>
          <xdr:colOff>381000</xdr:colOff>
          <xdr:row>580</xdr:row>
          <xdr:rowOff>0</xdr:rowOff>
        </xdr:to>
        <xdr:sp macro="" textlink="">
          <xdr:nvSpPr>
            <xdr:cNvPr id="94852" name="Object 2692" hidden="1">
              <a:extLst>
                <a:ext uri="{63B3BB69-23CF-44E3-9099-C40C66FF867C}">
                  <a14:compatExt spid="_x0000_s94852"/>
                </a:ext>
                <a:ext uri="{FF2B5EF4-FFF2-40B4-BE49-F238E27FC236}">
                  <a16:creationId xmlns:a16="http://schemas.microsoft.com/office/drawing/2014/main" id="{00000000-0008-0000-0000-000084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580</xdr:row>
          <xdr:rowOff>0</xdr:rowOff>
        </xdr:from>
        <xdr:to>
          <xdr:col>2</xdr:col>
          <xdr:colOff>381000</xdr:colOff>
          <xdr:row>583</xdr:row>
          <xdr:rowOff>0</xdr:rowOff>
        </xdr:to>
        <xdr:sp macro="" textlink="">
          <xdr:nvSpPr>
            <xdr:cNvPr id="94853" name="Object 2693" hidden="1">
              <a:extLst>
                <a:ext uri="{63B3BB69-23CF-44E3-9099-C40C66FF867C}">
                  <a14:compatExt spid="_x0000_s94853"/>
                </a:ext>
                <a:ext uri="{FF2B5EF4-FFF2-40B4-BE49-F238E27FC236}">
                  <a16:creationId xmlns:a16="http://schemas.microsoft.com/office/drawing/2014/main" id="{00000000-0008-0000-0000-000085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580</xdr:row>
          <xdr:rowOff>0</xdr:rowOff>
        </xdr:from>
        <xdr:to>
          <xdr:col>2</xdr:col>
          <xdr:colOff>381000</xdr:colOff>
          <xdr:row>583</xdr:row>
          <xdr:rowOff>0</xdr:rowOff>
        </xdr:to>
        <xdr:sp macro="" textlink="">
          <xdr:nvSpPr>
            <xdr:cNvPr id="94854" name="Object 2694" hidden="1">
              <a:extLst>
                <a:ext uri="{63B3BB69-23CF-44E3-9099-C40C66FF867C}">
                  <a14:compatExt spid="_x0000_s94854"/>
                </a:ext>
                <a:ext uri="{FF2B5EF4-FFF2-40B4-BE49-F238E27FC236}">
                  <a16:creationId xmlns:a16="http://schemas.microsoft.com/office/drawing/2014/main" id="{00000000-0008-0000-0000-000086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583</xdr:row>
          <xdr:rowOff>0</xdr:rowOff>
        </xdr:from>
        <xdr:to>
          <xdr:col>2</xdr:col>
          <xdr:colOff>381000</xdr:colOff>
          <xdr:row>586</xdr:row>
          <xdr:rowOff>0</xdr:rowOff>
        </xdr:to>
        <xdr:sp macro="" textlink="">
          <xdr:nvSpPr>
            <xdr:cNvPr id="94855" name="Object 2695" hidden="1">
              <a:extLst>
                <a:ext uri="{63B3BB69-23CF-44E3-9099-C40C66FF867C}">
                  <a14:compatExt spid="_x0000_s94855"/>
                </a:ext>
                <a:ext uri="{FF2B5EF4-FFF2-40B4-BE49-F238E27FC236}">
                  <a16:creationId xmlns:a16="http://schemas.microsoft.com/office/drawing/2014/main" id="{00000000-0008-0000-0000-000087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583</xdr:row>
          <xdr:rowOff>0</xdr:rowOff>
        </xdr:from>
        <xdr:to>
          <xdr:col>2</xdr:col>
          <xdr:colOff>381000</xdr:colOff>
          <xdr:row>586</xdr:row>
          <xdr:rowOff>0</xdr:rowOff>
        </xdr:to>
        <xdr:sp macro="" textlink="">
          <xdr:nvSpPr>
            <xdr:cNvPr id="94856" name="Object 2696" hidden="1">
              <a:extLst>
                <a:ext uri="{63B3BB69-23CF-44E3-9099-C40C66FF867C}">
                  <a14:compatExt spid="_x0000_s94856"/>
                </a:ext>
                <a:ext uri="{FF2B5EF4-FFF2-40B4-BE49-F238E27FC236}">
                  <a16:creationId xmlns:a16="http://schemas.microsoft.com/office/drawing/2014/main" id="{00000000-0008-0000-0000-000088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586</xdr:row>
          <xdr:rowOff>0</xdr:rowOff>
        </xdr:from>
        <xdr:to>
          <xdr:col>2</xdr:col>
          <xdr:colOff>381000</xdr:colOff>
          <xdr:row>589</xdr:row>
          <xdr:rowOff>0</xdr:rowOff>
        </xdr:to>
        <xdr:sp macro="" textlink="">
          <xdr:nvSpPr>
            <xdr:cNvPr id="94857" name="Object 2697" hidden="1">
              <a:extLst>
                <a:ext uri="{63B3BB69-23CF-44E3-9099-C40C66FF867C}">
                  <a14:compatExt spid="_x0000_s94857"/>
                </a:ext>
                <a:ext uri="{FF2B5EF4-FFF2-40B4-BE49-F238E27FC236}">
                  <a16:creationId xmlns:a16="http://schemas.microsoft.com/office/drawing/2014/main" id="{00000000-0008-0000-0000-000089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586</xdr:row>
          <xdr:rowOff>0</xdr:rowOff>
        </xdr:from>
        <xdr:to>
          <xdr:col>2</xdr:col>
          <xdr:colOff>381000</xdr:colOff>
          <xdr:row>589</xdr:row>
          <xdr:rowOff>0</xdr:rowOff>
        </xdr:to>
        <xdr:sp macro="" textlink="">
          <xdr:nvSpPr>
            <xdr:cNvPr id="94858" name="Object 2698" hidden="1">
              <a:extLst>
                <a:ext uri="{63B3BB69-23CF-44E3-9099-C40C66FF867C}">
                  <a14:compatExt spid="_x0000_s94858"/>
                </a:ext>
                <a:ext uri="{FF2B5EF4-FFF2-40B4-BE49-F238E27FC236}">
                  <a16:creationId xmlns:a16="http://schemas.microsoft.com/office/drawing/2014/main" id="{00000000-0008-0000-0000-00008A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589</xdr:row>
          <xdr:rowOff>0</xdr:rowOff>
        </xdr:from>
        <xdr:to>
          <xdr:col>2</xdr:col>
          <xdr:colOff>381000</xdr:colOff>
          <xdr:row>592</xdr:row>
          <xdr:rowOff>0</xdr:rowOff>
        </xdr:to>
        <xdr:sp macro="" textlink="">
          <xdr:nvSpPr>
            <xdr:cNvPr id="94859" name="Object 2699" hidden="1">
              <a:extLst>
                <a:ext uri="{63B3BB69-23CF-44E3-9099-C40C66FF867C}">
                  <a14:compatExt spid="_x0000_s94859"/>
                </a:ext>
                <a:ext uri="{FF2B5EF4-FFF2-40B4-BE49-F238E27FC236}">
                  <a16:creationId xmlns:a16="http://schemas.microsoft.com/office/drawing/2014/main" id="{00000000-0008-0000-0000-00008B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589</xdr:row>
          <xdr:rowOff>0</xdr:rowOff>
        </xdr:from>
        <xdr:to>
          <xdr:col>2</xdr:col>
          <xdr:colOff>381000</xdr:colOff>
          <xdr:row>592</xdr:row>
          <xdr:rowOff>0</xdr:rowOff>
        </xdr:to>
        <xdr:sp macro="" textlink="">
          <xdr:nvSpPr>
            <xdr:cNvPr id="94860" name="Object 2700" hidden="1">
              <a:extLst>
                <a:ext uri="{63B3BB69-23CF-44E3-9099-C40C66FF867C}">
                  <a14:compatExt spid="_x0000_s94860"/>
                </a:ext>
                <a:ext uri="{FF2B5EF4-FFF2-40B4-BE49-F238E27FC236}">
                  <a16:creationId xmlns:a16="http://schemas.microsoft.com/office/drawing/2014/main" id="{00000000-0008-0000-0000-00008C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592</xdr:row>
          <xdr:rowOff>0</xdr:rowOff>
        </xdr:from>
        <xdr:to>
          <xdr:col>2</xdr:col>
          <xdr:colOff>381000</xdr:colOff>
          <xdr:row>595</xdr:row>
          <xdr:rowOff>0</xdr:rowOff>
        </xdr:to>
        <xdr:sp macro="" textlink="">
          <xdr:nvSpPr>
            <xdr:cNvPr id="94861" name="Object 2701" hidden="1">
              <a:extLst>
                <a:ext uri="{63B3BB69-23CF-44E3-9099-C40C66FF867C}">
                  <a14:compatExt spid="_x0000_s94861"/>
                </a:ext>
                <a:ext uri="{FF2B5EF4-FFF2-40B4-BE49-F238E27FC236}">
                  <a16:creationId xmlns:a16="http://schemas.microsoft.com/office/drawing/2014/main" id="{00000000-0008-0000-0000-00008D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592</xdr:row>
          <xdr:rowOff>0</xdr:rowOff>
        </xdr:from>
        <xdr:to>
          <xdr:col>2</xdr:col>
          <xdr:colOff>381000</xdr:colOff>
          <xdr:row>595</xdr:row>
          <xdr:rowOff>0</xdr:rowOff>
        </xdr:to>
        <xdr:sp macro="" textlink="">
          <xdr:nvSpPr>
            <xdr:cNvPr id="94862" name="Object 2702" hidden="1">
              <a:extLst>
                <a:ext uri="{63B3BB69-23CF-44E3-9099-C40C66FF867C}">
                  <a14:compatExt spid="_x0000_s94862"/>
                </a:ext>
                <a:ext uri="{FF2B5EF4-FFF2-40B4-BE49-F238E27FC236}">
                  <a16:creationId xmlns:a16="http://schemas.microsoft.com/office/drawing/2014/main" id="{00000000-0008-0000-0000-00008E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595</xdr:row>
          <xdr:rowOff>0</xdr:rowOff>
        </xdr:from>
        <xdr:to>
          <xdr:col>2</xdr:col>
          <xdr:colOff>381000</xdr:colOff>
          <xdr:row>598</xdr:row>
          <xdr:rowOff>0</xdr:rowOff>
        </xdr:to>
        <xdr:sp macro="" textlink="">
          <xdr:nvSpPr>
            <xdr:cNvPr id="94863" name="Object 2703" hidden="1">
              <a:extLst>
                <a:ext uri="{63B3BB69-23CF-44E3-9099-C40C66FF867C}">
                  <a14:compatExt spid="_x0000_s94863"/>
                </a:ext>
                <a:ext uri="{FF2B5EF4-FFF2-40B4-BE49-F238E27FC236}">
                  <a16:creationId xmlns:a16="http://schemas.microsoft.com/office/drawing/2014/main" id="{00000000-0008-0000-0000-00008F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595</xdr:row>
          <xdr:rowOff>0</xdr:rowOff>
        </xdr:from>
        <xdr:to>
          <xdr:col>2</xdr:col>
          <xdr:colOff>381000</xdr:colOff>
          <xdr:row>598</xdr:row>
          <xdr:rowOff>0</xdr:rowOff>
        </xdr:to>
        <xdr:sp macro="" textlink="">
          <xdr:nvSpPr>
            <xdr:cNvPr id="94864" name="Object 2704" hidden="1">
              <a:extLst>
                <a:ext uri="{63B3BB69-23CF-44E3-9099-C40C66FF867C}">
                  <a14:compatExt spid="_x0000_s94864"/>
                </a:ext>
                <a:ext uri="{FF2B5EF4-FFF2-40B4-BE49-F238E27FC236}">
                  <a16:creationId xmlns:a16="http://schemas.microsoft.com/office/drawing/2014/main" id="{00000000-0008-0000-0000-000090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598</xdr:row>
          <xdr:rowOff>0</xdr:rowOff>
        </xdr:from>
        <xdr:to>
          <xdr:col>2</xdr:col>
          <xdr:colOff>381000</xdr:colOff>
          <xdr:row>601</xdr:row>
          <xdr:rowOff>0</xdr:rowOff>
        </xdr:to>
        <xdr:sp macro="" textlink="">
          <xdr:nvSpPr>
            <xdr:cNvPr id="94865" name="Object 2705" hidden="1">
              <a:extLst>
                <a:ext uri="{63B3BB69-23CF-44E3-9099-C40C66FF867C}">
                  <a14:compatExt spid="_x0000_s94865"/>
                </a:ext>
                <a:ext uri="{FF2B5EF4-FFF2-40B4-BE49-F238E27FC236}">
                  <a16:creationId xmlns:a16="http://schemas.microsoft.com/office/drawing/2014/main" id="{00000000-0008-0000-0000-000091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598</xdr:row>
          <xdr:rowOff>0</xdr:rowOff>
        </xdr:from>
        <xdr:to>
          <xdr:col>2</xdr:col>
          <xdr:colOff>381000</xdr:colOff>
          <xdr:row>601</xdr:row>
          <xdr:rowOff>0</xdr:rowOff>
        </xdr:to>
        <xdr:sp macro="" textlink="">
          <xdr:nvSpPr>
            <xdr:cNvPr id="94866" name="Object 2706" hidden="1">
              <a:extLst>
                <a:ext uri="{63B3BB69-23CF-44E3-9099-C40C66FF867C}">
                  <a14:compatExt spid="_x0000_s94866"/>
                </a:ext>
                <a:ext uri="{FF2B5EF4-FFF2-40B4-BE49-F238E27FC236}">
                  <a16:creationId xmlns:a16="http://schemas.microsoft.com/office/drawing/2014/main" id="{00000000-0008-0000-0000-000092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601</xdr:row>
          <xdr:rowOff>0</xdr:rowOff>
        </xdr:from>
        <xdr:to>
          <xdr:col>2</xdr:col>
          <xdr:colOff>381000</xdr:colOff>
          <xdr:row>604</xdr:row>
          <xdr:rowOff>0</xdr:rowOff>
        </xdr:to>
        <xdr:sp macro="" textlink="">
          <xdr:nvSpPr>
            <xdr:cNvPr id="94867" name="Object 2707" hidden="1">
              <a:extLst>
                <a:ext uri="{63B3BB69-23CF-44E3-9099-C40C66FF867C}">
                  <a14:compatExt spid="_x0000_s94867"/>
                </a:ext>
                <a:ext uri="{FF2B5EF4-FFF2-40B4-BE49-F238E27FC236}">
                  <a16:creationId xmlns:a16="http://schemas.microsoft.com/office/drawing/2014/main" id="{00000000-0008-0000-0000-000093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601</xdr:row>
          <xdr:rowOff>0</xdr:rowOff>
        </xdr:from>
        <xdr:to>
          <xdr:col>2</xdr:col>
          <xdr:colOff>381000</xdr:colOff>
          <xdr:row>604</xdr:row>
          <xdr:rowOff>0</xdr:rowOff>
        </xdr:to>
        <xdr:sp macro="" textlink="">
          <xdr:nvSpPr>
            <xdr:cNvPr id="94868" name="Object 2708" hidden="1">
              <a:extLst>
                <a:ext uri="{63B3BB69-23CF-44E3-9099-C40C66FF867C}">
                  <a14:compatExt spid="_x0000_s94868"/>
                </a:ext>
                <a:ext uri="{FF2B5EF4-FFF2-40B4-BE49-F238E27FC236}">
                  <a16:creationId xmlns:a16="http://schemas.microsoft.com/office/drawing/2014/main" id="{00000000-0008-0000-0000-000094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604</xdr:row>
          <xdr:rowOff>0</xdr:rowOff>
        </xdr:from>
        <xdr:to>
          <xdr:col>2</xdr:col>
          <xdr:colOff>381000</xdr:colOff>
          <xdr:row>607</xdr:row>
          <xdr:rowOff>0</xdr:rowOff>
        </xdr:to>
        <xdr:sp macro="" textlink="">
          <xdr:nvSpPr>
            <xdr:cNvPr id="94869" name="Object 2709" hidden="1">
              <a:extLst>
                <a:ext uri="{63B3BB69-23CF-44E3-9099-C40C66FF867C}">
                  <a14:compatExt spid="_x0000_s94869"/>
                </a:ext>
                <a:ext uri="{FF2B5EF4-FFF2-40B4-BE49-F238E27FC236}">
                  <a16:creationId xmlns:a16="http://schemas.microsoft.com/office/drawing/2014/main" id="{00000000-0008-0000-0000-000095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604</xdr:row>
          <xdr:rowOff>0</xdr:rowOff>
        </xdr:from>
        <xdr:to>
          <xdr:col>2</xdr:col>
          <xdr:colOff>381000</xdr:colOff>
          <xdr:row>607</xdr:row>
          <xdr:rowOff>0</xdr:rowOff>
        </xdr:to>
        <xdr:sp macro="" textlink="">
          <xdr:nvSpPr>
            <xdr:cNvPr id="94870" name="Object 2710" hidden="1">
              <a:extLst>
                <a:ext uri="{63B3BB69-23CF-44E3-9099-C40C66FF867C}">
                  <a14:compatExt spid="_x0000_s94870"/>
                </a:ext>
                <a:ext uri="{FF2B5EF4-FFF2-40B4-BE49-F238E27FC236}">
                  <a16:creationId xmlns:a16="http://schemas.microsoft.com/office/drawing/2014/main" id="{00000000-0008-0000-0000-000096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607</xdr:row>
          <xdr:rowOff>0</xdr:rowOff>
        </xdr:from>
        <xdr:to>
          <xdr:col>2</xdr:col>
          <xdr:colOff>381000</xdr:colOff>
          <xdr:row>610</xdr:row>
          <xdr:rowOff>0</xdr:rowOff>
        </xdr:to>
        <xdr:sp macro="" textlink="">
          <xdr:nvSpPr>
            <xdr:cNvPr id="94871" name="Object 2711" hidden="1">
              <a:extLst>
                <a:ext uri="{63B3BB69-23CF-44E3-9099-C40C66FF867C}">
                  <a14:compatExt spid="_x0000_s94871"/>
                </a:ext>
                <a:ext uri="{FF2B5EF4-FFF2-40B4-BE49-F238E27FC236}">
                  <a16:creationId xmlns:a16="http://schemas.microsoft.com/office/drawing/2014/main" id="{00000000-0008-0000-0000-000097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607</xdr:row>
          <xdr:rowOff>0</xdr:rowOff>
        </xdr:from>
        <xdr:to>
          <xdr:col>2</xdr:col>
          <xdr:colOff>381000</xdr:colOff>
          <xdr:row>610</xdr:row>
          <xdr:rowOff>0</xdr:rowOff>
        </xdr:to>
        <xdr:sp macro="" textlink="">
          <xdr:nvSpPr>
            <xdr:cNvPr id="94872" name="Object 2712" hidden="1">
              <a:extLst>
                <a:ext uri="{63B3BB69-23CF-44E3-9099-C40C66FF867C}">
                  <a14:compatExt spid="_x0000_s94872"/>
                </a:ext>
                <a:ext uri="{FF2B5EF4-FFF2-40B4-BE49-F238E27FC236}">
                  <a16:creationId xmlns:a16="http://schemas.microsoft.com/office/drawing/2014/main" id="{00000000-0008-0000-0000-000098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610</xdr:row>
          <xdr:rowOff>0</xdr:rowOff>
        </xdr:from>
        <xdr:to>
          <xdr:col>2</xdr:col>
          <xdr:colOff>381000</xdr:colOff>
          <xdr:row>613</xdr:row>
          <xdr:rowOff>0</xdr:rowOff>
        </xdr:to>
        <xdr:sp macro="" textlink="">
          <xdr:nvSpPr>
            <xdr:cNvPr id="94873" name="Object 2713" hidden="1">
              <a:extLst>
                <a:ext uri="{63B3BB69-23CF-44E3-9099-C40C66FF867C}">
                  <a14:compatExt spid="_x0000_s94873"/>
                </a:ext>
                <a:ext uri="{FF2B5EF4-FFF2-40B4-BE49-F238E27FC236}">
                  <a16:creationId xmlns:a16="http://schemas.microsoft.com/office/drawing/2014/main" id="{00000000-0008-0000-0000-000099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610</xdr:row>
          <xdr:rowOff>0</xdr:rowOff>
        </xdr:from>
        <xdr:to>
          <xdr:col>2</xdr:col>
          <xdr:colOff>381000</xdr:colOff>
          <xdr:row>613</xdr:row>
          <xdr:rowOff>0</xdr:rowOff>
        </xdr:to>
        <xdr:sp macro="" textlink="">
          <xdr:nvSpPr>
            <xdr:cNvPr id="94874" name="Object 2714" hidden="1">
              <a:extLst>
                <a:ext uri="{63B3BB69-23CF-44E3-9099-C40C66FF867C}">
                  <a14:compatExt spid="_x0000_s94874"/>
                </a:ext>
                <a:ext uri="{FF2B5EF4-FFF2-40B4-BE49-F238E27FC236}">
                  <a16:creationId xmlns:a16="http://schemas.microsoft.com/office/drawing/2014/main" id="{00000000-0008-0000-0000-00009A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613</xdr:row>
          <xdr:rowOff>0</xdr:rowOff>
        </xdr:from>
        <xdr:to>
          <xdr:col>2</xdr:col>
          <xdr:colOff>381000</xdr:colOff>
          <xdr:row>616</xdr:row>
          <xdr:rowOff>0</xdr:rowOff>
        </xdr:to>
        <xdr:sp macro="" textlink="">
          <xdr:nvSpPr>
            <xdr:cNvPr id="94875" name="Object 2715" hidden="1">
              <a:extLst>
                <a:ext uri="{63B3BB69-23CF-44E3-9099-C40C66FF867C}">
                  <a14:compatExt spid="_x0000_s94875"/>
                </a:ext>
                <a:ext uri="{FF2B5EF4-FFF2-40B4-BE49-F238E27FC236}">
                  <a16:creationId xmlns:a16="http://schemas.microsoft.com/office/drawing/2014/main" id="{00000000-0008-0000-0000-00009B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613</xdr:row>
          <xdr:rowOff>0</xdr:rowOff>
        </xdr:from>
        <xdr:to>
          <xdr:col>2</xdr:col>
          <xdr:colOff>381000</xdr:colOff>
          <xdr:row>616</xdr:row>
          <xdr:rowOff>0</xdr:rowOff>
        </xdr:to>
        <xdr:sp macro="" textlink="">
          <xdr:nvSpPr>
            <xdr:cNvPr id="94876" name="Object 2716" hidden="1">
              <a:extLst>
                <a:ext uri="{63B3BB69-23CF-44E3-9099-C40C66FF867C}">
                  <a14:compatExt spid="_x0000_s94876"/>
                </a:ext>
                <a:ext uri="{FF2B5EF4-FFF2-40B4-BE49-F238E27FC236}">
                  <a16:creationId xmlns:a16="http://schemas.microsoft.com/office/drawing/2014/main" id="{00000000-0008-0000-0000-00009C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616</xdr:row>
          <xdr:rowOff>0</xdr:rowOff>
        </xdr:from>
        <xdr:to>
          <xdr:col>2</xdr:col>
          <xdr:colOff>381000</xdr:colOff>
          <xdr:row>619</xdr:row>
          <xdr:rowOff>0</xdr:rowOff>
        </xdr:to>
        <xdr:sp macro="" textlink="">
          <xdr:nvSpPr>
            <xdr:cNvPr id="94877" name="Object 2717" hidden="1">
              <a:extLst>
                <a:ext uri="{63B3BB69-23CF-44E3-9099-C40C66FF867C}">
                  <a14:compatExt spid="_x0000_s94877"/>
                </a:ext>
                <a:ext uri="{FF2B5EF4-FFF2-40B4-BE49-F238E27FC236}">
                  <a16:creationId xmlns:a16="http://schemas.microsoft.com/office/drawing/2014/main" id="{00000000-0008-0000-0000-00009D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616</xdr:row>
          <xdr:rowOff>0</xdr:rowOff>
        </xdr:from>
        <xdr:to>
          <xdr:col>2</xdr:col>
          <xdr:colOff>381000</xdr:colOff>
          <xdr:row>619</xdr:row>
          <xdr:rowOff>0</xdr:rowOff>
        </xdr:to>
        <xdr:sp macro="" textlink="">
          <xdr:nvSpPr>
            <xdr:cNvPr id="94878" name="Object 2718" hidden="1">
              <a:extLst>
                <a:ext uri="{63B3BB69-23CF-44E3-9099-C40C66FF867C}">
                  <a14:compatExt spid="_x0000_s94878"/>
                </a:ext>
                <a:ext uri="{FF2B5EF4-FFF2-40B4-BE49-F238E27FC236}">
                  <a16:creationId xmlns:a16="http://schemas.microsoft.com/office/drawing/2014/main" id="{00000000-0008-0000-0000-00009E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619</xdr:row>
          <xdr:rowOff>0</xdr:rowOff>
        </xdr:from>
        <xdr:to>
          <xdr:col>2</xdr:col>
          <xdr:colOff>381000</xdr:colOff>
          <xdr:row>622</xdr:row>
          <xdr:rowOff>0</xdr:rowOff>
        </xdr:to>
        <xdr:sp macro="" textlink="">
          <xdr:nvSpPr>
            <xdr:cNvPr id="94879" name="Object 2719" hidden="1">
              <a:extLst>
                <a:ext uri="{63B3BB69-23CF-44E3-9099-C40C66FF867C}">
                  <a14:compatExt spid="_x0000_s94879"/>
                </a:ext>
                <a:ext uri="{FF2B5EF4-FFF2-40B4-BE49-F238E27FC236}">
                  <a16:creationId xmlns:a16="http://schemas.microsoft.com/office/drawing/2014/main" id="{00000000-0008-0000-0000-00009F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619</xdr:row>
          <xdr:rowOff>0</xdr:rowOff>
        </xdr:from>
        <xdr:to>
          <xdr:col>2</xdr:col>
          <xdr:colOff>381000</xdr:colOff>
          <xdr:row>622</xdr:row>
          <xdr:rowOff>0</xdr:rowOff>
        </xdr:to>
        <xdr:sp macro="" textlink="">
          <xdr:nvSpPr>
            <xdr:cNvPr id="94880" name="Object 2720" hidden="1">
              <a:extLst>
                <a:ext uri="{63B3BB69-23CF-44E3-9099-C40C66FF867C}">
                  <a14:compatExt spid="_x0000_s94880"/>
                </a:ext>
                <a:ext uri="{FF2B5EF4-FFF2-40B4-BE49-F238E27FC236}">
                  <a16:creationId xmlns:a16="http://schemas.microsoft.com/office/drawing/2014/main" id="{00000000-0008-0000-0000-0000A0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622</xdr:row>
          <xdr:rowOff>0</xdr:rowOff>
        </xdr:from>
        <xdr:to>
          <xdr:col>2</xdr:col>
          <xdr:colOff>381000</xdr:colOff>
          <xdr:row>625</xdr:row>
          <xdr:rowOff>0</xdr:rowOff>
        </xdr:to>
        <xdr:sp macro="" textlink="">
          <xdr:nvSpPr>
            <xdr:cNvPr id="94881" name="Object 2721" hidden="1">
              <a:extLst>
                <a:ext uri="{63B3BB69-23CF-44E3-9099-C40C66FF867C}">
                  <a14:compatExt spid="_x0000_s94881"/>
                </a:ext>
                <a:ext uri="{FF2B5EF4-FFF2-40B4-BE49-F238E27FC236}">
                  <a16:creationId xmlns:a16="http://schemas.microsoft.com/office/drawing/2014/main" id="{00000000-0008-0000-0000-0000A1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622</xdr:row>
          <xdr:rowOff>0</xdr:rowOff>
        </xdr:from>
        <xdr:to>
          <xdr:col>2</xdr:col>
          <xdr:colOff>381000</xdr:colOff>
          <xdr:row>625</xdr:row>
          <xdr:rowOff>0</xdr:rowOff>
        </xdr:to>
        <xdr:sp macro="" textlink="">
          <xdr:nvSpPr>
            <xdr:cNvPr id="94882" name="Object 2722" hidden="1">
              <a:extLst>
                <a:ext uri="{63B3BB69-23CF-44E3-9099-C40C66FF867C}">
                  <a14:compatExt spid="_x0000_s94882"/>
                </a:ext>
                <a:ext uri="{FF2B5EF4-FFF2-40B4-BE49-F238E27FC236}">
                  <a16:creationId xmlns:a16="http://schemas.microsoft.com/office/drawing/2014/main" id="{00000000-0008-0000-0000-0000A2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625</xdr:row>
          <xdr:rowOff>0</xdr:rowOff>
        </xdr:from>
        <xdr:to>
          <xdr:col>2</xdr:col>
          <xdr:colOff>381000</xdr:colOff>
          <xdr:row>628</xdr:row>
          <xdr:rowOff>0</xdr:rowOff>
        </xdr:to>
        <xdr:sp macro="" textlink="">
          <xdr:nvSpPr>
            <xdr:cNvPr id="94883" name="Object 2723" hidden="1">
              <a:extLst>
                <a:ext uri="{63B3BB69-23CF-44E3-9099-C40C66FF867C}">
                  <a14:compatExt spid="_x0000_s94883"/>
                </a:ext>
                <a:ext uri="{FF2B5EF4-FFF2-40B4-BE49-F238E27FC236}">
                  <a16:creationId xmlns:a16="http://schemas.microsoft.com/office/drawing/2014/main" id="{00000000-0008-0000-0000-0000A3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625</xdr:row>
          <xdr:rowOff>0</xdr:rowOff>
        </xdr:from>
        <xdr:to>
          <xdr:col>2</xdr:col>
          <xdr:colOff>381000</xdr:colOff>
          <xdr:row>628</xdr:row>
          <xdr:rowOff>0</xdr:rowOff>
        </xdr:to>
        <xdr:sp macro="" textlink="">
          <xdr:nvSpPr>
            <xdr:cNvPr id="94884" name="Object 2724" hidden="1">
              <a:extLst>
                <a:ext uri="{63B3BB69-23CF-44E3-9099-C40C66FF867C}">
                  <a14:compatExt spid="_x0000_s94884"/>
                </a:ext>
                <a:ext uri="{FF2B5EF4-FFF2-40B4-BE49-F238E27FC236}">
                  <a16:creationId xmlns:a16="http://schemas.microsoft.com/office/drawing/2014/main" id="{00000000-0008-0000-0000-0000A4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628</xdr:row>
          <xdr:rowOff>0</xdr:rowOff>
        </xdr:from>
        <xdr:to>
          <xdr:col>2</xdr:col>
          <xdr:colOff>381000</xdr:colOff>
          <xdr:row>631</xdr:row>
          <xdr:rowOff>0</xdr:rowOff>
        </xdr:to>
        <xdr:sp macro="" textlink="">
          <xdr:nvSpPr>
            <xdr:cNvPr id="94885" name="Object 2725" hidden="1">
              <a:extLst>
                <a:ext uri="{63B3BB69-23CF-44E3-9099-C40C66FF867C}">
                  <a14:compatExt spid="_x0000_s94885"/>
                </a:ext>
                <a:ext uri="{FF2B5EF4-FFF2-40B4-BE49-F238E27FC236}">
                  <a16:creationId xmlns:a16="http://schemas.microsoft.com/office/drawing/2014/main" id="{00000000-0008-0000-0000-0000A5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628</xdr:row>
          <xdr:rowOff>0</xdr:rowOff>
        </xdr:from>
        <xdr:to>
          <xdr:col>2</xdr:col>
          <xdr:colOff>381000</xdr:colOff>
          <xdr:row>631</xdr:row>
          <xdr:rowOff>0</xdr:rowOff>
        </xdr:to>
        <xdr:sp macro="" textlink="">
          <xdr:nvSpPr>
            <xdr:cNvPr id="94886" name="Object 2726" hidden="1">
              <a:extLst>
                <a:ext uri="{63B3BB69-23CF-44E3-9099-C40C66FF867C}">
                  <a14:compatExt spid="_x0000_s94886"/>
                </a:ext>
                <a:ext uri="{FF2B5EF4-FFF2-40B4-BE49-F238E27FC236}">
                  <a16:creationId xmlns:a16="http://schemas.microsoft.com/office/drawing/2014/main" id="{00000000-0008-0000-0000-0000A6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631</xdr:row>
          <xdr:rowOff>0</xdr:rowOff>
        </xdr:from>
        <xdr:to>
          <xdr:col>2</xdr:col>
          <xdr:colOff>381000</xdr:colOff>
          <xdr:row>634</xdr:row>
          <xdr:rowOff>0</xdr:rowOff>
        </xdr:to>
        <xdr:sp macro="" textlink="">
          <xdr:nvSpPr>
            <xdr:cNvPr id="94887" name="Object 2727" hidden="1">
              <a:extLst>
                <a:ext uri="{63B3BB69-23CF-44E3-9099-C40C66FF867C}">
                  <a14:compatExt spid="_x0000_s94887"/>
                </a:ext>
                <a:ext uri="{FF2B5EF4-FFF2-40B4-BE49-F238E27FC236}">
                  <a16:creationId xmlns:a16="http://schemas.microsoft.com/office/drawing/2014/main" id="{00000000-0008-0000-0000-0000A7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631</xdr:row>
          <xdr:rowOff>0</xdr:rowOff>
        </xdr:from>
        <xdr:to>
          <xdr:col>2</xdr:col>
          <xdr:colOff>381000</xdr:colOff>
          <xdr:row>634</xdr:row>
          <xdr:rowOff>0</xdr:rowOff>
        </xdr:to>
        <xdr:sp macro="" textlink="">
          <xdr:nvSpPr>
            <xdr:cNvPr id="94888" name="Object 2728" hidden="1">
              <a:extLst>
                <a:ext uri="{63B3BB69-23CF-44E3-9099-C40C66FF867C}">
                  <a14:compatExt spid="_x0000_s94888"/>
                </a:ext>
                <a:ext uri="{FF2B5EF4-FFF2-40B4-BE49-F238E27FC236}">
                  <a16:creationId xmlns:a16="http://schemas.microsoft.com/office/drawing/2014/main" id="{00000000-0008-0000-0000-0000A8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634</xdr:row>
          <xdr:rowOff>0</xdr:rowOff>
        </xdr:from>
        <xdr:to>
          <xdr:col>2</xdr:col>
          <xdr:colOff>381000</xdr:colOff>
          <xdr:row>637</xdr:row>
          <xdr:rowOff>0</xdr:rowOff>
        </xdr:to>
        <xdr:sp macro="" textlink="">
          <xdr:nvSpPr>
            <xdr:cNvPr id="94889" name="Object 2729" hidden="1">
              <a:extLst>
                <a:ext uri="{63B3BB69-23CF-44E3-9099-C40C66FF867C}">
                  <a14:compatExt spid="_x0000_s94889"/>
                </a:ext>
                <a:ext uri="{FF2B5EF4-FFF2-40B4-BE49-F238E27FC236}">
                  <a16:creationId xmlns:a16="http://schemas.microsoft.com/office/drawing/2014/main" id="{00000000-0008-0000-0000-0000A9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634</xdr:row>
          <xdr:rowOff>0</xdr:rowOff>
        </xdr:from>
        <xdr:to>
          <xdr:col>2</xdr:col>
          <xdr:colOff>381000</xdr:colOff>
          <xdr:row>637</xdr:row>
          <xdr:rowOff>0</xdr:rowOff>
        </xdr:to>
        <xdr:sp macro="" textlink="">
          <xdr:nvSpPr>
            <xdr:cNvPr id="94890" name="Object 2730" hidden="1">
              <a:extLst>
                <a:ext uri="{63B3BB69-23CF-44E3-9099-C40C66FF867C}">
                  <a14:compatExt spid="_x0000_s94890"/>
                </a:ext>
                <a:ext uri="{FF2B5EF4-FFF2-40B4-BE49-F238E27FC236}">
                  <a16:creationId xmlns:a16="http://schemas.microsoft.com/office/drawing/2014/main" id="{00000000-0008-0000-0000-0000AA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637</xdr:row>
          <xdr:rowOff>0</xdr:rowOff>
        </xdr:from>
        <xdr:to>
          <xdr:col>2</xdr:col>
          <xdr:colOff>381000</xdr:colOff>
          <xdr:row>640</xdr:row>
          <xdr:rowOff>0</xdr:rowOff>
        </xdr:to>
        <xdr:sp macro="" textlink="">
          <xdr:nvSpPr>
            <xdr:cNvPr id="94891" name="Object 2731" hidden="1">
              <a:extLst>
                <a:ext uri="{63B3BB69-23CF-44E3-9099-C40C66FF867C}">
                  <a14:compatExt spid="_x0000_s94891"/>
                </a:ext>
                <a:ext uri="{FF2B5EF4-FFF2-40B4-BE49-F238E27FC236}">
                  <a16:creationId xmlns:a16="http://schemas.microsoft.com/office/drawing/2014/main" id="{00000000-0008-0000-0000-0000AB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637</xdr:row>
          <xdr:rowOff>0</xdr:rowOff>
        </xdr:from>
        <xdr:to>
          <xdr:col>2</xdr:col>
          <xdr:colOff>381000</xdr:colOff>
          <xdr:row>640</xdr:row>
          <xdr:rowOff>0</xdr:rowOff>
        </xdr:to>
        <xdr:sp macro="" textlink="">
          <xdr:nvSpPr>
            <xdr:cNvPr id="94892" name="Object 2732" hidden="1">
              <a:extLst>
                <a:ext uri="{63B3BB69-23CF-44E3-9099-C40C66FF867C}">
                  <a14:compatExt spid="_x0000_s94892"/>
                </a:ext>
                <a:ext uri="{FF2B5EF4-FFF2-40B4-BE49-F238E27FC236}">
                  <a16:creationId xmlns:a16="http://schemas.microsoft.com/office/drawing/2014/main" id="{00000000-0008-0000-0000-0000AC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640</xdr:row>
          <xdr:rowOff>0</xdr:rowOff>
        </xdr:from>
        <xdr:to>
          <xdr:col>2</xdr:col>
          <xdr:colOff>381000</xdr:colOff>
          <xdr:row>643</xdr:row>
          <xdr:rowOff>0</xdr:rowOff>
        </xdr:to>
        <xdr:sp macro="" textlink="">
          <xdr:nvSpPr>
            <xdr:cNvPr id="94893" name="Object 2733" hidden="1">
              <a:extLst>
                <a:ext uri="{63B3BB69-23CF-44E3-9099-C40C66FF867C}">
                  <a14:compatExt spid="_x0000_s94893"/>
                </a:ext>
                <a:ext uri="{FF2B5EF4-FFF2-40B4-BE49-F238E27FC236}">
                  <a16:creationId xmlns:a16="http://schemas.microsoft.com/office/drawing/2014/main" id="{00000000-0008-0000-0000-0000AD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640</xdr:row>
          <xdr:rowOff>0</xdr:rowOff>
        </xdr:from>
        <xdr:to>
          <xdr:col>2</xdr:col>
          <xdr:colOff>381000</xdr:colOff>
          <xdr:row>643</xdr:row>
          <xdr:rowOff>0</xdr:rowOff>
        </xdr:to>
        <xdr:sp macro="" textlink="">
          <xdr:nvSpPr>
            <xdr:cNvPr id="94894" name="Object 2734" hidden="1">
              <a:extLst>
                <a:ext uri="{63B3BB69-23CF-44E3-9099-C40C66FF867C}">
                  <a14:compatExt spid="_x0000_s94894"/>
                </a:ext>
                <a:ext uri="{FF2B5EF4-FFF2-40B4-BE49-F238E27FC236}">
                  <a16:creationId xmlns:a16="http://schemas.microsoft.com/office/drawing/2014/main" id="{00000000-0008-0000-0000-0000AE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643</xdr:row>
          <xdr:rowOff>0</xdr:rowOff>
        </xdr:from>
        <xdr:to>
          <xdr:col>2</xdr:col>
          <xdr:colOff>381000</xdr:colOff>
          <xdr:row>646</xdr:row>
          <xdr:rowOff>0</xdr:rowOff>
        </xdr:to>
        <xdr:sp macro="" textlink="">
          <xdr:nvSpPr>
            <xdr:cNvPr id="94895" name="Object 2735" hidden="1">
              <a:extLst>
                <a:ext uri="{63B3BB69-23CF-44E3-9099-C40C66FF867C}">
                  <a14:compatExt spid="_x0000_s94895"/>
                </a:ext>
                <a:ext uri="{FF2B5EF4-FFF2-40B4-BE49-F238E27FC236}">
                  <a16:creationId xmlns:a16="http://schemas.microsoft.com/office/drawing/2014/main" id="{00000000-0008-0000-0000-0000AF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643</xdr:row>
          <xdr:rowOff>0</xdr:rowOff>
        </xdr:from>
        <xdr:to>
          <xdr:col>2</xdr:col>
          <xdr:colOff>381000</xdr:colOff>
          <xdr:row>646</xdr:row>
          <xdr:rowOff>0</xdr:rowOff>
        </xdr:to>
        <xdr:sp macro="" textlink="">
          <xdr:nvSpPr>
            <xdr:cNvPr id="94896" name="Object 2736" hidden="1">
              <a:extLst>
                <a:ext uri="{63B3BB69-23CF-44E3-9099-C40C66FF867C}">
                  <a14:compatExt spid="_x0000_s94896"/>
                </a:ext>
                <a:ext uri="{FF2B5EF4-FFF2-40B4-BE49-F238E27FC236}">
                  <a16:creationId xmlns:a16="http://schemas.microsoft.com/office/drawing/2014/main" id="{00000000-0008-0000-0000-0000B0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646</xdr:row>
          <xdr:rowOff>0</xdr:rowOff>
        </xdr:from>
        <xdr:to>
          <xdr:col>2</xdr:col>
          <xdr:colOff>381000</xdr:colOff>
          <xdr:row>649</xdr:row>
          <xdr:rowOff>0</xdr:rowOff>
        </xdr:to>
        <xdr:sp macro="" textlink="">
          <xdr:nvSpPr>
            <xdr:cNvPr id="94897" name="Object 2737" hidden="1">
              <a:extLst>
                <a:ext uri="{63B3BB69-23CF-44E3-9099-C40C66FF867C}">
                  <a14:compatExt spid="_x0000_s94897"/>
                </a:ext>
                <a:ext uri="{FF2B5EF4-FFF2-40B4-BE49-F238E27FC236}">
                  <a16:creationId xmlns:a16="http://schemas.microsoft.com/office/drawing/2014/main" id="{00000000-0008-0000-0000-0000B1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646</xdr:row>
          <xdr:rowOff>0</xdr:rowOff>
        </xdr:from>
        <xdr:to>
          <xdr:col>2</xdr:col>
          <xdr:colOff>381000</xdr:colOff>
          <xdr:row>649</xdr:row>
          <xdr:rowOff>0</xdr:rowOff>
        </xdr:to>
        <xdr:sp macro="" textlink="">
          <xdr:nvSpPr>
            <xdr:cNvPr id="94898" name="Object 2738" hidden="1">
              <a:extLst>
                <a:ext uri="{63B3BB69-23CF-44E3-9099-C40C66FF867C}">
                  <a14:compatExt spid="_x0000_s94898"/>
                </a:ext>
                <a:ext uri="{FF2B5EF4-FFF2-40B4-BE49-F238E27FC236}">
                  <a16:creationId xmlns:a16="http://schemas.microsoft.com/office/drawing/2014/main" id="{00000000-0008-0000-0000-0000B2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649</xdr:row>
          <xdr:rowOff>0</xdr:rowOff>
        </xdr:from>
        <xdr:to>
          <xdr:col>2</xdr:col>
          <xdr:colOff>381000</xdr:colOff>
          <xdr:row>652</xdr:row>
          <xdr:rowOff>0</xdr:rowOff>
        </xdr:to>
        <xdr:sp macro="" textlink="">
          <xdr:nvSpPr>
            <xdr:cNvPr id="94899" name="Object 2739" hidden="1">
              <a:extLst>
                <a:ext uri="{63B3BB69-23CF-44E3-9099-C40C66FF867C}">
                  <a14:compatExt spid="_x0000_s94899"/>
                </a:ext>
                <a:ext uri="{FF2B5EF4-FFF2-40B4-BE49-F238E27FC236}">
                  <a16:creationId xmlns:a16="http://schemas.microsoft.com/office/drawing/2014/main" id="{00000000-0008-0000-0000-0000B3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649</xdr:row>
          <xdr:rowOff>0</xdr:rowOff>
        </xdr:from>
        <xdr:to>
          <xdr:col>2</xdr:col>
          <xdr:colOff>381000</xdr:colOff>
          <xdr:row>652</xdr:row>
          <xdr:rowOff>0</xdr:rowOff>
        </xdr:to>
        <xdr:sp macro="" textlink="">
          <xdr:nvSpPr>
            <xdr:cNvPr id="94900" name="Object 2740" hidden="1">
              <a:extLst>
                <a:ext uri="{63B3BB69-23CF-44E3-9099-C40C66FF867C}">
                  <a14:compatExt spid="_x0000_s94900"/>
                </a:ext>
                <a:ext uri="{FF2B5EF4-FFF2-40B4-BE49-F238E27FC236}">
                  <a16:creationId xmlns:a16="http://schemas.microsoft.com/office/drawing/2014/main" id="{00000000-0008-0000-0000-0000B4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652</xdr:row>
          <xdr:rowOff>0</xdr:rowOff>
        </xdr:from>
        <xdr:to>
          <xdr:col>2</xdr:col>
          <xdr:colOff>381000</xdr:colOff>
          <xdr:row>655</xdr:row>
          <xdr:rowOff>0</xdr:rowOff>
        </xdr:to>
        <xdr:sp macro="" textlink="">
          <xdr:nvSpPr>
            <xdr:cNvPr id="94901" name="Object 2741" hidden="1">
              <a:extLst>
                <a:ext uri="{63B3BB69-23CF-44E3-9099-C40C66FF867C}">
                  <a14:compatExt spid="_x0000_s94901"/>
                </a:ext>
                <a:ext uri="{FF2B5EF4-FFF2-40B4-BE49-F238E27FC236}">
                  <a16:creationId xmlns:a16="http://schemas.microsoft.com/office/drawing/2014/main" id="{00000000-0008-0000-0000-0000B5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652</xdr:row>
          <xdr:rowOff>0</xdr:rowOff>
        </xdr:from>
        <xdr:to>
          <xdr:col>2</xdr:col>
          <xdr:colOff>381000</xdr:colOff>
          <xdr:row>655</xdr:row>
          <xdr:rowOff>0</xdr:rowOff>
        </xdr:to>
        <xdr:sp macro="" textlink="">
          <xdr:nvSpPr>
            <xdr:cNvPr id="94902" name="Object 2742" hidden="1">
              <a:extLst>
                <a:ext uri="{63B3BB69-23CF-44E3-9099-C40C66FF867C}">
                  <a14:compatExt spid="_x0000_s94902"/>
                </a:ext>
                <a:ext uri="{FF2B5EF4-FFF2-40B4-BE49-F238E27FC236}">
                  <a16:creationId xmlns:a16="http://schemas.microsoft.com/office/drawing/2014/main" id="{00000000-0008-0000-0000-0000B6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655</xdr:row>
          <xdr:rowOff>0</xdr:rowOff>
        </xdr:from>
        <xdr:to>
          <xdr:col>2</xdr:col>
          <xdr:colOff>381000</xdr:colOff>
          <xdr:row>658</xdr:row>
          <xdr:rowOff>0</xdr:rowOff>
        </xdr:to>
        <xdr:sp macro="" textlink="">
          <xdr:nvSpPr>
            <xdr:cNvPr id="94903" name="Object 2743" hidden="1">
              <a:extLst>
                <a:ext uri="{63B3BB69-23CF-44E3-9099-C40C66FF867C}">
                  <a14:compatExt spid="_x0000_s94903"/>
                </a:ext>
                <a:ext uri="{FF2B5EF4-FFF2-40B4-BE49-F238E27FC236}">
                  <a16:creationId xmlns:a16="http://schemas.microsoft.com/office/drawing/2014/main" id="{00000000-0008-0000-0000-0000B7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655</xdr:row>
          <xdr:rowOff>0</xdr:rowOff>
        </xdr:from>
        <xdr:to>
          <xdr:col>2</xdr:col>
          <xdr:colOff>381000</xdr:colOff>
          <xdr:row>658</xdr:row>
          <xdr:rowOff>0</xdr:rowOff>
        </xdr:to>
        <xdr:sp macro="" textlink="">
          <xdr:nvSpPr>
            <xdr:cNvPr id="94904" name="Object 2744" hidden="1">
              <a:extLst>
                <a:ext uri="{63B3BB69-23CF-44E3-9099-C40C66FF867C}">
                  <a14:compatExt spid="_x0000_s94904"/>
                </a:ext>
                <a:ext uri="{FF2B5EF4-FFF2-40B4-BE49-F238E27FC236}">
                  <a16:creationId xmlns:a16="http://schemas.microsoft.com/office/drawing/2014/main" id="{00000000-0008-0000-0000-0000B8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658</xdr:row>
          <xdr:rowOff>0</xdr:rowOff>
        </xdr:from>
        <xdr:to>
          <xdr:col>2</xdr:col>
          <xdr:colOff>381000</xdr:colOff>
          <xdr:row>661</xdr:row>
          <xdr:rowOff>0</xdr:rowOff>
        </xdr:to>
        <xdr:sp macro="" textlink="">
          <xdr:nvSpPr>
            <xdr:cNvPr id="94905" name="Object 2745" hidden="1">
              <a:extLst>
                <a:ext uri="{63B3BB69-23CF-44E3-9099-C40C66FF867C}">
                  <a14:compatExt spid="_x0000_s94905"/>
                </a:ext>
                <a:ext uri="{FF2B5EF4-FFF2-40B4-BE49-F238E27FC236}">
                  <a16:creationId xmlns:a16="http://schemas.microsoft.com/office/drawing/2014/main" id="{00000000-0008-0000-0000-0000B9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658</xdr:row>
          <xdr:rowOff>0</xdr:rowOff>
        </xdr:from>
        <xdr:to>
          <xdr:col>2</xdr:col>
          <xdr:colOff>381000</xdr:colOff>
          <xdr:row>661</xdr:row>
          <xdr:rowOff>0</xdr:rowOff>
        </xdr:to>
        <xdr:sp macro="" textlink="">
          <xdr:nvSpPr>
            <xdr:cNvPr id="94906" name="Object 2746" hidden="1">
              <a:extLst>
                <a:ext uri="{63B3BB69-23CF-44E3-9099-C40C66FF867C}">
                  <a14:compatExt spid="_x0000_s94906"/>
                </a:ext>
                <a:ext uri="{FF2B5EF4-FFF2-40B4-BE49-F238E27FC236}">
                  <a16:creationId xmlns:a16="http://schemas.microsoft.com/office/drawing/2014/main" id="{00000000-0008-0000-0000-0000BA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661</xdr:row>
          <xdr:rowOff>0</xdr:rowOff>
        </xdr:from>
        <xdr:to>
          <xdr:col>2</xdr:col>
          <xdr:colOff>381000</xdr:colOff>
          <xdr:row>664</xdr:row>
          <xdr:rowOff>0</xdr:rowOff>
        </xdr:to>
        <xdr:sp macro="" textlink="">
          <xdr:nvSpPr>
            <xdr:cNvPr id="94907" name="Object 2747" hidden="1">
              <a:extLst>
                <a:ext uri="{63B3BB69-23CF-44E3-9099-C40C66FF867C}">
                  <a14:compatExt spid="_x0000_s94907"/>
                </a:ext>
                <a:ext uri="{FF2B5EF4-FFF2-40B4-BE49-F238E27FC236}">
                  <a16:creationId xmlns:a16="http://schemas.microsoft.com/office/drawing/2014/main" id="{00000000-0008-0000-0000-0000BB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661</xdr:row>
          <xdr:rowOff>0</xdr:rowOff>
        </xdr:from>
        <xdr:to>
          <xdr:col>2</xdr:col>
          <xdr:colOff>381000</xdr:colOff>
          <xdr:row>664</xdr:row>
          <xdr:rowOff>0</xdr:rowOff>
        </xdr:to>
        <xdr:sp macro="" textlink="">
          <xdr:nvSpPr>
            <xdr:cNvPr id="94908" name="Object 2748" hidden="1">
              <a:extLst>
                <a:ext uri="{63B3BB69-23CF-44E3-9099-C40C66FF867C}">
                  <a14:compatExt spid="_x0000_s94908"/>
                </a:ext>
                <a:ext uri="{FF2B5EF4-FFF2-40B4-BE49-F238E27FC236}">
                  <a16:creationId xmlns:a16="http://schemas.microsoft.com/office/drawing/2014/main" id="{00000000-0008-0000-0000-0000BC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664</xdr:row>
          <xdr:rowOff>0</xdr:rowOff>
        </xdr:from>
        <xdr:to>
          <xdr:col>2</xdr:col>
          <xdr:colOff>381000</xdr:colOff>
          <xdr:row>667</xdr:row>
          <xdr:rowOff>0</xdr:rowOff>
        </xdr:to>
        <xdr:sp macro="" textlink="">
          <xdr:nvSpPr>
            <xdr:cNvPr id="94909" name="Object 2749" hidden="1">
              <a:extLst>
                <a:ext uri="{63B3BB69-23CF-44E3-9099-C40C66FF867C}">
                  <a14:compatExt spid="_x0000_s94909"/>
                </a:ext>
                <a:ext uri="{FF2B5EF4-FFF2-40B4-BE49-F238E27FC236}">
                  <a16:creationId xmlns:a16="http://schemas.microsoft.com/office/drawing/2014/main" id="{00000000-0008-0000-0000-0000BD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664</xdr:row>
          <xdr:rowOff>0</xdr:rowOff>
        </xdr:from>
        <xdr:to>
          <xdr:col>2</xdr:col>
          <xdr:colOff>381000</xdr:colOff>
          <xdr:row>667</xdr:row>
          <xdr:rowOff>0</xdr:rowOff>
        </xdr:to>
        <xdr:sp macro="" textlink="">
          <xdr:nvSpPr>
            <xdr:cNvPr id="94910" name="Object 2750" hidden="1">
              <a:extLst>
                <a:ext uri="{63B3BB69-23CF-44E3-9099-C40C66FF867C}">
                  <a14:compatExt spid="_x0000_s94910"/>
                </a:ext>
                <a:ext uri="{FF2B5EF4-FFF2-40B4-BE49-F238E27FC236}">
                  <a16:creationId xmlns:a16="http://schemas.microsoft.com/office/drawing/2014/main" id="{00000000-0008-0000-0000-0000BE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667</xdr:row>
          <xdr:rowOff>0</xdr:rowOff>
        </xdr:from>
        <xdr:to>
          <xdr:col>2</xdr:col>
          <xdr:colOff>381000</xdr:colOff>
          <xdr:row>670</xdr:row>
          <xdr:rowOff>0</xdr:rowOff>
        </xdr:to>
        <xdr:sp macro="" textlink="">
          <xdr:nvSpPr>
            <xdr:cNvPr id="94911" name="Object 2751" hidden="1">
              <a:extLst>
                <a:ext uri="{63B3BB69-23CF-44E3-9099-C40C66FF867C}">
                  <a14:compatExt spid="_x0000_s94911"/>
                </a:ext>
                <a:ext uri="{FF2B5EF4-FFF2-40B4-BE49-F238E27FC236}">
                  <a16:creationId xmlns:a16="http://schemas.microsoft.com/office/drawing/2014/main" id="{00000000-0008-0000-0000-0000BF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667</xdr:row>
          <xdr:rowOff>0</xdr:rowOff>
        </xdr:from>
        <xdr:to>
          <xdr:col>2</xdr:col>
          <xdr:colOff>381000</xdr:colOff>
          <xdr:row>670</xdr:row>
          <xdr:rowOff>0</xdr:rowOff>
        </xdr:to>
        <xdr:sp macro="" textlink="">
          <xdr:nvSpPr>
            <xdr:cNvPr id="94912" name="Object 2752" hidden="1">
              <a:extLst>
                <a:ext uri="{63B3BB69-23CF-44E3-9099-C40C66FF867C}">
                  <a14:compatExt spid="_x0000_s94912"/>
                </a:ext>
                <a:ext uri="{FF2B5EF4-FFF2-40B4-BE49-F238E27FC236}">
                  <a16:creationId xmlns:a16="http://schemas.microsoft.com/office/drawing/2014/main" id="{00000000-0008-0000-0000-0000C0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670</xdr:row>
          <xdr:rowOff>0</xdr:rowOff>
        </xdr:from>
        <xdr:to>
          <xdr:col>2</xdr:col>
          <xdr:colOff>381000</xdr:colOff>
          <xdr:row>673</xdr:row>
          <xdr:rowOff>0</xdr:rowOff>
        </xdr:to>
        <xdr:sp macro="" textlink="">
          <xdr:nvSpPr>
            <xdr:cNvPr id="94913" name="Object 2753" hidden="1">
              <a:extLst>
                <a:ext uri="{63B3BB69-23CF-44E3-9099-C40C66FF867C}">
                  <a14:compatExt spid="_x0000_s94913"/>
                </a:ext>
                <a:ext uri="{FF2B5EF4-FFF2-40B4-BE49-F238E27FC236}">
                  <a16:creationId xmlns:a16="http://schemas.microsoft.com/office/drawing/2014/main" id="{00000000-0008-0000-0000-0000C1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670</xdr:row>
          <xdr:rowOff>0</xdr:rowOff>
        </xdr:from>
        <xdr:to>
          <xdr:col>2</xdr:col>
          <xdr:colOff>381000</xdr:colOff>
          <xdr:row>673</xdr:row>
          <xdr:rowOff>0</xdr:rowOff>
        </xdr:to>
        <xdr:sp macro="" textlink="">
          <xdr:nvSpPr>
            <xdr:cNvPr id="94914" name="Object 2754" hidden="1">
              <a:extLst>
                <a:ext uri="{63B3BB69-23CF-44E3-9099-C40C66FF867C}">
                  <a14:compatExt spid="_x0000_s94914"/>
                </a:ext>
                <a:ext uri="{FF2B5EF4-FFF2-40B4-BE49-F238E27FC236}">
                  <a16:creationId xmlns:a16="http://schemas.microsoft.com/office/drawing/2014/main" id="{00000000-0008-0000-0000-0000C2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673</xdr:row>
          <xdr:rowOff>0</xdr:rowOff>
        </xdr:from>
        <xdr:to>
          <xdr:col>2</xdr:col>
          <xdr:colOff>381000</xdr:colOff>
          <xdr:row>676</xdr:row>
          <xdr:rowOff>0</xdr:rowOff>
        </xdr:to>
        <xdr:sp macro="" textlink="">
          <xdr:nvSpPr>
            <xdr:cNvPr id="94915" name="Object 2755" hidden="1">
              <a:extLst>
                <a:ext uri="{63B3BB69-23CF-44E3-9099-C40C66FF867C}">
                  <a14:compatExt spid="_x0000_s94915"/>
                </a:ext>
                <a:ext uri="{FF2B5EF4-FFF2-40B4-BE49-F238E27FC236}">
                  <a16:creationId xmlns:a16="http://schemas.microsoft.com/office/drawing/2014/main" id="{00000000-0008-0000-0000-0000C3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673</xdr:row>
          <xdr:rowOff>0</xdr:rowOff>
        </xdr:from>
        <xdr:to>
          <xdr:col>2</xdr:col>
          <xdr:colOff>381000</xdr:colOff>
          <xdr:row>676</xdr:row>
          <xdr:rowOff>0</xdr:rowOff>
        </xdr:to>
        <xdr:sp macro="" textlink="">
          <xdr:nvSpPr>
            <xdr:cNvPr id="94916" name="Object 2756" hidden="1">
              <a:extLst>
                <a:ext uri="{63B3BB69-23CF-44E3-9099-C40C66FF867C}">
                  <a14:compatExt spid="_x0000_s94916"/>
                </a:ext>
                <a:ext uri="{FF2B5EF4-FFF2-40B4-BE49-F238E27FC236}">
                  <a16:creationId xmlns:a16="http://schemas.microsoft.com/office/drawing/2014/main" id="{00000000-0008-0000-0000-0000C4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676</xdr:row>
          <xdr:rowOff>0</xdr:rowOff>
        </xdr:from>
        <xdr:to>
          <xdr:col>2</xdr:col>
          <xdr:colOff>381000</xdr:colOff>
          <xdr:row>679</xdr:row>
          <xdr:rowOff>0</xdr:rowOff>
        </xdr:to>
        <xdr:sp macro="" textlink="">
          <xdr:nvSpPr>
            <xdr:cNvPr id="94917" name="Object 2757" hidden="1">
              <a:extLst>
                <a:ext uri="{63B3BB69-23CF-44E3-9099-C40C66FF867C}">
                  <a14:compatExt spid="_x0000_s94917"/>
                </a:ext>
                <a:ext uri="{FF2B5EF4-FFF2-40B4-BE49-F238E27FC236}">
                  <a16:creationId xmlns:a16="http://schemas.microsoft.com/office/drawing/2014/main" id="{00000000-0008-0000-0000-0000C5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676</xdr:row>
          <xdr:rowOff>0</xdr:rowOff>
        </xdr:from>
        <xdr:to>
          <xdr:col>2</xdr:col>
          <xdr:colOff>381000</xdr:colOff>
          <xdr:row>679</xdr:row>
          <xdr:rowOff>0</xdr:rowOff>
        </xdr:to>
        <xdr:sp macro="" textlink="">
          <xdr:nvSpPr>
            <xdr:cNvPr id="94918" name="Object 2758" hidden="1">
              <a:extLst>
                <a:ext uri="{63B3BB69-23CF-44E3-9099-C40C66FF867C}">
                  <a14:compatExt spid="_x0000_s94918"/>
                </a:ext>
                <a:ext uri="{FF2B5EF4-FFF2-40B4-BE49-F238E27FC236}">
                  <a16:creationId xmlns:a16="http://schemas.microsoft.com/office/drawing/2014/main" id="{00000000-0008-0000-0000-0000C6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679</xdr:row>
          <xdr:rowOff>0</xdr:rowOff>
        </xdr:from>
        <xdr:to>
          <xdr:col>2</xdr:col>
          <xdr:colOff>381000</xdr:colOff>
          <xdr:row>682</xdr:row>
          <xdr:rowOff>0</xdr:rowOff>
        </xdr:to>
        <xdr:sp macro="" textlink="">
          <xdr:nvSpPr>
            <xdr:cNvPr id="94919" name="Object 2759" hidden="1">
              <a:extLst>
                <a:ext uri="{63B3BB69-23CF-44E3-9099-C40C66FF867C}">
                  <a14:compatExt spid="_x0000_s94919"/>
                </a:ext>
                <a:ext uri="{FF2B5EF4-FFF2-40B4-BE49-F238E27FC236}">
                  <a16:creationId xmlns:a16="http://schemas.microsoft.com/office/drawing/2014/main" id="{00000000-0008-0000-0000-0000C7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679</xdr:row>
          <xdr:rowOff>0</xdr:rowOff>
        </xdr:from>
        <xdr:to>
          <xdr:col>2</xdr:col>
          <xdr:colOff>381000</xdr:colOff>
          <xdr:row>682</xdr:row>
          <xdr:rowOff>0</xdr:rowOff>
        </xdr:to>
        <xdr:sp macro="" textlink="">
          <xdr:nvSpPr>
            <xdr:cNvPr id="94920" name="Object 2760" hidden="1">
              <a:extLst>
                <a:ext uri="{63B3BB69-23CF-44E3-9099-C40C66FF867C}">
                  <a14:compatExt spid="_x0000_s94920"/>
                </a:ext>
                <a:ext uri="{FF2B5EF4-FFF2-40B4-BE49-F238E27FC236}">
                  <a16:creationId xmlns:a16="http://schemas.microsoft.com/office/drawing/2014/main" id="{00000000-0008-0000-0000-0000C8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682</xdr:row>
          <xdr:rowOff>0</xdr:rowOff>
        </xdr:from>
        <xdr:to>
          <xdr:col>2</xdr:col>
          <xdr:colOff>381000</xdr:colOff>
          <xdr:row>685</xdr:row>
          <xdr:rowOff>0</xdr:rowOff>
        </xdr:to>
        <xdr:sp macro="" textlink="">
          <xdr:nvSpPr>
            <xdr:cNvPr id="94921" name="Object 2761" hidden="1">
              <a:extLst>
                <a:ext uri="{63B3BB69-23CF-44E3-9099-C40C66FF867C}">
                  <a14:compatExt spid="_x0000_s94921"/>
                </a:ext>
                <a:ext uri="{FF2B5EF4-FFF2-40B4-BE49-F238E27FC236}">
                  <a16:creationId xmlns:a16="http://schemas.microsoft.com/office/drawing/2014/main" id="{00000000-0008-0000-0000-0000C9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682</xdr:row>
          <xdr:rowOff>0</xdr:rowOff>
        </xdr:from>
        <xdr:to>
          <xdr:col>2</xdr:col>
          <xdr:colOff>381000</xdr:colOff>
          <xdr:row>685</xdr:row>
          <xdr:rowOff>0</xdr:rowOff>
        </xdr:to>
        <xdr:sp macro="" textlink="">
          <xdr:nvSpPr>
            <xdr:cNvPr id="94922" name="Object 2762" hidden="1">
              <a:extLst>
                <a:ext uri="{63B3BB69-23CF-44E3-9099-C40C66FF867C}">
                  <a14:compatExt spid="_x0000_s94922"/>
                </a:ext>
                <a:ext uri="{FF2B5EF4-FFF2-40B4-BE49-F238E27FC236}">
                  <a16:creationId xmlns:a16="http://schemas.microsoft.com/office/drawing/2014/main" id="{00000000-0008-0000-0000-0000CA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685</xdr:row>
          <xdr:rowOff>0</xdr:rowOff>
        </xdr:from>
        <xdr:to>
          <xdr:col>2</xdr:col>
          <xdr:colOff>381000</xdr:colOff>
          <xdr:row>688</xdr:row>
          <xdr:rowOff>0</xdr:rowOff>
        </xdr:to>
        <xdr:sp macro="" textlink="">
          <xdr:nvSpPr>
            <xdr:cNvPr id="94923" name="Object 2763" hidden="1">
              <a:extLst>
                <a:ext uri="{63B3BB69-23CF-44E3-9099-C40C66FF867C}">
                  <a14:compatExt spid="_x0000_s94923"/>
                </a:ext>
                <a:ext uri="{FF2B5EF4-FFF2-40B4-BE49-F238E27FC236}">
                  <a16:creationId xmlns:a16="http://schemas.microsoft.com/office/drawing/2014/main" id="{00000000-0008-0000-0000-0000CB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685</xdr:row>
          <xdr:rowOff>0</xdr:rowOff>
        </xdr:from>
        <xdr:to>
          <xdr:col>2</xdr:col>
          <xdr:colOff>381000</xdr:colOff>
          <xdr:row>688</xdr:row>
          <xdr:rowOff>0</xdr:rowOff>
        </xdr:to>
        <xdr:sp macro="" textlink="">
          <xdr:nvSpPr>
            <xdr:cNvPr id="94924" name="Object 2764" hidden="1">
              <a:extLst>
                <a:ext uri="{63B3BB69-23CF-44E3-9099-C40C66FF867C}">
                  <a14:compatExt spid="_x0000_s94924"/>
                </a:ext>
                <a:ext uri="{FF2B5EF4-FFF2-40B4-BE49-F238E27FC236}">
                  <a16:creationId xmlns:a16="http://schemas.microsoft.com/office/drawing/2014/main" id="{00000000-0008-0000-0000-0000CC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688</xdr:row>
          <xdr:rowOff>0</xdr:rowOff>
        </xdr:from>
        <xdr:to>
          <xdr:col>2</xdr:col>
          <xdr:colOff>381000</xdr:colOff>
          <xdr:row>691</xdr:row>
          <xdr:rowOff>0</xdr:rowOff>
        </xdr:to>
        <xdr:sp macro="" textlink="">
          <xdr:nvSpPr>
            <xdr:cNvPr id="94925" name="Object 2765" hidden="1">
              <a:extLst>
                <a:ext uri="{63B3BB69-23CF-44E3-9099-C40C66FF867C}">
                  <a14:compatExt spid="_x0000_s94925"/>
                </a:ext>
                <a:ext uri="{FF2B5EF4-FFF2-40B4-BE49-F238E27FC236}">
                  <a16:creationId xmlns:a16="http://schemas.microsoft.com/office/drawing/2014/main" id="{00000000-0008-0000-0000-0000CD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688</xdr:row>
          <xdr:rowOff>0</xdr:rowOff>
        </xdr:from>
        <xdr:to>
          <xdr:col>2</xdr:col>
          <xdr:colOff>381000</xdr:colOff>
          <xdr:row>691</xdr:row>
          <xdr:rowOff>0</xdr:rowOff>
        </xdr:to>
        <xdr:sp macro="" textlink="">
          <xdr:nvSpPr>
            <xdr:cNvPr id="94926" name="Object 2766" hidden="1">
              <a:extLst>
                <a:ext uri="{63B3BB69-23CF-44E3-9099-C40C66FF867C}">
                  <a14:compatExt spid="_x0000_s94926"/>
                </a:ext>
                <a:ext uri="{FF2B5EF4-FFF2-40B4-BE49-F238E27FC236}">
                  <a16:creationId xmlns:a16="http://schemas.microsoft.com/office/drawing/2014/main" id="{00000000-0008-0000-0000-0000CE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691</xdr:row>
          <xdr:rowOff>0</xdr:rowOff>
        </xdr:from>
        <xdr:to>
          <xdr:col>2</xdr:col>
          <xdr:colOff>381000</xdr:colOff>
          <xdr:row>694</xdr:row>
          <xdr:rowOff>0</xdr:rowOff>
        </xdr:to>
        <xdr:sp macro="" textlink="">
          <xdr:nvSpPr>
            <xdr:cNvPr id="94927" name="Object 2767" hidden="1">
              <a:extLst>
                <a:ext uri="{63B3BB69-23CF-44E3-9099-C40C66FF867C}">
                  <a14:compatExt spid="_x0000_s94927"/>
                </a:ext>
                <a:ext uri="{FF2B5EF4-FFF2-40B4-BE49-F238E27FC236}">
                  <a16:creationId xmlns:a16="http://schemas.microsoft.com/office/drawing/2014/main" id="{00000000-0008-0000-0000-0000CF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691</xdr:row>
          <xdr:rowOff>0</xdr:rowOff>
        </xdr:from>
        <xdr:to>
          <xdr:col>2</xdr:col>
          <xdr:colOff>381000</xdr:colOff>
          <xdr:row>694</xdr:row>
          <xdr:rowOff>0</xdr:rowOff>
        </xdr:to>
        <xdr:sp macro="" textlink="">
          <xdr:nvSpPr>
            <xdr:cNvPr id="94928" name="Object 2768" hidden="1">
              <a:extLst>
                <a:ext uri="{63B3BB69-23CF-44E3-9099-C40C66FF867C}">
                  <a14:compatExt spid="_x0000_s94928"/>
                </a:ext>
                <a:ext uri="{FF2B5EF4-FFF2-40B4-BE49-F238E27FC236}">
                  <a16:creationId xmlns:a16="http://schemas.microsoft.com/office/drawing/2014/main" id="{00000000-0008-0000-0000-0000D0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694</xdr:row>
          <xdr:rowOff>0</xdr:rowOff>
        </xdr:from>
        <xdr:to>
          <xdr:col>2</xdr:col>
          <xdr:colOff>381000</xdr:colOff>
          <xdr:row>697</xdr:row>
          <xdr:rowOff>0</xdr:rowOff>
        </xdr:to>
        <xdr:sp macro="" textlink="">
          <xdr:nvSpPr>
            <xdr:cNvPr id="94929" name="Object 2769" hidden="1">
              <a:extLst>
                <a:ext uri="{63B3BB69-23CF-44E3-9099-C40C66FF867C}">
                  <a14:compatExt spid="_x0000_s94929"/>
                </a:ext>
                <a:ext uri="{FF2B5EF4-FFF2-40B4-BE49-F238E27FC236}">
                  <a16:creationId xmlns:a16="http://schemas.microsoft.com/office/drawing/2014/main" id="{00000000-0008-0000-0000-0000D1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694</xdr:row>
          <xdr:rowOff>0</xdr:rowOff>
        </xdr:from>
        <xdr:to>
          <xdr:col>2</xdr:col>
          <xdr:colOff>381000</xdr:colOff>
          <xdr:row>697</xdr:row>
          <xdr:rowOff>0</xdr:rowOff>
        </xdr:to>
        <xdr:sp macro="" textlink="">
          <xdr:nvSpPr>
            <xdr:cNvPr id="94930" name="Object 2770" hidden="1">
              <a:extLst>
                <a:ext uri="{63B3BB69-23CF-44E3-9099-C40C66FF867C}">
                  <a14:compatExt spid="_x0000_s94930"/>
                </a:ext>
                <a:ext uri="{FF2B5EF4-FFF2-40B4-BE49-F238E27FC236}">
                  <a16:creationId xmlns:a16="http://schemas.microsoft.com/office/drawing/2014/main" id="{00000000-0008-0000-0000-0000D2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697</xdr:row>
          <xdr:rowOff>0</xdr:rowOff>
        </xdr:from>
        <xdr:to>
          <xdr:col>2</xdr:col>
          <xdr:colOff>381000</xdr:colOff>
          <xdr:row>700</xdr:row>
          <xdr:rowOff>0</xdr:rowOff>
        </xdr:to>
        <xdr:sp macro="" textlink="">
          <xdr:nvSpPr>
            <xdr:cNvPr id="94931" name="Object 2771" hidden="1">
              <a:extLst>
                <a:ext uri="{63B3BB69-23CF-44E3-9099-C40C66FF867C}">
                  <a14:compatExt spid="_x0000_s94931"/>
                </a:ext>
                <a:ext uri="{FF2B5EF4-FFF2-40B4-BE49-F238E27FC236}">
                  <a16:creationId xmlns:a16="http://schemas.microsoft.com/office/drawing/2014/main" id="{00000000-0008-0000-0000-0000D3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697</xdr:row>
          <xdr:rowOff>0</xdr:rowOff>
        </xdr:from>
        <xdr:to>
          <xdr:col>2</xdr:col>
          <xdr:colOff>381000</xdr:colOff>
          <xdr:row>700</xdr:row>
          <xdr:rowOff>0</xdr:rowOff>
        </xdr:to>
        <xdr:sp macro="" textlink="">
          <xdr:nvSpPr>
            <xdr:cNvPr id="94932" name="Object 2772" hidden="1">
              <a:extLst>
                <a:ext uri="{63B3BB69-23CF-44E3-9099-C40C66FF867C}">
                  <a14:compatExt spid="_x0000_s94932"/>
                </a:ext>
                <a:ext uri="{FF2B5EF4-FFF2-40B4-BE49-F238E27FC236}">
                  <a16:creationId xmlns:a16="http://schemas.microsoft.com/office/drawing/2014/main" id="{00000000-0008-0000-0000-0000D4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700</xdr:row>
          <xdr:rowOff>0</xdr:rowOff>
        </xdr:from>
        <xdr:to>
          <xdr:col>2</xdr:col>
          <xdr:colOff>381000</xdr:colOff>
          <xdr:row>703</xdr:row>
          <xdr:rowOff>0</xdr:rowOff>
        </xdr:to>
        <xdr:sp macro="" textlink="">
          <xdr:nvSpPr>
            <xdr:cNvPr id="94933" name="Object 2773" hidden="1">
              <a:extLst>
                <a:ext uri="{63B3BB69-23CF-44E3-9099-C40C66FF867C}">
                  <a14:compatExt spid="_x0000_s94933"/>
                </a:ext>
                <a:ext uri="{FF2B5EF4-FFF2-40B4-BE49-F238E27FC236}">
                  <a16:creationId xmlns:a16="http://schemas.microsoft.com/office/drawing/2014/main" id="{00000000-0008-0000-0000-0000D5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700</xdr:row>
          <xdr:rowOff>0</xdr:rowOff>
        </xdr:from>
        <xdr:to>
          <xdr:col>2</xdr:col>
          <xdr:colOff>381000</xdr:colOff>
          <xdr:row>703</xdr:row>
          <xdr:rowOff>0</xdr:rowOff>
        </xdr:to>
        <xdr:sp macro="" textlink="">
          <xdr:nvSpPr>
            <xdr:cNvPr id="94934" name="Object 2774" hidden="1">
              <a:extLst>
                <a:ext uri="{63B3BB69-23CF-44E3-9099-C40C66FF867C}">
                  <a14:compatExt spid="_x0000_s94934"/>
                </a:ext>
                <a:ext uri="{FF2B5EF4-FFF2-40B4-BE49-F238E27FC236}">
                  <a16:creationId xmlns:a16="http://schemas.microsoft.com/office/drawing/2014/main" id="{00000000-0008-0000-0000-0000D6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703</xdr:row>
          <xdr:rowOff>0</xdr:rowOff>
        </xdr:from>
        <xdr:to>
          <xdr:col>2</xdr:col>
          <xdr:colOff>381000</xdr:colOff>
          <xdr:row>706</xdr:row>
          <xdr:rowOff>0</xdr:rowOff>
        </xdr:to>
        <xdr:sp macro="" textlink="">
          <xdr:nvSpPr>
            <xdr:cNvPr id="94935" name="Object 2775" hidden="1">
              <a:extLst>
                <a:ext uri="{63B3BB69-23CF-44E3-9099-C40C66FF867C}">
                  <a14:compatExt spid="_x0000_s94935"/>
                </a:ext>
                <a:ext uri="{FF2B5EF4-FFF2-40B4-BE49-F238E27FC236}">
                  <a16:creationId xmlns:a16="http://schemas.microsoft.com/office/drawing/2014/main" id="{00000000-0008-0000-0000-0000D7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703</xdr:row>
          <xdr:rowOff>0</xdr:rowOff>
        </xdr:from>
        <xdr:to>
          <xdr:col>2</xdr:col>
          <xdr:colOff>381000</xdr:colOff>
          <xdr:row>706</xdr:row>
          <xdr:rowOff>0</xdr:rowOff>
        </xdr:to>
        <xdr:sp macro="" textlink="">
          <xdr:nvSpPr>
            <xdr:cNvPr id="94936" name="Object 2776" hidden="1">
              <a:extLst>
                <a:ext uri="{63B3BB69-23CF-44E3-9099-C40C66FF867C}">
                  <a14:compatExt spid="_x0000_s94936"/>
                </a:ext>
                <a:ext uri="{FF2B5EF4-FFF2-40B4-BE49-F238E27FC236}">
                  <a16:creationId xmlns:a16="http://schemas.microsoft.com/office/drawing/2014/main" id="{00000000-0008-0000-0000-0000D8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706</xdr:row>
          <xdr:rowOff>0</xdr:rowOff>
        </xdr:from>
        <xdr:to>
          <xdr:col>2</xdr:col>
          <xdr:colOff>381000</xdr:colOff>
          <xdr:row>709</xdr:row>
          <xdr:rowOff>0</xdr:rowOff>
        </xdr:to>
        <xdr:sp macro="" textlink="">
          <xdr:nvSpPr>
            <xdr:cNvPr id="94937" name="Object 2777" hidden="1">
              <a:extLst>
                <a:ext uri="{63B3BB69-23CF-44E3-9099-C40C66FF867C}">
                  <a14:compatExt spid="_x0000_s94937"/>
                </a:ext>
                <a:ext uri="{FF2B5EF4-FFF2-40B4-BE49-F238E27FC236}">
                  <a16:creationId xmlns:a16="http://schemas.microsoft.com/office/drawing/2014/main" id="{00000000-0008-0000-0000-0000D9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706</xdr:row>
          <xdr:rowOff>0</xdr:rowOff>
        </xdr:from>
        <xdr:to>
          <xdr:col>2</xdr:col>
          <xdr:colOff>381000</xdr:colOff>
          <xdr:row>709</xdr:row>
          <xdr:rowOff>0</xdr:rowOff>
        </xdr:to>
        <xdr:sp macro="" textlink="">
          <xdr:nvSpPr>
            <xdr:cNvPr id="94938" name="Object 2778" hidden="1">
              <a:extLst>
                <a:ext uri="{63B3BB69-23CF-44E3-9099-C40C66FF867C}">
                  <a14:compatExt spid="_x0000_s94938"/>
                </a:ext>
                <a:ext uri="{FF2B5EF4-FFF2-40B4-BE49-F238E27FC236}">
                  <a16:creationId xmlns:a16="http://schemas.microsoft.com/office/drawing/2014/main" id="{00000000-0008-0000-0000-0000DA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709</xdr:row>
          <xdr:rowOff>0</xdr:rowOff>
        </xdr:from>
        <xdr:to>
          <xdr:col>2</xdr:col>
          <xdr:colOff>381000</xdr:colOff>
          <xdr:row>712</xdr:row>
          <xdr:rowOff>0</xdr:rowOff>
        </xdr:to>
        <xdr:sp macro="" textlink="">
          <xdr:nvSpPr>
            <xdr:cNvPr id="94939" name="Object 2779" hidden="1">
              <a:extLst>
                <a:ext uri="{63B3BB69-23CF-44E3-9099-C40C66FF867C}">
                  <a14:compatExt spid="_x0000_s94939"/>
                </a:ext>
                <a:ext uri="{FF2B5EF4-FFF2-40B4-BE49-F238E27FC236}">
                  <a16:creationId xmlns:a16="http://schemas.microsoft.com/office/drawing/2014/main" id="{00000000-0008-0000-0000-0000DB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709</xdr:row>
          <xdr:rowOff>0</xdr:rowOff>
        </xdr:from>
        <xdr:to>
          <xdr:col>2</xdr:col>
          <xdr:colOff>381000</xdr:colOff>
          <xdr:row>712</xdr:row>
          <xdr:rowOff>0</xdr:rowOff>
        </xdr:to>
        <xdr:sp macro="" textlink="">
          <xdr:nvSpPr>
            <xdr:cNvPr id="94940" name="Object 2780" hidden="1">
              <a:extLst>
                <a:ext uri="{63B3BB69-23CF-44E3-9099-C40C66FF867C}">
                  <a14:compatExt spid="_x0000_s94940"/>
                </a:ext>
                <a:ext uri="{FF2B5EF4-FFF2-40B4-BE49-F238E27FC236}">
                  <a16:creationId xmlns:a16="http://schemas.microsoft.com/office/drawing/2014/main" id="{00000000-0008-0000-0000-0000DC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712</xdr:row>
          <xdr:rowOff>0</xdr:rowOff>
        </xdr:from>
        <xdr:to>
          <xdr:col>2</xdr:col>
          <xdr:colOff>381000</xdr:colOff>
          <xdr:row>715</xdr:row>
          <xdr:rowOff>0</xdr:rowOff>
        </xdr:to>
        <xdr:sp macro="" textlink="">
          <xdr:nvSpPr>
            <xdr:cNvPr id="94941" name="Object 2781" hidden="1">
              <a:extLst>
                <a:ext uri="{63B3BB69-23CF-44E3-9099-C40C66FF867C}">
                  <a14:compatExt spid="_x0000_s94941"/>
                </a:ext>
                <a:ext uri="{FF2B5EF4-FFF2-40B4-BE49-F238E27FC236}">
                  <a16:creationId xmlns:a16="http://schemas.microsoft.com/office/drawing/2014/main" id="{00000000-0008-0000-0000-0000DD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712</xdr:row>
          <xdr:rowOff>0</xdr:rowOff>
        </xdr:from>
        <xdr:to>
          <xdr:col>2</xdr:col>
          <xdr:colOff>381000</xdr:colOff>
          <xdr:row>715</xdr:row>
          <xdr:rowOff>0</xdr:rowOff>
        </xdr:to>
        <xdr:sp macro="" textlink="">
          <xdr:nvSpPr>
            <xdr:cNvPr id="94942" name="Object 2782" hidden="1">
              <a:extLst>
                <a:ext uri="{63B3BB69-23CF-44E3-9099-C40C66FF867C}">
                  <a14:compatExt spid="_x0000_s94942"/>
                </a:ext>
                <a:ext uri="{FF2B5EF4-FFF2-40B4-BE49-F238E27FC236}">
                  <a16:creationId xmlns:a16="http://schemas.microsoft.com/office/drawing/2014/main" id="{00000000-0008-0000-0000-0000DE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715</xdr:row>
          <xdr:rowOff>0</xdr:rowOff>
        </xdr:from>
        <xdr:to>
          <xdr:col>2</xdr:col>
          <xdr:colOff>381000</xdr:colOff>
          <xdr:row>718</xdr:row>
          <xdr:rowOff>0</xdr:rowOff>
        </xdr:to>
        <xdr:sp macro="" textlink="">
          <xdr:nvSpPr>
            <xdr:cNvPr id="94943" name="Object 2783" hidden="1">
              <a:extLst>
                <a:ext uri="{63B3BB69-23CF-44E3-9099-C40C66FF867C}">
                  <a14:compatExt spid="_x0000_s94943"/>
                </a:ext>
                <a:ext uri="{FF2B5EF4-FFF2-40B4-BE49-F238E27FC236}">
                  <a16:creationId xmlns:a16="http://schemas.microsoft.com/office/drawing/2014/main" id="{00000000-0008-0000-0000-0000DF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715</xdr:row>
          <xdr:rowOff>0</xdr:rowOff>
        </xdr:from>
        <xdr:to>
          <xdr:col>2</xdr:col>
          <xdr:colOff>381000</xdr:colOff>
          <xdr:row>718</xdr:row>
          <xdr:rowOff>0</xdr:rowOff>
        </xdr:to>
        <xdr:sp macro="" textlink="">
          <xdr:nvSpPr>
            <xdr:cNvPr id="94944" name="Object 2784" hidden="1">
              <a:extLst>
                <a:ext uri="{63B3BB69-23CF-44E3-9099-C40C66FF867C}">
                  <a14:compatExt spid="_x0000_s94944"/>
                </a:ext>
                <a:ext uri="{FF2B5EF4-FFF2-40B4-BE49-F238E27FC236}">
                  <a16:creationId xmlns:a16="http://schemas.microsoft.com/office/drawing/2014/main" id="{00000000-0008-0000-0000-0000E0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718</xdr:row>
          <xdr:rowOff>0</xdr:rowOff>
        </xdr:from>
        <xdr:to>
          <xdr:col>2</xdr:col>
          <xdr:colOff>381000</xdr:colOff>
          <xdr:row>721</xdr:row>
          <xdr:rowOff>0</xdr:rowOff>
        </xdr:to>
        <xdr:sp macro="" textlink="">
          <xdr:nvSpPr>
            <xdr:cNvPr id="94945" name="Object 2785" hidden="1">
              <a:extLst>
                <a:ext uri="{63B3BB69-23CF-44E3-9099-C40C66FF867C}">
                  <a14:compatExt spid="_x0000_s94945"/>
                </a:ext>
                <a:ext uri="{FF2B5EF4-FFF2-40B4-BE49-F238E27FC236}">
                  <a16:creationId xmlns:a16="http://schemas.microsoft.com/office/drawing/2014/main" id="{00000000-0008-0000-0000-0000E1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718</xdr:row>
          <xdr:rowOff>0</xdr:rowOff>
        </xdr:from>
        <xdr:to>
          <xdr:col>2</xdr:col>
          <xdr:colOff>381000</xdr:colOff>
          <xdr:row>721</xdr:row>
          <xdr:rowOff>0</xdr:rowOff>
        </xdr:to>
        <xdr:sp macro="" textlink="">
          <xdr:nvSpPr>
            <xdr:cNvPr id="94946" name="Object 2786" hidden="1">
              <a:extLst>
                <a:ext uri="{63B3BB69-23CF-44E3-9099-C40C66FF867C}">
                  <a14:compatExt spid="_x0000_s94946"/>
                </a:ext>
                <a:ext uri="{FF2B5EF4-FFF2-40B4-BE49-F238E27FC236}">
                  <a16:creationId xmlns:a16="http://schemas.microsoft.com/office/drawing/2014/main" id="{00000000-0008-0000-0000-0000E2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721</xdr:row>
          <xdr:rowOff>0</xdr:rowOff>
        </xdr:from>
        <xdr:to>
          <xdr:col>2</xdr:col>
          <xdr:colOff>381000</xdr:colOff>
          <xdr:row>724</xdr:row>
          <xdr:rowOff>0</xdr:rowOff>
        </xdr:to>
        <xdr:sp macro="" textlink="">
          <xdr:nvSpPr>
            <xdr:cNvPr id="94947" name="Object 2787" hidden="1">
              <a:extLst>
                <a:ext uri="{63B3BB69-23CF-44E3-9099-C40C66FF867C}">
                  <a14:compatExt spid="_x0000_s94947"/>
                </a:ext>
                <a:ext uri="{FF2B5EF4-FFF2-40B4-BE49-F238E27FC236}">
                  <a16:creationId xmlns:a16="http://schemas.microsoft.com/office/drawing/2014/main" id="{00000000-0008-0000-0000-0000E3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721</xdr:row>
          <xdr:rowOff>0</xdr:rowOff>
        </xdr:from>
        <xdr:to>
          <xdr:col>2</xdr:col>
          <xdr:colOff>381000</xdr:colOff>
          <xdr:row>724</xdr:row>
          <xdr:rowOff>0</xdr:rowOff>
        </xdr:to>
        <xdr:sp macro="" textlink="">
          <xdr:nvSpPr>
            <xdr:cNvPr id="94948" name="Object 2788" hidden="1">
              <a:extLst>
                <a:ext uri="{63B3BB69-23CF-44E3-9099-C40C66FF867C}">
                  <a14:compatExt spid="_x0000_s94948"/>
                </a:ext>
                <a:ext uri="{FF2B5EF4-FFF2-40B4-BE49-F238E27FC236}">
                  <a16:creationId xmlns:a16="http://schemas.microsoft.com/office/drawing/2014/main" id="{00000000-0008-0000-0000-0000E4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724</xdr:row>
          <xdr:rowOff>0</xdr:rowOff>
        </xdr:from>
        <xdr:to>
          <xdr:col>2</xdr:col>
          <xdr:colOff>381000</xdr:colOff>
          <xdr:row>727</xdr:row>
          <xdr:rowOff>0</xdr:rowOff>
        </xdr:to>
        <xdr:sp macro="" textlink="">
          <xdr:nvSpPr>
            <xdr:cNvPr id="94949" name="Object 2789" hidden="1">
              <a:extLst>
                <a:ext uri="{63B3BB69-23CF-44E3-9099-C40C66FF867C}">
                  <a14:compatExt spid="_x0000_s94949"/>
                </a:ext>
                <a:ext uri="{FF2B5EF4-FFF2-40B4-BE49-F238E27FC236}">
                  <a16:creationId xmlns:a16="http://schemas.microsoft.com/office/drawing/2014/main" id="{00000000-0008-0000-0000-0000E5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724</xdr:row>
          <xdr:rowOff>0</xdr:rowOff>
        </xdr:from>
        <xdr:to>
          <xdr:col>2</xdr:col>
          <xdr:colOff>381000</xdr:colOff>
          <xdr:row>727</xdr:row>
          <xdr:rowOff>0</xdr:rowOff>
        </xdr:to>
        <xdr:sp macro="" textlink="">
          <xdr:nvSpPr>
            <xdr:cNvPr id="94950" name="Object 2790" hidden="1">
              <a:extLst>
                <a:ext uri="{63B3BB69-23CF-44E3-9099-C40C66FF867C}">
                  <a14:compatExt spid="_x0000_s94950"/>
                </a:ext>
                <a:ext uri="{FF2B5EF4-FFF2-40B4-BE49-F238E27FC236}">
                  <a16:creationId xmlns:a16="http://schemas.microsoft.com/office/drawing/2014/main" id="{00000000-0008-0000-0000-0000E6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727</xdr:row>
          <xdr:rowOff>0</xdr:rowOff>
        </xdr:from>
        <xdr:to>
          <xdr:col>2</xdr:col>
          <xdr:colOff>381000</xdr:colOff>
          <xdr:row>730</xdr:row>
          <xdr:rowOff>0</xdr:rowOff>
        </xdr:to>
        <xdr:sp macro="" textlink="">
          <xdr:nvSpPr>
            <xdr:cNvPr id="94951" name="Object 2791" hidden="1">
              <a:extLst>
                <a:ext uri="{63B3BB69-23CF-44E3-9099-C40C66FF867C}">
                  <a14:compatExt spid="_x0000_s94951"/>
                </a:ext>
                <a:ext uri="{FF2B5EF4-FFF2-40B4-BE49-F238E27FC236}">
                  <a16:creationId xmlns:a16="http://schemas.microsoft.com/office/drawing/2014/main" id="{00000000-0008-0000-0000-0000E7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727</xdr:row>
          <xdr:rowOff>0</xdr:rowOff>
        </xdr:from>
        <xdr:to>
          <xdr:col>2</xdr:col>
          <xdr:colOff>381000</xdr:colOff>
          <xdr:row>730</xdr:row>
          <xdr:rowOff>0</xdr:rowOff>
        </xdr:to>
        <xdr:sp macro="" textlink="">
          <xdr:nvSpPr>
            <xdr:cNvPr id="94952" name="Object 2792" hidden="1">
              <a:extLst>
                <a:ext uri="{63B3BB69-23CF-44E3-9099-C40C66FF867C}">
                  <a14:compatExt spid="_x0000_s94952"/>
                </a:ext>
                <a:ext uri="{FF2B5EF4-FFF2-40B4-BE49-F238E27FC236}">
                  <a16:creationId xmlns:a16="http://schemas.microsoft.com/office/drawing/2014/main" id="{00000000-0008-0000-0000-0000E8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730</xdr:row>
          <xdr:rowOff>0</xdr:rowOff>
        </xdr:from>
        <xdr:to>
          <xdr:col>2</xdr:col>
          <xdr:colOff>381000</xdr:colOff>
          <xdr:row>733</xdr:row>
          <xdr:rowOff>0</xdr:rowOff>
        </xdr:to>
        <xdr:sp macro="" textlink="">
          <xdr:nvSpPr>
            <xdr:cNvPr id="94953" name="Object 2793" hidden="1">
              <a:extLst>
                <a:ext uri="{63B3BB69-23CF-44E3-9099-C40C66FF867C}">
                  <a14:compatExt spid="_x0000_s94953"/>
                </a:ext>
                <a:ext uri="{FF2B5EF4-FFF2-40B4-BE49-F238E27FC236}">
                  <a16:creationId xmlns:a16="http://schemas.microsoft.com/office/drawing/2014/main" id="{00000000-0008-0000-0000-0000E9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730</xdr:row>
          <xdr:rowOff>0</xdr:rowOff>
        </xdr:from>
        <xdr:to>
          <xdr:col>2</xdr:col>
          <xdr:colOff>381000</xdr:colOff>
          <xdr:row>733</xdr:row>
          <xdr:rowOff>0</xdr:rowOff>
        </xdr:to>
        <xdr:sp macro="" textlink="">
          <xdr:nvSpPr>
            <xdr:cNvPr id="94954" name="Object 2794" hidden="1">
              <a:extLst>
                <a:ext uri="{63B3BB69-23CF-44E3-9099-C40C66FF867C}">
                  <a14:compatExt spid="_x0000_s94954"/>
                </a:ext>
                <a:ext uri="{FF2B5EF4-FFF2-40B4-BE49-F238E27FC236}">
                  <a16:creationId xmlns:a16="http://schemas.microsoft.com/office/drawing/2014/main" id="{00000000-0008-0000-0000-0000EA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733</xdr:row>
          <xdr:rowOff>0</xdr:rowOff>
        </xdr:from>
        <xdr:to>
          <xdr:col>2</xdr:col>
          <xdr:colOff>381000</xdr:colOff>
          <xdr:row>736</xdr:row>
          <xdr:rowOff>0</xdr:rowOff>
        </xdr:to>
        <xdr:sp macro="" textlink="">
          <xdr:nvSpPr>
            <xdr:cNvPr id="94955" name="Object 2795" hidden="1">
              <a:extLst>
                <a:ext uri="{63B3BB69-23CF-44E3-9099-C40C66FF867C}">
                  <a14:compatExt spid="_x0000_s94955"/>
                </a:ext>
                <a:ext uri="{FF2B5EF4-FFF2-40B4-BE49-F238E27FC236}">
                  <a16:creationId xmlns:a16="http://schemas.microsoft.com/office/drawing/2014/main" id="{00000000-0008-0000-0000-0000EB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733</xdr:row>
          <xdr:rowOff>0</xdr:rowOff>
        </xdr:from>
        <xdr:to>
          <xdr:col>2</xdr:col>
          <xdr:colOff>381000</xdr:colOff>
          <xdr:row>736</xdr:row>
          <xdr:rowOff>0</xdr:rowOff>
        </xdr:to>
        <xdr:sp macro="" textlink="">
          <xdr:nvSpPr>
            <xdr:cNvPr id="94956" name="Object 2796" hidden="1">
              <a:extLst>
                <a:ext uri="{63B3BB69-23CF-44E3-9099-C40C66FF867C}">
                  <a14:compatExt spid="_x0000_s94956"/>
                </a:ext>
                <a:ext uri="{FF2B5EF4-FFF2-40B4-BE49-F238E27FC236}">
                  <a16:creationId xmlns:a16="http://schemas.microsoft.com/office/drawing/2014/main" id="{00000000-0008-0000-0000-0000EC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736</xdr:row>
          <xdr:rowOff>0</xdr:rowOff>
        </xdr:from>
        <xdr:to>
          <xdr:col>2</xdr:col>
          <xdr:colOff>381000</xdr:colOff>
          <xdr:row>739</xdr:row>
          <xdr:rowOff>0</xdr:rowOff>
        </xdr:to>
        <xdr:sp macro="" textlink="">
          <xdr:nvSpPr>
            <xdr:cNvPr id="94957" name="Object 2797" hidden="1">
              <a:extLst>
                <a:ext uri="{63B3BB69-23CF-44E3-9099-C40C66FF867C}">
                  <a14:compatExt spid="_x0000_s94957"/>
                </a:ext>
                <a:ext uri="{FF2B5EF4-FFF2-40B4-BE49-F238E27FC236}">
                  <a16:creationId xmlns:a16="http://schemas.microsoft.com/office/drawing/2014/main" id="{00000000-0008-0000-0000-0000ED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736</xdr:row>
          <xdr:rowOff>0</xdr:rowOff>
        </xdr:from>
        <xdr:to>
          <xdr:col>2</xdr:col>
          <xdr:colOff>381000</xdr:colOff>
          <xdr:row>739</xdr:row>
          <xdr:rowOff>0</xdr:rowOff>
        </xdr:to>
        <xdr:sp macro="" textlink="">
          <xdr:nvSpPr>
            <xdr:cNvPr id="94958" name="Object 2798" hidden="1">
              <a:extLst>
                <a:ext uri="{63B3BB69-23CF-44E3-9099-C40C66FF867C}">
                  <a14:compatExt spid="_x0000_s94958"/>
                </a:ext>
                <a:ext uri="{FF2B5EF4-FFF2-40B4-BE49-F238E27FC236}">
                  <a16:creationId xmlns:a16="http://schemas.microsoft.com/office/drawing/2014/main" id="{00000000-0008-0000-0000-0000EE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739</xdr:row>
          <xdr:rowOff>0</xdr:rowOff>
        </xdr:from>
        <xdr:to>
          <xdr:col>2</xdr:col>
          <xdr:colOff>381000</xdr:colOff>
          <xdr:row>742</xdr:row>
          <xdr:rowOff>0</xdr:rowOff>
        </xdr:to>
        <xdr:sp macro="" textlink="">
          <xdr:nvSpPr>
            <xdr:cNvPr id="94959" name="Object 2799" hidden="1">
              <a:extLst>
                <a:ext uri="{63B3BB69-23CF-44E3-9099-C40C66FF867C}">
                  <a14:compatExt spid="_x0000_s94959"/>
                </a:ext>
                <a:ext uri="{FF2B5EF4-FFF2-40B4-BE49-F238E27FC236}">
                  <a16:creationId xmlns:a16="http://schemas.microsoft.com/office/drawing/2014/main" id="{00000000-0008-0000-0000-0000EF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739</xdr:row>
          <xdr:rowOff>0</xdr:rowOff>
        </xdr:from>
        <xdr:to>
          <xdr:col>2</xdr:col>
          <xdr:colOff>381000</xdr:colOff>
          <xdr:row>742</xdr:row>
          <xdr:rowOff>0</xdr:rowOff>
        </xdr:to>
        <xdr:sp macro="" textlink="">
          <xdr:nvSpPr>
            <xdr:cNvPr id="94960" name="Object 2800" hidden="1">
              <a:extLst>
                <a:ext uri="{63B3BB69-23CF-44E3-9099-C40C66FF867C}">
                  <a14:compatExt spid="_x0000_s94960"/>
                </a:ext>
                <a:ext uri="{FF2B5EF4-FFF2-40B4-BE49-F238E27FC236}">
                  <a16:creationId xmlns:a16="http://schemas.microsoft.com/office/drawing/2014/main" id="{00000000-0008-0000-0000-0000F0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742</xdr:row>
          <xdr:rowOff>0</xdr:rowOff>
        </xdr:from>
        <xdr:to>
          <xdr:col>2</xdr:col>
          <xdr:colOff>381000</xdr:colOff>
          <xdr:row>745</xdr:row>
          <xdr:rowOff>0</xdr:rowOff>
        </xdr:to>
        <xdr:sp macro="" textlink="">
          <xdr:nvSpPr>
            <xdr:cNvPr id="94961" name="Object 2801" hidden="1">
              <a:extLst>
                <a:ext uri="{63B3BB69-23CF-44E3-9099-C40C66FF867C}">
                  <a14:compatExt spid="_x0000_s94961"/>
                </a:ext>
                <a:ext uri="{FF2B5EF4-FFF2-40B4-BE49-F238E27FC236}">
                  <a16:creationId xmlns:a16="http://schemas.microsoft.com/office/drawing/2014/main" id="{00000000-0008-0000-0000-0000F1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742</xdr:row>
          <xdr:rowOff>0</xdr:rowOff>
        </xdr:from>
        <xdr:to>
          <xdr:col>2</xdr:col>
          <xdr:colOff>381000</xdr:colOff>
          <xdr:row>745</xdr:row>
          <xdr:rowOff>0</xdr:rowOff>
        </xdr:to>
        <xdr:sp macro="" textlink="">
          <xdr:nvSpPr>
            <xdr:cNvPr id="94962" name="Object 2802" hidden="1">
              <a:extLst>
                <a:ext uri="{63B3BB69-23CF-44E3-9099-C40C66FF867C}">
                  <a14:compatExt spid="_x0000_s94962"/>
                </a:ext>
                <a:ext uri="{FF2B5EF4-FFF2-40B4-BE49-F238E27FC236}">
                  <a16:creationId xmlns:a16="http://schemas.microsoft.com/office/drawing/2014/main" id="{00000000-0008-0000-0000-0000F2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745</xdr:row>
          <xdr:rowOff>0</xdr:rowOff>
        </xdr:from>
        <xdr:to>
          <xdr:col>2</xdr:col>
          <xdr:colOff>381000</xdr:colOff>
          <xdr:row>748</xdr:row>
          <xdr:rowOff>0</xdr:rowOff>
        </xdr:to>
        <xdr:sp macro="" textlink="">
          <xdr:nvSpPr>
            <xdr:cNvPr id="94963" name="Object 2803" hidden="1">
              <a:extLst>
                <a:ext uri="{63B3BB69-23CF-44E3-9099-C40C66FF867C}">
                  <a14:compatExt spid="_x0000_s94963"/>
                </a:ext>
                <a:ext uri="{FF2B5EF4-FFF2-40B4-BE49-F238E27FC236}">
                  <a16:creationId xmlns:a16="http://schemas.microsoft.com/office/drawing/2014/main" id="{00000000-0008-0000-0000-0000F3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745</xdr:row>
          <xdr:rowOff>0</xdr:rowOff>
        </xdr:from>
        <xdr:to>
          <xdr:col>2</xdr:col>
          <xdr:colOff>381000</xdr:colOff>
          <xdr:row>748</xdr:row>
          <xdr:rowOff>0</xdr:rowOff>
        </xdr:to>
        <xdr:sp macro="" textlink="">
          <xdr:nvSpPr>
            <xdr:cNvPr id="94964" name="Object 2804" hidden="1">
              <a:extLst>
                <a:ext uri="{63B3BB69-23CF-44E3-9099-C40C66FF867C}">
                  <a14:compatExt spid="_x0000_s94964"/>
                </a:ext>
                <a:ext uri="{FF2B5EF4-FFF2-40B4-BE49-F238E27FC236}">
                  <a16:creationId xmlns:a16="http://schemas.microsoft.com/office/drawing/2014/main" id="{00000000-0008-0000-0000-0000F4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748</xdr:row>
          <xdr:rowOff>0</xdr:rowOff>
        </xdr:from>
        <xdr:to>
          <xdr:col>2</xdr:col>
          <xdr:colOff>381000</xdr:colOff>
          <xdr:row>751</xdr:row>
          <xdr:rowOff>0</xdr:rowOff>
        </xdr:to>
        <xdr:sp macro="" textlink="">
          <xdr:nvSpPr>
            <xdr:cNvPr id="94965" name="Object 2805" hidden="1">
              <a:extLst>
                <a:ext uri="{63B3BB69-23CF-44E3-9099-C40C66FF867C}">
                  <a14:compatExt spid="_x0000_s94965"/>
                </a:ext>
                <a:ext uri="{FF2B5EF4-FFF2-40B4-BE49-F238E27FC236}">
                  <a16:creationId xmlns:a16="http://schemas.microsoft.com/office/drawing/2014/main" id="{00000000-0008-0000-0000-0000F5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748</xdr:row>
          <xdr:rowOff>0</xdr:rowOff>
        </xdr:from>
        <xdr:to>
          <xdr:col>2</xdr:col>
          <xdr:colOff>381000</xdr:colOff>
          <xdr:row>751</xdr:row>
          <xdr:rowOff>0</xdr:rowOff>
        </xdr:to>
        <xdr:sp macro="" textlink="">
          <xdr:nvSpPr>
            <xdr:cNvPr id="94966" name="Object 2806" hidden="1">
              <a:extLst>
                <a:ext uri="{63B3BB69-23CF-44E3-9099-C40C66FF867C}">
                  <a14:compatExt spid="_x0000_s94966"/>
                </a:ext>
                <a:ext uri="{FF2B5EF4-FFF2-40B4-BE49-F238E27FC236}">
                  <a16:creationId xmlns:a16="http://schemas.microsoft.com/office/drawing/2014/main" id="{00000000-0008-0000-0000-0000F6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751</xdr:row>
          <xdr:rowOff>0</xdr:rowOff>
        </xdr:from>
        <xdr:to>
          <xdr:col>2</xdr:col>
          <xdr:colOff>381000</xdr:colOff>
          <xdr:row>754</xdr:row>
          <xdr:rowOff>0</xdr:rowOff>
        </xdr:to>
        <xdr:sp macro="" textlink="">
          <xdr:nvSpPr>
            <xdr:cNvPr id="94967" name="Object 2807" hidden="1">
              <a:extLst>
                <a:ext uri="{63B3BB69-23CF-44E3-9099-C40C66FF867C}">
                  <a14:compatExt spid="_x0000_s94967"/>
                </a:ext>
                <a:ext uri="{FF2B5EF4-FFF2-40B4-BE49-F238E27FC236}">
                  <a16:creationId xmlns:a16="http://schemas.microsoft.com/office/drawing/2014/main" id="{00000000-0008-0000-0000-0000F7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751</xdr:row>
          <xdr:rowOff>0</xdr:rowOff>
        </xdr:from>
        <xdr:to>
          <xdr:col>2</xdr:col>
          <xdr:colOff>381000</xdr:colOff>
          <xdr:row>754</xdr:row>
          <xdr:rowOff>0</xdr:rowOff>
        </xdr:to>
        <xdr:sp macro="" textlink="">
          <xdr:nvSpPr>
            <xdr:cNvPr id="94968" name="Object 2808" hidden="1">
              <a:extLst>
                <a:ext uri="{63B3BB69-23CF-44E3-9099-C40C66FF867C}">
                  <a14:compatExt spid="_x0000_s94968"/>
                </a:ext>
                <a:ext uri="{FF2B5EF4-FFF2-40B4-BE49-F238E27FC236}">
                  <a16:creationId xmlns:a16="http://schemas.microsoft.com/office/drawing/2014/main" id="{00000000-0008-0000-0000-0000F8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754</xdr:row>
          <xdr:rowOff>0</xdr:rowOff>
        </xdr:from>
        <xdr:to>
          <xdr:col>2</xdr:col>
          <xdr:colOff>381000</xdr:colOff>
          <xdr:row>757</xdr:row>
          <xdr:rowOff>0</xdr:rowOff>
        </xdr:to>
        <xdr:sp macro="" textlink="">
          <xdr:nvSpPr>
            <xdr:cNvPr id="94969" name="Object 2809" hidden="1">
              <a:extLst>
                <a:ext uri="{63B3BB69-23CF-44E3-9099-C40C66FF867C}">
                  <a14:compatExt spid="_x0000_s94969"/>
                </a:ext>
                <a:ext uri="{FF2B5EF4-FFF2-40B4-BE49-F238E27FC236}">
                  <a16:creationId xmlns:a16="http://schemas.microsoft.com/office/drawing/2014/main" id="{00000000-0008-0000-0000-0000F9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754</xdr:row>
          <xdr:rowOff>0</xdr:rowOff>
        </xdr:from>
        <xdr:to>
          <xdr:col>2</xdr:col>
          <xdr:colOff>381000</xdr:colOff>
          <xdr:row>757</xdr:row>
          <xdr:rowOff>0</xdr:rowOff>
        </xdr:to>
        <xdr:sp macro="" textlink="">
          <xdr:nvSpPr>
            <xdr:cNvPr id="94970" name="Object 2810" hidden="1">
              <a:extLst>
                <a:ext uri="{63B3BB69-23CF-44E3-9099-C40C66FF867C}">
                  <a14:compatExt spid="_x0000_s94970"/>
                </a:ext>
                <a:ext uri="{FF2B5EF4-FFF2-40B4-BE49-F238E27FC236}">
                  <a16:creationId xmlns:a16="http://schemas.microsoft.com/office/drawing/2014/main" id="{00000000-0008-0000-0000-0000FA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757</xdr:row>
          <xdr:rowOff>0</xdr:rowOff>
        </xdr:from>
        <xdr:to>
          <xdr:col>2</xdr:col>
          <xdr:colOff>381000</xdr:colOff>
          <xdr:row>760</xdr:row>
          <xdr:rowOff>0</xdr:rowOff>
        </xdr:to>
        <xdr:sp macro="" textlink="">
          <xdr:nvSpPr>
            <xdr:cNvPr id="94971" name="Object 2811" hidden="1">
              <a:extLst>
                <a:ext uri="{63B3BB69-23CF-44E3-9099-C40C66FF867C}">
                  <a14:compatExt spid="_x0000_s94971"/>
                </a:ext>
                <a:ext uri="{FF2B5EF4-FFF2-40B4-BE49-F238E27FC236}">
                  <a16:creationId xmlns:a16="http://schemas.microsoft.com/office/drawing/2014/main" id="{00000000-0008-0000-0000-0000FB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757</xdr:row>
          <xdr:rowOff>0</xdr:rowOff>
        </xdr:from>
        <xdr:to>
          <xdr:col>2</xdr:col>
          <xdr:colOff>381000</xdr:colOff>
          <xdr:row>760</xdr:row>
          <xdr:rowOff>0</xdr:rowOff>
        </xdr:to>
        <xdr:sp macro="" textlink="">
          <xdr:nvSpPr>
            <xdr:cNvPr id="94972" name="Object 2812" hidden="1">
              <a:extLst>
                <a:ext uri="{63B3BB69-23CF-44E3-9099-C40C66FF867C}">
                  <a14:compatExt spid="_x0000_s94972"/>
                </a:ext>
                <a:ext uri="{FF2B5EF4-FFF2-40B4-BE49-F238E27FC236}">
                  <a16:creationId xmlns:a16="http://schemas.microsoft.com/office/drawing/2014/main" id="{00000000-0008-0000-0000-0000FC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760</xdr:row>
          <xdr:rowOff>0</xdr:rowOff>
        </xdr:from>
        <xdr:to>
          <xdr:col>2</xdr:col>
          <xdr:colOff>381000</xdr:colOff>
          <xdr:row>763</xdr:row>
          <xdr:rowOff>0</xdr:rowOff>
        </xdr:to>
        <xdr:sp macro="" textlink="">
          <xdr:nvSpPr>
            <xdr:cNvPr id="94973" name="Object 2813" hidden="1">
              <a:extLst>
                <a:ext uri="{63B3BB69-23CF-44E3-9099-C40C66FF867C}">
                  <a14:compatExt spid="_x0000_s94973"/>
                </a:ext>
                <a:ext uri="{FF2B5EF4-FFF2-40B4-BE49-F238E27FC236}">
                  <a16:creationId xmlns:a16="http://schemas.microsoft.com/office/drawing/2014/main" id="{00000000-0008-0000-0000-0000FD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760</xdr:row>
          <xdr:rowOff>0</xdr:rowOff>
        </xdr:from>
        <xdr:to>
          <xdr:col>2</xdr:col>
          <xdr:colOff>381000</xdr:colOff>
          <xdr:row>763</xdr:row>
          <xdr:rowOff>0</xdr:rowOff>
        </xdr:to>
        <xdr:sp macro="" textlink="">
          <xdr:nvSpPr>
            <xdr:cNvPr id="94974" name="Object 2814" hidden="1">
              <a:extLst>
                <a:ext uri="{63B3BB69-23CF-44E3-9099-C40C66FF867C}">
                  <a14:compatExt spid="_x0000_s94974"/>
                </a:ext>
                <a:ext uri="{FF2B5EF4-FFF2-40B4-BE49-F238E27FC236}">
                  <a16:creationId xmlns:a16="http://schemas.microsoft.com/office/drawing/2014/main" id="{00000000-0008-0000-0000-0000FE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763</xdr:row>
          <xdr:rowOff>0</xdr:rowOff>
        </xdr:from>
        <xdr:to>
          <xdr:col>2</xdr:col>
          <xdr:colOff>381000</xdr:colOff>
          <xdr:row>766</xdr:row>
          <xdr:rowOff>0</xdr:rowOff>
        </xdr:to>
        <xdr:sp macro="" textlink="">
          <xdr:nvSpPr>
            <xdr:cNvPr id="94975" name="Object 2815" hidden="1">
              <a:extLst>
                <a:ext uri="{63B3BB69-23CF-44E3-9099-C40C66FF867C}">
                  <a14:compatExt spid="_x0000_s94975"/>
                </a:ext>
                <a:ext uri="{FF2B5EF4-FFF2-40B4-BE49-F238E27FC236}">
                  <a16:creationId xmlns:a16="http://schemas.microsoft.com/office/drawing/2014/main" id="{00000000-0008-0000-0000-0000FF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763</xdr:row>
          <xdr:rowOff>0</xdr:rowOff>
        </xdr:from>
        <xdr:to>
          <xdr:col>2</xdr:col>
          <xdr:colOff>381000</xdr:colOff>
          <xdr:row>766</xdr:row>
          <xdr:rowOff>0</xdr:rowOff>
        </xdr:to>
        <xdr:sp macro="" textlink="">
          <xdr:nvSpPr>
            <xdr:cNvPr id="94976" name="Object 2816" hidden="1">
              <a:extLst>
                <a:ext uri="{63B3BB69-23CF-44E3-9099-C40C66FF867C}">
                  <a14:compatExt spid="_x0000_s94976"/>
                </a:ext>
                <a:ext uri="{FF2B5EF4-FFF2-40B4-BE49-F238E27FC236}">
                  <a16:creationId xmlns:a16="http://schemas.microsoft.com/office/drawing/2014/main" id="{00000000-0008-0000-0000-000000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766</xdr:row>
          <xdr:rowOff>0</xdr:rowOff>
        </xdr:from>
        <xdr:to>
          <xdr:col>2</xdr:col>
          <xdr:colOff>381000</xdr:colOff>
          <xdr:row>769</xdr:row>
          <xdr:rowOff>0</xdr:rowOff>
        </xdr:to>
        <xdr:sp macro="" textlink="">
          <xdr:nvSpPr>
            <xdr:cNvPr id="94977" name="Object 2817" hidden="1">
              <a:extLst>
                <a:ext uri="{63B3BB69-23CF-44E3-9099-C40C66FF867C}">
                  <a14:compatExt spid="_x0000_s94977"/>
                </a:ext>
                <a:ext uri="{FF2B5EF4-FFF2-40B4-BE49-F238E27FC236}">
                  <a16:creationId xmlns:a16="http://schemas.microsoft.com/office/drawing/2014/main" id="{00000000-0008-0000-0000-000001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766</xdr:row>
          <xdr:rowOff>0</xdr:rowOff>
        </xdr:from>
        <xdr:to>
          <xdr:col>2</xdr:col>
          <xdr:colOff>381000</xdr:colOff>
          <xdr:row>769</xdr:row>
          <xdr:rowOff>0</xdr:rowOff>
        </xdr:to>
        <xdr:sp macro="" textlink="">
          <xdr:nvSpPr>
            <xdr:cNvPr id="94978" name="Object 2818" hidden="1">
              <a:extLst>
                <a:ext uri="{63B3BB69-23CF-44E3-9099-C40C66FF867C}">
                  <a14:compatExt spid="_x0000_s94978"/>
                </a:ext>
                <a:ext uri="{FF2B5EF4-FFF2-40B4-BE49-F238E27FC236}">
                  <a16:creationId xmlns:a16="http://schemas.microsoft.com/office/drawing/2014/main" id="{00000000-0008-0000-0000-000002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769</xdr:row>
          <xdr:rowOff>0</xdr:rowOff>
        </xdr:from>
        <xdr:to>
          <xdr:col>2</xdr:col>
          <xdr:colOff>381000</xdr:colOff>
          <xdr:row>772</xdr:row>
          <xdr:rowOff>0</xdr:rowOff>
        </xdr:to>
        <xdr:sp macro="" textlink="">
          <xdr:nvSpPr>
            <xdr:cNvPr id="94979" name="Object 2819" hidden="1">
              <a:extLst>
                <a:ext uri="{63B3BB69-23CF-44E3-9099-C40C66FF867C}">
                  <a14:compatExt spid="_x0000_s94979"/>
                </a:ext>
                <a:ext uri="{FF2B5EF4-FFF2-40B4-BE49-F238E27FC236}">
                  <a16:creationId xmlns:a16="http://schemas.microsoft.com/office/drawing/2014/main" id="{00000000-0008-0000-0000-000003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769</xdr:row>
          <xdr:rowOff>0</xdr:rowOff>
        </xdr:from>
        <xdr:to>
          <xdr:col>2</xdr:col>
          <xdr:colOff>381000</xdr:colOff>
          <xdr:row>772</xdr:row>
          <xdr:rowOff>0</xdr:rowOff>
        </xdr:to>
        <xdr:sp macro="" textlink="">
          <xdr:nvSpPr>
            <xdr:cNvPr id="94980" name="Object 2820" hidden="1">
              <a:extLst>
                <a:ext uri="{63B3BB69-23CF-44E3-9099-C40C66FF867C}">
                  <a14:compatExt spid="_x0000_s94980"/>
                </a:ext>
                <a:ext uri="{FF2B5EF4-FFF2-40B4-BE49-F238E27FC236}">
                  <a16:creationId xmlns:a16="http://schemas.microsoft.com/office/drawing/2014/main" id="{00000000-0008-0000-0000-000004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772</xdr:row>
          <xdr:rowOff>0</xdr:rowOff>
        </xdr:from>
        <xdr:to>
          <xdr:col>2</xdr:col>
          <xdr:colOff>381000</xdr:colOff>
          <xdr:row>775</xdr:row>
          <xdr:rowOff>0</xdr:rowOff>
        </xdr:to>
        <xdr:sp macro="" textlink="">
          <xdr:nvSpPr>
            <xdr:cNvPr id="94981" name="Object 2821" hidden="1">
              <a:extLst>
                <a:ext uri="{63B3BB69-23CF-44E3-9099-C40C66FF867C}">
                  <a14:compatExt spid="_x0000_s94981"/>
                </a:ext>
                <a:ext uri="{FF2B5EF4-FFF2-40B4-BE49-F238E27FC236}">
                  <a16:creationId xmlns:a16="http://schemas.microsoft.com/office/drawing/2014/main" id="{00000000-0008-0000-0000-000005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772</xdr:row>
          <xdr:rowOff>0</xdr:rowOff>
        </xdr:from>
        <xdr:to>
          <xdr:col>2</xdr:col>
          <xdr:colOff>381000</xdr:colOff>
          <xdr:row>775</xdr:row>
          <xdr:rowOff>0</xdr:rowOff>
        </xdr:to>
        <xdr:sp macro="" textlink="">
          <xdr:nvSpPr>
            <xdr:cNvPr id="94982" name="Object 2822" hidden="1">
              <a:extLst>
                <a:ext uri="{63B3BB69-23CF-44E3-9099-C40C66FF867C}">
                  <a14:compatExt spid="_x0000_s94982"/>
                </a:ext>
                <a:ext uri="{FF2B5EF4-FFF2-40B4-BE49-F238E27FC236}">
                  <a16:creationId xmlns:a16="http://schemas.microsoft.com/office/drawing/2014/main" id="{00000000-0008-0000-0000-000006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775</xdr:row>
          <xdr:rowOff>0</xdr:rowOff>
        </xdr:from>
        <xdr:to>
          <xdr:col>2</xdr:col>
          <xdr:colOff>381000</xdr:colOff>
          <xdr:row>778</xdr:row>
          <xdr:rowOff>0</xdr:rowOff>
        </xdr:to>
        <xdr:sp macro="" textlink="">
          <xdr:nvSpPr>
            <xdr:cNvPr id="94983" name="Object 2823" hidden="1">
              <a:extLst>
                <a:ext uri="{63B3BB69-23CF-44E3-9099-C40C66FF867C}">
                  <a14:compatExt spid="_x0000_s94983"/>
                </a:ext>
                <a:ext uri="{FF2B5EF4-FFF2-40B4-BE49-F238E27FC236}">
                  <a16:creationId xmlns:a16="http://schemas.microsoft.com/office/drawing/2014/main" id="{00000000-0008-0000-0000-000007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775</xdr:row>
          <xdr:rowOff>0</xdr:rowOff>
        </xdr:from>
        <xdr:to>
          <xdr:col>2</xdr:col>
          <xdr:colOff>381000</xdr:colOff>
          <xdr:row>778</xdr:row>
          <xdr:rowOff>0</xdr:rowOff>
        </xdr:to>
        <xdr:sp macro="" textlink="">
          <xdr:nvSpPr>
            <xdr:cNvPr id="94984" name="Object 2824" hidden="1">
              <a:extLst>
                <a:ext uri="{63B3BB69-23CF-44E3-9099-C40C66FF867C}">
                  <a14:compatExt spid="_x0000_s94984"/>
                </a:ext>
                <a:ext uri="{FF2B5EF4-FFF2-40B4-BE49-F238E27FC236}">
                  <a16:creationId xmlns:a16="http://schemas.microsoft.com/office/drawing/2014/main" id="{00000000-0008-0000-0000-000008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778</xdr:row>
          <xdr:rowOff>0</xdr:rowOff>
        </xdr:from>
        <xdr:to>
          <xdr:col>2</xdr:col>
          <xdr:colOff>381000</xdr:colOff>
          <xdr:row>781</xdr:row>
          <xdr:rowOff>0</xdr:rowOff>
        </xdr:to>
        <xdr:sp macro="" textlink="">
          <xdr:nvSpPr>
            <xdr:cNvPr id="94985" name="Object 2825" hidden="1">
              <a:extLst>
                <a:ext uri="{63B3BB69-23CF-44E3-9099-C40C66FF867C}">
                  <a14:compatExt spid="_x0000_s94985"/>
                </a:ext>
                <a:ext uri="{FF2B5EF4-FFF2-40B4-BE49-F238E27FC236}">
                  <a16:creationId xmlns:a16="http://schemas.microsoft.com/office/drawing/2014/main" id="{00000000-0008-0000-0000-000009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778</xdr:row>
          <xdr:rowOff>0</xdr:rowOff>
        </xdr:from>
        <xdr:to>
          <xdr:col>2</xdr:col>
          <xdr:colOff>381000</xdr:colOff>
          <xdr:row>781</xdr:row>
          <xdr:rowOff>0</xdr:rowOff>
        </xdr:to>
        <xdr:sp macro="" textlink="">
          <xdr:nvSpPr>
            <xdr:cNvPr id="94986" name="Object 2826" hidden="1">
              <a:extLst>
                <a:ext uri="{63B3BB69-23CF-44E3-9099-C40C66FF867C}">
                  <a14:compatExt spid="_x0000_s94986"/>
                </a:ext>
                <a:ext uri="{FF2B5EF4-FFF2-40B4-BE49-F238E27FC236}">
                  <a16:creationId xmlns:a16="http://schemas.microsoft.com/office/drawing/2014/main" id="{00000000-0008-0000-0000-00000A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781</xdr:row>
          <xdr:rowOff>0</xdr:rowOff>
        </xdr:from>
        <xdr:to>
          <xdr:col>2</xdr:col>
          <xdr:colOff>381000</xdr:colOff>
          <xdr:row>784</xdr:row>
          <xdr:rowOff>0</xdr:rowOff>
        </xdr:to>
        <xdr:sp macro="" textlink="">
          <xdr:nvSpPr>
            <xdr:cNvPr id="94987" name="Object 2827" hidden="1">
              <a:extLst>
                <a:ext uri="{63B3BB69-23CF-44E3-9099-C40C66FF867C}">
                  <a14:compatExt spid="_x0000_s94987"/>
                </a:ext>
                <a:ext uri="{FF2B5EF4-FFF2-40B4-BE49-F238E27FC236}">
                  <a16:creationId xmlns:a16="http://schemas.microsoft.com/office/drawing/2014/main" id="{00000000-0008-0000-0000-00000B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781</xdr:row>
          <xdr:rowOff>0</xdr:rowOff>
        </xdr:from>
        <xdr:to>
          <xdr:col>2</xdr:col>
          <xdr:colOff>381000</xdr:colOff>
          <xdr:row>784</xdr:row>
          <xdr:rowOff>0</xdr:rowOff>
        </xdr:to>
        <xdr:sp macro="" textlink="">
          <xdr:nvSpPr>
            <xdr:cNvPr id="94988" name="Object 2828" hidden="1">
              <a:extLst>
                <a:ext uri="{63B3BB69-23CF-44E3-9099-C40C66FF867C}">
                  <a14:compatExt spid="_x0000_s94988"/>
                </a:ext>
                <a:ext uri="{FF2B5EF4-FFF2-40B4-BE49-F238E27FC236}">
                  <a16:creationId xmlns:a16="http://schemas.microsoft.com/office/drawing/2014/main" id="{00000000-0008-0000-0000-00000C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784</xdr:row>
          <xdr:rowOff>0</xdr:rowOff>
        </xdr:from>
        <xdr:to>
          <xdr:col>2</xdr:col>
          <xdr:colOff>381000</xdr:colOff>
          <xdr:row>787</xdr:row>
          <xdr:rowOff>0</xdr:rowOff>
        </xdr:to>
        <xdr:sp macro="" textlink="">
          <xdr:nvSpPr>
            <xdr:cNvPr id="94989" name="Object 2829" hidden="1">
              <a:extLst>
                <a:ext uri="{63B3BB69-23CF-44E3-9099-C40C66FF867C}">
                  <a14:compatExt spid="_x0000_s94989"/>
                </a:ext>
                <a:ext uri="{FF2B5EF4-FFF2-40B4-BE49-F238E27FC236}">
                  <a16:creationId xmlns:a16="http://schemas.microsoft.com/office/drawing/2014/main" id="{00000000-0008-0000-0000-00000D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784</xdr:row>
          <xdr:rowOff>0</xdr:rowOff>
        </xdr:from>
        <xdr:to>
          <xdr:col>2</xdr:col>
          <xdr:colOff>381000</xdr:colOff>
          <xdr:row>787</xdr:row>
          <xdr:rowOff>0</xdr:rowOff>
        </xdr:to>
        <xdr:sp macro="" textlink="">
          <xdr:nvSpPr>
            <xdr:cNvPr id="94990" name="Object 2830" hidden="1">
              <a:extLst>
                <a:ext uri="{63B3BB69-23CF-44E3-9099-C40C66FF867C}">
                  <a14:compatExt spid="_x0000_s94990"/>
                </a:ext>
                <a:ext uri="{FF2B5EF4-FFF2-40B4-BE49-F238E27FC236}">
                  <a16:creationId xmlns:a16="http://schemas.microsoft.com/office/drawing/2014/main" id="{00000000-0008-0000-0000-00000E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787</xdr:row>
          <xdr:rowOff>0</xdr:rowOff>
        </xdr:from>
        <xdr:to>
          <xdr:col>2</xdr:col>
          <xdr:colOff>381000</xdr:colOff>
          <xdr:row>790</xdr:row>
          <xdr:rowOff>0</xdr:rowOff>
        </xdr:to>
        <xdr:sp macro="" textlink="">
          <xdr:nvSpPr>
            <xdr:cNvPr id="94991" name="Object 2831" hidden="1">
              <a:extLst>
                <a:ext uri="{63B3BB69-23CF-44E3-9099-C40C66FF867C}">
                  <a14:compatExt spid="_x0000_s94991"/>
                </a:ext>
                <a:ext uri="{FF2B5EF4-FFF2-40B4-BE49-F238E27FC236}">
                  <a16:creationId xmlns:a16="http://schemas.microsoft.com/office/drawing/2014/main" id="{00000000-0008-0000-0000-00000F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787</xdr:row>
          <xdr:rowOff>0</xdr:rowOff>
        </xdr:from>
        <xdr:to>
          <xdr:col>2</xdr:col>
          <xdr:colOff>381000</xdr:colOff>
          <xdr:row>790</xdr:row>
          <xdr:rowOff>0</xdr:rowOff>
        </xdr:to>
        <xdr:sp macro="" textlink="">
          <xdr:nvSpPr>
            <xdr:cNvPr id="94992" name="Object 2832" hidden="1">
              <a:extLst>
                <a:ext uri="{63B3BB69-23CF-44E3-9099-C40C66FF867C}">
                  <a14:compatExt spid="_x0000_s94992"/>
                </a:ext>
                <a:ext uri="{FF2B5EF4-FFF2-40B4-BE49-F238E27FC236}">
                  <a16:creationId xmlns:a16="http://schemas.microsoft.com/office/drawing/2014/main" id="{00000000-0008-0000-0000-000010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790</xdr:row>
          <xdr:rowOff>0</xdr:rowOff>
        </xdr:from>
        <xdr:to>
          <xdr:col>2</xdr:col>
          <xdr:colOff>381000</xdr:colOff>
          <xdr:row>793</xdr:row>
          <xdr:rowOff>0</xdr:rowOff>
        </xdr:to>
        <xdr:sp macro="" textlink="">
          <xdr:nvSpPr>
            <xdr:cNvPr id="94993" name="Object 2833" hidden="1">
              <a:extLst>
                <a:ext uri="{63B3BB69-23CF-44E3-9099-C40C66FF867C}">
                  <a14:compatExt spid="_x0000_s94993"/>
                </a:ext>
                <a:ext uri="{FF2B5EF4-FFF2-40B4-BE49-F238E27FC236}">
                  <a16:creationId xmlns:a16="http://schemas.microsoft.com/office/drawing/2014/main" id="{00000000-0008-0000-0000-000011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790</xdr:row>
          <xdr:rowOff>0</xdr:rowOff>
        </xdr:from>
        <xdr:to>
          <xdr:col>2</xdr:col>
          <xdr:colOff>381000</xdr:colOff>
          <xdr:row>793</xdr:row>
          <xdr:rowOff>0</xdr:rowOff>
        </xdr:to>
        <xdr:sp macro="" textlink="">
          <xdr:nvSpPr>
            <xdr:cNvPr id="94994" name="Object 2834" hidden="1">
              <a:extLst>
                <a:ext uri="{63B3BB69-23CF-44E3-9099-C40C66FF867C}">
                  <a14:compatExt spid="_x0000_s94994"/>
                </a:ext>
                <a:ext uri="{FF2B5EF4-FFF2-40B4-BE49-F238E27FC236}">
                  <a16:creationId xmlns:a16="http://schemas.microsoft.com/office/drawing/2014/main" id="{00000000-0008-0000-0000-000012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793</xdr:row>
          <xdr:rowOff>0</xdr:rowOff>
        </xdr:from>
        <xdr:to>
          <xdr:col>2</xdr:col>
          <xdr:colOff>381000</xdr:colOff>
          <xdr:row>796</xdr:row>
          <xdr:rowOff>0</xdr:rowOff>
        </xdr:to>
        <xdr:sp macro="" textlink="">
          <xdr:nvSpPr>
            <xdr:cNvPr id="94995" name="Object 2835" hidden="1">
              <a:extLst>
                <a:ext uri="{63B3BB69-23CF-44E3-9099-C40C66FF867C}">
                  <a14:compatExt spid="_x0000_s94995"/>
                </a:ext>
                <a:ext uri="{FF2B5EF4-FFF2-40B4-BE49-F238E27FC236}">
                  <a16:creationId xmlns:a16="http://schemas.microsoft.com/office/drawing/2014/main" id="{00000000-0008-0000-0000-000013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793</xdr:row>
          <xdr:rowOff>0</xdr:rowOff>
        </xdr:from>
        <xdr:to>
          <xdr:col>2</xdr:col>
          <xdr:colOff>381000</xdr:colOff>
          <xdr:row>796</xdr:row>
          <xdr:rowOff>0</xdr:rowOff>
        </xdr:to>
        <xdr:sp macro="" textlink="">
          <xdr:nvSpPr>
            <xdr:cNvPr id="94996" name="Object 2836" hidden="1">
              <a:extLst>
                <a:ext uri="{63B3BB69-23CF-44E3-9099-C40C66FF867C}">
                  <a14:compatExt spid="_x0000_s94996"/>
                </a:ext>
                <a:ext uri="{FF2B5EF4-FFF2-40B4-BE49-F238E27FC236}">
                  <a16:creationId xmlns:a16="http://schemas.microsoft.com/office/drawing/2014/main" id="{00000000-0008-0000-0000-000014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796</xdr:row>
          <xdr:rowOff>0</xdr:rowOff>
        </xdr:from>
        <xdr:to>
          <xdr:col>2</xdr:col>
          <xdr:colOff>381000</xdr:colOff>
          <xdr:row>799</xdr:row>
          <xdr:rowOff>0</xdr:rowOff>
        </xdr:to>
        <xdr:sp macro="" textlink="">
          <xdr:nvSpPr>
            <xdr:cNvPr id="94997" name="Object 2837" hidden="1">
              <a:extLst>
                <a:ext uri="{63B3BB69-23CF-44E3-9099-C40C66FF867C}">
                  <a14:compatExt spid="_x0000_s94997"/>
                </a:ext>
                <a:ext uri="{FF2B5EF4-FFF2-40B4-BE49-F238E27FC236}">
                  <a16:creationId xmlns:a16="http://schemas.microsoft.com/office/drawing/2014/main" id="{00000000-0008-0000-0000-000015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796</xdr:row>
          <xdr:rowOff>0</xdr:rowOff>
        </xdr:from>
        <xdr:to>
          <xdr:col>2</xdr:col>
          <xdr:colOff>381000</xdr:colOff>
          <xdr:row>799</xdr:row>
          <xdr:rowOff>0</xdr:rowOff>
        </xdr:to>
        <xdr:sp macro="" textlink="">
          <xdr:nvSpPr>
            <xdr:cNvPr id="94998" name="Object 2838" hidden="1">
              <a:extLst>
                <a:ext uri="{63B3BB69-23CF-44E3-9099-C40C66FF867C}">
                  <a14:compatExt spid="_x0000_s94998"/>
                </a:ext>
                <a:ext uri="{FF2B5EF4-FFF2-40B4-BE49-F238E27FC236}">
                  <a16:creationId xmlns:a16="http://schemas.microsoft.com/office/drawing/2014/main" id="{00000000-0008-0000-0000-000016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799</xdr:row>
          <xdr:rowOff>0</xdr:rowOff>
        </xdr:from>
        <xdr:to>
          <xdr:col>2</xdr:col>
          <xdr:colOff>381000</xdr:colOff>
          <xdr:row>802</xdr:row>
          <xdr:rowOff>0</xdr:rowOff>
        </xdr:to>
        <xdr:sp macro="" textlink="">
          <xdr:nvSpPr>
            <xdr:cNvPr id="94999" name="Object 2839" hidden="1">
              <a:extLst>
                <a:ext uri="{63B3BB69-23CF-44E3-9099-C40C66FF867C}">
                  <a14:compatExt spid="_x0000_s94999"/>
                </a:ext>
                <a:ext uri="{FF2B5EF4-FFF2-40B4-BE49-F238E27FC236}">
                  <a16:creationId xmlns:a16="http://schemas.microsoft.com/office/drawing/2014/main" id="{00000000-0008-0000-0000-000017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799</xdr:row>
          <xdr:rowOff>0</xdr:rowOff>
        </xdr:from>
        <xdr:to>
          <xdr:col>2</xdr:col>
          <xdr:colOff>381000</xdr:colOff>
          <xdr:row>802</xdr:row>
          <xdr:rowOff>0</xdr:rowOff>
        </xdr:to>
        <xdr:sp macro="" textlink="">
          <xdr:nvSpPr>
            <xdr:cNvPr id="95000" name="Object 2840" hidden="1">
              <a:extLst>
                <a:ext uri="{63B3BB69-23CF-44E3-9099-C40C66FF867C}">
                  <a14:compatExt spid="_x0000_s95000"/>
                </a:ext>
                <a:ext uri="{FF2B5EF4-FFF2-40B4-BE49-F238E27FC236}">
                  <a16:creationId xmlns:a16="http://schemas.microsoft.com/office/drawing/2014/main" id="{00000000-0008-0000-0000-000018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802</xdr:row>
          <xdr:rowOff>0</xdr:rowOff>
        </xdr:from>
        <xdr:to>
          <xdr:col>2</xdr:col>
          <xdr:colOff>381000</xdr:colOff>
          <xdr:row>805</xdr:row>
          <xdr:rowOff>0</xdr:rowOff>
        </xdr:to>
        <xdr:sp macro="" textlink="">
          <xdr:nvSpPr>
            <xdr:cNvPr id="95001" name="Object 2841" hidden="1">
              <a:extLst>
                <a:ext uri="{63B3BB69-23CF-44E3-9099-C40C66FF867C}">
                  <a14:compatExt spid="_x0000_s95001"/>
                </a:ext>
                <a:ext uri="{FF2B5EF4-FFF2-40B4-BE49-F238E27FC236}">
                  <a16:creationId xmlns:a16="http://schemas.microsoft.com/office/drawing/2014/main" id="{00000000-0008-0000-0000-000019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802</xdr:row>
          <xdr:rowOff>0</xdr:rowOff>
        </xdr:from>
        <xdr:to>
          <xdr:col>2</xdr:col>
          <xdr:colOff>381000</xdr:colOff>
          <xdr:row>805</xdr:row>
          <xdr:rowOff>0</xdr:rowOff>
        </xdr:to>
        <xdr:sp macro="" textlink="">
          <xdr:nvSpPr>
            <xdr:cNvPr id="95002" name="Object 2842" hidden="1">
              <a:extLst>
                <a:ext uri="{63B3BB69-23CF-44E3-9099-C40C66FF867C}">
                  <a14:compatExt spid="_x0000_s95002"/>
                </a:ext>
                <a:ext uri="{FF2B5EF4-FFF2-40B4-BE49-F238E27FC236}">
                  <a16:creationId xmlns:a16="http://schemas.microsoft.com/office/drawing/2014/main" id="{00000000-0008-0000-0000-00001A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805</xdr:row>
          <xdr:rowOff>0</xdr:rowOff>
        </xdr:from>
        <xdr:to>
          <xdr:col>2</xdr:col>
          <xdr:colOff>381000</xdr:colOff>
          <xdr:row>808</xdr:row>
          <xdr:rowOff>0</xdr:rowOff>
        </xdr:to>
        <xdr:sp macro="" textlink="">
          <xdr:nvSpPr>
            <xdr:cNvPr id="95003" name="Object 2843" hidden="1">
              <a:extLst>
                <a:ext uri="{63B3BB69-23CF-44E3-9099-C40C66FF867C}">
                  <a14:compatExt spid="_x0000_s95003"/>
                </a:ext>
                <a:ext uri="{FF2B5EF4-FFF2-40B4-BE49-F238E27FC236}">
                  <a16:creationId xmlns:a16="http://schemas.microsoft.com/office/drawing/2014/main" id="{00000000-0008-0000-0000-00001B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805</xdr:row>
          <xdr:rowOff>0</xdr:rowOff>
        </xdr:from>
        <xdr:to>
          <xdr:col>2</xdr:col>
          <xdr:colOff>381000</xdr:colOff>
          <xdr:row>808</xdr:row>
          <xdr:rowOff>0</xdr:rowOff>
        </xdr:to>
        <xdr:sp macro="" textlink="">
          <xdr:nvSpPr>
            <xdr:cNvPr id="95004" name="Object 2844" hidden="1">
              <a:extLst>
                <a:ext uri="{63B3BB69-23CF-44E3-9099-C40C66FF867C}">
                  <a14:compatExt spid="_x0000_s95004"/>
                </a:ext>
                <a:ext uri="{FF2B5EF4-FFF2-40B4-BE49-F238E27FC236}">
                  <a16:creationId xmlns:a16="http://schemas.microsoft.com/office/drawing/2014/main" id="{00000000-0008-0000-0000-00001C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808</xdr:row>
          <xdr:rowOff>0</xdr:rowOff>
        </xdr:from>
        <xdr:to>
          <xdr:col>2</xdr:col>
          <xdr:colOff>381000</xdr:colOff>
          <xdr:row>811</xdr:row>
          <xdr:rowOff>0</xdr:rowOff>
        </xdr:to>
        <xdr:sp macro="" textlink="">
          <xdr:nvSpPr>
            <xdr:cNvPr id="95005" name="Object 2845" hidden="1">
              <a:extLst>
                <a:ext uri="{63B3BB69-23CF-44E3-9099-C40C66FF867C}">
                  <a14:compatExt spid="_x0000_s95005"/>
                </a:ext>
                <a:ext uri="{FF2B5EF4-FFF2-40B4-BE49-F238E27FC236}">
                  <a16:creationId xmlns:a16="http://schemas.microsoft.com/office/drawing/2014/main" id="{00000000-0008-0000-0000-00001D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808</xdr:row>
          <xdr:rowOff>0</xdr:rowOff>
        </xdr:from>
        <xdr:to>
          <xdr:col>2</xdr:col>
          <xdr:colOff>381000</xdr:colOff>
          <xdr:row>811</xdr:row>
          <xdr:rowOff>0</xdr:rowOff>
        </xdr:to>
        <xdr:sp macro="" textlink="">
          <xdr:nvSpPr>
            <xdr:cNvPr id="95006" name="Object 2846" hidden="1">
              <a:extLst>
                <a:ext uri="{63B3BB69-23CF-44E3-9099-C40C66FF867C}">
                  <a14:compatExt spid="_x0000_s95006"/>
                </a:ext>
                <a:ext uri="{FF2B5EF4-FFF2-40B4-BE49-F238E27FC236}">
                  <a16:creationId xmlns:a16="http://schemas.microsoft.com/office/drawing/2014/main" id="{00000000-0008-0000-0000-00001E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811</xdr:row>
          <xdr:rowOff>0</xdr:rowOff>
        </xdr:from>
        <xdr:to>
          <xdr:col>2</xdr:col>
          <xdr:colOff>381000</xdr:colOff>
          <xdr:row>814</xdr:row>
          <xdr:rowOff>0</xdr:rowOff>
        </xdr:to>
        <xdr:sp macro="" textlink="">
          <xdr:nvSpPr>
            <xdr:cNvPr id="95007" name="Object 2847" hidden="1">
              <a:extLst>
                <a:ext uri="{63B3BB69-23CF-44E3-9099-C40C66FF867C}">
                  <a14:compatExt spid="_x0000_s95007"/>
                </a:ext>
                <a:ext uri="{FF2B5EF4-FFF2-40B4-BE49-F238E27FC236}">
                  <a16:creationId xmlns:a16="http://schemas.microsoft.com/office/drawing/2014/main" id="{00000000-0008-0000-0000-00001F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811</xdr:row>
          <xdr:rowOff>0</xdr:rowOff>
        </xdr:from>
        <xdr:to>
          <xdr:col>2</xdr:col>
          <xdr:colOff>381000</xdr:colOff>
          <xdr:row>814</xdr:row>
          <xdr:rowOff>0</xdr:rowOff>
        </xdr:to>
        <xdr:sp macro="" textlink="">
          <xdr:nvSpPr>
            <xdr:cNvPr id="95008" name="Object 2848" hidden="1">
              <a:extLst>
                <a:ext uri="{63B3BB69-23CF-44E3-9099-C40C66FF867C}">
                  <a14:compatExt spid="_x0000_s95008"/>
                </a:ext>
                <a:ext uri="{FF2B5EF4-FFF2-40B4-BE49-F238E27FC236}">
                  <a16:creationId xmlns:a16="http://schemas.microsoft.com/office/drawing/2014/main" id="{00000000-0008-0000-0000-000020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814</xdr:row>
          <xdr:rowOff>0</xdr:rowOff>
        </xdr:from>
        <xdr:to>
          <xdr:col>2</xdr:col>
          <xdr:colOff>381000</xdr:colOff>
          <xdr:row>817</xdr:row>
          <xdr:rowOff>0</xdr:rowOff>
        </xdr:to>
        <xdr:sp macro="" textlink="">
          <xdr:nvSpPr>
            <xdr:cNvPr id="95009" name="Object 2849" hidden="1">
              <a:extLst>
                <a:ext uri="{63B3BB69-23CF-44E3-9099-C40C66FF867C}">
                  <a14:compatExt spid="_x0000_s95009"/>
                </a:ext>
                <a:ext uri="{FF2B5EF4-FFF2-40B4-BE49-F238E27FC236}">
                  <a16:creationId xmlns:a16="http://schemas.microsoft.com/office/drawing/2014/main" id="{00000000-0008-0000-0000-000021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814</xdr:row>
          <xdr:rowOff>0</xdr:rowOff>
        </xdr:from>
        <xdr:to>
          <xdr:col>2</xdr:col>
          <xdr:colOff>381000</xdr:colOff>
          <xdr:row>817</xdr:row>
          <xdr:rowOff>0</xdr:rowOff>
        </xdr:to>
        <xdr:sp macro="" textlink="">
          <xdr:nvSpPr>
            <xdr:cNvPr id="95010" name="Object 2850" hidden="1">
              <a:extLst>
                <a:ext uri="{63B3BB69-23CF-44E3-9099-C40C66FF867C}">
                  <a14:compatExt spid="_x0000_s95010"/>
                </a:ext>
                <a:ext uri="{FF2B5EF4-FFF2-40B4-BE49-F238E27FC236}">
                  <a16:creationId xmlns:a16="http://schemas.microsoft.com/office/drawing/2014/main" id="{00000000-0008-0000-0000-000022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817</xdr:row>
          <xdr:rowOff>0</xdr:rowOff>
        </xdr:from>
        <xdr:to>
          <xdr:col>2</xdr:col>
          <xdr:colOff>381000</xdr:colOff>
          <xdr:row>820</xdr:row>
          <xdr:rowOff>0</xdr:rowOff>
        </xdr:to>
        <xdr:sp macro="" textlink="">
          <xdr:nvSpPr>
            <xdr:cNvPr id="95011" name="Object 2851" hidden="1">
              <a:extLst>
                <a:ext uri="{63B3BB69-23CF-44E3-9099-C40C66FF867C}">
                  <a14:compatExt spid="_x0000_s95011"/>
                </a:ext>
                <a:ext uri="{FF2B5EF4-FFF2-40B4-BE49-F238E27FC236}">
                  <a16:creationId xmlns:a16="http://schemas.microsoft.com/office/drawing/2014/main" id="{00000000-0008-0000-0000-000023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817</xdr:row>
          <xdr:rowOff>0</xdr:rowOff>
        </xdr:from>
        <xdr:to>
          <xdr:col>2</xdr:col>
          <xdr:colOff>381000</xdr:colOff>
          <xdr:row>820</xdr:row>
          <xdr:rowOff>0</xdr:rowOff>
        </xdr:to>
        <xdr:sp macro="" textlink="">
          <xdr:nvSpPr>
            <xdr:cNvPr id="95012" name="Object 2852" hidden="1">
              <a:extLst>
                <a:ext uri="{63B3BB69-23CF-44E3-9099-C40C66FF867C}">
                  <a14:compatExt spid="_x0000_s95012"/>
                </a:ext>
                <a:ext uri="{FF2B5EF4-FFF2-40B4-BE49-F238E27FC236}">
                  <a16:creationId xmlns:a16="http://schemas.microsoft.com/office/drawing/2014/main" id="{00000000-0008-0000-0000-000024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820</xdr:row>
          <xdr:rowOff>0</xdr:rowOff>
        </xdr:from>
        <xdr:to>
          <xdr:col>2</xdr:col>
          <xdr:colOff>381000</xdr:colOff>
          <xdr:row>823</xdr:row>
          <xdr:rowOff>0</xdr:rowOff>
        </xdr:to>
        <xdr:sp macro="" textlink="">
          <xdr:nvSpPr>
            <xdr:cNvPr id="95013" name="Object 2853" hidden="1">
              <a:extLst>
                <a:ext uri="{63B3BB69-23CF-44E3-9099-C40C66FF867C}">
                  <a14:compatExt spid="_x0000_s95013"/>
                </a:ext>
                <a:ext uri="{FF2B5EF4-FFF2-40B4-BE49-F238E27FC236}">
                  <a16:creationId xmlns:a16="http://schemas.microsoft.com/office/drawing/2014/main" id="{00000000-0008-0000-0000-000025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820</xdr:row>
          <xdr:rowOff>0</xdr:rowOff>
        </xdr:from>
        <xdr:to>
          <xdr:col>2</xdr:col>
          <xdr:colOff>381000</xdr:colOff>
          <xdr:row>823</xdr:row>
          <xdr:rowOff>0</xdr:rowOff>
        </xdr:to>
        <xdr:sp macro="" textlink="">
          <xdr:nvSpPr>
            <xdr:cNvPr id="95014" name="Object 2854" hidden="1">
              <a:extLst>
                <a:ext uri="{63B3BB69-23CF-44E3-9099-C40C66FF867C}">
                  <a14:compatExt spid="_x0000_s95014"/>
                </a:ext>
                <a:ext uri="{FF2B5EF4-FFF2-40B4-BE49-F238E27FC236}">
                  <a16:creationId xmlns:a16="http://schemas.microsoft.com/office/drawing/2014/main" id="{00000000-0008-0000-0000-000026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823</xdr:row>
          <xdr:rowOff>0</xdr:rowOff>
        </xdr:from>
        <xdr:to>
          <xdr:col>2</xdr:col>
          <xdr:colOff>381000</xdr:colOff>
          <xdr:row>826</xdr:row>
          <xdr:rowOff>0</xdr:rowOff>
        </xdr:to>
        <xdr:sp macro="" textlink="">
          <xdr:nvSpPr>
            <xdr:cNvPr id="95015" name="Object 2855" hidden="1">
              <a:extLst>
                <a:ext uri="{63B3BB69-23CF-44E3-9099-C40C66FF867C}">
                  <a14:compatExt spid="_x0000_s95015"/>
                </a:ext>
                <a:ext uri="{FF2B5EF4-FFF2-40B4-BE49-F238E27FC236}">
                  <a16:creationId xmlns:a16="http://schemas.microsoft.com/office/drawing/2014/main" id="{00000000-0008-0000-0000-000027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823</xdr:row>
          <xdr:rowOff>0</xdr:rowOff>
        </xdr:from>
        <xdr:to>
          <xdr:col>2</xdr:col>
          <xdr:colOff>381000</xdr:colOff>
          <xdr:row>826</xdr:row>
          <xdr:rowOff>0</xdr:rowOff>
        </xdr:to>
        <xdr:sp macro="" textlink="">
          <xdr:nvSpPr>
            <xdr:cNvPr id="95016" name="Object 2856" hidden="1">
              <a:extLst>
                <a:ext uri="{63B3BB69-23CF-44E3-9099-C40C66FF867C}">
                  <a14:compatExt spid="_x0000_s95016"/>
                </a:ext>
                <a:ext uri="{FF2B5EF4-FFF2-40B4-BE49-F238E27FC236}">
                  <a16:creationId xmlns:a16="http://schemas.microsoft.com/office/drawing/2014/main" id="{00000000-0008-0000-0000-000028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826</xdr:row>
          <xdr:rowOff>0</xdr:rowOff>
        </xdr:from>
        <xdr:to>
          <xdr:col>2</xdr:col>
          <xdr:colOff>381000</xdr:colOff>
          <xdr:row>829</xdr:row>
          <xdr:rowOff>0</xdr:rowOff>
        </xdr:to>
        <xdr:sp macro="" textlink="">
          <xdr:nvSpPr>
            <xdr:cNvPr id="95017" name="Object 2857" hidden="1">
              <a:extLst>
                <a:ext uri="{63B3BB69-23CF-44E3-9099-C40C66FF867C}">
                  <a14:compatExt spid="_x0000_s95017"/>
                </a:ext>
                <a:ext uri="{FF2B5EF4-FFF2-40B4-BE49-F238E27FC236}">
                  <a16:creationId xmlns:a16="http://schemas.microsoft.com/office/drawing/2014/main" id="{00000000-0008-0000-0000-000029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826</xdr:row>
          <xdr:rowOff>0</xdr:rowOff>
        </xdr:from>
        <xdr:to>
          <xdr:col>2</xdr:col>
          <xdr:colOff>381000</xdr:colOff>
          <xdr:row>829</xdr:row>
          <xdr:rowOff>0</xdr:rowOff>
        </xdr:to>
        <xdr:sp macro="" textlink="">
          <xdr:nvSpPr>
            <xdr:cNvPr id="95018" name="Object 2858" hidden="1">
              <a:extLst>
                <a:ext uri="{63B3BB69-23CF-44E3-9099-C40C66FF867C}">
                  <a14:compatExt spid="_x0000_s95018"/>
                </a:ext>
                <a:ext uri="{FF2B5EF4-FFF2-40B4-BE49-F238E27FC236}">
                  <a16:creationId xmlns:a16="http://schemas.microsoft.com/office/drawing/2014/main" id="{00000000-0008-0000-0000-00002A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829</xdr:row>
          <xdr:rowOff>0</xdr:rowOff>
        </xdr:from>
        <xdr:to>
          <xdr:col>2</xdr:col>
          <xdr:colOff>381000</xdr:colOff>
          <xdr:row>832</xdr:row>
          <xdr:rowOff>0</xdr:rowOff>
        </xdr:to>
        <xdr:sp macro="" textlink="">
          <xdr:nvSpPr>
            <xdr:cNvPr id="95019" name="Object 2859" hidden="1">
              <a:extLst>
                <a:ext uri="{63B3BB69-23CF-44E3-9099-C40C66FF867C}">
                  <a14:compatExt spid="_x0000_s95019"/>
                </a:ext>
                <a:ext uri="{FF2B5EF4-FFF2-40B4-BE49-F238E27FC236}">
                  <a16:creationId xmlns:a16="http://schemas.microsoft.com/office/drawing/2014/main" id="{00000000-0008-0000-0000-00002B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829</xdr:row>
          <xdr:rowOff>0</xdr:rowOff>
        </xdr:from>
        <xdr:to>
          <xdr:col>2</xdr:col>
          <xdr:colOff>381000</xdr:colOff>
          <xdr:row>832</xdr:row>
          <xdr:rowOff>0</xdr:rowOff>
        </xdr:to>
        <xdr:sp macro="" textlink="">
          <xdr:nvSpPr>
            <xdr:cNvPr id="95020" name="Object 2860" hidden="1">
              <a:extLst>
                <a:ext uri="{63B3BB69-23CF-44E3-9099-C40C66FF867C}">
                  <a14:compatExt spid="_x0000_s95020"/>
                </a:ext>
                <a:ext uri="{FF2B5EF4-FFF2-40B4-BE49-F238E27FC236}">
                  <a16:creationId xmlns:a16="http://schemas.microsoft.com/office/drawing/2014/main" id="{00000000-0008-0000-0000-00002C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832</xdr:row>
          <xdr:rowOff>0</xdr:rowOff>
        </xdr:from>
        <xdr:to>
          <xdr:col>2</xdr:col>
          <xdr:colOff>381000</xdr:colOff>
          <xdr:row>835</xdr:row>
          <xdr:rowOff>0</xdr:rowOff>
        </xdr:to>
        <xdr:sp macro="" textlink="">
          <xdr:nvSpPr>
            <xdr:cNvPr id="95021" name="Object 2861" hidden="1">
              <a:extLst>
                <a:ext uri="{63B3BB69-23CF-44E3-9099-C40C66FF867C}">
                  <a14:compatExt spid="_x0000_s95021"/>
                </a:ext>
                <a:ext uri="{FF2B5EF4-FFF2-40B4-BE49-F238E27FC236}">
                  <a16:creationId xmlns:a16="http://schemas.microsoft.com/office/drawing/2014/main" id="{00000000-0008-0000-0000-00002D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832</xdr:row>
          <xdr:rowOff>0</xdr:rowOff>
        </xdr:from>
        <xdr:to>
          <xdr:col>2</xdr:col>
          <xdr:colOff>381000</xdr:colOff>
          <xdr:row>835</xdr:row>
          <xdr:rowOff>0</xdr:rowOff>
        </xdr:to>
        <xdr:sp macro="" textlink="">
          <xdr:nvSpPr>
            <xdr:cNvPr id="95022" name="Object 2862" hidden="1">
              <a:extLst>
                <a:ext uri="{63B3BB69-23CF-44E3-9099-C40C66FF867C}">
                  <a14:compatExt spid="_x0000_s95022"/>
                </a:ext>
                <a:ext uri="{FF2B5EF4-FFF2-40B4-BE49-F238E27FC236}">
                  <a16:creationId xmlns:a16="http://schemas.microsoft.com/office/drawing/2014/main" id="{00000000-0008-0000-0000-00002E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835</xdr:row>
          <xdr:rowOff>0</xdr:rowOff>
        </xdr:from>
        <xdr:to>
          <xdr:col>2</xdr:col>
          <xdr:colOff>381000</xdr:colOff>
          <xdr:row>838</xdr:row>
          <xdr:rowOff>0</xdr:rowOff>
        </xdr:to>
        <xdr:sp macro="" textlink="">
          <xdr:nvSpPr>
            <xdr:cNvPr id="95023" name="Object 2863" hidden="1">
              <a:extLst>
                <a:ext uri="{63B3BB69-23CF-44E3-9099-C40C66FF867C}">
                  <a14:compatExt spid="_x0000_s95023"/>
                </a:ext>
                <a:ext uri="{FF2B5EF4-FFF2-40B4-BE49-F238E27FC236}">
                  <a16:creationId xmlns:a16="http://schemas.microsoft.com/office/drawing/2014/main" id="{00000000-0008-0000-0000-00002F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835</xdr:row>
          <xdr:rowOff>0</xdr:rowOff>
        </xdr:from>
        <xdr:to>
          <xdr:col>2</xdr:col>
          <xdr:colOff>381000</xdr:colOff>
          <xdr:row>838</xdr:row>
          <xdr:rowOff>0</xdr:rowOff>
        </xdr:to>
        <xdr:sp macro="" textlink="">
          <xdr:nvSpPr>
            <xdr:cNvPr id="95024" name="Object 2864" hidden="1">
              <a:extLst>
                <a:ext uri="{63B3BB69-23CF-44E3-9099-C40C66FF867C}">
                  <a14:compatExt spid="_x0000_s95024"/>
                </a:ext>
                <a:ext uri="{FF2B5EF4-FFF2-40B4-BE49-F238E27FC236}">
                  <a16:creationId xmlns:a16="http://schemas.microsoft.com/office/drawing/2014/main" id="{00000000-0008-0000-0000-000030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838</xdr:row>
          <xdr:rowOff>0</xdr:rowOff>
        </xdr:from>
        <xdr:to>
          <xdr:col>2</xdr:col>
          <xdr:colOff>381000</xdr:colOff>
          <xdr:row>841</xdr:row>
          <xdr:rowOff>0</xdr:rowOff>
        </xdr:to>
        <xdr:sp macro="" textlink="">
          <xdr:nvSpPr>
            <xdr:cNvPr id="95025" name="Object 2865" hidden="1">
              <a:extLst>
                <a:ext uri="{63B3BB69-23CF-44E3-9099-C40C66FF867C}">
                  <a14:compatExt spid="_x0000_s95025"/>
                </a:ext>
                <a:ext uri="{FF2B5EF4-FFF2-40B4-BE49-F238E27FC236}">
                  <a16:creationId xmlns:a16="http://schemas.microsoft.com/office/drawing/2014/main" id="{00000000-0008-0000-0000-000031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838</xdr:row>
          <xdr:rowOff>0</xdr:rowOff>
        </xdr:from>
        <xdr:to>
          <xdr:col>2</xdr:col>
          <xdr:colOff>381000</xdr:colOff>
          <xdr:row>841</xdr:row>
          <xdr:rowOff>0</xdr:rowOff>
        </xdr:to>
        <xdr:sp macro="" textlink="">
          <xdr:nvSpPr>
            <xdr:cNvPr id="95026" name="Object 2866" hidden="1">
              <a:extLst>
                <a:ext uri="{63B3BB69-23CF-44E3-9099-C40C66FF867C}">
                  <a14:compatExt spid="_x0000_s95026"/>
                </a:ext>
                <a:ext uri="{FF2B5EF4-FFF2-40B4-BE49-F238E27FC236}">
                  <a16:creationId xmlns:a16="http://schemas.microsoft.com/office/drawing/2014/main" id="{00000000-0008-0000-0000-000032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841</xdr:row>
          <xdr:rowOff>0</xdr:rowOff>
        </xdr:from>
        <xdr:to>
          <xdr:col>2</xdr:col>
          <xdr:colOff>381000</xdr:colOff>
          <xdr:row>844</xdr:row>
          <xdr:rowOff>0</xdr:rowOff>
        </xdr:to>
        <xdr:sp macro="" textlink="">
          <xdr:nvSpPr>
            <xdr:cNvPr id="95027" name="Object 2867" hidden="1">
              <a:extLst>
                <a:ext uri="{63B3BB69-23CF-44E3-9099-C40C66FF867C}">
                  <a14:compatExt spid="_x0000_s95027"/>
                </a:ext>
                <a:ext uri="{FF2B5EF4-FFF2-40B4-BE49-F238E27FC236}">
                  <a16:creationId xmlns:a16="http://schemas.microsoft.com/office/drawing/2014/main" id="{00000000-0008-0000-0000-000033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841</xdr:row>
          <xdr:rowOff>0</xdr:rowOff>
        </xdr:from>
        <xdr:to>
          <xdr:col>2</xdr:col>
          <xdr:colOff>381000</xdr:colOff>
          <xdr:row>844</xdr:row>
          <xdr:rowOff>0</xdr:rowOff>
        </xdr:to>
        <xdr:sp macro="" textlink="">
          <xdr:nvSpPr>
            <xdr:cNvPr id="95028" name="Object 2868" hidden="1">
              <a:extLst>
                <a:ext uri="{63B3BB69-23CF-44E3-9099-C40C66FF867C}">
                  <a14:compatExt spid="_x0000_s95028"/>
                </a:ext>
                <a:ext uri="{FF2B5EF4-FFF2-40B4-BE49-F238E27FC236}">
                  <a16:creationId xmlns:a16="http://schemas.microsoft.com/office/drawing/2014/main" id="{00000000-0008-0000-0000-000034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844</xdr:row>
          <xdr:rowOff>0</xdr:rowOff>
        </xdr:from>
        <xdr:to>
          <xdr:col>2</xdr:col>
          <xdr:colOff>381000</xdr:colOff>
          <xdr:row>847</xdr:row>
          <xdr:rowOff>0</xdr:rowOff>
        </xdr:to>
        <xdr:sp macro="" textlink="">
          <xdr:nvSpPr>
            <xdr:cNvPr id="95029" name="Object 2869" hidden="1">
              <a:extLst>
                <a:ext uri="{63B3BB69-23CF-44E3-9099-C40C66FF867C}">
                  <a14:compatExt spid="_x0000_s95029"/>
                </a:ext>
                <a:ext uri="{FF2B5EF4-FFF2-40B4-BE49-F238E27FC236}">
                  <a16:creationId xmlns:a16="http://schemas.microsoft.com/office/drawing/2014/main" id="{00000000-0008-0000-0000-000035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844</xdr:row>
          <xdr:rowOff>0</xdr:rowOff>
        </xdr:from>
        <xdr:to>
          <xdr:col>2</xdr:col>
          <xdr:colOff>381000</xdr:colOff>
          <xdr:row>847</xdr:row>
          <xdr:rowOff>0</xdr:rowOff>
        </xdr:to>
        <xdr:sp macro="" textlink="">
          <xdr:nvSpPr>
            <xdr:cNvPr id="95030" name="Object 2870" hidden="1">
              <a:extLst>
                <a:ext uri="{63B3BB69-23CF-44E3-9099-C40C66FF867C}">
                  <a14:compatExt spid="_x0000_s95030"/>
                </a:ext>
                <a:ext uri="{FF2B5EF4-FFF2-40B4-BE49-F238E27FC236}">
                  <a16:creationId xmlns:a16="http://schemas.microsoft.com/office/drawing/2014/main" id="{00000000-0008-0000-0000-000036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847</xdr:row>
          <xdr:rowOff>0</xdr:rowOff>
        </xdr:from>
        <xdr:to>
          <xdr:col>2</xdr:col>
          <xdr:colOff>381000</xdr:colOff>
          <xdr:row>850</xdr:row>
          <xdr:rowOff>0</xdr:rowOff>
        </xdr:to>
        <xdr:sp macro="" textlink="">
          <xdr:nvSpPr>
            <xdr:cNvPr id="95031" name="Object 2871" hidden="1">
              <a:extLst>
                <a:ext uri="{63B3BB69-23CF-44E3-9099-C40C66FF867C}">
                  <a14:compatExt spid="_x0000_s95031"/>
                </a:ext>
                <a:ext uri="{FF2B5EF4-FFF2-40B4-BE49-F238E27FC236}">
                  <a16:creationId xmlns:a16="http://schemas.microsoft.com/office/drawing/2014/main" id="{00000000-0008-0000-0000-000037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847</xdr:row>
          <xdr:rowOff>0</xdr:rowOff>
        </xdr:from>
        <xdr:to>
          <xdr:col>2</xdr:col>
          <xdr:colOff>381000</xdr:colOff>
          <xdr:row>850</xdr:row>
          <xdr:rowOff>0</xdr:rowOff>
        </xdr:to>
        <xdr:sp macro="" textlink="">
          <xdr:nvSpPr>
            <xdr:cNvPr id="95032" name="Object 2872" hidden="1">
              <a:extLst>
                <a:ext uri="{63B3BB69-23CF-44E3-9099-C40C66FF867C}">
                  <a14:compatExt spid="_x0000_s95032"/>
                </a:ext>
                <a:ext uri="{FF2B5EF4-FFF2-40B4-BE49-F238E27FC236}">
                  <a16:creationId xmlns:a16="http://schemas.microsoft.com/office/drawing/2014/main" id="{00000000-0008-0000-0000-000038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850</xdr:row>
          <xdr:rowOff>0</xdr:rowOff>
        </xdr:from>
        <xdr:to>
          <xdr:col>2</xdr:col>
          <xdr:colOff>381000</xdr:colOff>
          <xdr:row>853</xdr:row>
          <xdr:rowOff>0</xdr:rowOff>
        </xdr:to>
        <xdr:sp macro="" textlink="">
          <xdr:nvSpPr>
            <xdr:cNvPr id="95033" name="Object 2873" hidden="1">
              <a:extLst>
                <a:ext uri="{63B3BB69-23CF-44E3-9099-C40C66FF867C}">
                  <a14:compatExt spid="_x0000_s95033"/>
                </a:ext>
                <a:ext uri="{FF2B5EF4-FFF2-40B4-BE49-F238E27FC236}">
                  <a16:creationId xmlns:a16="http://schemas.microsoft.com/office/drawing/2014/main" id="{00000000-0008-0000-0000-000039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850</xdr:row>
          <xdr:rowOff>0</xdr:rowOff>
        </xdr:from>
        <xdr:to>
          <xdr:col>2</xdr:col>
          <xdr:colOff>381000</xdr:colOff>
          <xdr:row>853</xdr:row>
          <xdr:rowOff>0</xdr:rowOff>
        </xdr:to>
        <xdr:sp macro="" textlink="">
          <xdr:nvSpPr>
            <xdr:cNvPr id="95034" name="Object 2874" hidden="1">
              <a:extLst>
                <a:ext uri="{63B3BB69-23CF-44E3-9099-C40C66FF867C}">
                  <a14:compatExt spid="_x0000_s95034"/>
                </a:ext>
                <a:ext uri="{FF2B5EF4-FFF2-40B4-BE49-F238E27FC236}">
                  <a16:creationId xmlns:a16="http://schemas.microsoft.com/office/drawing/2014/main" id="{00000000-0008-0000-0000-00003A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853</xdr:row>
          <xdr:rowOff>0</xdr:rowOff>
        </xdr:from>
        <xdr:to>
          <xdr:col>2</xdr:col>
          <xdr:colOff>381000</xdr:colOff>
          <xdr:row>856</xdr:row>
          <xdr:rowOff>0</xdr:rowOff>
        </xdr:to>
        <xdr:sp macro="" textlink="">
          <xdr:nvSpPr>
            <xdr:cNvPr id="95035" name="Object 2875" hidden="1">
              <a:extLst>
                <a:ext uri="{63B3BB69-23CF-44E3-9099-C40C66FF867C}">
                  <a14:compatExt spid="_x0000_s95035"/>
                </a:ext>
                <a:ext uri="{FF2B5EF4-FFF2-40B4-BE49-F238E27FC236}">
                  <a16:creationId xmlns:a16="http://schemas.microsoft.com/office/drawing/2014/main" id="{00000000-0008-0000-0000-00003B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853</xdr:row>
          <xdr:rowOff>0</xdr:rowOff>
        </xdr:from>
        <xdr:to>
          <xdr:col>2</xdr:col>
          <xdr:colOff>381000</xdr:colOff>
          <xdr:row>856</xdr:row>
          <xdr:rowOff>0</xdr:rowOff>
        </xdr:to>
        <xdr:sp macro="" textlink="">
          <xdr:nvSpPr>
            <xdr:cNvPr id="95036" name="Object 2876" hidden="1">
              <a:extLst>
                <a:ext uri="{63B3BB69-23CF-44E3-9099-C40C66FF867C}">
                  <a14:compatExt spid="_x0000_s95036"/>
                </a:ext>
                <a:ext uri="{FF2B5EF4-FFF2-40B4-BE49-F238E27FC236}">
                  <a16:creationId xmlns:a16="http://schemas.microsoft.com/office/drawing/2014/main" id="{00000000-0008-0000-0000-00003C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856</xdr:row>
          <xdr:rowOff>0</xdr:rowOff>
        </xdr:from>
        <xdr:to>
          <xdr:col>2</xdr:col>
          <xdr:colOff>381000</xdr:colOff>
          <xdr:row>859</xdr:row>
          <xdr:rowOff>0</xdr:rowOff>
        </xdr:to>
        <xdr:sp macro="" textlink="">
          <xdr:nvSpPr>
            <xdr:cNvPr id="95037" name="Object 2877" hidden="1">
              <a:extLst>
                <a:ext uri="{63B3BB69-23CF-44E3-9099-C40C66FF867C}">
                  <a14:compatExt spid="_x0000_s95037"/>
                </a:ext>
                <a:ext uri="{FF2B5EF4-FFF2-40B4-BE49-F238E27FC236}">
                  <a16:creationId xmlns:a16="http://schemas.microsoft.com/office/drawing/2014/main" id="{00000000-0008-0000-0000-00003D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856</xdr:row>
          <xdr:rowOff>0</xdr:rowOff>
        </xdr:from>
        <xdr:to>
          <xdr:col>2</xdr:col>
          <xdr:colOff>381000</xdr:colOff>
          <xdr:row>859</xdr:row>
          <xdr:rowOff>0</xdr:rowOff>
        </xdr:to>
        <xdr:sp macro="" textlink="">
          <xdr:nvSpPr>
            <xdr:cNvPr id="95038" name="Object 2878" hidden="1">
              <a:extLst>
                <a:ext uri="{63B3BB69-23CF-44E3-9099-C40C66FF867C}">
                  <a14:compatExt spid="_x0000_s95038"/>
                </a:ext>
                <a:ext uri="{FF2B5EF4-FFF2-40B4-BE49-F238E27FC236}">
                  <a16:creationId xmlns:a16="http://schemas.microsoft.com/office/drawing/2014/main" id="{00000000-0008-0000-0000-00003E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859</xdr:row>
          <xdr:rowOff>0</xdr:rowOff>
        </xdr:from>
        <xdr:to>
          <xdr:col>2</xdr:col>
          <xdr:colOff>381000</xdr:colOff>
          <xdr:row>862</xdr:row>
          <xdr:rowOff>0</xdr:rowOff>
        </xdr:to>
        <xdr:sp macro="" textlink="">
          <xdr:nvSpPr>
            <xdr:cNvPr id="95039" name="Object 2879" hidden="1">
              <a:extLst>
                <a:ext uri="{63B3BB69-23CF-44E3-9099-C40C66FF867C}">
                  <a14:compatExt spid="_x0000_s95039"/>
                </a:ext>
                <a:ext uri="{FF2B5EF4-FFF2-40B4-BE49-F238E27FC236}">
                  <a16:creationId xmlns:a16="http://schemas.microsoft.com/office/drawing/2014/main" id="{00000000-0008-0000-0000-00003F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859</xdr:row>
          <xdr:rowOff>0</xdr:rowOff>
        </xdr:from>
        <xdr:to>
          <xdr:col>2</xdr:col>
          <xdr:colOff>381000</xdr:colOff>
          <xdr:row>862</xdr:row>
          <xdr:rowOff>0</xdr:rowOff>
        </xdr:to>
        <xdr:sp macro="" textlink="">
          <xdr:nvSpPr>
            <xdr:cNvPr id="95040" name="Object 2880" hidden="1">
              <a:extLst>
                <a:ext uri="{63B3BB69-23CF-44E3-9099-C40C66FF867C}">
                  <a14:compatExt spid="_x0000_s95040"/>
                </a:ext>
                <a:ext uri="{FF2B5EF4-FFF2-40B4-BE49-F238E27FC236}">
                  <a16:creationId xmlns:a16="http://schemas.microsoft.com/office/drawing/2014/main" id="{00000000-0008-0000-0000-000040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862</xdr:row>
          <xdr:rowOff>0</xdr:rowOff>
        </xdr:from>
        <xdr:to>
          <xdr:col>2</xdr:col>
          <xdr:colOff>381000</xdr:colOff>
          <xdr:row>865</xdr:row>
          <xdr:rowOff>0</xdr:rowOff>
        </xdr:to>
        <xdr:sp macro="" textlink="">
          <xdr:nvSpPr>
            <xdr:cNvPr id="95041" name="Object 2881" hidden="1">
              <a:extLst>
                <a:ext uri="{63B3BB69-23CF-44E3-9099-C40C66FF867C}">
                  <a14:compatExt spid="_x0000_s95041"/>
                </a:ext>
                <a:ext uri="{FF2B5EF4-FFF2-40B4-BE49-F238E27FC236}">
                  <a16:creationId xmlns:a16="http://schemas.microsoft.com/office/drawing/2014/main" id="{00000000-0008-0000-0000-000041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862</xdr:row>
          <xdr:rowOff>0</xdr:rowOff>
        </xdr:from>
        <xdr:to>
          <xdr:col>2</xdr:col>
          <xdr:colOff>381000</xdr:colOff>
          <xdr:row>865</xdr:row>
          <xdr:rowOff>0</xdr:rowOff>
        </xdr:to>
        <xdr:sp macro="" textlink="">
          <xdr:nvSpPr>
            <xdr:cNvPr id="95042" name="Object 2882" hidden="1">
              <a:extLst>
                <a:ext uri="{63B3BB69-23CF-44E3-9099-C40C66FF867C}">
                  <a14:compatExt spid="_x0000_s95042"/>
                </a:ext>
                <a:ext uri="{FF2B5EF4-FFF2-40B4-BE49-F238E27FC236}">
                  <a16:creationId xmlns:a16="http://schemas.microsoft.com/office/drawing/2014/main" id="{00000000-0008-0000-0000-000042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865</xdr:row>
          <xdr:rowOff>0</xdr:rowOff>
        </xdr:from>
        <xdr:to>
          <xdr:col>2</xdr:col>
          <xdr:colOff>381000</xdr:colOff>
          <xdr:row>868</xdr:row>
          <xdr:rowOff>0</xdr:rowOff>
        </xdr:to>
        <xdr:sp macro="" textlink="">
          <xdr:nvSpPr>
            <xdr:cNvPr id="95043" name="Object 2883" hidden="1">
              <a:extLst>
                <a:ext uri="{63B3BB69-23CF-44E3-9099-C40C66FF867C}">
                  <a14:compatExt spid="_x0000_s95043"/>
                </a:ext>
                <a:ext uri="{FF2B5EF4-FFF2-40B4-BE49-F238E27FC236}">
                  <a16:creationId xmlns:a16="http://schemas.microsoft.com/office/drawing/2014/main" id="{00000000-0008-0000-0000-000043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865</xdr:row>
          <xdr:rowOff>0</xdr:rowOff>
        </xdr:from>
        <xdr:to>
          <xdr:col>2</xdr:col>
          <xdr:colOff>381000</xdr:colOff>
          <xdr:row>868</xdr:row>
          <xdr:rowOff>0</xdr:rowOff>
        </xdr:to>
        <xdr:sp macro="" textlink="">
          <xdr:nvSpPr>
            <xdr:cNvPr id="95044" name="Object 2884" hidden="1">
              <a:extLst>
                <a:ext uri="{63B3BB69-23CF-44E3-9099-C40C66FF867C}">
                  <a14:compatExt spid="_x0000_s95044"/>
                </a:ext>
                <a:ext uri="{FF2B5EF4-FFF2-40B4-BE49-F238E27FC236}">
                  <a16:creationId xmlns:a16="http://schemas.microsoft.com/office/drawing/2014/main" id="{00000000-0008-0000-0000-000044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868</xdr:row>
          <xdr:rowOff>0</xdr:rowOff>
        </xdr:from>
        <xdr:to>
          <xdr:col>2</xdr:col>
          <xdr:colOff>381000</xdr:colOff>
          <xdr:row>871</xdr:row>
          <xdr:rowOff>0</xdr:rowOff>
        </xdr:to>
        <xdr:sp macro="" textlink="">
          <xdr:nvSpPr>
            <xdr:cNvPr id="95045" name="Object 2885" hidden="1">
              <a:extLst>
                <a:ext uri="{63B3BB69-23CF-44E3-9099-C40C66FF867C}">
                  <a14:compatExt spid="_x0000_s95045"/>
                </a:ext>
                <a:ext uri="{FF2B5EF4-FFF2-40B4-BE49-F238E27FC236}">
                  <a16:creationId xmlns:a16="http://schemas.microsoft.com/office/drawing/2014/main" id="{00000000-0008-0000-0000-000045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868</xdr:row>
          <xdr:rowOff>0</xdr:rowOff>
        </xdr:from>
        <xdr:to>
          <xdr:col>2</xdr:col>
          <xdr:colOff>381000</xdr:colOff>
          <xdr:row>871</xdr:row>
          <xdr:rowOff>0</xdr:rowOff>
        </xdr:to>
        <xdr:sp macro="" textlink="">
          <xdr:nvSpPr>
            <xdr:cNvPr id="95046" name="Object 2886" hidden="1">
              <a:extLst>
                <a:ext uri="{63B3BB69-23CF-44E3-9099-C40C66FF867C}">
                  <a14:compatExt spid="_x0000_s95046"/>
                </a:ext>
                <a:ext uri="{FF2B5EF4-FFF2-40B4-BE49-F238E27FC236}">
                  <a16:creationId xmlns:a16="http://schemas.microsoft.com/office/drawing/2014/main" id="{00000000-0008-0000-0000-000046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871</xdr:row>
          <xdr:rowOff>0</xdr:rowOff>
        </xdr:from>
        <xdr:to>
          <xdr:col>2</xdr:col>
          <xdr:colOff>381000</xdr:colOff>
          <xdr:row>874</xdr:row>
          <xdr:rowOff>0</xdr:rowOff>
        </xdr:to>
        <xdr:sp macro="" textlink="">
          <xdr:nvSpPr>
            <xdr:cNvPr id="95047" name="Object 2887" hidden="1">
              <a:extLst>
                <a:ext uri="{63B3BB69-23CF-44E3-9099-C40C66FF867C}">
                  <a14:compatExt spid="_x0000_s95047"/>
                </a:ext>
                <a:ext uri="{FF2B5EF4-FFF2-40B4-BE49-F238E27FC236}">
                  <a16:creationId xmlns:a16="http://schemas.microsoft.com/office/drawing/2014/main" id="{00000000-0008-0000-0000-000047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871</xdr:row>
          <xdr:rowOff>0</xdr:rowOff>
        </xdr:from>
        <xdr:to>
          <xdr:col>2</xdr:col>
          <xdr:colOff>381000</xdr:colOff>
          <xdr:row>874</xdr:row>
          <xdr:rowOff>0</xdr:rowOff>
        </xdr:to>
        <xdr:sp macro="" textlink="">
          <xdr:nvSpPr>
            <xdr:cNvPr id="95048" name="Object 2888" hidden="1">
              <a:extLst>
                <a:ext uri="{63B3BB69-23CF-44E3-9099-C40C66FF867C}">
                  <a14:compatExt spid="_x0000_s95048"/>
                </a:ext>
                <a:ext uri="{FF2B5EF4-FFF2-40B4-BE49-F238E27FC236}">
                  <a16:creationId xmlns:a16="http://schemas.microsoft.com/office/drawing/2014/main" id="{00000000-0008-0000-0000-000048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874</xdr:row>
          <xdr:rowOff>0</xdr:rowOff>
        </xdr:from>
        <xdr:to>
          <xdr:col>2</xdr:col>
          <xdr:colOff>381000</xdr:colOff>
          <xdr:row>877</xdr:row>
          <xdr:rowOff>0</xdr:rowOff>
        </xdr:to>
        <xdr:sp macro="" textlink="">
          <xdr:nvSpPr>
            <xdr:cNvPr id="95049" name="Object 2889" hidden="1">
              <a:extLst>
                <a:ext uri="{63B3BB69-23CF-44E3-9099-C40C66FF867C}">
                  <a14:compatExt spid="_x0000_s95049"/>
                </a:ext>
                <a:ext uri="{FF2B5EF4-FFF2-40B4-BE49-F238E27FC236}">
                  <a16:creationId xmlns:a16="http://schemas.microsoft.com/office/drawing/2014/main" id="{00000000-0008-0000-0000-000049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874</xdr:row>
          <xdr:rowOff>0</xdr:rowOff>
        </xdr:from>
        <xdr:to>
          <xdr:col>2</xdr:col>
          <xdr:colOff>381000</xdr:colOff>
          <xdr:row>877</xdr:row>
          <xdr:rowOff>0</xdr:rowOff>
        </xdr:to>
        <xdr:sp macro="" textlink="">
          <xdr:nvSpPr>
            <xdr:cNvPr id="95050" name="Object 2890" hidden="1">
              <a:extLst>
                <a:ext uri="{63B3BB69-23CF-44E3-9099-C40C66FF867C}">
                  <a14:compatExt spid="_x0000_s95050"/>
                </a:ext>
                <a:ext uri="{FF2B5EF4-FFF2-40B4-BE49-F238E27FC236}">
                  <a16:creationId xmlns:a16="http://schemas.microsoft.com/office/drawing/2014/main" id="{00000000-0008-0000-0000-00004A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877</xdr:row>
          <xdr:rowOff>0</xdr:rowOff>
        </xdr:from>
        <xdr:to>
          <xdr:col>2</xdr:col>
          <xdr:colOff>381000</xdr:colOff>
          <xdr:row>880</xdr:row>
          <xdr:rowOff>0</xdr:rowOff>
        </xdr:to>
        <xdr:sp macro="" textlink="">
          <xdr:nvSpPr>
            <xdr:cNvPr id="95051" name="Object 2891" hidden="1">
              <a:extLst>
                <a:ext uri="{63B3BB69-23CF-44E3-9099-C40C66FF867C}">
                  <a14:compatExt spid="_x0000_s95051"/>
                </a:ext>
                <a:ext uri="{FF2B5EF4-FFF2-40B4-BE49-F238E27FC236}">
                  <a16:creationId xmlns:a16="http://schemas.microsoft.com/office/drawing/2014/main" id="{00000000-0008-0000-0000-00004B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877</xdr:row>
          <xdr:rowOff>0</xdr:rowOff>
        </xdr:from>
        <xdr:to>
          <xdr:col>2</xdr:col>
          <xdr:colOff>381000</xdr:colOff>
          <xdr:row>880</xdr:row>
          <xdr:rowOff>0</xdr:rowOff>
        </xdr:to>
        <xdr:sp macro="" textlink="">
          <xdr:nvSpPr>
            <xdr:cNvPr id="95052" name="Object 2892" hidden="1">
              <a:extLst>
                <a:ext uri="{63B3BB69-23CF-44E3-9099-C40C66FF867C}">
                  <a14:compatExt spid="_x0000_s95052"/>
                </a:ext>
                <a:ext uri="{FF2B5EF4-FFF2-40B4-BE49-F238E27FC236}">
                  <a16:creationId xmlns:a16="http://schemas.microsoft.com/office/drawing/2014/main" id="{00000000-0008-0000-0000-00004C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880</xdr:row>
          <xdr:rowOff>0</xdr:rowOff>
        </xdr:from>
        <xdr:to>
          <xdr:col>2</xdr:col>
          <xdr:colOff>381000</xdr:colOff>
          <xdr:row>883</xdr:row>
          <xdr:rowOff>0</xdr:rowOff>
        </xdr:to>
        <xdr:sp macro="" textlink="">
          <xdr:nvSpPr>
            <xdr:cNvPr id="95053" name="Object 2893" hidden="1">
              <a:extLst>
                <a:ext uri="{63B3BB69-23CF-44E3-9099-C40C66FF867C}">
                  <a14:compatExt spid="_x0000_s95053"/>
                </a:ext>
                <a:ext uri="{FF2B5EF4-FFF2-40B4-BE49-F238E27FC236}">
                  <a16:creationId xmlns:a16="http://schemas.microsoft.com/office/drawing/2014/main" id="{00000000-0008-0000-0000-00004D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880</xdr:row>
          <xdr:rowOff>0</xdr:rowOff>
        </xdr:from>
        <xdr:to>
          <xdr:col>2</xdr:col>
          <xdr:colOff>381000</xdr:colOff>
          <xdr:row>883</xdr:row>
          <xdr:rowOff>0</xdr:rowOff>
        </xdr:to>
        <xdr:sp macro="" textlink="">
          <xdr:nvSpPr>
            <xdr:cNvPr id="95054" name="Object 2894" hidden="1">
              <a:extLst>
                <a:ext uri="{63B3BB69-23CF-44E3-9099-C40C66FF867C}">
                  <a14:compatExt spid="_x0000_s95054"/>
                </a:ext>
                <a:ext uri="{FF2B5EF4-FFF2-40B4-BE49-F238E27FC236}">
                  <a16:creationId xmlns:a16="http://schemas.microsoft.com/office/drawing/2014/main" id="{00000000-0008-0000-0000-00004E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883</xdr:row>
          <xdr:rowOff>0</xdr:rowOff>
        </xdr:from>
        <xdr:to>
          <xdr:col>2</xdr:col>
          <xdr:colOff>381000</xdr:colOff>
          <xdr:row>886</xdr:row>
          <xdr:rowOff>0</xdr:rowOff>
        </xdr:to>
        <xdr:sp macro="" textlink="">
          <xdr:nvSpPr>
            <xdr:cNvPr id="95055" name="Object 2895" hidden="1">
              <a:extLst>
                <a:ext uri="{63B3BB69-23CF-44E3-9099-C40C66FF867C}">
                  <a14:compatExt spid="_x0000_s95055"/>
                </a:ext>
                <a:ext uri="{FF2B5EF4-FFF2-40B4-BE49-F238E27FC236}">
                  <a16:creationId xmlns:a16="http://schemas.microsoft.com/office/drawing/2014/main" id="{00000000-0008-0000-0000-00004F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883</xdr:row>
          <xdr:rowOff>0</xdr:rowOff>
        </xdr:from>
        <xdr:to>
          <xdr:col>2</xdr:col>
          <xdr:colOff>381000</xdr:colOff>
          <xdr:row>886</xdr:row>
          <xdr:rowOff>0</xdr:rowOff>
        </xdr:to>
        <xdr:sp macro="" textlink="">
          <xdr:nvSpPr>
            <xdr:cNvPr id="95056" name="Object 2896" hidden="1">
              <a:extLst>
                <a:ext uri="{63B3BB69-23CF-44E3-9099-C40C66FF867C}">
                  <a14:compatExt spid="_x0000_s95056"/>
                </a:ext>
                <a:ext uri="{FF2B5EF4-FFF2-40B4-BE49-F238E27FC236}">
                  <a16:creationId xmlns:a16="http://schemas.microsoft.com/office/drawing/2014/main" id="{00000000-0008-0000-0000-000050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886</xdr:row>
          <xdr:rowOff>0</xdr:rowOff>
        </xdr:from>
        <xdr:to>
          <xdr:col>2</xdr:col>
          <xdr:colOff>381000</xdr:colOff>
          <xdr:row>889</xdr:row>
          <xdr:rowOff>0</xdr:rowOff>
        </xdr:to>
        <xdr:sp macro="" textlink="">
          <xdr:nvSpPr>
            <xdr:cNvPr id="95057" name="Object 2897" hidden="1">
              <a:extLst>
                <a:ext uri="{63B3BB69-23CF-44E3-9099-C40C66FF867C}">
                  <a14:compatExt spid="_x0000_s95057"/>
                </a:ext>
                <a:ext uri="{FF2B5EF4-FFF2-40B4-BE49-F238E27FC236}">
                  <a16:creationId xmlns:a16="http://schemas.microsoft.com/office/drawing/2014/main" id="{00000000-0008-0000-0000-000051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886</xdr:row>
          <xdr:rowOff>0</xdr:rowOff>
        </xdr:from>
        <xdr:to>
          <xdr:col>2</xdr:col>
          <xdr:colOff>381000</xdr:colOff>
          <xdr:row>889</xdr:row>
          <xdr:rowOff>0</xdr:rowOff>
        </xdr:to>
        <xdr:sp macro="" textlink="">
          <xdr:nvSpPr>
            <xdr:cNvPr id="95058" name="Object 2898" hidden="1">
              <a:extLst>
                <a:ext uri="{63B3BB69-23CF-44E3-9099-C40C66FF867C}">
                  <a14:compatExt spid="_x0000_s95058"/>
                </a:ext>
                <a:ext uri="{FF2B5EF4-FFF2-40B4-BE49-F238E27FC236}">
                  <a16:creationId xmlns:a16="http://schemas.microsoft.com/office/drawing/2014/main" id="{00000000-0008-0000-0000-000052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889</xdr:row>
          <xdr:rowOff>0</xdr:rowOff>
        </xdr:from>
        <xdr:to>
          <xdr:col>2</xdr:col>
          <xdr:colOff>381000</xdr:colOff>
          <xdr:row>892</xdr:row>
          <xdr:rowOff>0</xdr:rowOff>
        </xdr:to>
        <xdr:sp macro="" textlink="">
          <xdr:nvSpPr>
            <xdr:cNvPr id="95059" name="Object 2899" hidden="1">
              <a:extLst>
                <a:ext uri="{63B3BB69-23CF-44E3-9099-C40C66FF867C}">
                  <a14:compatExt spid="_x0000_s95059"/>
                </a:ext>
                <a:ext uri="{FF2B5EF4-FFF2-40B4-BE49-F238E27FC236}">
                  <a16:creationId xmlns:a16="http://schemas.microsoft.com/office/drawing/2014/main" id="{00000000-0008-0000-0000-000053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889</xdr:row>
          <xdr:rowOff>0</xdr:rowOff>
        </xdr:from>
        <xdr:to>
          <xdr:col>2</xdr:col>
          <xdr:colOff>381000</xdr:colOff>
          <xdr:row>892</xdr:row>
          <xdr:rowOff>0</xdr:rowOff>
        </xdr:to>
        <xdr:sp macro="" textlink="">
          <xdr:nvSpPr>
            <xdr:cNvPr id="95060" name="Object 2900" hidden="1">
              <a:extLst>
                <a:ext uri="{63B3BB69-23CF-44E3-9099-C40C66FF867C}">
                  <a14:compatExt spid="_x0000_s95060"/>
                </a:ext>
                <a:ext uri="{FF2B5EF4-FFF2-40B4-BE49-F238E27FC236}">
                  <a16:creationId xmlns:a16="http://schemas.microsoft.com/office/drawing/2014/main" id="{00000000-0008-0000-0000-000054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892</xdr:row>
          <xdr:rowOff>0</xdr:rowOff>
        </xdr:from>
        <xdr:to>
          <xdr:col>2</xdr:col>
          <xdr:colOff>381000</xdr:colOff>
          <xdr:row>895</xdr:row>
          <xdr:rowOff>0</xdr:rowOff>
        </xdr:to>
        <xdr:sp macro="" textlink="">
          <xdr:nvSpPr>
            <xdr:cNvPr id="95061" name="Object 2901" hidden="1">
              <a:extLst>
                <a:ext uri="{63B3BB69-23CF-44E3-9099-C40C66FF867C}">
                  <a14:compatExt spid="_x0000_s95061"/>
                </a:ext>
                <a:ext uri="{FF2B5EF4-FFF2-40B4-BE49-F238E27FC236}">
                  <a16:creationId xmlns:a16="http://schemas.microsoft.com/office/drawing/2014/main" id="{00000000-0008-0000-0000-000055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892</xdr:row>
          <xdr:rowOff>0</xdr:rowOff>
        </xdr:from>
        <xdr:to>
          <xdr:col>2</xdr:col>
          <xdr:colOff>381000</xdr:colOff>
          <xdr:row>895</xdr:row>
          <xdr:rowOff>0</xdr:rowOff>
        </xdr:to>
        <xdr:sp macro="" textlink="">
          <xdr:nvSpPr>
            <xdr:cNvPr id="95062" name="Object 2902" hidden="1">
              <a:extLst>
                <a:ext uri="{63B3BB69-23CF-44E3-9099-C40C66FF867C}">
                  <a14:compatExt spid="_x0000_s95062"/>
                </a:ext>
                <a:ext uri="{FF2B5EF4-FFF2-40B4-BE49-F238E27FC236}">
                  <a16:creationId xmlns:a16="http://schemas.microsoft.com/office/drawing/2014/main" id="{00000000-0008-0000-0000-000056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895</xdr:row>
          <xdr:rowOff>0</xdr:rowOff>
        </xdr:from>
        <xdr:to>
          <xdr:col>2</xdr:col>
          <xdr:colOff>381000</xdr:colOff>
          <xdr:row>898</xdr:row>
          <xdr:rowOff>0</xdr:rowOff>
        </xdr:to>
        <xdr:sp macro="" textlink="">
          <xdr:nvSpPr>
            <xdr:cNvPr id="95063" name="Object 2903" hidden="1">
              <a:extLst>
                <a:ext uri="{63B3BB69-23CF-44E3-9099-C40C66FF867C}">
                  <a14:compatExt spid="_x0000_s95063"/>
                </a:ext>
                <a:ext uri="{FF2B5EF4-FFF2-40B4-BE49-F238E27FC236}">
                  <a16:creationId xmlns:a16="http://schemas.microsoft.com/office/drawing/2014/main" id="{00000000-0008-0000-0000-000057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895</xdr:row>
          <xdr:rowOff>0</xdr:rowOff>
        </xdr:from>
        <xdr:to>
          <xdr:col>2</xdr:col>
          <xdr:colOff>381000</xdr:colOff>
          <xdr:row>898</xdr:row>
          <xdr:rowOff>0</xdr:rowOff>
        </xdr:to>
        <xdr:sp macro="" textlink="">
          <xdr:nvSpPr>
            <xdr:cNvPr id="95064" name="Object 2904" hidden="1">
              <a:extLst>
                <a:ext uri="{63B3BB69-23CF-44E3-9099-C40C66FF867C}">
                  <a14:compatExt spid="_x0000_s95064"/>
                </a:ext>
                <a:ext uri="{FF2B5EF4-FFF2-40B4-BE49-F238E27FC236}">
                  <a16:creationId xmlns:a16="http://schemas.microsoft.com/office/drawing/2014/main" id="{00000000-0008-0000-0000-000058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898</xdr:row>
          <xdr:rowOff>0</xdr:rowOff>
        </xdr:from>
        <xdr:to>
          <xdr:col>2</xdr:col>
          <xdr:colOff>381000</xdr:colOff>
          <xdr:row>901</xdr:row>
          <xdr:rowOff>0</xdr:rowOff>
        </xdr:to>
        <xdr:sp macro="" textlink="">
          <xdr:nvSpPr>
            <xdr:cNvPr id="95065" name="Object 2905" hidden="1">
              <a:extLst>
                <a:ext uri="{63B3BB69-23CF-44E3-9099-C40C66FF867C}">
                  <a14:compatExt spid="_x0000_s95065"/>
                </a:ext>
                <a:ext uri="{FF2B5EF4-FFF2-40B4-BE49-F238E27FC236}">
                  <a16:creationId xmlns:a16="http://schemas.microsoft.com/office/drawing/2014/main" id="{00000000-0008-0000-0000-000059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898</xdr:row>
          <xdr:rowOff>0</xdr:rowOff>
        </xdr:from>
        <xdr:to>
          <xdr:col>2</xdr:col>
          <xdr:colOff>381000</xdr:colOff>
          <xdr:row>901</xdr:row>
          <xdr:rowOff>0</xdr:rowOff>
        </xdr:to>
        <xdr:sp macro="" textlink="">
          <xdr:nvSpPr>
            <xdr:cNvPr id="95066" name="Object 2906" hidden="1">
              <a:extLst>
                <a:ext uri="{63B3BB69-23CF-44E3-9099-C40C66FF867C}">
                  <a14:compatExt spid="_x0000_s95066"/>
                </a:ext>
                <a:ext uri="{FF2B5EF4-FFF2-40B4-BE49-F238E27FC236}">
                  <a16:creationId xmlns:a16="http://schemas.microsoft.com/office/drawing/2014/main" id="{00000000-0008-0000-0000-00005A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901</xdr:row>
          <xdr:rowOff>0</xdr:rowOff>
        </xdr:from>
        <xdr:to>
          <xdr:col>2</xdr:col>
          <xdr:colOff>381000</xdr:colOff>
          <xdr:row>904</xdr:row>
          <xdr:rowOff>0</xdr:rowOff>
        </xdr:to>
        <xdr:sp macro="" textlink="">
          <xdr:nvSpPr>
            <xdr:cNvPr id="95067" name="Object 2907" hidden="1">
              <a:extLst>
                <a:ext uri="{63B3BB69-23CF-44E3-9099-C40C66FF867C}">
                  <a14:compatExt spid="_x0000_s95067"/>
                </a:ext>
                <a:ext uri="{FF2B5EF4-FFF2-40B4-BE49-F238E27FC236}">
                  <a16:creationId xmlns:a16="http://schemas.microsoft.com/office/drawing/2014/main" id="{00000000-0008-0000-0000-00005B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901</xdr:row>
          <xdr:rowOff>0</xdr:rowOff>
        </xdr:from>
        <xdr:to>
          <xdr:col>2</xdr:col>
          <xdr:colOff>381000</xdr:colOff>
          <xdr:row>904</xdr:row>
          <xdr:rowOff>0</xdr:rowOff>
        </xdr:to>
        <xdr:sp macro="" textlink="">
          <xdr:nvSpPr>
            <xdr:cNvPr id="95068" name="Object 2908" hidden="1">
              <a:extLst>
                <a:ext uri="{63B3BB69-23CF-44E3-9099-C40C66FF867C}">
                  <a14:compatExt spid="_x0000_s95068"/>
                </a:ext>
                <a:ext uri="{FF2B5EF4-FFF2-40B4-BE49-F238E27FC236}">
                  <a16:creationId xmlns:a16="http://schemas.microsoft.com/office/drawing/2014/main" id="{00000000-0008-0000-0000-00005C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904</xdr:row>
          <xdr:rowOff>0</xdr:rowOff>
        </xdr:from>
        <xdr:to>
          <xdr:col>2</xdr:col>
          <xdr:colOff>381000</xdr:colOff>
          <xdr:row>907</xdr:row>
          <xdr:rowOff>0</xdr:rowOff>
        </xdr:to>
        <xdr:sp macro="" textlink="">
          <xdr:nvSpPr>
            <xdr:cNvPr id="95069" name="Object 2909" hidden="1">
              <a:extLst>
                <a:ext uri="{63B3BB69-23CF-44E3-9099-C40C66FF867C}">
                  <a14:compatExt spid="_x0000_s95069"/>
                </a:ext>
                <a:ext uri="{FF2B5EF4-FFF2-40B4-BE49-F238E27FC236}">
                  <a16:creationId xmlns:a16="http://schemas.microsoft.com/office/drawing/2014/main" id="{00000000-0008-0000-0000-00005D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904</xdr:row>
          <xdr:rowOff>0</xdr:rowOff>
        </xdr:from>
        <xdr:to>
          <xdr:col>2</xdr:col>
          <xdr:colOff>381000</xdr:colOff>
          <xdr:row>907</xdr:row>
          <xdr:rowOff>0</xdr:rowOff>
        </xdr:to>
        <xdr:sp macro="" textlink="">
          <xdr:nvSpPr>
            <xdr:cNvPr id="95070" name="Object 2910" hidden="1">
              <a:extLst>
                <a:ext uri="{63B3BB69-23CF-44E3-9099-C40C66FF867C}">
                  <a14:compatExt spid="_x0000_s95070"/>
                </a:ext>
                <a:ext uri="{FF2B5EF4-FFF2-40B4-BE49-F238E27FC236}">
                  <a16:creationId xmlns:a16="http://schemas.microsoft.com/office/drawing/2014/main" id="{00000000-0008-0000-0000-00005E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907</xdr:row>
          <xdr:rowOff>0</xdr:rowOff>
        </xdr:from>
        <xdr:to>
          <xdr:col>2</xdr:col>
          <xdr:colOff>381000</xdr:colOff>
          <xdr:row>910</xdr:row>
          <xdr:rowOff>0</xdr:rowOff>
        </xdr:to>
        <xdr:sp macro="" textlink="">
          <xdr:nvSpPr>
            <xdr:cNvPr id="95071" name="Object 2911" hidden="1">
              <a:extLst>
                <a:ext uri="{63B3BB69-23CF-44E3-9099-C40C66FF867C}">
                  <a14:compatExt spid="_x0000_s95071"/>
                </a:ext>
                <a:ext uri="{FF2B5EF4-FFF2-40B4-BE49-F238E27FC236}">
                  <a16:creationId xmlns:a16="http://schemas.microsoft.com/office/drawing/2014/main" id="{00000000-0008-0000-0000-00005F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907</xdr:row>
          <xdr:rowOff>0</xdr:rowOff>
        </xdr:from>
        <xdr:to>
          <xdr:col>2</xdr:col>
          <xdr:colOff>381000</xdr:colOff>
          <xdr:row>910</xdr:row>
          <xdr:rowOff>0</xdr:rowOff>
        </xdr:to>
        <xdr:sp macro="" textlink="">
          <xdr:nvSpPr>
            <xdr:cNvPr id="95072" name="Object 2912" hidden="1">
              <a:extLst>
                <a:ext uri="{63B3BB69-23CF-44E3-9099-C40C66FF867C}">
                  <a14:compatExt spid="_x0000_s95072"/>
                </a:ext>
                <a:ext uri="{FF2B5EF4-FFF2-40B4-BE49-F238E27FC236}">
                  <a16:creationId xmlns:a16="http://schemas.microsoft.com/office/drawing/2014/main" id="{00000000-0008-0000-0000-000060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910</xdr:row>
          <xdr:rowOff>0</xdr:rowOff>
        </xdr:from>
        <xdr:to>
          <xdr:col>2</xdr:col>
          <xdr:colOff>381000</xdr:colOff>
          <xdr:row>913</xdr:row>
          <xdr:rowOff>0</xdr:rowOff>
        </xdr:to>
        <xdr:sp macro="" textlink="">
          <xdr:nvSpPr>
            <xdr:cNvPr id="95073" name="Object 2913" hidden="1">
              <a:extLst>
                <a:ext uri="{63B3BB69-23CF-44E3-9099-C40C66FF867C}">
                  <a14:compatExt spid="_x0000_s95073"/>
                </a:ext>
                <a:ext uri="{FF2B5EF4-FFF2-40B4-BE49-F238E27FC236}">
                  <a16:creationId xmlns:a16="http://schemas.microsoft.com/office/drawing/2014/main" id="{00000000-0008-0000-0000-000061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910</xdr:row>
          <xdr:rowOff>0</xdr:rowOff>
        </xdr:from>
        <xdr:to>
          <xdr:col>2</xdr:col>
          <xdr:colOff>381000</xdr:colOff>
          <xdr:row>913</xdr:row>
          <xdr:rowOff>0</xdr:rowOff>
        </xdr:to>
        <xdr:sp macro="" textlink="">
          <xdr:nvSpPr>
            <xdr:cNvPr id="95074" name="Object 2914" hidden="1">
              <a:extLst>
                <a:ext uri="{63B3BB69-23CF-44E3-9099-C40C66FF867C}">
                  <a14:compatExt spid="_x0000_s95074"/>
                </a:ext>
                <a:ext uri="{FF2B5EF4-FFF2-40B4-BE49-F238E27FC236}">
                  <a16:creationId xmlns:a16="http://schemas.microsoft.com/office/drawing/2014/main" id="{00000000-0008-0000-0000-000062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913</xdr:row>
          <xdr:rowOff>0</xdr:rowOff>
        </xdr:from>
        <xdr:to>
          <xdr:col>2</xdr:col>
          <xdr:colOff>381000</xdr:colOff>
          <xdr:row>916</xdr:row>
          <xdr:rowOff>0</xdr:rowOff>
        </xdr:to>
        <xdr:sp macro="" textlink="">
          <xdr:nvSpPr>
            <xdr:cNvPr id="95075" name="Object 2915" hidden="1">
              <a:extLst>
                <a:ext uri="{63B3BB69-23CF-44E3-9099-C40C66FF867C}">
                  <a14:compatExt spid="_x0000_s95075"/>
                </a:ext>
                <a:ext uri="{FF2B5EF4-FFF2-40B4-BE49-F238E27FC236}">
                  <a16:creationId xmlns:a16="http://schemas.microsoft.com/office/drawing/2014/main" id="{00000000-0008-0000-0000-000063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913</xdr:row>
          <xdr:rowOff>0</xdr:rowOff>
        </xdr:from>
        <xdr:to>
          <xdr:col>2</xdr:col>
          <xdr:colOff>381000</xdr:colOff>
          <xdr:row>916</xdr:row>
          <xdr:rowOff>0</xdr:rowOff>
        </xdr:to>
        <xdr:sp macro="" textlink="">
          <xdr:nvSpPr>
            <xdr:cNvPr id="95076" name="Object 2916" hidden="1">
              <a:extLst>
                <a:ext uri="{63B3BB69-23CF-44E3-9099-C40C66FF867C}">
                  <a14:compatExt spid="_x0000_s95076"/>
                </a:ext>
                <a:ext uri="{FF2B5EF4-FFF2-40B4-BE49-F238E27FC236}">
                  <a16:creationId xmlns:a16="http://schemas.microsoft.com/office/drawing/2014/main" id="{00000000-0008-0000-0000-000064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916</xdr:row>
          <xdr:rowOff>0</xdr:rowOff>
        </xdr:from>
        <xdr:to>
          <xdr:col>2</xdr:col>
          <xdr:colOff>381000</xdr:colOff>
          <xdr:row>919</xdr:row>
          <xdr:rowOff>0</xdr:rowOff>
        </xdr:to>
        <xdr:sp macro="" textlink="">
          <xdr:nvSpPr>
            <xdr:cNvPr id="95077" name="Object 2917" hidden="1">
              <a:extLst>
                <a:ext uri="{63B3BB69-23CF-44E3-9099-C40C66FF867C}">
                  <a14:compatExt spid="_x0000_s95077"/>
                </a:ext>
                <a:ext uri="{FF2B5EF4-FFF2-40B4-BE49-F238E27FC236}">
                  <a16:creationId xmlns:a16="http://schemas.microsoft.com/office/drawing/2014/main" id="{00000000-0008-0000-0000-000065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916</xdr:row>
          <xdr:rowOff>0</xdr:rowOff>
        </xdr:from>
        <xdr:to>
          <xdr:col>2</xdr:col>
          <xdr:colOff>381000</xdr:colOff>
          <xdr:row>919</xdr:row>
          <xdr:rowOff>0</xdr:rowOff>
        </xdr:to>
        <xdr:sp macro="" textlink="">
          <xdr:nvSpPr>
            <xdr:cNvPr id="95078" name="Object 2918" hidden="1">
              <a:extLst>
                <a:ext uri="{63B3BB69-23CF-44E3-9099-C40C66FF867C}">
                  <a14:compatExt spid="_x0000_s95078"/>
                </a:ext>
                <a:ext uri="{FF2B5EF4-FFF2-40B4-BE49-F238E27FC236}">
                  <a16:creationId xmlns:a16="http://schemas.microsoft.com/office/drawing/2014/main" id="{00000000-0008-0000-0000-000066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919</xdr:row>
          <xdr:rowOff>0</xdr:rowOff>
        </xdr:from>
        <xdr:to>
          <xdr:col>2</xdr:col>
          <xdr:colOff>381000</xdr:colOff>
          <xdr:row>922</xdr:row>
          <xdr:rowOff>0</xdr:rowOff>
        </xdr:to>
        <xdr:sp macro="" textlink="">
          <xdr:nvSpPr>
            <xdr:cNvPr id="95079" name="Object 2919" hidden="1">
              <a:extLst>
                <a:ext uri="{63B3BB69-23CF-44E3-9099-C40C66FF867C}">
                  <a14:compatExt spid="_x0000_s95079"/>
                </a:ext>
                <a:ext uri="{FF2B5EF4-FFF2-40B4-BE49-F238E27FC236}">
                  <a16:creationId xmlns:a16="http://schemas.microsoft.com/office/drawing/2014/main" id="{00000000-0008-0000-0000-000067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919</xdr:row>
          <xdr:rowOff>0</xdr:rowOff>
        </xdr:from>
        <xdr:to>
          <xdr:col>2</xdr:col>
          <xdr:colOff>381000</xdr:colOff>
          <xdr:row>922</xdr:row>
          <xdr:rowOff>0</xdr:rowOff>
        </xdr:to>
        <xdr:sp macro="" textlink="">
          <xdr:nvSpPr>
            <xdr:cNvPr id="95080" name="Object 2920" hidden="1">
              <a:extLst>
                <a:ext uri="{63B3BB69-23CF-44E3-9099-C40C66FF867C}">
                  <a14:compatExt spid="_x0000_s95080"/>
                </a:ext>
                <a:ext uri="{FF2B5EF4-FFF2-40B4-BE49-F238E27FC236}">
                  <a16:creationId xmlns:a16="http://schemas.microsoft.com/office/drawing/2014/main" id="{00000000-0008-0000-0000-000068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922</xdr:row>
          <xdr:rowOff>0</xdr:rowOff>
        </xdr:from>
        <xdr:to>
          <xdr:col>2</xdr:col>
          <xdr:colOff>381000</xdr:colOff>
          <xdr:row>925</xdr:row>
          <xdr:rowOff>0</xdr:rowOff>
        </xdr:to>
        <xdr:sp macro="" textlink="">
          <xdr:nvSpPr>
            <xdr:cNvPr id="95081" name="Object 2921" hidden="1">
              <a:extLst>
                <a:ext uri="{63B3BB69-23CF-44E3-9099-C40C66FF867C}">
                  <a14:compatExt spid="_x0000_s95081"/>
                </a:ext>
                <a:ext uri="{FF2B5EF4-FFF2-40B4-BE49-F238E27FC236}">
                  <a16:creationId xmlns:a16="http://schemas.microsoft.com/office/drawing/2014/main" id="{00000000-0008-0000-0000-000069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922</xdr:row>
          <xdr:rowOff>0</xdr:rowOff>
        </xdr:from>
        <xdr:to>
          <xdr:col>2</xdr:col>
          <xdr:colOff>381000</xdr:colOff>
          <xdr:row>925</xdr:row>
          <xdr:rowOff>0</xdr:rowOff>
        </xdr:to>
        <xdr:sp macro="" textlink="">
          <xdr:nvSpPr>
            <xdr:cNvPr id="95082" name="Object 2922" hidden="1">
              <a:extLst>
                <a:ext uri="{63B3BB69-23CF-44E3-9099-C40C66FF867C}">
                  <a14:compatExt spid="_x0000_s95082"/>
                </a:ext>
                <a:ext uri="{FF2B5EF4-FFF2-40B4-BE49-F238E27FC236}">
                  <a16:creationId xmlns:a16="http://schemas.microsoft.com/office/drawing/2014/main" id="{00000000-0008-0000-0000-00006A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925</xdr:row>
          <xdr:rowOff>0</xdr:rowOff>
        </xdr:from>
        <xdr:to>
          <xdr:col>2</xdr:col>
          <xdr:colOff>381000</xdr:colOff>
          <xdr:row>928</xdr:row>
          <xdr:rowOff>0</xdr:rowOff>
        </xdr:to>
        <xdr:sp macro="" textlink="">
          <xdr:nvSpPr>
            <xdr:cNvPr id="95083" name="Object 2923" hidden="1">
              <a:extLst>
                <a:ext uri="{63B3BB69-23CF-44E3-9099-C40C66FF867C}">
                  <a14:compatExt spid="_x0000_s95083"/>
                </a:ext>
                <a:ext uri="{FF2B5EF4-FFF2-40B4-BE49-F238E27FC236}">
                  <a16:creationId xmlns:a16="http://schemas.microsoft.com/office/drawing/2014/main" id="{00000000-0008-0000-0000-00006B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925</xdr:row>
          <xdr:rowOff>0</xdr:rowOff>
        </xdr:from>
        <xdr:to>
          <xdr:col>2</xdr:col>
          <xdr:colOff>381000</xdr:colOff>
          <xdr:row>928</xdr:row>
          <xdr:rowOff>0</xdr:rowOff>
        </xdr:to>
        <xdr:sp macro="" textlink="">
          <xdr:nvSpPr>
            <xdr:cNvPr id="95084" name="Object 2924" hidden="1">
              <a:extLst>
                <a:ext uri="{63B3BB69-23CF-44E3-9099-C40C66FF867C}">
                  <a14:compatExt spid="_x0000_s95084"/>
                </a:ext>
                <a:ext uri="{FF2B5EF4-FFF2-40B4-BE49-F238E27FC236}">
                  <a16:creationId xmlns:a16="http://schemas.microsoft.com/office/drawing/2014/main" id="{00000000-0008-0000-0000-00006C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928</xdr:row>
          <xdr:rowOff>0</xdr:rowOff>
        </xdr:from>
        <xdr:to>
          <xdr:col>2</xdr:col>
          <xdr:colOff>381000</xdr:colOff>
          <xdr:row>931</xdr:row>
          <xdr:rowOff>0</xdr:rowOff>
        </xdr:to>
        <xdr:sp macro="" textlink="">
          <xdr:nvSpPr>
            <xdr:cNvPr id="95085" name="Object 2925" hidden="1">
              <a:extLst>
                <a:ext uri="{63B3BB69-23CF-44E3-9099-C40C66FF867C}">
                  <a14:compatExt spid="_x0000_s95085"/>
                </a:ext>
                <a:ext uri="{FF2B5EF4-FFF2-40B4-BE49-F238E27FC236}">
                  <a16:creationId xmlns:a16="http://schemas.microsoft.com/office/drawing/2014/main" id="{00000000-0008-0000-0000-00006D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928</xdr:row>
          <xdr:rowOff>0</xdr:rowOff>
        </xdr:from>
        <xdr:to>
          <xdr:col>2</xdr:col>
          <xdr:colOff>381000</xdr:colOff>
          <xdr:row>931</xdr:row>
          <xdr:rowOff>0</xdr:rowOff>
        </xdr:to>
        <xdr:sp macro="" textlink="">
          <xdr:nvSpPr>
            <xdr:cNvPr id="95086" name="Object 2926" hidden="1">
              <a:extLst>
                <a:ext uri="{63B3BB69-23CF-44E3-9099-C40C66FF867C}">
                  <a14:compatExt spid="_x0000_s95086"/>
                </a:ext>
                <a:ext uri="{FF2B5EF4-FFF2-40B4-BE49-F238E27FC236}">
                  <a16:creationId xmlns:a16="http://schemas.microsoft.com/office/drawing/2014/main" id="{00000000-0008-0000-0000-00006E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931</xdr:row>
          <xdr:rowOff>0</xdr:rowOff>
        </xdr:from>
        <xdr:to>
          <xdr:col>2</xdr:col>
          <xdr:colOff>381000</xdr:colOff>
          <xdr:row>934</xdr:row>
          <xdr:rowOff>0</xdr:rowOff>
        </xdr:to>
        <xdr:sp macro="" textlink="">
          <xdr:nvSpPr>
            <xdr:cNvPr id="95087" name="Object 2927" hidden="1">
              <a:extLst>
                <a:ext uri="{63B3BB69-23CF-44E3-9099-C40C66FF867C}">
                  <a14:compatExt spid="_x0000_s95087"/>
                </a:ext>
                <a:ext uri="{FF2B5EF4-FFF2-40B4-BE49-F238E27FC236}">
                  <a16:creationId xmlns:a16="http://schemas.microsoft.com/office/drawing/2014/main" id="{00000000-0008-0000-0000-00006F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931</xdr:row>
          <xdr:rowOff>0</xdr:rowOff>
        </xdr:from>
        <xdr:to>
          <xdr:col>2</xdr:col>
          <xdr:colOff>381000</xdr:colOff>
          <xdr:row>934</xdr:row>
          <xdr:rowOff>0</xdr:rowOff>
        </xdr:to>
        <xdr:sp macro="" textlink="">
          <xdr:nvSpPr>
            <xdr:cNvPr id="95088" name="Object 2928" hidden="1">
              <a:extLst>
                <a:ext uri="{63B3BB69-23CF-44E3-9099-C40C66FF867C}">
                  <a14:compatExt spid="_x0000_s95088"/>
                </a:ext>
                <a:ext uri="{FF2B5EF4-FFF2-40B4-BE49-F238E27FC236}">
                  <a16:creationId xmlns:a16="http://schemas.microsoft.com/office/drawing/2014/main" id="{00000000-0008-0000-0000-000070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934</xdr:row>
          <xdr:rowOff>0</xdr:rowOff>
        </xdr:from>
        <xdr:to>
          <xdr:col>2</xdr:col>
          <xdr:colOff>381000</xdr:colOff>
          <xdr:row>937</xdr:row>
          <xdr:rowOff>0</xdr:rowOff>
        </xdr:to>
        <xdr:sp macro="" textlink="">
          <xdr:nvSpPr>
            <xdr:cNvPr id="95089" name="Object 2929" hidden="1">
              <a:extLst>
                <a:ext uri="{63B3BB69-23CF-44E3-9099-C40C66FF867C}">
                  <a14:compatExt spid="_x0000_s95089"/>
                </a:ext>
                <a:ext uri="{FF2B5EF4-FFF2-40B4-BE49-F238E27FC236}">
                  <a16:creationId xmlns:a16="http://schemas.microsoft.com/office/drawing/2014/main" id="{00000000-0008-0000-0000-000071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934</xdr:row>
          <xdr:rowOff>0</xdr:rowOff>
        </xdr:from>
        <xdr:to>
          <xdr:col>2</xdr:col>
          <xdr:colOff>381000</xdr:colOff>
          <xdr:row>937</xdr:row>
          <xdr:rowOff>0</xdr:rowOff>
        </xdr:to>
        <xdr:sp macro="" textlink="">
          <xdr:nvSpPr>
            <xdr:cNvPr id="95090" name="Object 2930" hidden="1">
              <a:extLst>
                <a:ext uri="{63B3BB69-23CF-44E3-9099-C40C66FF867C}">
                  <a14:compatExt spid="_x0000_s95090"/>
                </a:ext>
                <a:ext uri="{FF2B5EF4-FFF2-40B4-BE49-F238E27FC236}">
                  <a16:creationId xmlns:a16="http://schemas.microsoft.com/office/drawing/2014/main" id="{00000000-0008-0000-0000-000072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937</xdr:row>
          <xdr:rowOff>0</xdr:rowOff>
        </xdr:from>
        <xdr:to>
          <xdr:col>2</xdr:col>
          <xdr:colOff>381000</xdr:colOff>
          <xdr:row>940</xdr:row>
          <xdr:rowOff>0</xdr:rowOff>
        </xdr:to>
        <xdr:sp macro="" textlink="">
          <xdr:nvSpPr>
            <xdr:cNvPr id="95091" name="Object 2931" hidden="1">
              <a:extLst>
                <a:ext uri="{63B3BB69-23CF-44E3-9099-C40C66FF867C}">
                  <a14:compatExt spid="_x0000_s95091"/>
                </a:ext>
                <a:ext uri="{FF2B5EF4-FFF2-40B4-BE49-F238E27FC236}">
                  <a16:creationId xmlns:a16="http://schemas.microsoft.com/office/drawing/2014/main" id="{00000000-0008-0000-0000-000073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937</xdr:row>
          <xdr:rowOff>0</xdr:rowOff>
        </xdr:from>
        <xdr:to>
          <xdr:col>2</xdr:col>
          <xdr:colOff>381000</xdr:colOff>
          <xdr:row>940</xdr:row>
          <xdr:rowOff>0</xdr:rowOff>
        </xdr:to>
        <xdr:sp macro="" textlink="">
          <xdr:nvSpPr>
            <xdr:cNvPr id="95092" name="Object 2932" hidden="1">
              <a:extLst>
                <a:ext uri="{63B3BB69-23CF-44E3-9099-C40C66FF867C}">
                  <a14:compatExt spid="_x0000_s95092"/>
                </a:ext>
                <a:ext uri="{FF2B5EF4-FFF2-40B4-BE49-F238E27FC236}">
                  <a16:creationId xmlns:a16="http://schemas.microsoft.com/office/drawing/2014/main" id="{00000000-0008-0000-0000-000074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940</xdr:row>
          <xdr:rowOff>0</xdr:rowOff>
        </xdr:from>
        <xdr:to>
          <xdr:col>2</xdr:col>
          <xdr:colOff>381000</xdr:colOff>
          <xdr:row>943</xdr:row>
          <xdr:rowOff>0</xdr:rowOff>
        </xdr:to>
        <xdr:sp macro="" textlink="">
          <xdr:nvSpPr>
            <xdr:cNvPr id="95093" name="Object 2933" hidden="1">
              <a:extLst>
                <a:ext uri="{63B3BB69-23CF-44E3-9099-C40C66FF867C}">
                  <a14:compatExt spid="_x0000_s95093"/>
                </a:ext>
                <a:ext uri="{FF2B5EF4-FFF2-40B4-BE49-F238E27FC236}">
                  <a16:creationId xmlns:a16="http://schemas.microsoft.com/office/drawing/2014/main" id="{00000000-0008-0000-0000-000075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940</xdr:row>
          <xdr:rowOff>0</xdr:rowOff>
        </xdr:from>
        <xdr:to>
          <xdr:col>2</xdr:col>
          <xdr:colOff>381000</xdr:colOff>
          <xdr:row>943</xdr:row>
          <xdr:rowOff>0</xdr:rowOff>
        </xdr:to>
        <xdr:sp macro="" textlink="">
          <xdr:nvSpPr>
            <xdr:cNvPr id="95094" name="Object 2934" hidden="1">
              <a:extLst>
                <a:ext uri="{63B3BB69-23CF-44E3-9099-C40C66FF867C}">
                  <a14:compatExt spid="_x0000_s95094"/>
                </a:ext>
                <a:ext uri="{FF2B5EF4-FFF2-40B4-BE49-F238E27FC236}">
                  <a16:creationId xmlns:a16="http://schemas.microsoft.com/office/drawing/2014/main" id="{00000000-0008-0000-0000-000076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943</xdr:row>
          <xdr:rowOff>0</xdr:rowOff>
        </xdr:from>
        <xdr:to>
          <xdr:col>2</xdr:col>
          <xdr:colOff>381000</xdr:colOff>
          <xdr:row>946</xdr:row>
          <xdr:rowOff>0</xdr:rowOff>
        </xdr:to>
        <xdr:sp macro="" textlink="">
          <xdr:nvSpPr>
            <xdr:cNvPr id="95095" name="Object 2935" hidden="1">
              <a:extLst>
                <a:ext uri="{63B3BB69-23CF-44E3-9099-C40C66FF867C}">
                  <a14:compatExt spid="_x0000_s95095"/>
                </a:ext>
                <a:ext uri="{FF2B5EF4-FFF2-40B4-BE49-F238E27FC236}">
                  <a16:creationId xmlns:a16="http://schemas.microsoft.com/office/drawing/2014/main" id="{00000000-0008-0000-0000-000077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943</xdr:row>
          <xdr:rowOff>0</xdr:rowOff>
        </xdr:from>
        <xdr:to>
          <xdr:col>2</xdr:col>
          <xdr:colOff>381000</xdr:colOff>
          <xdr:row>946</xdr:row>
          <xdr:rowOff>0</xdr:rowOff>
        </xdr:to>
        <xdr:sp macro="" textlink="">
          <xdr:nvSpPr>
            <xdr:cNvPr id="95096" name="Object 2936" hidden="1">
              <a:extLst>
                <a:ext uri="{63B3BB69-23CF-44E3-9099-C40C66FF867C}">
                  <a14:compatExt spid="_x0000_s95096"/>
                </a:ext>
                <a:ext uri="{FF2B5EF4-FFF2-40B4-BE49-F238E27FC236}">
                  <a16:creationId xmlns:a16="http://schemas.microsoft.com/office/drawing/2014/main" id="{00000000-0008-0000-0000-000078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946</xdr:row>
          <xdr:rowOff>0</xdr:rowOff>
        </xdr:from>
        <xdr:to>
          <xdr:col>2</xdr:col>
          <xdr:colOff>381000</xdr:colOff>
          <xdr:row>949</xdr:row>
          <xdr:rowOff>0</xdr:rowOff>
        </xdr:to>
        <xdr:sp macro="" textlink="">
          <xdr:nvSpPr>
            <xdr:cNvPr id="95097" name="Object 2937" hidden="1">
              <a:extLst>
                <a:ext uri="{63B3BB69-23CF-44E3-9099-C40C66FF867C}">
                  <a14:compatExt spid="_x0000_s95097"/>
                </a:ext>
                <a:ext uri="{FF2B5EF4-FFF2-40B4-BE49-F238E27FC236}">
                  <a16:creationId xmlns:a16="http://schemas.microsoft.com/office/drawing/2014/main" id="{00000000-0008-0000-0000-000079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946</xdr:row>
          <xdr:rowOff>0</xdr:rowOff>
        </xdr:from>
        <xdr:to>
          <xdr:col>2</xdr:col>
          <xdr:colOff>381000</xdr:colOff>
          <xdr:row>949</xdr:row>
          <xdr:rowOff>0</xdr:rowOff>
        </xdr:to>
        <xdr:sp macro="" textlink="">
          <xdr:nvSpPr>
            <xdr:cNvPr id="95098" name="Object 2938" hidden="1">
              <a:extLst>
                <a:ext uri="{63B3BB69-23CF-44E3-9099-C40C66FF867C}">
                  <a14:compatExt spid="_x0000_s95098"/>
                </a:ext>
                <a:ext uri="{FF2B5EF4-FFF2-40B4-BE49-F238E27FC236}">
                  <a16:creationId xmlns:a16="http://schemas.microsoft.com/office/drawing/2014/main" id="{00000000-0008-0000-0000-00007A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949</xdr:row>
          <xdr:rowOff>0</xdr:rowOff>
        </xdr:from>
        <xdr:to>
          <xdr:col>2</xdr:col>
          <xdr:colOff>381000</xdr:colOff>
          <xdr:row>952</xdr:row>
          <xdr:rowOff>0</xdr:rowOff>
        </xdr:to>
        <xdr:sp macro="" textlink="">
          <xdr:nvSpPr>
            <xdr:cNvPr id="95099" name="Object 2939" hidden="1">
              <a:extLst>
                <a:ext uri="{63B3BB69-23CF-44E3-9099-C40C66FF867C}">
                  <a14:compatExt spid="_x0000_s95099"/>
                </a:ext>
                <a:ext uri="{FF2B5EF4-FFF2-40B4-BE49-F238E27FC236}">
                  <a16:creationId xmlns:a16="http://schemas.microsoft.com/office/drawing/2014/main" id="{00000000-0008-0000-0000-00007B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949</xdr:row>
          <xdr:rowOff>0</xdr:rowOff>
        </xdr:from>
        <xdr:to>
          <xdr:col>2</xdr:col>
          <xdr:colOff>381000</xdr:colOff>
          <xdr:row>952</xdr:row>
          <xdr:rowOff>0</xdr:rowOff>
        </xdr:to>
        <xdr:sp macro="" textlink="">
          <xdr:nvSpPr>
            <xdr:cNvPr id="95100" name="Object 2940" hidden="1">
              <a:extLst>
                <a:ext uri="{63B3BB69-23CF-44E3-9099-C40C66FF867C}">
                  <a14:compatExt spid="_x0000_s95100"/>
                </a:ext>
                <a:ext uri="{FF2B5EF4-FFF2-40B4-BE49-F238E27FC236}">
                  <a16:creationId xmlns:a16="http://schemas.microsoft.com/office/drawing/2014/main" id="{00000000-0008-0000-0000-00007C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952</xdr:row>
          <xdr:rowOff>0</xdr:rowOff>
        </xdr:from>
        <xdr:to>
          <xdr:col>2</xdr:col>
          <xdr:colOff>381000</xdr:colOff>
          <xdr:row>955</xdr:row>
          <xdr:rowOff>0</xdr:rowOff>
        </xdr:to>
        <xdr:sp macro="" textlink="">
          <xdr:nvSpPr>
            <xdr:cNvPr id="95101" name="Object 2941" hidden="1">
              <a:extLst>
                <a:ext uri="{63B3BB69-23CF-44E3-9099-C40C66FF867C}">
                  <a14:compatExt spid="_x0000_s95101"/>
                </a:ext>
                <a:ext uri="{FF2B5EF4-FFF2-40B4-BE49-F238E27FC236}">
                  <a16:creationId xmlns:a16="http://schemas.microsoft.com/office/drawing/2014/main" id="{00000000-0008-0000-0000-00007D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952</xdr:row>
          <xdr:rowOff>0</xdr:rowOff>
        </xdr:from>
        <xdr:to>
          <xdr:col>2</xdr:col>
          <xdr:colOff>381000</xdr:colOff>
          <xdr:row>955</xdr:row>
          <xdr:rowOff>0</xdr:rowOff>
        </xdr:to>
        <xdr:sp macro="" textlink="">
          <xdr:nvSpPr>
            <xdr:cNvPr id="95102" name="Object 2942" hidden="1">
              <a:extLst>
                <a:ext uri="{63B3BB69-23CF-44E3-9099-C40C66FF867C}">
                  <a14:compatExt spid="_x0000_s95102"/>
                </a:ext>
                <a:ext uri="{FF2B5EF4-FFF2-40B4-BE49-F238E27FC236}">
                  <a16:creationId xmlns:a16="http://schemas.microsoft.com/office/drawing/2014/main" id="{00000000-0008-0000-0000-00007E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955</xdr:row>
          <xdr:rowOff>0</xdr:rowOff>
        </xdr:from>
        <xdr:to>
          <xdr:col>2</xdr:col>
          <xdr:colOff>381000</xdr:colOff>
          <xdr:row>958</xdr:row>
          <xdr:rowOff>0</xdr:rowOff>
        </xdr:to>
        <xdr:sp macro="" textlink="">
          <xdr:nvSpPr>
            <xdr:cNvPr id="95103" name="Object 2943" hidden="1">
              <a:extLst>
                <a:ext uri="{63B3BB69-23CF-44E3-9099-C40C66FF867C}">
                  <a14:compatExt spid="_x0000_s95103"/>
                </a:ext>
                <a:ext uri="{FF2B5EF4-FFF2-40B4-BE49-F238E27FC236}">
                  <a16:creationId xmlns:a16="http://schemas.microsoft.com/office/drawing/2014/main" id="{00000000-0008-0000-0000-00007F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955</xdr:row>
          <xdr:rowOff>0</xdr:rowOff>
        </xdr:from>
        <xdr:to>
          <xdr:col>2</xdr:col>
          <xdr:colOff>381000</xdr:colOff>
          <xdr:row>958</xdr:row>
          <xdr:rowOff>0</xdr:rowOff>
        </xdr:to>
        <xdr:sp macro="" textlink="">
          <xdr:nvSpPr>
            <xdr:cNvPr id="95104" name="Object 2944" hidden="1">
              <a:extLst>
                <a:ext uri="{63B3BB69-23CF-44E3-9099-C40C66FF867C}">
                  <a14:compatExt spid="_x0000_s95104"/>
                </a:ext>
                <a:ext uri="{FF2B5EF4-FFF2-40B4-BE49-F238E27FC236}">
                  <a16:creationId xmlns:a16="http://schemas.microsoft.com/office/drawing/2014/main" id="{00000000-0008-0000-0000-000080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958</xdr:row>
          <xdr:rowOff>0</xdr:rowOff>
        </xdr:from>
        <xdr:to>
          <xdr:col>2</xdr:col>
          <xdr:colOff>381000</xdr:colOff>
          <xdr:row>961</xdr:row>
          <xdr:rowOff>0</xdr:rowOff>
        </xdr:to>
        <xdr:sp macro="" textlink="">
          <xdr:nvSpPr>
            <xdr:cNvPr id="95105" name="Object 2945" hidden="1">
              <a:extLst>
                <a:ext uri="{63B3BB69-23CF-44E3-9099-C40C66FF867C}">
                  <a14:compatExt spid="_x0000_s95105"/>
                </a:ext>
                <a:ext uri="{FF2B5EF4-FFF2-40B4-BE49-F238E27FC236}">
                  <a16:creationId xmlns:a16="http://schemas.microsoft.com/office/drawing/2014/main" id="{00000000-0008-0000-0000-000081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958</xdr:row>
          <xdr:rowOff>0</xdr:rowOff>
        </xdr:from>
        <xdr:to>
          <xdr:col>2</xdr:col>
          <xdr:colOff>381000</xdr:colOff>
          <xdr:row>961</xdr:row>
          <xdr:rowOff>0</xdr:rowOff>
        </xdr:to>
        <xdr:sp macro="" textlink="">
          <xdr:nvSpPr>
            <xdr:cNvPr id="95106" name="Object 2946" hidden="1">
              <a:extLst>
                <a:ext uri="{63B3BB69-23CF-44E3-9099-C40C66FF867C}">
                  <a14:compatExt spid="_x0000_s95106"/>
                </a:ext>
                <a:ext uri="{FF2B5EF4-FFF2-40B4-BE49-F238E27FC236}">
                  <a16:creationId xmlns:a16="http://schemas.microsoft.com/office/drawing/2014/main" id="{00000000-0008-0000-0000-000082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961</xdr:row>
          <xdr:rowOff>0</xdr:rowOff>
        </xdr:from>
        <xdr:to>
          <xdr:col>2</xdr:col>
          <xdr:colOff>381000</xdr:colOff>
          <xdr:row>964</xdr:row>
          <xdr:rowOff>0</xdr:rowOff>
        </xdr:to>
        <xdr:sp macro="" textlink="">
          <xdr:nvSpPr>
            <xdr:cNvPr id="95107" name="Object 2947" hidden="1">
              <a:extLst>
                <a:ext uri="{63B3BB69-23CF-44E3-9099-C40C66FF867C}">
                  <a14:compatExt spid="_x0000_s95107"/>
                </a:ext>
                <a:ext uri="{FF2B5EF4-FFF2-40B4-BE49-F238E27FC236}">
                  <a16:creationId xmlns:a16="http://schemas.microsoft.com/office/drawing/2014/main" id="{00000000-0008-0000-0000-000083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961</xdr:row>
          <xdr:rowOff>0</xdr:rowOff>
        </xdr:from>
        <xdr:to>
          <xdr:col>2</xdr:col>
          <xdr:colOff>381000</xdr:colOff>
          <xdr:row>964</xdr:row>
          <xdr:rowOff>0</xdr:rowOff>
        </xdr:to>
        <xdr:sp macro="" textlink="">
          <xdr:nvSpPr>
            <xdr:cNvPr id="95108" name="Object 2948" hidden="1">
              <a:extLst>
                <a:ext uri="{63B3BB69-23CF-44E3-9099-C40C66FF867C}">
                  <a14:compatExt spid="_x0000_s95108"/>
                </a:ext>
                <a:ext uri="{FF2B5EF4-FFF2-40B4-BE49-F238E27FC236}">
                  <a16:creationId xmlns:a16="http://schemas.microsoft.com/office/drawing/2014/main" id="{00000000-0008-0000-0000-000084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964</xdr:row>
          <xdr:rowOff>0</xdr:rowOff>
        </xdr:from>
        <xdr:to>
          <xdr:col>2</xdr:col>
          <xdr:colOff>381000</xdr:colOff>
          <xdr:row>967</xdr:row>
          <xdr:rowOff>0</xdr:rowOff>
        </xdr:to>
        <xdr:sp macro="" textlink="">
          <xdr:nvSpPr>
            <xdr:cNvPr id="95109" name="Object 2949" hidden="1">
              <a:extLst>
                <a:ext uri="{63B3BB69-23CF-44E3-9099-C40C66FF867C}">
                  <a14:compatExt spid="_x0000_s95109"/>
                </a:ext>
                <a:ext uri="{FF2B5EF4-FFF2-40B4-BE49-F238E27FC236}">
                  <a16:creationId xmlns:a16="http://schemas.microsoft.com/office/drawing/2014/main" id="{00000000-0008-0000-0000-000085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964</xdr:row>
          <xdr:rowOff>0</xdr:rowOff>
        </xdr:from>
        <xdr:to>
          <xdr:col>2</xdr:col>
          <xdr:colOff>381000</xdr:colOff>
          <xdr:row>967</xdr:row>
          <xdr:rowOff>0</xdr:rowOff>
        </xdr:to>
        <xdr:sp macro="" textlink="">
          <xdr:nvSpPr>
            <xdr:cNvPr id="95110" name="Object 2950" hidden="1">
              <a:extLst>
                <a:ext uri="{63B3BB69-23CF-44E3-9099-C40C66FF867C}">
                  <a14:compatExt spid="_x0000_s95110"/>
                </a:ext>
                <a:ext uri="{FF2B5EF4-FFF2-40B4-BE49-F238E27FC236}">
                  <a16:creationId xmlns:a16="http://schemas.microsoft.com/office/drawing/2014/main" id="{00000000-0008-0000-0000-000086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967</xdr:row>
          <xdr:rowOff>0</xdr:rowOff>
        </xdr:from>
        <xdr:to>
          <xdr:col>2</xdr:col>
          <xdr:colOff>381000</xdr:colOff>
          <xdr:row>970</xdr:row>
          <xdr:rowOff>0</xdr:rowOff>
        </xdr:to>
        <xdr:sp macro="" textlink="">
          <xdr:nvSpPr>
            <xdr:cNvPr id="95111" name="Object 2951" hidden="1">
              <a:extLst>
                <a:ext uri="{63B3BB69-23CF-44E3-9099-C40C66FF867C}">
                  <a14:compatExt spid="_x0000_s95111"/>
                </a:ext>
                <a:ext uri="{FF2B5EF4-FFF2-40B4-BE49-F238E27FC236}">
                  <a16:creationId xmlns:a16="http://schemas.microsoft.com/office/drawing/2014/main" id="{00000000-0008-0000-0000-000087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967</xdr:row>
          <xdr:rowOff>0</xdr:rowOff>
        </xdr:from>
        <xdr:to>
          <xdr:col>2</xdr:col>
          <xdr:colOff>381000</xdr:colOff>
          <xdr:row>970</xdr:row>
          <xdr:rowOff>0</xdr:rowOff>
        </xdr:to>
        <xdr:sp macro="" textlink="">
          <xdr:nvSpPr>
            <xdr:cNvPr id="95112" name="Object 2952" hidden="1">
              <a:extLst>
                <a:ext uri="{63B3BB69-23CF-44E3-9099-C40C66FF867C}">
                  <a14:compatExt spid="_x0000_s95112"/>
                </a:ext>
                <a:ext uri="{FF2B5EF4-FFF2-40B4-BE49-F238E27FC236}">
                  <a16:creationId xmlns:a16="http://schemas.microsoft.com/office/drawing/2014/main" id="{00000000-0008-0000-0000-000088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970</xdr:row>
          <xdr:rowOff>0</xdr:rowOff>
        </xdr:from>
        <xdr:to>
          <xdr:col>2</xdr:col>
          <xdr:colOff>381000</xdr:colOff>
          <xdr:row>973</xdr:row>
          <xdr:rowOff>0</xdr:rowOff>
        </xdr:to>
        <xdr:sp macro="" textlink="">
          <xdr:nvSpPr>
            <xdr:cNvPr id="95113" name="Object 2953" hidden="1">
              <a:extLst>
                <a:ext uri="{63B3BB69-23CF-44E3-9099-C40C66FF867C}">
                  <a14:compatExt spid="_x0000_s95113"/>
                </a:ext>
                <a:ext uri="{FF2B5EF4-FFF2-40B4-BE49-F238E27FC236}">
                  <a16:creationId xmlns:a16="http://schemas.microsoft.com/office/drawing/2014/main" id="{00000000-0008-0000-0000-000089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970</xdr:row>
          <xdr:rowOff>0</xdr:rowOff>
        </xdr:from>
        <xdr:to>
          <xdr:col>2</xdr:col>
          <xdr:colOff>381000</xdr:colOff>
          <xdr:row>973</xdr:row>
          <xdr:rowOff>0</xdr:rowOff>
        </xdr:to>
        <xdr:sp macro="" textlink="">
          <xdr:nvSpPr>
            <xdr:cNvPr id="95114" name="Object 2954" hidden="1">
              <a:extLst>
                <a:ext uri="{63B3BB69-23CF-44E3-9099-C40C66FF867C}">
                  <a14:compatExt spid="_x0000_s95114"/>
                </a:ext>
                <a:ext uri="{FF2B5EF4-FFF2-40B4-BE49-F238E27FC236}">
                  <a16:creationId xmlns:a16="http://schemas.microsoft.com/office/drawing/2014/main" id="{00000000-0008-0000-0000-00008A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973</xdr:row>
          <xdr:rowOff>0</xdr:rowOff>
        </xdr:from>
        <xdr:to>
          <xdr:col>2</xdr:col>
          <xdr:colOff>381000</xdr:colOff>
          <xdr:row>976</xdr:row>
          <xdr:rowOff>0</xdr:rowOff>
        </xdr:to>
        <xdr:sp macro="" textlink="">
          <xdr:nvSpPr>
            <xdr:cNvPr id="95115" name="Object 2955" hidden="1">
              <a:extLst>
                <a:ext uri="{63B3BB69-23CF-44E3-9099-C40C66FF867C}">
                  <a14:compatExt spid="_x0000_s95115"/>
                </a:ext>
                <a:ext uri="{FF2B5EF4-FFF2-40B4-BE49-F238E27FC236}">
                  <a16:creationId xmlns:a16="http://schemas.microsoft.com/office/drawing/2014/main" id="{00000000-0008-0000-0000-00008B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973</xdr:row>
          <xdr:rowOff>0</xdr:rowOff>
        </xdr:from>
        <xdr:to>
          <xdr:col>2</xdr:col>
          <xdr:colOff>381000</xdr:colOff>
          <xdr:row>976</xdr:row>
          <xdr:rowOff>0</xdr:rowOff>
        </xdr:to>
        <xdr:sp macro="" textlink="">
          <xdr:nvSpPr>
            <xdr:cNvPr id="95116" name="Object 2956" hidden="1">
              <a:extLst>
                <a:ext uri="{63B3BB69-23CF-44E3-9099-C40C66FF867C}">
                  <a14:compatExt spid="_x0000_s95116"/>
                </a:ext>
                <a:ext uri="{FF2B5EF4-FFF2-40B4-BE49-F238E27FC236}">
                  <a16:creationId xmlns:a16="http://schemas.microsoft.com/office/drawing/2014/main" id="{00000000-0008-0000-0000-00008C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976</xdr:row>
          <xdr:rowOff>0</xdr:rowOff>
        </xdr:from>
        <xdr:to>
          <xdr:col>2</xdr:col>
          <xdr:colOff>381000</xdr:colOff>
          <xdr:row>979</xdr:row>
          <xdr:rowOff>0</xdr:rowOff>
        </xdr:to>
        <xdr:sp macro="" textlink="">
          <xdr:nvSpPr>
            <xdr:cNvPr id="95117" name="Object 2957" hidden="1">
              <a:extLst>
                <a:ext uri="{63B3BB69-23CF-44E3-9099-C40C66FF867C}">
                  <a14:compatExt spid="_x0000_s95117"/>
                </a:ext>
                <a:ext uri="{FF2B5EF4-FFF2-40B4-BE49-F238E27FC236}">
                  <a16:creationId xmlns:a16="http://schemas.microsoft.com/office/drawing/2014/main" id="{00000000-0008-0000-0000-00008D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976</xdr:row>
          <xdr:rowOff>0</xdr:rowOff>
        </xdr:from>
        <xdr:to>
          <xdr:col>2</xdr:col>
          <xdr:colOff>381000</xdr:colOff>
          <xdr:row>979</xdr:row>
          <xdr:rowOff>0</xdr:rowOff>
        </xdr:to>
        <xdr:sp macro="" textlink="">
          <xdr:nvSpPr>
            <xdr:cNvPr id="95118" name="Object 2958" hidden="1">
              <a:extLst>
                <a:ext uri="{63B3BB69-23CF-44E3-9099-C40C66FF867C}">
                  <a14:compatExt spid="_x0000_s95118"/>
                </a:ext>
                <a:ext uri="{FF2B5EF4-FFF2-40B4-BE49-F238E27FC236}">
                  <a16:creationId xmlns:a16="http://schemas.microsoft.com/office/drawing/2014/main" id="{00000000-0008-0000-0000-00008E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979</xdr:row>
          <xdr:rowOff>0</xdr:rowOff>
        </xdr:from>
        <xdr:to>
          <xdr:col>2</xdr:col>
          <xdr:colOff>381000</xdr:colOff>
          <xdr:row>982</xdr:row>
          <xdr:rowOff>0</xdr:rowOff>
        </xdr:to>
        <xdr:sp macro="" textlink="">
          <xdr:nvSpPr>
            <xdr:cNvPr id="95119" name="Object 2959" hidden="1">
              <a:extLst>
                <a:ext uri="{63B3BB69-23CF-44E3-9099-C40C66FF867C}">
                  <a14:compatExt spid="_x0000_s95119"/>
                </a:ext>
                <a:ext uri="{FF2B5EF4-FFF2-40B4-BE49-F238E27FC236}">
                  <a16:creationId xmlns:a16="http://schemas.microsoft.com/office/drawing/2014/main" id="{00000000-0008-0000-0000-00008F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979</xdr:row>
          <xdr:rowOff>0</xdr:rowOff>
        </xdr:from>
        <xdr:to>
          <xdr:col>2</xdr:col>
          <xdr:colOff>381000</xdr:colOff>
          <xdr:row>982</xdr:row>
          <xdr:rowOff>0</xdr:rowOff>
        </xdr:to>
        <xdr:sp macro="" textlink="">
          <xdr:nvSpPr>
            <xdr:cNvPr id="95120" name="Object 2960" hidden="1">
              <a:extLst>
                <a:ext uri="{63B3BB69-23CF-44E3-9099-C40C66FF867C}">
                  <a14:compatExt spid="_x0000_s95120"/>
                </a:ext>
                <a:ext uri="{FF2B5EF4-FFF2-40B4-BE49-F238E27FC236}">
                  <a16:creationId xmlns:a16="http://schemas.microsoft.com/office/drawing/2014/main" id="{00000000-0008-0000-0000-000090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982</xdr:row>
          <xdr:rowOff>0</xdr:rowOff>
        </xdr:from>
        <xdr:to>
          <xdr:col>2</xdr:col>
          <xdr:colOff>381000</xdr:colOff>
          <xdr:row>985</xdr:row>
          <xdr:rowOff>0</xdr:rowOff>
        </xdr:to>
        <xdr:sp macro="" textlink="">
          <xdr:nvSpPr>
            <xdr:cNvPr id="95121" name="Object 2961" hidden="1">
              <a:extLst>
                <a:ext uri="{63B3BB69-23CF-44E3-9099-C40C66FF867C}">
                  <a14:compatExt spid="_x0000_s95121"/>
                </a:ext>
                <a:ext uri="{FF2B5EF4-FFF2-40B4-BE49-F238E27FC236}">
                  <a16:creationId xmlns:a16="http://schemas.microsoft.com/office/drawing/2014/main" id="{00000000-0008-0000-0000-000091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982</xdr:row>
          <xdr:rowOff>0</xdr:rowOff>
        </xdr:from>
        <xdr:to>
          <xdr:col>2</xdr:col>
          <xdr:colOff>381000</xdr:colOff>
          <xdr:row>985</xdr:row>
          <xdr:rowOff>0</xdr:rowOff>
        </xdr:to>
        <xdr:sp macro="" textlink="">
          <xdr:nvSpPr>
            <xdr:cNvPr id="95122" name="Object 2962" hidden="1">
              <a:extLst>
                <a:ext uri="{63B3BB69-23CF-44E3-9099-C40C66FF867C}">
                  <a14:compatExt spid="_x0000_s95122"/>
                </a:ext>
                <a:ext uri="{FF2B5EF4-FFF2-40B4-BE49-F238E27FC236}">
                  <a16:creationId xmlns:a16="http://schemas.microsoft.com/office/drawing/2014/main" id="{00000000-0008-0000-0000-000092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985</xdr:row>
          <xdr:rowOff>0</xdr:rowOff>
        </xdr:from>
        <xdr:to>
          <xdr:col>2</xdr:col>
          <xdr:colOff>381000</xdr:colOff>
          <xdr:row>988</xdr:row>
          <xdr:rowOff>0</xdr:rowOff>
        </xdr:to>
        <xdr:sp macro="" textlink="">
          <xdr:nvSpPr>
            <xdr:cNvPr id="95123" name="Object 2963" hidden="1">
              <a:extLst>
                <a:ext uri="{63B3BB69-23CF-44E3-9099-C40C66FF867C}">
                  <a14:compatExt spid="_x0000_s95123"/>
                </a:ext>
                <a:ext uri="{FF2B5EF4-FFF2-40B4-BE49-F238E27FC236}">
                  <a16:creationId xmlns:a16="http://schemas.microsoft.com/office/drawing/2014/main" id="{00000000-0008-0000-0000-000093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985</xdr:row>
          <xdr:rowOff>0</xdr:rowOff>
        </xdr:from>
        <xdr:to>
          <xdr:col>2</xdr:col>
          <xdr:colOff>381000</xdr:colOff>
          <xdr:row>988</xdr:row>
          <xdr:rowOff>0</xdr:rowOff>
        </xdr:to>
        <xdr:sp macro="" textlink="">
          <xdr:nvSpPr>
            <xdr:cNvPr id="95124" name="Object 2964" hidden="1">
              <a:extLst>
                <a:ext uri="{63B3BB69-23CF-44E3-9099-C40C66FF867C}">
                  <a14:compatExt spid="_x0000_s95124"/>
                </a:ext>
                <a:ext uri="{FF2B5EF4-FFF2-40B4-BE49-F238E27FC236}">
                  <a16:creationId xmlns:a16="http://schemas.microsoft.com/office/drawing/2014/main" id="{00000000-0008-0000-0000-000094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988</xdr:row>
          <xdr:rowOff>0</xdr:rowOff>
        </xdr:from>
        <xdr:to>
          <xdr:col>2</xdr:col>
          <xdr:colOff>381000</xdr:colOff>
          <xdr:row>991</xdr:row>
          <xdr:rowOff>0</xdr:rowOff>
        </xdr:to>
        <xdr:sp macro="" textlink="">
          <xdr:nvSpPr>
            <xdr:cNvPr id="95125" name="Object 2965" hidden="1">
              <a:extLst>
                <a:ext uri="{63B3BB69-23CF-44E3-9099-C40C66FF867C}">
                  <a14:compatExt spid="_x0000_s95125"/>
                </a:ext>
                <a:ext uri="{FF2B5EF4-FFF2-40B4-BE49-F238E27FC236}">
                  <a16:creationId xmlns:a16="http://schemas.microsoft.com/office/drawing/2014/main" id="{00000000-0008-0000-0000-000095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988</xdr:row>
          <xdr:rowOff>0</xdr:rowOff>
        </xdr:from>
        <xdr:to>
          <xdr:col>2</xdr:col>
          <xdr:colOff>381000</xdr:colOff>
          <xdr:row>991</xdr:row>
          <xdr:rowOff>0</xdr:rowOff>
        </xdr:to>
        <xdr:sp macro="" textlink="">
          <xdr:nvSpPr>
            <xdr:cNvPr id="95126" name="Object 2966" hidden="1">
              <a:extLst>
                <a:ext uri="{63B3BB69-23CF-44E3-9099-C40C66FF867C}">
                  <a14:compatExt spid="_x0000_s95126"/>
                </a:ext>
                <a:ext uri="{FF2B5EF4-FFF2-40B4-BE49-F238E27FC236}">
                  <a16:creationId xmlns:a16="http://schemas.microsoft.com/office/drawing/2014/main" id="{00000000-0008-0000-0000-000096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991</xdr:row>
          <xdr:rowOff>0</xdr:rowOff>
        </xdr:from>
        <xdr:to>
          <xdr:col>2</xdr:col>
          <xdr:colOff>381000</xdr:colOff>
          <xdr:row>994</xdr:row>
          <xdr:rowOff>0</xdr:rowOff>
        </xdr:to>
        <xdr:sp macro="" textlink="">
          <xdr:nvSpPr>
            <xdr:cNvPr id="95127" name="Object 2967" hidden="1">
              <a:extLst>
                <a:ext uri="{63B3BB69-23CF-44E3-9099-C40C66FF867C}">
                  <a14:compatExt spid="_x0000_s95127"/>
                </a:ext>
                <a:ext uri="{FF2B5EF4-FFF2-40B4-BE49-F238E27FC236}">
                  <a16:creationId xmlns:a16="http://schemas.microsoft.com/office/drawing/2014/main" id="{00000000-0008-0000-0000-000097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991</xdr:row>
          <xdr:rowOff>0</xdr:rowOff>
        </xdr:from>
        <xdr:to>
          <xdr:col>2</xdr:col>
          <xdr:colOff>381000</xdr:colOff>
          <xdr:row>994</xdr:row>
          <xdr:rowOff>0</xdr:rowOff>
        </xdr:to>
        <xdr:sp macro="" textlink="">
          <xdr:nvSpPr>
            <xdr:cNvPr id="95128" name="Object 2968" hidden="1">
              <a:extLst>
                <a:ext uri="{63B3BB69-23CF-44E3-9099-C40C66FF867C}">
                  <a14:compatExt spid="_x0000_s95128"/>
                </a:ext>
                <a:ext uri="{FF2B5EF4-FFF2-40B4-BE49-F238E27FC236}">
                  <a16:creationId xmlns:a16="http://schemas.microsoft.com/office/drawing/2014/main" id="{00000000-0008-0000-0000-000098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994</xdr:row>
          <xdr:rowOff>0</xdr:rowOff>
        </xdr:from>
        <xdr:to>
          <xdr:col>2</xdr:col>
          <xdr:colOff>381000</xdr:colOff>
          <xdr:row>997</xdr:row>
          <xdr:rowOff>0</xdr:rowOff>
        </xdr:to>
        <xdr:sp macro="" textlink="">
          <xdr:nvSpPr>
            <xdr:cNvPr id="95129" name="Object 2969" hidden="1">
              <a:extLst>
                <a:ext uri="{63B3BB69-23CF-44E3-9099-C40C66FF867C}">
                  <a14:compatExt spid="_x0000_s95129"/>
                </a:ext>
                <a:ext uri="{FF2B5EF4-FFF2-40B4-BE49-F238E27FC236}">
                  <a16:creationId xmlns:a16="http://schemas.microsoft.com/office/drawing/2014/main" id="{00000000-0008-0000-0000-000099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994</xdr:row>
          <xdr:rowOff>0</xdr:rowOff>
        </xdr:from>
        <xdr:to>
          <xdr:col>2</xdr:col>
          <xdr:colOff>381000</xdr:colOff>
          <xdr:row>997</xdr:row>
          <xdr:rowOff>0</xdr:rowOff>
        </xdr:to>
        <xdr:sp macro="" textlink="">
          <xdr:nvSpPr>
            <xdr:cNvPr id="95130" name="Object 2970" hidden="1">
              <a:extLst>
                <a:ext uri="{63B3BB69-23CF-44E3-9099-C40C66FF867C}">
                  <a14:compatExt spid="_x0000_s95130"/>
                </a:ext>
                <a:ext uri="{FF2B5EF4-FFF2-40B4-BE49-F238E27FC236}">
                  <a16:creationId xmlns:a16="http://schemas.microsoft.com/office/drawing/2014/main" id="{00000000-0008-0000-0000-00009A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997</xdr:row>
          <xdr:rowOff>0</xdr:rowOff>
        </xdr:from>
        <xdr:to>
          <xdr:col>2</xdr:col>
          <xdr:colOff>381000</xdr:colOff>
          <xdr:row>1000</xdr:row>
          <xdr:rowOff>0</xdr:rowOff>
        </xdr:to>
        <xdr:sp macro="" textlink="">
          <xdr:nvSpPr>
            <xdr:cNvPr id="95131" name="Object 2971" hidden="1">
              <a:extLst>
                <a:ext uri="{63B3BB69-23CF-44E3-9099-C40C66FF867C}">
                  <a14:compatExt spid="_x0000_s95131"/>
                </a:ext>
                <a:ext uri="{FF2B5EF4-FFF2-40B4-BE49-F238E27FC236}">
                  <a16:creationId xmlns:a16="http://schemas.microsoft.com/office/drawing/2014/main" id="{00000000-0008-0000-0000-00009B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997</xdr:row>
          <xdr:rowOff>0</xdr:rowOff>
        </xdr:from>
        <xdr:to>
          <xdr:col>2</xdr:col>
          <xdr:colOff>381000</xdr:colOff>
          <xdr:row>1000</xdr:row>
          <xdr:rowOff>0</xdr:rowOff>
        </xdr:to>
        <xdr:sp macro="" textlink="">
          <xdr:nvSpPr>
            <xdr:cNvPr id="95132" name="Object 2972" hidden="1">
              <a:extLst>
                <a:ext uri="{63B3BB69-23CF-44E3-9099-C40C66FF867C}">
                  <a14:compatExt spid="_x0000_s95132"/>
                </a:ext>
                <a:ext uri="{FF2B5EF4-FFF2-40B4-BE49-F238E27FC236}">
                  <a16:creationId xmlns:a16="http://schemas.microsoft.com/office/drawing/2014/main" id="{00000000-0008-0000-0000-00009C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1000</xdr:row>
          <xdr:rowOff>0</xdr:rowOff>
        </xdr:from>
        <xdr:to>
          <xdr:col>2</xdr:col>
          <xdr:colOff>381000</xdr:colOff>
          <xdr:row>1003</xdr:row>
          <xdr:rowOff>0</xdr:rowOff>
        </xdr:to>
        <xdr:sp macro="" textlink="">
          <xdr:nvSpPr>
            <xdr:cNvPr id="95133" name="Object 2973" hidden="1">
              <a:extLst>
                <a:ext uri="{63B3BB69-23CF-44E3-9099-C40C66FF867C}">
                  <a14:compatExt spid="_x0000_s95133"/>
                </a:ext>
                <a:ext uri="{FF2B5EF4-FFF2-40B4-BE49-F238E27FC236}">
                  <a16:creationId xmlns:a16="http://schemas.microsoft.com/office/drawing/2014/main" id="{00000000-0008-0000-0000-00009D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1000</xdr:row>
          <xdr:rowOff>0</xdr:rowOff>
        </xdr:from>
        <xdr:to>
          <xdr:col>2</xdr:col>
          <xdr:colOff>381000</xdr:colOff>
          <xdr:row>1003</xdr:row>
          <xdr:rowOff>0</xdr:rowOff>
        </xdr:to>
        <xdr:sp macro="" textlink="">
          <xdr:nvSpPr>
            <xdr:cNvPr id="95134" name="Object 2974" hidden="1">
              <a:extLst>
                <a:ext uri="{63B3BB69-23CF-44E3-9099-C40C66FF867C}">
                  <a14:compatExt spid="_x0000_s95134"/>
                </a:ext>
                <a:ext uri="{FF2B5EF4-FFF2-40B4-BE49-F238E27FC236}">
                  <a16:creationId xmlns:a16="http://schemas.microsoft.com/office/drawing/2014/main" id="{00000000-0008-0000-0000-00009E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1003</xdr:row>
          <xdr:rowOff>0</xdr:rowOff>
        </xdr:from>
        <xdr:to>
          <xdr:col>2</xdr:col>
          <xdr:colOff>381000</xdr:colOff>
          <xdr:row>1006</xdr:row>
          <xdr:rowOff>0</xdr:rowOff>
        </xdr:to>
        <xdr:sp macro="" textlink="">
          <xdr:nvSpPr>
            <xdr:cNvPr id="95135" name="Object 2975" hidden="1">
              <a:extLst>
                <a:ext uri="{63B3BB69-23CF-44E3-9099-C40C66FF867C}">
                  <a14:compatExt spid="_x0000_s95135"/>
                </a:ext>
                <a:ext uri="{FF2B5EF4-FFF2-40B4-BE49-F238E27FC236}">
                  <a16:creationId xmlns:a16="http://schemas.microsoft.com/office/drawing/2014/main" id="{00000000-0008-0000-0000-00009F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1003</xdr:row>
          <xdr:rowOff>0</xdr:rowOff>
        </xdr:from>
        <xdr:to>
          <xdr:col>2</xdr:col>
          <xdr:colOff>381000</xdr:colOff>
          <xdr:row>1006</xdr:row>
          <xdr:rowOff>0</xdr:rowOff>
        </xdr:to>
        <xdr:sp macro="" textlink="">
          <xdr:nvSpPr>
            <xdr:cNvPr id="95136" name="Object 2976" hidden="1">
              <a:extLst>
                <a:ext uri="{63B3BB69-23CF-44E3-9099-C40C66FF867C}">
                  <a14:compatExt spid="_x0000_s95136"/>
                </a:ext>
                <a:ext uri="{FF2B5EF4-FFF2-40B4-BE49-F238E27FC236}">
                  <a16:creationId xmlns:a16="http://schemas.microsoft.com/office/drawing/2014/main" id="{00000000-0008-0000-0000-0000A0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1006</xdr:row>
          <xdr:rowOff>0</xdr:rowOff>
        </xdr:from>
        <xdr:to>
          <xdr:col>2</xdr:col>
          <xdr:colOff>381000</xdr:colOff>
          <xdr:row>1009</xdr:row>
          <xdr:rowOff>0</xdr:rowOff>
        </xdr:to>
        <xdr:sp macro="" textlink="">
          <xdr:nvSpPr>
            <xdr:cNvPr id="95137" name="Object 2977" hidden="1">
              <a:extLst>
                <a:ext uri="{63B3BB69-23CF-44E3-9099-C40C66FF867C}">
                  <a14:compatExt spid="_x0000_s95137"/>
                </a:ext>
                <a:ext uri="{FF2B5EF4-FFF2-40B4-BE49-F238E27FC236}">
                  <a16:creationId xmlns:a16="http://schemas.microsoft.com/office/drawing/2014/main" id="{00000000-0008-0000-0000-0000A1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1006</xdr:row>
          <xdr:rowOff>0</xdr:rowOff>
        </xdr:from>
        <xdr:to>
          <xdr:col>2</xdr:col>
          <xdr:colOff>381000</xdr:colOff>
          <xdr:row>1009</xdr:row>
          <xdr:rowOff>0</xdr:rowOff>
        </xdr:to>
        <xdr:sp macro="" textlink="">
          <xdr:nvSpPr>
            <xdr:cNvPr id="95138" name="Object 2978" hidden="1">
              <a:extLst>
                <a:ext uri="{63B3BB69-23CF-44E3-9099-C40C66FF867C}">
                  <a14:compatExt spid="_x0000_s95138"/>
                </a:ext>
                <a:ext uri="{FF2B5EF4-FFF2-40B4-BE49-F238E27FC236}">
                  <a16:creationId xmlns:a16="http://schemas.microsoft.com/office/drawing/2014/main" id="{00000000-0008-0000-0000-0000A2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1009</xdr:row>
          <xdr:rowOff>0</xdr:rowOff>
        </xdr:from>
        <xdr:to>
          <xdr:col>2</xdr:col>
          <xdr:colOff>381000</xdr:colOff>
          <xdr:row>1012</xdr:row>
          <xdr:rowOff>0</xdr:rowOff>
        </xdr:to>
        <xdr:sp macro="" textlink="">
          <xdr:nvSpPr>
            <xdr:cNvPr id="95139" name="Object 2979" hidden="1">
              <a:extLst>
                <a:ext uri="{63B3BB69-23CF-44E3-9099-C40C66FF867C}">
                  <a14:compatExt spid="_x0000_s95139"/>
                </a:ext>
                <a:ext uri="{FF2B5EF4-FFF2-40B4-BE49-F238E27FC236}">
                  <a16:creationId xmlns:a16="http://schemas.microsoft.com/office/drawing/2014/main" id="{00000000-0008-0000-0000-0000A3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1009</xdr:row>
          <xdr:rowOff>0</xdr:rowOff>
        </xdr:from>
        <xdr:to>
          <xdr:col>2</xdr:col>
          <xdr:colOff>381000</xdr:colOff>
          <xdr:row>1012</xdr:row>
          <xdr:rowOff>0</xdr:rowOff>
        </xdr:to>
        <xdr:sp macro="" textlink="">
          <xdr:nvSpPr>
            <xdr:cNvPr id="95140" name="Object 2980" hidden="1">
              <a:extLst>
                <a:ext uri="{63B3BB69-23CF-44E3-9099-C40C66FF867C}">
                  <a14:compatExt spid="_x0000_s95140"/>
                </a:ext>
                <a:ext uri="{FF2B5EF4-FFF2-40B4-BE49-F238E27FC236}">
                  <a16:creationId xmlns:a16="http://schemas.microsoft.com/office/drawing/2014/main" id="{00000000-0008-0000-0000-0000A4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1012</xdr:row>
          <xdr:rowOff>0</xdr:rowOff>
        </xdr:from>
        <xdr:to>
          <xdr:col>2</xdr:col>
          <xdr:colOff>381000</xdr:colOff>
          <xdr:row>1015</xdr:row>
          <xdr:rowOff>0</xdr:rowOff>
        </xdr:to>
        <xdr:sp macro="" textlink="">
          <xdr:nvSpPr>
            <xdr:cNvPr id="95141" name="Object 2981" hidden="1">
              <a:extLst>
                <a:ext uri="{63B3BB69-23CF-44E3-9099-C40C66FF867C}">
                  <a14:compatExt spid="_x0000_s95141"/>
                </a:ext>
                <a:ext uri="{FF2B5EF4-FFF2-40B4-BE49-F238E27FC236}">
                  <a16:creationId xmlns:a16="http://schemas.microsoft.com/office/drawing/2014/main" id="{00000000-0008-0000-0000-0000A5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1012</xdr:row>
          <xdr:rowOff>0</xdr:rowOff>
        </xdr:from>
        <xdr:to>
          <xdr:col>2</xdr:col>
          <xdr:colOff>381000</xdr:colOff>
          <xdr:row>1015</xdr:row>
          <xdr:rowOff>0</xdr:rowOff>
        </xdr:to>
        <xdr:sp macro="" textlink="">
          <xdr:nvSpPr>
            <xdr:cNvPr id="95142" name="Object 2982" hidden="1">
              <a:extLst>
                <a:ext uri="{63B3BB69-23CF-44E3-9099-C40C66FF867C}">
                  <a14:compatExt spid="_x0000_s95142"/>
                </a:ext>
                <a:ext uri="{FF2B5EF4-FFF2-40B4-BE49-F238E27FC236}">
                  <a16:creationId xmlns:a16="http://schemas.microsoft.com/office/drawing/2014/main" id="{00000000-0008-0000-0000-0000A6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1015</xdr:row>
          <xdr:rowOff>0</xdr:rowOff>
        </xdr:from>
        <xdr:to>
          <xdr:col>2</xdr:col>
          <xdr:colOff>381000</xdr:colOff>
          <xdr:row>1018</xdr:row>
          <xdr:rowOff>0</xdr:rowOff>
        </xdr:to>
        <xdr:sp macro="" textlink="">
          <xdr:nvSpPr>
            <xdr:cNvPr id="95143" name="Object 2983" hidden="1">
              <a:extLst>
                <a:ext uri="{63B3BB69-23CF-44E3-9099-C40C66FF867C}">
                  <a14:compatExt spid="_x0000_s95143"/>
                </a:ext>
                <a:ext uri="{FF2B5EF4-FFF2-40B4-BE49-F238E27FC236}">
                  <a16:creationId xmlns:a16="http://schemas.microsoft.com/office/drawing/2014/main" id="{00000000-0008-0000-0000-0000A7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1015</xdr:row>
          <xdr:rowOff>0</xdr:rowOff>
        </xdr:from>
        <xdr:to>
          <xdr:col>2</xdr:col>
          <xdr:colOff>381000</xdr:colOff>
          <xdr:row>1018</xdr:row>
          <xdr:rowOff>0</xdr:rowOff>
        </xdr:to>
        <xdr:sp macro="" textlink="">
          <xdr:nvSpPr>
            <xdr:cNvPr id="95144" name="Object 2984" hidden="1">
              <a:extLst>
                <a:ext uri="{63B3BB69-23CF-44E3-9099-C40C66FF867C}">
                  <a14:compatExt spid="_x0000_s95144"/>
                </a:ext>
                <a:ext uri="{FF2B5EF4-FFF2-40B4-BE49-F238E27FC236}">
                  <a16:creationId xmlns:a16="http://schemas.microsoft.com/office/drawing/2014/main" id="{00000000-0008-0000-0000-0000A8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1018</xdr:row>
          <xdr:rowOff>0</xdr:rowOff>
        </xdr:from>
        <xdr:to>
          <xdr:col>2</xdr:col>
          <xdr:colOff>381000</xdr:colOff>
          <xdr:row>1021</xdr:row>
          <xdr:rowOff>0</xdr:rowOff>
        </xdr:to>
        <xdr:sp macro="" textlink="">
          <xdr:nvSpPr>
            <xdr:cNvPr id="95145" name="Object 2985" hidden="1">
              <a:extLst>
                <a:ext uri="{63B3BB69-23CF-44E3-9099-C40C66FF867C}">
                  <a14:compatExt spid="_x0000_s95145"/>
                </a:ext>
                <a:ext uri="{FF2B5EF4-FFF2-40B4-BE49-F238E27FC236}">
                  <a16:creationId xmlns:a16="http://schemas.microsoft.com/office/drawing/2014/main" id="{00000000-0008-0000-0000-0000A9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1018</xdr:row>
          <xdr:rowOff>0</xdr:rowOff>
        </xdr:from>
        <xdr:to>
          <xdr:col>2</xdr:col>
          <xdr:colOff>381000</xdr:colOff>
          <xdr:row>1021</xdr:row>
          <xdr:rowOff>0</xdr:rowOff>
        </xdr:to>
        <xdr:sp macro="" textlink="">
          <xdr:nvSpPr>
            <xdr:cNvPr id="95146" name="Object 2986" hidden="1">
              <a:extLst>
                <a:ext uri="{63B3BB69-23CF-44E3-9099-C40C66FF867C}">
                  <a14:compatExt spid="_x0000_s95146"/>
                </a:ext>
                <a:ext uri="{FF2B5EF4-FFF2-40B4-BE49-F238E27FC236}">
                  <a16:creationId xmlns:a16="http://schemas.microsoft.com/office/drawing/2014/main" id="{00000000-0008-0000-0000-0000AA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1021</xdr:row>
          <xdr:rowOff>0</xdr:rowOff>
        </xdr:from>
        <xdr:to>
          <xdr:col>2</xdr:col>
          <xdr:colOff>381000</xdr:colOff>
          <xdr:row>1024</xdr:row>
          <xdr:rowOff>0</xdr:rowOff>
        </xdr:to>
        <xdr:sp macro="" textlink="">
          <xdr:nvSpPr>
            <xdr:cNvPr id="95147" name="Object 2987" hidden="1">
              <a:extLst>
                <a:ext uri="{63B3BB69-23CF-44E3-9099-C40C66FF867C}">
                  <a14:compatExt spid="_x0000_s95147"/>
                </a:ext>
                <a:ext uri="{FF2B5EF4-FFF2-40B4-BE49-F238E27FC236}">
                  <a16:creationId xmlns:a16="http://schemas.microsoft.com/office/drawing/2014/main" id="{00000000-0008-0000-0000-0000AB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1021</xdr:row>
          <xdr:rowOff>0</xdr:rowOff>
        </xdr:from>
        <xdr:to>
          <xdr:col>2</xdr:col>
          <xdr:colOff>381000</xdr:colOff>
          <xdr:row>1024</xdr:row>
          <xdr:rowOff>0</xdr:rowOff>
        </xdr:to>
        <xdr:sp macro="" textlink="">
          <xdr:nvSpPr>
            <xdr:cNvPr id="95148" name="Object 2988" hidden="1">
              <a:extLst>
                <a:ext uri="{63B3BB69-23CF-44E3-9099-C40C66FF867C}">
                  <a14:compatExt spid="_x0000_s95148"/>
                </a:ext>
                <a:ext uri="{FF2B5EF4-FFF2-40B4-BE49-F238E27FC236}">
                  <a16:creationId xmlns:a16="http://schemas.microsoft.com/office/drawing/2014/main" id="{00000000-0008-0000-0000-0000AC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1024</xdr:row>
          <xdr:rowOff>0</xdr:rowOff>
        </xdr:from>
        <xdr:to>
          <xdr:col>2</xdr:col>
          <xdr:colOff>381000</xdr:colOff>
          <xdr:row>1027</xdr:row>
          <xdr:rowOff>0</xdr:rowOff>
        </xdr:to>
        <xdr:sp macro="" textlink="">
          <xdr:nvSpPr>
            <xdr:cNvPr id="95149" name="Object 2989" hidden="1">
              <a:extLst>
                <a:ext uri="{63B3BB69-23CF-44E3-9099-C40C66FF867C}">
                  <a14:compatExt spid="_x0000_s95149"/>
                </a:ext>
                <a:ext uri="{FF2B5EF4-FFF2-40B4-BE49-F238E27FC236}">
                  <a16:creationId xmlns:a16="http://schemas.microsoft.com/office/drawing/2014/main" id="{00000000-0008-0000-0000-0000AD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1024</xdr:row>
          <xdr:rowOff>0</xdr:rowOff>
        </xdr:from>
        <xdr:to>
          <xdr:col>2</xdr:col>
          <xdr:colOff>381000</xdr:colOff>
          <xdr:row>1027</xdr:row>
          <xdr:rowOff>0</xdr:rowOff>
        </xdr:to>
        <xdr:sp macro="" textlink="">
          <xdr:nvSpPr>
            <xdr:cNvPr id="95150" name="Object 2990" hidden="1">
              <a:extLst>
                <a:ext uri="{63B3BB69-23CF-44E3-9099-C40C66FF867C}">
                  <a14:compatExt spid="_x0000_s95150"/>
                </a:ext>
                <a:ext uri="{FF2B5EF4-FFF2-40B4-BE49-F238E27FC236}">
                  <a16:creationId xmlns:a16="http://schemas.microsoft.com/office/drawing/2014/main" id="{00000000-0008-0000-0000-0000AE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1027</xdr:row>
          <xdr:rowOff>0</xdr:rowOff>
        </xdr:from>
        <xdr:to>
          <xdr:col>2</xdr:col>
          <xdr:colOff>381000</xdr:colOff>
          <xdr:row>1030</xdr:row>
          <xdr:rowOff>0</xdr:rowOff>
        </xdr:to>
        <xdr:sp macro="" textlink="">
          <xdr:nvSpPr>
            <xdr:cNvPr id="95151" name="Object 2991" hidden="1">
              <a:extLst>
                <a:ext uri="{63B3BB69-23CF-44E3-9099-C40C66FF867C}">
                  <a14:compatExt spid="_x0000_s95151"/>
                </a:ext>
                <a:ext uri="{FF2B5EF4-FFF2-40B4-BE49-F238E27FC236}">
                  <a16:creationId xmlns:a16="http://schemas.microsoft.com/office/drawing/2014/main" id="{00000000-0008-0000-0000-0000AF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1027</xdr:row>
          <xdr:rowOff>0</xdr:rowOff>
        </xdr:from>
        <xdr:to>
          <xdr:col>2</xdr:col>
          <xdr:colOff>381000</xdr:colOff>
          <xdr:row>1030</xdr:row>
          <xdr:rowOff>0</xdr:rowOff>
        </xdr:to>
        <xdr:sp macro="" textlink="">
          <xdr:nvSpPr>
            <xdr:cNvPr id="95152" name="Object 2992" hidden="1">
              <a:extLst>
                <a:ext uri="{63B3BB69-23CF-44E3-9099-C40C66FF867C}">
                  <a14:compatExt spid="_x0000_s95152"/>
                </a:ext>
                <a:ext uri="{FF2B5EF4-FFF2-40B4-BE49-F238E27FC236}">
                  <a16:creationId xmlns:a16="http://schemas.microsoft.com/office/drawing/2014/main" id="{00000000-0008-0000-0000-0000B0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1030</xdr:row>
          <xdr:rowOff>0</xdr:rowOff>
        </xdr:from>
        <xdr:to>
          <xdr:col>2</xdr:col>
          <xdr:colOff>381000</xdr:colOff>
          <xdr:row>1033</xdr:row>
          <xdr:rowOff>0</xdr:rowOff>
        </xdr:to>
        <xdr:sp macro="" textlink="">
          <xdr:nvSpPr>
            <xdr:cNvPr id="95153" name="Object 2993" hidden="1">
              <a:extLst>
                <a:ext uri="{63B3BB69-23CF-44E3-9099-C40C66FF867C}">
                  <a14:compatExt spid="_x0000_s95153"/>
                </a:ext>
                <a:ext uri="{FF2B5EF4-FFF2-40B4-BE49-F238E27FC236}">
                  <a16:creationId xmlns:a16="http://schemas.microsoft.com/office/drawing/2014/main" id="{00000000-0008-0000-0000-0000B1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1030</xdr:row>
          <xdr:rowOff>0</xdr:rowOff>
        </xdr:from>
        <xdr:to>
          <xdr:col>2</xdr:col>
          <xdr:colOff>381000</xdr:colOff>
          <xdr:row>1033</xdr:row>
          <xdr:rowOff>0</xdr:rowOff>
        </xdr:to>
        <xdr:sp macro="" textlink="">
          <xdr:nvSpPr>
            <xdr:cNvPr id="95154" name="Object 2994" hidden="1">
              <a:extLst>
                <a:ext uri="{63B3BB69-23CF-44E3-9099-C40C66FF867C}">
                  <a14:compatExt spid="_x0000_s95154"/>
                </a:ext>
                <a:ext uri="{FF2B5EF4-FFF2-40B4-BE49-F238E27FC236}">
                  <a16:creationId xmlns:a16="http://schemas.microsoft.com/office/drawing/2014/main" id="{00000000-0008-0000-0000-0000B2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1033</xdr:row>
          <xdr:rowOff>0</xdr:rowOff>
        </xdr:from>
        <xdr:to>
          <xdr:col>2</xdr:col>
          <xdr:colOff>381000</xdr:colOff>
          <xdr:row>1036</xdr:row>
          <xdr:rowOff>0</xdr:rowOff>
        </xdr:to>
        <xdr:sp macro="" textlink="">
          <xdr:nvSpPr>
            <xdr:cNvPr id="95155" name="Object 2995" hidden="1">
              <a:extLst>
                <a:ext uri="{63B3BB69-23CF-44E3-9099-C40C66FF867C}">
                  <a14:compatExt spid="_x0000_s95155"/>
                </a:ext>
                <a:ext uri="{FF2B5EF4-FFF2-40B4-BE49-F238E27FC236}">
                  <a16:creationId xmlns:a16="http://schemas.microsoft.com/office/drawing/2014/main" id="{00000000-0008-0000-0000-0000B3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1033</xdr:row>
          <xdr:rowOff>0</xdr:rowOff>
        </xdr:from>
        <xdr:to>
          <xdr:col>2</xdr:col>
          <xdr:colOff>381000</xdr:colOff>
          <xdr:row>1036</xdr:row>
          <xdr:rowOff>0</xdr:rowOff>
        </xdr:to>
        <xdr:sp macro="" textlink="">
          <xdr:nvSpPr>
            <xdr:cNvPr id="95156" name="Object 2996" hidden="1">
              <a:extLst>
                <a:ext uri="{63B3BB69-23CF-44E3-9099-C40C66FF867C}">
                  <a14:compatExt spid="_x0000_s95156"/>
                </a:ext>
                <a:ext uri="{FF2B5EF4-FFF2-40B4-BE49-F238E27FC236}">
                  <a16:creationId xmlns:a16="http://schemas.microsoft.com/office/drawing/2014/main" id="{00000000-0008-0000-0000-0000B4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1036</xdr:row>
          <xdr:rowOff>0</xdr:rowOff>
        </xdr:from>
        <xdr:to>
          <xdr:col>2</xdr:col>
          <xdr:colOff>381000</xdr:colOff>
          <xdr:row>1039</xdr:row>
          <xdr:rowOff>0</xdr:rowOff>
        </xdr:to>
        <xdr:sp macro="" textlink="">
          <xdr:nvSpPr>
            <xdr:cNvPr id="95157" name="Object 2997" hidden="1">
              <a:extLst>
                <a:ext uri="{63B3BB69-23CF-44E3-9099-C40C66FF867C}">
                  <a14:compatExt spid="_x0000_s95157"/>
                </a:ext>
                <a:ext uri="{FF2B5EF4-FFF2-40B4-BE49-F238E27FC236}">
                  <a16:creationId xmlns:a16="http://schemas.microsoft.com/office/drawing/2014/main" id="{00000000-0008-0000-0000-0000B5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1036</xdr:row>
          <xdr:rowOff>0</xdr:rowOff>
        </xdr:from>
        <xdr:to>
          <xdr:col>2</xdr:col>
          <xdr:colOff>381000</xdr:colOff>
          <xdr:row>1039</xdr:row>
          <xdr:rowOff>0</xdr:rowOff>
        </xdr:to>
        <xdr:sp macro="" textlink="">
          <xdr:nvSpPr>
            <xdr:cNvPr id="95158" name="Object 2998" hidden="1">
              <a:extLst>
                <a:ext uri="{63B3BB69-23CF-44E3-9099-C40C66FF867C}">
                  <a14:compatExt spid="_x0000_s95158"/>
                </a:ext>
                <a:ext uri="{FF2B5EF4-FFF2-40B4-BE49-F238E27FC236}">
                  <a16:creationId xmlns:a16="http://schemas.microsoft.com/office/drawing/2014/main" id="{00000000-0008-0000-0000-0000B6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1039</xdr:row>
          <xdr:rowOff>0</xdr:rowOff>
        </xdr:from>
        <xdr:to>
          <xdr:col>2</xdr:col>
          <xdr:colOff>381000</xdr:colOff>
          <xdr:row>1042</xdr:row>
          <xdr:rowOff>0</xdr:rowOff>
        </xdr:to>
        <xdr:sp macro="" textlink="">
          <xdr:nvSpPr>
            <xdr:cNvPr id="95159" name="Object 2999" hidden="1">
              <a:extLst>
                <a:ext uri="{63B3BB69-23CF-44E3-9099-C40C66FF867C}">
                  <a14:compatExt spid="_x0000_s95159"/>
                </a:ext>
                <a:ext uri="{FF2B5EF4-FFF2-40B4-BE49-F238E27FC236}">
                  <a16:creationId xmlns:a16="http://schemas.microsoft.com/office/drawing/2014/main" id="{00000000-0008-0000-0000-0000B7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1039</xdr:row>
          <xdr:rowOff>0</xdr:rowOff>
        </xdr:from>
        <xdr:to>
          <xdr:col>2</xdr:col>
          <xdr:colOff>381000</xdr:colOff>
          <xdr:row>1042</xdr:row>
          <xdr:rowOff>0</xdr:rowOff>
        </xdr:to>
        <xdr:sp macro="" textlink="">
          <xdr:nvSpPr>
            <xdr:cNvPr id="95160" name="Object 3000" hidden="1">
              <a:extLst>
                <a:ext uri="{63B3BB69-23CF-44E3-9099-C40C66FF867C}">
                  <a14:compatExt spid="_x0000_s95160"/>
                </a:ext>
                <a:ext uri="{FF2B5EF4-FFF2-40B4-BE49-F238E27FC236}">
                  <a16:creationId xmlns:a16="http://schemas.microsoft.com/office/drawing/2014/main" id="{00000000-0008-0000-0000-0000B8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1042</xdr:row>
          <xdr:rowOff>0</xdr:rowOff>
        </xdr:from>
        <xdr:to>
          <xdr:col>2</xdr:col>
          <xdr:colOff>381000</xdr:colOff>
          <xdr:row>1045</xdr:row>
          <xdr:rowOff>0</xdr:rowOff>
        </xdr:to>
        <xdr:sp macro="" textlink="">
          <xdr:nvSpPr>
            <xdr:cNvPr id="95161" name="Object 3001" hidden="1">
              <a:extLst>
                <a:ext uri="{63B3BB69-23CF-44E3-9099-C40C66FF867C}">
                  <a14:compatExt spid="_x0000_s95161"/>
                </a:ext>
                <a:ext uri="{FF2B5EF4-FFF2-40B4-BE49-F238E27FC236}">
                  <a16:creationId xmlns:a16="http://schemas.microsoft.com/office/drawing/2014/main" id="{00000000-0008-0000-0000-0000B9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1042</xdr:row>
          <xdr:rowOff>0</xdr:rowOff>
        </xdr:from>
        <xdr:to>
          <xdr:col>2</xdr:col>
          <xdr:colOff>381000</xdr:colOff>
          <xdr:row>1045</xdr:row>
          <xdr:rowOff>0</xdr:rowOff>
        </xdr:to>
        <xdr:sp macro="" textlink="">
          <xdr:nvSpPr>
            <xdr:cNvPr id="95162" name="Object 3002" hidden="1">
              <a:extLst>
                <a:ext uri="{63B3BB69-23CF-44E3-9099-C40C66FF867C}">
                  <a14:compatExt spid="_x0000_s95162"/>
                </a:ext>
                <a:ext uri="{FF2B5EF4-FFF2-40B4-BE49-F238E27FC236}">
                  <a16:creationId xmlns:a16="http://schemas.microsoft.com/office/drawing/2014/main" id="{00000000-0008-0000-0000-0000BA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1045</xdr:row>
          <xdr:rowOff>0</xdr:rowOff>
        </xdr:from>
        <xdr:to>
          <xdr:col>2</xdr:col>
          <xdr:colOff>381000</xdr:colOff>
          <xdr:row>1048</xdr:row>
          <xdr:rowOff>0</xdr:rowOff>
        </xdr:to>
        <xdr:sp macro="" textlink="">
          <xdr:nvSpPr>
            <xdr:cNvPr id="95163" name="Object 3003" hidden="1">
              <a:extLst>
                <a:ext uri="{63B3BB69-23CF-44E3-9099-C40C66FF867C}">
                  <a14:compatExt spid="_x0000_s95163"/>
                </a:ext>
                <a:ext uri="{FF2B5EF4-FFF2-40B4-BE49-F238E27FC236}">
                  <a16:creationId xmlns:a16="http://schemas.microsoft.com/office/drawing/2014/main" id="{00000000-0008-0000-0000-0000BB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1045</xdr:row>
          <xdr:rowOff>0</xdr:rowOff>
        </xdr:from>
        <xdr:to>
          <xdr:col>2</xdr:col>
          <xdr:colOff>381000</xdr:colOff>
          <xdr:row>1048</xdr:row>
          <xdr:rowOff>0</xdr:rowOff>
        </xdr:to>
        <xdr:sp macro="" textlink="">
          <xdr:nvSpPr>
            <xdr:cNvPr id="95164" name="Object 3004" hidden="1">
              <a:extLst>
                <a:ext uri="{63B3BB69-23CF-44E3-9099-C40C66FF867C}">
                  <a14:compatExt spid="_x0000_s95164"/>
                </a:ext>
                <a:ext uri="{FF2B5EF4-FFF2-40B4-BE49-F238E27FC236}">
                  <a16:creationId xmlns:a16="http://schemas.microsoft.com/office/drawing/2014/main" id="{00000000-0008-0000-0000-0000BC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1048</xdr:row>
          <xdr:rowOff>0</xdr:rowOff>
        </xdr:from>
        <xdr:to>
          <xdr:col>2</xdr:col>
          <xdr:colOff>381000</xdr:colOff>
          <xdr:row>1051</xdr:row>
          <xdr:rowOff>0</xdr:rowOff>
        </xdr:to>
        <xdr:sp macro="" textlink="">
          <xdr:nvSpPr>
            <xdr:cNvPr id="95165" name="Object 3005" hidden="1">
              <a:extLst>
                <a:ext uri="{63B3BB69-23CF-44E3-9099-C40C66FF867C}">
                  <a14:compatExt spid="_x0000_s95165"/>
                </a:ext>
                <a:ext uri="{FF2B5EF4-FFF2-40B4-BE49-F238E27FC236}">
                  <a16:creationId xmlns:a16="http://schemas.microsoft.com/office/drawing/2014/main" id="{00000000-0008-0000-0000-0000BD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1048</xdr:row>
          <xdr:rowOff>0</xdr:rowOff>
        </xdr:from>
        <xdr:to>
          <xdr:col>2</xdr:col>
          <xdr:colOff>381000</xdr:colOff>
          <xdr:row>1051</xdr:row>
          <xdr:rowOff>0</xdr:rowOff>
        </xdr:to>
        <xdr:sp macro="" textlink="">
          <xdr:nvSpPr>
            <xdr:cNvPr id="95166" name="Object 3006" hidden="1">
              <a:extLst>
                <a:ext uri="{63B3BB69-23CF-44E3-9099-C40C66FF867C}">
                  <a14:compatExt spid="_x0000_s95166"/>
                </a:ext>
                <a:ext uri="{FF2B5EF4-FFF2-40B4-BE49-F238E27FC236}">
                  <a16:creationId xmlns:a16="http://schemas.microsoft.com/office/drawing/2014/main" id="{00000000-0008-0000-0000-0000BE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1051</xdr:row>
          <xdr:rowOff>0</xdr:rowOff>
        </xdr:from>
        <xdr:to>
          <xdr:col>2</xdr:col>
          <xdr:colOff>381000</xdr:colOff>
          <xdr:row>1054</xdr:row>
          <xdr:rowOff>0</xdr:rowOff>
        </xdr:to>
        <xdr:sp macro="" textlink="">
          <xdr:nvSpPr>
            <xdr:cNvPr id="95167" name="Object 3007" hidden="1">
              <a:extLst>
                <a:ext uri="{63B3BB69-23CF-44E3-9099-C40C66FF867C}">
                  <a14:compatExt spid="_x0000_s95167"/>
                </a:ext>
                <a:ext uri="{FF2B5EF4-FFF2-40B4-BE49-F238E27FC236}">
                  <a16:creationId xmlns:a16="http://schemas.microsoft.com/office/drawing/2014/main" id="{00000000-0008-0000-0000-0000BF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1051</xdr:row>
          <xdr:rowOff>0</xdr:rowOff>
        </xdr:from>
        <xdr:to>
          <xdr:col>2</xdr:col>
          <xdr:colOff>381000</xdr:colOff>
          <xdr:row>1054</xdr:row>
          <xdr:rowOff>0</xdr:rowOff>
        </xdr:to>
        <xdr:sp macro="" textlink="">
          <xdr:nvSpPr>
            <xdr:cNvPr id="95168" name="Object 3008" hidden="1">
              <a:extLst>
                <a:ext uri="{63B3BB69-23CF-44E3-9099-C40C66FF867C}">
                  <a14:compatExt spid="_x0000_s95168"/>
                </a:ext>
                <a:ext uri="{FF2B5EF4-FFF2-40B4-BE49-F238E27FC236}">
                  <a16:creationId xmlns:a16="http://schemas.microsoft.com/office/drawing/2014/main" id="{00000000-0008-0000-0000-0000C0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1054</xdr:row>
          <xdr:rowOff>0</xdr:rowOff>
        </xdr:from>
        <xdr:to>
          <xdr:col>2</xdr:col>
          <xdr:colOff>381000</xdr:colOff>
          <xdr:row>1057</xdr:row>
          <xdr:rowOff>0</xdr:rowOff>
        </xdr:to>
        <xdr:sp macro="" textlink="">
          <xdr:nvSpPr>
            <xdr:cNvPr id="95169" name="Object 3009" hidden="1">
              <a:extLst>
                <a:ext uri="{63B3BB69-23CF-44E3-9099-C40C66FF867C}">
                  <a14:compatExt spid="_x0000_s95169"/>
                </a:ext>
                <a:ext uri="{FF2B5EF4-FFF2-40B4-BE49-F238E27FC236}">
                  <a16:creationId xmlns:a16="http://schemas.microsoft.com/office/drawing/2014/main" id="{00000000-0008-0000-0000-0000C1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1054</xdr:row>
          <xdr:rowOff>0</xdr:rowOff>
        </xdr:from>
        <xdr:to>
          <xdr:col>2</xdr:col>
          <xdr:colOff>381000</xdr:colOff>
          <xdr:row>1057</xdr:row>
          <xdr:rowOff>0</xdr:rowOff>
        </xdr:to>
        <xdr:sp macro="" textlink="">
          <xdr:nvSpPr>
            <xdr:cNvPr id="95170" name="Object 3010" hidden="1">
              <a:extLst>
                <a:ext uri="{63B3BB69-23CF-44E3-9099-C40C66FF867C}">
                  <a14:compatExt spid="_x0000_s95170"/>
                </a:ext>
                <a:ext uri="{FF2B5EF4-FFF2-40B4-BE49-F238E27FC236}">
                  <a16:creationId xmlns:a16="http://schemas.microsoft.com/office/drawing/2014/main" id="{00000000-0008-0000-0000-0000C2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1057</xdr:row>
          <xdr:rowOff>0</xdr:rowOff>
        </xdr:from>
        <xdr:to>
          <xdr:col>2</xdr:col>
          <xdr:colOff>381000</xdr:colOff>
          <xdr:row>1060</xdr:row>
          <xdr:rowOff>0</xdr:rowOff>
        </xdr:to>
        <xdr:sp macro="" textlink="">
          <xdr:nvSpPr>
            <xdr:cNvPr id="95171" name="Object 3011" hidden="1">
              <a:extLst>
                <a:ext uri="{63B3BB69-23CF-44E3-9099-C40C66FF867C}">
                  <a14:compatExt spid="_x0000_s95171"/>
                </a:ext>
                <a:ext uri="{FF2B5EF4-FFF2-40B4-BE49-F238E27FC236}">
                  <a16:creationId xmlns:a16="http://schemas.microsoft.com/office/drawing/2014/main" id="{00000000-0008-0000-0000-0000C3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1057</xdr:row>
          <xdr:rowOff>0</xdr:rowOff>
        </xdr:from>
        <xdr:to>
          <xdr:col>2</xdr:col>
          <xdr:colOff>381000</xdr:colOff>
          <xdr:row>1060</xdr:row>
          <xdr:rowOff>0</xdr:rowOff>
        </xdr:to>
        <xdr:sp macro="" textlink="">
          <xdr:nvSpPr>
            <xdr:cNvPr id="95172" name="Object 3012" hidden="1">
              <a:extLst>
                <a:ext uri="{63B3BB69-23CF-44E3-9099-C40C66FF867C}">
                  <a14:compatExt spid="_x0000_s95172"/>
                </a:ext>
                <a:ext uri="{FF2B5EF4-FFF2-40B4-BE49-F238E27FC236}">
                  <a16:creationId xmlns:a16="http://schemas.microsoft.com/office/drawing/2014/main" id="{00000000-0008-0000-0000-0000C4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1060</xdr:row>
          <xdr:rowOff>0</xdr:rowOff>
        </xdr:from>
        <xdr:to>
          <xdr:col>2</xdr:col>
          <xdr:colOff>381000</xdr:colOff>
          <xdr:row>1063</xdr:row>
          <xdr:rowOff>0</xdr:rowOff>
        </xdr:to>
        <xdr:sp macro="" textlink="">
          <xdr:nvSpPr>
            <xdr:cNvPr id="95173" name="Object 3013" hidden="1">
              <a:extLst>
                <a:ext uri="{63B3BB69-23CF-44E3-9099-C40C66FF867C}">
                  <a14:compatExt spid="_x0000_s95173"/>
                </a:ext>
                <a:ext uri="{FF2B5EF4-FFF2-40B4-BE49-F238E27FC236}">
                  <a16:creationId xmlns:a16="http://schemas.microsoft.com/office/drawing/2014/main" id="{00000000-0008-0000-0000-0000C5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1060</xdr:row>
          <xdr:rowOff>0</xdr:rowOff>
        </xdr:from>
        <xdr:to>
          <xdr:col>2</xdr:col>
          <xdr:colOff>381000</xdr:colOff>
          <xdr:row>1063</xdr:row>
          <xdr:rowOff>0</xdr:rowOff>
        </xdr:to>
        <xdr:sp macro="" textlink="">
          <xdr:nvSpPr>
            <xdr:cNvPr id="95174" name="Object 3014" hidden="1">
              <a:extLst>
                <a:ext uri="{63B3BB69-23CF-44E3-9099-C40C66FF867C}">
                  <a14:compatExt spid="_x0000_s95174"/>
                </a:ext>
                <a:ext uri="{FF2B5EF4-FFF2-40B4-BE49-F238E27FC236}">
                  <a16:creationId xmlns:a16="http://schemas.microsoft.com/office/drawing/2014/main" id="{00000000-0008-0000-0000-0000C6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1063</xdr:row>
          <xdr:rowOff>0</xdr:rowOff>
        </xdr:from>
        <xdr:to>
          <xdr:col>2</xdr:col>
          <xdr:colOff>381000</xdr:colOff>
          <xdr:row>1066</xdr:row>
          <xdr:rowOff>0</xdr:rowOff>
        </xdr:to>
        <xdr:sp macro="" textlink="">
          <xdr:nvSpPr>
            <xdr:cNvPr id="95175" name="Object 3015" hidden="1">
              <a:extLst>
                <a:ext uri="{63B3BB69-23CF-44E3-9099-C40C66FF867C}">
                  <a14:compatExt spid="_x0000_s95175"/>
                </a:ext>
                <a:ext uri="{FF2B5EF4-FFF2-40B4-BE49-F238E27FC236}">
                  <a16:creationId xmlns:a16="http://schemas.microsoft.com/office/drawing/2014/main" id="{00000000-0008-0000-0000-0000C7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1063</xdr:row>
          <xdr:rowOff>0</xdr:rowOff>
        </xdr:from>
        <xdr:to>
          <xdr:col>2</xdr:col>
          <xdr:colOff>381000</xdr:colOff>
          <xdr:row>1066</xdr:row>
          <xdr:rowOff>0</xdr:rowOff>
        </xdr:to>
        <xdr:sp macro="" textlink="">
          <xdr:nvSpPr>
            <xdr:cNvPr id="95176" name="Object 3016" hidden="1">
              <a:extLst>
                <a:ext uri="{63B3BB69-23CF-44E3-9099-C40C66FF867C}">
                  <a14:compatExt spid="_x0000_s95176"/>
                </a:ext>
                <a:ext uri="{FF2B5EF4-FFF2-40B4-BE49-F238E27FC236}">
                  <a16:creationId xmlns:a16="http://schemas.microsoft.com/office/drawing/2014/main" id="{00000000-0008-0000-0000-0000C8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1066</xdr:row>
          <xdr:rowOff>0</xdr:rowOff>
        </xdr:from>
        <xdr:to>
          <xdr:col>2</xdr:col>
          <xdr:colOff>381000</xdr:colOff>
          <xdr:row>1069</xdr:row>
          <xdr:rowOff>0</xdr:rowOff>
        </xdr:to>
        <xdr:sp macro="" textlink="">
          <xdr:nvSpPr>
            <xdr:cNvPr id="95177" name="Object 3017" hidden="1">
              <a:extLst>
                <a:ext uri="{63B3BB69-23CF-44E3-9099-C40C66FF867C}">
                  <a14:compatExt spid="_x0000_s95177"/>
                </a:ext>
                <a:ext uri="{FF2B5EF4-FFF2-40B4-BE49-F238E27FC236}">
                  <a16:creationId xmlns:a16="http://schemas.microsoft.com/office/drawing/2014/main" id="{00000000-0008-0000-0000-0000C9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1066</xdr:row>
          <xdr:rowOff>0</xdr:rowOff>
        </xdr:from>
        <xdr:to>
          <xdr:col>2</xdr:col>
          <xdr:colOff>381000</xdr:colOff>
          <xdr:row>1069</xdr:row>
          <xdr:rowOff>0</xdr:rowOff>
        </xdr:to>
        <xdr:sp macro="" textlink="">
          <xdr:nvSpPr>
            <xdr:cNvPr id="95178" name="Object 3018" hidden="1">
              <a:extLst>
                <a:ext uri="{63B3BB69-23CF-44E3-9099-C40C66FF867C}">
                  <a14:compatExt spid="_x0000_s95178"/>
                </a:ext>
                <a:ext uri="{FF2B5EF4-FFF2-40B4-BE49-F238E27FC236}">
                  <a16:creationId xmlns:a16="http://schemas.microsoft.com/office/drawing/2014/main" id="{00000000-0008-0000-0000-0000CA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1069</xdr:row>
          <xdr:rowOff>0</xdr:rowOff>
        </xdr:from>
        <xdr:to>
          <xdr:col>2</xdr:col>
          <xdr:colOff>381000</xdr:colOff>
          <xdr:row>1072</xdr:row>
          <xdr:rowOff>0</xdr:rowOff>
        </xdr:to>
        <xdr:sp macro="" textlink="">
          <xdr:nvSpPr>
            <xdr:cNvPr id="95179" name="Object 3019" hidden="1">
              <a:extLst>
                <a:ext uri="{63B3BB69-23CF-44E3-9099-C40C66FF867C}">
                  <a14:compatExt spid="_x0000_s95179"/>
                </a:ext>
                <a:ext uri="{FF2B5EF4-FFF2-40B4-BE49-F238E27FC236}">
                  <a16:creationId xmlns:a16="http://schemas.microsoft.com/office/drawing/2014/main" id="{00000000-0008-0000-0000-0000CB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1069</xdr:row>
          <xdr:rowOff>0</xdr:rowOff>
        </xdr:from>
        <xdr:to>
          <xdr:col>2</xdr:col>
          <xdr:colOff>381000</xdr:colOff>
          <xdr:row>1072</xdr:row>
          <xdr:rowOff>0</xdr:rowOff>
        </xdr:to>
        <xdr:sp macro="" textlink="">
          <xdr:nvSpPr>
            <xdr:cNvPr id="95180" name="Object 3020" hidden="1">
              <a:extLst>
                <a:ext uri="{63B3BB69-23CF-44E3-9099-C40C66FF867C}">
                  <a14:compatExt spid="_x0000_s95180"/>
                </a:ext>
                <a:ext uri="{FF2B5EF4-FFF2-40B4-BE49-F238E27FC236}">
                  <a16:creationId xmlns:a16="http://schemas.microsoft.com/office/drawing/2014/main" id="{00000000-0008-0000-0000-0000CC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1072</xdr:row>
          <xdr:rowOff>0</xdr:rowOff>
        </xdr:from>
        <xdr:to>
          <xdr:col>2</xdr:col>
          <xdr:colOff>381000</xdr:colOff>
          <xdr:row>1075</xdr:row>
          <xdr:rowOff>0</xdr:rowOff>
        </xdr:to>
        <xdr:sp macro="" textlink="">
          <xdr:nvSpPr>
            <xdr:cNvPr id="95181" name="Object 3021" hidden="1">
              <a:extLst>
                <a:ext uri="{63B3BB69-23CF-44E3-9099-C40C66FF867C}">
                  <a14:compatExt spid="_x0000_s95181"/>
                </a:ext>
                <a:ext uri="{FF2B5EF4-FFF2-40B4-BE49-F238E27FC236}">
                  <a16:creationId xmlns:a16="http://schemas.microsoft.com/office/drawing/2014/main" id="{00000000-0008-0000-0000-0000CD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1072</xdr:row>
          <xdr:rowOff>0</xdr:rowOff>
        </xdr:from>
        <xdr:to>
          <xdr:col>2</xdr:col>
          <xdr:colOff>381000</xdr:colOff>
          <xdr:row>1075</xdr:row>
          <xdr:rowOff>0</xdr:rowOff>
        </xdr:to>
        <xdr:sp macro="" textlink="">
          <xdr:nvSpPr>
            <xdr:cNvPr id="95182" name="Object 3022" hidden="1">
              <a:extLst>
                <a:ext uri="{63B3BB69-23CF-44E3-9099-C40C66FF867C}">
                  <a14:compatExt spid="_x0000_s95182"/>
                </a:ext>
                <a:ext uri="{FF2B5EF4-FFF2-40B4-BE49-F238E27FC236}">
                  <a16:creationId xmlns:a16="http://schemas.microsoft.com/office/drawing/2014/main" id="{00000000-0008-0000-0000-0000CE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1075</xdr:row>
          <xdr:rowOff>0</xdr:rowOff>
        </xdr:from>
        <xdr:to>
          <xdr:col>2</xdr:col>
          <xdr:colOff>381000</xdr:colOff>
          <xdr:row>1078</xdr:row>
          <xdr:rowOff>0</xdr:rowOff>
        </xdr:to>
        <xdr:sp macro="" textlink="">
          <xdr:nvSpPr>
            <xdr:cNvPr id="95183" name="Object 3023" hidden="1">
              <a:extLst>
                <a:ext uri="{63B3BB69-23CF-44E3-9099-C40C66FF867C}">
                  <a14:compatExt spid="_x0000_s95183"/>
                </a:ext>
                <a:ext uri="{FF2B5EF4-FFF2-40B4-BE49-F238E27FC236}">
                  <a16:creationId xmlns:a16="http://schemas.microsoft.com/office/drawing/2014/main" id="{00000000-0008-0000-0000-0000CF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1075</xdr:row>
          <xdr:rowOff>0</xdr:rowOff>
        </xdr:from>
        <xdr:to>
          <xdr:col>2</xdr:col>
          <xdr:colOff>381000</xdr:colOff>
          <xdr:row>1078</xdr:row>
          <xdr:rowOff>0</xdr:rowOff>
        </xdr:to>
        <xdr:sp macro="" textlink="">
          <xdr:nvSpPr>
            <xdr:cNvPr id="95184" name="Object 3024" hidden="1">
              <a:extLst>
                <a:ext uri="{63B3BB69-23CF-44E3-9099-C40C66FF867C}">
                  <a14:compatExt spid="_x0000_s95184"/>
                </a:ext>
                <a:ext uri="{FF2B5EF4-FFF2-40B4-BE49-F238E27FC236}">
                  <a16:creationId xmlns:a16="http://schemas.microsoft.com/office/drawing/2014/main" id="{00000000-0008-0000-0000-0000D0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1078</xdr:row>
          <xdr:rowOff>0</xdr:rowOff>
        </xdr:from>
        <xdr:to>
          <xdr:col>2</xdr:col>
          <xdr:colOff>381000</xdr:colOff>
          <xdr:row>1081</xdr:row>
          <xdr:rowOff>0</xdr:rowOff>
        </xdr:to>
        <xdr:sp macro="" textlink="">
          <xdr:nvSpPr>
            <xdr:cNvPr id="95185" name="Object 3025" hidden="1">
              <a:extLst>
                <a:ext uri="{63B3BB69-23CF-44E3-9099-C40C66FF867C}">
                  <a14:compatExt spid="_x0000_s95185"/>
                </a:ext>
                <a:ext uri="{FF2B5EF4-FFF2-40B4-BE49-F238E27FC236}">
                  <a16:creationId xmlns:a16="http://schemas.microsoft.com/office/drawing/2014/main" id="{00000000-0008-0000-0000-0000D1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1078</xdr:row>
          <xdr:rowOff>0</xdr:rowOff>
        </xdr:from>
        <xdr:to>
          <xdr:col>2</xdr:col>
          <xdr:colOff>381000</xdr:colOff>
          <xdr:row>1081</xdr:row>
          <xdr:rowOff>0</xdr:rowOff>
        </xdr:to>
        <xdr:sp macro="" textlink="">
          <xdr:nvSpPr>
            <xdr:cNvPr id="95186" name="Object 3026" hidden="1">
              <a:extLst>
                <a:ext uri="{63B3BB69-23CF-44E3-9099-C40C66FF867C}">
                  <a14:compatExt spid="_x0000_s95186"/>
                </a:ext>
                <a:ext uri="{FF2B5EF4-FFF2-40B4-BE49-F238E27FC236}">
                  <a16:creationId xmlns:a16="http://schemas.microsoft.com/office/drawing/2014/main" id="{00000000-0008-0000-0000-0000D2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1081</xdr:row>
          <xdr:rowOff>0</xdr:rowOff>
        </xdr:from>
        <xdr:to>
          <xdr:col>2</xdr:col>
          <xdr:colOff>381000</xdr:colOff>
          <xdr:row>1084</xdr:row>
          <xdr:rowOff>0</xdr:rowOff>
        </xdr:to>
        <xdr:sp macro="" textlink="">
          <xdr:nvSpPr>
            <xdr:cNvPr id="95187" name="Object 3027" hidden="1">
              <a:extLst>
                <a:ext uri="{63B3BB69-23CF-44E3-9099-C40C66FF867C}">
                  <a14:compatExt spid="_x0000_s95187"/>
                </a:ext>
                <a:ext uri="{FF2B5EF4-FFF2-40B4-BE49-F238E27FC236}">
                  <a16:creationId xmlns:a16="http://schemas.microsoft.com/office/drawing/2014/main" id="{00000000-0008-0000-0000-0000D3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1081</xdr:row>
          <xdr:rowOff>0</xdr:rowOff>
        </xdr:from>
        <xdr:to>
          <xdr:col>2</xdr:col>
          <xdr:colOff>381000</xdr:colOff>
          <xdr:row>1084</xdr:row>
          <xdr:rowOff>0</xdr:rowOff>
        </xdr:to>
        <xdr:sp macro="" textlink="">
          <xdr:nvSpPr>
            <xdr:cNvPr id="95188" name="Object 3028" hidden="1">
              <a:extLst>
                <a:ext uri="{63B3BB69-23CF-44E3-9099-C40C66FF867C}">
                  <a14:compatExt spid="_x0000_s95188"/>
                </a:ext>
                <a:ext uri="{FF2B5EF4-FFF2-40B4-BE49-F238E27FC236}">
                  <a16:creationId xmlns:a16="http://schemas.microsoft.com/office/drawing/2014/main" id="{00000000-0008-0000-0000-0000D4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1084</xdr:row>
          <xdr:rowOff>0</xdr:rowOff>
        </xdr:from>
        <xdr:to>
          <xdr:col>2</xdr:col>
          <xdr:colOff>381000</xdr:colOff>
          <xdr:row>1087</xdr:row>
          <xdr:rowOff>0</xdr:rowOff>
        </xdr:to>
        <xdr:sp macro="" textlink="">
          <xdr:nvSpPr>
            <xdr:cNvPr id="95189" name="Object 3029" hidden="1">
              <a:extLst>
                <a:ext uri="{63B3BB69-23CF-44E3-9099-C40C66FF867C}">
                  <a14:compatExt spid="_x0000_s95189"/>
                </a:ext>
                <a:ext uri="{FF2B5EF4-FFF2-40B4-BE49-F238E27FC236}">
                  <a16:creationId xmlns:a16="http://schemas.microsoft.com/office/drawing/2014/main" id="{00000000-0008-0000-0000-0000D5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1084</xdr:row>
          <xdr:rowOff>0</xdr:rowOff>
        </xdr:from>
        <xdr:to>
          <xdr:col>2</xdr:col>
          <xdr:colOff>381000</xdr:colOff>
          <xdr:row>1087</xdr:row>
          <xdr:rowOff>0</xdr:rowOff>
        </xdr:to>
        <xdr:sp macro="" textlink="">
          <xdr:nvSpPr>
            <xdr:cNvPr id="95190" name="Object 3030" hidden="1">
              <a:extLst>
                <a:ext uri="{63B3BB69-23CF-44E3-9099-C40C66FF867C}">
                  <a14:compatExt spid="_x0000_s95190"/>
                </a:ext>
                <a:ext uri="{FF2B5EF4-FFF2-40B4-BE49-F238E27FC236}">
                  <a16:creationId xmlns:a16="http://schemas.microsoft.com/office/drawing/2014/main" id="{00000000-0008-0000-0000-0000D6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1087</xdr:row>
          <xdr:rowOff>0</xdr:rowOff>
        </xdr:from>
        <xdr:to>
          <xdr:col>2</xdr:col>
          <xdr:colOff>381000</xdr:colOff>
          <xdr:row>1090</xdr:row>
          <xdr:rowOff>0</xdr:rowOff>
        </xdr:to>
        <xdr:sp macro="" textlink="">
          <xdr:nvSpPr>
            <xdr:cNvPr id="95191" name="Object 3031" hidden="1">
              <a:extLst>
                <a:ext uri="{63B3BB69-23CF-44E3-9099-C40C66FF867C}">
                  <a14:compatExt spid="_x0000_s95191"/>
                </a:ext>
                <a:ext uri="{FF2B5EF4-FFF2-40B4-BE49-F238E27FC236}">
                  <a16:creationId xmlns:a16="http://schemas.microsoft.com/office/drawing/2014/main" id="{00000000-0008-0000-0000-0000D7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1087</xdr:row>
          <xdr:rowOff>0</xdr:rowOff>
        </xdr:from>
        <xdr:to>
          <xdr:col>2</xdr:col>
          <xdr:colOff>381000</xdr:colOff>
          <xdr:row>1090</xdr:row>
          <xdr:rowOff>0</xdr:rowOff>
        </xdr:to>
        <xdr:sp macro="" textlink="">
          <xdr:nvSpPr>
            <xdr:cNvPr id="95192" name="Object 3032" hidden="1">
              <a:extLst>
                <a:ext uri="{63B3BB69-23CF-44E3-9099-C40C66FF867C}">
                  <a14:compatExt spid="_x0000_s95192"/>
                </a:ext>
                <a:ext uri="{FF2B5EF4-FFF2-40B4-BE49-F238E27FC236}">
                  <a16:creationId xmlns:a16="http://schemas.microsoft.com/office/drawing/2014/main" id="{00000000-0008-0000-0000-0000D8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1090</xdr:row>
          <xdr:rowOff>0</xdr:rowOff>
        </xdr:from>
        <xdr:to>
          <xdr:col>2</xdr:col>
          <xdr:colOff>381000</xdr:colOff>
          <xdr:row>1093</xdr:row>
          <xdr:rowOff>0</xdr:rowOff>
        </xdr:to>
        <xdr:sp macro="" textlink="">
          <xdr:nvSpPr>
            <xdr:cNvPr id="95193" name="Object 3033" hidden="1">
              <a:extLst>
                <a:ext uri="{63B3BB69-23CF-44E3-9099-C40C66FF867C}">
                  <a14:compatExt spid="_x0000_s95193"/>
                </a:ext>
                <a:ext uri="{FF2B5EF4-FFF2-40B4-BE49-F238E27FC236}">
                  <a16:creationId xmlns:a16="http://schemas.microsoft.com/office/drawing/2014/main" id="{00000000-0008-0000-0000-0000D9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1090</xdr:row>
          <xdr:rowOff>0</xdr:rowOff>
        </xdr:from>
        <xdr:to>
          <xdr:col>2</xdr:col>
          <xdr:colOff>381000</xdr:colOff>
          <xdr:row>1093</xdr:row>
          <xdr:rowOff>0</xdr:rowOff>
        </xdr:to>
        <xdr:sp macro="" textlink="">
          <xdr:nvSpPr>
            <xdr:cNvPr id="95194" name="Object 3034" hidden="1">
              <a:extLst>
                <a:ext uri="{63B3BB69-23CF-44E3-9099-C40C66FF867C}">
                  <a14:compatExt spid="_x0000_s95194"/>
                </a:ext>
                <a:ext uri="{FF2B5EF4-FFF2-40B4-BE49-F238E27FC236}">
                  <a16:creationId xmlns:a16="http://schemas.microsoft.com/office/drawing/2014/main" id="{00000000-0008-0000-0000-0000DA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1093</xdr:row>
          <xdr:rowOff>0</xdr:rowOff>
        </xdr:from>
        <xdr:to>
          <xdr:col>2</xdr:col>
          <xdr:colOff>381000</xdr:colOff>
          <xdr:row>1096</xdr:row>
          <xdr:rowOff>0</xdr:rowOff>
        </xdr:to>
        <xdr:sp macro="" textlink="">
          <xdr:nvSpPr>
            <xdr:cNvPr id="95195" name="Object 3035" hidden="1">
              <a:extLst>
                <a:ext uri="{63B3BB69-23CF-44E3-9099-C40C66FF867C}">
                  <a14:compatExt spid="_x0000_s95195"/>
                </a:ext>
                <a:ext uri="{FF2B5EF4-FFF2-40B4-BE49-F238E27FC236}">
                  <a16:creationId xmlns:a16="http://schemas.microsoft.com/office/drawing/2014/main" id="{00000000-0008-0000-0000-0000DB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1093</xdr:row>
          <xdr:rowOff>0</xdr:rowOff>
        </xdr:from>
        <xdr:to>
          <xdr:col>2</xdr:col>
          <xdr:colOff>381000</xdr:colOff>
          <xdr:row>1096</xdr:row>
          <xdr:rowOff>0</xdr:rowOff>
        </xdr:to>
        <xdr:sp macro="" textlink="">
          <xdr:nvSpPr>
            <xdr:cNvPr id="95196" name="Object 3036" hidden="1">
              <a:extLst>
                <a:ext uri="{63B3BB69-23CF-44E3-9099-C40C66FF867C}">
                  <a14:compatExt spid="_x0000_s95196"/>
                </a:ext>
                <a:ext uri="{FF2B5EF4-FFF2-40B4-BE49-F238E27FC236}">
                  <a16:creationId xmlns:a16="http://schemas.microsoft.com/office/drawing/2014/main" id="{00000000-0008-0000-0000-0000DC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1096</xdr:row>
          <xdr:rowOff>0</xdr:rowOff>
        </xdr:from>
        <xdr:to>
          <xdr:col>2</xdr:col>
          <xdr:colOff>381000</xdr:colOff>
          <xdr:row>1099</xdr:row>
          <xdr:rowOff>0</xdr:rowOff>
        </xdr:to>
        <xdr:sp macro="" textlink="">
          <xdr:nvSpPr>
            <xdr:cNvPr id="95197" name="Object 3037" hidden="1">
              <a:extLst>
                <a:ext uri="{63B3BB69-23CF-44E3-9099-C40C66FF867C}">
                  <a14:compatExt spid="_x0000_s95197"/>
                </a:ext>
                <a:ext uri="{FF2B5EF4-FFF2-40B4-BE49-F238E27FC236}">
                  <a16:creationId xmlns:a16="http://schemas.microsoft.com/office/drawing/2014/main" id="{00000000-0008-0000-0000-0000DD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1096</xdr:row>
          <xdr:rowOff>0</xdr:rowOff>
        </xdr:from>
        <xdr:to>
          <xdr:col>2</xdr:col>
          <xdr:colOff>381000</xdr:colOff>
          <xdr:row>1099</xdr:row>
          <xdr:rowOff>0</xdr:rowOff>
        </xdr:to>
        <xdr:sp macro="" textlink="">
          <xdr:nvSpPr>
            <xdr:cNvPr id="95198" name="Object 3038" hidden="1">
              <a:extLst>
                <a:ext uri="{63B3BB69-23CF-44E3-9099-C40C66FF867C}">
                  <a14:compatExt spid="_x0000_s95198"/>
                </a:ext>
                <a:ext uri="{FF2B5EF4-FFF2-40B4-BE49-F238E27FC236}">
                  <a16:creationId xmlns:a16="http://schemas.microsoft.com/office/drawing/2014/main" id="{00000000-0008-0000-0000-0000DE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1099</xdr:row>
          <xdr:rowOff>0</xdr:rowOff>
        </xdr:from>
        <xdr:to>
          <xdr:col>2</xdr:col>
          <xdr:colOff>381000</xdr:colOff>
          <xdr:row>1102</xdr:row>
          <xdr:rowOff>0</xdr:rowOff>
        </xdr:to>
        <xdr:sp macro="" textlink="">
          <xdr:nvSpPr>
            <xdr:cNvPr id="95199" name="Object 3039" hidden="1">
              <a:extLst>
                <a:ext uri="{63B3BB69-23CF-44E3-9099-C40C66FF867C}">
                  <a14:compatExt spid="_x0000_s95199"/>
                </a:ext>
                <a:ext uri="{FF2B5EF4-FFF2-40B4-BE49-F238E27FC236}">
                  <a16:creationId xmlns:a16="http://schemas.microsoft.com/office/drawing/2014/main" id="{00000000-0008-0000-0000-0000DF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1099</xdr:row>
          <xdr:rowOff>0</xdr:rowOff>
        </xdr:from>
        <xdr:to>
          <xdr:col>2</xdr:col>
          <xdr:colOff>381000</xdr:colOff>
          <xdr:row>1102</xdr:row>
          <xdr:rowOff>0</xdr:rowOff>
        </xdr:to>
        <xdr:sp macro="" textlink="">
          <xdr:nvSpPr>
            <xdr:cNvPr id="95200" name="Object 3040" hidden="1">
              <a:extLst>
                <a:ext uri="{63B3BB69-23CF-44E3-9099-C40C66FF867C}">
                  <a14:compatExt spid="_x0000_s95200"/>
                </a:ext>
                <a:ext uri="{FF2B5EF4-FFF2-40B4-BE49-F238E27FC236}">
                  <a16:creationId xmlns:a16="http://schemas.microsoft.com/office/drawing/2014/main" id="{00000000-0008-0000-0000-0000E0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1102</xdr:row>
          <xdr:rowOff>0</xdr:rowOff>
        </xdr:from>
        <xdr:to>
          <xdr:col>2</xdr:col>
          <xdr:colOff>381000</xdr:colOff>
          <xdr:row>1105</xdr:row>
          <xdr:rowOff>0</xdr:rowOff>
        </xdr:to>
        <xdr:sp macro="" textlink="">
          <xdr:nvSpPr>
            <xdr:cNvPr id="95201" name="Object 3041" hidden="1">
              <a:extLst>
                <a:ext uri="{63B3BB69-23CF-44E3-9099-C40C66FF867C}">
                  <a14:compatExt spid="_x0000_s95201"/>
                </a:ext>
                <a:ext uri="{FF2B5EF4-FFF2-40B4-BE49-F238E27FC236}">
                  <a16:creationId xmlns:a16="http://schemas.microsoft.com/office/drawing/2014/main" id="{00000000-0008-0000-0000-0000E1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1102</xdr:row>
          <xdr:rowOff>0</xdr:rowOff>
        </xdr:from>
        <xdr:to>
          <xdr:col>2</xdr:col>
          <xdr:colOff>381000</xdr:colOff>
          <xdr:row>1105</xdr:row>
          <xdr:rowOff>0</xdr:rowOff>
        </xdr:to>
        <xdr:sp macro="" textlink="">
          <xdr:nvSpPr>
            <xdr:cNvPr id="95202" name="Object 3042" hidden="1">
              <a:extLst>
                <a:ext uri="{63B3BB69-23CF-44E3-9099-C40C66FF867C}">
                  <a14:compatExt spid="_x0000_s95202"/>
                </a:ext>
                <a:ext uri="{FF2B5EF4-FFF2-40B4-BE49-F238E27FC236}">
                  <a16:creationId xmlns:a16="http://schemas.microsoft.com/office/drawing/2014/main" id="{00000000-0008-0000-0000-0000E2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1105</xdr:row>
          <xdr:rowOff>0</xdr:rowOff>
        </xdr:from>
        <xdr:to>
          <xdr:col>2</xdr:col>
          <xdr:colOff>381000</xdr:colOff>
          <xdr:row>1108</xdr:row>
          <xdr:rowOff>0</xdr:rowOff>
        </xdr:to>
        <xdr:sp macro="" textlink="">
          <xdr:nvSpPr>
            <xdr:cNvPr id="95203" name="Object 3043" hidden="1">
              <a:extLst>
                <a:ext uri="{63B3BB69-23CF-44E3-9099-C40C66FF867C}">
                  <a14:compatExt spid="_x0000_s95203"/>
                </a:ext>
                <a:ext uri="{FF2B5EF4-FFF2-40B4-BE49-F238E27FC236}">
                  <a16:creationId xmlns:a16="http://schemas.microsoft.com/office/drawing/2014/main" id="{00000000-0008-0000-0000-0000E3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1105</xdr:row>
          <xdr:rowOff>0</xdr:rowOff>
        </xdr:from>
        <xdr:to>
          <xdr:col>2</xdr:col>
          <xdr:colOff>381000</xdr:colOff>
          <xdr:row>1108</xdr:row>
          <xdr:rowOff>0</xdr:rowOff>
        </xdr:to>
        <xdr:sp macro="" textlink="">
          <xdr:nvSpPr>
            <xdr:cNvPr id="95204" name="Object 3044" hidden="1">
              <a:extLst>
                <a:ext uri="{63B3BB69-23CF-44E3-9099-C40C66FF867C}">
                  <a14:compatExt spid="_x0000_s95204"/>
                </a:ext>
                <a:ext uri="{FF2B5EF4-FFF2-40B4-BE49-F238E27FC236}">
                  <a16:creationId xmlns:a16="http://schemas.microsoft.com/office/drawing/2014/main" id="{00000000-0008-0000-0000-0000E4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1108</xdr:row>
          <xdr:rowOff>0</xdr:rowOff>
        </xdr:from>
        <xdr:to>
          <xdr:col>2</xdr:col>
          <xdr:colOff>381000</xdr:colOff>
          <xdr:row>1111</xdr:row>
          <xdr:rowOff>0</xdr:rowOff>
        </xdr:to>
        <xdr:sp macro="" textlink="">
          <xdr:nvSpPr>
            <xdr:cNvPr id="95205" name="Object 3045" hidden="1">
              <a:extLst>
                <a:ext uri="{63B3BB69-23CF-44E3-9099-C40C66FF867C}">
                  <a14:compatExt spid="_x0000_s95205"/>
                </a:ext>
                <a:ext uri="{FF2B5EF4-FFF2-40B4-BE49-F238E27FC236}">
                  <a16:creationId xmlns:a16="http://schemas.microsoft.com/office/drawing/2014/main" id="{00000000-0008-0000-0000-0000E5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1108</xdr:row>
          <xdr:rowOff>0</xdr:rowOff>
        </xdr:from>
        <xdr:to>
          <xdr:col>2</xdr:col>
          <xdr:colOff>381000</xdr:colOff>
          <xdr:row>1111</xdr:row>
          <xdr:rowOff>0</xdr:rowOff>
        </xdr:to>
        <xdr:sp macro="" textlink="">
          <xdr:nvSpPr>
            <xdr:cNvPr id="95206" name="Object 3046" hidden="1">
              <a:extLst>
                <a:ext uri="{63B3BB69-23CF-44E3-9099-C40C66FF867C}">
                  <a14:compatExt spid="_x0000_s95206"/>
                </a:ext>
                <a:ext uri="{FF2B5EF4-FFF2-40B4-BE49-F238E27FC236}">
                  <a16:creationId xmlns:a16="http://schemas.microsoft.com/office/drawing/2014/main" id="{00000000-0008-0000-0000-0000E6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1111</xdr:row>
          <xdr:rowOff>0</xdr:rowOff>
        </xdr:from>
        <xdr:to>
          <xdr:col>2</xdr:col>
          <xdr:colOff>381000</xdr:colOff>
          <xdr:row>1114</xdr:row>
          <xdr:rowOff>0</xdr:rowOff>
        </xdr:to>
        <xdr:sp macro="" textlink="">
          <xdr:nvSpPr>
            <xdr:cNvPr id="95207" name="Object 3047" hidden="1">
              <a:extLst>
                <a:ext uri="{63B3BB69-23CF-44E3-9099-C40C66FF867C}">
                  <a14:compatExt spid="_x0000_s95207"/>
                </a:ext>
                <a:ext uri="{FF2B5EF4-FFF2-40B4-BE49-F238E27FC236}">
                  <a16:creationId xmlns:a16="http://schemas.microsoft.com/office/drawing/2014/main" id="{00000000-0008-0000-0000-0000E7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1111</xdr:row>
          <xdr:rowOff>0</xdr:rowOff>
        </xdr:from>
        <xdr:to>
          <xdr:col>2</xdr:col>
          <xdr:colOff>381000</xdr:colOff>
          <xdr:row>1114</xdr:row>
          <xdr:rowOff>0</xdr:rowOff>
        </xdr:to>
        <xdr:sp macro="" textlink="">
          <xdr:nvSpPr>
            <xdr:cNvPr id="95208" name="Object 3048" hidden="1">
              <a:extLst>
                <a:ext uri="{63B3BB69-23CF-44E3-9099-C40C66FF867C}">
                  <a14:compatExt spid="_x0000_s95208"/>
                </a:ext>
                <a:ext uri="{FF2B5EF4-FFF2-40B4-BE49-F238E27FC236}">
                  <a16:creationId xmlns:a16="http://schemas.microsoft.com/office/drawing/2014/main" id="{00000000-0008-0000-0000-0000E8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1114</xdr:row>
          <xdr:rowOff>0</xdr:rowOff>
        </xdr:from>
        <xdr:to>
          <xdr:col>2</xdr:col>
          <xdr:colOff>381000</xdr:colOff>
          <xdr:row>1117</xdr:row>
          <xdr:rowOff>0</xdr:rowOff>
        </xdr:to>
        <xdr:sp macro="" textlink="">
          <xdr:nvSpPr>
            <xdr:cNvPr id="95209" name="Object 3049" hidden="1">
              <a:extLst>
                <a:ext uri="{63B3BB69-23CF-44E3-9099-C40C66FF867C}">
                  <a14:compatExt spid="_x0000_s95209"/>
                </a:ext>
                <a:ext uri="{FF2B5EF4-FFF2-40B4-BE49-F238E27FC236}">
                  <a16:creationId xmlns:a16="http://schemas.microsoft.com/office/drawing/2014/main" id="{00000000-0008-0000-0000-0000E9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1114</xdr:row>
          <xdr:rowOff>0</xdr:rowOff>
        </xdr:from>
        <xdr:to>
          <xdr:col>2</xdr:col>
          <xdr:colOff>381000</xdr:colOff>
          <xdr:row>1117</xdr:row>
          <xdr:rowOff>0</xdr:rowOff>
        </xdr:to>
        <xdr:sp macro="" textlink="">
          <xdr:nvSpPr>
            <xdr:cNvPr id="95210" name="Object 3050" hidden="1">
              <a:extLst>
                <a:ext uri="{63B3BB69-23CF-44E3-9099-C40C66FF867C}">
                  <a14:compatExt spid="_x0000_s95210"/>
                </a:ext>
                <a:ext uri="{FF2B5EF4-FFF2-40B4-BE49-F238E27FC236}">
                  <a16:creationId xmlns:a16="http://schemas.microsoft.com/office/drawing/2014/main" id="{00000000-0008-0000-0000-0000EA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1117</xdr:row>
          <xdr:rowOff>0</xdr:rowOff>
        </xdr:from>
        <xdr:to>
          <xdr:col>2</xdr:col>
          <xdr:colOff>381000</xdr:colOff>
          <xdr:row>1120</xdr:row>
          <xdr:rowOff>0</xdr:rowOff>
        </xdr:to>
        <xdr:sp macro="" textlink="">
          <xdr:nvSpPr>
            <xdr:cNvPr id="95211" name="Object 3051" hidden="1">
              <a:extLst>
                <a:ext uri="{63B3BB69-23CF-44E3-9099-C40C66FF867C}">
                  <a14:compatExt spid="_x0000_s95211"/>
                </a:ext>
                <a:ext uri="{FF2B5EF4-FFF2-40B4-BE49-F238E27FC236}">
                  <a16:creationId xmlns:a16="http://schemas.microsoft.com/office/drawing/2014/main" id="{00000000-0008-0000-0000-0000EB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1117</xdr:row>
          <xdr:rowOff>0</xdr:rowOff>
        </xdr:from>
        <xdr:to>
          <xdr:col>2</xdr:col>
          <xdr:colOff>381000</xdr:colOff>
          <xdr:row>1120</xdr:row>
          <xdr:rowOff>0</xdr:rowOff>
        </xdr:to>
        <xdr:sp macro="" textlink="">
          <xdr:nvSpPr>
            <xdr:cNvPr id="95212" name="Object 3052" hidden="1">
              <a:extLst>
                <a:ext uri="{63B3BB69-23CF-44E3-9099-C40C66FF867C}">
                  <a14:compatExt spid="_x0000_s95212"/>
                </a:ext>
                <a:ext uri="{FF2B5EF4-FFF2-40B4-BE49-F238E27FC236}">
                  <a16:creationId xmlns:a16="http://schemas.microsoft.com/office/drawing/2014/main" id="{00000000-0008-0000-0000-0000EC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1120</xdr:row>
          <xdr:rowOff>0</xdr:rowOff>
        </xdr:from>
        <xdr:to>
          <xdr:col>2</xdr:col>
          <xdr:colOff>381000</xdr:colOff>
          <xdr:row>1123</xdr:row>
          <xdr:rowOff>0</xdr:rowOff>
        </xdr:to>
        <xdr:sp macro="" textlink="">
          <xdr:nvSpPr>
            <xdr:cNvPr id="95213" name="Object 3053" hidden="1">
              <a:extLst>
                <a:ext uri="{63B3BB69-23CF-44E3-9099-C40C66FF867C}">
                  <a14:compatExt spid="_x0000_s95213"/>
                </a:ext>
                <a:ext uri="{FF2B5EF4-FFF2-40B4-BE49-F238E27FC236}">
                  <a16:creationId xmlns:a16="http://schemas.microsoft.com/office/drawing/2014/main" id="{00000000-0008-0000-0000-0000ED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1120</xdr:row>
          <xdr:rowOff>0</xdr:rowOff>
        </xdr:from>
        <xdr:to>
          <xdr:col>2</xdr:col>
          <xdr:colOff>381000</xdr:colOff>
          <xdr:row>1123</xdr:row>
          <xdr:rowOff>0</xdr:rowOff>
        </xdr:to>
        <xdr:sp macro="" textlink="">
          <xdr:nvSpPr>
            <xdr:cNvPr id="95214" name="Object 3054" hidden="1">
              <a:extLst>
                <a:ext uri="{63B3BB69-23CF-44E3-9099-C40C66FF867C}">
                  <a14:compatExt spid="_x0000_s95214"/>
                </a:ext>
                <a:ext uri="{FF2B5EF4-FFF2-40B4-BE49-F238E27FC236}">
                  <a16:creationId xmlns:a16="http://schemas.microsoft.com/office/drawing/2014/main" id="{00000000-0008-0000-0000-0000EE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1123</xdr:row>
          <xdr:rowOff>0</xdr:rowOff>
        </xdr:from>
        <xdr:to>
          <xdr:col>2</xdr:col>
          <xdr:colOff>381000</xdr:colOff>
          <xdr:row>1126</xdr:row>
          <xdr:rowOff>0</xdr:rowOff>
        </xdr:to>
        <xdr:sp macro="" textlink="">
          <xdr:nvSpPr>
            <xdr:cNvPr id="95215" name="Object 3055" hidden="1">
              <a:extLst>
                <a:ext uri="{63B3BB69-23CF-44E3-9099-C40C66FF867C}">
                  <a14:compatExt spid="_x0000_s95215"/>
                </a:ext>
                <a:ext uri="{FF2B5EF4-FFF2-40B4-BE49-F238E27FC236}">
                  <a16:creationId xmlns:a16="http://schemas.microsoft.com/office/drawing/2014/main" id="{00000000-0008-0000-0000-0000EF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1123</xdr:row>
          <xdr:rowOff>0</xdr:rowOff>
        </xdr:from>
        <xdr:to>
          <xdr:col>2</xdr:col>
          <xdr:colOff>381000</xdr:colOff>
          <xdr:row>1126</xdr:row>
          <xdr:rowOff>0</xdr:rowOff>
        </xdr:to>
        <xdr:sp macro="" textlink="">
          <xdr:nvSpPr>
            <xdr:cNvPr id="95216" name="Object 3056" hidden="1">
              <a:extLst>
                <a:ext uri="{63B3BB69-23CF-44E3-9099-C40C66FF867C}">
                  <a14:compatExt spid="_x0000_s95216"/>
                </a:ext>
                <a:ext uri="{FF2B5EF4-FFF2-40B4-BE49-F238E27FC236}">
                  <a16:creationId xmlns:a16="http://schemas.microsoft.com/office/drawing/2014/main" id="{00000000-0008-0000-0000-0000F0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1126</xdr:row>
          <xdr:rowOff>0</xdr:rowOff>
        </xdr:from>
        <xdr:to>
          <xdr:col>2</xdr:col>
          <xdr:colOff>381000</xdr:colOff>
          <xdr:row>1129</xdr:row>
          <xdr:rowOff>0</xdr:rowOff>
        </xdr:to>
        <xdr:sp macro="" textlink="">
          <xdr:nvSpPr>
            <xdr:cNvPr id="95217" name="Object 3057" hidden="1">
              <a:extLst>
                <a:ext uri="{63B3BB69-23CF-44E3-9099-C40C66FF867C}">
                  <a14:compatExt spid="_x0000_s95217"/>
                </a:ext>
                <a:ext uri="{FF2B5EF4-FFF2-40B4-BE49-F238E27FC236}">
                  <a16:creationId xmlns:a16="http://schemas.microsoft.com/office/drawing/2014/main" id="{00000000-0008-0000-0000-0000F1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1126</xdr:row>
          <xdr:rowOff>0</xdr:rowOff>
        </xdr:from>
        <xdr:to>
          <xdr:col>2</xdr:col>
          <xdr:colOff>381000</xdr:colOff>
          <xdr:row>1129</xdr:row>
          <xdr:rowOff>0</xdr:rowOff>
        </xdr:to>
        <xdr:sp macro="" textlink="">
          <xdr:nvSpPr>
            <xdr:cNvPr id="95218" name="Object 3058" hidden="1">
              <a:extLst>
                <a:ext uri="{63B3BB69-23CF-44E3-9099-C40C66FF867C}">
                  <a14:compatExt spid="_x0000_s95218"/>
                </a:ext>
                <a:ext uri="{FF2B5EF4-FFF2-40B4-BE49-F238E27FC236}">
                  <a16:creationId xmlns:a16="http://schemas.microsoft.com/office/drawing/2014/main" id="{00000000-0008-0000-0000-0000F2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1129</xdr:row>
          <xdr:rowOff>0</xdr:rowOff>
        </xdr:from>
        <xdr:to>
          <xdr:col>2</xdr:col>
          <xdr:colOff>381000</xdr:colOff>
          <xdr:row>1132</xdr:row>
          <xdr:rowOff>0</xdr:rowOff>
        </xdr:to>
        <xdr:sp macro="" textlink="">
          <xdr:nvSpPr>
            <xdr:cNvPr id="95219" name="Object 3059" hidden="1">
              <a:extLst>
                <a:ext uri="{63B3BB69-23CF-44E3-9099-C40C66FF867C}">
                  <a14:compatExt spid="_x0000_s95219"/>
                </a:ext>
                <a:ext uri="{FF2B5EF4-FFF2-40B4-BE49-F238E27FC236}">
                  <a16:creationId xmlns:a16="http://schemas.microsoft.com/office/drawing/2014/main" id="{00000000-0008-0000-0000-0000F3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1129</xdr:row>
          <xdr:rowOff>0</xdr:rowOff>
        </xdr:from>
        <xdr:to>
          <xdr:col>2</xdr:col>
          <xdr:colOff>381000</xdr:colOff>
          <xdr:row>1132</xdr:row>
          <xdr:rowOff>0</xdr:rowOff>
        </xdr:to>
        <xdr:sp macro="" textlink="">
          <xdr:nvSpPr>
            <xdr:cNvPr id="95220" name="Object 3060" hidden="1">
              <a:extLst>
                <a:ext uri="{63B3BB69-23CF-44E3-9099-C40C66FF867C}">
                  <a14:compatExt spid="_x0000_s95220"/>
                </a:ext>
                <a:ext uri="{FF2B5EF4-FFF2-40B4-BE49-F238E27FC236}">
                  <a16:creationId xmlns:a16="http://schemas.microsoft.com/office/drawing/2014/main" id="{00000000-0008-0000-0000-0000F4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1132</xdr:row>
          <xdr:rowOff>0</xdr:rowOff>
        </xdr:from>
        <xdr:to>
          <xdr:col>2</xdr:col>
          <xdr:colOff>381000</xdr:colOff>
          <xdr:row>1135</xdr:row>
          <xdr:rowOff>0</xdr:rowOff>
        </xdr:to>
        <xdr:sp macro="" textlink="">
          <xdr:nvSpPr>
            <xdr:cNvPr id="95221" name="Object 3061" hidden="1">
              <a:extLst>
                <a:ext uri="{63B3BB69-23CF-44E3-9099-C40C66FF867C}">
                  <a14:compatExt spid="_x0000_s95221"/>
                </a:ext>
                <a:ext uri="{FF2B5EF4-FFF2-40B4-BE49-F238E27FC236}">
                  <a16:creationId xmlns:a16="http://schemas.microsoft.com/office/drawing/2014/main" id="{00000000-0008-0000-0000-0000F5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1132</xdr:row>
          <xdr:rowOff>0</xdr:rowOff>
        </xdr:from>
        <xdr:to>
          <xdr:col>2</xdr:col>
          <xdr:colOff>381000</xdr:colOff>
          <xdr:row>1135</xdr:row>
          <xdr:rowOff>0</xdr:rowOff>
        </xdr:to>
        <xdr:sp macro="" textlink="">
          <xdr:nvSpPr>
            <xdr:cNvPr id="95222" name="Object 3062" hidden="1">
              <a:extLst>
                <a:ext uri="{63B3BB69-23CF-44E3-9099-C40C66FF867C}">
                  <a14:compatExt spid="_x0000_s95222"/>
                </a:ext>
                <a:ext uri="{FF2B5EF4-FFF2-40B4-BE49-F238E27FC236}">
                  <a16:creationId xmlns:a16="http://schemas.microsoft.com/office/drawing/2014/main" id="{00000000-0008-0000-0000-0000F6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1135</xdr:row>
          <xdr:rowOff>0</xdr:rowOff>
        </xdr:from>
        <xdr:to>
          <xdr:col>2</xdr:col>
          <xdr:colOff>381000</xdr:colOff>
          <xdr:row>1138</xdr:row>
          <xdr:rowOff>0</xdr:rowOff>
        </xdr:to>
        <xdr:sp macro="" textlink="">
          <xdr:nvSpPr>
            <xdr:cNvPr id="95223" name="Object 3063" hidden="1">
              <a:extLst>
                <a:ext uri="{63B3BB69-23CF-44E3-9099-C40C66FF867C}">
                  <a14:compatExt spid="_x0000_s95223"/>
                </a:ext>
                <a:ext uri="{FF2B5EF4-FFF2-40B4-BE49-F238E27FC236}">
                  <a16:creationId xmlns:a16="http://schemas.microsoft.com/office/drawing/2014/main" id="{00000000-0008-0000-0000-0000F7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1135</xdr:row>
          <xdr:rowOff>0</xdr:rowOff>
        </xdr:from>
        <xdr:to>
          <xdr:col>2</xdr:col>
          <xdr:colOff>381000</xdr:colOff>
          <xdr:row>1138</xdr:row>
          <xdr:rowOff>0</xdr:rowOff>
        </xdr:to>
        <xdr:sp macro="" textlink="">
          <xdr:nvSpPr>
            <xdr:cNvPr id="95224" name="Object 3064" hidden="1">
              <a:extLst>
                <a:ext uri="{63B3BB69-23CF-44E3-9099-C40C66FF867C}">
                  <a14:compatExt spid="_x0000_s95224"/>
                </a:ext>
                <a:ext uri="{FF2B5EF4-FFF2-40B4-BE49-F238E27FC236}">
                  <a16:creationId xmlns:a16="http://schemas.microsoft.com/office/drawing/2014/main" id="{00000000-0008-0000-0000-0000F8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1138</xdr:row>
          <xdr:rowOff>0</xdr:rowOff>
        </xdr:from>
        <xdr:to>
          <xdr:col>2</xdr:col>
          <xdr:colOff>381000</xdr:colOff>
          <xdr:row>1141</xdr:row>
          <xdr:rowOff>0</xdr:rowOff>
        </xdr:to>
        <xdr:sp macro="" textlink="">
          <xdr:nvSpPr>
            <xdr:cNvPr id="95225" name="Object 3065" hidden="1">
              <a:extLst>
                <a:ext uri="{63B3BB69-23CF-44E3-9099-C40C66FF867C}">
                  <a14:compatExt spid="_x0000_s95225"/>
                </a:ext>
                <a:ext uri="{FF2B5EF4-FFF2-40B4-BE49-F238E27FC236}">
                  <a16:creationId xmlns:a16="http://schemas.microsoft.com/office/drawing/2014/main" id="{00000000-0008-0000-0000-0000F9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1138</xdr:row>
          <xdr:rowOff>0</xdr:rowOff>
        </xdr:from>
        <xdr:to>
          <xdr:col>2</xdr:col>
          <xdr:colOff>381000</xdr:colOff>
          <xdr:row>1141</xdr:row>
          <xdr:rowOff>0</xdr:rowOff>
        </xdr:to>
        <xdr:sp macro="" textlink="">
          <xdr:nvSpPr>
            <xdr:cNvPr id="95226" name="Object 3066" hidden="1">
              <a:extLst>
                <a:ext uri="{63B3BB69-23CF-44E3-9099-C40C66FF867C}">
                  <a14:compatExt spid="_x0000_s95226"/>
                </a:ext>
                <a:ext uri="{FF2B5EF4-FFF2-40B4-BE49-F238E27FC236}">
                  <a16:creationId xmlns:a16="http://schemas.microsoft.com/office/drawing/2014/main" id="{00000000-0008-0000-0000-0000FA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1141</xdr:row>
          <xdr:rowOff>0</xdr:rowOff>
        </xdr:from>
        <xdr:to>
          <xdr:col>2</xdr:col>
          <xdr:colOff>381000</xdr:colOff>
          <xdr:row>1144</xdr:row>
          <xdr:rowOff>0</xdr:rowOff>
        </xdr:to>
        <xdr:sp macro="" textlink="">
          <xdr:nvSpPr>
            <xdr:cNvPr id="95227" name="Object 3067" hidden="1">
              <a:extLst>
                <a:ext uri="{63B3BB69-23CF-44E3-9099-C40C66FF867C}">
                  <a14:compatExt spid="_x0000_s95227"/>
                </a:ext>
                <a:ext uri="{FF2B5EF4-FFF2-40B4-BE49-F238E27FC236}">
                  <a16:creationId xmlns:a16="http://schemas.microsoft.com/office/drawing/2014/main" id="{00000000-0008-0000-0000-0000FB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1141</xdr:row>
          <xdr:rowOff>0</xdr:rowOff>
        </xdr:from>
        <xdr:to>
          <xdr:col>2</xdr:col>
          <xdr:colOff>381000</xdr:colOff>
          <xdr:row>1144</xdr:row>
          <xdr:rowOff>0</xdr:rowOff>
        </xdr:to>
        <xdr:sp macro="" textlink="">
          <xdr:nvSpPr>
            <xdr:cNvPr id="95228" name="Object 3068" hidden="1">
              <a:extLst>
                <a:ext uri="{63B3BB69-23CF-44E3-9099-C40C66FF867C}">
                  <a14:compatExt spid="_x0000_s95228"/>
                </a:ext>
                <a:ext uri="{FF2B5EF4-FFF2-40B4-BE49-F238E27FC236}">
                  <a16:creationId xmlns:a16="http://schemas.microsoft.com/office/drawing/2014/main" id="{00000000-0008-0000-0000-0000FC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1144</xdr:row>
          <xdr:rowOff>0</xdr:rowOff>
        </xdr:from>
        <xdr:to>
          <xdr:col>2</xdr:col>
          <xdr:colOff>381000</xdr:colOff>
          <xdr:row>1147</xdr:row>
          <xdr:rowOff>0</xdr:rowOff>
        </xdr:to>
        <xdr:sp macro="" textlink="">
          <xdr:nvSpPr>
            <xdr:cNvPr id="95229" name="Object 3069" hidden="1">
              <a:extLst>
                <a:ext uri="{63B3BB69-23CF-44E3-9099-C40C66FF867C}">
                  <a14:compatExt spid="_x0000_s95229"/>
                </a:ext>
                <a:ext uri="{FF2B5EF4-FFF2-40B4-BE49-F238E27FC236}">
                  <a16:creationId xmlns:a16="http://schemas.microsoft.com/office/drawing/2014/main" id="{00000000-0008-0000-0000-0000FD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1144</xdr:row>
          <xdr:rowOff>0</xdr:rowOff>
        </xdr:from>
        <xdr:to>
          <xdr:col>2</xdr:col>
          <xdr:colOff>381000</xdr:colOff>
          <xdr:row>1147</xdr:row>
          <xdr:rowOff>0</xdr:rowOff>
        </xdr:to>
        <xdr:sp macro="" textlink="">
          <xdr:nvSpPr>
            <xdr:cNvPr id="95230" name="Object 3070" hidden="1">
              <a:extLst>
                <a:ext uri="{63B3BB69-23CF-44E3-9099-C40C66FF867C}">
                  <a14:compatExt spid="_x0000_s95230"/>
                </a:ext>
                <a:ext uri="{FF2B5EF4-FFF2-40B4-BE49-F238E27FC236}">
                  <a16:creationId xmlns:a16="http://schemas.microsoft.com/office/drawing/2014/main" id="{00000000-0008-0000-0000-0000FE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1147</xdr:row>
          <xdr:rowOff>0</xdr:rowOff>
        </xdr:from>
        <xdr:to>
          <xdr:col>2</xdr:col>
          <xdr:colOff>381000</xdr:colOff>
          <xdr:row>1150</xdr:row>
          <xdr:rowOff>0</xdr:rowOff>
        </xdr:to>
        <xdr:sp macro="" textlink="">
          <xdr:nvSpPr>
            <xdr:cNvPr id="95231" name="Object 3071" hidden="1">
              <a:extLst>
                <a:ext uri="{63B3BB69-23CF-44E3-9099-C40C66FF867C}">
                  <a14:compatExt spid="_x0000_s95231"/>
                </a:ext>
                <a:ext uri="{FF2B5EF4-FFF2-40B4-BE49-F238E27FC236}">
                  <a16:creationId xmlns:a16="http://schemas.microsoft.com/office/drawing/2014/main" id="{00000000-0008-0000-0000-0000FF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1147</xdr:row>
          <xdr:rowOff>0</xdr:rowOff>
        </xdr:from>
        <xdr:to>
          <xdr:col>2</xdr:col>
          <xdr:colOff>381000</xdr:colOff>
          <xdr:row>1150</xdr:row>
          <xdr:rowOff>0</xdr:rowOff>
        </xdr:to>
        <xdr:sp macro="" textlink="">
          <xdr:nvSpPr>
            <xdr:cNvPr id="110592" name="Object 3072" hidden="1">
              <a:extLst>
                <a:ext uri="{63B3BB69-23CF-44E3-9099-C40C66FF867C}">
                  <a14:compatExt spid="_x0000_s110592"/>
                </a:ext>
                <a:ext uri="{FF2B5EF4-FFF2-40B4-BE49-F238E27FC236}">
                  <a16:creationId xmlns:a16="http://schemas.microsoft.com/office/drawing/2014/main" id="{00000000-0008-0000-0000-000000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1150</xdr:row>
          <xdr:rowOff>0</xdr:rowOff>
        </xdr:from>
        <xdr:to>
          <xdr:col>2</xdr:col>
          <xdr:colOff>381000</xdr:colOff>
          <xdr:row>1153</xdr:row>
          <xdr:rowOff>0</xdr:rowOff>
        </xdr:to>
        <xdr:sp macro="" textlink="">
          <xdr:nvSpPr>
            <xdr:cNvPr id="110593" name="Object 3073" hidden="1">
              <a:extLst>
                <a:ext uri="{63B3BB69-23CF-44E3-9099-C40C66FF867C}">
                  <a14:compatExt spid="_x0000_s110593"/>
                </a:ext>
                <a:ext uri="{FF2B5EF4-FFF2-40B4-BE49-F238E27FC236}">
                  <a16:creationId xmlns:a16="http://schemas.microsoft.com/office/drawing/2014/main" id="{00000000-0008-0000-0000-000001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1150</xdr:row>
          <xdr:rowOff>0</xdr:rowOff>
        </xdr:from>
        <xdr:to>
          <xdr:col>2</xdr:col>
          <xdr:colOff>381000</xdr:colOff>
          <xdr:row>1153</xdr:row>
          <xdr:rowOff>0</xdr:rowOff>
        </xdr:to>
        <xdr:sp macro="" textlink="">
          <xdr:nvSpPr>
            <xdr:cNvPr id="110594" name="Object 3074" hidden="1">
              <a:extLst>
                <a:ext uri="{63B3BB69-23CF-44E3-9099-C40C66FF867C}">
                  <a14:compatExt spid="_x0000_s110594"/>
                </a:ext>
                <a:ext uri="{FF2B5EF4-FFF2-40B4-BE49-F238E27FC236}">
                  <a16:creationId xmlns:a16="http://schemas.microsoft.com/office/drawing/2014/main" id="{00000000-0008-0000-0000-000002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1153</xdr:row>
          <xdr:rowOff>0</xdr:rowOff>
        </xdr:from>
        <xdr:to>
          <xdr:col>2</xdr:col>
          <xdr:colOff>381000</xdr:colOff>
          <xdr:row>1156</xdr:row>
          <xdr:rowOff>0</xdr:rowOff>
        </xdr:to>
        <xdr:sp macro="" textlink="">
          <xdr:nvSpPr>
            <xdr:cNvPr id="110595" name="Object 3075" hidden="1">
              <a:extLst>
                <a:ext uri="{63B3BB69-23CF-44E3-9099-C40C66FF867C}">
                  <a14:compatExt spid="_x0000_s110595"/>
                </a:ext>
                <a:ext uri="{FF2B5EF4-FFF2-40B4-BE49-F238E27FC236}">
                  <a16:creationId xmlns:a16="http://schemas.microsoft.com/office/drawing/2014/main" id="{00000000-0008-0000-0000-000003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1153</xdr:row>
          <xdr:rowOff>0</xdr:rowOff>
        </xdr:from>
        <xdr:to>
          <xdr:col>2</xdr:col>
          <xdr:colOff>381000</xdr:colOff>
          <xdr:row>1156</xdr:row>
          <xdr:rowOff>0</xdr:rowOff>
        </xdr:to>
        <xdr:sp macro="" textlink="">
          <xdr:nvSpPr>
            <xdr:cNvPr id="110596" name="Object 3076" hidden="1">
              <a:extLst>
                <a:ext uri="{63B3BB69-23CF-44E3-9099-C40C66FF867C}">
                  <a14:compatExt spid="_x0000_s110596"/>
                </a:ext>
                <a:ext uri="{FF2B5EF4-FFF2-40B4-BE49-F238E27FC236}">
                  <a16:creationId xmlns:a16="http://schemas.microsoft.com/office/drawing/2014/main" id="{00000000-0008-0000-0000-000004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1156</xdr:row>
          <xdr:rowOff>0</xdr:rowOff>
        </xdr:from>
        <xdr:to>
          <xdr:col>2</xdr:col>
          <xdr:colOff>381000</xdr:colOff>
          <xdr:row>1159</xdr:row>
          <xdr:rowOff>0</xdr:rowOff>
        </xdr:to>
        <xdr:sp macro="" textlink="">
          <xdr:nvSpPr>
            <xdr:cNvPr id="110597" name="Object 3077" hidden="1">
              <a:extLst>
                <a:ext uri="{63B3BB69-23CF-44E3-9099-C40C66FF867C}">
                  <a14:compatExt spid="_x0000_s110597"/>
                </a:ext>
                <a:ext uri="{FF2B5EF4-FFF2-40B4-BE49-F238E27FC236}">
                  <a16:creationId xmlns:a16="http://schemas.microsoft.com/office/drawing/2014/main" id="{00000000-0008-0000-0000-000005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1156</xdr:row>
          <xdr:rowOff>0</xdr:rowOff>
        </xdr:from>
        <xdr:to>
          <xdr:col>2</xdr:col>
          <xdr:colOff>381000</xdr:colOff>
          <xdr:row>1159</xdr:row>
          <xdr:rowOff>0</xdr:rowOff>
        </xdr:to>
        <xdr:sp macro="" textlink="">
          <xdr:nvSpPr>
            <xdr:cNvPr id="110598" name="Object 3078" hidden="1">
              <a:extLst>
                <a:ext uri="{63B3BB69-23CF-44E3-9099-C40C66FF867C}">
                  <a14:compatExt spid="_x0000_s110598"/>
                </a:ext>
                <a:ext uri="{FF2B5EF4-FFF2-40B4-BE49-F238E27FC236}">
                  <a16:creationId xmlns:a16="http://schemas.microsoft.com/office/drawing/2014/main" id="{00000000-0008-0000-0000-000006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1159</xdr:row>
          <xdr:rowOff>0</xdr:rowOff>
        </xdr:from>
        <xdr:to>
          <xdr:col>2</xdr:col>
          <xdr:colOff>381000</xdr:colOff>
          <xdr:row>1162</xdr:row>
          <xdr:rowOff>0</xdr:rowOff>
        </xdr:to>
        <xdr:sp macro="" textlink="">
          <xdr:nvSpPr>
            <xdr:cNvPr id="110599" name="Object 3079" hidden="1">
              <a:extLst>
                <a:ext uri="{63B3BB69-23CF-44E3-9099-C40C66FF867C}">
                  <a14:compatExt spid="_x0000_s110599"/>
                </a:ext>
                <a:ext uri="{FF2B5EF4-FFF2-40B4-BE49-F238E27FC236}">
                  <a16:creationId xmlns:a16="http://schemas.microsoft.com/office/drawing/2014/main" id="{00000000-0008-0000-0000-000007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1159</xdr:row>
          <xdr:rowOff>0</xdr:rowOff>
        </xdr:from>
        <xdr:to>
          <xdr:col>2</xdr:col>
          <xdr:colOff>381000</xdr:colOff>
          <xdr:row>1162</xdr:row>
          <xdr:rowOff>0</xdr:rowOff>
        </xdr:to>
        <xdr:sp macro="" textlink="">
          <xdr:nvSpPr>
            <xdr:cNvPr id="110600" name="Object 3080" hidden="1">
              <a:extLst>
                <a:ext uri="{63B3BB69-23CF-44E3-9099-C40C66FF867C}">
                  <a14:compatExt spid="_x0000_s110600"/>
                </a:ext>
                <a:ext uri="{FF2B5EF4-FFF2-40B4-BE49-F238E27FC236}">
                  <a16:creationId xmlns:a16="http://schemas.microsoft.com/office/drawing/2014/main" id="{00000000-0008-0000-0000-000008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1162</xdr:row>
          <xdr:rowOff>0</xdr:rowOff>
        </xdr:from>
        <xdr:to>
          <xdr:col>2</xdr:col>
          <xdr:colOff>381000</xdr:colOff>
          <xdr:row>1165</xdr:row>
          <xdr:rowOff>0</xdr:rowOff>
        </xdr:to>
        <xdr:sp macro="" textlink="">
          <xdr:nvSpPr>
            <xdr:cNvPr id="110601" name="Object 3081" hidden="1">
              <a:extLst>
                <a:ext uri="{63B3BB69-23CF-44E3-9099-C40C66FF867C}">
                  <a14:compatExt spid="_x0000_s110601"/>
                </a:ext>
                <a:ext uri="{FF2B5EF4-FFF2-40B4-BE49-F238E27FC236}">
                  <a16:creationId xmlns:a16="http://schemas.microsoft.com/office/drawing/2014/main" id="{00000000-0008-0000-0000-000009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1162</xdr:row>
          <xdr:rowOff>0</xdr:rowOff>
        </xdr:from>
        <xdr:to>
          <xdr:col>2</xdr:col>
          <xdr:colOff>381000</xdr:colOff>
          <xdr:row>1165</xdr:row>
          <xdr:rowOff>0</xdr:rowOff>
        </xdr:to>
        <xdr:sp macro="" textlink="">
          <xdr:nvSpPr>
            <xdr:cNvPr id="110602" name="Object 3082" hidden="1">
              <a:extLst>
                <a:ext uri="{63B3BB69-23CF-44E3-9099-C40C66FF867C}">
                  <a14:compatExt spid="_x0000_s110602"/>
                </a:ext>
                <a:ext uri="{FF2B5EF4-FFF2-40B4-BE49-F238E27FC236}">
                  <a16:creationId xmlns:a16="http://schemas.microsoft.com/office/drawing/2014/main" id="{00000000-0008-0000-0000-00000A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1165</xdr:row>
          <xdr:rowOff>0</xdr:rowOff>
        </xdr:from>
        <xdr:to>
          <xdr:col>2</xdr:col>
          <xdr:colOff>381000</xdr:colOff>
          <xdr:row>1168</xdr:row>
          <xdr:rowOff>0</xdr:rowOff>
        </xdr:to>
        <xdr:sp macro="" textlink="">
          <xdr:nvSpPr>
            <xdr:cNvPr id="110603" name="Object 3083" hidden="1">
              <a:extLst>
                <a:ext uri="{63B3BB69-23CF-44E3-9099-C40C66FF867C}">
                  <a14:compatExt spid="_x0000_s110603"/>
                </a:ext>
                <a:ext uri="{FF2B5EF4-FFF2-40B4-BE49-F238E27FC236}">
                  <a16:creationId xmlns:a16="http://schemas.microsoft.com/office/drawing/2014/main" id="{00000000-0008-0000-0000-00000B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1165</xdr:row>
          <xdr:rowOff>0</xdr:rowOff>
        </xdr:from>
        <xdr:to>
          <xdr:col>2</xdr:col>
          <xdr:colOff>381000</xdr:colOff>
          <xdr:row>1168</xdr:row>
          <xdr:rowOff>0</xdr:rowOff>
        </xdr:to>
        <xdr:sp macro="" textlink="">
          <xdr:nvSpPr>
            <xdr:cNvPr id="110604" name="Object 3084" hidden="1">
              <a:extLst>
                <a:ext uri="{63B3BB69-23CF-44E3-9099-C40C66FF867C}">
                  <a14:compatExt spid="_x0000_s110604"/>
                </a:ext>
                <a:ext uri="{FF2B5EF4-FFF2-40B4-BE49-F238E27FC236}">
                  <a16:creationId xmlns:a16="http://schemas.microsoft.com/office/drawing/2014/main" id="{00000000-0008-0000-0000-00000C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1168</xdr:row>
          <xdr:rowOff>0</xdr:rowOff>
        </xdr:from>
        <xdr:to>
          <xdr:col>2</xdr:col>
          <xdr:colOff>381000</xdr:colOff>
          <xdr:row>1171</xdr:row>
          <xdr:rowOff>0</xdr:rowOff>
        </xdr:to>
        <xdr:sp macro="" textlink="">
          <xdr:nvSpPr>
            <xdr:cNvPr id="110605" name="Object 3085" hidden="1">
              <a:extLst>
                <a:ext uri="{63B3BB69-23CF-44E3-9099-C40C66FF867C}">
                  <a14:compatExt spid="_x0000_s110605"/>
                </a:ext>
                <a:ext uri="{FF2B5EF4-FFF2-40B4-BE49-F238E27FC236}">
                  <a16:creationId xmlns:a16="http://schemas.microsoft.com/office/drawing/2014/main" id="{00000000-0008-0000-0000-00000D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1168</xdr:row>
          <xdr:rowOff>0</xdr:rowOff>
        </xdr:from>
        <xdr:to>
          <xdr:col>2</xdr:col>
          <xdr:colOff>381000</xdr:colOff>
          <xdr:row>1171</xdr:row>
          <xdr:rowOff>0</xdr:rowOff>
        </xdr:to>
        <xdr:sp macro="" textlink="">
          <xdr:nvSpPr>
            <xdr:cNvPr id="110606" name="Object 3086" hidden="1">
              <a:extLst>
                <a:ext uri="{63B3BB69-23CF-44E3-9099-C40C66FF867C}">
                  <a14:compatExt spid="_x0000_s110606"/>
                </a:ext>
                <a:ext uri="{FF2B5EF4-FFF2-40B4-BE49-F238E27FC236}">
                  <a16:creationId xmlns:a16="http://schemas.microsoft.com/office/drawing/2014/main" id="{00000000-0008-0000-0000-00000E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1171</xdr:row>
          <xdr:rowOff>0</xdr:rowOff>
        </xdr:from>
        <xdr:to>
          <xdr:col>2</xdr:col>
          <xdr:colOff>381000</xdr:colOff>
          <xdr:row>1174</xdr:row>
          <xdr:rowOff>0</xdr:rowOff>
        </xdr:to>
        <xdr:sp macro="" textlink="">
          <xdr:nvSpPr>
            <xdr:cNvPr id="110607" name="Object 3087" hidden="1">
              <a:extLst>
                <a:ext uri="{63B3BB69-23CF-44E3-9099-C40C66FF867C}">
                  <a14:compatExt spid="_x0000_s110607"/>
                </a:ext>
                <a:ext uri="{FF2B5EF4-FFF2-40B4-BE49-F238E27FC236}">
                  <a16:creationId xmlns:a16="http://schemas.microsoft.com/office/drawing/2014/main" id="{00000000-0008-0000-0000-00000F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1171</xdr:row>
          <xdr:rowOff>0</xdr:rowOff>
        </xdr:from>
        <xdr:to>
          <xdr:col>2</xdr:col>
          <xdr:colOff>381000</xdr:colOff>
          <xdr:row>1174</xdr:row>
          <xdr:rowOff>0</xdr:rowOff>
        </xdr:to>
        <xdr:sp macro="" textlink="">
          <xdr:nvSpPr>
            <xdr:cNvPr id="110608" name="Object 3088" hidden="1">
              <a:extLst>
                <a:ext uri="{63B3BB69-23CF-44E3-9099-C40C66FF867C}">
                  <a14:compatExt spid="_x0000_s110608"/>
                </a:ext>
                <a:ext uri="{FF2B5EF4-FFF2-40B4-BE49-F238E27FC236}">
                  <a16:creationId xmlns:a16="http://schemas.microsoft.com/office/drawing/2014/main" id="{00000000-0008-0000-0000-000010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1174</xdr:row>
          <xdr:rowOff>0</xdr:rowOff>
        </xdr:from>
        <xdr:to>
          <xdr:col>2</xdr:col>
          <xdr:colOff>381000</xdr:colOff>
          <xdr:row>1177</xdr:row>
          <xdr:rowOff>0</xdr:rowOff>
        </xdr:to>
        <xdr:sp macro="" textlink="">
          <xdr:nvSpPr>
            <xdr:cNvPr id="110609" name="Object 3089" hidden="1">
              <a:extLst>
                <a:ext uri="{63B3BB69-23CF-44E3-9099-C40C66FF867C}">
                  <a14:compatExt spid="_x0000_s110609"/>
                </a:ext>
                <a:ext uri="{FF2B5EF4-FFF2-40B4-BE49-F238E27FC236}">
                  <a16:creationId xmlns:a16="http://schemas.microsoft.com/office/drawing/2014/main" id="{00000000-0008-0000-0000-000011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1174</xdr:row>
          <xdr:rowOff>0</xdr:rowOff>
        </xdr:from>
        <xdr:to>
          <xdr:col>2</xdr:col>
          <xdr:colOff>381000</xdr:colOff>
          <xdr:row>1177</xdr:row>
          <xdr:rowOff>0</xdr:rowOff>
        </xdr:to>
        <xdr:sp macro="" textlink="">
          <xdr:nvSpPr>
            <xdr:cNvPr id="110610" name="Object 3090" hidden="1">
              <a:extLst>
                <a:ext uri="{63B3BB69-23CF-44E3-9099-C40C66FF867C}">
                  <a14:compatExt spid="_x0000_s110610"/>
                </a:ext>
                <a:ext uri="{FF2B5EF4-FFF2-40B4-BE49-F238E27FC236}">
                  <a16:creationId xmlns:a16="http://schemas.microsoft.com/office/drawing/2014/main" id="{00000000-0008-0000-0000-000012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1177</xdr:row>
          <xdr:rowOff>0</xdr:rowOff>
        </xdr:from>
        <xdr:to>
          <xdr:col>2</xdr:col>
          <xdr:colOff>381000</xdr:colOff>
          <xdr:row>1180</xdr:row>
          <xdr:rowOff>0</xdr:rowOff>
        </xdr:to>
        <xdr:sp macro="" textlink="">
          <xdr:nvSpPr>
            <xdr:cNvPr id="110611" name="Object 3091" hidden="1">
              <a:extLst>
                <a:ext uri="{63B3BB69-23CF-44E3-9099-C40C66FF867C}">
                  <a14:compatExt spid="_x0000_s110611"/>
                </a:ext>
                <a:ext uri="{FF2B5EF4-FFF2-40B4-BE49-F238E27FC236}">
                  <a16:creationId xmlns:a16="http://schemas.microsoft.com/office/drawing/2014/main" id="{00000000-0008-0000-0000-000013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1177</xdr:row>
          <xdr:rowOff>0</xdr:rowOff>
        </xdr:from>
        <xdr:to>
          <xdr:col>2</xdr:col>
          <xdr:colOff>381000</xdr:colOff>
          <xdr:row>1180</xdr:row>
          <xdr:rowOff>0</xdr:rowOff>
        </xdr:to>
        <xdr:sp macro="" textlink="">
          <xdr:nvSpPr>
            <xdr:cNvPr id="110612" name="Object 3092" hidden="1">
              <a:extLst>
                <a:ext uri="{63B3BB69-23CF-44E3-9099-C40C66FF867C}">
                  <a14:compatExt spid="_x0000_s110612"/>
                </a:ext>
                <a:ext uri="{FF2B5EF4-FFF2-40B4-BE49-F238E27FC236}">
                  <a16:creationId xmlns:a16="http://schemas.microsoft.com/office/drawing/2014/main" id="{00000000-0008-0000-0000-000014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1180</xdr:row>
          <xdr:rowOff>0</xdr:rowOff>
        </xdr:from>
        <xdr:to>
          <xdr:col>2</xdr:col>
          <xdr:colOff>381000</xdr:colOff>
          <xdr:row>1183</xdr:row>
          <xdr:rowOff>0</xdr:rowOff>
        </xdr:to>
        <xdr:sp macro="" textlink="">
          <xdr:nvSpPr>
            <xdr:cNvPr id="110613" name="Object 3093" hidden="1">
              <a:extLst>
                <a:ext uri="{63B3BB69-23CF-44E3-9099-C40C66FF867C}">
                  <a14:compatExt spid="_x0000_s110613"/>
                </a:ext>
                <a:ext uri="{FF2B5EF4-FFF2-40B4-BE49-F238E27FC236}">
                  <a16:creationId xmlns:a16="http://schemas.microsoft.com/office/drawing/2014/main" id="{00000000-0008-0000-0000-000015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1180</xdr:row>
          <xdr:rowOff>0</xdr:rowOff>
        </xdr:from>
        <xdr:to>
          <xdr:col>2</xdr:col>
          <xdr:colOff>381000</xdr:colOff>
          <xdr:row>1183</xdr:row>
          <xdr:rowOff>0</xdr:rowOff>
        </xdr:to>
        <xdr:sp macro="" textlink="">
          <xdr:nvSpPr>
            <xdr:cNvPr id="110614" name="Object 3094" hidden="1">
              <a:extLst>
                <a:ext uri="{63B3BB69-23CF-44E3-9099-C40C66FF867C}">
                  <a14:compatExt spid="_x0000_s110614"/>
                </a:ext>
                <a:ext uri="{FF2B5EF4-FFF2-40B4-BE49-F238E27FC236}">
                  <a16:creationId xmlns:a16="http://schemas.microsoft.com/office/drawing/2014/main" id="{00000000-0008-0000-0000-000016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1183</xdr:row>
          <xdr:rowOff>0</xdr:rowOff>
        </xdr:from>
        <xdr:to>
          <xdr:col>2</xdr:col>
          <xdr:colOff>381000</xdr:colOff>
          <xdr:row>1186</xdr:row>
          <xdr:rowOff>0</xdr:rowOff>
        </xdr:to>
        <xdr:sp macro="" textlink="">
          <xdr:nvSpPr>
            <xdr:cNvPr id="110615" name="Object 3095" hidden="1">
              <a:extLst>
                <a:ext uri="{63B3BB69-23CF-44E3-9099-C40C66FF867C}">
                  <a14:compatExt spid="_x0000_s110615"/>
                </a:ext>
                <a:ext uri="{FF2B5EF4-FFF2-40B4-BE49-F238E27FC236}">
                  <a16:creationId xmlns:a16="http://schemas.microsoft.com/office/drawing/2014/main" id="{00000000-0008-0000-0000-000017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1183</xdr:row>
          <xdr:rowOff>0</xdr:rowOff>
        </xdr:from>
        <xdr:to>
          <xdr:col>2</xdr:col>
          <xdr:colOff>381000</xdr:colOff>
          <xdr:row>1186</xdr:row>
          <xdr:rowOff>0</xdr:rowOff>
        </xdr:to>
        <xdr:sp macro="" textlink="">
          <xdr:nvSpPr>
            <xdr:cNvPr id="110616" name="Object 3096" hidden="1">
              <a:extLst>
                <a:ext uri="{63B3BB69-23CF-44E3-9099-C40C66FF867C}">
                  <a14:compatExt spid="_x0000_s110616"/>
                </a:ext>
                <a:ext uri="{FF2B5EF4-FFF2-40B4-BE49-F238E27FC236}">
                  <a16:creationId xmlns:a16="http://schemas.microsoft.com/office/drawing/2014/main" id="{00000000-0008-0000-0000-000018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1186</xdr:row>
          <xdr:rowOff>0</xdr:rowOff>
        </xdr:from>
        <xdr:to>
          <xdr:col>2</xdr:col>
          <xdr:colOff>381000</xdr:colOff>
          <xdr:row>1189</xdr:row>
          <xdr:rowOff>0</xdr:rowOff>
        </xdr:to>
        <xdr:sp macro="" textlink="">
          <xdr:nvSpPr>
            <xdr:cNvPr id="110617" name="Object 3097" hidden="1">
              <a:extLst>
                <a:ext uri="{63B3BB69-23CF-44E3-9099-C40C66FF867C}">
                  <a14:compatExt spid="_x0000_s110617"/>
                </a:ext>
                <a:ext uri="{FF2B5EF4-FFF2-40B4-BE49-F238E27FC236}">
                  <a16:creationId xmlns:a16="http://schemas.microsoft.com/office/drawing/2014/main" id="{00000000-0008-0000-0000-000019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1186</xdr:row>
          <xdr:rowOff>0</xdr:rowOff>
        </xdr:from>
        <xdr:to>
          <xdr:col>2</xdr:col>
          <xdr:colOff>381000</xdr:colOff>
          <xdr:row>1189</xdr:row>
          <xdr:rowOff>0</xdr:rowOff>
        </xdr:to>
        <xdr:sp macro="" textlink="">
          <xdr:nvSpPr>
            <xdr:cNvPr id="110618" name="Object 3098" hidden="1">
              <a:extLst>
                <a:ext uri="{63B3BB69-23CF-44E3-9099-C40C66FF867C}">
                  <a14:compatExt spid="_x0000_s110618"/>
                </a:ext>
                <a:ext uri="{FF2B5EF4-FFF2-40B4-BE49-F238E27FC236}">
                  <a16:creationId xmlns:a16="http://schemas.microsoft.com/office/drawing/2014/main" id="{00000000-0008-0000-0000-00001A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1189</xdr:row>
          <xdr:rowOff>0</xdr:rowOff>
        </xdr:from>
        <xdr:to>
          <xdr:col>2</xdr:col>
          <xdr:colOff>381000</xdr:colOff>
          <xdr:row>1192</xdr:row>
          <xdr:rowOff>0</xdr:rowOff>
        </xdr:to>
        <xdr:sp macro="" textlink="">
          <xdr:nvSpPr>
            <xdr:cNvPr id="110619" name="Object 3099" hidden="1">
              <a:extLst>
                <a:ext uri="{63B3BB69-23CF-44E3-9099-C40C66FF867C}">
                  <a14:compatExt spid="_x0000_s110619"/>
                </a:ext>
                <a:ext uri="{FF2B5EF4-FFF2-40B4-BE49-F238E27FC236}">
                  <a16:creationId xmlns:a16="http://schemas.microsoft.com/office/drawing/2014/main" id="{00000000-0008-0000-0000-00001B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1189</xdr:row>
          <xdr:rowOff>0</xdr:rowOff>
        </xdr:from>
        <xdr:to>
          <xdr:col>2</xdr:col>
          <xdr:colOff>381000</xdr:colOff>
          <xdr:row>1192</xdr:row>
          <xdr:rowOff>0</xdr:rowOff>
        </xdr:to>
        <xdr:sp macro="" textlink="">
          <xdr:nvSpPr>
            <xdr:cNvPr id="110620" name="Object 3100" hidden="1">
              <a:extLst>
                <a:ext uri="{63B3BB69-23CF-44E3-9099-C40C66FF867C}">
                  <a14:compatExt spid="_x0000_s110620"/>
                </a:ext>
                <a:ext uri="{FF2B5EF4-FFF2-40B4-BE49-F238E27FC236}">
                  <a16:creationId xmlns:a16="http://schemas.microsoft.com/office/drawing/2014/main" id="{00000000-0008-0000-0000-00001C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1192</xdr:row>
          <xdr:rowOff>0</xdr:rowOff>
        </xdr:from>
        <xdr:to>
          <xdr:col>2</xdr:col>
          <xdr:colOff>381000</xdr:colOff>
          <xdr:row>1195</xdr:row>
          <xdr:rowOff>0</xdr:rowOff>
        </xdr:to>
        <xdr:sp macro="" textlink="">
          <xdr:nvSpPr>
            <xdr:cNvPr id="110621" name="Object 3101" hidden="1">
              <a:extLst>
                <a:ext uri="{63B3BB69-23CF-44E3-9099-C40C66FF867C}">
                  <a14:compatExt spid="_x0000_s110621"/>
                </a:ext>
                <a:ext uri="{FF2B5EF4-FFF2-40B4-BE49-F238E27FC236}">
                  <a16:creationId xmlns:a16="http://schemas.microsoft.com/office/drawing/2014/main" id="{00000000-0008-0000-0000-00001D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1192</xdr:row>
          <xdr:rowOff>0</xdr:rowOff>
        </xdr:from>
        <xdr:to>
          <xdr:col>2</xdr:col>
          <xdr:colOff>381000</xdr:colOff>
          <xdr:row>1195</xdr:row>
          <xdr:rowOff>0</xdr:rowOff>
        </xdr:to>
        <xdr:sp macro="" textlink="">
          <xdr:nvSpPr>
            <xdr:cNvPr id="110622" name="Object 3102" hidden="1">
              <a:extLst>
                <a:ext uri="{63B3BB69-23CF-44E3-9099-C40C66FF867C}">
                  <a14:compatExt spid="_x0000_s110622"/>
                </a:ext>
                <a:ext uri="{FF2B5EF4-FFF2-40B4-BE49-F238E27FC236}">
                  <a16:creationId xmlns:a16="http://schemas.microsoft.com/office/drawing/2014/main" id="{00000000-0008-0000-0000-00001E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1195</xdr:row>
          <xdr:rowOff>0</xdr:rowOff>
        </xdr:from>
        <xdr:to>
          <xdr:col>2</xdr:col>
          <xdr:colOff>381000</xdr:colOff>
          <xdr:row>1198</xdr:row>
          <xdr:rowOff>0</xdr:rowOff>
        </xdr:to>
        <xdr:sp macro="" textlink="">
          <xdr:nvSpPr>
            <xdr:cNvPr id="110623" name="Object 3103" hidden="1">
              <a:extLst>
                <a:ext uri="{63B3BB69-23CF-44E3-9099-C40C66FF867C}">
                  <a14:compatExt spid="_x0000_s110623"/>
                </a:ext>
                <a:ext uri="{FF2B5EF4-FFF2-40B4-BE49-F238E27FC236}">
                  <a16:creationId xmlns:a16="http://schemas.microsoft.com/office/drawing/2014/main" id="{00000000-0008-0000-0000-00001F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1195</xdr:row>
          <xdr:rowOff>0</xdr:rowOff>
        </xdr:from>
        <xdr:to>
          <xdr:col>2</xdr:col>
          <xdr:colOff>381000</xdr:colOff>
          <xdr:row>1198</xdr:row>
          <xdr:rowOff>0</xdr:rowOff>
        </xdr:to>
        <xdr:sp macro="" textlink="">
          <xdr:nvSpPr>
            <xdr:cNvPr id="110624" name="Object 3104" hidden="1">
              <a:extLst>
                <a:ext uri="{63B3BB69-23CF-44E3-9099-C40C66FF867C}">
                  <a14:compatExt spid="_x0000_s110624"/>
                </a:ext>
                <a:ext uri="{FF2B5EF4-FFF2-40B4-BE49-F238E27FC236}">
                  <a16:creationId xmlns:a16="http://schemas.microsoft.com/office/drawing/2014/main" id="{00000000-0008-0000-0000-000020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1198</xdr:row>
          <xdr:rowOff>0</xdr:rowOff>
        </xdr:from>
        <xdr:to>
          <xdr:col>2</xdr:col>
          <xdr:colOff>381000</xdr:colOff>
          <xdr:row>1201</xdr:row>
          <xdr:rowOff>0</xdr:rowOff>
        </xdr:to>
        <xdr:sp macro="" textlink="">
          <xdr:nvSpPr>
            <xdr:cNvPr id="110625" name="Object 3105" hidden="1">
              <a:extLst>
                <a:ext uri="{63B3BB69-23CF-44E3-9099-C40C66FF867C}">
                  <a14:compatExt spid="_x0000_s110625"/>
                </a:ext>
                <a:ext uri="{FF2B5EF4-FFF2-40B4-BE49-F238E27FC236}">
                  <a16:creationId xmlns:a16="http://schemas.microsoft.com/office/drawing/2014/main" id="{00000000-0008-0000-0000-000021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1198</xdr:row>
          <xdr:rowOff>0</xdr:rowOff>
        </xdr:from>
        <xdr:to>
          <xdr:col>2</xdr:col>
          <xdr:colOff>381000</xdr:colOff>
          <xdr:row>1201</xdr:row>
          <xdr:rowOff>0</xdr:rowOff>
        </xdr:to>
        <xdr:sp macro="" textlink="">
          <xdr:nvSpPr>
            <xdr:cNvPr id="110626" name="Object 3106" hidden="1">
              <a:extLst>
                <a:ext uri="{63B3BB69-23CF-44E3-9099-C40C66FF867C}">
                  <a14:compatExt spid="_x0000_s110626"/>
                </a:ext>
                <a:ext uri="{FF2B5EF4-FFF2-40B4-BE49-F238E27FC236}">
                  <a16:creationId xmlns:a16="http://schemas.microsoft.com/office/drawing/2014/main" id="{00000000-0008-0000-0000-000022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1201</xdr:row>
          <xdr:rowOff>0</xdr:rowOff>
        </xdr:from>
        <xdr:to>
          <xdr:col>2</xdr:col>
          <xdr:colOff>381000</xdr:colOff>
          <xdr:row>1204</xdr:row>
          <xdr:rowOff>0</xdr:rowOff>
        </xdr:to>
        <xdr:sp macro="" textlink="">
          <xdr:nvSpPr>
            <xdr:cNvPr id="110627" name="Object 3107" hidden="1">
              <a:extLst>
                <a:ext uri="{63B3BB69-23CF-44E3-9099-C40C66FF867C}">
                  <a14:compatExt spid="_x0000_s110627"/>
                </a:ext>
                <a:ext uri="{FF2B5EF4-FFF2-40B4-BE49-F238E27FC236}">
                  <a16:creationId xmlns:a16="http://schemas.microsoft.com/office/drawing/2014/main" id="{00000000-0008-0000-0000-000023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1201</xdr:row>
          <xdr:rowOff>0</xdr:rowOff>
        </xdr:from>
        <xdr:to>
          <xdr:col>2</xdr:col>
          <xdr:colOff>381000</xdr:colOff>
          <xdr:row>1204</xdr:row>
          <xdr:rowOff>0</xdr:rowOff>
        </xdr:to>
        <xdr:sp macro="" textlink="">
          <xdr:nvSpPr>
            <xdr:cNvPr id="110628" name="Object 3108" hidden="1">
              <a:extLst>
                <a:ext uri="{63B3BB69-23CF-44E3-9099-C40C66FF867C}">
                  <a14:compatExt spid="_x0000_s110628"/>
                </a:ext>
                <a:ext uri="{FF2B5EF4-FFF2-40B4-BE49-F238E27FC236}">
                  <a16:creationId xmlns:a16="http://schemas.microsoft.com/office/drawing/2014/main" id="{00000000-0008-0000-0000-000024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1204</xdr:row>
          <xdr:rowOff>0</xdr:rowOff>
        </xdr:from>
        <xdr:to>
          <xdr:col>2</xdr:col>
          <xdr:colOff>381000</xdr:colOff>
          <xdr:row>1207</xdr:row>
          <xdr:rowOff>0</xdr:rowOff>
        </xdr:to>
        <xdr:sp macro="" textlink="">
          <xdr:nvSpPr>
            <xdr:cNvPr id="110629" name="Object 3109" hidden="1">
              <a:extLst>
                <a:ext uri="{63B3BB69-23CF-44E3-9099-C40C66FF867C}">
                  <a14:compatExt spid="_x0000_s110629"/>
                </a:ext>
                <a:ext uri="{FF2B5EF4-FFF2-40B4-BE49-F238E27FC236}">
                  <a16:creationId xmlns:a16="http://schemas.microsoft.com/office/drawing/2014/main" id="{00000000-0008-0000-0000-000025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1204</xdr:row>
          <xdr:rowOff>0</xdr:rowOff>
        </xdr:from>
        <xdr:to>
          <xdr:col>2</xdr:col>
          <xdr:colOff>381000</xdr:colOff>
          <xdr:row>1207</xdr:row>
          <xdr:rowOff>0</xdr:rowOff>
        </xdr:to>
        <xdr:sp macro="" textlink="">
          <xdr:nvSpPr>
            <xdr:cNvPr id="110630" name="Object 3110" hidden="1">
              <a:extLst>
                <a:ext uri="{63B3BB69-23CF-44E3-9099-C40C66FF867C}">
                  <a14:compatExt spid="_x0000_s110630"/>
                </a:ext>
                <a:ext uri="{FF2B5EF4-FFF2-40B4-BE49-F238E27FC236}">
                  <a16:creationId xmlns:a16="http://schemas.microsoft.com/office/drawing/2014/main" id="{00000000-0008-0000-0000-000026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1207</xdr:row>
          <xdr:rowOff>0</xdr:rowOff>
        </xdr:from>
        <xdr:to>
          <xdr:col>2</xdr:col>
          <xdr:colOff>381000</xdr:colOff>
          <xdr:row>1210</xdr:row>
          <xdr:rowOff>0</xdr:rowOff>
        </xdr:to>
        <xdr:sp macro="" textlink="">
          <xdr:nvSpPr>
            <xdr:cNvPr id="110631" name="Object 3111" hidden="1">
              <a:extLst>
                <a:ext uri="{63B3BB69-23CF-44E3-9099-C40C66FF867C}">
                  <a14:compatExt spid="_x0000_s110631"/>
                </a:ext>
                <a:ext uri="{FF2B5EF4-FFF2-40B4-BE49-F238E27FC236}">
                  <a16:creationId xmlns:a16="http://schemas.microsoft.com/office/drawing/2014/main" id="{00000000-0008-0000-0000-000027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1207</xdr:row>
          <xdr:rowOff>0</xdr:rowOff>
        </xdr:from>
        <xdr:to>
          <xdr:col>2</xdr:col>
          <xdr:colOff>381000</xdr:colOff>
          <xdr:row>1210</xdr:row>
          <xdr:rowOff>0</xdr:rowOff>
        </xdr:to>
        <xdr:sp macro="" textlink="">
          <xdr:nvSpPr>
            <xdr:cNvPr id="110632" name="Object 3112" hidden="1">
              <a:extLst>
                <a:ext uri="{63B3BB69-23CF-44E3-9099-C40C66FF867C}">
                  <a14:compatExt spid="_x0000_s110632"/>
                </a:ext>
                <a:ext uri="{FF2B5EF4-FFF2-40B4-BE49-F238E27FC236}">
                  <a16:creationId xmlns:a16="http://schemas.microsoft.com/office/drawing/2014/main" id="{00000000-0008-0000-0000-000028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1210</xdr:row>
          <xdr:rowOff>0</xdr:rowOff>
        </xdr:from>
        <xdr:to>
          <xdr:col>2</xdr:col>
          <xdr:colOff>381000</xdr:colOff>
          <xdr:row>1213</xdr:row>
          <xdr:rowOff>0</xdr:rowOff>
        </xdr:to>
        <xdr:sp macro="" textlink="">
          <xdr:nvSpPr>
            <xdr:cNvPr id="110633" name="Object 3113" hidden="1">
              <a:extLst>
                <a:ext uri="{63B3BB69-23CF-44E3-9099-C40C66FF867C}">
                  <a14:compatExt spid="_x0000_s110633"/>
                </a:ext>
                <a:ext uri="{FF2B5EF4-FFF2-40B4-BE49-F238E27FC236}">
                  <a16:creationId xmlns:a16="http://schemas.microsoft.com/office/drawing/2014/main" id="{00000000-0008-0000-0000-000029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1210</xdr:row>
          <xdr:rowOff>0</xdr:rowOff>
        </xdr:from>
        <xdr:to>
          <xdr:col>2</xdr:col>
          <xdr:colOff>381000</xdr:colOff>
          <xdr:row>1213</xdr:row>
          <xdr:rowOff>0</xdr:rowOff>
        </xdr:to>
        <xdr:sp macro="" textlink="">
          <xdr:nvSpPr>
            <xdr:cNvPr id="110634" name="Object 3114" hidden="1">
              <a:extLst>
                <a:ext uri="{63B3BB69-23CF-44E3-9099-C40C66FF867C}">
                  <a14:compatExt spid="_x0000_s110634"/>
                </a:ext>
                <a:ext uri="{FF2B5EF4-FFF2-40B4-BE49-F238E27FC236}">
                  <a16:creationId xmlns:a16="http://schemas.microsoft.com/office/drawing/2014/main" id="{00000000-0008-0000-0000-00002A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1213</xdr:row>
          <xdr:rowOff>0</xdr:rowOff>
        </xdr:from>
        <xdr:to>
          <xdr:col>2</xdr:col>
          <xdr:colOff>381000</xdr:colOff>
          <xdr:row>1216</xdr:row>
          <xdr:rowOff>0</xdr:rowOff>
        </xdr:to>
        <xdr:sp macro="" textlink="">
          <xdr:nvSpPr>
            <xdr:cNvPr id="110635" name="Object 3115" hidden="1">
              <a:extLst>
                <a:ext uri="{63B3BB69-23CF-44E3-9099-C40C66FF867C}">
                  <a14:compatExt spid="_x0000_s110635"/>
                </a:ext>
                <a:ext uri="{FF2B5EF4-FFF2-40B4-BE49-F238E27FC236}">
                  <a16:creationId xmlns:a16="http://schemas.microsoft.com/office/drawing/2014/main" id="{00000000-0008-0000-0000-00002B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1213</xdr:row>
          <xdr:rowOff>0</xdr:rowOff>
        </xdr:from>
        <xdr:to>
          <xdr:col>2</xdr:col>
          <xdr:colOff>381000</xdr:colOff>
          <xdr:row>1216</xdr:row>
          <xdr:rowOff>0</xdr:rowOff>
        </xdr:to>
        <xdr:sp macro="" textlink="">
          <xdr:nvSpPr>
            <xdr:cNvPr id="110636" name="Object 3116" hidden="1">
              <a:extLst>
                <a:ext uri="{63B3BB69-23CF-44E3-9099-C40C66FF867C}">
                  <a14:compatExt spid="_x0000_s110636"/>
                </a:ext>
                <a:ext uri="{FF2B5EF4-FFF2-40B4-BE49-F238E27FC236}">
                  <a16:creationId xmlns:a16="http://schemas.microsoft.com/office/drawing/2014/main" id="{00000000-0008-0000-0000-00002C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1216</xdr:row>
          <xdr:rowOff>0</xdr:rowOff>
        </xdr:from>
        <xdr:to>
          <xdr:col>2</xdr:col>
          <xdr:colOff>381000</xdr:colOff>
          <xdr:row>1219</xdr:row>
          <xdr:rowOff>0</xdr:rowOff>
        </xdr:to>
        <xdr:sp macro="" textlink="">
          <xdr:nvSpPr>
            <xdr:cNvPr id="110637" name="Object 3117" hidden="1">
              <a:extLst>
                <a:ext uri="{63B3BB69-23CF-44E3-9099-C40C66FF867C}">
                  <a14:compatExt spid="_x0000_s110637"/>
                </a:ext>
                <a:ext uri="{FF2B5EF4-FFF2-40B4-BE49-F238E27FC236}">
                  <a16:creationId xmlns:a16="http://schemas.microsoft.com/office/drawing/2014/main" id="{00000000-0008-0000-0000-00002D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1216</xdr:row>
          <xdr:rowOff>0</xdr:rowOff>
        </xdr:from>
        <xdr:to>
          <xdr:col>2</xdr:col>
          <xdr:colOff>381000</xdr:colOff>
          <xdr:row>1219</xdr:row>
          <xdr:rowOff>0</xdr:rowOff>
        </xdr:to>
        <xdr:sp macro="" textlink="">
          <xdr:nvSpPr>
            <xdr:cNvPr id="110638" name="Object 3118" hidden="1">
              <a:extLst>
                <a:ext uri="{63B3BB69-23CF-44E3-9099-C40C66FF867C}">
                  <a14:compatExt spid="_x0000_s110638"/>
                </a:ext>
                <a:ext uri="{FF2B5EF4-FFF2-40B4-BE49-F238E27FC236}">
                  <a16:creationId xmlns:a16="http://schemas.microsoft.com/office/drawing/2014/main" id="{00000000-0008-0000-0000-00002E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1219</xdr:row>
          <xdr:rowOff>0</xdr:rowOff>
        </xdr:from>
        <xdr:to>
          <xdr:col>2</xdr:col>
          <xdr:colOff>381000</xdr:colOff>
          <xdr:row>1222</xdr:row>
          <xdr:rowOff>0</xdr:rowOff>
        </xdr:to>
        <xdr:sp macro="" textlink="">
          <xdr:nvSpPr>
            <xdr:cNvPr id="110639" name="Object 3119" hidden="1">
              <a:extLst>
                <a:ext uri="{63B3BB69-23CF-44E3-9099-C40C66FF867C}">
                  <a14:compatExt spid="_x0000_s110639"/>
                </a:ext>
                <a:ext uri="{FF2B5EF4-FFF2-40B4-BE49-F238E27FC236}">
                  <a16:creationId xmlns:a16="http://schemas.microsoft.com/office/drawing/2014/main" id="{00000000-0008-0000-0000-00002F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1219</xdr:row>
          <xdr:rowOff>0</xdr:rowOff>
        </xdr:from>
        <xdr:to>
          <xdr:col>2</xdr:col>
          <xdr:colOff>381000</xdr:colOff>
          <xdr:row>1222</xdr:row>
          <xdr:rowOff>0</xdr:rowOff>
        </xdr:to>
        <xdr:sp macro="" textlink="">
          <xdr:nvSpPr>
            <xdr:cNvPr id="110640" name="Object 3120" hidden="1">
              <a:extLst>
                <a:ext uri="{63B3BB69-23CF-44E3-9099-C40C66FF867C}">
                  <a14:compatExt spid="_x0000_s110640"/>
                </a:ext>
                <a:ext uri="{FF2B5EF4-FFF2-40B4-BE49-F238E27FC236}">
                  <a16:creationId xmlns:a16="http://schemas.microsoft.com/office/drawing/2014/main" id="{00000000-0008-0000-0000-000030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1222</xdr:row>
          <xdr:rowOff>0</xdr:rowOff>
        </xdr:from>
        <xdr:to>
          <xdr:col>2</xdr:col>
          <xdr:colOff>381000</xdr:colOff>
          <xdr:row>1225</xdr:row>
          <xdr:rowOff>0</xdr:rowOff>
        </xdr:to>
        <xdr:sp macro="" textlink="">
          <xdr:nvSpPr>
            <xdr:cNvPr id="110641" name="Object 3121" hidden="1">
              <a:extLst>
                <a:ext uri="{63B3BB69-23CF-44E3-9099-C40C66FF867C}">
                  <a14:compatExt spid="_x0000_s110641"/>
                </a:ext>
                <a:ext uri="{FF2B5EF4-FFF2-40B4-BE49-F238E27FC236}">
                  <a16:creationId xmlns:a16="http://schemas.microsoft.com/office/drawing/2014/main" id="{00000000-0008-0000-0000-000031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1222</xdr:row>
          <xdr:rowOff>0</xdr:rowOff>
        </xdr:from>
        <xdr:to>
          <xdr:col>2</xdr:col>
          <xdr:colOff>381000</xdr:colOff>
          <xdr:row>1225</xdr:row>
          <xdr:rowOff>0</xdr:rowOff>
        </xdr:to>
        <xdr:sp macro="" textlink="">
          <xdr:nvSpPr>
            <xdr:cNvPr id="110642" name="Object 3122" hidden="1">
              <a:extLst>
                <a:ext uri="{63B3BB69-23CF-44E3-9099-C40C66FF867C}">
                  <a14:compatExt spid="_x0000_s110642"/>
                </a:ext>
                <a:ext uri="{FF2B5EF4-FFF2-40B4-BE49-F238E27FC236}">
                  <a16:creationId xmlns:a16="http://schemas.microsoft.com/office/drawing/2014/main" id="{00000000-0008-0000-0000-000032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1225</xdr:row>
          <xdr:rowOff>0</xdr:rowOff>
        </xdr:from>
        <xdr:to>
          <xdr:col>2</xdr:col>
          <xdr:colOff>381000</xdr:colOff>
          <xdr:row>1228</xdr:row>
          <xdr:rowOff>0</xdr:rowOff>
        </xdr:to>
        <xdr:sp macro="" textlink="">
          <xdr:nvSpPr>
            <xdr:cNvPr id="110643" name="Object 3123" hidden="1">
              <a:extLst>
                <a:ext uri="{63B3BB69-23CF-44E3-9099-C40C66FF867C}">
                  <a14:compatExt spid="_x0000_s110643"/>
                </a:ext>
                <a:ext uri="{FF2B5EF4-FFF2-40B4-BE49-F238E27FC236}">
                  <a16:creationId xmlns:a16="http://schemas.microsoft.com/office/drawing/2014/main" id="{00000000-0008-0000-0000-000033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1225</xdr:row>
          <xdr:rowOff>0</xdr:rowOff>
        </xdr:from>
        <xdr:to>
          <xdr:col>2</xdr:col>
          <xdr:colOff>381000</xdr:colOff>
          <xdr:row>1228</xdr:row>
          <xdr:rowOff>0</xdr:rowOff>
        </xdr:to>
        <xdr:sp macro="" textlink="">
          <xdr:nvSpPr>
            <xdr:cNvPr id="110644" name="Object 3124" hidden="1">
              <a:extLst>
                <a:ext uri="{63B3BB69-23CF-44E3-9099-C40C66FF867C}">
                  <a14:compatExt spid="_x0000_s110644"/>
                </a:ext>
                <a:ext uri="{FF2B5EF4-FFF2-40B4-BE49-F238E27FC236}">
                  <a16:creationId xmlns:a16="http://schemas.microsoft.com/office/drawing/2014/main" id="{00000000-0008-0000-0000-000034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1228</xdr:row>
          <xdr:rowOff>0</xdr:rowOff>
        </xdr:from>
        <xdr:to>
          <xdr:col>2</xdr:col>
          <xdr:colOff>381000</xdr:colOff>
          <xdr:row>1231</xdr:row>
          <xdr:rowOff>0</xdr:rowOff>
        </xdr:to>
        <xdr:sp macro="" textlink="">
          <xdr:nvSpPr>
            <xdr:cNvPr id="110645" name="Object 3125" hidden="1">
              <a:extLst>
                <a:ext uri="{63B3BB69-23CF-44E3-9099-C40C66FF867C}">
                  <a14:compatExt spid="_x0000_s110645"/>
                </a:ext>
                <a:ext uri="{FF2B5EF4-FFF2-40B4-BE49-F238E27FC236}">
                  <a16:creationId xmlns:a16="http://schemas.microsoft.com/office/drawing/2014/main" id="{00000000-0008-0000-0000-000035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1228</xdr:row>
          <xdr:rowOff>0</xdr:rowOff>
        </xdr:from>
        <xdr:to>
          <xdr:col>2</xdr:col>
          <xdr:colOff>381000</xdr:colOff>
          <xdr:row>1231</xdr:row>
          <xdr:rowOff>0</xdr:rowOff>
        </xdr:to>
        <xdr:sp macro="" textlink="">
          <xdr:nvSpPr>
            <xdr:cNvPr id="110646" name="Object 3126" hidden="1">
              <a:extLst>
                <a:ext uri="{63B3BB69-23CF-44E3-9099-C40C66FF867C}">
                  <a14:compatExt spid="_x0000_s110646"/>
                </a:ext>
                <a:ext uri="{FF2B5EF4-FFF2-40B4-BE49-F238E27FC236}">
                  <a16:creationId xmlns:a16="http://schemas.microsoft.com/office/drawing/2014/main" id="{00000000-0008-0000-0000-000036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1231</xdr:row>
          <xdr:rowOff>0</xdr:rowOff>
        </xdr:from>
        <xdr:to>
          <xdr:col>2</xdr:col>
          <xdr:colOff>381000</xdr:colOff>
          <xdr:row>1234</xdr:row>
          <xdr:rowOff>0</xdr:rowOff>
        </xdr:to>
        <xdr:sp macro="" textlink="">
          <xdr:nvSpPr>
            <xdr:cNvPr id="110647" name="Object 3127" hidden="1">
              <a:extLst>
                <a:ext uri="{63B3BB69-23CF-44E3-9099-C40C66FF867C}">
                  <a14:compatExt spid="_x0000_s110647"/>
                </a:ext>
                <a:ext uri="{FF2B5EF4-FFF2-40B4-BE49-F238E27FC236}">
                  <a16:creationId xmlns:a16="http://schemas.microsoft.com/office/drawing/2014/main" id="{00000000-0008-0000-0000-000037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1231</xdr:row>
          <xdr:rowOff>0</xdr:rowOff>
        </xdr:from>
        <xdr:to>
          <xdr:col>2</xdr:col>
          <xdr:colOff>381000</xdr:colOff>
          <xdr:row>1234</xdr:row>
          <xdr:rowOff>0</xdr:rowOff>
        </xdr:to>
        <xdr:sp macro="" textlink="">
          <xdr:nvSpPr>
            <xdr:cNvPr id="110648" name="Object 3128" hidden="1">
              <a:extLst>
                <a:ext uri="{63B3BB69-23CF-44E3-9099-C40C66FF867C}">
                  <a14:compatExt spid="_x0000_s110648"/>
                </a:ext>
                <a:ext uri="{FF2B5EF4-FFF2-40B4-BE49-F238E27FC236}">
                  <a16:creationId xmlns:a16="http://schemas.microsoft.com/office/drawing/2014/main" id="{00000000-0008-0000-0000-000038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1234</xdr:row>
          <xdr:rowOff>0</xdr:rowOff>
        </xdr:from>
        <xdr:to>
          <xdr:col>2</xdr:col>
          <xdr:colOff>381000</xdr:colOff>
          <xdr:row>1237</xdr:row>
          <xdr:rowOff>0</xdr:rowOff>
        </xdr:to>
        <xdr:sp macro="" textlink="">
          <xdr:nvSpPr>
            <xdr:cNvPr id="110649" name="Object 3129" hidden="1">
              <a:extLst>
                <a:ext uri="{63B3BB69-23CF-44E3-9099-C40C66FF867C}">
                  <a14:compatExt spid="_x0000_s110649"/>
                </a:ext>
                <a:ext uri="{FF2B5EF4-FFF2-40B4-BE49-F238E27FC236}">
                  <a16:creationId xmlns:a16="http://schemas.microsoft.com/office/drawing/2014/main" id="{00000000-0008-0000-0000-000039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1234</xdr:row>
          <xdr:rowOff>0</xdr:rowOff>
        </xdr:from>
        <xdr:to>
          <xdr:col>2</xdr:col>
          <xdr:colOff>381000</xdr:colOff>
          <xdr:row>1237</xdr:row>
          <xdr:rowOff>0</xdr:rowOff>
        </xdr:to>
        <xdr:sp macro="" textlink="">
          <xdr:nvSpPr>
            <xdr:cNvPr id="110650" name="Object 3130" hidden="1">
              <a:extLst>
                <a:ext uri="{63B3BB69-23CF-44E3-9099-C40C66FF867C}">
                  <a14:compatExt spid="_x0000_s110650"/>
                </a:ext>
                <a:ext uri="{FF2B5EF4-FFF2-40B4-BE49-F238E27FC236}">
                  <a16:creationId xmlns:a16="http://schemas.microsoft.com/office/drawing/2014/main" id="{00000000-0008-0000-0000-00003A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1237</xdr:row>
          <xdr:rowOff>0</xdr:rowOff>
        </xdr:from>
        <xdr:to>
          <xdr:col>2</xdr:col>
          <xdr:colOff>381000</xdr:colOff>
          <xdr:row>1240</xdr:row>
          <xdr:rowOff>0</xdr:rowOff>
        </xdr:to>
        <xdr:sp macro="" textlink="">
          <xdr:nvSpPr>
            <xdr:cNvPr id="110651" name="Object 3131" hidden="1">
              <a:extLst>
                <a:ext uri="{63B3BB69-23CF-44E3-9099-C40C66FF867C}">
                  <a14:compatExt spid="_x0000_s110651"/>
                </a:ext>
                <a:ext uri="{FF2B5EF4-FFF2-40B4-BE49-F238E27FC236}">
                  <a16:creationId xmlns:a16="http://schemas.microsoft.com/office/drawing/2014/main" id="{00000000-0008-0000-0000-00003B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1237</xdr:row>
          <xdr:rowOff>0</xdr:rowOff>
        </xdr:from>
        <xdr:to>
          <xdr:col>2</xdr:col>
          <xdr:colOff>381000</xdr:colOff>
          <xdr:row>1240</xdr:row>
          <xdr:rowOff>0</xdr:rowOff>
        </xdr:to>
        <xdr:sp macro="" textlink="">
          <xdr:nvSpPr>
            <xdr:cNvPr id="110652" name="Object 3132" hidden="1">
              <a:extLst>
                <a:ext uri="{63B3BB69-23CF-44E3-9099-C40C66FF867C}">
                  <a14:compatExt spid="_x0000_s110652"/>
                </a:ext>
                <a:ext uri="{FF2B5EF4-FFF2-40B4-BE49-F238E27FC236}">
                  <a16:creationId xmlns:a16="http://schemas.microsoft.com/office/drawing/2014/main" id="{00000000-0008-0000-0000-00003C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1240</xdr:row>
          <xdr:rowOff>0</xdr:rowOff>
        </xdr:from>
        <xdr:to>
          <xdr:col>2</xdr:col>
          <xdr:colOff>381000</xdr:colOff>
          <xdr:row>1243</xdr:row>
          <xdr:rowOff>0</xdr:rowOff>
        </xdr:to>
        <xdr:sp macro="" textlink="">
          <xdr:nvSpPr>
            <xdr:cNvPr id="110653" name="Object 3133" hidden="1">
              <a:extLst>
                <a:ext uri="{63B3BB69-23CF-44E3-9099-C40C66FF867C}">
                  <a14:compatExt spid="_x0000_s110653"/>
                </a:ext>
                <a:ext uri="{FF2B5EF4-FFF2-40B4-BE49-F238E27FC236}">
                  <a16:creationId xmlns:a16="http://schemas.microsoft.com/office/drawing/2014/main" id="{00000000-0008-0000-0000-00003D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1240</xdr:row>
          <xdr:rowOff>0</xdr:rowOff>
        </xdr:from>
        <xdr:to>
          <xdr:col>2</xdr:col>
          <xdr:colOff>381000</xdr:colOff>
          <xdr:row>1243</xdr:row>
          <xdr:rowOff>0</xdr:rowOff>
        </xdr:to>
        <xdr:sp macro="" textlink="">
          <xdr:nvSpPr>
            <xdr:cNvPr id="110654" name="Object 3134" hidden="1">
              <a:extLst>
                <a:ext uri="{63B3BB69-23CF-44E3-9099-C40C66FF867C}">
                  <a14:compatExt spid="_x0000_s110654"/>
                </a:ext>
                <a:ext uri="{FF2B5EF4-FFF2-40B4-BE49-F238E27FC236}">
                  <a16:creationId xmlns:a16="http://schemas.microsoft.com/office/drawing/2014/main" id="{00000000-0008-0000-0000-00003E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1243</xdr:row>
          <xdr:rowOff>0</xdr:rowOff>
        </xdr:from>
        <xdr:to>
          <xdr:col>2</xdr:col>
          <xdr:colOff>381000</xdr:colOff>
          <xdr:row>1246</xdr:row>
          <xdr:rowOff>0</xdr:rowOff>
        </xdr:to>
        <xdr:sp macro="" textlink="">
          <xdr:nvSpPr>
            <xdr:cNvPr id="110655" name="Object 3135" hidden="1">
              <a:extLst>
                <a:ext uri="{63B3BB69-23CF-44E3-9099-C40C66FF867C}">
                  <a14:compatExt spid="_x0000_s110655"/>
                </a:ext>
                <a:ext uri="{FF2B5EF4-FFF2-40B4-BE49-F238E27FC236}">
                  <a16:creationId xmlns:a16="http://schemas.microsoft.com/office/drawing/2014/main" id="{00000000-0008-0000-0000-00003F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1243</xdr:row>
          <xdr:rowOff>0</xdr:rowOff>
        </xdr:from>
        <xdr:to>
          <xdr:col>2</xdr:col>
          <xdr:colOff>381000</xdr:colOff>
          <xdr:row>1246</xdr:row>
          <xdr:rowOff>0</xdr:rowOff>
        </xdr:to>
        <xdr:sp macro="" textlink="">
          <xdr:nvSpPr>
            <xdr:cNvPr id="110656" name="Object 3136" hidden="1">
              <a:extLst>
                <a:ext uri="{63B3BB69-23CF-44E3-9099-C40C66FF867C}">
                  <a14:compatExt spid="_x0000_s110656"/>
                </a:ext>
                <a:ext uri="{FF2B5EF4-FFF2-40B4-BE49-F238E27FC236}">
                  <a16:creationId xmlns:a16="http://schemas.microsoft.com/office/drawing/2014/main" id="{00000000-0008-0000-0000-000040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1246</xdr:row>
          <xdr:rowOff>0</xdr:rowOff>
        </xdr:from>
        <xdr:to>
          <xdr:col>2</xdr:col>
          <xdr:colOff>381000</xdr:colOff>
          <xdr:row>1249</xdr:row>
          <xdr:rowOff>0</xdr:rowOff>
        </xdr:to>
        <xdr:sp macro="" textlink="">
          <xdr:nvSpPr>
            <xdr:cNvPr id="110657" name="Object 3137" hidden="1">
              <a:extLst>
                <a:ext uri="{63B3BB69-23CF-44E3-9099-C40C66FF867C}">
                  <a14:compatExt spid="_x0000_s110657"/>
                </a:ext>
                <a:ext uri="{FF2B5EF4-FFF2-40B4-BE49-F238E27FC236}">
                  <a16:creationId xmlns:a16="http://schemas.microsoft.com/office/drawing/2014/main" id="{00000000-0008-0000-0000-000041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1246</xdr:row>
          <xdr:rowOff>0</xdr:rowOff>
        </xdr:from>
        <xdr:to>
          <xdr:col>2</xdr:col>
          <xdr:colOff>381000</xdr:colOff>
          <xdr:row>1249</xdr:row>
          <xdr:rowOff>0</xdr:rowOff>
        </xdr:to>
        <xdr:sp macro="" textlink="">
          <xdr:nvSpPr>
            <xdr:cNvPr id="110658" name="Object 3138" hidden="1">
              <a:extLst>
                <a:ext uri="{63B3BB69-23CF-44E3-9099-C40C66FF867C}">
                  <a14:compatExt spid="_x0000_s110658"/>
                </a:ext>
                <a:ext uri="{FF2B5EF4-FFF2-40B4-BE49-F238E27FC236}">
                  <a16:creationId xmlns:a16="http://schemas.microsoft.com/office/drawing/2014/main" id="{00000000-0008-0000-0000-000042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1249</xdr:row>
          <xdr:rowOff>0</xdr:rowOff>
        </xdr:from>
        <xdr:to>
          <xdr:col>2</xdr:col>
          <xdr:colOff>381000</xdr:colOff>
          <xdr:row>1252</xdr:row>
          <xdr:rowOff>0</xdr:rowOff>
        </xdr:to>
        <xdr:sp macro="" textlink="">
          <xdr:nvSpPr>
            <xdr:cNvPr id="110659" name="Object 3139" hidden="1">
              <a:extLst>
                <a:ext uri="{63B3BB69-23CF-44E3-9099-C40C66FF867C}">
                  <a14:compatExt spid="_x0000_s110659"/>
                </a:ext>
                <a:ext uri="{FF2B5EF4-FFF2-40B4-BE49-F238E27FC236}">
                  <a16:creationId xmlns:a16="http://schemas.microsoft.com/office/drawing/2014/main" id="{00000000-0008-0000-0000-000043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1249</xdr:row>
          <xdr:rowOff>0</xdr:rowOff>
        </xdr:from>
        <xdr:to>
          <xdr:col>2</xdr:col>
          <xdr:colOff>381000</xdr:colOff>
          <xdr:row>1252</xdr:row>
          <xdr:rowOff>0</xdr:rowOff>
        </xdr:to>
        <xdr:sp macro="" textlink="">
          <xdr:nvSpPr>
            <xdr:cNvPr id="110660" name="Object 3140" hidden="1">
              <a:extLst>
                <a:ext uri="{63B3BB69-23CF-44E3-9099-C40C66FF867C}">
                  <a14:compatExt spid="_x0000_s110660"/>
                </a:ext>
                <a:ext uri="{FF2B5EF4-FFF2-40B4-BE49-F238E27FC236}">
                  <a16:creationId xmlns:a16="http://schemas.microsoft.com/office/drawing/2014/main" id="{00000000-0008-0000-0000-000044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1252</xdr:row>
          <xdr:rowOff>0</xdr:rowOff>
        </xdr:from>
        <xdr:to>
          <xdr:col>2</xdr:col>
          <xdr:colOff>381000</xdr:colOff>
          <xdr:row>1255</xdr:row>
          <xdr:rowOff>0</xdr:rowOff>
        </xdr:to>
        <xdr:sp macro="" textlink="">
          <xdr:nvSpPr>
            <xdr:cNvPr id="110661" name="Object 3141" hidden="1">
              <a:extLst>
                <a:ext uri="{63B3BB69-23CF-44E3-9099-C40C66FF867C}">
                  <a14:compatExt spid="_x0000_s110661"/>
                </a:ext>
                <a:ext uri="{FF2B5EF4-FFF2-40B4-BE49-F238E27FC236}">
                  <a16:creationId xmlns:a16="http://schemas.microsoft.com/office/drawing/2014/main" id="{00000000-0008-0000-0000-000045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1252</xdr:row>
          <xdr:rowOff>0</xdr:rowOff>
        </xdr:from>
        <xdr:to>
          <xdr:col>2</xdr:col>
          <xdr:colOff>381000</xdr:colOff>
          <xdr:row>1255</xdr:row>
          <xdr:rowOff>0</xdr:rowOff>
        </xdr:to>
        <xdr:sp macro="" textlink="">
          <xdr:nvSpPr>
            <xdr:cNvPr id="110662" name="Object 3142" hidden="1">
              <a:extLst>
                <a:ext uri="{63B3BB69-23CF-44E3-9099-C40C66FF867C}">
                  <a14:compatExt spid="_x0000_s110662"/>
                </a:ext>
                <a:ext uri="{FF2B5EF4-FFF2-40B4-BE49-F238E27FC236}">
                  <a16:creationId xmlns:a16="http://schemas.microsoft.com/office/drawing/2014/main" id="{00000000-0008-0000-0000-000046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1255</xdr:row>
          <xdr:rowOff>0</xdr:rowOff>
        </xdr:from>
        <xdr:to>
          <xdr:col>2</xdr:col>
          <xdr:colOff>381000</xdr:colOff>
          <xdr:row>1258</xdr:row>
          <xdr:rowOff>0</xdr:rowOff>
        </xdr:to>
        <xdr:sp macro="" textlink="">
          <xdr:nvSpPr>
            <xdr:cNvPr id="110663" name="Object 3143" hidden="1">
              <a:extLst>
                <a:ext uri="{63B3BB69-23CF-44E3-9099-C40C66FF867C}">
                  <a14:compatExt spid="_x0000_s110663"/>
                </a:ext>
                <a:ext uri="{FF2B5EF4-FFF2-40B4-BE49-F238E27FC236}">
                  <a16:creationId xmlns:a16="http://schemas.microsoft.com/office/drawing/2014/main" id="{00000000-0008-0000-0000-000047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1255</xdr:row>
          <xdr:rowOff>0</xdr:rowOff>
        </xdr:from>
        <xdr:to>
          <xdr:col>2</xdr:col>
          <xdr:colOff>381000</xdr:colOff>
          <xdr:row>1258</xdr:row>
          <xdr:rowOff>0</xdr:rowOff>
        </xdr:to>
        <xdr:sp macro="" textlink="">
          <xdr:nvSpPr>
            <xdr:cNvPr id="110664" name="Object 3144" hidden="1">
              <a:extLst>
                <a:ext uri="{63B3BB69-23CF-44E3-9099-C40C66FF867C}">
                  <a14:compatExt spid="_x0000_s110664"/>
                </a:ext>
                <a:ext uri="{FF2B5EF4-FFF2-40B4-BE49-F238E27FC236}">
                  <a16:creationId xmlns:a16="http://schemas.microsoft.com/office/drawing/2014/main" id="{00000000-0008-0000-0000-000048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1258</xdr:row>
          <xdr:rowOff>0</xdr:rowOff>
        </xdr:from>
        <xdr:to>
          <xdr:col>2</xdr:col>
          <xdr:colOff>381000</xdr:colOff>
          <xdr:row>1261</xdr:row>
          <xdr:rowOff>0</xdr:rowOff>
        </xdr:to>
        <xdr:sp macro="" textlink="">
          <xdr:nvSpPr>
            <xdr:cNvPr id="110665" name="Object 3145" hidden="1">
              <a:extLst>
                <a:ext uri="{63B3BB69-23CF-44E3-9099-C40C66FF867C}">
                  <a14:compatExt spid="_x0000_s110665"/>
                </a:ext>
                <a:ext uri="{FF2B5EF4-FFF2-40B4-BE49-F238E27FC236}">
                  <a16:creationId xmlns:a16="http://schemas.microsoft.com/office/drawing/2014/main" id="{00000000-0008-0000-0000-000049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1258</xdr:row>
          <xdr:rowOff>0</xdr:rowOff>
        </xdr:from>
        <xdr:to>
          <xdr:col>2</xdr:col>
          <xdr:colOff>381000</xdr:colOff>
          <xdr:row>1261</xdr:row>
          <xdr:rowOff>0</xdr:rowOff>
        </xdr:to>
        <xdr:sp macro="" textlink="">
          <xdr:nvSpPr>
            <xdr:cNvPr id="110666" name="Object 3146" hidden="1">
              <a:extLst>
                <a:ext uri="{63B3BB69-23CF-44E3-9099-C40C66FF867C}">
                  <a14:compatExt spid="_x0000_s110666"/>
                </a:ext>
                <a:ext uri="{FF2B5EF4-FFF2-40B4-BE49-F238E27FC236}">
                  <a16:creationId xmlns:a16="http://schemas.microsoft.com/office/drawing/2014/main" id="{00000000-0008-0000-0000-00004A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1261</xdr:row>
          <xdr:rowOff>0</xdr:rowOff>
        </xdr:from>
        <xdr:to>
          <xdr:col>2</xdr:col>
          <xdr:colOff>381000</xdr:colOff>
          <xdr:row>1264</xdr:row>
          <xdr:rowOff>0</xdr:rowOff>
        </xdr:to>
        <xdr:sp macro="" textlink="">
          <xdr:nvSpPr>
            <xdr:cNvPr id="110667" name="Object 3147" hidden="1">
              <a:extLst>
                <a:ext uri="{63B3BB69-23CF-44E3-9099-C40C66FF867C}">
                  <a14:compatExt spid="_x0000_s110667"/>
                </a:ext>
                <a:ext uri="{FF2B5EF4-FFF2-40B4-BE49-F238E27FC236}">
                  <a16:creationId xmlns:a16="http://schemas.microsoft.com/office/drawing/2014/main" id="{00000000-0008-0000-0000-00004B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1261</xdr:row>
          <xdr:rowOff>0</xdr:rowOff>
        </xdr:from>
        <xdr:to>
          <xdr:col>2</xdr:col>
          <xdr:colOff>381000</xdr:colOff>
          <xdr:row>1264</xdr:row>
          <xdr:rowOff>0</xdr:rowOff>
        </xdr:to>
        <xdr:sp macro="" textlink="">
          <xdr:nvSpPr>
            <xdr:cNvPr id="110668" name="Object 3148" hidden="1">
              <a:extLst>
                <a:ext uri="{63B3BB69-23CF-44E3-9099-C40C66FF867C}">
                  <a14:compatExt spid="_x0000_s110668"/>
                </a:ext>
                <a:ext uri="{FF2B5EF4-FFF2-40B4-BE49-F238E27FC236}">
                  <a16:creationId xmlns:a16="http://schemas.microsoft.com/office/drawing/2014/main" id="{00000000-0008-0000-0000-00004C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1264</xdr:row>
          <xdr:rowOff>0</xdr:rowOff>
        </xdr:from>
        <xdr:to>
          <xdr:col>2</xdr:col>
          <xdr:colOff>381000</xdr:colOff>
          <xdr:row>1267</xdr:row>
          <xdr:rowOff>0</xdr:rowOff>
        </xdr:to>
        <xdr:sp macro="" textlink="">
          <xdr:nvSpPr>
            <xdr:cNvPr id="110669" name="Object 3149" hidden="1">
              <a:extLst>
                <a:ext uri="{63B3BB69-23CF-44E3-9099-C40C66FF867C}">
                  <a14:compatExt spid="_x0000_s110669"/>
                </a:ext>
                <a:ext uri="{FF2B5EF4-FFF2-40B4-BE49-F238E27FC236}">
                  <a16:creationId xmlns:a16="http://schemas.microsoft.com/office/drawing/2014/main" id="{00000000-0008-0000-0000-00004D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1264</xdr:row>
          <xdr:rowOff>0</xdr:rowOff>
        </xdr:from>
        <xdr:to>
          <xdr:col>2</xdr:col>
          <xdr:colOff>381000</xdr:colOff>
          <xdr:row>1267</xdr:row>
          <xdr:rowOff>0</xdr:rowOff>
        </xdr:to>
        <xdr:sp macro="" textlink="">
          <xdr:nvSpPr>
            <xdr:cNvPr id="110670" name="Object 3150" hidden="1">
              <a:extLst>
                <a:ext uri="{63B3BB69-23CF-44E3-9099-C40C66FF867C}">
                  <a14:compatExt spid="_x0000_s110670"/>
                </a:ext>
                <a:ext uri="{FF2B5EF4-FFF2-40B4-BE49-F238E27FC236}">
                  <a16:creationId xmlns:a16="http://schemas.microsoft.com/office/drawing/2014/main" id="{00000000-0008-0000-0000-00004E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1267</xdr:row>
          <xdr:rowOff>0</xdr:rowOff>
        </xdr:from>
        <xdr:to>
          <xdr:col>2</xdr:col>
          <xdr:colOff>381000</xdr:colOff>
          <xdr:row>1270</xdr:row>
          <xdr:rowOff>0</xdr:rowOff>
        </xdr:to>
        <xdr:sp macro="" textlink="">
          <xdr:nvSpPr>
            <xdr:cNvPr id="110671" name="Object 3151" hidden="1">
              <a:extLst>
                <a:ext uri="{63B3BB69-23CF-44E3-9099-C40C66FF867C}">
                  <a14:compatExt spid="_x0000_s110671"/>
                </a:ext>
                <a:ext uri="{FF2B5EF4-FFF2-40B4-BE49-F238E27FC236}">
                  <a16:creationId xmlns:a16="http://schemas.microsoft.com/office/drawing/2014/main" id="{00000000-0008-0000-0000-00004F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1267</xdr:row>
          <xdr:rowOff>0</xdr:rowOff>
        </xdr:from>
        <xdr:to>
          <xdr:col>2</xdr:col>
          <xdr:colOff>381000</xdr:colOff>
          <xdr:row>1270</xdr:row>
          <xdr:rowOff>0</xdr:rowOff>
        </xdr:to>
        <xdr:sp macro="" textlink="">
          <xdr:nvSpPr>
            <xdr:cNvPr id="110672" name="Object 3152" hidden="1">
              <a:extLst>
                <a:ext uri="{63B3BB69-23CF-44E3-9099-C40C66FF867C}">
                  <a14:compatExt spid="_x0000_s110672"/>
                </a:ext>
                <a:ext uri="{FF2B5EF4-FFF2-40B4-BE49-F238E27FC236}">
                  <a16:creationId xmlns:a16="http://schemas.microsoft.com/office/drawing/2014/main" id="{00000000-0008-0000-0000-000050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1270</xdr:row>
          <xdr:rowOff>0</xdr:rowOff>
        </xdr:from>
        <xdr:to>
          <xdr:col>2</xdr:col>
          <xdr:colOff>381000</xdr:colOff>
          <xdr:row>1273</xdr:row>
          <xdr:rowOff>0</xdr:rowOff>
        </xdr:to>
        <xdr:sp macro="" textlink="">
          <xdr:nvSpPr>
            <xdr:cNvPr id="110673" name="Object 3153" hidden="1">
              <a:extLst>
                <a:ext uri="{63B3BB69-23CF-44E3-9099-C40C66FF867C}">
                  <a14:compatExt spid="_x0000_s110673"/>
                </a:ext>
                <a:ext uri="{FF2B5EF4-FFF2-40B4-BE49-F238E27FC236}">
                  <a16:creationId xmlns:a16="http://schemas.microsoft.com/office/drawing/2014/main" id="{00000000-0008-0000-0000-000051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1270</xdr:row>
          <xdr:rowOff>0</xdr:rowOff>
        </xdr:from>
        <xdr:to>
          <xdr:col>2</xdr:col>
          <xdr:colOff>381000</xdr:colOff>
          <xdr:row>1273</xdr:row>
          <xdr:rowOff>0</xdr:rowOff>
        </xdr:to>
        <xdr:sp macro="" textlink="">
          <xdr:nvSpPr>
            <xdr:cNvPr id="110674" name="Object 3154" hidden="1">
              <a:extLst>
                <a:ext uri="{63B3BB69-23CF-44E3-9099-C40C66FF867C}">
                  <a14:compatExt spid="_x0000_s110674"/>
                </a:ext>
                <a:ext uri="{FF2B5EF4-FFF2-40B4-BE49-F238E27FC236}">
                  <a16:creationId xmlns:a16="http://schemas.microsoft.com/office/drawing/2014/main" id="{00000000-0008-0000-0000-000052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1273</xdr:row>
          <xdr:rowOff>0</xdr:rowOff>
        </xdr:from>
        <xdr:to>
          <xdr:col>2</xdr:col>
          <xdr:colOff>381000</xdr:colOff>
          <xdr:row>1276</xdr:row>
          <xdr:rowOff>0</xdr:rowOff>
        </xdr:to>
        <xdr:sp macro="" textlink="">
          <xdr:nvSpPr>
            <xdr:cNvPr id="110675" name="Object 3155" hidden="1">
              <a:extLst>
                <a:ext uri="{63B3BB69-23CF-44E3-9099-C40C66FF867C}">
                  <a14:compatExt spid="_x0000_s110675"/>
                </a:ext>
                <a:ext uri="{FF2B5EF4-FFF2-40B4-BE49-F238E27FC236}">
                  <a16:creationId xmlns:a16="http://schemas.microsoft.com/office/drawing/2014/main" id="{00000000-0008-0000-0000-000053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1273</xdr:row>
          <xdr:rowOff>0</xdr:rowOff>
        </xdr:from>
        <xdr:to>
          <xdr:col>2</xdr:col>
          <xdr:colOff>381000</xdr:colOff>
          <xdr:row>1276</xdr:row>
          <xdr:rowOff>0</xdr:rowOff>
        </xdr:to>
        <xdr:sp macro="" textlink="">
          <xdr:nvSpPr>
            <xdr:cNvPr id="110676" name="Object 3156" hidden="1">
              <a:extLst>
                <a:ext uri="{63B3BB69-23CF-44E3-9099-C40C66FF867C}">
                  <a14:compatExt spid="_x0000_s110676"/>
                </a:ext>
                <a:ext uri="{FF2B5EF4-FFF2-40B4-BE49-F238E27FC236}">
                  <a16:creationId xmlns:a16="http://schemas.microsoft.com/office/drawing/2014/main" id="{00000000-0008-0000-0000-000054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1276</xdr:row>
          <xdr:rowOff>0</xdr:rowOff>
        </xdr:from>
        <xdr:to>
          <xdr:col>2</xdr:col>
          <xdr:colOff>381000</xdr:colOff>
          <xdr:row>1279</xdr:row>
          <xdr:rowOff>0</xdr:rowOff>
        </xdr:to>
        <xdr:sp macro="" textlink="">
          <xdr:nvSpPr>
            <xdr:cNvPr id="110677" name="Object 3157" hidden="1">
              <a:extLst>
                <a:ext uri="{63B3BB69-23CF-44E3-9099-C40C66FF867C}">
                  <a14:compatExt spid="_x0000_s110677"/>
                </a:ext>
                <a:ext uri="{FF2B5EF4-FFF2-40B4-BE49-F238E27FC236}">
                  <a16:creationId xmlns:a16="http://schemas.microsoft.com/office/drawing/2014/main" id="{00000000-0008-0000-0000-000055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1276</xdr:row>
          <xdr:rowOff>0</xdr:rowOff>
        </xdr:from>
        <xdr:to>
          <xdr:col>2</xdr:col>
          <xdr:colOff>381000</xdr:colOff>
          <xdr:row>1279</xdr:row>
          <xdr:rowOff>0</xdr:rowOff>
        </xdr:to>
        <xdr:sp macro="" textlink="">
          <xdr:nvSpPr>
            <xdr:cNvPr id="110678" name="Object 3158" hidden="1">
              <a:extLst>
                <a:ext uri="{63B3BB69-23CF-44E3-9099-C40C66FF867C}">
                  <a14:compatExt spid="_x0000_s110678"/>
                </a:ext>
                <a:ext uri="{FF2B5EF4-FFF2-40B4-BE49-F238E27FC236}">
                  <a16:creationId xmlns:a16="http://schemas.microsoft.com/office/drawing/2014/main" id="{00000000-0008-0000-0000-000056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1279</xdr:row>
          <xdr:rowOff>0</xdr:rowOff>
        </xdr:from>
        <xdr:to>
          <xdr:col>2</xdr:col>
          <xdr:colOff>381000</xdr:colOff>
          <xdr:row>1282</xdr:row>
          <xdr:rowOff>0</xdr:rowOff>
        </xdr:to>
        <xdr:sp macro="" textlink="">
          <xdr:nvSpPr>
            <xdr:cNvPr id="110679" name="Object 3159" hidden="1">
              <a:extLst>
                <a:ext uri="{63B3BB69-23CF-44E3-9099-C40C66FF867C}">
                  <a14:compatExt spid="_x0000_s110679"/>
                </a:ext>
                <a:ext uri="{FF2B5EF4-FFF2-40B4-BE49-F238E27FC236}">
                  <a16:creationId xmlns:a16="http://schemas.microsoft.com/office/drawing/2014/main" id="{00000000-0008-0000-0000-000057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1279</xdr:row>
          <xdr:rowOff>0</xdr:rowOff>
        </xdr:from>
        <xdr:to>
          <xdr:col>2</xdr:col>
          <xdr:colOff>381000</xdr:colOff>
          <xdr:row>1282</xdr:row>
          <xdr:rowOff>0</xdr:rowOff>
        </xdr:to>
        <xdr:sp macro="" textlink="">
          <xdr:nvSpPr>
            <xdr:cNvPr id="110680" name="Object 3160" hidden="1">
              <a:extLst>
                <a:ext uri="{63B3BB69-23CF-44E3-9099-C40C66FF867C}">
                  <a14:compatExt spid="_x0000_s110680"/>
                </a:ext>
                <a:ext uri="{FF2B5EF4-FFF2-40B4-BE49-F238E27FC236}">
                  <a16:creationId xmlns:a16="http://schemas.microsoft.com/office/drawing/2014/main" id="{00000000-0008-0000-0000-000058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1282</xdr:row>
          <xdr:rowOff>0</xdr:rowOff>
        </xdr:from>
        <xdr:to>
          <xdr:col>2</xdr:col>
          <xdr:colOff>381000</xdr:colOff>
          <xdr:row>1285</xdr:row>
          <xdr:rowOff>0</xdr:rowOff>
        </xdr:to>
        <xdr:sp macro="" textlink="">
          <xdr:nvSpPr>
            <xdr:cNvPr id="110681" name="Object 3161" hidden="1">
              <a:extLst>
                <a:ext uri="{63B3BB69-23CF-44E3-9099-C40C66FF867C}">
                  <a14:compatExt spid="_x0000_s110681"/>
                </a:ext>
                <a:ext uri="{FF2B5EF4-FFF2-40B4-BE49-F238E27FC236}">
                  <a16:creationId xmlns:a16="http://schemas.microsoft.com/office/drawing/2014/main" id="{00000000-0008-0000-0000-000059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1282</xdr:row>
          <xdr:rowOff>0</xdr:rowOff>
        </xdr:from>
        <xdr:to>
          <xdr:col>2</xdr:col>
          <xdr:colOff>381000</xdr:colOff>
          <xdr:row>1285</xdr:row>
          <xdr:rowOff>0</xdr:rowOff>
        </xdr:to>
        <xdr:sp macro="" textlink="">
          <xdr:nvSpPr>
            <xdr:cNvPr id="110682" name="Object 3162" hidden="1">
              <a:extLst>
                <a:ext uri="{63B3BB69-23CF-44E3-9099-C40C66FF867C}">
                  <a14:compatExt spid="_x0000_s110682"/>
                </a:ext>
                <a:ext uri="{FF2B5EF4-FFF2-40B4-BE49-F238E27FC236}">
                  <a16:creationId xmlns:a16="http://schemas.microsoft.com/office/drawing/2014/main" id="{00000000-0008-0000-0000-00005A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1285</xdr:row>
          <xdr:rowOff>0</xdr:rowOff>
        </xdr:from>
        <xdr:to>
          <xdr:col>2</xdr:col>
          <xdr:colOff>381000</xdr:colOff>
          <xdr:row>1288</xdr:row>
          <xdr:rowOff>0</xdr:rowOff>
        </xdr:to>
        <xdr:sp macro="" textlink="">
          <xdr:nvSpPr>
            <xdr:cNvPr id="110683" name="Object 3163" hidden="1">
              <a:extLst>
                <a:ext uri="{63B3BB69-23CF-44E3-9099-C40C66FF867C}">
                  <a14:compatExt spid="_x0000_s110683"/>
                </a:ext>
                <a:ext uri="{FF2B5EF4-FFF2-40B4-BE49-F238E27FC236}">
                  <a16:creationId xmlns:a16="http://schemas.microsoft.com/office/drawing/2014/main" id="{00000000-0008-0000-0000-00005B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1285</xdr:row>
          <xdr:rowOff>0</xdr:rowOff>
        </xdr:from>
        <xdr:to>
          <xdr:col>2</xdr:col>
          <xdr:colOff>381000</xdr:colOff>
          <xdr:row>1288</xdr:row>
          <xdr:rowOff>0</xdr:rowOff>
        </xdr:to>
        <xdr:sp macro="" textlink="">
          <xdr:nvSpPr>
            <xdr:cNvPr id="110684" name="Object 3164" hidden="1">
              <a:extLst>
                <a:ext uri="{63B3BB69-23CF-44E3-9099-C40C66FF867C}">
                  <a14:compatExt spid="_x0000_s110684"/>
                </a:ext>
                <a:ext uri="{FF2B5EF4-FFF2-40B4-BE49-F238E27FC236}">
                  <a16:creationId xmlns:a16="http://schemas.microsoft.com/office/drawing/2014/main" id="{00000000-0008-0000-0000-00005C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1288</xdr:row>
          <xdr:rowOff>0</xdr:rowOff>
        </xdr:from>
        <xdr:to>
          <xdr:col>2</xdr:col>
          <xdr:colOff>381000</xdr:colOff>
          <xdr:row>1291</xdr:row>
          <xdr:rowOff>0</xdr:rowOff>
        </xdr:to>
        <xdr:sp macro="" textlink="">
          <xdr:nvSpPr>
            <xdr:cNvPr id="110685" name="Object 3165" hidden="1">
              <a:extLst>
                <a:ext uri="{63B3BB69-23CF-44E3-9099-C40C66FF867C}">
                  <a14:compatExt spid="_x0000_s110685"/>
                </a:ext>
                <a:ext uri="{FF2B5EF4-FFF2-40B4-BE49-F238E27FC236}">
                  <a16:creationId xmlns:a16="http://schemas.microsoft.com/office/drawing/2014/main" id="{00000000-0008-0000-0000-00005D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1288</xdr:row>
          <xdr:rowOff>0</xdr:rowOff>
        </xdr:from>
        <xdr:to>
          <xdr:col>2</xdr:col>
          <xdr:colOff>381000</xdr:colOff>
          <xdr:row>1291</xdr:row>
          <xdr:rowOff>0</xdr:rowOff>
        </xdr:to>
        <xdr:sp macro="" textlink="">
          <xdr:nvSpPr>
            <xdr:cNvPr id="110686" name="Object 3166" hidden="1">
              <a:extLst>
                <a:ext uri="{63B3BB69-23CF-44E3-9099-C40C66FF867C}">
                  <a14:compatExt spid="_x0000_s110686"/>
                </a:ext>
                <a:ext uri="{FF2B5EF4-FFF2-40B4-BE49-F238E27FC236}">
                  <a16:creationId xmlns:a16="http://schemas.microsoft.com/office/drawing/2014/main" id="{00000000-0008-0000-0000-00005E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1291</xdr:row>
          <xdr:rowOff>0</xdr:rowOff>
        </xdr:from>
        <xdr:to>
          <xdr:col>2</xdr:col>
          <xdr:colOff>381000</xdr:colOff>
          <xdr:row>1294</xdr:row>
          <xdr:rowOff>0</xdr:rowOff>
        </xdr:to>
        <xdr:sp macro="" textlink="">
          <xdr:nvSpPr>
            <xdr:cNvPr id="110687" name="Object 3167" hidden="1">
              <a:extLst>
                <a:ext uri="{63B3BB69-23CF-44E3-9099-C40C66FF867C}">
                  <a14:compatExt spid="_x0000_s110687"/>
                </a:ext>
                <a:ext uri="{FF2B5EF4-FFF2-40B4-BE49-F238E27FC236}">
                  <a16:creationId xmlns:a16="http://schemas.microsoft.com/office/drawing/2014/main" id="{00000000-0008-0000-0000-00005F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1291</xdr:row>
          <xdr:rowOff>0</xdr:rowOff>
        </xdr:from>
        <xdr:to>
          <xdr:col>2</xdr:col>
          <xdr:colOff>381000</xdr:colOff>
          <xdr:row>1294</xdr:row>
          <xdr:rowOff>0</xdr:rowOff>
        </xdr:to>
        <xdr:sp macro="" textlink="">
          <xdr:nvSpPr>
            <xdr:cNvPr id="110688" name="Object 3168" hidden="1">
              <a:extLst>
                <a:ext uri="{63B3BB69-23CF-44E3-9099-C40C66FF867C}">
                  <a14:compatExt spid="_x0000_s110688"/>
                </a:ext>
                <a:ext uri="{FF2B5EF4-FFF2-40B4-BE49-F238E27FC236}">
                  <a16:creationId xmlns:a16="http://schemas.microsoft.com/office/drawing/2014/main" id="{00000000-0008-0000-0000-000060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1294</xdr:row>
          <xdr:rowOff>0</xdr:rowOff>
        </xdr:from>
        <xdr:to>
          <xdr:col>2</xdr:col>
          <xdr:colOff>381000</xdr:colOff>
          <xdr:row>1297</xdr:row>
          <xdr:rowOff>0</xdr:rowOff>
        </xdr:to>
        <xdr:sp macro="" textlink="">
          <xdr:nvSpPr>
            <xdr:cNvPr id="110689" name="Object 3169" hidden="1">
              <a:extLst>
                <a:ext uri="{63B3BB69-23CF-44E3-9099-C40C66FF867C}">
                  <a14:compatExt spid="_x0000_s110689"/>
                </a:ext>
                <a:ext uri="{FF2B5EF4-FFF2-40B4-BE49-F238E27FC236}">
                  <a16:creationId xmlns:a16="http://schemas.microsoft.com/office/drawing/2014/main" id="{00000000-0008-0000-0000-000061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1294</xdr:row>
          <xdr:rowOff>0</xdr:rowOff>
        </xdr:from>
        <xdr:to>
          <xdr:col>2</xdr:col>
          <xdr:colOff>381000</xdr:colOff>
          <xdr:row>1297</xdr:row>
          <xdr:rowOff>0</xdr:rowOff>
        </xdr:to>
        <xdr:sp macro="" textlink="">
          <xdr:nvSpPr>
            <xdr:cNvPr id="110690" name="Object 3170" hidden="1">
              <a:extLst>
                <a:ext uri="{63B3BB69-23CF-44E3-9099-C40C66FF867C}">
                  <a14:compatExt spid="_x0000_s110690"/>
                </a:ext>
                <a:ext uri="{FF2B5EF4-FFF2-40B4-BE49-F238E27FC236}">
                  <a16:creationId xmlns:a16="http://schemas.microsoft.com/office/drawing/2014/main" id="{00000000-0008-0000-0000-000062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1297</xdr:row>
          <xdr:rowOff>0</xdr:rowOff>
        </xdr:from>
        <xdr:to>
          <xdr:col>2</xdr:col>
          <xdr:colOff>381000</xdr:colOff>
          <xdr:row>1300</xdr:row>
          <xdr:rowOff>0</xdr:rowOff>
        </xdr:to>
        <xdr:sp macro="" textlink="">
          <xdr:nvSpPr>
            <xdr:cNvPr id="110691" name="Object 3171" hidden="1">
              <a:extLst>
                <a:ext uri="{63B3BB69-23CF-44E3-9099-C40C66FF867C}">
                  <a14:compatExt spid="_x0000_s110691"/>
                </a:ext>
                <a:ext uri="{FF2B5EF4-FFF2-40B4-BE49-F238E27FC236}">
                  <a16:creationId xmlns:a16="http://schemas.microsoft.com/office/drawing/2014/main" id="{00000000-0008-0000-0000-000063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1297</xdr:row>
          <xdr:rowOff>0</xdr:rowOff>
        </xdr:from>
        <xdr:to>
          <xdr:col>2</xdr:col>
          <xdr:colOff>381000</xdr:colOff>
          <xdr:row>1300</xdr:row>
          <xdr:rowOff>0</xdr:rowOff>
        </xdr:to>
        <xdr:sp macro="" textlink="">
          <xdr:nvSpPr>
            <xdr:cNvPr id="110692" name="Object 3172" hidden="1">
              <a:extLst>
                <a:ext uri="{63B3BB69-23CF-44E3-9099-C40C66FF867C}">
                  <a14:compatExt spid="_x0000_s110692"/>
                </a:ext>
                <a:ext uri="{FF2B5EF4-FFF2-40B4-BE49-F238E27FC236}">
                  <a16:creationId xmlns:a16="http://schemas.microsoft.com/office/drawing/2014/main" id="{00000000-0008-0000-0000-000064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1300</xdr:row>
          <xdr:rowOff>0</xdr:rowOff>
        </xdr:from>
        <xdr:to>
          <xdr:col>2</xdr:col>
          <xdr:colOff>381000</xdr:colOff>
          <xdr:row>1303</xdr:row>
          <xdr:rowOff>0</xdr:rowOff>
        </xdr:to>
        <xdr:sp macro="" textlink="">
          <xdr:nvSpPr>
            <xdr:cNvPr id="110693" name="Object 3173" hidden="1">
              <a:extLst>
                <a:ext uri="{63B3BB69-23CF-44E3-9099-C40C66FF867C}">
                  <a14:compatExt spid="_x0000_s110693"/>
                </a:ext>
                <a:ext uri="{FF2B5EF4-FFF2-40B4-BE49-F238E27FC236}">
                  <a16:creationId xmlns:a16="http://schemas.microsoft.com/office/drawing/2014/main" id="{00000000-0008-0000-0000-000065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1300</xdr:row>
          <xdr:rowOff>0</xdr:rowOff>
        </xdr:from>
        <xdr:to>
          <xdr:col>2</xdr:col>
          <xdr:colOff>381000</xdr:colOff>
          <xdr:row>1303</xdr:row>
          <xdr:rowOff>0</xdr:rowOff>
        </xdr:to>
        <xdr:sp macro="" textlink="">
          <xdr:nvSpPr>
            <xdr:cNvPr id="110694" name="Object 3174" hidden="1">
              <a:extLst>
                <a:ext uri="{63B3BB69-23CF-44E3-9099-C40C66FF867C}">
                  <a14:compatExt spid="_x0000_s110694"/>
                </a:ext>
                <a:ext uri="{FF2B5EF4-FFF2-40B4-BE49-F238E27FC236}">
                  <a16:creationId xmlns:a16="http://schemas.microsoft.com/office/drawing/2014/main" id="{00000000-0008-0000-0000-000066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1303</xdr:row>
          <xdr:rowOff>0</xdr:rowOff>
        </xdr:from>
        <xdr:to>
          <xdr:col>2</xdr:col>
          <xdr:colOff>381000</xdr:colOff>
          <xdr:row>1306</xdr:row>
          <xdr:rowOff>0</xdr:rowOff>
        </xdr:to>
        <xdr:sp macro="" textlink="">
          <xdr:nvSpPr>
            <xdr:cNvPr id="110695" name="Object 3175" hidden="1">
              <a:extLst>
                <a:ext uri="{63B3BB69-23CF-44E3-9099-C40C66FF867C}">
                  <a14:compatExt spid="_x0000_s110695"/>
                </a:ext>
                <a:ext uri="{FF2B5EF4-FFF2-40B4-BE49-F238E27FC236}">
                  <a16:creationId xmlns:a16="http://schemas.microsoft.com/office/drawing/2014/main" id="{00000000-0008-0000-0000-000067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1303</xdr:row>
          <xdr:rowOff>0</xdr:rowOff>
        </xdr:from>
        <xdr:to>
          <xdr:col>2</xdr:col>
          <xdr:colOff>381000</xdr:colOff>
          <xdr:row>1306</xdr:row>
          <xdr:rowOff>0</xdr:rowOff>
        </xdr:to>
        <xdr:sp macro="" textlink="">
          <xdr:nvSpPr>
            <xdr:cNvPr id="110696" name="Object 3176" hidden="1">
              <a:extLst>
                <a:ext uri="{63B3BB69-23CF-44E3-9099-C40C66FF867C}">
                  <a14:compatExt spid="_x0000_s110696"/>
                </a:ext>
                <a:ext uri="{FF2B5EF4-FFF2-40B4-BE49-F238E27FC236}">
                  <a16:creationId xmlns:a16="http://schemas.microsoft.com/office/drawing/2014/main" id="{00000000-0008-0000-0000-000068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1306</xdr:row>
          <xdr:rowOff>0</xdr:rowOff>
        </xdr:from>
        <xdr:to>
          <xdr:col>2</xdr:col>
          <xdr:colOff>381000</xdr:colOff>
          <xdr:row>1309</xdr:row>
          <xdr:rowOff>0</xdr:rowOff>
        </xdr:to>
        <xdr:sp macro="" textlink="">
          <xdr:nvSpPr>
            <xdr:cNvPr id="110697" name="Object 3177" hidden="1">
              <a:extLst>
                <a:ext uri="{63B3BB69-23CF-44E3-9099-C40C66FF867C}">
                  <a14:compatExt spid="_x0000_s110697"/>
                </a:ext>
                <a:ext uri="{FF2B5EF4-FFF2-40B4-BE49-F238E27FC236}">
                  <a16:creationId xmlns:a16="http://schemas.microsoft.com/office/drawing/2014/main" id="{00000000-0008-0000-0000-000069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1306</xdr:row>
          <xdr:rowOff>0</xdr:rowOff>
        </xdr:from>
        <xdr:to>
          <xdr:col>2</xdr:col>
          <xdr:colOff>381000</xdr:colOff>
          <xdr:row>1309</xdr:row>
          <xdr:rowOff>0</xdr:rowOff>
        </xdr:to>
        <xdr:sp macro="" textlink="">
          <xdr:nvSpPr>
            <xdr:cNvPr id="110698" name="Object 3178" hidden="1">
              <a:extLst>
                <a:ext uri="{63B3BB69-23CF-44E3-9099-C40C66FF867C}">
                  <a14:compatExt spid="_x0000_s110698"/>
                </a:ext>
                <a:ext uri="{FF2B5EF4-FFF2-40B4-BE49-F238E27FC236}">
                  <a16:creationId xmlns:a16="http://schemas.microsoft.com/office/drawing/2014/main" id="{00000000-0008-0000-0000-00006A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1309</xdr:row>
          <xdr:rowOff>0</xdr:rowOff>
        </xdr:from>
        <xdr:to>
          <xdr:col>2</xdr:col>
          <xdr:colOff>381000</xdr:colOff>
          <xdr:row>1312</xdr:row>
          <xdr:rowOff>0</xdr:rowOff>
        </xdr:to>
        <xdr:sp macro="" textlink="">
          <xdr:nvSpPr>
            <xdr:cNvPr id="110699" name="Object 3179" hidden="1">
              <a:extLst>
                <a:ext uri="{63B3BB69-23CF-44E3-9099-C40C66FF867C}">
                  <a14:compatExt spid="_x0000_s110699"/>
                </a:ext>
                <a:ext uri="{FF2B5EF4-FFF2-40B4-BE49-F238E27FC236}">
                  <a16:creationId xmlns:a16="http://schemas.microsoft.com/office/drawing/2014/main" id="{00000000-0008-0000-0000-00006B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1309</xdr:row>
          <xdr:rowOff>0</xdr:rowOff>
        </xdr:from>
        <xdr:to>
          <xdr:col>2</xdr:col>
          <xdr:colOff>381000</xdr:colOff>
          <xdr:row>1312</xdr:row>
          <xdr:rowOff>0</xdr:rowOff>
        </xdr:to>
        <xdr:sp macro="" textlink="">
          <xdr:nvSpPr>
            <xdr:cNvPr id="110700" name="Object 3180" hidden="1">
              <a:extLst>
                <a:ext uri="{63B3BB69-23CF-44E3-9099-C40C66FF867C}">
                  <a14:compatExt spid="_x0000_s110700"/>
                </a:ext>
                <a:ext uri="{FF2B5EF4-FFF2-40B4-BE49-F238E27FC236}">
                  <a16:creationId xmlns:a16="http://schemas.microsoft.com/office/drawing/2014/main" id="{00000000-0008-0000-0000-00006C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1312</xdr:row>
          <xdr:rowOff>0</xdr:rowOff>
        </xdr:from>
        <xdr:to>
          <xdr:col>2</xdr:col>
          <xdr:colOff>381000</xdr:colOff>
          <xdr:row>1315</xdr:row>
          <xdr:rowOff>0</xdr:rowOff>
        </xdr:to>
        <xdr:sp macro="" textlink="">
          <xdr:nvSpPr>
            <xdr:cNvPr id="110701" name="Object 3181" hidden="1">
              <a:extLst>
                <a:ext uri="{63B3BB69-23CF-44E3-9099-C40C66FF867C}">
                  <a14:compatExt spid="_x0000_s110701"/>
                </a:ext>
                <a:ext uri="{FF2B5EF4-FFF2-40B4-BE49-F238E27FC236}">
                  <a16:creationId xmlns:a16="http://schemas.microsoft.com/office/drawing/2014/main" id="{00000000-0008-0000-0000-00006D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1312</xdr:row>
          <xdr:rowOff>0</xdr:rowOff>
        </xdr:from>
        <xdr:to>
          <xdr:col>2</xdr:col>
          <xdr:colOff>381000</xdr:colOff>
          <xdr:row>1315</xdr:row>
          <xdr:rowOff>0</xdr:rowOff>
        </xdr:to>
        <xdr:sp macro="" textlink="">
          <xdr:nvSpPr>
            <xdr:cNvPr id="110702" name="Object 3182" hidden="1">
              <a:extLst>
                <a:ext uri="{63B3BB69-23CF-44E3-9099-C40C66FF867C}">
                  <a14:compatExt spid="_x0000_s110702"/>
                </a:ext>
                <a:ext uri="{FF2B5EF4-FFF2-40B4-BE49-F238E27FC236}">
                  <a16:creationId xmlns:a16="http://schemas.microsoft.com/office/drawing/2014/main" id="{00000000-0008-0000-0000-00006E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1315</xdr:row>
          <xdr:rowOff>0</xdr:rowOff>
        </xdr:from>
        <xdr:to>
          <xdr:col>2</xdr:col>
          <xdr:colOff>381000</xdr:colOff>
          <xdr:row>1318</xdr:row>
          <xdr:rowOff>0</xdr:rowOff>
        </xdr:to>
        <xdr:sp macro="" textlink="">
          <xdr:nvSpPr>
            <xdr:cNvPr id="110703" name="Object 3183" hidden="1">
              <a:extLst>
                <a:ext uri="{63B3BB69-23CF-44E3-9099-C40C66FF867C}">
                  <a14:compatExt spid="_x0000_s110703"/>
                </a:ext>
                <a:ext uri="{FF2B5EF4-FFF2-40B4-BE49-F238E27FC236}">
                  <a16:creationId xmlns:a16="http://schemas.microsoft.com/office/drawing/2014/main" id="{00000000-0008-0000-0000-00006F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1315</xdr:row>
          <xdr:rowOff>0</xdr:rowOff>
        </xdr:from>
        <xdr:to>
          <xdr:col>2</xdr:col>
          <xdr:colOff>381000</xdr:colOff>
          <xdr:row>1318</xdr:row>
          <xdr:rowOff>0</xdr:rowOff>
        </xdr:to>
        <xdr:sp macro="" textlink="">
          <xdr:nvSpPr>
            <xdr:cNvPr id="110704" name="Object 3184" hidden="1">
              <a:extLst>
                <a:ext uri="{63B3BB69-23CF-44E3-9099-C40C66FF867C}">
                  <a14:compatExt spid="_x0000_s110704"/>
                </a:ext>
                <a:ext uri="{FF2B5EF4-FFF2-40B4-BE49-F238E27FC236}">
                  <a16:creationId xmlns:a16="http://schemas.microsoft.com/office/drawing/2014/main" id="{00000000-0008-0000-0000-000070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1318</xdr:row>
          <xdr:rowOff>0</xdr:rowOff>
        </xdr:from>
        <xdr:to>
          <xdr:col>2</xdr:col>
          <xdr:colOff>381000</xdr:colOff>
          <xdr:row>1321</xdr:row>
          <xdr:rowOff>0</xdr:rowOff>
        </xdr:to>
        <xdr:sp macro="" textlink="">
          <xdr:nvSpPr>
            <xdr:cNvPr id="110705" name="Object 3185" hidden="1">
              <a:extLst>
                <a:ext uri="{63B3BB69-23CF-44E3-9099-C40C66FF867C}">
                  <a14:compatExt spid="_x0000_s110705"/>
                </a:ext>
                <a:ext uri="{FF2B5EF4-FFF2-40B4-BE49-F238E27FC236}">
                  <a16:creationId xmlns:a16="http://schemas.microsoft.com/office/drawing/2014/main" id="{00000000-0008-0000-0000-000071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1318</xdr:row>
          <xdr:rowOff>0</xdr:rowOff>
        </xdr:from>
        <xdr:to>
          <xdr:col>2</xdr:col>
          <xdr:colOff>381000</xdr:colOff>
          <xdr:row>1321</xdr:row>
          <xdr:rowOff>0</xdr:rowOff>
        </xdr:to>
        <xdr:sp macro="" textlink="">
          <xdr:nvSpPr>
            <xdr:cNvPr id="110706" name="Object 3186" hidden="1">
              <a:extLst>
                <a:ext uri="{63B3BB69-23CF-44E3-9099-C40C66FF867C}">
                  <a14:compatExt spid="_x0000_s110706"/>
                </a:ext>
                <a:ext uri="{FF2B5EF4-FFF2-40B4-BE49-F238E27FC236}">
                  <a16:creationId xmlns:a16="http://schemas.microsoft.com/office/drawing/2014/main" id="{00000000-0008-0000-0000-000072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1321</xdr:row>
          <xdr:rowOff>0</xdr:rowOff>
        </xdr:from>
        <xdr:to>
          <xdr:col>2</xdr:col>
          <xdr:colOff>381000</xdr:colOff>
          <xdr:row>1324</xdr:row>
          <xdr:rowOff>0</xdr:rowOff>
        </xdr:to>
        <xdr:sp macro="" textlink="">
          <xdr:nvSpPr>
            <xdr:cNvPr id="110707" name="Object 3187" hidden="1">
              <a:extLst>
                <a:ext uri="{63B3BB69-23CF-44E3-9099-C40C66FF867C}">
                  <a14:compatExt spid="_x0000_s110707"/>
                </a:ext>
                <a:ext uri="{FF2B5EF4-FFF2-40B4-BE49-F238E27FC236}">
                  <a16:creationId xmlns:a16="http://schemas.microsoft.com/office/drawing/2014/main" id="{00000000-0008-0000-0000-000073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1321</xdr:row>
          <xdr:rowOff>0</xdr:rowOff>
        </xdr:from>
        <xdr:to>
          <xdr:col>2</xdr:col>
          <xdr:colOff>381000</xdr:colOff>
          <xdr:row>1324</xdr:row>
          <xdr:rowOff>0</xdr:rowOff>
        </xdr:to>
        <xdr:sp macro="" textlink="">
          <xdr:nvSpPr>
            <xdr:cNvPr id="110708" name="Object 3188" hidden="1">
              <a:extLst>
                <a:ext uri="{63B3BB69-23CF-44E3-9099-C40C66FF867C}">
                  <a14:compatExt spid="_x0000_s110708"/>
                </a:ext>
                <a:ext uri="{FF2B5EF4-FFF2-40B4-BE49-F238E27FC236}">
                  <a16:creationId xmlns:a16="http://schemas.microsoft.com/office/drawing/2014/main" id="{00000000-0008-0000-0000-000074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1324</xdr:row>
          <xdr:rowOff>0</xdr:rowOff>
        </xdr:from>
        <xdr:to>
          <xdr:col>2</xdr:col>
          <xdr:colOff>381000</xdr:colOff>
          <xdr:row>1327</xdr:row>
          <xdr:rowOff>0</xdr:rowOff>
        </xdr:to>
        <xdr:sp macro="" textlink="">
          <xdr:nvSpPr>
            <xdr:cNvPr id="110709" name="Object 3189" hidden="1">
              <a:extLst>
                <a:ext uri="{63B3BB69-23CF-44E3-9099-C40C66FF867C}">
                  <a14:compatExt spid="_x0000_s110709"/>
                </a:ext>
                <a:ext uri="{FF2B5EF4-FFF2-40B4-BE49-F238E27FC236}">
                  <a16:creationId xmlns:a16="http://schemas.microsoft.com/office/drawing/2014/main" id="{00000000-0008-0000-0000-000075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1324</xdr:row>
          <xdr:rowOff>0</xdr:rowOff>
        </xdr:from>
        <xdr:to>
          <xdr:col>2</xdr:col>
          <xdr:colOff>381000</xdr:colOff>
          <xdr:row>1327</xdr:row>
          <xdr:rowOff>0</xdr:rowOff>
        </xdr:to>
        <xdr:sp macro="" textlink="">
          <xdr:nvSpPr>
            <xdr:cNvPr id="110710" name="Object 3190" hidden="1">
              <a:extLst>
                <a:ext uri="{63B3BB69-23CF-44E3-9099-C40C66FF867C}">
                  <a14:compatExt spid="_x0000_s110710"/>
                </a:ext>
                <a:ext uri="{FF2B5EF4-FFF2-40B4-BE49-F238E27FC236}">
                  <a16:creationId xmlns:a16="http://schemas.microsoft.com/office/drawing/2014/main" id="{00000000-0008-0000-0000-000076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1327</xdr:row>
          <xdr:rowOff>0</xdr:rowOff>
        </xdr:from>
        <xdr:to>
          <xdr:col>2</xdr:col>
          <xdr:colOff>381000</xdr:colOff>
          <xdr:row>1330</xdr:row>
          <xdr:rowOff>0</xdr:rowOff>
        </xdr:to>
        <xdr:sp macro="" textlink="">
          <xdr:nvSpPr>
            <xdr:cNvPr id="110711" name="Object 3191" hidden="1">
              <a:extLst>
                <a:ext uri="{63B3BB69-23CF-44E3-9099-C40C66FF867C}">
                  <a14:compatExt spid="_x0000_s110711"/>
                </a:ext>
                <a:ext uri="{FF2B5EF4-FFF2-40B4-BE49-F238E27FC236}">
                  <a16:creationId xmlns:a16="http://schemas.microsoft.com/office/drawing/2014/main" id="{00000000-0008-0000-0000-000077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1327</xdr:row>
          <xdr:rowOff>0</xdr:rowOff>
        </xdr:from>
        <xdr:to>
          <xdr:col>2</xdr:col>
          <xdr:colOff>381000</xdr:colOff>
          <xdr:row>1330</xdr:row>
          <xdr:rowOff>0</xdr:rowOff>
        </xdr:to>
        <xdr:sp macro="" textlink="">
          <xdr:nvSpPr>
            <xdr:cNvPr id="110712" name="Object 3192" hidden="1">
              <a:extLst>
                <a:ext uri="{63B3BB69-23CF-44E3-9099-C40C66FF867C}">
                  <a14:compatExt spid="_x0000_s110712"/>
                </a:ext>
                <a:ext uri="{FF2B5EF4-FFF2-40B4-BE49-F238E27FC236}">
                  <a16:creationId xmlns:a16="http://schemas.microsoft.com/office/drawing/2014/main" id="{00000000-0008-0000-0000-000078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1330</xdr:row>
          <xdr:rowOff>0</xdr:rowOff>
        </xdr:from>
        <xdr:to>
          <xdr:col>2</xdr:col>
          <xdr:colOff>381000</xdr:colOff>
          <xdr:row>1333</xdr:row>
          <xdr:rowOff>0</xdr:rowOff>
        </xdr:to>
        <xdr:sp macro="" textlink="">
          <xdr:nvSpPr>
            <xdr:cNvPr id="110713" name="Object 3193" hidden="1">
              <a:extLst>
                <a:ext uri="{63B3BB69-23CF-44E3-9099-C40C66FF867C}">
                  <a14:compatExt spid="_x0000_s110713"/>
                </a:ext>
                <a:ext uri="{FF2B5EF4-FFF2-40B4-BE49-F238E27FC236}">
                  <a16:creationId xmlns:a16="http://schemas.microsoft.com/office/drawing/2014/main" id="{00000000-0008-0000-0000-000079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1330</xdr:row>
          <xdr:rowOff>0</xdr:rowOff>
        </xdr:from>
        <xdr:to>
          <xdr:col>2</xdr:col>
          <xdr:colOff>381000</xdr:colOff>
          <xdr:row>1333</xdr:row>
          <xdr:rowOff>0</xdr:rowOff>
        </xdr:to>
        <xdr:sp macro="" textlink="">
          <xdr:nvSpPr>
            <xdr:cNvPr id="110714" name="Object 3194" hidden="1">
              <a:extLst>
                <a:ext uri="{63B3BB69-23CF-44E3-9099-C40C66FF867C}">
                  <a14:compatExt spid="_x0000_s110714"/>
                </a:ext>
                <a:ext uri="{FF2B5EF4-FFF2-40B4-BE49-F238E27FC236}">
                  <a16:creationId xmlns:a16="http://schemas.microsoft.com/office/drawing/2014/main" id="{00000000-0008-0000-0000-00007A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1333</xdr:row>
          <xdr:rowOff>0</xdr:rowOff>
        </xdr:from>
        <xdr:to>
          <xdr:col>2</xdr:col>
          <xdr:colOff>381000</xdr:colOff>
          <xdr:row>1336</xdr:row>
          <xdr:rowOff>0</xdr:rowOff>
        </xdr:to>
        <xdr:sp macro="" textlink="">
          <xdr:nvSpPr>
            <xdr:cNvPr id="110715" name="Object 3195" hidden="1">
              <a:extLst>
                <a:ext uri="{63B3BB69-23CF-44E3-9099-C40C66FF867C}">
                  <a14:compatExt spid="_x0000_s110715"/>
                </a:ext>
                <a:ext uri="{FF2B5EF4-FFF2-40B4-BE49-F238E27FC236}">
                  <a16:creationId xmlns:a16="http://schemas.microsoft.com/office/drawing/2014/main" id="{00000000-0008-0000-0000-00007B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1333</xdr:row>
          <xdr:rowOff>0</xdr:rowOff>
        </xdr:from>
        <xdr:to>
          <xdr:col>2</xdr:col>
          <xdr:colOff>381000</xdr:colOff>
          <xdr:row>1336</xdr:row>
          <xdr:rowOff>0</xdr:rowOff>
        </xdr:to>
        <xdr:sp macro="" textlink="">
          <xdr:nvSpPr>
            <xdr:cNvPr id="110716" name="Object 3196" hidden="1">
              <a:extLst>
                <a:ext uri="{63B3BB69-23CF-44E3-9099-C40C66FF867C}">
                  <a14:compatExt spid="_x0000_s110716"/>
                </a:ext>
                <a:ext uri="{FF2B5EF4-FFF2-40B4-BE49-F238E27FC236}">
                  <a16:creationId xmlns:a16="http://schemas.microsoft.com/office/drawing/2014/main" id="{00000000-0008-0000-0000-00007C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1336</xdr:row>
          <xdr:rowOff>0</xdr:rowOff>
        </xdr:from>
        <xdr:to>
          <xdr:col>2</xdr:col>
          <xdr:colOff>381000</xdr:colOff>
          <xdr:row>1339</xdr:row>
          <xdr:rowOff>0</xdr:rowOff>
        </xdr:to>
        <xdr:sp macro="" textlink="">
          <xdr:nvSpPr>
            <xdr:cNvPr id="110717" name="Object 3197" hidden="1">
              <a:extLst>
                <a:ext uri="{63B3BB69-23CF-44E3-9099-C40C66FF867C}">
                  <a14:compatExt spid="_x0000_s110717"/>
                </a:ext>
                <a:ext uri="{FF2B5EF4-FFF2-40B4-BE49-F238E27FC236}">
                  <a16:creationId xmlns:a16="http://schemas.microsoft.com/office/drawing/2014/main" id="{00000000-0008-0000-0000-00007D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1336</xdr:row>
          <xdr:rowOff>0</xdr:rowOff>
        </xdr:from>
        <xdr:to>
          <xdr:col>2</xdr:col>
          <xdr:colOff>381000</xdr:colOff>
          <xdr:row>1339</xdr:row>
          <xdr:rowOff>0</xdr:rowOff>
        </xdr:to>
        <xdr:sp macro="" textlink="">
          <xdr:nvSpPr>
            <xdr:cNvPr id="110718" name="Object 3198" hidden="1">
              <a:extLst>
                <a:ext uri="{63B3BB69-23CF-44E3-9099-C40C66FF867C}">
                  <a14:compatExt spid="_x0000_s110718"/>
                </a:ext>
                <a:ext uri="{FF2B5EF4-FFF2-40B4-BE49-F238E27FC236}">
                  <a16:creationId xmlns:a16="http://schemas.microsoft.com/office/drawing/2014/main" id="{00000000-0008-0000-0000-00007E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1339</xdr:row>
          <xdr:rowOff>0</xdr:rowOff>
        </xdr:from>
        <xdr:to>
          <xdr:col>2</xdr:col>
          <xdr:colOff>381000</xdr:colOff>
          <xdr:row>1342</xdr:row>
          <xdr:rowOff>0</xdr:rowOff>
        </xdr:to>
        <xdr:sp macro="" textlink="">
          <xdr:nvSpPr>
            <xdr:cNvPr id="110719" name="Object 3199" hidden="1">
              <a:extLst>
                <a:ext uri="{63B3BB69-23CF-44E3-9099-C40C66FF867C}">
                  <a14:compatExt spid="_x0000_s110719"/>
                </a:ext>
                <a:ext uri="{FF2B5EF4-FFF2-40B4-BE49-F238E27FC236}">
                  <a16:creationId xmlns:a16="http://schemas.microsoft.com/office/drawing/2014/main" id="{00000000-0008-0000-0000-00007F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1339</xdr:row>
          <xdr:rowOff>0</xdr:rowOff>
        </xdr:from>
        <xdr:to>
          <xdr:col>2</xdr:col>
          <xdr:colOff>381000</xdr:colOff>
          <xdr:row>1342</xdr:row>
          <xdr:rowOff>0</xdr:rowOff>
        </xdr:to>
        <xdr:sp macro="" textlink="">
          <xdr:nvSpPr>
            <xdr:cNvPr id="110720" name="Object 3200" hidden="1">
              <a:extLst>
                <a:ext uri="{63B3BB69-23CF-44E3-9099-C40C66FF867C}">
                  <a14:compatExt spid="_x0000_s110720"/>
                </a:ext>
                <a:ext uri="{FF2B5EF4-FFF2-40B4-BE49-F238E27FC236}">
                  <a16:creationId xmlns:a16="http://schemas.microsoft.com/office/drawing/2014/main" id="{00000000-0008-0000-0000-000080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1342</xdr:row>
          <xdr:rowOff>0</xdr:rowOff>
        </xdr:from>
        <xdr:to>
          <xdr:col>2</xdr:col>
          <xdr:colOff>381000</xdr:colOff>
          <xdr:row>1345</xdr:row>
          <xdr:rowOff>0</xdr:rowOff>
        </xdr:to>
        <xdr:sp macro="" textlink="">
          <xdr:nvSpPr>
            <xdr:cNvPr id="110721" name="Object 3201" hidden="1">
              <a:extLst>
                <a:ext uri="{63B3BB69-23CF-44E3-9099-C40C66FF867C}">
                  <a14:compatExt spid="_x0000_s110721"/>
                </a:ext>
                <a:ext uri="{FF2B5EF4-FFF2-40B4-BE49-F238E27FC236}">
                  <a16:creationId xmlns:a16="http://schemas.microsoft.com/office/drawing/2014/main" id="{00000000-0008-0000-0000-000081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1342</xdr:row>
          <xdr:rowOff>0</xdr:rowOff>
        </xdr:from>
        <xdr:to>
          <xdr:col>2</xdr:col>
          <xdr:colOff>381000</xdr:colOff>
          <xdr:row>1345</xdr:row>
          <xdr:rowOff>0</xdr:rowOff>
        </xdr:to>
        <xdr:sp macro="" textlink="">
          <xdr:nvSpPr>
            <xdr:cNvPr id="110722" name="Object 3202" hidden="1">
              <a:extLst>
                <a:ext uri="{63B3BB69-23CF-44E3-9099-C40C66FF867C}">
                  <a14:compatExt spid="_x0000_s110722"/>
                </a:ext>
                <a:ext uri="{FF2B5EF4-FFF2-40B4-BE49-F238E27FC236}">
                  <a16:creationId xmlns:a16="http://schemas.microsoft.com/office/drawing/2014/main" id="{00000000-0008-0000-0000-000082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1345</xdr:row>
          <xdr:rowOff>0</xdr:rowOff>
        </xdr:from>
        <xdr:to>
          <xdr:col>2</xdr:col>
          <xdr:colOff>381000</xdr:colOff>
          <xdr:row>1348</xdr:row>
          <xdr:rowOff>0</xdr:rowOff>
        </xdr:to>
        <xdr:sp macro="" textlink="">
          <xdr:nvSpPr>
            <xdr:cNvPr id="110723" name="Object 3203" hidden="1">
              <a:extLst>
                <a:ext uri="{63B3BB69-23CF-44E3-9099-C40C66FF867C}">
                  <a14:compatExt spid="_x0000_s110723"/>
                </a:ext>
                <a:ext uri="{FF2B5EF4-FFF2-40B4-BE49-F238E27FC236}">
                  <a16:creationId xmlns:a16="http://schemas.microsoft.com/office/drawing/2014/main" id="{00000000-0008-0000-0000-000083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1345</xdr:row>
          <xdr:rowOff>0</xdr:rowOff>
        </xdr:from>
        <xdr:to>
          <xdr:col>2</xdr:col>
          <xdr:colOff>381000</xdr:colOff>
          <xdr:row>1348</xdr:row>
          <xdr:rowOff>0</xdr:rowOff>
        </xdr:to>
        <xdr:sp macro="" textlink="">
          <xdr:nvSpPr>
            <xdr:cNvPr id="110724" name="Object 3204" hidden="1">
              <a:extLst>
                <a:ext uri="{63B3BB69-23CF-44E3-9099-C40C66FF867C}">
                  <a14:compatExt spid="_x0000_s110724"/>
                </a:ext>
                <a:ext uri="{FF2B5EF4-FFF2-40B4-BE49-F238E27FC236}">
                  <a16:creationId xmlns:a16="http://schemas.microsoft.com/office/drawing/2014/main" id="{00000000-0008-0000-0000-000084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1348</xdr:row>
          <xdr:rowOff>0</xdr:rowOff>
        </xdr:from>
        <xdr:to>
          <xdr:col>2</xdr:col>
          <xdr:colOff>381000</xdr:colOff>
          <xdr:row>1351</xdr:row>
          <xdr:rowOff>0</xdr:rowOff>
        </xdr:to>
        <xdr:sp macro="" textlink="">
          <xdr:nvSpPr>
            <xdr:cNvPr id="110725" name="Object 3205" hidden="1">
              <a:extLst>
                <a:ext uri="{63B3BB69-23CF-44E3-9099-C40C66FF867C}">
                  <a14:compatExt spid="_x0000_s110725"/>
                </a:ext>
                <a:ext uri="{FF2B5EF4-FFF2-40B4-BE49-F238E27FC236}">
                  <a16:creationId xmlns:a16="http://schemas.microsoft.com/office/drawing/2014/main" id="{00000000-0008-0000-0000-000085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1348</xdr:row>
          <xdr:rowOff>0</xdr:rowOff>
        </xdr:from>
        <xdr:to>
          <xdr:col>2</xdr:col>
          <xdr:colOff>381000</xdr:colOff>
          <xdr:row>1351</xdr:row>
          <xdr:rowOff>0</xdr:rowOff>
        </xdr:to>
        <xdr:sp macro="" textlink="">
          <xdr:nvSpPr>
            <xdr:cNvPr id="110726" name="Object 3206" hidden="1">
              <a:extLst>
                <a:ext uri="{63B3BB69-23CF-44E3-9099-C40C66FF867C}">
                  <a14:compatExt spid="_x0000_s110726"/>
                </a:ext>
                <a:ext uri="{FF2B5EF4-FFF2-40B4-BE49-F238E27FC236}">
                  <a16:creationId xmlns:a16="http://schemas.microsoft.com/office/drawing/2014/main" id="{00000000-0008-0000-0000-000086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1351</xdr:row>
          <xdr:rowOff>0</xdr:rowOff>
        </xdr:from>
        <xdr:to>
          <xdr:col>2</xdr:col>
          <xdr:colOff>381000</xdr:colOff>
          <xdr:row>1354</xdr:row>
          <xdr:rowOff>0</xdr:rowOff>
        </xdr:to>
        <xdr:sp macro="" textlink="">
          <xdr:nvSpPr>
            <xdr:cNvPr id="110727" name="Object 3207" hidden="1">
              <a:extLst>
                <a:ext uri="{63B3BB69-23CF-44E3-9099-C40C66FF867C}">
                  <a14:compatExt spid="_x0000_s110727"/>
                </a:ext>
                <a:ext uri="{FF2B5EF4-FFF2-40B4-BE49-F238E27FC236}">
                  <a16:creationId xmlns:a16="http://schemas.microsoft.com/office/drawing/2014/main" id="{00000000-0008-0000-0000-000087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1351</xdr:row>
          <xdr:rowOff>0</xdr:rowOff>
        </xdr:from>
        <xdr:to>
          <xdr:col>2</xdr:col>
          <xdr:colOff>381000</xdr:colOff>
          <xdr:row>1354</xdr:row>
          <xdr:rowOff>0</xdr:rowOff>
        </xdr:to>
        <xdr:sp macro="" textlink="">
          <xdr:nvSpPr>
            <xdr:cNvPr id="110728" name="Object 3208" hidden="1">
              <a:extLst>
                <a:ext uri="{63B3BB69-23CF-44E3-9099-C40C66FF867C}">
                  <a14:compatExt spid="_x0000_s110728"/>
                </a:ext>
                <a:ext uri="{FF2B5EF4-FFF2-40B4-BE49-F238E27FC236}">
                  <a16:creationId xmlns:a16="http://schemas.microsoft.com/office/drawing/2014/main" id="{00000000-0008-0000-0000-000088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1354</xdr:row>
          <xdr:rowOff>0</xdr:rowOff>
        </xdr:from>
        <xdr:to>
          <xdr:col>2</xdr:col>
          <xdr:colOff>381000</xdr:colOff>
          <xdr:row>1357</xdr:row>
          <xdr:rowOff>0</xdr:rowOff>
        </xdr:to>
        <xdr:sp macro="" textlink="">
          <xdr:nvSpPr>
            <xdr:cNvPr id="110729" name="Object 3209" hidden="1">
              <a:extLst>
                <a:ext uri="{63B3BB69-23CF-44E3-9099-C40C66FF867C}">
                  <a14:compatExt spid="_x0000_s110729"/>
                </a:ext>
                <a:ext uri="{FF2B5EF4-FFF2-40B4-BE49-F238E27FC236}">
                  <a16:creationId xmlns:a16="http://schemas.microsoft.com/office/drawing/2014/main" id="{00000000-0008-0000-0000-000089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1354</xdr:row>
          <xdr:rowOff>0</xdr:rowOff>
        </xdr:from>
        <xdr:to>
          <xdr:col>2</xdr:col>
          <xdr:colOff>381000</xdr:colOff>
          <xdr:row>1357</xdr:row>
          <xdr:rowOff>0</xdr:rowOff>
        </xdr:to>
        <xdr:sp macro="" textlink="">
          <xdr:nvSpPr>
            <xdr:cNvPr id="110730" name="Object 3210" hidden="1">
              <a:extLst>
                <a:ext uri="{63B3BB69-23CF-44E3-9099-C40C66FF867C}">
                  <a14:compatExt spid="_x0000_s110730"/>
                </a:ext>
                <a:ext uri="{FF2B5EF4-FFF2-40B4-BE49-F238E27FC236}">
                  <a16:creationId xmlns:a16="http://schemas.microsoft.com/office/drawing/2014/main" id="{00000000-0008-0000-0000-00008A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1357</xdr:row>
          <xdr:rowOff>0</xdr:rowOff>
        </xdr:from>
        <xdr:to>
          <xdr:col>2</xdr:col>
          <xdr:colOff>381000</xdr:colOff>
          <xdr:row>1360</xdr:row>
          <xdr:rowOff>0</xdr:rowOff>
        </xdr:to>
        <xdr:sp macro="" textlink="">
          <xdr:nvSpPr>
            <xdr:cNvPr id="110731" name="Object 3211" hidden="1">
              <a:extLst>
                <a:ext uri="{63B3BB69-23CF-44E3-9099-C40C66FF867C}">
                  <a14:compatExt spid="_x0000_s110731"/>
                </a:ext>
                <a:ext uri="{FF2B5EF4-FFF2-40B4-BE49-F238E27FC236}">
                  <a16:creationId xmlns:a16="http://schemas.microsoft.com/office/drawing/2014/main" id="{00000000-0008-0000-0000-00008B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1357</xdr:row>
          <xdr:rowOff>0</xdr:rowOff>
        </xdr:from>
        <xdr:to>
          <xdr:col>2</xdr:col>
          <xdr:colOff>381000</xdr:colOff>
          <xdr:row>1360</xdr:row>
          <xdr:rowOff>0</xdr:rowOff>
        </xdr:to>
        <xdr:sp macro="" textlink="">
          <xdr:nvSpPr>
            <xdr:cNvPr id="110732" name="Object 3212" hidden="1">
              <a:extLst>
                <a:ext uri="{63B3BB69-23CF-44E3-9099-C40C66FF867C}">
                  <a14:compatExt spid="_x0000_s110732"/>
                </a:ext>
                <a:ext uri="{FF2B5EF4-FFF2-40B4-BE49-F238E27FC236}">
                  <a16:creationId xmlns:a16="http://schemas.microsoft.com/office/drawing/2014/main" id="{00000000-0008-0000-0000-00008C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1360</xdr:row>
          <xdr:rowOff>0</xdr:rowOff>
        </xdr:from>
        <xdr:to>
          <xdr:col>2</xdr:col>
          <xdr:colOff>381000</xdr:colOff>
          <xdr:row>1363</xdr:row>
          <xdr:rowOff>0</xdr:rowOff>
        </xdr:to>
        <xdr:sp macro="" textlink="">
          <xdr:nvSpPr>
            <xdr:cNvPr id="110733" name="Object 3213" hidden="1">
              <a:extLst>
                <a:ext uri="{63B3BB69-23CF-44E3-9099-C40C66FF867C}">
                  <a14:compatExt spid="_x0000_s110733"/>
                </a:ext>
                <a:ext uri="{FF2B5EF4-FFF2-40B4-BE49-F238E27FC236}">
                  <a16:creationId xmlns:a16="http://schemas.microsoft.com/office/drawing/2014/main" id="{00000000-0008-0000-0000-00008D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1360</xdr:row>
          <xdr:rowOff>0</xdr:rowOff>
        </xdr:from>
        <xdr:to>
          <xdr:col>2</xdr:col>
          <xdr:colOff>381000</xdr:colOff>
          <xdr:row>1363</xdr:row>
          <xdr:rowOff>0</xdr:rowOff>
        </xdr:to>
        <xdr:sp macro="" textlink="">
          <xdr:nvSpPr>
            <xdr:cNvPr id="110734" name="Object 3214" hidden="1">
              <a:extLst>
                <a:ext uri="{63B3BB69-23CF-44E3-9099-C40C66FF867C}">
                  <a14:compatExt spid="_x0000_s110734"/>
                </a:ext>
                <a:ext uri="{FF2B5EF4-FFF2-40B4-BE49-F238E27FC236}">
                  <a16:creationId xmlns:a16="http://schemas.microsoft.com/office/drawing/2014/main" id="{00000000-0008-0000-0000-00008E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1363</xdr:row>
          <xdr:rowOff>0</xdr:rowOff>
        </xdr:from>
        <xdr:to>
          <xdr:col>2</xdr:col>
          <xdr:colOff>381000</xdr:colOff>
          <xdr:row>1366</xdr:row>
          <xdr:rowOff>0</xdr:rowOff>
        </xdr:to>
        <xdr:sp macro="" textlink="">
          <xdr:nvSpPr>
            <xdr:cNvPr id="110735" name="Object 3215" hidden="1">
              <a:extLst>
                <a:ext uri="{63B3BB69-23CF-44E3-9099-C40C66FF867C}">
                  <a14:compatExt spid="_x0000_s110735"/>
                </a:ext>
                <a:ext uri="{FF2B5EF4-FFF2-40B4-BE49-F238E27FC236}">
                  <a16:creationId xmlns:a16="http://schemas.microsoft.com/office/drawing/2014/main" id="{00000000-0008-0000-0000-00008F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1363</xdr:row>
          <xdr:rowOff>0</xdr:rowOff>
        </xdr:from>
        <xdr:to>
          <xdr:col>2</xdr:col>
          <xdr:colOff>381000</xdr:colOff>
          <xdr:row>1366</xdr:row>
          <xdr:rowOff>0</xdr:rowOff>
        </xdr:to>
        <xdr:sp macro="" textlink="">
          <xdr:nvSpPr>
            <xdr:cNvPr id="110736" name="Object 3216" hidden="1">
              <a:extLst>
                <a:ext uri="{63B3BB69-23CF-44E3-9099-C40C66FF867C}">
                  <a14:compatExt spid="_x0000_s110736"/>
                </a:ext>
                <a:ext uri="{FF2B5EF4-FFF2-40B4-BE49-F238E27FC236}">
                  <a16:creationId xmlns:a16="http://schemas.microsoft.com/office/drawing/2014/main" id="{00000000-0008-0000-0000-000090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1366</xdr:row>
          <xdr:rowOff>0</xdr:rowOff>
        </xdr:from>
        <xdr:to>
          <xdr:col>2</xdr:col>
          <xdr:colOff>381000</xdr:colOff>
          <xdr:row>1369</xdr:row>
          <xdr:rowOff>0</xdr:rowOff>
        </xdr:to>
        <xdr:sp macro="" textlink="">
          <xdr:nvSpPr>
            <xdr:cNvPr id="110737" name="Object 3217" hidden="1">
              <a:extLst>
                <a:ext uri="{63B3BB69-23CF-44E3-9099-C40C66FF867C}">
                  <a14:compatExt spid="_x0000_s110737"/>
                </a:ext>
                <a:ext uri="{FF2B5EF4-FFF2-40B4-BE49-F238E27FC236}">
                  <a16:creationId xmlns:a16="http://schemas.microsoft.com/office/drawing/2014/main" id="{00000000-0008-0000-0000-000091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1366</xdr:row>
          <xdr:rowOff>0</xdr:rowOff>
        </xdr:from>
        <xdr:to>
          <xdr:col>2</xdr:col>
          <xdr:colOff>381000</xdr:colOff>
          <xdr:row>1369</xdr:row>
          <xdr:rowOff>0</xdr:rowOff>
        </xdr:to>
        <xdr:sp macro="" textlink="">
          <xdr:nvSpPr>
            <xdr:cNvPr id="110738" name="Object 3218" hidden="1">
              <a:extLst>
                <a:ext uri="{63B3BB69-23CF-44E3-9099-C40C66FF867C}">
                  <a14:compatExt spid="_x0000_s110738"/>
                </a:ext>
                <a:ext uri="{FF2B5EF4-FFF2-40B4-BE49-F238E27FC236}">
                  <a16:creationId xmlns:a16="http://schemas.microsoft.com/office/drawing/2014/main" id="{00000000-0008-0000-0000-000092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1369</xdr:row>
          <xdr:rowOff>0</xdr:rowOff>
        </xdr:from>
        <xdr:to>
          <xdr:col>2</xdr:col>
          <xdr:colOff>381000</xdr:colOff>
          <xdr:row>1372</xdr:row>
          <xdr:rowOff>0</xdr:rowOff>
        </xdr:to>
        <xdr:sp macro="" textlink="">
          <xdr:nvSpPr>
            <xdr:cNvPr id="110739" name="Object 3219" hidden="1">
              <a:extLst>
                <a:ext uri="{63B3BB69-23CF-44E3-9099-C40C66FF867C}">
                  <a14:compatExt spid="_x0000_s110739"/>
                </a:ext>
                <a:ext uri="{FF2B5EF4-FFF2-40B4-BE49-F238E27FC236}">
                  <a16:creationId xmlns:a16="http://schemas.microsoft.com/office/drawing/2014/main" id="{00000000-0008-0000-0000-000093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1369</xdr:row>
          <xdr:rowOff>0</xdr:rowOff>
        </xdr:from>
        <xdr:to>
          <xdr:col>2</xdr:col>
          <xdr:colOff>381000</xdr:colOff>
          <xdr:row>1372</xdr:row>
          <xdr:rowOff>0</xdr:rowOff>
        </xdr:to>
        <xdr:sp macro="" textlink="">
          <xdr:nvSpPr>
            <xdr:cNvPr id="110740" name="Object 3220" hidden="1">
              <a:extLst>
                <a:ext uri="{63B3BB69-23CF-44E3-9099-C40C66FF867C}">
                  <a14:compatExt spid="_x0000_s110740"/>
                </a:ext>
                <a:ext uri="{FF2B5EF4-FFF2-40B4-BE49-F238E27FC236}">
                  <a16:creationId xmlns:a16="http://schemas.microsoft.com/office/drawing/2014/main" id="{00000000-0008-0000-0000-000094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1372</xdr:row>
          <xdr:rowOff>0</xdr:rowOff>
        </xdr:from>
        <xdr:to>
          <xdr:col>2</xdr:col>
          <xdr:colOff>381000</xdr:colOff>
          <xdr:row>1375</xdr:row>
          <xdr:rowOff>0</xdr:rowOff>
        </xdr:to>
        <xdr:sp macro="" textlink="">
          <xdr:nvSpPr>
            <xdr:cNvPr id="110741" name="Object 3221" hidden="1">
              <a:extLst>
                <a:ext uri="{63B3BB69-23CF-44E3-9099-C40C66FF867C}">
                  <a14:compatExt spid="_x0000_s110741"/>
                </a:ext>
                <a:ext uri="{FF2B5EF4-FFF2-40B4-BE49-F238E27FC236}">
                  <a16:creationId xmlns:a16="http://schemas.microsoft.com/office/drawing/2014/main" id="{00000000-0008-0000-0000-000095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1372</xdr:row>
          <xdr:rowOff>0</xdr:rowOff>
        </xdr:from>
        <xdr:to>
          <xdr:col>2</xdr:col>
          <xdr:colOff>381000</xdr:colOff>
          <xdr:row>1375</xdr:row>
          <xdr:rowOff>0</xdr:rowOff>
        </xdr:to>
        <xdr:sp macro="" textlink="">
          <xdr:nvSpPr>
            <xdr:cNvPr id="110742" name="Object 3222" hidden="1">
              <a:extLst>
                <a:ext uri="{63B3BB69-23CF-44E3-9099-C40C66FF867C}">
                  <a14:compatExt spid="_x0000_s110742"/>
                </a:ext>
                <a:ext uri="{FF2B5EF4-FFF2-40B4-BE49-F238E27FC236}">
                  <a16:creationId xmlns:a16="http://schemas.microsoft.com/office/drawing/2014/main" id="{00000000-0008-0000-0000-000096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1375</xdr:row>
          <xdr:rowOff>0</xdr:rowOff>
        </xdr:from>
        <xdr:to>
          <xdr:col>2</xdr:col>
          <xdr:colOff>381000</xdr:colOff>
          <xdr:row>1378</xdr:row>
          <xdr:rowOff>0</xdr:rowOff>
        </xdr:to>
        <xdr:sp macro="" textlink="">
          <xdr:nvSpPr>
            <xdr:cNvPr id="110743" name="Object 3223" hidden="1">
              <a:extLst>
                <a:ext uri="{63B3BB69-23CF-44E3-9099-C40C66FF867C}">
                  <a14:compatExt spid="_x0000_s110743"/>
                </a:ext>
                <a:ext uri="{FF2B5EF4-FFF2-40B4-BE49-F238E27FC236}">
                  <a16:creationId xmlns:a16="http://schemas.microsoft.com/office/drawing/2014/main" id="{00000000-0008-0000-0000-000097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1375</xdr:row>
          <xdr:rowOff>0</xdr:rowOff>
        </xdr:from>
        <xdr:to>
          <xdr:col>2</xdr:col>
          <xdr:colOff>381000</xdr:colOff>
          <xdr:row>1378</xdr:row>
          <xdr:rowOff>0</xdr:rowOff>
        </xdr:to>
        <xdr:sp macro="" textlink="">
          <xdr:nvSpPr>
            <xdr:cNvPr id="110744" name="Object 3224" hidden="1">
              <a:extLst>
                <a:ext uri="{63B3BB69-23CF-44E3-9099-C40C66FF867C}">
                  <a14:compatExt spid="_x0000_s110744"/>
                </a:ext>
                <a:ext uri="{FF2B5EF4-FFF2-40B4-BE49-F238E27FC236}">
                  <a16:creationId xmlns:a16="http://schemas.microsoft.com/office/drawing/2014/main" id="{00000000-0008-0000-0000-000098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1378</xdr:row>
          <xdr:rowOff>0</xdr:rowOff>
        </xdr:from>
        <xdr:to>
          <xdr:col>2</xdr:col>
          <xdr:colOff>381000</xdr:colOff>
          <xdr:row>1381</xdr:row>
          <xdr:rowOff>0</xdr:rowOff>
        </xdr:to>
        <xdr:sp macro="" textlink="">
          <xdr:nvSpPr>
            <xdr:cNvPr id="110745" name="Object 3225" hidden="1">
              <a:extLst>
                <a:ext uri="{63B3BB69-23CF-44E3-9099-C40C66FF867C}">
                  <a14:compatExt spid="_x0000_s110745"/>
                </a:ext>
                <a:ext uri="{FF2B5EF4-FFF2-40B4-BE49-F238E27FC236}">
                  <a16:creationId xmlns:a16="http://schemas.microsoft.com/office/drawing/2014/main" id="{00000000-0008-0000-0000-000099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1378</xdr:row>
          <xdr:rowOff>0</xdr:rowOff>
        </xdr:from>
        <xdr:to>
          <xdr:col>2</xdr:col>
          <xdr:colOff>381000</xdr:colOff>
          <xdr:row>1381</xdr:row>
          <xdr:rowOff>0</xdr:rowOff>
        </xdr:to>
        <xdr:sp macro="" textlink="">
          <xdr:nvSpPr>
            <xdr:cNvPr id="110746" name="Object 3226" hidden="1">
              <a:extLst>
                <a:ext uri="{63B3BB69-23CF-44E3-9099-C40C66FF867C}">
                  <a14:compatExt spid="_x0000_s110746"/>
                </a:ext>
                <a:ext uri="{FF2B5EF4-FFF2-40B4-BE49-F238E27FC236}">
                  <a16:creationId xmlns:a16="http://schemas.microsoft.com/office/drawing/2014/main" id="{00000000-0008-0000-0000-00009A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1381</xdr:row>
          <xdr:rowOff>0</xdr:rowOff>
        </xdr:from>
        <xdr:to>
          <xdr:col>2</xdr:col>
          <xdr:colOff>381000</xdr:colOff>
          <xdr:row>1384</xdr:row>
          <xdr:rowOff>0</xdr:rowOff>
        </xdr:to>
        <xdr:sp macro="" textlink="">
          <xdr:nvSpPr>
            <xdr:cNvPr id="110747" name="Object 3227" hidden="1">
              <a:extLst>
                <a:ext uri="{63B3BB69-23CF-44E3-9099-C40C66FF867C}">
                  <a14:compatExt spid="_x0000_s110747"/>
                </a:ext>
                <a:ext uri="{FF2B5EF4-FFF2-40B4-BE49-F238E27FC236}">
                  <a16:creationId xmlns:a16="http://schemas.microsoft.com/office/drawing/2014/main" id="{00000000-0008-0000-0000-00009B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1381</xdr:row>
          <xdr:rowOff>0</xdr:rowOff>
        </xdr:from>
        <xdr:to>
          <xdr:col>2</xdr:col>
          <xdr:colOff>381000</xdr:colOff>
          <xdr:row>1384</xdr:row>
          <xdr:rowOff>0</xdr:rowOff>
        </xdr:to>
        <xdr:sp macro="" textlink="">
          <xdr:nvSpPr>
            <xdr:cNvPr id="110748" name="Object 3228" hidden="1">
              <a:extLst>
                <a:ext uri="{63B3BB69-23CF-44E3-9099-C40C66FF867C}">
                  <a14:compatExt spid="_x0000_s110748"/>
                </a:ext>
                <a:ext uri="{FF2B5EF4-FFF2-40B4-BE49-F238E27FC236}">
                  <a16:creationId xmlns:a16="http://schemas.microsoft.com/office/drawing/2014/main" id="{00000000-0008-0000-0000-00009C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1384</xdr:row>
          <xdr:rowOff>0</xdr:rowOff>
        </xdr:from>
        <xdr:to>
          <xdr:col>2</xdr:col>
          <xdr:colOff>381000</xdr:colOff>
          <xdr:row>1387</xdr:row>
          <xdr:rowOff>0</xdr:rowOff>
        </xdr:to>
        <xdr:sp macro="" textlink="">
          <xdr:nvSpPr>
            <xdr:cNvPr id="110749" name="Object 3229" hidden="1">
              <a:extLst>
                <a:ext uri="{63B3BB69-23CF-44E3-9099-C40C66FF867C}">
                  <a14:compatExt spid="_x0000_s110749"/>
                </a:ext>
                <a:ext uri="{FF2B5EF4-FFF2-40B4-BE49-F238E27FC236}">
                  <a16:creationId xmlns:a16="http://schemas.microsoft.com/office/drawing/2014/main" id="{00000000-0008-0000-0000-00009D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1384</xdr:row>
          <xdr:rowOff>0</xdr:rowOff>
        </xdr:from>
        <xdr:to>
          <xdr:col>2</xdr:col>
          <xdr:colOff>381000</xdr:colOff>
          <xdr:row>1387</xdr:row>
          <xdr:rowOff>0</xdr:rowOff>
        </xdr:to>
        <xdr:sp macro="" textlink="">
          <xdr:nvSpPr>
            <xdr:cNvPr id="110750" name="Object 3230" hidden="1">
              <a:extLst>
                <a:ext uri="{63B3BB69-23CF-44E3-9099-C40C66FF867C}">
                  <a14:compatExt spid="_x0000_s110750"/>
                </a:ext>
                <a:ext uri="{FF2B5EF4-FFF2-40B4-BE49-F238E27FC236}">
                  <a16:creationId xmlns:a16="http://schemas.microsoft.com/office/drawing/2014/main" id="{00000000-0008-0000-0000-00009E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1387</xdr:row>
          <xdr:rowOff>0</xdr:rowOff>
        </xdr:from>
        <xdr:to>
          <xdr:col>2</xdr:col>
          <xdr:colOff>381000</xdr:colOff>
          <xdr:row>1390</xdr:row>
          <xdr:rowOff>0</xdr:rowOff>
        </xdr:to>
        <xdr:sp macro="" textlink="">
          <xdr:nvSpPr>
            <xdr:cNvPr id="110751" name="Object 3231" hidden="1">
              <a:extLst>
                <a:ext uri="{63B3BB69-23CF-44E3-9099-C40C66FF867C}">
                  <a14:compatExt spid="_x0000_s110751"/>
                </a:ext>
                <a:ext uri="{FF2B5EF4-FFF2-40B4-BE49-F238E27FC236}">
                  <a16:creationId xmlns:a16="http://schemas.microsoft.com/office/drawing/2014/main" id="{00000000-0008-0000-0000-00009F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1387</xdr:row>
          <xdr:rowOff>0</xdr:rowOff>
        </xdr:from>
        <xdr:to>
          <xdr:col>2</xdr:col>
          <xdr:colOff>381000</xdr:colOff>
          <xdr:row>1390</xdr:row>
          <xdr:rowOff>0</xdr:rowOff>
        </xdr:to>
        <xdr:sp macro="" textlink="">
          <xdr:nvSpPr>
            <xdr:cNvPr id="110752" name="Object 3232" hidden="1">
              <a:extLst>
                <a:ext uri="{63B3BB69-23CF-44E3-9099-C40C66FF867C}">
                  <a14:compatExt spid="_x0000_s110752"/>
                </a:ext>
                <a:ext uri="{FF2B5EF4-FFF2-40B4-BE49-F238E27FC236}">
                  <a16:creationId xmlns:a16="http://schemas.microsoft.com/office/drawing/2014/main" id="{00000000-0008-0000-0000-0000A0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1390</xdr:row>
          <xdr:rowOff>0</xdr:rowOff>
        </xdr:from>
        <xdr:to>
          <xdr:col>2</xdr:col>
          <xdr:colOff>381000</xdr:colOff>
          <xdr:row>1393</xdr:row>
          <xdr:rowOff>0</xdr:rowOff>
        </xdr:to>
        <xdr:sp macro="" textlink="">
          <xdr:nvSpPr>
            <xdr:cNvPr id="110753" name="Object 3233" hidden="1">
              <a:extLst>
                <a:ext uri="{63B3BB69-23CF-44E3-9099-C40C66FF867C}">
                  <a14:compatExt spid="_x0000_s110753"/>
                </a:ext>
                <a:ext uri="{FF2B5EF4-FFF2-40B4-BE49-F238E27FC236}">
                  <a16:creationId xmlns:a16="http://schemas.microsoft.com/office/drawing/2014/main" id="{00000000-0008-0000-0000-0000A1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1390</xdr:row>
          <xdr:rowOff>0</xdr:rowOff>
        </xdr:from>
        <xdr:to>
          <xdr:col>2</xdr:col>
          <xdr:colOff>381000</xdr:colOff>
          <xdr:row>1393</xdr:row>
          <xdr:rowOff>0</xdr:rowOff>
        </xdr:to>
        <xdr:sp macro="" textlink="">
          <xdr:nvSpPr>
            <xdr:cNvPr id="110754" name="Object 3234" hidden="1">
              <a:extLst>
                <a:ext uri="{63B3BB69-23CF-44E3-9099-C40C66FF867C}">
                  <a14:compatExt spid="_x0000_s110754"/>
                </a:ext>
                <a:ext uri="{FF2B5EF4-FFF2-40B4-BE49-F238E27FC236}">
                  <a16:creationId xmlns:a16="http://schemas.microsoft.com/office/drawing/2014/main" id="{00000000-0008-0000-0000-0000A2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1393</xdr:row>
          <xdr:rowOff>0</xdr:rowOff>
        </xdr:from>
        <xdr:to>
          <xdr:col>2</xdr:col>
          <xdr:colOff>381000</xdr:colOff>
          <xdr:row>1396</xdr:row>
          <xdr:rowOff>0</xdr:rowOff>
        </xdr:to>
        <xdr:sp macro="" textlink="">
          <xdr:nvSpPr>
            <xdr:cNvPr id="110755" name="Object 3235" hidden="1">
              <a:extLst>
                <a:ext uri="{63B3BB69-23CF-44E3-9099-C40C66FF867C}">
                  <a14:compatExt spid="_x0000_s110755"/>
                </a:ext>
                <a:ext uri="{FF2B5EF4-FFF2-40B4-BE49-F238E27FC236}">
                  <a16:creationId xmlns:a16="http://schemas.microsoft.com/office/drawing/2014/main" id="{00000000-0008-0000-0000-0000A3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1393</xdr:row>
          <xdr:rowOff>0</xdr:rowOff>
        </xdr:from>
        <xdr:to>
          <xdr:col>2</xdr:col>
          <xdr:colOff>381000</xdr:colOff>
          <xdr:row>1396</xdr:row>
          <xdr:rowOff>0</xdr:rowOff>
        </xdr:to>
        <xdr:sp macro="" textlink="">
          <xdr:nvSpPr>
            <xdr:cNvPr id="110756" name="Object 3236" hidden="1">
              <a:extLst>
                <a:ext uri="{63B3BB69-23CF-44E3-9099-C40C66FF867C}">
                  <a14:compatExt spid="_x0000_s110756"/>
                </a:ext>
                <a:ext uri="{FF2B5EF4-FFF2-40B4-BE49-F238E27FC236}">
                  <a16:creationId xmlns:a16="http://schemas.microsoft.com/office/drawing/2014/main" id="{00000000-0008-0000-0000-0000A4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1396</xdr:row>
          <xdr:rowOff>0</xdr:rowOff>
        </xdr:from>
        <xdr:to>
          <xdr:col>2</xdr:col>
          <xdr:colOff>381000</xdr:colOff>
          <xdr:row>1399</xdr:row>
          <xdr:rowOff>0</xdr:rowOff>
        </xdr:to>
        <xdr:sp macro="" textlink="">
          <xdr:nvSpPr>
            <xdr:cNvPr id="110757" name="Object 3237" hidden="1">
              <a:extLst>
                <a:ext uri="{63B3BB69-23CF-44E3-9099-C40C66FF867C}">
                  <a14:compatExt spid="_x0000_s110757"/>
                </a:ext>
                <a:ext uri="{FF2B5EF4-FFF2-40B4-BE49-F238E27FC236}">
                  <a16:creationId xmlns:a16="http://schemas.microsoft.com/office/drawing/2014/main" id="{00000000-0008-0000-0000-0000A5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1396</xdr:row>
          <xdr:rowOff>0</xdr:rowOff>
        </xdr:from>
        <xdr:to>
          <xdr:col>2</xdr:col>
          <xdr:colOff>381000</xdr:colOff>
          <xdr:row>1399</xdr:row>
          <xdr:rowOff>0</xdr:rowOff>
        </xdr:to>
        <xdr:sp macro="" textlink="">
          <xdr:nvSpPr>
            <xdr:cNvPr id="110758" name="Object 3238" hidden="1">
              <a:extLst>
                <a:ext uri="{63B3BB69-23CF-44E3-9099-C40C66FF867C}">
                  <a14:compatExt spid="_x0000_s110758"/>
                </a:ext>
                <a:ext uri="{FF2B5EF4-FFF2-40B4-BE49-F238E27FC236}">
                  <a16:creationId xmlns:a16="http://schemas.microsoft.com/office/drawing/2014/main" id="{00000000-0008-0000-0000-0000A6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1399</xdr:row>
          <xdr:rowOff>0</xdr:rowOff>
        </xdr:from>
        <xdr:to>
          <xdr:col>2</xdr:col>
          <xdr:colOff>381000</xdr:colOff>
          <xdr:row>1402</xdr:row>
          <xdr:rowOff>0</xdr:rowOff>
        </xdr:to>
        <xdr:sp macro="" textlink="">
          <xdr:nvSpPr>
            <xdr:cNvPr id="110759" name="Object 3239" hidden="1">
              <a:extLst>
                <a:ext uri="{63B3BB69-23CF-44E3-9099-C40C66FF867C}">
                  <a14:compatExt spid="_x0000_s110759"/>
                </a:ext>
                <a:ext uri="{FF2B5EF4-FFF2-40B4-BE49-F238E27FC236}">
                  <a16:creationId xmlns:a16="http://schemas.microsoft.com/office/drawing/2014/main" id="{00000000-0008-0000-0000-0000A7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1399</xdr:row>
          <xdr:rowOff>0</xdr:rowOff>
        </xdr:from>
        <xdr:to>
          <xdr:col>2</xdr:col>
          <xdr:colOff>381000</xdr:colOff>
          <xdr:row>1402</xdr:row>
          <xdr:rowOff>0</xdr:rowOff>
        </xdr:to>
        <xdr:sp macro="" textlink="">
          <xdr:nvSpPr>
            <xdr:cNvPr id="110760" name="Object 3240" hidden="1">
              <a:extLst>
                <a:ext uri="{63B3BB69-23CF-44E3-9099-C40C66FF867C}">
                  <a14:compatExt spid="_x0000_s110760"/>
                </a:ext>
                <a:ext uri="{FF2B5EF4-FFF2-40B4-BE49-F238E27FC236}">
                  <a16:creationId xmlns:a16="http://schemas.microsoft.com/office/drawing/2014/main" id="{00000000-0008-0000-0000-0000A8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1402</xdr:row>
          <xdr:rowOff>0</xdr:rowOff>
        </xdr:from>
        <xdr:to>
          <xdr:col>2</xdr:col>
          <xdr:colOff>381000</xdr:colOff>
          <xdr:row>1405</xdr:row>
          <xdr:rowOff>0</xdr:rowOff>
        </xdr:to>
        <xdr:sp macro="" textlink="">
          <xdr:nvSpPr>
            <xdr:cNvPr id="110761" name="Object 3241" hidden="1">
              <a:extLst>
                <a:ext uri="{63B3BB69-23CF-44E3-9099-C40C66FF867C}">
                  <a14:compatExt spid="_x0000_s110761"/>
                </a:ext>
                <a:ext uri="{FF2B5EF4-FFF2-40B4-BE49-F238E27FC236}">
                  <a16:creationId xmlns:a16="http://schemas.microsoft.com/office/drawing/2014/main" id="{00000000-0008-0000-0000-0000A9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1402</xdr:row>
          <xdr:rowOff>0</xdr:rowOff>
        </xdr:from>
        <xdr:to>
          <xdr:col>2</xdr:col>
          <xdr:colOff>381000</xdr:colOff>
          <xdr:row>1405</xdr:row>
          <xdr:rowOff>0</xdr:rowOff>
        </xdr:to>
        <xdr:sp macro="" textlink="">
          <xdr:nvSpPr>
            <xdr:cNvPr id="110762" name="Object 3242" hidden="1">
              <a:extLst>
                <a:ext uri="{63B3BB69-23CF-44E3-9099-C40C66FF867C}">
                  <a14:compatExt spid="_x0000_s110762"/>
                </a:ext>
                <a:ext uri="{FF2B5EF4-FFF2-40B4-BE49-F238E27FC236}">
                  <a16:creationId xmlns:a16="http://schemas.microsoft.com/office/drawing/2014/main" id="{00000000-0008-0000-0000-0000AA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1405</xdr:row>
          <xdr:rowOff>0</xdr:rowOff>
        </xdr:from>
        <xdr:to>
          <xdr:col>2</xdr:col>
          <xdr:colOff>381000</xdr:colOff>
          <xdr:row>1408</xdr:row>
          <xdr:rowOff>0</xdr:rowOff>
        </xdr:to>
        <xdr:sp macro="" textlink="">
          <xdr:nvSpPr>
            <xdr:cNvPr id="110763" name="Object 3243" hidden="1">
              <a:extLst>
                <a:ext uri="{63B3BB69-23CF-44E3-9099-C40C66FF867C}">
                  <a14:compatExt spid="_x0000_s110763"/>
                </a:ext>
                <a:ext uri="{FF2B5EF4-FFF2-40B4-BE49-F238E27FC236}">
                  <a16:creationId xmlns:a16="http://schemas.microsoft.com/office/drawing/2014/main" id="{00000000-0008-0000-0000-0000AB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1405</xdr:row>
          <xdr:rowOff>0</xdr:rowOff>
        </xdr:from>
        <xdr:to>
          <xdr:col>2</xdr:col>
          <xdr:colOff>381000</xdr:colOff>
          <xdr:row>1408</xdr:row>
          <xdr:rowOff>0</xdr:rowOff>
        </xdr:to>
        <xdr:sp macro="" textlink="">
          <xdr:nvSpPr>
            <xdr:cNvPr id="110764" name="Object 3244" hidden="1">
              <a:extLst>
                <a:ext uri="{63B3BB69-23CF-44E3-9099-C40C66FF867C}">
                  <a14:compatExt spid="_x0000_s110764"/>
                </a:ext>
                <a:ext uri="{FF2B5EF4-FFF2-40B4-BE49-F238E27FC236}">
                  <a16:creationId xmlns:a16="http://schemas.microsoft.com/office/drawing/2014/main" id="{00000000-0008-0000-0000-0000AC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1408</xdr:row>
          <xdr:rowOff>0</xdr:rowOff>
        </xdr:from>
        <xdr:to>
          <xdr:col>2</xdr:col>
          <xdr:colOff>381000</xdr:colOff>
          <xdr:row>1411</xdr:row>
          <xdr:rowOff>0</xdr:rowOff>
        </xdr:to>
        <xdr:sp macro="" textlink="">
          <xdr:nvSpPr>
            <xdr:cNvPr id="110765" name="Object 3245" hidden="1">
              <a:extLst>
                <a:ext uri="{63B3BB69-23CF-44E3-9099-C40C66FF867C}">
                  <a14:compatExt spid="_x0000_s110765"/>
                </a:ext>
                <a:ext uri="{FF2B5EF4-FFF2-40B4-BE49-F238E27FC236}">
                  <a16:creationId xmlns:a16="http://schemas.microsoft.com/office/drawing/2014/main" id="{00000000-0008-0000-0000-0000AD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1408</xdr:row>
          <xdr:rowOff>0</xdr:rowOff>
        </xdr:from>
        <xdr:to>
          <xdr:col>2</xdr:col>
          <xdr:colOff>381000</xdr:colOff>
          <xdr:row>1411</xdr:row>
          <xdr:rowOff>0</xdr:rowOff>
        </xdr:to>
        <xdr:sp macro="" textlink="">
          <xdr:nvSpPr>
            <xdr:cNvPr id="110766" name="Object 3246" hidden="1">
              <a:extLst>
                <a:ext uri="{63B3BB69-23CF-44E3-9099-C40C66FF867C}">
                  <a14:compatExt spid="_x0000_s110766"/>
                </a:ext>
                <a:ext uri="{FF2B5EF4-FFF2-40B4-BE49-F238E27FC236}">
                  <a16:creationId xmlns:a16="http://schemas.microsoft.com/office/drawing/2014/main" id="{00000000-0008-0000-0000-0000AE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1411</xdr:row>
          <xdr:rowOff>0</xdr:rowOff>
        </xdr:from>
        <xdr:to>
          <xdr:col>2</xdr:col>
          <xdr:colOff>381000</xdr:colOff>
          <xdr:row>1414</xdr:row>
          <xdr:rowOff>0</xdr:rowOff>
        </xdr:to>
        <xdr:sp macro="" textlink="">
          <xdr:nvSpPr>
            <xdr:cNvPr id="110767" name="Object 3247" hidden="1">
              <a:extLst>
                <a:ext uri="{63B3BB69-23CF-44E3-9099-C40C66FF867C}">
                  <a14:compatExt spid="_x0000_s110767"/>
                </a:ext>
                <a:ext uri="{FF2B5EF4-FFF2-40B4-BE49-F238E27FC236}">
                  <a16:creationId xmlns:a16="http://schemas.microsoft.com/office/drawing/2014/main" id="{00000000-0008-0000-0000-0000AF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1411</xdr:row>
          <xdr:rowOff>0</xdr:rowOff>
        </xdr:from>
        <xdr:to>
          <xdr:col>2</xdr:col>
          <xdr:colOff>381000</xdr:colOff>
          <xdr:row>1414</xdr:row>
          <xdr:rowOff>0</xdr:rowOff>
        </xdr:to>
        <xdr:sp macro="" textlink="">
          <xdr:nvSpPr>
            <xdr:cNvPr id="110768" name="Object 3248" hidden="1">
              <a:extLst>
                <a:ext uri="{63B3BB69-23CF-44E3-9099-C40C66FF867C}">
                  <a14:compatExt spid="_x0000_s110768"/>
                </a:ext>
                <a:ext uri="{FF2B5EF4-FFF2-40B4-BE49-F238E27FC236}">
                  <a16:creationId xmlns:a16="http://schemas.microsoft.com/office/drawing/2014/main" id="{00000000-0008-0000-0000-0000B0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1414</xdr:row>
          <xdr:rowOff>0</xdr:rowOff>
        </xdr:from>
        <xdr:to>
          <xdr:col>2</xdr:col>
          <xdr:colOff>381000</xdr:colOff>
          <xdr:row>1417</xdr:row>
          <xdr:rowOff>0</xdr:rowOff>
        </xdr:to>
        <xdr:sp macro="" textlink="">
          <xdr:nvSpPr>
            <xdr:cNvPr id="110769" name="Object 3249" hidden="1">
              <a:extLst>
                <a:ext uri="{63B3BB69-23CF-44E3-9099-C40C66FF867C}">
                  <a14:compatExt spid="_x0000_s110769"/>
                </a:ext>
                <a:ext uri="{FF2B5EF4-FFF2-40B4-BE49-F238E27FC236}">
                  <a16:creationId xmlns:a16="http://schemas.microsoft.com/office/drawing/2014/main" id="{00000000-0008-0000-0000-0000B1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1414</xdr:row>
          <xdr:rowOff>0</xdr:rowOff>
        </xdr:from>
        <xdr:to>
          <xdr:col>2</xdr:col>
          <xdr:colOff>381000</xdr:colOff>
          <xdr:row>1417</xdr:row>
          <xdr:rowOff>0</xdr:rowOff>
        </xdr:to>
        <xdr:sp macro="" textlink="">
          <xdr:nvSpPr>
            <xdr:cNvPr id="110770" name="Object 3250" hidden="1">
              <a:extLst>
                <a:ext uri="{63B3BB69-23CF-44E3-9099-C40C66FF867C}">
                  <a14:compatExt spid="_x0000_s110770"/>
                </a:ext>
                <a:ext uri="{FF2B5EF4-FFF2-40B4-BE49-F238E27FC236}">
                  <a16:creationId xmlns:a16="http://schemas.microsoft.com/office/drawing/2014/main" id="{00000000-0008-0000-0000-0000B2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1417</xdr:row>
          <xdr:rowOff>0</xdr:rowOff>
        </xdr:from>
        <xdr:to>
          <xdr:col>2</xdr:col>
          <xdr:colOff>381000</xdr:colOff>
          <xdr:row>1420</xdr:row>
          <xdr:rowOff>0</xdr:rowOff>
        </xdr:to>
        <xdr:sp macro="" textlink="">
          <xdr:nvSpPr>
            <xdr:cNvPr id="110771" name="Object 3251" hidden="1">
              <a:extLst>
                <a:ext uri="{63B3BB69-23CF-44E3-9099-C40C66FF867C}">
                  <a14:compatExt spid="_x0000_s110771"/>
                </a:ext>
                <a:ext uri="{FF2B5EF4-FFF2-40B4-BE49-F238E27FC236}">
                  <a16:creationId xmlns:a16="http://schemas.microsoft.com/office/drawing/2014/main" id="{00000000-0008-0000-0000-0000B3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1417</xdr:row>
          <xdr:rowOff>0</xdr:rowOff>
        </xdr:from>
        <xdr:to>
          <xdr:col>2</xdr:col>
          <xdr:colOff>381000</xdr:colOff>
          <xdr:row>1420</xdr:row>
          <xdr:rowOff>0</xdr:rowOff>
        </xdr:to>
        <xdr:sp macro="" textlink="">
          <xdr:nvSpPr>
            <xdr:cNvPr id="110772" name="Object 3252" hidden="1">
              <a:extLst>
                <a:ext uri="{63B3BB69-23CF-44E3-9099-C40C66FF867C}">
                  <a14:compatExt spid="_x0000_s110772"/>
                </a:ext>
                <a:ext uri="{FF2B5EF4-FFF2-40B4-BE49-F238E27FC236}">
                  <a16:creationId xmlns:a16="http://schemas.microsoft.com/office/drawing/2014/main" id="{00000000-0008-0000-0000-0000B4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1420</xdr:row>
          <xdr:rowOff>0</xdr:rowOff>
        </xdr:from>
        <xdr:to>
          <xdr:col>2</xdr:col>
          <xdr:colOff>381000</xdr:colOff>
          <xdr:row>1423</xdr:row>
          <xdr:rowOff>0</xdr:rowOff>
        </xdr:to>
        <xdr:sp macro="" textlink="">
          <xdr:nvSpPr>
            <xdr:cNvPr id="110773" name="Object 3253" hidden="1">
              <a:extLst>
                <a:ext uri="{63B3BB69-23CF-44E3-9099-C40C66FF867C}">
                  <a14:compatExt spid="_x0000_s110773"/>
                </a:ext>
                <a:ext uri="{FF2B5EF4-FFF2-40B4-BE49-F238E27FC236}">
                  <a16:creationId xmlns:a16="http://schemas.microsoft.com/office/drawing/2014/main" id="{00000000-0008-0000-0000-0000B5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1420</xdr:row>
          <xdr:rowOff>0</xdr:rowOff>
        </xdr:from>
        <xdr:to>
          <xdr:col>2</xdr:col>
          <xdr:colOff>381000</xdr:colOff>
          <xdr:row>1423</xdr:row>
          <xdr:rowOff>0</xdr:rowOff>
        </xdr:to>
        <xdr:sp macro="" textlink="">
          <xdr:nvSpPr>
            <xdr:cNvPr id="110774" name="Object 3254" hidden="1">
              <a:extLst>
                <a:ext uri="{63B3BB69-23CF-44E3-9099-C40C66FF867C}">
                  <a14:compatExt spid="_x0000_s110774"/>
                </a:ext>
                <a:ext uri="{FF2B5EF4-FFF2-40B4-BE49-F238E27FC236}">
                  <a16:creationId xmlns:a16="http://schemas.microsoft.com/office/drawing/2014/main" id="{00000000-0008-0000-0000-0000B6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1423</xdr:row>
          <xdr:rowOff>0</xdr:rowOff>
        </xdr:from>
        <xdr:to>
          <xdr:col>2</xdr:col>
          <xdr:colOff>381000</xdr:colOff>
          <xdr:row>1426</xdr:row>
          <xdr:rowOff>0</xdr:rowOff>
        </xdr:to>
        <xdr:sp macro="" textlink="">
          <xdr:nvSpPr>
            <xdr:cNvPr id="110775" name="Object 3255" hidden="1">
              <a:extLst>
                <a:ext uri="{63B3BB69-23CF-44E3-9099-C40C66FF867C}">
                  <a14:compatExt spid="_x0000_s110775"/>
                </a:ext>
                <a:ext uri="{FF2B5EF4-FFF2-40B4-BE49-F238E27FC236}">
                  <a16:creationId xmlns:a16="http://schemas.microsoft.com/office/drawing/2014/main" id="{00000000-0008-0000-0000-0000B7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1423</xdr:row>
          <xdr:rowOff>0</xdr:rowOff>
        </xdr:from>
        <xdr:to>
          <xdr:col>2</xdr:col>
          <xdr:colOff>381000</xdr:colOff>
          <xdr:row>1426</xdr:row>
          <xdr:rowOff>0</xdr:rowOff>
        </xdr:to>
        <xdr:sp macro="" textlink="">
          <xdr:nvSpPr>
            <xdr:cNvPr id="110776" name="Object 3256" hidden="1">
              <a:extLst>
                <a:ext uri="{63B3BB69-23CF-44E3-9099-C40C66FF867C}">
                  <a14:compatExt spid="_x0000_s110776"/>
                </a:ext>
                <a:ext uri="{FF2B5EF4-FFF2-40B4-BE49-F238E27FC236}">
                  <a16:creationId xmlns:a16="http://schemas.microsoft.com/office/drawing/2014/main" id="{00000000-0008-0000-0000-0000B8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1426</xdr:row>
          <xdr:rowOff>0</xdr:rowOff>
        </xdr:from>
        <xdr:to>
          <xdr:col>2</xdr:col>
          <xdr:colOff>381000</xdr:colOff>
          <xdr:row>1429</xdr:row>
          <xdr:rowOff>0</xdr:rowOff>
        </xdr:to>
        <xdr:sp macro="" textlink="">
          <xdr:nvSpPr>
            <xdr:cNvPr id="110777" name="Object 3257" hidden="1">
              <a:extLst>
                <a:ext uri="{63B3BB69-23CF-44E3-9099-C40C66FF867C}">
                  <a14:compatExt spid="_x0000_s110777"/>
                </a:ext>
                <a:ext uri="{FF2B5EF4-FFF2-40B4-BE49-F238E27FC236}">
                  <a16:creationId xmlns:a16="http://schemas.microsoft.com/office/drawing/2014/main" id="{00000000-0008-0000-0000-0000B9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1426</xdr:row>
          <xdr:rowOff>0</xdr:rowOff>
        </xdr:from>
        <xdr:to>
          <xdr:col>2</xdr:col>
          <xdr:colOff>381000</xdr:colOff>
          <xdr:row>1429</xdr:row>
          <xdr:rowOff>0</xdr:rowOff>
        </xdr:to>
        <xdr:sp macro="" textlink="">
          <xdr:nvSpPr>
            <xdr:cNvPr id="110778" name="Object 3258" hidden="1">
              <a:extLst>
                <a:ext uri="{63B3BB69-23CF-44E3-9099-C40C66FF867C}">
                  <a14:compatExt spid="_x0000_s110778"/>
                </a:ext>
                <a:ext uri="{FF2B5EF4-FFF2-40B4-BE49-F238E27FC236}">
                  <a16:creationId xmlns:a16="http://schemas.microsoft.com/office/drawing/2014/main" id="{00000000-0008-0000-0000-0000BA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1429</xdr:row>
          <xdr:rowOff>0</xdr:rowOff>
        </xdr:from>
        <xdr:to>
          <xdr:col>2</xdr:col>
          <xdr:colOff>381000</xdr:colOff>
          <xdr:row>1432</xdr:row>
          <xdr:rowOff>0</xdr:rowOff>
        </xdr:to>
        <xdr:sp macro="" textlink="">
          <xdr:nvSpPr>
            <xdr:cNvPr id="110779" name="Object 3259" hidden="1">
              <a:extLst>
                <a:ext uri="{63B3BB69-23CF-44E3-9099-C40C66FF867C}">
                  <a14:compatExt spid="_x0000_s110779"/>
                </a:ext>
                <a:ext uri="{FF2B5EF4-FFF2-40B4-BE49-F238E27FC236}">
                  <a16:creationId xmlns:a16="http://schemas.microsoft.com/office/drawing/2014/main" id="{00000000-0008-0000-0000-0000BB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1429</xdr:row>
          <xdr:rowOff>0</xdr:rowOff>
        </xdr:from>
        <xdr:to>
          <xdr:col>2</xdr:col>
          <xdr:colOff>381000</xdr:colOff>
          <xdr:row>1432</xdr:row>
          <xdr:rowOff>0</xdr:rowOff>
        </xdr:to>
        <xdr:sp macro="" textlink="">
          <xdr:nvSpPr>
            <xdr:cNvPr id="110780" name="Object 3260" hidden="1">
              <a:extLst>
                <a:ext uri="{63B3BB69-23CF-44E3-9099-C40C66FF867C}">
                  <a14:compatExt spid="_x0000_s110780"/>
                </a:ext>
                <a:ext uri="{FF2B5EF4-FFF2-40B4-BE49-F238E27FC236}">
                  <a16:creationId xmlns:a16="http://schemas.microsoft.com/office/drawing/2014/main" id="{00000000-0008-0000-0000-0000BC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1432</xdr:row>
          <xdr:rowOff>0</xdr:rowOff>
        </xdr:from>
        <xdr:to>
          <xdr:col>2</xdr:col>
          <xdr:colOff>381000</xdr:colOff>
          <xdr:row>1435</xdr:row>
          <xdr:rowOff>0</xdr:rowOff>
        </xdr:to>
        <xdr:sp macro="" textlink="">
          <xdr:nvSpPr>
            <xdr:cNvPr id="110781" name="Object 3261" hidden="1">
              <a:extLst>
                <a:ext uri="{63B3BB69-23CF-44E3-9099-C40C66FF867C}">
                  <a14:compatExt spid="_x0000_s110781"/>
                </a:ext>
                <a:ext uri="{FF2B5EF4-FFF2-40B4-BE49-F238E27FC236}">
                  <a16:creationId xmlns:a16="http://schemas.microsoft.com/office/drawing/2014/main" id="{00000000-0008-0000-0000-0000BD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1432</xdr:row>
          <xdr:rowOff>0</xdr:rowOff>
        </xdr:from>
        <xdr:to>
          <xdr:col>2</xdr:col>
          <xdr:colOff>381000</xdr:colOff>
          <xdr:row>1435</xdr:row>
          <xdr:rowOff>0</xdr:rowOff>
        </xdr:to>
        <xdr:sp macro="" textlink="">
          <xdr:nvSpPr>
            <xdr:cNvPr id="110782" name="Object 3262" hidden="1">
              <a:extLst>
                <a:ext uri="{63B3BB69-23CF-44E3-9099-C40C66FF867C}">
                  <a14:compatExt spid="_x0000_s110782"/>
                </a:ext>
                <a:ext uri="{FF2B5EF4-FFF2-40B4-BE49-F238E27FC236}">
                  <a16:creationId xmlns:a16="http://schemas.microsoft.com/office/drawing/2014/main" id="{00000000-0008-0000-0000-0000BE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1435</xdr:row>
          <xdr:rowOff>0</xdr:rowOff>
        </xdr:from>
        <xdr:to>
          <xdr:col>2</xdr:col>
          <xdr:colOff>381000</xdr:colOff>
          <xdr:row>1438</xdr:row>
          <xdr:rowOff>0</xdr:rowOff>
        </xdr:to>
        <xdr:sp macro="" textlink="">
          <xdr:nvSpPr>
            <xdr:cNvPr id="110783" name="Object 3263" hidden="1">
              <a:extLst>
                <a:ext uri="{63B3BB69-23CF-44E3-9099-C40C66FF867C}">
                  <a14:compatExt spid="_x0000_s110783"/>
                </a:ext>
                <a:ext uri="{FF2B5EF4-FFF2-40B4-BE49-F238E27FC236}">
                  <a16:creationId xmlns:a16="http://schemas.microsoft.com/office/drawing/2014/main" id="{00000000-0008-0000-0000-0000BF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1435</xdr:row>
          <xdr:rowOff>0</xdr:rowOff>
        </xdr:from>
        <xdr:to>
          <xdr:col>2</xdr:col>
          <xdr:colOff>381000</xdr:colOff>
          <xdr:row>1438</xdr:row>
          <xdr:rowOff>0</xdr:rowOff>
        </xdr:to>
        <xdr:sp macro="" textlink="">
          <xdr:nvSpPr>
            <xdr:cNvPr id="110784" name="Object 3264" hidden="1">
              <a:extLst>
                <a:ext uri="{63B3BB69-23CF-44E3-9099-C40C66FF867C}">
                  <a14:compatExt spid="_x0000_s110784"/>
                </a:ext>
                <a:ext uri="{FF2B5EF4-FFF2-40B4-BE49-F238E27FC236}">
                  <a16:creationId xmlns:a16="http://schemas.microsoft.com/office/drawing/2014/main" id="{00000000-0008-0000-0000-0000C0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1438</xdr:row>
          <xdr:rowOff>0</xdr:rowOff>
        </xdr:from>
        <xdr:to>
          <xdr:col>2</xdr:col>
          <xdr:colOff>381000</xdr:colOff>
          <xdr:row>1441</xdr:row>
          <xdr:rowOff>0</xdr:rowOff>
        </xdr:to>
        <xdr:sp macro="" textlink="">
          <xdr:nvSpPr>
            <xdr:cNvPr id="110785" name="Object 3265" hidden="1">
              <a:extLst>
                <a:ext uri="{63B3BB69-23CF-44E3-9099-C40C66FF867C}">
                  <a14:compatExt spid="_x0000_s110785"/>
                </a:ext>
                <a:ext uri="{FF2B5EF4-FFF2-40B4-BE49-F238E27FC236}">
                  <a16:creationId xmlns:a16="http://schemas.microsoft.com/office/drawing/2014/main" id="{00000000-0008-0000-0000-0000C1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1438</xdr:row>
          <xdr:rowOff>0</xdr:rowOff>
        </xdr:from>
        <xdr:to>
          <xdr:col>2</xdr:col>
          <xdr:colOff>381000</xdr:colOff>
          <xdr:row>1441</xdr:row>
          <xdr:rowOff>0</xdr:rowOff>
        </xdr:to>
        <xdr:sp macro="" textlink="">
          <xdr:nvSpPr>
            <xdr:cNvPr id="110786" name="Object 3266" hidden="1">
              <a:extLst>
                <a:ext uri="{63B3BB69-23CF-44E3-9099-C40C66FF867C}">
                  <a14:compatExt spid="_x0000_s110786"/>
                </a:ext>
                <a:ext uri="{FF2B5EF4-FFF2-40B4-BE49-F238E27FC236}">
                  <a16:creationId xmlns:a16="http://schemas.microsoft.com/office/drawing/2014/main" id="{00000000-0008-0000-0000-0000C2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1441</xdr:row>
          <xdr:rowOff>0</xdr:rowOff>
        </xdr:from>
        <xdr:to>
          <xdr:col>2</xdr:col>
          <xdr:colOff>381000</xdr:colOff>
          <xdr:row>1444</xdr:row>
          <xdr:rowOff>0</xdr:rowOff>
        </xdr:to>
        <xdr:sp macro="" textlink="">
          <xdr:nvSpPr>
            <xdr:cNvPr id="110787" name="Object 3267" hidden="1">
              <a:extLst>
                <a:ext uri="{63B3BB69-23CF-44E3-9099-C40C66FF867C}">
                  <a14:compatExt spid="_x0000_s110787"/>
                </a:ext>
                <a:ext uri="{FF2B5EF4-FFF2-40B4-BE49-F238E27FC236}">
                  <a16:creationId xmlns:a16="http://schemas.microsoft.com/office/drawing/2014/main" id="{00000000-0008-0000-0000-0000C3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1441</xdr:row>
          <xdr:rowOff>0</xdr:rowOff>
        </xdr:from>
        <xdr:to>
          <xdr:col>2</xdr:col>
          <xdr:colOff>381000</xdr:colOff>
          <xdr:row>1444</xdr:row>
          <xdr:rowOff>0</xdr:rowOff>
        </xdr:to>
        <xdr:sp macro="" textlink="">
          <xdr:nvSpPr>
            <xdr:cNvPr id="110788" name="Object 3268" hidden="1">
              <a:extLst>
                <a:ext uri="{63B3BB69-23CF-44E3-9099-C40C66FF867C}">
                  <a14:compatExt spid="_x0000_s110788"/>
                </a:ext>
                <a:ext uri="{FF2B5EF4-FFF2-40B4-BE49-F238E27FC236}">
                  <a16:creationId xmlns:a16="http://schemas.microsoft.com/office/drawing/2014/main" id="{00000000-0008-0000-0000-0000C4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1444</xdr:row>
          <xdr:rowOff>0</xdr:rowOff>
        </xdr:from>
        <xdr:to>
          <xdr:col>2</xdr:col>
          <xdr:colOff>381000</xdr:colOff>
          <xdr:row>1447</xdr:row>
          <xdr:rowOff>0</xdr:rowOff>
        </xdr:to>
        <xdr:sp macro="" textlink="">
          <xdr:nvSpPr>
            <xdr:cNvPr id="110789" name="Object 3269" hidden="1">
              <a:extLst>
                <a:ext uri="{63B3BB69-23CF-44E3-9099-C40C66FF867C}">
                  <a14:compatExt spid="_x0000_s110789"/>
                </a:ext>
                <a:ext uri="{FF2B5EF4-FFF2-40B4-BE49-F238E27FC236}">
                  <a16:creationId xmlns:a16="http://schemas.microsoft.com/office/drawing/2014/main" id="{00000000-0008-0000-0000-0000C5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1444</xdr:row>
          <xdr:rowOff>0</xdr:rowOff>
        </xdr:from>
        <xdr:to>
          <xdr:col>2</xdr:col>
          <xdr:colOff>381000</xdr:colOff>
          <xdr:row>1447</xdr:row>
          <xdr:rowOff>0</xdr:rowOff>
        </xdr:to>
        <xdr:sp macro="" textlink="">
          <xdr:nvSpPr>
            <xdr:cNvPr id="110790" name="Object 3270" hidden="1">
              <a:extLst>
                <a:ext uri="{63B3BB69-23CF-44E3-9099-C40C66FF867C}">
                  <a14:compatExt spid="_x0000_s110790"/>
                </a:ext>
                <a:ext uri="{FF2B5EF4-FFF2-40B4-BE49-F238E27FC236}">
                  <a16:creationId xmlns:a16="http://schemas.microsoft.com/office/drawing/2014/main" id="{00000000-0008-0000-0000-0000C6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1447</xdr:row>
          <xdr:rowOff>0</xdr:rowOff>
        </xdr:from>
        <xdr:to>
          <xdr:col>2</xdr:col>
          <xdr:colOff>381000</xdr:colOff>
          <xdr:row>1450</xdr:row>
          <xdr:rowOff>0</xdr:rowOff>
        </xdr:to>
        <xdr:sp macro="" textlink="">
          <xdr:nvSpPr>
            <xdr:cNvPr id="110791" name="Object 3271" hidden="1">
              <a:extLst>
                <a:ext uri="{63B3BB69-23CF-44E3-9099-C40C66FF867C}">
                  <a14:compatExt spid="_x0000_s110791"/>
                </a:ext>
                <a:ext uri="{FF2B5EF4-FFF2-40B4-BE49-F238E27FC236}">
                  <a16:creationId xmlns:a16="http://schemas.microsoft.com/office/drawing/2014/main" id="{00000000-0008-0000-0000-0000C7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1447</xdr:row>
          <xdr:rowOff>0</xdr:rowOff>
        </xdr:from>
        <xdr:to>
          <xdr:col>2</xdr:col>
          <xdr:colOff>381000</xdr:colOff>
          <xdr:row>1450</xdr:row>
          <xdr:rowOff>0</xdr:rowOff>
        </xdr:to>
        <xdr:sp macro="" textlink="">
          <xdr:nvSpPr>
            <xdr:cNvPr id="110792" name="Object 3272" hidden="1">
              <a:extLst>
                <a:ext uri="{63B3BB69-23CF-44E3-9099-C40C66FF867C}">
                  <a14:compatExt spid="_x0000_s110792"/>
                </a:ext>
                <a:ext uri="{FF2B5EF4-FFF2-40B4-BE49-F238E27FC236}">
                  <a16:creationId xmlns:a16="http://schemas.microsoft.com/office/drawing/2014/main" id="{00000000-0008-0000-0000-0000C8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1450</xdr:row>
          <xdr:rowOff>0</xdr:rowOff>
        </xdr:from>
        <xdr:to>
          <xdr:col>2</xdr:col>
          <xdr:colOff>381000</xdr:colOff>
          <xdr:row>1453</xdr:row>
          <xdr:rowOff>0</xdr:rowOff>
        </xdr:to>
        <xdr:sp macro="" textlink="">
          <xdr:nvSpPr>
            <xdr:cNvPr id="110793" name="Object 3273" hidden="1">
              <a:extLst>
                <a:ext uri="{63B3BB69-23CF-44E3-9099-C40C66FF867C}">
                  <a14:compatExt spid="_x0000_s110793"/>
                </a:ext>
                <a:ext uri="{FF2B5EF4-FFF2-40B4-BE49-F238E27FC236}">
                  <a16:creationId xmlns:a16="http://schemas.microsoft.com/office/drawing/2014/main" id="{00000000-0008-0000-0000-0000C9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1450</xdr:row>
          <xdr:rowOff>0</xdr:rowOff>
        </xdr:from>
        <xdr:to>
          <xdr:col>2</xdr:col>
          <xdr:colOff>381000</xdr:colOff>
          <xdr:row>1453</xdr:row>
          <xdr:rowOff>0</xdr:rowOff>
        </xdr:to>
        <xdr:sp macro="" textlink="">
          <xdr:nvSpPr>
            <xdr:cNvPr id="110794" name="Object 3274" hidden="1">
              <a:extLst>
                <a:ext uri="{63B3BB69-23CF-44E3-9099-C40C66FF867C}">
                  <a14:compatExt spid="_x0000_s110794"/>
                </a:ext>
                <a:ext uri="{FF2B5EF4-FFF2-40B4-BE49-F238E27FC236}">
                  <a16:creationId xmlns:a16="http://schemas.microsoft.com/office/drawing/2014/main" id="{00000000-0008-0000-0000-0000CA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1453</xdr:row>
          <xdr:rowOff>0</xdr:rowOff>
        </xdr:from>
        <xdr:to>
          <xdr:col>2</xdr:col>
          <xdr:colOff>381000</xdr:colOff>
          <xdr:row>1456</xdr:row>
          <xdr:rowOff>0</xdr:rowOff>
        </xdr:to>
        <xdr:sp macro="" textlink="">
          <xdr:nvSpPr>
            <xdr:cNvPr id="110795" name="Object 3275" hidden="1">
              <a:extLst>
                <a:ext uri="{63B3BB69-23CF-44E3-9099-C40C66FF867C}">
                  <a14:compatExt spid="_x0000_s110795"/>
                </a:ext>
                <a:ext uri="{FF2B5EF4-FFF2-40B4-BE49-F238E27FC236}">
                  <a16:creationId xmlns:a16="http://schemas.microsoft.com/office/drawing/2014/main" id="{00000000-0008-0000-0000-0000CB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1453</xdr:row>
          <xdr:rowOff>0</xdr:rowOff>
        </xdr:from>
        <xdr:to>
          <xdr:col>2</xdr:col>
          <xdr:colOff>381000</xdr:colOff>
          <xdr:row>1456</xdr:row>
          <xdr:rowOff>0</xdr:rowOff>
        </xdr:to>
        <xdr:sp macro="" textlink="">
          <xdr:nvSpPr>
            <xdr:cNvPr id="110796" name="Object 3276" hidden="1">
              <a:extLst>
                <a:ext uri="{63B3BB69-23CF-44E3-9099-C40C66FF867C}">
                  <a14:compatExt spid="_x0000_s110796"/>
                </a:ext>
                <a:ext uri="{FF2B5EF4-FFF2-40B4-BE49-F238E27FC236}">
                  <a16:creationId xmlns:a16="http://schemas.microsoft.com/office/drawing/2014/main" id="{00000000-0008-0000-0000-0000CC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1456</xdr:row>
          <xdr:rowOff>0</xdr:rowOff>
        </xdr:from>
        <xdr:to>
          <xdr:col>2</xdr:col>
          <xdr:colOff>381000</xdr:colOff>
          <xdr:row>1459</xdr:row>
          <xdr:rowOff>0</xdr:rowOff>
        </xdr:to>
        <xdr:sp macro="" textlink="">
          <xdr:nvSpPr>
            <xdr:cNvPr id="110797" name="Object 3277" hidden="1">
              <a:extLst>
                <a:ext uri="{63B3BB69-23CF-44E3-9099-C40C66FF867C}">
                  <a14:compatExt spid="_x0000_s110797"/>
                </a:ext>
                <a:ext uri="{FF2B5EF4-FFF2-40B4-BE49-F238E27FC236}">
                  <a16:creationId xmlns:a16="http://schemas.microsoft.com/office/drawing/2014/main" id="{00000000-0008-0000-0000-0000CD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1456</xdr:row>
          <xdr:rowOff>0</xdr:rowOff>
        </xdr:from>
        <xdr:to>
          <xdr:col>2</xdr:col>
          <xdr:colOff>381000</xdr:colOff>
          <xdr:row>1459</xdr:row>
          <xdr:rowOff>0</xdr:rowOff>
        </xdr:to>
        <xdr:sp macro="" textlink="">
          <xdr:nvSpPr>
            <xdr:cNvPr id="110798" name="Object 3278" hidden="1">
              <a:extLst>
                <a:ext uri="{63B3BB69-23CF-44E3-9099-C40C66FF867C}">
                  <a14:compatExt spid="_x0000_s110798"/>
                </a:ext>
                <a:ext uri="{FF2B5EF4-FFF2-40B4-BE49-F238E27FC236}">
                  <a16:creationId xmlns:a16="http://schemas.microsoft.com/office/drawing/2014/main" id="{00000000-0008-0000-0000-0000CE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1459</xdr:row>
          <xdr:rowOff>0</xdr:rowOff>
        </xdr:from>
        <xdr:to>
          <xdr:col>2</xdr:col>
          <xdr:colOff>381000</xdr:colOff>
          <xdr:row>1462</xdr:row>
          <xdr:rowOff>0</xdr:rowOff>
        </xdr:to>
        <xdr:sp macro="" textlink="">
          <xdr:nvSpPr>
            <xdr:cNvPr id="110799" name="Object 3279" hidden="1">
              <a:extLst>
                <a:ext uri="{63B3BB69-23CF-44E3-9099-C40C66FF867C}">
                  <a14:compatExt spid="_x0000_s110799"/>
                </a:ext>
                <a:ext uri="{FF2B5EF4-FFF2-40B4-BE49-F238E27FC236}">
                  <a16:creationId xmlns:a16="http://schemas.microsoft.com/office/drawing/2014/main" id="{00000000-0008-0000-0000-0000CF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1459</xdr:row>
          <xdr:rowOff>0</xdr:rowOff>
        </xdr:from>
        <xdr:to>
          <xdr:col>2</xdr:col>
          <xdr:colOff>381000</xdr:colOff>
          <xdr:row>1462</xdr:row>
          <xdr:rowOff>0</xdr:rowOff>
        </xdr:to>
        <xdr:sp macro="" textlink="">
          <xdr:nvSpPr>
            <xdr:cNvPr id="110800" name="Object 3280" hidden="1">
              <a:extLst>
                <a:ext uri="{63B3BB69-23CF-44E3-9099-C40C66FF867C}">
                  <a14:compatExt spid="_x0000_s110800"/>
                </a:ext>
                <a:ext uri="{FF2B5EF4-FFF2-40B4-BE49-F238E27FC236}">
                  <a16:creationId xmlns:a16="http://schemas.microsoft.com/office/drawing/2014/main" id="{00000000-0008-0000-0000-0000D0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1462</xdr:row>
          <xdr:rowOff>0</xdr:rowOff>
        </xdr:from>
        <xdr:to>
          <xdr:col>2</xdr:col>
          <xdr:colOff>381000</xdr:colOff>
          <xdr:row>1465</xdr:row>
          <xdr:rowOff>0</xdr:rowOff>
        </xdr:to>
        <xdr:sp macro="" textlink="">
          <xdr:nvSpPr>
            <xdr:cNvPr id="110801" name="Object 3281" hidden="1">
              <a:extLst>
                <a:ext uri="{63B3BB69-23CF-44E3-9099-C40C66FF867C}">
                  <a14:compatExt spid="_x0000_s110801"/>
                </a:ext>
                <a:ext uri="{FF2B5EF4-FFF2-40B4-BE49-F238E27FC236}">
                  <a16:creationId xmlns:a16="http://schemas.microsoft.com/office/drawing/2014/main" id="{00000000-0008-0000-0000-0000D1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1462</xdr:row>
          <xdr:rowOff>0</xdr:rowOff>
        </xdr:from>
        <xdr:to>
          <xdr:col>2</xdr:col>
          <xdr:colOff>381000</xdr:colOff>
          <xdr:row>1465</xdr:row>
          <xdr:rowOff>0</xdr:rowOff>
        </xdr:to>
        <xdr:sp macro="" textlink="">
          <xdr:nvSpPr>
            <xdr:cNvPr id="110802" name="Object 3282" hidden="1">
              <a:extLst>
                <a:ext uri="{63B3BB69-23CF-44E3-9099-C40C66FF867C}">
                  <a14:compatExt spid="_x0000_s110802"/>
                </a:ext>
                <a:ext uri="{FF2B5EF4-FFF2-40B4-BE49-F238E27FC236}">
                  <a16:creationId xmlns:a16="http://schemas.microsoft.com/office/drawing/2014/main" id="{00000000-0008-0000-0000-0000D2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1465</xdr:row>
          <xdr:rowOff>0</xdr:rowOff>
        </xdr:from>
        <xdr:to>
          <xdr:col>2</xdr:col>
          <xdr:colOff>381000</xdr:colOff>
          <xdr:row>1468</xdr:row>
          <xdr:rowOff>0</xdr:rowOff>
        </xdr:to>
        <xdr:sp macro="" textlink="">
          <xdr:nvSpPr>
            <xdr:cNvPr id="110803" name="Object 3283" hidden="1">
              <a:extLst>
                <a:ext uri="{63B3BB69-23CF-44E3-9099-C40C66FF867C}">
                  <a14:compatExt spid="_x0000_s110803"/>
                </a:ext>
                <a:ext uri="{FF2B5EF4-FFF2-40B4-BE49-F238E27FC236}">
                  <a16:creationId xmlns:a16="http://schemas.microsoft.com/office/drawing/2014/main" id="{00000000-0008-0000-0000-0000D3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1465</xdr:row>
          <xdr:rowOff>0</xdr:rowOff>
        </xdr:from>
        <xdr:to>
          <xdr:col>2</xdr:col>
          <xdr:colOff>381000</xdr:colOff>
          <xdr:row>1468</xdr:row>
          <xdr:rowOff>0</xdr:rowOff>
        </xdr:to>
        <xdr:sp macro="" textlink="">
          <xdr:nvSpPr>
            <xdr:cNvPr id="110804" name="Object 3284" hidden="1">
              <a:extLst>
                <a:ext uri="{63B3BB69-23CF-44E3-9099-C40C66FF867C}">
                  <a14:compatExt spid="_x0000_s110804"/>
                </a:ext>
                <a:ext uri="{FF2B5EF4-FFF2-40B4-BE49-F238E27FC236}">
                  <a16:creationId xmlns:a16="http://schemas.microsoft.com/office/drawing/2014/main" id="{00000000-0008-0000-0000-0000D4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1468</xdr:row>
          <xdr:rowOff>0</xdr:rowOff>
        </xdr:from>
        <xdr:to>
          <xdr:col>2</xdr:col>
          <xdr:colOff>381000</xdr:colOff>
          <xdr:row>1471</xdr:row>
          <xdr:rowOff>0</xdr:rowOff>
        </xdr:to>
        <xdr:sp macro="" textlink="">
          <xdr:nvSpPr>
            <xdr:cNvPr id="110805" name="Object 3285" hidden="1">
              <a:extLst>
                <a:ext uri="{63B3BB69-23CF-44E3-9099-C40C66FF867C}">
                  <a14:compatExt spid="_x0000_s110805"/>
                </a:ext>
                <a:ext uri="{FF2B5EF4-FFF2-40B4-BE49-F238E27FC236}">
                  <a16:creationId xmlns:a16="http://schemas.microsoft.com/office/drawing/2014/main" id="{00000000-0008-0000-0000-0000D5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1468</xdr:row>
          <xdr:rowOff>0</xdr:rowOff>
        </xdr:from>
        <xdr:to>
          <xdr:col>2</xdr:col>
          <xdr:colOff>381000</xdr:colOff>
          <xdr:row>1471</xdr:row>
          <xdr:rowOff>0</xdr:rowOff>
        </xdr:to>
        <xdr:sp macro="" textlink="">
          <xdr:nvSpPr>
            <xdr:cNvPr id="110806" name="Object 3286" hidden="1">
              <a:extLst>
                <a:ext uri="{63B3BB69-23CF-44E3-9099-C40C66FF867C}">
                  <a14:compatExt spid="_x0000_s110806"/>
                </a:ext>
                <a:ext uri="{FF2B5EF4-FFF2-40B4-BE49-F238E27FC236}">
                  <a16:creationId xmlns:a16="http://schemas.microsoft.com/office/drawing/2014/main" id="{00000000-0008-0000-0000-0000D6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1471</xdr:row>
          <xdr:rowOff>0</xdr:rowOff>
        </xdr:from>
        <xdr:to>
          <xdr:col>2</xdr:col>
          <xdr:colOff>381000</xdr:colOff>
          <xdr:row>1474</xdr:row>
          <xdr:rowOff>0</xdr:rowOff>
        </xdr:to>
        <xdr:sp macro="" textlink="">
          <xdr:nvSpPr>
            <xdr:cNvPr id="110807" name="Object 3287" hidden="1">
              <a:extLst>
                <a:ext uri="{63B3BB69-23CF-44E3-9099-C40C66FF867C}">
                  <a14:compatExt spid="_x0000_s110807"/>
                </a:ext>
                <a:ext uri="{FF2B5EF4-FFF2-40B4-BE49-F238E27FC236}">
                  <a16:creationId xmlns:a16="http://schemas.microsoft.com/office/drawing/2014/main" id="{00000000-0008-0000-0000-0000D7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1471</xdr:row>
          <xdr:rowOff>0</xdr:rowOff>
        </xdr:from>
        <xdr:to>
          <xdr:col>2</xdr:col>
          <xdr:colOff>381000</xdr:colOff>
          <xdr:row>1474</xdr:row>
          <xdr:rowOff>0</xdr:rowOff>
        </xdr:to>
        <xdr:sp macro="" textlink="">
          <xdr:nvSpPr>
            <xdr:cNvPr id="110808" name="Object 3288" hidden="1">
              <a:extLst>
                <a:ext uri="{63B3BB69-23CF-44E3-9099-C40C66FF867C}">
                  <a14:compatExt spid="_x0000_s110808"/>
                </a:ext>
                <a:ext uri="{FF2B5EF4-FFF2-40B4-BE49-F238E27FC236}">
                  <a16:creationId xmlns:a16="http://schemas.microsoft.com/office/drawing/2014/main" id="{00000000-0008-0000-0000-0000D8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1474</xdr:row>
          <xdr:rowOff>0</xdr:rowOff>
        </xdr:from>
        <xdr:to>
          <xdr:col>2</xdr:col>
          <xdr:colOff>381000</xdr:colOff>
          <xdr:row>1477</xdr:row>
          <xdr:rowOff>0</xdr:rowOff>
        </xdr:to>
        <xdr:sp macro="" textlink="">
          <xdr:nvSpPr>
            <xdr:cNvPr id="110809" name="Object 3289" hidden="1">
              <a:extLst>
                <a:ext uri="{63B3BB69-23CF-44E3-9099-C40C66FF867C}">
                  <a14:compatExt spid="_x0000_s110809"/>
                </a:ext>
                <a:ext uri="{FF2B5EF4-FFF2-40B4-BE49-F238E27FC236}">
                  <a16:creationId xmlns:a16="http://schemas.microsoft.com/office/drawing/2014/main" id="{00000000-0008-0000-0000-0000D9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1474</xdr:row>
          <xdr:rowOff>0</xdr:rowOff>
        </xdr:from>
        <xdr:to>
          <xdr:col>2</xdr:col>
          <xdr:colOff>381000</xdr:colOff>
          <xdr:row>1477</xdr:row>
          <xdr:rowOff>0</xdr:rowOff>
        </xdr:to>
        <xdr:sp macro="" textlink="">
          <xdr:nvSpPr>
            <xdr:cNvPr id="110810" name="Object 3290" hidden="1">
              <a:extLst>
                <a:ext uri="{63B3BB69-23CF-44E3-9099-C40C66FF867C}">
                  <a14:compatExt spid="_x0000_s110810"/>
                </a:ext>
                <a:ext uri="{FF2B5EF4-FFF2-40B4-BE49-F238E27FC236}">
                  <a16:creationId xmlns:a16="http://schemas.microsoft.com/office/drawing/2014/main" id="{00000000-0008-0000-0000-0000DA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1477</xdr:row>
          <xdr:rowOff>0</xdr:rowOff>
        </xdr:from>
        <xdr:to>
          <xdr:col>2</xdr:col>
          <xdr:colOff>381000</xdr:colOff>
          <xdr:row>1480</xdr:row>
          <xdr:rowOff>0</xdr:rowOff>
        </xdr:to>
        <xdr:sp macro="" textlink="">
          <xdr:nvSpPr>
            <xdr:cNvPr id="110811" name="Object 3291" hidden="1">
              <a:extLst>
                <a:ext uri="{63B3BB69-23CF-44E3-9099-C40C66FF867C}">
                  <a14:compatExt spid="_x0000_s110811"/>
                </a:ext>
                <a:ext uri="{FF2B5EF4-FFF2-40B4-BE49-F238E27FC236}">
                  <a16:creationId xmlns:a16="http://schemas.microsoft.com/office/drawing/2014/main" id="{00000000-0008-0000-0000-0000DB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1477</xdr:row>
          <xdr:rowOff>0</xdr:rowOff>
        </xdr:from>
        <xdr:to>
          <xdr:col>2</xdr:col>
          <xdr:colOff>381000</xdr:colOff>
          <xdr:row>1480</xdr:row>
          <xdr:rowOff>0</xdr:rowOff>
        </xdr:to>
        <xdr:sp macro="" textlink="">
          <xdr:nvSpPr>
            <xdr:cNvPr id="110812" name="Object 3292" hidden="1">
              <a:extLst>
                <a:ext uri="{63B3BB69-23CF-44E3-9099-C40C66FF867C}">
                  <a14:compatExt spid="_x0000_s110812"/>
                </a:ext>
                <a:ext uri="{FF2B5EF4-FFF2-40B4-BE49-F238E27FC236}">
                  <a16:creationId xmlns:a16="http://schemas.microsoft.com/office/drawing/2014/main" id="{00000000-0008-0000-0000-0000DC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1480</xdr:row>
          <xdr:rowOff>0</xdr:rowOff>
        </xdr:from>
        <xdr:to>
          <xdr:col>2</xdr:col>
          <xdr:colOff>381000</xdr:colOff>
          <xdr:row>1483</xdr:row>
          <xdr:rowOff>0</xdr:rowOff>
        </xdr:to>
        <xdr:sp macro="" textlink="">
          <xdr:nvSpPr>
            <xdr:cNvPr id="110813" name="Object 3293" hidden="1">
              <a:extLst>
                <a:ext uri="{63B3BB69-23CF-44E3-9099-C40C66FF867C}">
                  <a14:compatExt spid="_x0000_s110813"/>
                </a:ext>
                <a:ext uri="{FF2B5EF4-FFF2-40B4-BE49-F238E27FC236}">
                  <a16:creationId xmlns:a16="http://schemas.microsoft.com/office/drawing/2014/main" id="{00000000-0008-0000-0000-0000DD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1480</xdr:row>
          <xdr:rowOff>0</xdr:rowOff>
        </xdr:from>
        <xdr:to>
          <xdr:col>2</xdr:col>
          <xdr:colOff>381000</xdr:colOff>
          <xdr:row>1483</xdr:row>
          <xdr:rowOff>0</xdr:rowOff>
        </xdr:to>
        <xdr:sp macro="" textlink="">
          <xdr:nvSpPr>
            <xdr:cNvPr id="110814" name="Object 3294" hidden="1">
              <a:extLst>
                <a:ext uri="{63B3BB69-23CF-44E3-9099-C40C66FF867C}">
                  <a14:compatExt spid="_x0000_s110814"/>
                </a:ext>
                <a:ext uri="{FF2B5EF4-FFF2-40B4-BE49-F238E27FC236}">
                  <a16:creationId xmlns:a16="http://schemas.microsoft.com/office/drawing/2014/main" id="{00000000-0008-0000-0000-0000DE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1483</xdr:row>
          <xdr:rowOff>0</xdr:rowOff>
        </xdr:from>
        <xdr:to>
          <xdr:col>2</xdr:col>
          <xdr:colOff>381000</xdr:colOff>
          <xdr:row>1486</xdr:row>
          <xdr:rowOff>0</xdr:rowOff>
        </xdr:to>
        <xdr:sp macro="" textlink="">
          <xdr:nvSpPr>
            <xdr:cNvPr id="110815" name="Object 3295" hidden="1">
              <a:extLst>
                <a:ext uri="{63B3BB69-23CF-44E3-9099-C40C66FF867C}">
                  <a14:compatExt spid="_x0000_s110815"/>
                </a:ext>
                <a:ext uri="{FF2B5EF4-FFF2-40B4-BE49-F238E27FC236}">
                  <a16:creationId xmlns:a16="http://schemas.microsoft.com/office/drawing/2014/main" id="{00000000-0008-0000-0000-0000DF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1483</xdr:row>
          <xdr:rowOff>0</xdr:rowOff>
        </xdr:from>
        <xdr:to>
          <xdr:col>2</xdr:col>
          <xdr:colOff>381000</xdr:colOff>
          <xdr:row>1486</xdr:row>
          <xdr:rowOff>0</xdr:rowOff>
        </xdr:to>
        <xdr:sp macro="" textlink="">
          <xdr:nvSpPr>
            <xdr:cNvPr id="110816" name="Object 3296" hidden="1">
              <a:extLst>
                <a:ext uri="{63B3BB69-23CF-44E3-9099-C40C66FF867C}">
                  <a14:compatExt spid="_x0000_s110816"/>
                </a:ext>
                <a:ext uri="{FF2B5EF4-FFF2-40B4-BE49-F238E27FC236}">
                  <a16:creationId xmlns:a16="http://schemas.microsoft.com/office/drawing/2014/main" id="{00000000-0008-0000-0000-0000E0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1486</xdr:row>
          <xdr:rowOff>0</xdr:rowOff>
        </xdr:from>
        <xdr:to>
          <xdr:col>2</xdr:col>
          <xdr:colOff>381000</xdr:colOff>
          <xdr:row>1489</xdr:row>
          <xdr:rowOff>0</xdr:rowOff>
        </xdr:to>
        <xdr:sp macro="" textlink="">
          <xdr:nvSpPr>
            <xdr:cNvPr id="110817" name="Object 3297" hidden="1">
              <a:extLst>
                <a:ext uri="{63B3BB69-23CF-44E3-9099-C40C66FF867C}">
                  <a14:compatExt spid="_x0000_s110817"/>
                </a:ext>
                <a:ext uri="{FF2B5EF4-FFF2-40B4-BE49-F238E27FC236}">
                  <a16:creationId xmlns:a16="http://schemas.microsoft.com/office/drawing/2014/main" id="{00000000-0008-0000-0000-0000E1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1486</xdr:row>
          <xdr:rowOff>0</xdr:rowOff>
        </xdr:from>
        <xdr:to>
          <xdr:col>2</xdr:col>
          <xdr:colOff>381000</xdr:colOff>
          <xdr:row>1489</xdr:row>
          <xdr:rowOff>0</xdr:rowOff>
        </xdr:to>
        <xdr:sp macro="" textlink="">
          <xdr:nvSpPr>
            <xdr:cNvPr id="110818" name="Object 3298" hidden="1">
              <a:extLst>
                <a:ext uri="{63B3BB69-23CF-44E3-9099-C40C66FF867C}">
                  <a14:compatExt spid="_x0000_s110818"/>
                </a:ext>
                <a:ext uri="{FF2B5EF4-FFF2-40B4-BE49-F238E27FC236}">
                  <a16:creationId xmlns:a16="http://schemas.microsoft.com/office/drawing/2014/main" id="{00000000-0008-0000-0000-0000E2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1489</xdr:row>
          <xdr:rowOff>0</xdr:rowOff>
        </xdr:from>
        <xdr:to>
          <xdr:col>2</xdr:col>
          <xdr:colOff>381000</xdr:colOff>
          <xdr:row>1492</xdr:row>
          <xdr:rowOff>0</xdr:rowOff>
        </xdr:to>
        <xdr:sp macro="" textlink="">
          <xdr:nvSpPr>
            <xdr:cNvPr id="110819" name="Object 3299" hidden="1">
              <a:extLst>
                <a:ext uri="{63B3BB69-23CF-44E3-9099-C40C66FF867C}">
                  <a14:compatExt spid="_x0000_s110819"/>
                </a:ext>
                <a:ext uri="{FF2B5EF4-FFF2-40B4-BE49-F238E27FC236}">
                  <a16:creationId xmlns:a16="http://schemas.microsoft.com/office/drawing/2014/main" id="{00000000-0008-0000-0000-0000E3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1489</xdr:row>
          <xdr:rowOff>0</xdr:rowOff>
        </xdr:from>
        <xdr:to>
          <xdr:col>2</xdr:col>
          <xdr:colOff>381000</xdr:colOff>
          <xdr:row>1492</xdr:row>
          <xdr:rowOff>0</xdr:rowOff>
        </xdr:to>
        <xdr:sp macro="" textlink="">
          <xdr:nvSpPr>
            <xdr:cNvPr id="110820" name="Object 3300" hidden="1">
              <a:extLst>
                <a:ext uri="{63B3BB69-23CF-44E3-9099-C40C66FF867C}">
                  <a14:compatExt spid="_x0000_s110820"/>
                </a:ext>
                <a:ext uri="{FF2B5EF4-FFF2-40B4-BE49-F238E27FC236}">
                  <a16:creationId xmlns:a16="http://schemas.microsoft.com/office/drawing/2014/main" id="{00000000-0008-0000-0000-0000E4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1492</xdr:row>
          <xdr:rowOff>0</xdr:rowOff>
        </xdr:from>
        <xdr:to>
          <xdr:col>2</xdr:col>
          <xdr:colOff>381000</xdr:colOff>
          <xdr:row>1495</xdr:row>
          <xdr:rowOff>0</xdr:rowOff>
        </xdr:to>
        <xdr:sp macro="" textlink="">
          <xdr:nvSpPr>
            <xdr:cNvPr id="110821" name="Object 3301" hidden="1">
              <a:extLst>
                <a:ext uri="{63B3BB69-23CF-44E3-9099-C40C66FF867C}">
                  <a14:compatExt spid="_x0000_s110821"/>
                </a:ext>
                <a:ext uri="{FF2B5EF4-FFF2-40B4-BE49-F238E27FC236}">
                  <a16:creationId xmlns:a16="http://schemas.microsoft.com/office/drawing/2014/main" id="{00000000-0008-0000-0000-0000E5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1492</xdr:row>
          <xdr:rowOff>0</xdr:rowOff>
        </xdr:from>
        <xdr:to>
          <xdr:col>2</xdr:col>
          <xdr:colOff>381000</xdr:colOff>
          <xdr:row>1495</xdr:row>
          <xdr:rowOff>0</xdr:rowOff>
        </xdr:to>
        <xdr:sp macro="" textlink="">
          <xdr:nvSpPr>
            <xdr:cNvPr id="110822" name="Object 3302" hidden="1">
              <a:extLst>
                <a:ext uri="{63B3BB69-23CF-44E3-9099-C40C66FF867C}">
                  <a14:compatExt spid="_x0000_s110822"/>
                </a:ext>
                <a:ext uri="{FF2B5EF4-FFF2-40B4-BE49-F238E27FC236}">
                  <a16:creationId xmlns:a16="http://schemas.microsoft.com/office/drawing/2014/main" id="{00000000-0008-0000-0000-0000E6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1495</xdr:row>
          <xdr:rowOff>0</xdr:rowOff>
        </xdr:from>
        <xdr:to>
          <xdr:col>2</xdr:col>
          <xdr:colOff>381000</xdr:colOff>
          <xdr:row>1498</xdr:row>
          <xdr:rowOff>0</xdr:rowOff>
        </xdr:to>
        <xdr:sp macro="" textlink="">
          <xdr:nvSpPr>
            <xdr:cNvPr id="110823" name="Object 3303" hidden="1">
              <a:extLst>
                <a:ext uri="{63B3BB69-23CF-44E3-9099-C40C66FF867C}">
                  <a14:compatExt spid="_x0000_s110823"/>
                </a:ext>
                <a:ext uri="{FF2B5EF4-FFF2-40B4-BE49-F238E27FC236}">
                  <a16:creationId xmlns:a16="http://schemas.microsoft.com/office/drawing/2014/main" id="{00000000-0008-0000-0000-0000E7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1495</xdr:row>
          <xdr:rowOff>0</xdr:rowOff>
        </xdr:from>
        <xdr:to>
          <xdr:col>2</xdr:col>
          <xdr:colOff>381000</xdr:colOff>
          <xdr:row>1498</xdr:row>
          <xdr:rowOff>0</xdr:rowOff>
        </xdr:to>
        <xdr:sp macro="" textlink="">
          <xdr:nvSpPr>
            <xdr:cNvPr id="110824" name="Object 3304" hidden="1">
              <a:extLst>
                <a:ext uri="{63B3BB69-23CF-44E3-9099-C40C66FF867C}">
                  <a14:compatExt spid="_x0000_s110824"/>
                </a:ext>
                <a:ext uri="{FF2B5EF4-FFF2-40B4-BE49-F238E27FC236}">
                  <a16:creationId xmlns:a16="http://schemas.microsoft.com/office/drawing/2014/main" id="{00000000-0008-0000-0000-0000E8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1498</xdr:row>
          <xdr:rowOff>0</xdr:rowOff>
        </xdr:from>
        <xdr:to>
          <xdr:col>2</xdr:col>
          <xdr:colOff>381000</xdr:colOff>
          <xdr:row>1501</xdr:row>
          <xdr:rowOff>0</xdr:rowOff>
        </xdr:to>
        <xdr:sp macro="" textlink="">
          <xdr:nvSpPr>
            <xdr:cNvPr id="110825" name="Object 3305" hidden="1">
              <a:extLst>
                <a:ext uri="{63B3BB69-23CF-44E3-9099-C40C66FF867C}">
                  <a14:compatExt spid="_x0000_s110825"/>
                </a:ext>
                <a:ext uri="{FF2B5EF4-FFF2-40B4-BE49-F238E27FC236}">
                  <a16:creationId xmlns:a16="http://schemas.microsoft.com/office/drawing/2014/main" id="{00000000-0008-0000-0000-0000E9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1498</xdr:row>
          <xdr:rowOff>0</xdr:rowOff>
        </xdr:from>
        <xdr:to>
          <xdr:col>2</xdr:col>
          <xdr:colOff>381000</xdr:colOff>
          <xdr:row>1501</xdr:row>
          <xdr:rowOff>0</xdr:rowOff>
        </xdr:to>
        <xdr:sp macro="" textlink="">
          <xdr:nvSpPr>
            <xdr:cNvPr id="110826" name="Object 3306" hidden="1">
              <a:extLst>
                <a:ext uri="{63B3BB69-23CF-44E3-9099-C40C66FF867C}">
                  <a14:compatExt spid="_x0000_s110826"/>
                </a:ext>
                <a:ext uri="{FF2B5EF4-FFF2-40B4-BE49-F238E27FC236}">
                  <a16:creationId xmlns:a16="http://schemas.microsoft.com/office/drawing/2014/main" id="{00000000-0008-0000-0000-0000EA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1501</xdr:row>
          <xdr:rowOff>0</xdr:rowOff>
        </xdr:from>
        <xdr:to>
          <xdr:col>2</xdr:col>
          <xdr:colOff>381000</xdr:colOff>
          <xdr:row>1504</xdr:row>
          <xdr:rowOff>0</xdr:rowOff>
        </xdr:to>
        <xdr:sp macro="" textlink="">
          <xdr:nvSpPr>
            <xdr:cNvPr id="110827" name="Object 3307" hidden="1">
              <a:extLst>
                <a:ext uri="{63B3BB69-23CF-44E3-9099-C40C66FF867C}">
                  <a14:compatExt spid="_x0000_s110827"/>
                </a:ext>
                <a:ext uri="{FF2B5EF4-FFF2-40B4-BE49-F238E27FC236}">
                  <a16:creationId xmlns:a16="http://schemas.microsoft.com/office/drawing/2014/main" id="{00000000-0008-0000-0000-0000EB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1501</xdr:row>
          <xdr:rowOff>0</xdr:rowOff>
        </xdr:from>
        <xdr:to>
          <xdr:col>2</xdr:col>
          <xdr:colOff>381000</xdr:colOff>
          <xdr:row>1504</xdr:row>
          <xdr:rowOff>0</xdr:rowOff>
        </xdr:to>
        <xdr:sp macro="" textlink="">
          <xdr:nvSpPr>
            <xdr:cNvPr id="110828" name="Object 3308" hidden="1">
              <a:extLst>
                <a:ext uri="{63B3BB69-23CF-44E3-9099-C40C66FF867C}">
                  <a14:compatExt spid="_x0000_s110828"/>
                </a:ext>
                <a:ext uri="{FF2B5EF4-FFF2-40B4-BE49-F238E27FC236}">
                  <a16:creationId xmlns:a16="http://schemas.microsoft.com/office/drawing/2014/main" id="{00000000-0008-0000-0000-0000EC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1504</xdr:row>
          <xdr:rowOff>0</xdr:rowOff>
        </xdr:from>
        <xdr:to>
          <xdr:col>2</xdr:col>
          <xdr:colOff>381000</xdr:colOff>
          <xdr:row>1507</xdr:row>
          <xdr:rowOff>0</xdr:rowOff>
        </xdr:to>
        <xdr:sp macro="" textlink="">
          <xdr:nvSpPr>
            <xdr:cNvPr id="110829" name="Object 3309" hidden="1">
              <a:extLst>
                <a:ext uri="{63B3BB69-23CF-44E3-9099-C40C66FF867C}">
                  <a14:compatExt spid="_x0000_s110829"/>
                </a:ext>
                <a:ext uri="{FF2B5EF4-FFF2-40B4-BE49-F238E27FC236}">
                  <a16:creationId xmlns:a16="http://schemas.microsoft.com/office/drawing/2014/main" id="{00000000-0008-0000-0000-0000ED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1504</xdr:row>
          <xdr:rowOff>0</xdr:rowOff>
        </xdr:from>
        <xdr:to>
          <xdr:col>2</xdr:col>
          <xdr:colOff>381000</xdr:colOff>
          <xdr:row>1507</xdr:row>
          <xdr:rowOff>0</xdr:rowOff>
        </xdr:to>
        <xdr:sp macro="" textlink="">
          <xdr:nvSpPr>
            <xdr:cNvPr id="110830" name="Object 3310" hidden="1">
              <a:extLst>
                <a:ext uri="{63B3BB69-23CF-44E3-9099-C40C66FF867C}">
                  <a14:compatExt spid="_x0000_s110830"/>
                </a:ext>
                <a:ext uri="{FF2B5EF4-FFF2-40B4-BE49-F238E27FC236}">
                  <a16:creationId xmlns:a16="http://schemas.microsoft.com/office/drawing/2014/main" id="{00000000-0008-0000-0000-0000EE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1507</xdr:row>
          <xdr:rowOff>0</xdr:rowOff>
        </xdr:from>
        <xdr:to>
          <xdr:col>2</xdr:col>
          <xdr:colOff>381000</xdr:colOff>
          <xdr:row>1510</xdr:row>
          <xdr:rowOff>0</xdr:rowOff>
        </xdr:to>
        <xdr:sp macro="" textlink="">
          <xdr:nvSpPr>
            <xdr:cNvPr id="110831" name="Object 3311" hidden="1">
              <a:extLst>
                <a:ext uri="{63B3BB69-23CF-44E3-9099-C40C66FF867C}">
                  <a14:compatExt spid="_x0000_s110831"/>
                </a:ext>
                <a:ext uri="{FF2B5EF4-FFF2-40B4-BE49-F238E27FC236}">
                  <a16:creationId xmlns:a16="http://schemas.microsoft.com/office/drawing/2014/main" id="{00000000-0008-0000-0000-0000EF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1507</xdr:row>
          <xdr:rowOff>0</xdr:rowOff>
        </xdr:from>
        <xdr:to>
          <xdr:col>2</xdr:col>
          <xdr:colOff>381000</xdr:colOff>
          <xdr:row>1510</xdr:row>
          <xdr:rowOff>0</xdr:rowOff>
        </xdr:to>
        <xdr:sp macro="" textlink="">
          <xdr:nvSpPr>
            <xdr:cNvPr id="110832" name="Object 3312" hidden="1">
              <a:extLst>
                <a:ext uri="{63B3BB69-23CF-44E3-9099-C40C66FF867C}">
                  <a14:compatExt spid="_x0000_s110832"/>
                </a:ext>
                <a:ext uri="{FF2B5EF4-FFF2-40B4-BE49-F238E27FC236}">
                  <a16:creationId xmlns:a16="http://schemas.microsoft.com/office/drawing/2014/main" id="{00000000-0008-0000-0000-0000F0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1510</xdr:row>
          <xdr:rowOff>0</xdr:rowOff>
        </xdr:from>
        <xdr:to>
          <xdr:col>2</xdr:col>
          <xdr:colOff>381000</xdr:colOff>
          <xdr:row>1513</xdr:row>
          <xdr:rowOff>0</xdr:rowOff>
        </xdr:to>
        <xdr:sp macro="" textlink="">
          <xdr:nvSpPr>
            <xdr:cNvPr id="110833" name="Object 3313" hidden="1">
              <a:extLst>
                <a:ext uri="{63B3BB69-23CF-44E3-9099-C40C66FF867C}">
                  <a14:compatExt spid="_x0000_s110833"/>
                </a:ext>
                <a:ext uri="{FF2B5EF4-FFF2-40B4-BE49-F238E27FC236}">
                  <a16:creationId xmlns:a16="http://schemas.microsoft.com/office/drawing/2014/main" id="{00000000-0008-0000-0000-0000F1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1510</xdr:row>
          <xdr:rowOff>0</xdr:rowOff>
        </xdr:from>
        <xdr:to>
          <xdr:col>2</xdr:col>
          <xdr:colOff>381000</xdr:colOff>
          <xdr:row>1513</xdr:row>
          <xdr:rowOff>0</xdr:rowOff>
        </xdr:to>
        <xdr:sp macro="" textlink="">
          <xdr:nvSpPr>
            <xdr:cNvPr id="110834" name="Object 3314" hidden="1">
              <a:extLst>
                <a:ext uri="{63B3BB69-23CF-44E3-9099-C40C66FF867C}">
                  <a14:compatExt spid="_x0000_s110834"/>
                </a:ext>
                <a:ext uri="{FF2B5EF4-FFF2-40B4-BE49-F238E27FC236}">
                  <a16:creationId xmlns:a16="http://schemas.microsoft.com/office/drawing/2014/main" id="{00000000-0008-0000-0000-0000F2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1513</xdr:row>
          <xdr:rowOff>0</xdr:rowOff>
        </xdr:from>
        <xdr:to>
          <xdr:col>2</xdr:col>
          <xdr:colOff>381000</xdr:colOff>
          <xdr:row>1516</xdr:row>
          <xdr:rowOff>0</xdr:rowOff>
        </xdr:to>
        <xdr:sp macro="" textlink="">
          <xdr:nvSpPr>
            <xdr:cNvPr id="110835" name="Object 3315" hidden="1">
              <a:extLst>
                <a:ext uri="{63B3BB69-23CF-44E3-9099-C40C66FF867C}">
                  <a14:compatExt spid="_x0000_s110835"/>
                </a:ext>
                <a:ext uri="{FF2B5EF4-FFF2-40B4-BE49-F238E27FC236}">
                  <a16:creationId xmlns:a16="http://schemas.microsoft.com/office/drawing/2014/main" id="{00000000-0008-0000-0000-0000F3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1513</xdr:row>
          <xdr:rowOff>0</xdr:rowOff>
        </xdr:from>
        <xdr:to>
          <xdr:col>2</xdr:col>
          <xdr:colOff>381000</xdr:colOff>
          <xdr:row>1516</xdr:row>
          <xdr:rowOff>0</xdr:rowOff>
        </xdr:to>
        <xdr:sp macro="" textlink="">
          <xdr:nvSpPr>
            <xdr:cNvPr id="110836" name="Object 3316" hidden="1">
              <a:extLst>
                <a:ext uri="{63B3BB69-23CF-44E3-9099-C40C66FF867C}">
                  <a14:compatExt spid="_x0000_s110836"/>
                </a:ext>
                <a:ext uri="{FF2B5EF4-FFF2-40B4-BE49-F238E27FC236}">
                  <a16:creationId xmlns:a16="http://schemas.microsoft.com/office/drawing/2014/main" id="{00000000-0008-0000-0000-0000F4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1516</xdr:row>
          <xdr:rowOff>0</xdr:rowOff>
        </xdr:from>
        <xdr:to>
          <xdr:col>2</xdr:col>
          <xdr:colOff>381000</xdr:colOff>
          <xdr:row>1519</xdr:row>
          <xdr:rowOff>0</xdr:rowOff>
        </xdr:to>
        <xdr:sp macro="" textlink="">
          <xdr:nvSpPr>
            <xdr:cNvPr id="110837" name="Object 3317" hidden="1">
              <a:extLst>
                <a:ext uri="{63B3BB69-23CF-44E3-9099-C40C66FF867C}">
                  <a14:compatExt spid="_x0000_s110837"/>
                </a:ext>
                <a:ext uri="{FF2B5EF4-FFF2-40B4-BE49-F238E27FC236}">
                  <a16:creationId xmlns:a16="http://schemas.microsoft.com/office/drawing/2014/main" id="{00000000-0008-0000-0000-0000F5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1516</xdr:row>
          <xdr:rowOff>0</xdr:rowOff>
        </xdr:from>
        <xdr:to>
          <xdr:col>2</xdr:col>
          <xdr:colOff>381000</xdr:colOff>
          <xdr:row>1519</xdr:row>
          <xdr:rowOff>0</xdr:rowOff>
        </xdr:to>
        <xdr:sp macro="" textlink="">
          <xdr:nvSpPr>
            <xdr:cNvPr id="110838" name="Object 3318" hidden="1">
              <a:extLst>
                <a:ext uri="{63B3BB69-23CF-44E3-9099-C40C66FF867C}">
                  <a14:compatExt spid="_x0000_s110838"/>
                </a:ext>
                <a:ext uri="{FF2B5EF4-FFF2-40B4-BE49-F238E27FC236}">
                  <a16:creationId xmlns:a16="http://schemas.microsoft.com/office/drawing/2014/main" id="{00000000-0008-0000-0000-0000F6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1519</xdr:row>
          <xdr:rowOff>0</xdr:rowOff>
        </xdr:from>
        <xdr:to>
          <xdr:col>2</xdr:col>
          <xdr:colOff>381000</xdr:colOff>
          <xdr:row>1522</xdr:row>
          <xdr:rowOff>0</xdr:rowOff>
        </xdr:to>
        <xdr:sp macro="" textlink="">
          <xdr:nvSpPr>
            <xdr:cNvPr id="110839" name="Object 3319" hidden="1">
              <a:extLst>
                <a:ext uri="{63B3BB69-23CF-44E3-9099-C40C66FF867C}">
                  <a14:compatExt spid="_x0000_s110839"/>
                </a:ext>
                <a:ext uri="{FF2B5EF4-FFF2-40B4-BE49-F238E27FC236}">
                  <a16:creationId xmlns:a16="http://schemas.microsoft.com/office/drawing/2014/main" id="{00000000-0008-0000-0000-0000F7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1519</xdr:row>
          <xdr:rowOff>0</xdr:rowOff>
        </xdr:from>
        <xdr:to>
          <xdr:col>2</xdr:col>
          <xdr:colOff>381000</xdr:colOff>
          <xdr:row>1522</xdr:row>
          <xdr:rowOff>0</xdr:rowOff>
        </xdr:to>
        <xdr:sp macro="" textlink="">
          <xdr:nvSpPr>
            <xdr:cNvPr id="110840" name="Object 3320" hidden="1">
              <a:extLst>
                <a:ext uri="{63B3BB69-23CF-44E3-9099-C40C66FF867C}">
                  <a14:compatExt spid="_x0000_s110840"/>
                </a:ext>
                <a:ext uri="{FF2B5EF4-FFF2-40B4-BE49-F238E27FC236}">
                  <a16:creationId xmlns:a16="http://schemas.microsoft.com/office/drawing/2014/main" id="{00000000-0008-0000-0000-0000F8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1522</xdr:row>
          <xdr:rowOff>0</xdr:rowOff>
        </xdr:from>
        <xdr:to>
          <xdr:col>2</xdr:col>
          <xdr:colOff>381000</xdr:colOff>
          <xdr:row>1525</xdr:row>
          <xdr:rowOff>0</xdr:rowOff>
        </xdr:to>
        <xdr:sp macro="" textlink="">
          <xdr:nvSpPr>
            <xdr:cNvPr id="110841" name="Object 3321" hidden="1">
              <a:extLst>
                <a:ext uri="{63B3BB69-23CF-44E3-9099-C40C66FF867C}">
                  <a14:compatExt spid="_x0000_s110841"/>
                </a:ext>
                <a:ext uri="{FF2B5EF4-FFF2-40B4-BE49-F238E27FC236}">
                  <a16:creationId xmlns:a16="http://schemas.microsoft.com/office/drawing/2014/main" id="{00000000-0008-0000-0000-0000F9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1522</xdr:row>
          <xdr:rowOff>0</xdr:rowOff>
        </xdr:from>
        <xdr:to>
          <xdr:col>2</xdr:col>
          <xdr:colOff>381000</xdr:colOff>
          <xdr:row>1525</xdr:row>
          <xdr:rowOff>0</xdr:rowOff>
        </xdr:to>
        <xdr:sp macro="" textlink="">
          <xdr:nvSpPr>
            <xdr:cNvPr id="110842" name="Object 3322" hidden="1">
              <a:extLst>
                <a:ext uri="{63B3BB69-23CF-44E3-9099-C40C66FF867C}">
                  <a14:compatExt spid="_x0000_s110842"/>
                </a:ext>
                <a:ext uri="{FF2B5EF4-FFF2-40B4-BE49-F238E27FC236}">
                  <a16:creationId xmlns:a16="http://schemas.microsoft.com/office/drawing/2014/main" id="{00000000-0008-0000-0000-0000FA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1525</xdr:row>
          <xdr:rowOff>0</xdr:rowOff>
        </xdr:from>
        <xdr:to>
          <xdr:col>2</xdr:col>
          <xdr:colOff>381000</xdr:colOff>
          <xdr:row>1528</xdr:row>
          <xdr:rowOff>0</xdr:rowOff>
        </xdr:to>
        <xdr:sp macro="" textlink="">
          <xdr:nvSpPr>
            <xdr:cNvPr id="110843" name="Object 3323" hidden="1">
              <a:extLst>
                <a:ext uri="{63B3BB69-23CF-44E3-9099-C40C66FF867C}">
                  <a14:compatExt spid="_x0000_s110843"/>
                </a:ext>
                <a:ext uri="{FF2B5EF4-FFF2-40B4-BE49-F238E27FC236}">
                  <a16:creationId xmlns:a16="http://schemas.microsoft.com/office/drawing/2014/main" id="{00000000-0008-0000-0000-0000FB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1525</xdr:row>
          <xdr:rowOff>0</xdr:rowOff>
        </xdr:from>
        <xdr:to>
          <xdr:col>2</xdr:col>
          <xdr:colOff>381000</xdr:colOff>
          <xdr:row>1528</xdr:row>
          <xdr:rowOff>0</xdr:rowOff>
        </xdr:to>
        <xdr:sp macro="" textlink="">
          <xdr:nvSpPr>
            <xdr:cNvPr id="110844" name="Object 3324" hidden="1">
              <a:extLst>
                <a:ext uri="{63B3BB69-23CF-44E3-9099-C40C66FF867C}">
                  <a14:compatExt spid="_x0000_s110844"/>
                </a:ext>
                <a:ext uri="{FF2B5EF4-FFF2-40B4-BE49-F238E27FC236}">
                  <a16:creationId xmlns:a16="http://schemas.microsoft.com/office/drawing/2014/main" id="{00000000-0008-0000-0000-0000FC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1528</xdr:row>
          <xdr:rowOff>0</xdr:rowOff>
        </xdr:from>
        <xdr:to>
          <xdr:col>2</xdr:col>
          <xdr:colOff>381000</xdr:colOff>
          <xdr:row>1531</xdr:row>
          <xdr:rowOff>0</xdr:rowOff>
        </xdr:to>
        <xdr:sp macro="" textlink="">
          <xdr:nvSpPr>
            <xdr:cNvPr id="110845" name="Object 3325" hidden="1">
              <a:extLst>
                <a:ext uri="{63B3BB69-23CF-44E3-9099-C40C66FF867C}">
                  <a14:compatExt spid="_x0000_s110845"/>
                </a:ext>
                <a:ext uri="{FF2B5EF4-FFF2-40B4-BE49-F238E27FC236}">
                  <a16:creationId xmlns:a16="http://schemas.microsoft.com/office/drawing/2014/main" id="{00000000-0008-0000-0000-0000FD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1528</xdr:row>
          <xdr:rowOff>0</xdr:rowOff>
        </xdr:from>
        <xdr:to>
          <xdr:col>2</xdr:col>
          <xdr:colOff>381000</xdr:colOff>
          <xdr:row>1531</xdr:row>
          <xdr:rowOff>0</xdr:rowOff>
        </xdr:to>
        <xdr:sp macro="" textlink="">
          <xdr:nvSpPr>
            <xdr:cNvPr id="110846" name="Object 3326" hidden="1">
              <a:extLst>
                <a:ext uri="{63B3BB69-23CF-44E3-9099-C40C66FF867C}">
                  <a14:compatExt spid="_x0000_s110846"/>
                </a:ext>
                <a:ext uri="{FF2B5EF4-FFF2-40B4-BE49-F238E27FC236}">
                  <a16:creationId xmlns:a16="http://schemas.microsoft.com/office/drawing/2014/main" id="{00000000-0008-0000-0000-0000FE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1531</xdr:row>
          <xdr:rowOff>0</xdr:rowOff>
        </xdr:from>
        <xdr:to>
          <xdr:col>2</xdr:col>
          <xdr:colOff>381000</xdr:colOff>
          <xdr:row>1534</xdr:row>
          <xdr:rowOff>0</xdr:rowOff>
        </xdr:to>
        <xdr:sp macro="" textlink="">
          <xdr:nvSpPr>
            <xdr:cNvPr id="110847" name="Object 3327" hidden="1">
              <a:extLst>
                <a:ext uri="{63B3BB69-23CF-44E3-9099-C40C66FF867C}">
                  <a14:compatExt spid="_x0000_s110847"/>
                </a:ext>
                <a:ext uri="{FF2B5EF4-FFF2-40B4-BE49-F238E27FC236}">
                  <a16:creationId xmlns:a16="http://schemas.microsoft.com/office/drawing/2014/main" id="{00000000-0008-0000-0000-0000FF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1531</xdr:row>
          <xdr:rowOff>0</xdr:rowOff>
        </xdr:from>
        <xdr:to>
          <xdr:col>2</xdr:col>
          <xdr:colOff>381000</xdr:colOff>
          <xdr:row>1534</xdr:row>
          <xdr:rowOff>0</xdr:rowOff>
        </xdr:to>
        <xdr:sp macro="" textlink="">
          <xdr:nvSpPr>
            <xdr:cNvPr id="110848" name="Object 3328" hidden="1">
              <a:extLst>
                <a:ext uri="{63B3BB69-23CF-44E3-9099-C40C66FF867C}">
                  <a14:compatExt spid="_x0000_s110848"/>
                </a:ext>
                <a:ext uri="{FF2B5EF4-FFF2-40B4-BE49-F238E27FC236}">
                  <a16:creationId xmlns:a16="http://schemas.microsoft.com/office/drawing/2014/main" id="{00000000-0008-0000-0000-000000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1534</xdr:row>
          <xdr:rowOff>0</xdr:rowOff>
        </xdr:from>
        <xdr:to>
          <xdr:col>2</xdr:col>
          <xdr:colOff>381000</xdr:colOff>
          <xdr:row>1537</xdr:row>
          <xdr:rowOff>0</xdr:rowOff>
        </xdr:to>
        <xdr:sp macro="" textlink="">
          <xdr:nvSpPr>
            <xdr:cNvPr id="110849" name="Object 3329" hidden="1">
              <a:extLst>
                <a:ext uri="{63B3BB69-23CF-44E3-9099-C40C66FF867C}">
                  <a14:compatExt spid="_x0000_s110849"/>
                </a:ext>
                <a:ext uri="{FF2B5EF4-FFF2-40B4-BE49-F238E27FC236}">
                  <a16:creationId xmlns:a16="http://schemas.microsoft.com/office/drawing/2014/main" id="{00000000-0008-0000-0000-000001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1534</xdr:row>
          <xdr:rowOff>0</xdr:rowOff>
        </xdr:from>
        <xdr:to>
          <xdr:col>2</xdr:col>
          <xdr:colOff>381000</xdr:colOff>
          <xdr:row>1537</xdr:row>
          <xdr:rowOff>0</xdr:rowOff>
        </xdr:to>
        <xdr:sp macro="" textlink="">
          <xdr:nvSpPr>
            <xdr:cNvPr id="110850" name="Object 3330" hidden="1">
              <a:extLst>
                <a:ext uri="{63B3BB69-23CF-44E3-9099-C40C66FF867C}">
                  <a14:compatExt spid="_x0000_s110850"/>
                </a:ext>
                <a:ext uri="{FF2B5EF4-FFF2-40B4-BE49-F238E27FC236}">
                  <a16:creationId xmlns:a16="http://schemas.microsoft.com/office/drawing/2014/main" id="{00000000-0008-0000-0000-000002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1537</xdr:row>
          <xdr:rowOff>0</xdr:rowOff>
        </xdr:from>
        <xdr:to>
          <xdr:col>2</xdr:col>
          <xdr:colOff>381000</xdr:colOff>
          <xdr:row>1540</xdr:row>
          <xdr:rowOff>0</xdr:rowOff>
        </xdr:to>
        <xdr:sp macro="" textlink="">
          <xdr:nvSpPr>
            <xdr:cNvPr id="110851" name="Object 3331" hidden="1">
              <a:extLst>
                <a:ext uri="{63B3BB69-23CF-44E3-9099-C40C66FF867C}">
                  <a14:compatExt spid="_x0000_s110851"/>
                </a:ext>
                <a:ext uri="{FF2B5EF4-FFF2-40B4-BE49-F238E27FC236}">
                  <a16:creationId xmlns:a16="http://schemas.microsoft.com/office/drawing/2014/main" id="{00000000-0008-0000-0000-000003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1537</xdr:row>
          <xdr:rowOff>0</xdr:rowOff>
        </xdr:from>
        <xdr:to>
          <xdr:col>2</xdr:col>
          <xdr:colOff>381000</xdr:colOff>
          <xdr:row>1540</xdr:row>
          <xdr:rowOff>0</xdr:rowOff>
        </xdr:to>
        <xdr:sp macro="" textlink="">
          <xdr:nvSpPr>
            <xdr:cNvPr id="110852" name="Object 3332" hidden="1">
              <a:extLst>
                <a:ext uri="{63B3BB69-23CF-44E3-9099-C40C66FF867C}">
                  <a14:compatExt spid="_x0000_s110852"/>
                </a:ext>
                <a:ext uri="{FF2B5EF4-FFF2-40B4-BE49-F238E27FC236}">
                  <a16:creationId xmlns:a16="http://schemas.microsoft.com/office/drawing/2014/main" id="{00000000-0008-0000-0000-000004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1540</xdr:row>
          <xdr:rowOff>0</xdr:rowOff>
        </xdr:from>
        <xdr:to>
          <xdr:col>2</xdr:col>
          <xdr:colOff>381000</xdr:colOff>
          <xdr:row>1543</xdr:row>
          <xdr:rowOff>0</xdr:rowOff>
        </xdr:to>
        <xdr:sp macro="" textlink="">
          <xdr:nvSpPr>
            <xdr:cNvPr id="110853" name="Object 3333" hidden="1">
              <a:extLst>
                <a:ext uri="{63B3BB69-23CF-44E3-9099-C40C66FF867C}">
                  <a14:compatExt spid="_x0000_s110853"/>
                </a:ext>
                <a:ext uri="{FF2B5EF4-FFF2-40B4-BE49-F238E27FC236}">
                  <a16:creationId xmlns:a16="http://schemas.microsoft.com/office/drawing/2014/main" id="{00000000-0008-0000-0000-000005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1540</xdr:row>
          <xdr:rowOff>0</xdr:rowOff>
        </xdr:from>
        <xdr:to>
          <xdr:col>2</xdr:col>
          <xdr:colOff>381000</xdr:colOff>
          <xdr:row>1543</xdr:row>
          <xdr:rowOff>0</xdr:rowOff>
        </xdr:to>
        <xdr:sp macro="" textlink="">
          <xdr:nvSpPr>
            <xdr:cNvPr id="110854" name="Object 3334" hidden="1">
              <a:extLst>
                <a:ext uri="{63B3BB69-23CF-44E3-9099-C40C66FF867C}">
                  <a14:compatExt spid="_x0000_s110854"/>
                </a:ext>
                <a:ext uri="{FF2B5EF4-FFF2-40B4-BE49-F238E27FC236}">
                  <a16:creationId xmlns:a16="http://schemas.microsoft.com/office/drawing/2014/main" id="{00000000-0008-0000-0000-000006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1543</xdr:row>
          <xdr:rowOff>0</xdr:rowOff>
        </xdr:from>
        <xdr:to>
          <xdr:col>2</xdr:col>
          <xdr:colOff>381000</xdr:colOff>
          <xdr:row>1546</xdr:row>
          <xdr:rowOff>0</xdr:rowOff>
        </xdr:to>
        <xdr:sp macro="" textlink="">
          <xdr:nvSpPr>
            <xdr:cNvPr id="110855" name="Object 3335" hidden="1">
              <a:extLst>
                <a:ext uri="{63B3BB69-23CF-44E3-9099-C40C66FF867C}">
                  <a14:compatExt spid="_x0000_s110855"/>
                </a:ext>
                <a:ext uri="{FF2B5EF4-FFF2-40B4-BE49-F238E27FC236}">
                  <a16:creationId xmlns:a16="http://schemas.microsoft.com/office/drawing/2014/main" id="{00000000-0008-0000-0000-000007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1543</xdr:row>
          <xdr:rowOff>0</xdr:rowOff>
        </xdr:from>
        <xdr:to>
          <xdr:col>2</xdr:col>
          <xdr:colOff>381000</xdr:colOff>
          <xdr:row>1546</xdr:row>
          <xdr:rowOff>0</xdr:rowOff>
        </xdr:to>
        <xdr:sp macro="" textlink="">
          <xdr:nvSpPr>
            <xdr:cNvPr id="110856" name="Object 3336" hidden="1">
              <a:extLst>
                <a:ext uri="{63B3BB69-23CF-44E3-9099-C40C66FF867C}">
                  <a14:compatExt spid="_x0000_s110856"/>
                </a:ext>
                <a:ext uri="{FF2B5EF4-FFF2-40B4-BE49-F238E27FC236}">
                  <a16:creationId xmlns:a16="http://schemas.microsoft.com/office/drawing/2014/main" id="{00000000-0008-0000-0000-000008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1546</xdr:row>
          <xdr:rowOff>0</xdr:rowOff>
        </xdr:from>
        <xdr:to>
          <xdr:col>2</xdr:col>
          <xdr:colOff>381000</xdr:colOff>
          <xdr:row>1549</xdr:row>
          <xdr:rowOff>0</xdr:rowOff>
        </xdr:to>
        <xdr:sp macro="" textlink="">
          <xdr:nvSpPr>
            <xdr:cNvPr id="110857" name="Object 3337" hidden="1">
              <a:extLst>
                <a:ext uri="{63B3BB69-23CF-44E3-9099-C40C66FF867C}">
                  <a14:compatExt spid="_x0000_s110857"/>
                </a:ext>
                <a:ext uri="{FF2B5EF4-FFF2-40B4-BE49-F238E27FC236}">
                  <a16:creationId xmlns:a16="http://schemas.microsoft.com/office/drawing/2014/main" id="{00000000-0008-0000-0000-000009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1546</xdr:row>
          <xdr:rowOff>0</xdr:rowOff>
        </xdr:from>
        <xdr:to>
          <xdr:col>2</xdr:col>
          <xdr:colOff>381000</xdr:colOff>
          <xdr:row>1549</xdr:row>
          <xdr:rowOff>0</xdr:rowOff>
        </xdr:to>
        <xdr:sp macro="" textlink="">
          <xdr:nvSpPr>
            <xdr:cNvPr id="110858" name="Object 3338" hidden="1">
              <a:extLst>
                <a:ext uri="{63B3BB69-23CF-44E3-9099-C40C66FF867C}">
                  <a14:compatExt spid="_x0000_s110858"/>
                </a:ext>
                <a:ext uri="{FF2B5EF4-FFF2-40B4-BE49-F238E27FC236}">
                  <a16:creationId xmlns:a16="http://schemas.microsoft.com/office/drawing/2014/main" id="{00000000-0008-0000-0000-00000A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1549</xdr:row>
          <xdr:rowOff>0</xdr:rowOff>
        </xdr:from>
        <xdr:to>
          <xdr:col>2</xdr:col>
          <xdr:colOff>381000</xdr:colOff>
          <xdr:row>1552</xdr:row>
          <xdr:rowOff>0</xdr:rowOff>
        </xdr:to>
        <xdr:sp macro="" textlink="">
          <xdr:nvSpPr>
            <xdr:cNvPr id="110859" name="Object 3339" hidden="1">
              <a:extLst>
                <a:ext uri="{63B3BB69-23CF-44E3-9099-C40C66FF867C}">
                  <a14:compatExt spid="_x0000_s110859"/>
                </a:ext>
                <a:ext uri="{FF2B5EF4-FFF2-40B4-BE49-F238E27FC236}">
                  <a16:creationId xmlns:a16="http://schemas.microsoft.com/office/drawing/2014/main" id="{00000000-0008-0000-0000-00000B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1549</xdr:row>
          <xdr:rowOff>0</xdr:rowOff>
        </xdr:from>
        <xdr:to>
          <xdr:col>2</xdr:col>
          <xdr:colOff>381000</xdr:colOff>
          <xdr:row>1552</xdr:row>
          <xdr:rowOff>0</xdr:rowOff>
        </xdr:to>
        <xdr:sp macro="" textlink="">
          <xdr:nvSpPr>
            <xdr:cNvPr id="110860" name="Object 3340" hidden="1">
              <a:extLst>
                <a:ext uri="{63B3BB69-23CF-44E3-9099-C40C66FF867C}">
                  <a14:compatExt spid="_x0000_s110860"/>
                </a:ext>
                <a:ext uri="{FF2B5EF4-FFF2-40B4-BE49-F238E27FC236}">
                  <a16:creationId xmlns:a16="http://schemas.microsoft.com/office/drawing/2014/main" id="{00000000-0008-0000-0000-00000C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1552</xdr:row>
          <xdr:rowOff>0</xdr:rowOff>
        </xdr:from>
        <xdr:to>
          <xdr:col>2</xdr:col>
          <xdr:colOff>381000</xdr:colOff>
          <xdr:row>1555</xdr:row>
          <xdr:rowOff>0</xdr:rowOff>
        </xdr:to>
        <xdr:sp macro="" textlink="">
          <xdr:nvSpPr>
            <xdr:cNvPr id="110861" name="Object 3341" hidden="1">
              <a:extLst>
                <a:ext uri="{63B3BB69-23CF-44E3-9099-C40C66FF867C}">
                  <a14:compatExt spid="_x0000_s110861"/>
                </a:ext>
                <a:ext uri="{FF2B5EF4-FFF2-40B4-BE49-F238E27FC236}">
                  <a16:creationId xmlns:a16="http://schemas.microsoft.com/office/drawing/2014/main" id="{00000000-0008-0000-0000-00000D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1552</xdr:row>
          <xdr:rowOff>0</xdr:rowOff>
        </xdr:from>
        <xdr:to>
          <xdr:col>2</xdr:col>
          <xdr:colOff>381000</xdr:colOff>
          <xdr:row>1555</xdr:row>
          <xdr:rowOff>0</xdr:rowOff>
        </xdr:to>
        <xdr:sp macro="" textlink="">
          <xdr:nvSpPr>
            <xdr:cNvPr id="110862" name="Object 3342" hidden="1">
              <a:extLst>
                <a:ext uri="{63B3BB69-23CF-44E3-9099-C40C66FF867C}">
                  <a14:compatExt spid="_x0000_s110862"/>
                </a:ext>
                <a:ext uri="{FF2B5EF4-FFF2-40B4-BE49-F238E27FC236}">
                  <a16:creationId xmlns:a16="http://schemas.microsoft.com/office/drawing/2014/main" id="{00000000-0008-0000-0000-00000E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1555</xdr:row>
          <xdr:rowOff>0</xdr:rowOff>
        </xdr:from>
        <xdr:to>
          <xdr:col>2</xdr:col>
          <xdr:colOff>381000</xdr:colOff>
          <xdr:row>1558</xdr:row>
          <xdr:rowOff>0</xdr:rowOff>
        </xdr:to>
        <xdr:sp macro="" textlink="">
          <xdr:nvSpPr>
            <xdr:cNvPr id="110863" name="Object 3343" hidden="1">
              <a:extLst>
                <a:ext uri="{63B3BB69-23CF-44E3-9099-C40C66FF867C}">
                  <a14:compatExt spid="_x0000_s110863"/>
                </a:ext>
                <a:ext uri="{FF2B5EF4-FFF2-40B4-BE49-F238E27FC236}">
                  <a16:creationId xmlns:a16="http://schemas.microsoft.com/office/drawing/2014/main" id="{00000000-0008-0000-0000-00000F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1555</xdr:row>
          <xdr:rowOff>0</xdr:rowOff>
        </xdr:from>
        <xdr:to>
          <xdr:col>2</xdr:col>
          <xdr:colOff>381000</xdr:colOff>
          <xdr:row>1558</xdr:row>
          <xdr:rowOff>0</xdr:rowOff>
        </xdr:to>
        <xdr:sp macro="" textlink="">
          <xdr:nvSpPr>
            <xdr:cNvPr id="110864" name="Object 3344" hidden="1">
              <a:extLst>
                <a:ext uri="{63B3BB69-23CF-44E3-9099-C40C66FF867C}">
                  <a14:compatExt spid="_x0000_s110864"/>
                </a:ext>
                <a:ext uri="{FF2B5EF4-FFF2-40B4-BE49-F238E27FC236}">
                  <a16:creationId xmlns:a16="http://schemas.microsoft.com/office/drawing/2014/main" id="{00000000-0008-0000-0000-000010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1558</xdr:row>
          <xdr:rowOff>0</xdr:rowOff>
        </xdr:from>
        <xdr:to>
          <xdr:col>2</xdr:col>
          <xdr:colOff>381000</xdr:colOff>
          <xdr:row>1561</xdr:row>
          <xdr:rowOff>0</xdr:rowOff>
        </xdr:to>
        <xdr:sp macro="" textlink="">
          <xdr:nvSpPr>
            <xdr:cNvPr id="110865" name="Object 3345" hidden="1">
              <a:extLst>
                <a:ext uri="{63B3BB69-23CF-44E3-9099-C40C66FF867C}">
                  <a14:compatExt spid="_x0000_s110865"/>
                </a:ext>
                <a:ext uri="{FF2B5EF4-FFF2-40B4-BE49-F238E27FC236}">
                  <a16:creationId xmlns:a16="http://schemas.microsoft.com/office/drawing/2014/main" id="{00000000-0008-0000-0000-000011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1558</xdr:row>
          <xdr:rowOff>0</xdr:rowOff>
        </xdr:from>
        <xdr:to>
          <xdr:col>2</xdr:col>
          <xdr:colOff>381000</xdr:colOff>
          <xdr:row>1561</xdr:row>
          <xdr:rowOff>0</xdr:rowOff>
        </xdr:to>
        <xdr:sp macro="" textlink="">
          <xdr:nvSpPr>
            <xdr:cNvPr id="110866" name="Object 3346" hidden="1">
              <a:extLst>
                <a:ext uri="{63B3BB69-23CF-44E3-9099-C40C66FF867C}">
                  <a14:compatExt spid="_x0000_s110866"/>
                </a:ext>
                <a:ext uri="{FF2B5EF4-FFF2-40B4-BE49-F238E27FC236}">
                  <a16:creationId xmlns:a16="http://schemas.microsoft.com/office/drawing/2014/main" id="{00000000-0008-0000-0000-000012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1561</xdr:row>
          <xdr:rowOff>0</xdr:rowOff>
        </xdr:from>
        <xdr:to>
          <xdr:col>2</xdr:col>
          <xdr:colOff>381000</xdr:colOff>
          <xdr:row>1564</xdr:row>
          <xdr:rowOff>0</xdr:rowOff>
        </xdr:to>
        <xdr:sp macro="" textlink="">
          <xdr:nvSpPr>
            <xdr:cNvPr id="110867" name="Object 3347" hidden="1">
              <a:extLst>
                <a:ext uri="{63B3BB69-23CF-44E3-9099-C40C66FF867C}">
                  <a14:compatExt spid="_x0000_s110867"/>
                </a:ext>
                <a:ext uri="{FF2B5EF4-FFF2-40B4-BE49-F238E27FC236}">
                  <a16:creationId xmlns:a16="http://schemas.microsoft.com/office/drawing/2014/main" id="{00000000-0008-0000-0000-000013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1561</xdr:row>
          <xdr:rowOff>0</xdr:rowOff>
        </xdr:from>
        <xdr:to>
          <xdr:col>2</xdr:col>
          <xdr:colOff>381000</xdr:colOff>
          <xdr:row>1564</xdr:row>
          <xdr:rowOff>0</xdr:rowOff>
        </xdr:to>
        <xdr:sp macro="" textlink="">
          <xdr:nvSpPr>
            <xdr:cNvPr id="110868" name="Object 3348" hidden="1">
              <a:extLst>
                <a:ext uri="{63B3BB69-23CF-44E3-9099-C40C66FF867C}">
                  <a14:compatExt spid="_x0000_s110868"/>
                </a:ext>
                <a:ext uri="{FF2B5EF4-FFF2-40B4-BE49-F238E27FC236}">
                  <a16:creationId xmlns:a16="http://schemas.microsoft.com/office/drawing/2014/main" id="{00000000-0008-0000-0000-000014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1564</xdr:row>
          <xdr:rowOff>0</xdr:rowOff>
        </xdr:from>
        <xdr:to>
          <xdr:col>2</xdr:col>
          <xdr:colOff>381000</xdr:colOff>
          <xdr:row>1567</xdr:row>
          <xdr:rowOff>0</xdr:rowOff>
        </xdr:to>
        <xdr:sp macro="" textlink="">
          <xdr:nvSpPr>
            <xdr:cNvPr id="110869" name="Object 3349" hidden="1">
              <a:extLst>
                <a:ext uri="{63B3BB69-23CF-44E3-9099-C40C66FF867C}">
                  <a14:compatExt spid="_x0000_s110869"/>
                </a:ext>
                <a:ext uri="{FF2B5EF4-FFF2-40B4-BE49-F238E27FC236}">
                  <a16:creationId xmlns:a16="http://schemas.microsoft.com/office/drawing/2014/main" id="{00000000-0008-0000-0000-000015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1564</xdr:row>
          <xdr:rowOff>0</xdr:rowOff>
        </xdr:from>
        <xdr:to>
          <xdr:col>2</xdr:col>
          <xdr:colOff>381000</xdr:colOff>
          <xdr:row>1567</xdr:row>
          <xdr:rowOff>0</xdr:rowOff>
        </xdr:to>
        <xdr:sp macro="" textlink="">
          <xdr:nvSpPr>
            <xdr:cNvPr id="110870" name="Object 3350" hidden="1">
              <a:extLst>
                <a:ext uri="{63B3BB69-23CF-44E3-9099-C40C66FF867C}">
                  <a14:compatExt spid="_x0000_s110870"/>
                </a:ext>
                <a:ext uri="{FF2B5EF4-FFF2-40B4-BE49-F238E27FC236}">
                  <a16:creationId xmlns:a16="http://schemas.microsoft.com/office/drawing/2014/main" id="{00000000-0008-0000-0000-000016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1567</xdr:row>
          <xdr:rowOff>0</xdr:rowOff>
        </xdr:from>
        <xdr:to>
          <xdr:col>2</xdr:col>
          <xdr:colOff>381000</xdr:colOff>
          <xdr:row>1570</xdr:row>
          <xdr:rowOff>0</xdr:rowOff>
        </xdr:to>
        <xdr:sp macro="" textlink="">
          <xdr:nvSpPr>
            <xdr:cNvPr id="110871" name="Object 3351" hidden="1">
              <a:extLst>
                <a:ext uri="{63B3BB69-23CF-44E3-9099-C40C66FF867C}">
                  <a14:compatExt spid="_x0000_s110871"/>
                </a:ext>
                <a:ext uri="{FF2B5EF4-FFF2-40B4-BE49-F238E27FC236}">
                  <a16:creationId xmlns:a16="http://schemas.microsoft.com/office/drawing/2014/main" id="{00000000-0008-0000-0000-000017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1567</xdr:row>
          <xdr:rowOff>0</xdr:rowOff>
        </xdr:from>
        <xdr:to>
          <xdr:col>2</xdr:col>
          <xdr:colOff>381000</xdr:colOff>
          <xdr:row>1570</xdr:row>
          <xdr:rowOff>0</xdr:rowOff>
        </xdr:to>
        <xdr:sp macro="" textlink="">
          <xdr:nvSpPr>
            <xdr:cNvPr id="110872" name="Object 3352" hidden="1">
              <a:extLst>
                <a:ext uri="{63B3BB69-23CF-44E3-9099-C40C66FF867C}">
                  <a14:compatExt spid="_x0000_s110872"/>
                </a:ext>
                <a:ext uri="{FF2B5EF4-FFF2-40B4-BE49-F238E27FC236}">
                  <a16:creationId xmlns:a16="http://schemas.microsoft.com/office/drawing/2014/main" id="{00000000-0008-0000-0000-000018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1570</xdr:row>
          <xdr:rowOff>0</xdr:rowOff>
        </xdr:from>
        <xdr:to>
          <xdr:col>2</xdr:col>
          <xdr:colOff>381000</xdr:colOff>
          <xdr:row>1573</xdr:row>
          <xdr:rowOff>0</xdr:rowOff>
        </xdr:to>
        <xdr:sp macro="" textlink="">
          <xdr:nvSpPr>
            <xdr:cNvPr id="110873" name="Object 3353" hidden="1">
              <a:extLst>
                <a:ext uri="{63B3BB69-23CF-44E3-9099-C40C66FF867C}">
                  <a14:compatExt spid="_x0000_s110873"/>
                </a:ext>
                <a:ext uri="{FF2B5EF4-FFF2-40B4-BE49-F238E27FC236}">
                  <a16:creationId xmlns:a16="http://schemas.microsoft.com/office/drawing/2014/main" id="{00000000-0008-0000-0000-000019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1570</xdr:row>
          <xdr:rowOff>0</xdr:rowOff>
        </xdr:from>
        <xdr:to>
          <xdr:col>2</xdr:col>
          <xdr:colOff>381000</xdr:colOff>
          <xdr:row>1573</xdr:row>
          <xdr:rowOff>0</xdr:rowOff>
        </xdr:to>
        <xdr:sp macro="" textlink="">
          <xdr:nvSpPr>
            <xdr:cNvPr id="110874" name="Object 3354" hidden="1">
              <a:extLst>
                <a:ext uri="{63B3BB69-23CF-44E3-9099-C40C66FF867C}">
                  <a14:compatExt spid="_x0000_s110874"/>
                </a:ext>
                <a:ext uri="{FF2B5EF4-FFF2-40B4-BE49-F238E27FC236}">
                  <a16:creationId xmlns:a16="http://schemas.microsoft.com/office/drawing/2014/main" id="{00000000-0008-0000-0000-00001A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1573</xdr:row>
          <xdr:rowOff>0</xdr:rowOff>
        </xdr:from>
        <xdr:to>
          <xdr:col>2</xdr:col>
          <xdr:colOff>381000</xdr:colOff>
          <xdr:row>1576</xdr:row>
          <xdr:rowOff>0</xdr:rowOff>
        </xdr:to>
        <xdr:sp macro="" textlink="">
          <xdr:nvSpPr>
            <xdr:cNvPr id="110875" name="Object 3355" hidden="1">
              <a:extLst>
                <a:ext uri="{63B3BB69-23CF-44E3-9099-C40C66FF867C}">
                  <a14:compatExt spid="_x0000_s110875"/>
                </a:ext>
                <a:ext uri="{FF2B5EF4-FFF2-40B4-BE49-F238E27FC236}">
                  <a16:creationId xmlns:a16="http://schemas.microsoft.com/office/drawing/2014/main" id="{00000000-0008-0000-0000-00001B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1573</xdr:row>
          <xdr:rowOff>0</xdr:rowOff>
        </xdr:from>
        <xdr:to>
          <xdr:col>2</xdr:col>
          <xdr:colOff>381000</xdr:colOff>
          <xdr:row>1576</xdr:row>
          <xdr:rowOff>0</xdr:rowOff>
        </xdr:to>
        <xdr:sp macro="" textlink="">
          <xdr:nvSpPr>
            <xdr:cNvPr id="110876" name="Object 3356" hidden="1">
              <a:extLst>
                <a:ext uri="{63B3BB69-23CF-44E3-9099-C40C66FF867C}">
                  <a14:compatExt spid="_x0000_s110876"/>
                </a:ext>
                <a:ext uri="{FF2B5EF4-FFF2-40B4-BE49-F238E27FC236}">
                  <a16:creationId xmlns:a16="http://schemas.microsoft.com/office/drawing/2014/main" id="{00000000-0008-0000-0000-00001C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1576</xdr:row>
          <xdr:rowOff>0</xdr:rowOff>
        </xdr:from>
        <xdr:to>
          <xdr:col>2</xdr:col>
          <xdr:colOff>381000</xdr:colOff>
          <xdr:row>1579</xdr:row>
          <xdr:rowOff>0</xdr:rowOff>
        </xdr:to>
        <xdr:sp macro="" textlink="">
          <xdr:nvSpPr>
            <xdr:cNvPr id="110877" name="Object 3357" hidden="1">
              <a:extLst>
                <a:ext uri="{63B3BB69-23CF-44E3-9099-C40C66FF867C}">
                  <a14:compatExt spid="_x0000_s110877"/>
                </a:ext>
                <a:ext uri="{FF2B5EF4-FFF2-40B4-BE49-F238E27FC236}">
                  <a16:creationId xmlns:a16="http://schemas.microsoft.com/office/drawing/2014/main" id="{00000000-0008-0000-0000-00001D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1576</xdr:row>
          <xdr:rowOff>0</xdr:rowOff>
        </xdr:from>
        <xdr:to>
          <xdr:col>2</xdr:col>
          <xdr:colOff>381000</xdr:colOff>
          <xdr:row>1579</xdr:row>
          <xdr:rowOff>0</xdr:rowOff>
        </xdr:to>
        <xdr:sp macro="" textlink="">
          <xdr:nvSpPr>
            <xdr:cNvPr id="110878" name="Object 3358" hidden="1">
              <a:extLst>
                <a:ext uri="{63B3BB69-23CF-44E3-9099-C40C66FF867C}">
                  <a14:compatExt spid="_x0000_s110878"/>
                </a:ext>
                <a:ext uri="{FF2B5EF4-FFF2-40B4-BE49-F238E27FC236}">
                  <a16:creationId xmlns:a16="http://schemas.microsoft.com/office/drawing/2014/main" id="{00000000-0008-0000-0000-00001E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1579</xdr:row>
          <xdr:rowOff>0</xdr:rowOff>
        </xdr:from>
        <xdr:to>
          <xdr:col>2</xdr:col>
          <xdr:colOff>381000</xdr:colOff>
          <xdr:row>1582</xdr:row>
          <xdr:rowOff>0</xdr:rowOff>
        </xdr:to>
        <xdr:sp macro="" textlink="">
          <xdr:nvSpPr>
            <xdr:cNvPr id="110879" name="Object 3359" hidden="1">
              <a:extLst>
                <a:ext uri="{63B3BB69-23CF-44E3-9099-C40C66FF867C}">
                  <a14:compatExt spid="_x0000_s110879"/>
                </a:ext>
                <a:ext uri="{FF2B5EF4-FFF2-40B4-BE49-F238E27FC236}">
                  <a16:creationId xmlns:a16="http://schemas.microsoft.com/office/drawing/2014/main" id="{00000000-0008-0000-0000-00001F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1579</xdr:row>
          <xdr:rowOff>0</xdr:rowOff>
        </xdr:from>
        <xdr:to>
          <xdr:col>2</xdr:col>
          <xdr:colOff>381000</xdr:colOff>
          <xdr:row>1582</xdr:row>
          <xdr:rowOff>0</xdr:rowOff>
        </xdr:to>
        <xdr:sp macro="" textlink="">
          <xdr:nvSpPr>
            <xdr:cNvPr id="110880" name="Object 3360" hidden="1">
              <a:extLst>
                <a:ext uri="{63B3BB69-23CF-44E3-9099-C40C66FF867C}">
                  <a14:compatExt spid="_x0000_s110880"/>
                </a:ext>
                <a:ext uri="{FF2B5EF4-FFF2-40B4-BE49-F238E27FC236}">
                  <a16:creationId xmlns:a16="http://schemas.microsoft.com/office/drawing/2014/main" id="{00000000-0008-0000-0000-000020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1582</xdr:row>
          <xdr:rowOff>0</xdr:rowOff>
        </xdr:from>
        <xdr:to>
          <xdr:col>2</xdr:col>
          <xdr:colOff>381000</xdr:colOff>
          <xdr:row>1585</xdr:row>
          <xdr:rowOff>0</xdr:rowOff>
        </xdr:to>
        <xdr:sp macro="" textlink="">
          <xdr:nvSpPr>
            <xdr:cNvPr id="110881" name="Object 3361" hidden="1">
              <a:extLst>
                <a:ext uri="{63B3BB69-23CF-44E3-9099-C40C66FF867C}">
                  <a14:compatExt spid="_x0000_s110881"/>
                </a:ext>
                <a:ext uri="{FF2B5EF4-FFF2-40B4-BE49-F238E27FC236}">
                  <a16:creationId xmlns:a16="http://schemas.microsoft.com/office/drawing/2014/main" id="{00000000-0008-0000-0000-000021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1582</xdr:row>
          <xdr:rowOff>0</xdr:rowOff>
        </xdr:from>
        <xdr:to>
          <xdr:col>2</xdr:col>
          <xdr:colOff>381000</xdr:colOff>
          <xdr:row>1585</xdr:row>
          <xdr:rowOff>0</xdr:rowOff>
        </xdr:to>
        <xdr:sp macro="" textlink="">
          <xdr:nvSpPr>
            <xdr:cNvPr id="110882" name="Object 3362" hidden="1">
              <a:extLst>
                <a:ext uri="{63B3BB69-23CF-44E3-9099-C40C66FF867C}">
                  <a14:compatExt spid="_x0000_s110882"/>
                </a:ext>
                <a:ext uri="{FF2B5EF4-FFF2-40B4-BE49-F238E27FC236}">
                  <a16:creationId xmlns:a16="http://schemas.microsoft.com/office/drawing/2014/main" id="{00000000-0008-0000-0000-000022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1585</xdr:row>
          <xdr:rowOff>0</xdr:rowOff>
        </xdr:from>
        <xdr:to>
          <xdr:col>2</xdr:col>
          <xdr:colOff>381000</xdr:colOff>
          <xdr:row>1588</xdr:row>
          <xdr:rowOff>0</xdr:rowOff>
        </xdr:to>
        <xdr:sp macro="" textlink="">
          <xdr:nvSpPr>
            <xdr:cNvPr id="110883" name="Object 3363" hidden="1">
              <a:extLst>
                <a:ext uri="{63B3BB69-23CF-44E3-9099-C40C66FF867C}">
                  <a14:compatExt spid="_x0000_s110883"/>
                </a:ext>
                <a:ext uri="{FF2B5EF4-FFF2-40B4-BE49-F238E27FC236}">
                  <a16:creationId xmlns:a16="http://schemas.microsoft.com/office/drawing/2014/main" id="{00000000-0008-0000-0000-000023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1585</xdr:row>
          <xdr:rowOff>0</xdr:rowOff>
        </xdr:from>
        <xdr:to>
          <xdr:col>2</xdr:col>
          <xdr:colOff>381000</xdr:colOff>
          <xdr:row>1588</xdr:row>
          <xdr:rowOff>0</xdr:rowOff>
        </xdr:to>
        <xdr:sp macro="" textlink="">
          <xdr:nvSpPr>
            <xdr:cNvPr id="110884" name="Object 3364" hidden="1">
              <a:extLst>
                <a:ext uri="{63B3BB69-23CF-44E3-9099-C40C66FF867C}">
                  <a14:compatExt spid="_x0000_s110884"/>
                </a:ext>
                <a:ext uri="{FF2B5EF4-FFF2-40B4-BE49-F238E27FC236}">
                  <a16:creationId xmlns:a16="http://schemas.microsoft.com/office/drawing/2014/main" id="{00000000-0008-0000-0000-000024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1588</xdr:row>
          <xdr:rowOff>0</xdr:rowOff>
        </xdr:from>
        <xdr:to>
          <xdr:col>2</xdr:col>
          <xdr:colOff>381000</xdr:colOff>
          <xdr:row>1591</xdr:row>
          <xdr:rowOff>0</xdr:rowOff>
        </xdr:to>
        <xdr:sp macro="" textlink="">
          <xdr:nvSpPr>
            <xdr:cNvPr id="110885" name="Object 3365" hidden="1">
              <a:extLst>
                <a:ext uri="{63B3BB69-23CF-44E3-9099-C40C66FF867C}">
                  <a14:compatExt spid="_x0000_s110885"/>
                </a:ext>
                <a:ext uri="{FF2B5EF4-FFF2-40B4-BE49-F238E27FC236}">
                  <a16:creationId xmlns:a16="http://schemas.microsoft.com/office/drawing/2014/main" id="{00000000-0008-0000-0000-000025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1588</xdr:row>
          <xdr:rowOff>0</xdr:rowOff>
        </xdr:from>
        <xdr:to>
          <xdr:col>2</xdr:col>
          <xdr:colOff>381000</xdr:colOff>
          <xdr:row>1591</xdr:row>
          <xdr:rowOff>0</xdr:rowOff>
        </xdr:to>
        <xdr:sp macro="" textlink="">
          <xdr:nvSpPr>
            <xdr:cNvPr id="110886" name="Object 3366" hidden="1">
              <a:extLst>
                <a:ext uri="{63B3BB69-23CF-44E3-9099-C40C66FF867C}">
                  <a14:compatExt spid="_x0000_s110886"/>
                </a:ext>
                <a:ext uri="{FF2B5EF4-FFF2-40B4-BE49-F238E27FC236}">
                  <a16:creationId xmlns:a16="http://schemas.microsoft.com/office/drawing/2014/main" id="{00000000-0008-0000-0000-000026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1591</xdr:row>
          <xdr:rowOff>0</xdr:rowOff>
        </xdr:from>
        <xdr:to>
          <xdr:col>2</xdr:col>
          <xdr:colOff>381000</xdr:colOff>
          <xdr:row>1594</xdr:row>
          <xdr:rowOff>0</xdr:rowOff>
        </xdr:to>
        <xdr:sp macro="" textlink="">
          <xdr:nvSpPr>
            <xdr:cNvPr id="110887" name="Object 3367" hidden="1">
              <a:extLst>
                <a:ext uri="{63B3BB69-23CF-44E3-9099-C40C66FF867C}">
                  <a14:compatExt spid="_x0000_s110887"/>
                </a:ext>
                <a:ext uri="{FF2B5EF4-FFF2-40B4-BE49-F238E27FC236}">
                  <a16:creationId xmlns:a16="http://schemas.microsoft.com/office/drawing/2014/main" id="{00000000-0008-0000-0000-000027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1591</xdr:row>
          <xdr:rowOff>0</xdr:rowOff>
        </xdr:from>
        <xdr:to>
          <xdr:col>2</xdr:col>
          <xdr:colOff>381000</xdr:colOff>
          <xdr:row>1594</xdr:row>
          <xdr:rowOff>0</xdr:rowOff>
        </xdr:to>
        <xdr:sp macro="" textlink="">
          <xdr:nvSpPr>
            <xdr:cNvPr id="110888" name="Object 3368" hidden="1">
              <a:extLst>
                <a:ext uri="{63B3BB69-23CF-44E3-9099-C40C66FF867C}">
                  <a14:compatExt spid="_x0000_s110888"/>
                </a:ext>
                <a:ext uri="{FF2B5EF4-FFF2-40B4-BE49-F238E27FC236}">
                  <a16:creationId xmlns:a16="http://schemas.microsoft.com/office/drawing/2014/main" id="{00000000-0008-0000-0000-000028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1594</xdr:row>
          <xdr:rowOff>0</xdr:rowOff>
        </xdr:from>
        <xdr:to>
          <xdr:col>2</xdr:col>
          <xdr:colOff>381000</xdr:colOff>
          <xdr:row>1597</xdr:row>
          <xdr:rowOff>0</xdr:rowOff>
        </xdr:to>
        <xdr:sp macro="" textlink="">
          <xdr:nvSpPr>
            <xdr:cNvPr id="110889" name="Object 3369" hidden="1">
              <a:extLst>
                <a:ext uri="{63B3BB69-23CF-44E3-9099-C40C66FF867C}">
                  <a14:compatExt spid="_x0000_s110889"/>
                </a:ext>
                <a:ext uri="{FF2B5EF4-FFF2-40B4-BE49-F238E27FC236}">
                  <a16:creationId xmlns:a16="http://schemas.microsoft.com/office/drawing/2014/main" id="{00000000-0008-0000-0000-000029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1594</xdr:row>
          <xdr:rowOff>0</xdr:rowOff>
        </xdr:from>
        <xdr:to>
          <xdr:col>2</xdr:col>
          <xdr:colOff>381000</xdr:colOff>
          <xdr:row>1597</xdr:row>
          <xdr:rowOff>0</xdr:rowOff>
        </xdr:to>
        <xdr:sp macro="" textlink="">
          <xdr:nvSpPr>
            <xdr:cNvPr id="110890" name="Object 3370" hidden="1">
              <a:extLst>
                <a:ext uri="{63B3BB69-23CF-44E3-9099-C40C66FF867C}">
                  <a14:compatExt spid="_x0000_s110890"/>
                </a:ext>
                <a:ext uri="{FF2B5EF4-FFF2-40B4-BE49-F238E27FC236}">
                  <a16:creationId xmlns:a16="http://schemas.microsoft.com/office/drawing/2014/main" id="{00000000-0008-0000-0000-00002A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1597</xdr:row>
          <xdr:rowOff>0</xdr:rowOff>
        </xdr:from>
        <xdr:to>
          <xdr:col>2</xdr:col>
          <xdr:colOff>381000</xdr:colOff>
          <xdr:row>1600</xdr:row>
          <xdr:rowOff>0</xdr:rowOff>
        </xdr:to>
        <xdr:sp macro="" textlink="">
          <xdr:nvSpPr>
            <xdr:cNvPr id="110891" name="Object 3371" hidden="1">
              <a:extLst>
                <a:ext uri="{63B3BB69-23CF-44E3-9099-C40C66FF867C}">
                  <a14:compatExt spid="_x0000_s110891"/>
                </a:ext>
                <a:ext uri="{FF2B5EF4-FFF2-40B4-BE49-F238E27FC236}">
                  <a16:creationId xmlns:a16="http://schemas.microsoft.com/office/drawing/2014/main" id="{00000000-0008-0000-0000-00002B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1597</xdr:row>
          <xdr:rowOff>0</xdr:rowOff>
        </xdr:from>
        <xdr:to>
          <xdr:col>2</xdr:col>
          <xdr:colOff>381000</xdr:colOff>
          <xdr:row>1600</xdr:row>
          <xdr:rowOff>0</xdr:rowOff>
        </xdr:to>
        <xdr:sp macro="" textlink="">
          <xdr:nvSpPr>
            <xdr:cNvPr id="110892" name="Object 3372" hidden="1">
              <a:extLst>
                <a:ext uri="{63B3BB69-23CF-44E3-9099-C40C66FF867C}">
                  <a14:compatExt spid="_x0000_s110892"/>
                </a:ext>
                <a:ext uri="{FF2B5EF4-FFF2-40B4-BE49-F238E27FC236}">
                  <a16:creationId xmlns:a16="http://schemas.microsoft.com/office/drawing/2014/main" id="{00000000-0008-0000-0000-00002C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1600</xdr:row>
          <xdr:rowOff>0</xdr:rowOff>
        </xdr:from>
        <xdr:to>
          <xdr:col>2</xdr:col>
          <xdr:colOff>381000</xdr:colOff>
          <xdr:row>1603</xdr:row>
          <xdr:rowOff>0</xdr:rowOff>
        </xdr:to>
        <xdr:sp macro="" textlink="">
          <xdr:nvSpPr>
            <xdr:cNvPr id="110893" name="Object 3373" hidden="1">
              <a:extLst>
                <a:ext uri="{63B3BB69-23CF-44E3-9099-C40C66FF867C}">
                  <a14:compatExt spid="_x0000_s110893"/>
                </a:ext>
                <a:ext uri="{FF2B5EF4-FFF2-40B4-BE49-F238E27FC236}">
                  <a16:creationId xmlns:a16="http://schemas.microsoft.com/office/drawing/2014/main" id="{00000000-0008-0000-0000-00002D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1600</xdr:row>
          <xdr:rowOff>0</xdr:rowOff>
        </xdr:from>
        <xdr:to>
          <xdr:col>2</xdr:col>
          <xdr:colOff>381000</xdr:colOff>
          <xdr:row>1603</xdr:row>
          <xdr:rowOff>0</xdr:rowOff>
        </xdr:to>
        <xdr:sp macro="" textlink="">
          <xdr:nvSpPr>
            <xdr:cNvPr id="110894" name="Object 3374" hidden="1">
              <a:extLst>
                <a:ext uri="{63B3BB69-23CF-44E3-9099-C40C66FF867C}">
                  <a14:compatExt spid="_x0000_s110894"/>
                </a:ext>
                <a:ext uri="{FF2B5EF4-FFF2-40B4-BE49-F238E27FC236}">
                  <a16:creationId xmlns:a16="http://schemas.microsoft.com/office/drawing/2014/main" id="{00000000-0008-0000-0000-00002E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1603</xdr:row>
          <xdr:rowOff>0</xdr:rowOff>
        </xdr:from>
        <xdr:to>
          <xdr:col>2</xdr:col>
          <xdr:colOff>381000</xdr:colOff>
          <xdr:row>1606</xdr:row>
          <xdr:rowOff>0</xdr:rowOff>
        </xdr:to>
        <xdr:sp macro="" textlink="">
          <xdr:nvSpPr>
            <xdr:cNvPr id="110895" name="Object 3375" hidden="1">
              <a:extLst>
                <a:ext uri="{63B3BB69-23CF-44E3-9099-C40C66FF867C}">
                  <a14:compatExt spid="_x0000_s110895"/>
                </a:ext>
                <a:ext uri="{FF2B5EF4-FFF2-40B4-BE49-F238E27FC236}">
                  <a16:creationId xmlns:a16="http://schemas.microsoft.com/office/drawing/2014/main" id="{00000000-0008-0000-0000-00002F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1603</xdr:row>
          <xdr:rowOff>0</xdr:rowOff>
        </xdr:from>
        <xdr:to>
          <xdr:col>2</xdr:col>
          <xdr:colOff>381000</xdr:colOff>
          <xdr:row>1606</xdr:row>
          <xdr:rowOff>0</xdr:rowOff>
        </xdr:to>
        <xdr:sp macro="" textlink="">
          <xdr:nvSpPr>
            <xdr:cNvPr id="110896" name="Object 3376" hidden="1">
              <a:extLst>
                <a:ext uri="{63B3BB69-23CF-44E3-9099-C40C66FF867C}">
                  <a14:compatExt spid="_x0000_s110896"/>
                </a:ext>
                <a:ext uri="{FF2B5EF4-FFF2-40B4-BE49-F238E27FC236}">
                  <a16:creationId xmlns:a16="http://schemas.microsoft.com/office/drawing/2014/main" id="{00000000-0008-0000-0000-000030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1606</xdr:row>
          <xdr:rowOff>0</xdr:rowOff>
        </xdr:from>
        <xdr:to>
          <xdr:col>2</xdr:col>
          <xdr:colOff>381000</xdr:colOff>
          <xdr:row>1609</xdr:row>
          <xdr:rowOff>0</xdr:rowOff>
        </xdr:to>
        <xdr:sp macro="" textlink="">
          <xdr:nvSpPr>
            <xdr:cNvPr id="110897" name="Object 3377" hidden="1">
              <a:extLst>
                <a:ext uri="{63B3BB69-23CF-44E3-9099-C40C66FF867C}">
                  <a14:compatExt spid="_x0000_s110897"/>
                </a:ext>
                <a:ext uri="{FF2B5EF4-FFF2-40B4-BE49-F238E27FC236}">
                  <a16:creationId xmlns:a16="http://schemas.microsoft.com/office/drawing/2014/main" id="{00000000-0008-0000-0000-000031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1606</xdr:row>
          <xdr:rowOff>0</xdr:rowOff>
        </xdr:from>
        <xdr:to>
          <xdr:col>2</xdr:col>
          <xdr:colOff>381000</xdr:colOff>
          <xdr:row>1609</xdr:row>
          <xdr:rowOff>0</xdr:rowOff>
        </xdr:to>
        <xdr:sp macro="" textlink="">
          <xdr:nvSpPr>
            <xdr:cNvPr id="110898" name="Object 3378" hidden="1">
              <a:extLst>
                <a:ext uri="{63B3BB69-23CF-44E3-9099-C40C66FF867C}">
                  <a14:compatExt spid="_x0000_s110898"/>
                </a:ext>
                <a:ext uri="{FF2B5EF4-FFF2-40B4-BE49-F238E27FC236}">
                  <a16:creationId xmlns:a16="http://schemas.microsoft.com/office/drawing/2014/main" id="{00000000-0008-0000-0000-000032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1609</xdr:row>
          <xdr:rowOff>0</xdr:rowOff>
        </xdr:from>
        <xdr:to>
          <xdr:col>2</xdr:col>
          <xdr:colOff>381000</xdr:colOff>
          <xdr:row>1612</xdr:row>
          <xdr:rowOff>0</xdr:rowOff>
        </xdr:to>
        <xdr:sp macro="" textlink="">
          <xdr:nvSpPr>
            <xdr:cNvPr id="110899" name="Object 3379" hidden="1">
              <a:extLst>
                <a:ext uri="{63B3BB69-23CF-44E3-9099-C40C66FF867C}">
                  <a14:compatExt spid="_x0000_s110899"/>
                </a:ext>
                <a:ext uri="{FF2B5EF4-FFF2-40B4-BE49-F238E27FC236}">
                  <a16:creationId xmlns:a16="http://schemas.microsoft.com/office/drawing/2014/main" id="{00000000-0008-0000-0000-000033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1609</xdr:row>
          <xdr:rowOff>0</xdr:rowOff>
        </xdr:from>
        <xdr:to>
          <xdr:col>2</xdr:col>
          <xdr:colOff>381000</xdr:colOff>
          <xdr:row>1612</xdr:row>
          <xdr:rowOff>0</xdr:rowOff>
        </xdr:to>
        <xdr:sp macro="" textlink="">
          <xdr:nvSpPr>
            <xdr:cNvPr id="110900" name="Object 3380" hidden="1">
              <a:extLst>
                <a:ext uri="{63B3BB69-23CF-44E3-9099-C40C66FF867C}">
                  <a14:compatExt spid="_x0000_s110900"/>
                </a:ext>
                <a:ext uri="{FF2B5EF4-FFF2-40B4-BE49-F238E27FC236}">
                  <a16:creationId xmlns:a16="http://schemas.microsoft.com/office/drawing/2014/main" id="{00000000-0008-0000-0000-000034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1612</xdr:row>
          <xdr:rowOff>0</xdr:rowOff>
        </xdr:from>
        <xdr:to>
          <xdr:col>2</xdr:col>
          <xdr:colOff>381000</xdr:colOff>
          <xdr:row>1615</xdr:row>
          <xdr:rowOff>0</xdr:rowOff>
        </xdr:to>
        <xdr:sp macro="" textlink="">
          <xdr:nvSpPr>
            <xdr:cNvPr id="110901" name="Object 3381" hidden="1">
              <a:extLst>
                <a:ext uri="{63B3BB69-23CF-44E3-9099-C40C66FF867C}">
                  <a14:compatExt spid="_x0000_s110901"/>
                </a:ext>
                <a:ext uri="{FF2B5EF4-FFF2-40B4-BE49-F238E27FC236}">
                  <a16:creationId xmlns:a16="http://schemas.microsoft.com/office/drawing/2014/main" id="{00000000-0008-0000-0000-000035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1612</xdr:row>
          <xdr:rowOff>0</xdr:rowOff>
        </xdr:from>
        <xdr:to>
          <xdr:col>2</xdr:col>
          <xdr:colOff>381000</xdr:colOff>
          <xdr:row>1615</xdr:row>
          <xdr:rowOff>0</xdr:rowOff>
        </xdr:to>
        <xdr:sp macro="" textlink="">
          <xdr:nvSpPr>
            <xdr:cNvPr id="110902" name="Object 3382" hidden="1">
              <a:extLst>
                <a:ext uri="{63B3BB69-23CF-44E3-9099-C40C66FF867C}">
                  <a14:compatExt spid="_x0000_s110902"/>
                </a:ext>
                <a:ext uri="{FF2B5EF4-FFF2-40B4-BE49-F238E27FC236}">
                  <a16:creationId xmlns:a16="http://schemas.microsoft.com/office/drawing/2014/main" id="{00000000-0008-0000-0000-000036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1615</xdr:row>
          <xdr:rowOff>0</xdr:rowOff>
        </xdr:from>
        <xdr:to>
          <xdr:col>2</xdr:col>
          <xdr:colOff>381000</xdr:colOff>
          <xdr:row>1618</xdr:row>
          <xdr:rowOff>0</xdr:rowOff>
        </xdr:to>
        <xdr:sp macro="" textlink="">
          <xdr:nvSpPr>
            <xdr:cNvPr id="110903" name="Object 3383" hidden="1">
              <a:extLst>
                <a:ext uri="{63B3BB69-23CF-44E3-9099-C40C66FF867C}">
                  <a14:compatExt spid="_x0000_s110903"/>
                </a:ext>
                <a:ext uri="{FF2B5EF4-FFF2-40B4-BE49-F238E27FC236}">
                  <a16:creationId xmlns:a16="http://schemas.microsoft.com/office/drawing/2014/main" id="{00000000-0008-0000-0000-000037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1615</xdr:row>
          <xdr:rowOff>0</xdr:rowOff>
        </xdr:from>
        <xdr:to>
          <xdr:col>2</xdr:col>
          <xdr:colOff>381000</xdr:colOff>
          <xdr:row>1618</xdr:row>
          <xdr:rowOff>0</xdr:rowOff>
        </xdr:to>
        <xdr:sp macro="" textlink="">
          <xdr:nvSpPr>
            <xdr:cNvPr id="110904" name="Object 3384" hidden="1">
              <a:extLst>
                <a:ext uri="{63B3BB69-23CF-44E3-9099-C40C66FF867C}">
                  <a14:compatExt spid="_x0000_s110904"/>
                </a:ext>
                <a:ext uri="{FF2B5EF4-FFF2-40B4-BE49-F238E27FC236}">
                  <a16:creationId xmlns:a16="http://schemas.microsoft.com/office/drawing/2014/main" id="{00000000-0008-0000-0000-000038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1618</xdr:row>
          <xdr:rowOff>0</xdr:rowOff>
        </xdr:from>
        <xdr:to>
          <xdr:col>2</xdr:col>
          <xdr:colOff>381000</xdr:colOff>
          <xdr:row>1621</xdr:row>
          <xdr:rowOff>0</xdr:rowOff>
        </xdr:to>
        <xdr:sp macro="" textlink="">
          <xdr:nvSpPr>
            <xdr:cNvPr id="110905" name="Object 3385" hidden="1">
              <a:extLst>
                <a:ext uri="{63B3BB69-23CF-44E3-9099-C40C66FF867C}">
                  <a14:compatExt spid="_x0000_s110905"/>
                </a:ext>
                <a:ext uri="{FF2B5EF4-FFF2-40B4-BE49-F238E27FC236}">
                  <a16:creationId xmlns:a16="http://schemas.microsoft.com/office/drawing/2014/main" id="{00000000-0008-0000-0000-000039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1618</xdr:row>
          <xdr:rowOff>0</xdr:rowOff>
        </xdr:from>
        <xdr:to>
          <xdr:col>2</xdr:col>
          <xdr:colOff>381000</xdr:colOff>
          <xdr:row>1621</xdr:row>
          <xdr:rowOff>0</xdr:rowOff>
        </xdr:to>
        <xdr:sp macro="" textlink="">
          <xdr:nvSpPr>
            <xdr:cNvPr id="110906" name="Object 3386" hidden="1">
              <a:extLst>
                <a:ext uri="{63B3BB69-23CF-44E3-9099-C40C66FF867C}">
                  <a14:compatExt spid="_x0000_s110906"/>
                </a:ext>
                <a:ext uri="{FF2B5EF4-FFF2-40B4-BE49-F238E27FC236}">
                  <a16:creationId xmlns:a16="http://schemas.microsoft.com/office/drawing/2014/main" id="{00000000-0008-0000-0000-00003A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1621</xdr:row>
          <xdr:rowOff>0</xdr:rowOff>
        </xdr:from>
        <xdr:to>
          <xdr:col>2</xdr:col>
          <xdr:colOff>381000</xdr:colOff>
          <xdr:row>1624</xdr:row>
          <xdr:rowOff>0</xdr:rowOff>
        </xdr:to>
        <xdr:sp macro="" textlink="">
          <xdr:nvSpPr>
            <xdr:cNvPr id="110907" name="Object 3387" hidden="1">
              <a:extLst>
                <a:ext uri="{63B3BB69-23CF-44E3-9099-C40C66FF867C}">
                  <a14:compatExt spid="_x0000_s110907"/>
                </a:ext>
                <a:ext uri="{FF2B5EF4-FFF2-40B4-BE49-F238E27FC236}">
                  <a16:creationId xmlns:a16="http://schemas.microsoft.com/office/drawing/2014/main" id="{00000000-0008-0000-0000-00003B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1621</xdr:row>
          <xdr:rowOff>0</xdr:rowOff>
        </xdr:from>
        <xdr:to>
          <xdr:col>2</xdr:col>
          <xdr:colOff>381000</xdr:colOff>
          <xdr:row>1624</xdr:row>
          <xdr:rowOff>0</xdr:rowOff>
        </xdr:to>
        <xdr:sp macro="" textlink="">
          <xdr:nvSpPr>
            <xdr:cNvPr id="110908" name="Object 3388" hidden="1">
              <a:extLst>
                <a:ext uri="{63B3BB69-23CF-44E3-9099-C40C66FF867C}">
                  <a14:compatExt spid="_x0000_s110908"/>
                </a:ext>
                <a:ext uri="{FF2B5EF4-FFF2-40B4-BE49-F238E27FC236}">
                  <a16:creationId xmlns:a16="http://schemas.microsoft.com/office/drawing/2014/main" id="{00000000-0008-0000-0000-00003C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1624</xdr:row>
          <xdr:rowOff>0</xdr:rowOff>
        </xdr:from>
        <xdr:to>
          <xdr:col>2</xdr:col>
          <xdr:colOff>381000</xdr:colOff>
          <xdr:row>1627</xdr:row>
          <xdr:rowOff>0</xdr:rowOff>
        </xdr:to>
        <xdr:sp macro="" textlink="">
          <xdr:nvSpPr>
            <xdr:cNvPr id="110909" name="Object 3389" hidden="1">
              <a:extLst>
                <a:ext uri="{63B3BB69-23CF-44E3-9099-C40C66FF867C}">
                  <a14:compatExt spid="_x0000_s110909"/>
                </a:ext>
                <a:ext uri="{FF2B5EF4-FFF2-40B4-BE49-F238E27FC236}">
                  <a16:creationId xmlns:a16="http://schemas.microsoft.com/office/drawing/2014/main" id="{00000000-0008-0000-0000-00003D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1624</xdr:row>
          <xdr:rowOff>0</xdr:rowOff>
        </xdr:from>
        <xdr:to>
          <xdr:col>2</xdr:col>
          <xdr:colOff>381000</xdr:colOff>
          <xdr:row>1627</xdr:row>
          <xdr:rowOff>0</xdr:rowOff>
        </xdr:to>
        <xdr:sp macro="" textlink="">
          <xdr:nvSpPr>
            <xdr:cNvPr id="110910" name="Object 3390" hidden="1">
              <a:extLst>
                <a:ext uri="{63B3BB69-23CF-44E3-9099-C40C66FF867C}">
                  <a14:compatExt spid="_x0000_s110910"/>
                </a:ext>
                <a:ext uri="{FF2B5EF4-FFF2-40B4-BE49-F238E27FC236}">
                  <a16:creationId xmlns:a16="http://schemas.microsoft.com/office/drawing/2014/main" id="{00000000-0008-0000-0000-00003E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1627</xdr:row>
          <xdr:rowOff>0</xdr:rowOff>
        </xdr:from>
        <xdr:to>
          <xdr:col>2</xdr:col>
          <xdr:colOff>381000</xdr:colOff>
          <xdr:row>1630</xdr:row>
          <xdr:rowOff>0</xdr:rowOff>
        </xdr:to>
        <xdr:sp macro="" textlink="">
          <xdr:nvSpPr>
            <xdr:cNvPr id="110911" name="Object 3391" hidden="1">
              <a:extLst>
                <a:ext uri="{63B3BB69-23CF-44E3-9099-C40C66FF867C}">
                  <a14:compatExt spid="_x0000_s110911"/>
                </a:ext>
                <a:ext uri="{FF2B5EF4-FFF2-40B4-BE49-F238E27FC236}">
                  <a16:creationId xmlns:a16="http://schemas.microsoft.com/office/drawing/2014/main" id="{00000000-0008-0000-0000-00003F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1627</xdr:row>
          <xdr:rowOff>0</xdr:rowOff>
        </xdr:from>
        <xdr:to>
          <xdr:col>2</xdr:col>
          <xdr:colOff>381000</xdr:colOff>
          <xdr:row>1630</xdr:row>
          <xdr:rowOff>0</xdr:rowOff>
        </xdr:to>
        <xdr:sp macro="" textlink="">
          <xdr:nvSpPr>
            <xdr:cNvPr id="110912" name="Object 3392" hidden="1">
              <a:extLst>
                <a:ext uri="{63B3BB69-23CF-44E3-9099-C40C66FF867C}">
                  <a14:compatExt spid="_x0000_s110912"/>
                </a:ext>
                <a:ext uri="{FF2B5EF4-FFF2-40B4-BE49-F238E27FC236}">
                  <a16:creationId xmlns:a16="http://schemas.microsoft.com/office/drawing/2014/main" id="{00000000-0008-0000-0000-000040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1630</xdr:row>
          <xdr:rowOff>0</xdr:rowOff>
        </xdr:from>
        <xdr:to>
          <xdr:col>2</xdr:col>
          <xdr:colOff>381000</xdr:colOff>
          <xdr:row>1633</xdr:row>
          <xdr:rowOff>0</xdr:rowOff>
        </xdr:to>
        <xdr:sp macro="" textlink="">
          <xdr:nvSpPr>
            <xdr:cNvPr id="110913" name="Object 3393" hidden="1">
              <a:extLst>
                <a:ext uri="{63B3BB69-23CF-44E3-9099-C40C66FF867C}">
                  <a14:compatExt spid="_x0000_s110913"/>
                </a:ext>
                <a:ext uri="{FF2B5EF4-FFF2-40B4-BE49-F238E27FC236}">
                  <a16:creationId xmlns:a16="http://schemas.microsoft.com/office/drawing/2014/main" id="{00000000-0008-0000-0000-000041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1630</xdr:row>
          <xdr:rowOff>0</xdr:rowOff>
        </xdr:from>
        <xdr:to>
          <xdr:col>2</xdr:col>
          <xdr:colOff>381000</xdr:colOff>
          <xdr:row>1633</xdr:row>
          <xdr:rowOff>0</xdr:rowOff>
        </xdr:to>
        <xdr:sp macro="" textlink="">
          <xdr:nvSpPr>
            <xdr:cNvPr id="110914" name="Object 3394" hidden="1">
              <a:extLst>
                <a:ext uri="{63B3BB69-23CF-44E3-9099-C40C66FF867C}">
                  <a14:compatExt spid="_x0000_s110914"/>
                </a:ext>
                <a:ext uri="{FF2B5EF4-FFF2-40B4-BE49-F238E27FC236}">
                  <a16:creationId xmlns:a16="http://schemas.microsoft.com/office/drawing/2014/main" id="{00000000-0008-0000-0000-000042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1633</xdr:row>
          <xdr:rowOff>0</xdr:rowOff>
        </xdr:from>
        <xdr:to>
          <xdr:col>2</xdr:col>
          <xdr:colOff>381000</xdr:colOff>
          <xdr:row>1636</xdr:row>
          <xdr:rowOff>0</xdr:rowOff>
        </xdr:to>
        <xdr:sp macro="" textlink="">
          <xdr:nvSpPr>
            <xdr:cNvPr id="110915" name="Object 3395" hidden="1">
              <a:extLst>
                <a:ext uri="{63B3BB69-23CF-44E3-9099-C40C66FF867C}">
                  <a14:compatExt spid="_x0000_s110915"/>
                </a:ext>
                <a:ext uri="{FF2B5EF4-FFF2-40B4-BE49-F238E27FC236}">
                  <a16:creationId xmlns:a16="http://schemas.microsoft.com/office/drawing/2014/main" id="{00000000-0008-0000-0000-000043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1633</xdr:row>
          <xdr:rowOff>0</xdr:rowOff>
        </xdr:from>
        <xdr:to>
          <xdr:col>2</xdr:col>
          <xdr:colOff>381000</xdr:colOff>
          <xdr:row>1636</xdr:row>
          <xdr:rowOff>0</xdr:rowOff>
        </xdr:to>
        <xdr:sp macro="" textlink="">
          <xdr:nvSpPr>
            <xdr:cNvPr id="110916" name="Object 3396" hidden="1">
              <a:extLst>
                <a:ext uri="{63B3BB69-23CF-44E3-9099-C40C66FF867C}">
                  <a14:compatExt spid="_x0000_s110916"/>
                </a:ext>
                <a:ext uri="{FF2B5EF4-FFF2-40B4-BE49-F238E27FC236}">
                  <a16:creationId xmlns:a16="http://schemas.microsoft.com/office/drawing/2014/main" id="{00000000-0008-0000-0000-000044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1636</xdr:row>
          <xdr:rowOff>0</xdr:rowOff>
        </xdr:from>
        <xdr:to>
          <xdr:col>2</xdr:col>
          <xdr:colOff>381000</xdr:colOff>
          <xdr:row>1639</xdr:row>
          <xdr:rowOff>0</xdr:rowOff>
        </xdr:to>
        <xdr:sp macro="" textlink="">
          <xdr:nvSpPr>
            <xdr:cNvPr id="110917" name="Object 3397" hidden="1">
              <a:extLst>
                <a:ext uri="{63B3BB69-23CF-44E3-9099-C40C66FF867C}">
                  <a14:compatExt spid="_x0000_s110917"/>
                </a:ext>
                <a:ext uri="{FF2B5EF4-FFF2-40B4-BE49-F238E27FC236}">
                  <a16:creationId xmlns:a16="http://schemas.microsoft.com/office/drawing/2014/main" id="{00000000-0008-0000-0000-000045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1636</xdr:row>
          <xdr:rowOff>0</xdr:rowOff>
        </xdr:from>
        <xdr:to>
          <xdr:col>2</xdr:col>
          <xdr:colOff>381000</xdr:colOff>
          <xdr:row>1639</xdr:row>
          <xdr:rowOff>0</xdr:rowOff>
        </xdr:to>
        <xdr:sp macro="" textlink="">
          <xdr:nvSpPr>
            <xdr:cNvPr id="110918" name="Object 3398" hidden="1">
              <a:extLst>
                <a:ext uri="{63B3BB69-23CF-44E3-9099-C40C66FF867C}">
                  <a14:compatExt spid="_x0000_s110918"/>
                </a:ext>
                <a:ext uri="{FF2B5EF4-FFF2-40B4-BE49-F238E27FC236}">
                  <a16:creationId xmlns:a16="http://schemas.microsoft.com/office/drawing/2014/main" id="{00000000-0008-0000-0000-000046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1639</xdr:row>
          <xdr:rowOff>0</xdr:rowOff>
        </xdr:from>
        <xdr:to>
          <xdr:col>2</xdr:col>
          <xdr:colOff>381000</xdr:colOff>
          <xdr:row>1642</xdr:row>
          <xdr:rowOff>0</xdr:rowOff>
        </xdr:to>
        <xdr:sp macro="" textlink="">
          <xdr:nvSpPr>
            <xdr:cNvPr id="110919" name="Object 3399" hidden="1">
              <a:extLst>
                <a:ext uri="{63B3BB69-23CF-44E3-9099-C40C66FF867C}">
                  <a14:compatExt spid="_x0000_s110919"/>
                </a:ext>
                <a:ext uri="{FF2B5EF4-FFF2-40B4-BE49-F238E27FC236}">
                  <a16:creationId xmlns:a16="http://schemas.microsoft.com/office/drawing/2014/main" id="{00000000-0008-0000-0000-000047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1639</xdr:row>
          <xdr:rowOff>0</xdr:rowOff>
        </xdr:from>
        <xdr:to>
          <xdr:col>2</xdr:col>
          <xdr:colOff>381000</xdr:colOff>
          <xdr:row>1642</xdr:row>
          <xdr:rowOff>0</xdr:rowOff>
        </xdr:to>
        <xdr:sp macro="" textlink="">
          <xdr:nvSpPr>
            <xdr:cNvPr id="110920" name="Object 3400" hidden="1">
              <a:extLst>
                <a:ext uri="{63B3BB69-23CF-44E3-9099-C40C66FF867C}">
                  <a14:compatExt spid="_x0000_s110920"/>
                </a:ext>
                <a:ext uri="{FF2B5EF4-FFF2-40B4-BE49-F238E27FC236}">
                  <a16:creationId xmlns:a16="http://schemas.microsoft.com/office/drawing/2014/main" id="{00000000-0008-0000-0000-000048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1642</xdr:row>
          <xdr:rowOff>0</xdr:rowOff>
        </xdr:from>
        <xdr:to>
          <xdr:col>2</xdr:col>
          <xdr:colOff>381000</xdr:colOff>
          <xdr:row>1645</xdr:row>
          <xdr:rowOff>0</xdr:rowOff>
        </xdr:to>
        <xdr:sp macro="" textlink="">
          <xdr:nvSpPr>
            <xdr:cNvPr id="110921" name="Object 3401" hidden="1">
              <a:extLst>
                <a:ext uri="{63B3BB69-23CF-44E3-9099-C40C66FF867C}">
                  <a14:compatExt spid="_x0000_s110921"/>
                </a:ext>
                <a:ext uri="{FF2B5EF4-FFF2-40B4-BE49-F238E27FC236}">
                  <a16:creationId xmlns:a16="http://schemas.microsoft.com/office/drawing/2014/main" id="{00000000-0008-0000-0000-000049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1642</xdr:row>
          <xdr:rowOff>0</xdr:rowOff>
        </xdr:from>
        <xdr:to>
          <xdr:col>2</xdr:col>
          <xdr:colOff>381000</xdr:colOff>
          <xdr:row>1645</xdr:row>
          <xdr:rowOff>0</xdr:rowOff>
        </xdr:to>
        <xdr:sp macro="" textlink="">
          <xdr:nvSpPr>
            <xdr:cNvPr id="110922" name="Object 3402" hidden="1">
              <a:extLst>
                <a:ext uri="{63B3BB69-23CF-44E3-9099-C40C66FF867C}">
                  <a14:compatExt spid="_x0000_s110922"/>
                </a:ext>
                <a:ext uri="{FF2B5EF4-FFF2-40B4-BE49-F238E27FC236}">
                  <a16:creationId xmlns:a16="http://schemas.microsoft.com/office/drawing/2014/main" id="{00000000-0008-0000-0000-00004A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1645</xdr:row>
          <xdr:rowOff>0</xdr:rowOff>
        </xdr:from>
        <xdr:to>
          <xdr:col>2</xdr:col>
          <xdr:colOff>381000</xdr:colOff>
          <xdr:row>1648</xdr:row>
          <xdr:rowOff>0</xdr:rowOff>
        </xdr:to>
        <xdr:sp macro="" textlink="">
          <xdr:nvSpPr>
            <xdr:cNvPr id="110923" name="Object 3403" hidden="1">
              <a:extLst>
                <a:ext uri="{63B3BB69-23CF-44E3-9099-C40C66FF867C}">
                  <a14:compatExt spid="_x0000_s110923"/>
                </a:ext>
                <a:ext uri="{FF2B5EF4-FFF2-40B4-BE49-F238E27FC236}">
                  <a16:creationId xmlns:a16="http://schemas.microsoft.com/office/drawing/2014/main" id="{00000000-0008-0000-0000-00004B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1645</xdr:row>
          <xdr:rowOff>0</xdr:rowOff>
        </xdr:from>
        <xdr:to>
          <xdr:col>2</xdr:col>
          <xdr:colOff>381000</xdr:colOff>
          <xdr:row>1648</xdr:row>
          <xdr:rowOff>0</xdr:rowOff>
        </xdr:to>
        <xdr:sp macro="" textlink="">
          <xdr:nvSpPr>
            <xdr:cNvPr id="110924" name="Object 3404" hidden="1">
              <a:extLst>
                <a:ext uri="{63B3BB69-23CF-44E3-9099-C40C66FF867C}">
                  <a14:compatExt spid="_x0000_s110924"/>
                </a:ext>
                <a:ext uri="{FF2B5EF4-FFF2-40B4-BE49-F238E27FC236}">
                  <a16:creationId xmlns:a16="http://schemas.microsoft.com/office/drawing/2014/main" id="{00000000-0008-0000-0000-00004C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1648</xdr:row>
          <xdr:rowOff>0</xdr:rowOff>
        </xdr:from>
        <xdr:to>
          <xdr:col>2</xdr:col>
          <xdr:colOff>381000</xdr:colOff>
          <xdr:row>1651</xdr:row>
          <xdr:rowOff>0</xdr:rowOff>
        </xdr:to>
        <xdr:sp macro="" textlink="">
          <xdr:nvSpPr>
            <xdr:cNvPr id="110925" name="Object 3405" hidden="1">
              <a:extLst>
                <a:ext uri="{63B3BB69-23CF-44E3-9099-C40C66FF867C}">
                  <a14:compatExt spid="_x0000_s110925"/>
                </a:ext>
                <a:ext uri="{FF2B5EF4-FFF2-40B4-BE49-F238E27FC236}">
                  <a16:creationId xmlns:a16="http://schemas.microsoft.com/office/drawing/2014/main" id="{00000000-0008-0000-0000-00004D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1648</xdr:row>
          <xdr:rowOff>0</xdr:rowOff>
        </xdr:from>
        <xdr:to>
          <xdr:col>2</xdr:col>
          <xdr:colOff>381000</xdr:colOff>
          <xdr:row>1651</xdr:row>
          <xdr:rowOff>0</xdr:rowOff>
        </xdr:to>
        <xdr:sp macro="" textlink="">
          <xdr:nvSpPr>
            <xdr:cNvPr id="110926" name="Object 3406" hidden="1">
              <a:extLst>
                <a:ext uri="{63B3BB69-23CF-44E3-9099-C40C66FF867C}">
                  <a14:compatExt spid="_x0000_s110926"/>
                </a:ext>
                <a:ext uri="{FF2B5EF4-FFF2-40B4-BE49-F238E27FC236}">
                  <a16:creationId xmlns:a16="http://schemas.microsoft.com/office/drawing/2014/main" id="{00000000-0008-0000-0000-00004E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1651</xdr:row>
          <xdr:rowOff>0</xdr:rowOff>
        </xdr:from>
        <xdr:to>
          <xdr:col>2</xdr:col>
          <xdr:colOff>381000</xdr:colOff>
          <xdr:row>1654</xdr:row>
          <xdr:rowOff>0</xdr:rowOff>
        </xdr:to>
        <xdr:sp macro="" textlink="">
          <xdr:nvSpPr>
            <xdr:cNvPr id="110927" name="Object 3407" hidden="1">
              <a:extLst>
                <a:ext uri="{63B3BB69-23CF-44E3-9099-C40C66FF867C}">
                  <a14:compatExt spid="_x0000_s110927"/>
                </a:ext>
                <a:ext uri="{FF2B5EF4-FFF2-40B4-BE49-F238E27FC236}">
                  <a16:creationId xmlns:a16="http://schemas.microsoft.com/office/drawing/2014/main" id="{00000000-0008-0000-0000-00004F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1651</xdr:row>
          <xdr:rowOff>0</xdr:rowOff>
        </xdr:from>
        <xdr:to>
          <xdr:col>2</xdr:col>
          <xdr:colOff>381000</xdr:colOff>
          <xdr:row>1654</xdr:row>
          <xdr:rowOff>0</xdr:rowOff>
        </xdr:to>
        <xdr:sp macro="" textlink="">
          <xdr:nvSpPr>
            <xdr:cNvPr id="110928" name="Object 3408" hidden="1">
              <a:extLst>
                <a:ext uri="{63B3BB69-23CF-44E3-9099-C40C66FF867C}">
                  <a14:compatExt spid="_x0000_s110928"/>
                </a:ext>
                <a:ext uri="{FF2B5EF4-FFF2-40B4-BE49-F238E27FC236}">
                  <a16:creationId xmlns:a16="http://schemas.microsoft.com/office/drawing/2014/main" id="{00000000-0008-0000-0000-000050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1654</xdr:row>
          <xdr:rowOff>0</xdr:rowOff>
        </xdr:from>
        <xdr:to>
          <xdr:col>2</xdr:col>
          <xdr:colOff>381000</xdr:colOff>
          <xdr:row>1657</xdr:row>
          <xdr:rowOff>0</xdr:rowOff>
        </xdr:to>
        <xdr:sp macro="" textlink="">
          <xdr:nvSpPr>
            <xdr:cNvPr id="110929" name="Object 3409" hidden="1">
              <a:extLst>
                <a:ext uri="{63B3BB69-23CF-44E3-9099-C40C66FF867C}">
                  <a14:compatExt spid="_x0000_s110929"/>
                </a:ext>
                <a:ext uri="{FF2B5EF4-FFF2-40B4-BE49-F238E27FC236}">
                  <a16:creationId xmlns:a16="http://schemas.microsoft.com/office/drawing/2014/main" id="{00000000-0008-0000-0000-000051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1654</xdr:row>
          <xdr:rowOff>0</xdr:rowOff>
        </xdr:from>
        <xdr:to>
          <xdr:col>2</xdr:col>
          <xdr:colOff>381000</xdr:colOff>
          <xdr:row>1657</xdr:row>
          <xdr:rowOff>0</xdr:rowOff>
        </xdr:to>
        <xdr:sp macro="" textlink="">
          <xdr:nvSpPr>
            <xdr:cNvPr id="110930" name="Object 3410" hidden="1">
              <a:extLst>
                <a:ext uri="{63B3BB69-23CF-44E3-9099-C40C66FF867C}">
                  <a14:compatExt spid="_x0000_s110930"/>
                </a:ext>
                <a:ext uri="{FF2B5EF4-FFF2-40B4-BE49-F238E27FC236}">
                  <a16:creationId xmlns:a16="http://schemas.microsoft.com/office/drawing/2014/main" id="{00000000-0008-0000-0000-000052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1657</xdr:row>
          <xdr:rowOff>0</xdr:rowOff>
        </xdr:from>
        <xdr:to>
          <xdr:col>2</xdr:col>
          <xdr:colOff>381000</xdr:colOff>
          <xdr:row>1660</xdr:row>
          <xdr:rowOff>0</xdr:rowOff>
        </xdr:to>
        <xdr:sp macro="" textlink="">
          <xdr:nvSpPr>
            <xdr:cNvPr id="110931" name="Object 3411" hidden="1">
              <a:extLst>
                <a:ext uri="{63B3BB69-23CF-44E3-9099-C40C66FF867C}">
                  <a14:compatExt spid="_x0000_s110931"/>
                </a:ext>
                <a:ext uri="{FF2B5EF4-FFF2-40B4-BE49-F238E27FC236}">
                  <a16:creationId xmlns:a16="http://schemas.microsoft.com/office/drawing/2014/main" id="{00000000-0008-0000-0000-000053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1657</xdr:row>
          <xdr:rowOff>0</xdr:rowOff>
        </xdr:from>
        <xdr:to>
          <xdr:col>2</xdr:col>
          <xdr:colOff>381000</xdr:colOff>
          <xdr:row>1660</xdr:row>
          <xdr:rowOff>0</xdr:rowOff>
        </xdr:to>
        <xdr:sp macro="" textlink="">
          <xdr:nvSpPr>
            <xdr:cNvPr id="110932" name="Object 3412" hidden="1">
              <a:extLst>
                <a:ext uri="{63B3BB69-23CF-44E3-9099-C40C66FF867C}">
                  <a14:compatExt spid="_x0000_s110932"/>
                </a:ext>
                <a:ext uri="{FF2B5EF4-FFF2-40B4-BE49-F238E27FC236}">
                  <a16:creationId xmlns:a16="http://schemas.microsoft.com/office/drawing/2014/main" id="{00000000-0008-0000-0000-000054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1660</xdr:row>
          <xdr:rowOff>0</xdr:rowOff>
        </xdr:from>
        <xdr:to>
          <xdr:col>2</xdr:col>
          <xdr:colOff>381000</xdr:colOff>
          <xdr:row>1663</xdr:row>
          <xdr:rowOff>0</xdr:rowOff>
        </xdr:to>
        <xdr:sp macro="" textlink="">
          <xdr:nvSpPr>
            <xdr:cNvPr id="110933" name="Object 3413" hidden="1">
              <a:extLst>
                <a:ext uri="{63B3BB69-23CF-44E3-9099-C40C66FF867C}">
                  <a14:compatExt spid="_x0000_s110933"/>
                </a:ext>
                <a:ext uri="{FF2B5EF4-FFF2-40B4-BE49-F238E27FC236}">
                  <a16:creationId xmlns:a16="http://schemas.microsoft.com/office/drawing/2014/main" id="{00000000-0008-0000-0000-000055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1660</xdr:row>
          <xdr:rowOff>0</xdr:rowOff>
        </xdr:from>
        <xdr:to>
          <xdr:col>2</xdr:col>
          <xdr:colOff>381000</xdr:colOff>
          <xdr:row>1663</xdr:row>
          <xdr:rowOff>0</xdr:rowOff>
        </xdr:to>
        <xdr:sp macro="" textlink="">
          <xdr:nvSpPr>
            <xdr:cNvPr id="110934" name="Object 3414" hidden="1">
              <a:extLst>
                <a:ext uri="{63B3BB69-23CF-44E3-9099-C40C66FF867C}">
                  <a14:compatExt spid="_x0000_s110934"/>
                </a:ext>
                <a:ext uri="{FF2B5EF4-FFF2-40B4-BE49-F238E27FC236}">
                  <a16:creationId xmlns:a16="http://schemas.microsoft.com/office/drawing/2014/main" id="{00000000-0008-0000-0000-000056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1663</xdr:row>
          <xdr:rowOff>0</xdr:rowOff>
        </xdr:from>
        <xdr:to>
          <xdr:col>2</xdr:col>
          <xdr:colOff>381000</xdr:colOff>
          <xdr:row>1666</xdr:row>
          <xdr:rowOff>0</xdr:rowOff>
        </xdr:to>
        <xdr:sp macro="" textlink="">
          <xdr:nvSpPr>
            <xdr:cNvPr id="110935" name="Object 3415" hidden="1">
              <a:extLst>
                <a:ext uri="{63B3BB69-23CF-44E3-9099-C40C66FF867C}">
                  <a14:compatExt spid="_x0000_s110935"/>
                </a:ext>
                <a:ext uri="{FF2B5EF4-FFF2-40B4-BE49-F238E27FC236}">
                  <a16:creationId xmlns:a16="http://schemas.microsoft.com/office/drawing/2014/main" id="{00000000-0008-0000-0000-000057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1663</xdr:row>
          <xdr:rowOff>0</xdr:rowOff>
        </xdr:from>
        <xdr:to>
          <xdr:col>2</xdr:col>
          <xdr:colOff>381000</xdr:colOff>
          <xdr:row>1666</xdr:row>
          <xdr:rowOff>0</xdr:rowOff>
        </xdr:to>
        <xdr:sp macro="" textlink="">
          <xdr:nvSpPr>
            <xdr:cNvPr id="110936" name="Object 3416" hidden="1">
              <a:extLst>
                <a:ext uri="{63B3BB69-23CF-44E3-9099-C40C66FF867C}">
                  <a14:compatExt spid="_x0000_s110936"/>
                </a:ext>
                <a:ext uri="{FF2B5EF4-FFF2-40B4-BE49-F238E27FC236}">
                  <a16:creationId xmlns:a16="http://schemas.microsoft.com/office/drawing/2014/main" id="{00000000-0008-0000-0000-000058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1666</xdr:row>
          <xdr:rowOff>0</xdr:rowOff>
        </xdr:from>
        <xdr:to>
          <xdr:col>2</xdr:col>
          <xdr:colOff>381000</xdr:colOff>
          <xdr:row>1669</xdr:row>
          <xdr:rowOff>0</xdr:rowOff>
        </xdr:to>
        <xdr:sp macro="" textlink="">
          <xdr:nvSpPr>
            <xdr:cNvPr id="110937" name="Object 3417" hidden="1">
              <a:extLst>
                <a:ext uri="{63B3BB69-23CF-44E3-9099-C40C66FF867C}">
                  <a14:compatExt spid="_x0000_s110937"/>
                </a:ext>
                <a:ext uri="{FF2B5EF4-FFF2-40B4-BE49-F238E27FC236}">
                  <a16:creationId xmlns:a16="http://schemas.microsoft.com/office/drawing/2014/main" id="{00000000-0008-0000-0000-000059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1666</xdr:row>
          <xdr:rowOff>0</xdr:rowOff>
        </xdr:from>
        <xdr:to>
          <xdr:col>2</xdr:col>
          <xdr:colOff>381000</xdr:colOff>
          <xdr:row>1669</xdr:row>
          <xdr:rowOff>0</xdr:rowOff>
        </xdr:to>
        <xdr:sp macro="" textlink="">
          <xdr:nvSpPr>
            <xdr:cNvPr id="110938" name="Object 3418" hidden="1">
              <a:extLst>
                <a:ext uri="{63B3BB69-23CF-44E3-9099-C40C66FF867C}">
                  <a14:compatExt spid="_x0000_s110938"/>
                </a:ext>
                <a:ext uri="{FF2B5EF4-FFF2-40B4-BE49-F238E27FC236}">
                  <a16:creationId xmlns:a16="http://schemas.microsoft.com/office/drawing/2014/main" id="{00000000-0008-0000-0000-00005A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1669</xdr:row>
          <xdr:rowOff>0</xdr:rowOff>
        </xdr:from>
        <xdr:to>
          <xdr:col>2</xdr:col>
          <xdr:colOff>381000</xdr:colOff>
          <xdr:row>1672</xdr:row>
          <xdr:rowOff>0</xdr:rowOff>
        </xdr:to>
        <xdr:sp macro="" textlink="">
          <xdr:nvSpPr>
            <xdr:cNvPr id="110939" name="Object 3419" hidden="1">
              <a:extLst>
                <a:ext uri="{63B3BB69-23CF-44E3-9099-C40C66FF867C}">
                  <a14:compatExt spid="_x0000_s110939"/>
                </a:ext>
                <a:ext uri="{FF2B5EF4-FFF2-40B4-BE49-F238E27FC236}">
                  <a16:creationId xmlns:a16="http://schemas.microsoft.com/office/drawing/2014/main" id="{00000000-0008-0000-0000-00005B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1669</xdr:row>
          <xdr:rowOff>0</xdr:rowOff>
        </xdr:from>
        <xdr:to>
          <xdr:col>2</xdr:col>
          <xdr:colOff>381000</xdr:colOff>
          <xdr:row>1672</xdr:row>
          <xdr:rowOff>0</xdr:rowOff>
        </xdr:to>
        <xdr:sp macro="" textlink="">
          <xdr:nvSpPr>
            <xdr:cNvPr id="110940" name="Object 3420" hidden="1">
              <a:extLst>
                <a:ext uri="{63B3BB69-23CF-44E3-9099-C40C66FF867C}">
                  <a14:compatExt spid="_x0000_s110940"/>
                </a:ext>
                <a:ext uri="{FF2B5EF4-FFF2-40B4-BE49-F238E27FC236}">
                  <a16:creationId xmlns:a16="http://schemas.microsoft.com/office/drawing/2014/main" id="{00000000-0008-0000-0000-00005C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1672</xdr:row>
          <xdr:rowOff>0</xdr:rowOff>
        </xdr:from>
        <xdr:to>
          <xdr:col>2</xdr:col>
          <xdr:colOff>381000</xdr:colOff>
          <xdr:row>1675</xdr:row>
          <xdr:rowOff>0</xdr:rowOff>
        </xdr:to>
        <xdr:sp macro="" textlink="">
          <xdr:nvSpPr>
            <xdr:cNvPr id="110941" name="Object 3421" hidden="1">
              <a:extLst>
                <a:ext uri="{63B3BB69-23CF-44E3-9099-C40C66FF867C}">
                  <a14:compatExt spid="_x0000_s110941"/>
                </a:ext>
                <a:ext uri="{FF2B5EF4-FFF2-40B4-BE49-F238E27FC236}">
                  <a16:creationId xmlns:a16="http://schemas.microsoft.com/office/drawing/2014/main" id="{00000000-0008-0000-0000-00005D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1672</xdr:row>
          <xdr:rowOff>0</xdr:rowOff>
        </xdr:from>
        <xdr:to>
          <xdr:col>2</xdr:col>
          <xdr:colOff>381000</xdr:colOff>
          <xdr:row>1675</xdr:row>
          <xdr:rowOff>0</xdr:rowOff>
        </xdr:to>
        <xdr:sp macro="" textlink="">
          <xdr:nvSpPr>
            <xdr:cNvPr id="110942" name="Object 3422" hidden="1">
              <a:extLst>
                <a:ext uri="{63B3BB69-23CF-44E3-9099-C40C66FF867C}">
                  <a14:compatExt spid="_x0000_s110942"/>
                </a:ext>
                <a:ext uri="{FF2B5EF4-FFF2-40B4-BE49-F238E27FC236}">
                  <a16:creationId xmlns:a16="http://schemas.microsoft.com/office/drawing/2014/main" id="{00000000-0008-0000-0000-00005E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1675</xdr:row>
          <xdr:rowOff>0</xdr:rowOff>
        </xdr:from>
        <xdr:to>
          <xdr:col>2</xdr:col>
          <xdr:colOff>381000</xdr:colOff>
          <xdr:row>1678</xdr:row>
          <xdr:rowOff>0</xdr:rowOff>
        </xdr:to>
        <xdr:sp macro="" textlink="">
          <xdr:nvSpPr>
            <xdr:cNvPr id="110943" name="Object 3423" hidden="1">
              <a:extLst>
                <a:ext uri="{63B3BB69-23CF-44E3-9099-C40C66FF867C}">
                  <a14:compatExt spid="_x0000_s110943"/>
                </a:ext>
                <a:ext uri="{FF2B5EF4-FFF2-40B4-BE49-F238E27FC236}">
                  <a16:creationId xmlns:a16="http://schemas.microsoft.com/office/drawing/2014/main" id="{00000000-0008-0000-0000-00005F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1675</xdr:row>
          <xdr:rowOff>0</xdr:rowOff>
        </xdr:from>
        <xdr:to>
          <xdr:col>2</xdr:col>
          <xdr:colOff>381000</xdr:colOff>
          <xdr:row>1678</xdr:row>
          <xdr:rowOff>0</xdr:rowOff>
        </xdr:to>
        <xdr:sp macro="" textlink="">
          <xdr:nvSpPr>
            <xdr:cNvPr id="110944" name="Object 3424" hidden="1">
              <a:extLst>
                <a:ext uri="{63B3BB69-23CF-44E3-9099-C40C66FF867C}">
                  <a14:compatExt spid="_x0000_s110944"/>
                </a:ext>
                <a:ext uri="{FF2B5EF4-FFF2-40B4-BE49-F238E27FC236}">
                  <a16:creationId xmlns:a16="http://schemas.microsoft.com/office/drawing/2014/main" id="{00000000-0008-0000-0000-000060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1678</xdr:row>
          <xdr:rowOff>0</xdr:rowOff>
        </xdr:from>
        <xdr:to>
          <xdr:col>2</xdr:col>
          <xdr:colOff>381000</xdr:colOff>
          <xdr:row>1681</xdr:row>
          <xdr:rowOff>0</xdr:rowOff>
        </xdr:to>
        <xdr:sp macro="" textlink="">
          <xdr:nvSpPr>
            <xdr:cNvPr id="110945" name="Object 3425" hidden="1">
              <a:extLst>
                <a:ext uri="{63B3BB69-23CF-44E3-9099-C40C66FF867C}">
                  <a14:compatExt spid="_x0000_s110945"/>
                </a:ext>
                <a:ext uri="{FF2B5EF4-FFF2-40B4-BE49-F238E27FC236}">
                  <a16:creationId xmlns:a16="http://schemas.microsoft.com/office/drawing/2014/main" id="{00000000-0008-0000-0000-000061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1678</xdr:row>
          <xdr:rowOff>0</xdr:rowOff>
        </xdr:from>
        <xdr:to>
          <xdr:col>2</xdr:col>
          <xdr:colOff>381000</xdr:colOff>
          <xdr:row>1681</xdr:row>
          <xdr:rowOff>0</xdr:rowOff>
        </xdr:to>
        <xdr:sp macro="" textlink="">
          <xdr:nvSpPr>
            <xdr:cNvPr id="110946" name="Object 3426" hidden="1">
              <a:extLst>
                <a:ext uri="{63B3BB69-23CF-44E3-9099-C40C66FF867C}">
                  <a14:compatExt spid="_x0000_s110946"/>
                </a:ext>
                <a:ext uri="{FF2B5EF4-FFF2-40B4-BE49-F238E27FC236}">
                  <a16:creationId xmlns:a16="http://schemas.microsoft.com/office/drawing/2014/main" id="{00000000-0008-0000-0000-000062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1681</xdr:row>
          <xdr:rowOff>0</xdr:rowOff>
        </xdr:from>
        <xdr:to>
          <xdr:col>2</xdr:col>
          <xdr:colOff>381000</xdr:colOff>
          <xdr:row>1684</xdr:row>
          <xdr:rowOff>0</xdr:rowOff>
        </xdr:to>
        <xdr:sp macro="" textlink="">
          <xdr:nvSpPr>
            <xdr:cNvPr id="110947" name="Object 3427" hidden="1">
              <a:extLst>
                <a:ext uri="{63B3BB69-23CF-44E3-9099-C40C66FF867C}">
                  <a14:compatExt spid="_x0000_s110947"/>
                </a:ext>
                <a:ext uri="{FF2B5EF4-FFF2-40B4-BE49-F238E27FC236}">
                  <a16:creationId xmlns:a16="http://schemas.microsoft.com/office/drawing/2014/main" id="{00000000-0008-0000-0000-000063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1681</xdr:row>
          <xdr:rowOff>0</xdr:rowOff>
        </xdr:from>
        <xdr:to>
          <xdr:col>2</xdr:col>
          <xdr:colOff>381000</xdr:colOff>
          <xdr:row>1684</xdr:row>
          <xdr:rowOff>0</xdr:rowOff>
        </xdr:to>
        <xdr:sp macro="" textlink="">
          <xdr:nvSpPr>
            <xdr:cNvPr id="110948" name="Object 3428" hidden="1">
              <a:extLst>
                <a:ext uri="{63B3BB69-23CF-44E3-9099-C40C66FF867C}">
                  <a14:compatExt spid="_x0000_s110948"/>
                </a:ext>
                <a:ext uri="{FF2B5EF4-FFF2-40B4-BE49-F238E27FC236}">
                  <a16:creationId xmlns:a16="http://schemas.microsoft.com/office/drawing/2014/main" id="{00000000-0008-0000-0000-000064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1684</xdr:row>
          <xdr:rowOff>0</xdr:rowOff>
        </xdr:from>
        <xdr:to>
          <xdr:col>2</xdr:col>
          <xdr:colOff>381000</xdr:colOff>
          <xdr:row>1687</xdr:row>
          <xdr:rowOff>0</xdr:rowOff>
        </xdr:to>
        <xdr:sp macro="" textlink="">
          <xdr:nvSpPr>
            <xdr:cNvPr id="110949" name="Object 3429" hidden="1">
              <a:extLst>
                <a:ext uri="{63B3BB69-23CF-44E3-9099-C40C66FF867C}">
                  <a14:compatExt spid="_x0000_s110949"/>
                </a:ext>
                <a:ext uri="{FF2B5EF4-FFF2-40B4-BE49-F238E27FC236}">
                  <a16:creationId xmlns:a16="http://schemas.microsoft.com/office/drawing/2014/main" id="{00000000-0008-0000-0000-000065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1684</xdr:row>
          <xdr:rowOff>0</xdr:rowOff>
        </xdr:from>
        <xdr:to>
          <xdr:col>2</xdr:col>
          <xdr:colOff>381000</xdr:colOff>
          <xdr:row>1687</xdr:row>
          <xdr:rowOff>0</xdr:rowOff>
        </xdr:to>
        <xdr:sp macro="" textlink="">
          <xdr:nvSpPr>
            <xdr:cNvPr id="110950" name="Object 3430" hidden="1">
              <a:extLst>
                <a:ext uri="{63B3BB69-23CF-44E3-9099-C40C66FF867C}">
                  <a14:compatExt spid="_x0000_s110950"/>
                </a:ext>
                <a:ext uri="{FF2B5EF4-FFF2-40B4-BE49-F238E27FC236}">
                  <a16:creationId xmlns:a16="http://schemas.microsoft.com/office/drawing/2014/main" id="{00000000-0008-0000-0000-000066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1687</xdr:row>
          <xdr:rowOff>0</xdr:rowOff>
        </xdr:from>
        <xdr:to>
          <xdr:col>2</xdr:col>
          <xdr:colOff>381000</xdr:colOff>
          <xdr:row>1690</xdr:row>
          <xdr:rowOff>0</xdr:rowOff>
        </xdr:to>
        <xdr:sp macro="" textlink="">
          <xdr:nvSpPr>
            <xdr:cNvPr id="110951" name="Object 3431" hidden="1">
              <a:extLst>
                <a:ext uri="{63B3BB69-23CF-44E3-9099-C40C66FF867C}">
                  <a14:compatExt spid="_x0000_s110951"/>
                </a:ext>
                <a:ext uri="{FF2B5EF4-FFF2-40B4-BE49-F238E27FC236}">
                  <a16:creationId xmlns:a16="http://schemas.microsoft.com/office/drawing/2014/main" id="{00000000-0008-0000-0000-000067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1687</xdr:row>
          <xdr:rowOff>0</xdr:rowOff>
        </xdr:from>
        <xdr:to>
          <xdr:col>2</xdr:col>
          <xdr:colOff>381000</xdr:colOff>
          <xdr:row>1690</xdr:row>
          <xdr:rowOff>0</xdr:rowOff>
        </xdr:to>
        <xdr:sp macro="" textlink="">
          <xdr:nvSpPr>
            <xdr:cNvPr id="110952" name="Object 3432" hidden="1">
              <a:extLst>
                <a:ext uri="{63B3BB69-23CF-44E3-9099-C40C66FF867C}">
                  <a14:compatExt spid="_x0000_s110952"/>
                </a:ext>
                <a:ext uri="{FF2B5EF4-FFF2-40B4-BE49-F238E27FC236}">
                  <a16:creationId xmlns:a16="http://schemas.microsoft.com/office/drawing/2014/main" id="{00000000-0008-0000-0000-000068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1690</xdr:row>
          <xdr:rowOff>0</xdr:rowOff>
        </xdr:from>
        <xdr:to>
          <xdr:col>2</xdr:col>
          <xdr:colOff>381000</xdr:colOff>
          <xdr:row>1693</xdr:row>
          <xdr:rowOff>0</xdr:rowOff>
        </xdr:to>
        <xdr:sp macro="" textlink="">
          <xdr:nvSpPr>
            <xdr:cNvPr id="110953" name="Object 3433" hidden="1">
              <a:extLst>
                <a:ext uri="{63B3BB69-23CF-44E3-9099-C40C66FF867C}">
                  <a14:compatExt spid="_x0000_s110953"/>
                </a:ext>
                <a:ext uri="{FF2B5EF4-FFF2-40B4-BE49-F238E27FC236}">
                  <a16:creationId xmlns:a16="http://schemas.microsoft.com/office/drawing/2014/main" id="{00000000-0008-0000-0000-000069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1690</xdr:row>
          <xdr:rowOff>0</xdr:rowOff>
        </xdr:from>
        <xdr:to>
          <xdr:col>2</xdr:col>
          <xdr:colOff>381000</xdr:colOff>
          <xdr:row>1693</xdr:row>
          <xdr:rowOff>0</xdr:rowOff>
        </xdr:to>
        <xdr:sp macro="" textlink="">
          <xdr:nvSpPr>
            <xdr:cNvPr id="110954" name="Object 3434" hidden="1">
              <a:extLst>
                <a:ext uri="{63B3BB69-23CF-44E3-9099-C40C66FF867C}">
                  <a14:compatExt spid="_x0000_s110954"/>
                </a:ext>
                <a:ext uri="{FF2B5EF4-FFF2-40B4-BE49-F238E27FC236}">
                  <a16:creationId xmlns:a16="http://schemas.microsoft.com/office/drawing/2014/main" id="{00000000-0008-0000-0000-00006A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1693</xdr:row>
          <xdr:rowOff>0</xdr:rowOff>
        </xdr:from>
        <xdr:to>
          <xdr:col>2</xdr:col>
          <xdr:colOff>381000</xdr:colOff>
          <xdr:row>1696</xdr:row>
          <xdr:rowOff>0</xdr:rowOff>
        </xdr:to>
        <xdr:sp macro="" textlink="">
          <xdr:nvSpPr>
            <xdr:cNvPr id="110955" name="Object 3435" hidden="1">
              <a:extLst>
                <a:ext uri="{63B3BB69-23CF-44E3-9099-C40C66FF867C}">
                  <a14:compatExt spid="_x0000_s110955"/>
                </a:ext>
                <a:ext uri="{FF2B5EF4-FFF2-40B4-BE49-F238E27FC236}">
                  <a16:creationId xmlns:a16="http://schemas.microsoft.com/office/drawing/2014/main" id="{00000000-0008-0000-0000-00006B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1693</xdr:row>
          <xdr:rowOff>0</xdr:rowOff>
        </xdr:from>
        <xdr:to>
          <xdr:col>2</xdr:col>
          <xdr:colOff>381000</xdr:colOff>
          <xdr:row>1696</xdr:row>
          <xdr:rowOff>0</xdr:rowOff>
        </xdr:to>
        <xdr:sp macro="" textlink="">
          <xdr:nvSpPr>
            <xdr:cNvPr id="110956" name="Object 3436" hidden="1">
              <a:extLst>
                <a:ext uri="{63B3BB69-23CF-44E3-9099-C40C66FF867C}">
                  <a14:compatExt spid="_x0000_s110956"/>
                </a:ext>
                <a:ext uri="{FF2B5EF4-FFF2-40B4-BE49-F238E27FC236}">
                  <a16:creationId xmlns:a16="http://schemas.microsoft.com/office/drawing/2014/main" id="{00000000-0008-0000-0000-00006C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1696</xdr:row>
          <xdr:rowOff>0</xdr:rowOff>
        </xdr:from>
        <xdr:to>
          <xdr:col>2</xdr:col>
          <xdr:colOff>381000</xdr:colOff>
          <xdr:row>1699</xdr:row>
          <xdr:rowOff>0</xdr:rowOff>
        </xdr:to>
        <xdr:sp macro="" textlink="">
          <xdr:nvSpPr>
            <xdr:cNvPr id="110957" name="Object 3437" hidden="1">
              <a:extLst>
                <a:ext uri="{63B3BB69-23CF-44E3-9099-C40C66FF867C}">
                  <a14:compatExt spid="_x0000_s110957"/>
                </a:ext>
                <a:ext uri="{FF2B5EF4-FFF2-40B4-BE49-F238E27FC236}">
                  <a16:creationId xmlns:a16="http://schemas.microsoft.com/office/drawing/2014/main" id="{00000000-0008-0000-0000-00006D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1696</xdr:row>
          <xdr:rowOff>0</xdr:rowOff>
        </xdr:from>
        <xdr:to>
          <xdr:col>2</xdr:col>
          <xdr:colOff>381000</xdr:colOff>
          <xdr:row>1699</xdr:row>
          <xdr:rowOff>0</xdr:rowOff>
        </xdr:to>
        <xdr:sp macro="" textlink="">
          <xdr:nvSpPr>
            <xdr:cNvPr id="110958" name="Object 3438" hidden="1">
              <a:extLst>
                <a:ext uri="{63B3BB69-23CF-44E3-9099-C40C66FF867C}">
                  <a14:compatExt spid="_x0000_s110958"/>
                </a:ext>
                <a:ext uri="{FF2B5EF4-FFF2-40B4-BE49-F238E27FC236}">
                  <a16:creationId xmlns:a16="http://schemas.microsoft.com/office/drawing/2014/main" id="{00000000-0008-0000-0000-00006E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1699</xdr:row>
          <xdr:rowOff>0</xdr:rowOff>
        </xdr:from>
        <xdr:to>
          <xdr:col>2</xdr:col>
          <xdr:colOff>381000</xdr:colOff>
          <xdr:row>1702</xdr:row>
          <xdr:rowOff>0</xdr:rowOff>
        </xdr:to>
        <xdr:sp macro="" textlink="">
          <xdr:nvSpPr>
            <xdr:cNvPr id="110959" name="Object 3439" hidden="1">
              <a:extLst>
                <a:ext uri="{63B3BB69-23CF-44E3-9099-C40C66FF867C}">
                  <a14:compatExt spid="_x0000_s110959"/>
                </a:ext>
                <a:ext uri="{FF2B5EF4-FFF2-40B4-BE49-F238E27FC236}">
                  <a16:creationId xmlns:a16="http://schemas.microsoft.com/office/drawing/2014/main" id="{00000000-0008-0000-0000-00006F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1699</xdr:row>
          <xdr:rowOff>0</xdr:rowOff>
        </xdr:from>
        <xdr:to>
          <xdr:col>2</xdr:col>
          <xdr:colOff>381000</xdr:colOff>
          <xdr:row>1702</xdr:row>
          <xdr:rowOff>0</xdr:rowOff>
        </xdr:to>
        <xdr:sp macro="" textlink="">
          <xdr:nvSpPr>
            <xdr:cNvPr id="110960" name="Object 3440" hidden="1">
              <a:extLst>
                <a:ext uri="{63B3BB69-23CF-44E3-9099-C40C66FF867C}">
                  <a14:compatExt spid="_x0000_s110960"/>
                </a:ext>
                <a:ext uri="{FF2B5EF4-FFF2-40B4-BE49-F238E27FC236}">
                  <a16:creationId xmlns:a16="http://schemas.microsoft.com/office/drawing/2014/main" id="{00000000-0008-0000-0000-000070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1702</xdr:row>
          <xdr:rowOff>0</xdr:rowOff>
        </xdr:from>
        <xdr:to>
          <xdr:col>2</xdr:col>
          <xdr:colOff>381000</xdr:colOff>
          <xdr:row>1705</xdr:row>
          <xdr:rowOff>0</xdr:rowOff>
        </xdr:to>
        <xdr:sp macro="" textlink="">
          <xdr:nvSpPr>
            <xdr:cNvPr id="110961" name="Object 3441" hidden="1">
              <a:extLst>
                <a:ext uri="{63B3BB69-23CF-44E3-9099-C40C66FF867C}">
                  <a14:compatExt spid="_x0000_s110961"/>
                </a:ext>
                <a:ext uri="{FF2B5EF4-FFF2-40B4-BE49-F238E27FC236}">
                  <a16:creationId xmlns:a16="http://schemas.microsoft.com/office/drawing/2014/main" id="{00000000-0008-0000-0000-000071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1702</xdr:row>
          <xdr:rowOff>0</xdr:rowOff>
        </xdr:from>
        <xdr:to>
          <xdr:col>2</xdr:col>
          <xdr:colOff>381000</xdr:colOff>
          <xdr:row>1705</xdr:row>
          <xdr:rowOff>0</xdr:rowOff>
        </xdr:to>
        <xdr:sp macro="" textlink="">
          <xdr:nvSpPr>
            <xdr:cNvPr id="110962" name="Object 3442" hidden="1">
              <a:extLst>
                <a:ext uri="{63B3BB69-23CF-44E3-9099-C40C66FF867C}">
                  <a14:compatExt spid="_x0000_s110962"/>
                </a:ext>
                <a:ext uri="{FF2B5EF4-FFF2-40B4-BE49-F238E27FC236}">
                  <a16:creationId xmlns:a16="http://schemas.microsoft.com/office/drawing/2014/main" id="{00000000-0008-0000-0000-000072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1705</xdr:row>
          <xdr:rowOff>0</xdr:rowOff>
        </xdr:from>
        <xdr:to>
          <xdr:col>2</xdr:col>
          <xdr:colOff>381000</xdr:colOff>
          <xdr:row>1708</xdr:row>
          <xdr:rowOff>0</xdr:rowOff>
        </xdr:to>
        <xdr:sp macro="" textlink="">
          <xdr:nvSpPr>
            <xdr:cNvPr id="110963" name="Object 3443" hidden="1">
              <a:extLst>
                <a:ext uri="{63B3BB69-23CF-44E3-9099-C40C66FF867C}">
                  <a14:compatExt spid="_x0000_s110963"/>
                </a:ext>
                <a:ext uri="{FF2B5EF4-FFF2-40B4-BE49-F238E27FC236}">
                  <a16:creationId xmlns:a16="http://schemas.microsoft.com/office/drawing/2014/main" id="{00000000-0008-0000-0000-000073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1705</xdr:row>
          <xdr:rowOff>0</xdr:rowOff>
        </xdr:from>
        <xdr:to>
          <xdr:col>2</xdr:col>
          <xdr:colOff>381000</xdr:colOff>
          <xdr:row>1708</xdr:row>
          <xdr:rowOff>0</xdr:rowOff>
        </xdr:to>
        <xdr:sp macro="" textlink="">
          <xdr:nvSpPr>
            <xdr:cNvPr id="110964" name="Object 3444" hidden="1">
              <a:extLst>
                <a:ext uri="{63B3BB69-23CF-44E3-9099-C40C66FF867C}">
                  <a14:compatExt spid="_x0000_s110964"/>
                </a:ext>
                <a:ext uri="{FF2B5EF4-FFF2-40B4-BE49-F238E27FC236}">
                  <a16:creationId xmlns:a16="http://schemas.microsoft.com/office/drawing/2014/main" id="{00000000-0008-0000-0000-000074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1709</xdr:row>
          <xdr:rowOff>0</xdr:rowOff>
        </xdr:from>
        <xdr:to>
          <xdr:col>2</xdr:col>
          <xdr:colOff>381000</xdr:colOff>
          <xdr:row>1712</xdr:row>
          <xdr:rowOff>0</xdr:rowOff>
        </xdr:to>
        <xdr:sp macro="" textlink="">
          <xdr:nvSpPr>
            <xdr:cNvPr id="110965" name="Object 3445" hidden="1">
              <a:extLst>
                <a:ext uri="{63B3BB69-23CF-44E3-9099-C40C66FF867C}">
                  <a14:compatExt spid="_x0000_s110965"/>
                </a:ext>
                <a:ext uri="{FF2B5EF4-FFF2-40B4-BE49-F238E27FC236}">
                  <a16:creationId xmlns:a16="http://schemas.microsoft.com/office/drawing/2014/main" id="{00000000-0008-0000-0000-000075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1709</xdr:row>
          <xdr:rowOff>0</xdr:rowOff>
        </xdr:from>
        <xdr:to>
          <xdr:col>2</xdr:col>
          <xdr:colOff>381000</xdr:colOff>
          <xdr:row>1712</xdr:row>
          <xdr:rowOff>0</xdr:rowOff>
        </xdr:to>
        <xdr:sp macro="" textlink="">
          <xdr:nvSpPr>
            <xdr:cNvPr id="110966" name="Object 3446" hidden="1">
              <a:extLst>
                <a:ext uri="{63B3BB69-23CF-44E3-9099-C40C66FF867C}">
                  <a14:compatExt spid="_x0000_s110966"/>
                </a:ext>
                <a:ext uri="{FF2B5EF4-FFF2-40B4-BE49-F238E27FC236}">
                  <a16:creationId xmlns:a16="http://schemas.microsoft.com/office/drawing/2014/main" id="{00000000-0008-0000-0000-000076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1712</xdr:row>
          <xdr:rowOff>0</xdr:rowOff>
        </xdr:from>
        <xdr:to>
          <xdr:col>2</xdr:col>
          <xdr:colOff>381000</xdr:colOff>
          <xdr:row>1715</xdr:row>
          <xdr:rowOff>0</xdr:rowOff>
        </xdr:to>
        <xdr:sp macro="" textlink="">
          <xdr:nvSpPr>
            <xdr:cNvPr id="110967" name="Object 3447" hidden="1">
              <a:extLst>
                <a:ext uri="{63B3BB69-23CF-44E3-9099-C40C66FF867C}">
                  <a14:compatExt spid="_x0000_s110967"/>
                </a:ext>
                <a:ext uri="{FF2B5EF4-FFF2-40B4-BE49-F238E27FC236}">
                  <a16:creationId xmlns:a16="http://schemas.microsoft.com/office/drawing/2014/main" id="{00000000-0008-0000-0000-000077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1712</xdr:row>
          <xdr:rowOff>0</xdr:rowOff>
        </xdr:from>
        <xdr:to>
          <xdr:col>2</xdr:col>
          <xdr:colOff>381000</xdr:colOff>
          <xdr:row>1715</xdr:row>
          <xdr:rowOff>0</xdr:rowOff>
        </xdr:to>
        <xdr:sp macro="" textlink="">
          <xdr:nvSpPr>
            <xdr:cNvPr id="110968" name="Object 3448" hidden="1">
              <a:extLst>
                <a:ext uri="{63B3BB69-23CF-44E3-9099-C40C66FF867C}">
                  <a14:compatExt spid="_x0000_s110968"/>
                </a:ext>
                <a:ext uri="{FF2B5EF4-FFF2-40B4-BE49-F238E27FC236}">
                  <a16:creationId xmlns:a16="http://schemas.microsoft.com/office/drawing/2014/main" id="{00000000-0008-0000-0000-000078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1715</xdr:row>
          <xdr:rowOff>0</xdr:rowOff>
        </xdr:from>
        <xdr:to>
          <xdr:col>2</xdr:col>
          <xdr:colOff>381000</xdr:colOff>
          <xdr:row>1718</xdr:row>
          <xdr:rowOff>0</xdr:rowOff>
        </xdr:to>
        <xdr:sp macro="" textlink="">
          <xdr:nvSpPr>
            <xdr:cNvPr id="110969" name="Object 3449" hidden="1">
              <a:extLst>
                <a:ext uri="{63B3BB69-23CF-44E3-9099-C40C66FF867C}">
                  <a14:compatExt spid="_x0000_s110969"/>
                </a:ext>
                <a:ext uri="{FF2B5EF4-FFF2-40B4-BE49-F238E27FC236}">
                  <a16:creationId xmlns:a16="http://schemas.microsoft.com/office/drawing/2014/main" id="{00000000-0008-0000-0000-000079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1715</xdr:row>
          <xdr:rowOff>0</xdr:rowOff>
        </xdr:from>
        <xdr:to>
          <xdr:col>2</xdr:col>
          <xdr:colOff>381000</xdr:colOff>
          <xdr:row>1718</xdr:row>
          <xdr:rowOff>0</xdr:rowOff>
        </xdr:to>
        <xdr:sp macro="" textlink="">
          <xdr:nvSpPr>
            <xdr:cNvPr id="110970" name="Object 3450" hidden="1">
              <a:extLst>
                <a:ext uri="{63B3BB69-23CF-44E3-9099-C40C66FF867C}">
                  <a14:compatExt spid="_x0000_s110970"/>
                </a:ext>
                <a:ext uri="{FF2B5EF4-FFF2-40B4-BE49-F238E27FC236}">
                  <a16:creationId xmlns:a16="http://schemas.microsoft.com/office/drawing/2014/main" id="{00000000-0008-0000-0000-00007A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1719</xdr:row>
          <xdr:rowOff>0</xdr:rowOff>
        </xdr:from>
        <xdr:to>
          <xdr:col>2</xdr:col>
          <xdr:colOff>381000</xdr:colOff>
          <xdr:row>1722</xdr:row>
          <xdr:rowOff>0</xdr:rowOff>
        </xdr:to>
        <xdr:sp macro="" textlink="">
          <xdr:nvSpPr>
            <xdr:cNvPr id="110971" name="Object 3451" hidden="1">
              <a:extLst>
                <a:ext uri="{63B3BB69-23CF-44E3-9099-C40C66FF867C}">
                  <a14:compatExt spid="_x0000_s110971"/>
                </a:ext>
                <a:ext uri="{FF2B5EF4-FFF2-40B4-BE49-F238E27FC236}">
                  <a16:creationId xmlns:a16="http://schemas.microsoft.com/office/drawing/2014/main" id="{00000000-0008-0000-0000-00007B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1719</xdr:row>
          <xdr:rowOff>0</xdr:rowOff>
        </xdr:from>
        <xdr:to>
          <xdr:col>2</xdr:col>
          <xdr:colOff>381000</xdr:colOff>
          <xdr:row>1722</xdr:row>
          <xdr:rowOff>0</xdr:rowOff>
        </xdr:to>
        <xdr:sp macro="" textlink="">
          <xdr:nvSpPr>
            <xdr:cNvPr id="110972" name="Object 3452" hidden="1">
              <a:extLst>
                <a:ext uri="{63B3BB69-23CF-44E3-9099-C40C66FF867C}">
                  <a14:compatExt spid="_x0000_s110972"/>
                </a:ext>
                <a:ext uri="{FF2B5EF4-FFF2-40B4-BE49-F238E27FC236}">
                  <a16:creationId xmlns:a16="http://schemas.microsoft.com/office/drawing/2014/main" id="{00000000-0008-0000-0000-00007C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1722</xdr:row>
          <xdr:rowOff>0</xdr:rowOff>
        </xdr:from>
        <xdr:to>
          <xdr:col>2</xdr:col>
          <xdr:colOff>381000</xdr:colOff>
          <xdr:row>1725</xdr:row>
          <xdr:rowOff>0</xdr:rowOff>
        </xdr:to>
        <xdr:sp macro="" textlink="">
          <xdr:nvSpPr>
            <xdr:cNvPr id="110973" name="Object 3453" hidden="1">
              <a:extLst>
                <a:ext uri="{63B3BB69-23CF-44E3-9099-C40C66FF867C}">
                  <a14:compatExt spid="_x0000_s110973"/>
                </a:ext>
                <a:ext uri="{FF2B5EF4-FFF2-40B4-BE49-F238E27FC236}">
                  <a16:creationId xmlns:a16="http://schemas.microsoft.com/office/drawing/2014/main" id="{00000000-0008-0000-0000-00007D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1722</xdr:row>
          <xdr:rowOff>0</xdr:rowOff>
        </xdr:from>
        <xdr:to>
          <xdr:col>2</xdr:col>
          <xdr:colOff>381000</xdr:colOff>
          <xdr:row>1725</xdr:row>
          <xdr:rowOff>0</xdr:rowOff>
        </xdr:to>
        <xdr:sp macro="" textlink="">
          <xdr:nvSpPr>
            <xdr:cNvPr id="110974" name="Object 3454" hidden="1">
              <a:extLst>
                <a:ext uri="{63B3BB69-23CF-44E3-9099-C40C66FF867C}">
                  <a14:compatExt spid="_x0000_s110974"/>
                </a:ext>
                <a:ext uri="{FF2B5EF4-FFF2-40B4-BE49-F238E27FC236}">
                  <a16:creationId xmlns:a16="http://schemas.microsoft.com/office/drawing/2014/main" id="{00000000-0008-0000-0000-00007E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1725</xdr:row>
          <xdr:rowOff>0</xdr:rowOff>
        </xdr:from>
        <xdr:to>
          <xdr:col>2</xdr:col>
          <xdr:colOff>381000</xdr:colOff>
          <xdr:row>1728</xdr:row>
          <xdr:rowOff>0</xdr:rowOff>
        </xdr:to>
        <xdr:sp macro="" textlink="">
          <xdr:nvSpPr>
            <xdr:cNvPr id="110975" name="Object 3455" hidden="1">
              <a:extLst>
                <a:ext uri="{63B3BB69-23CF-44E3-9099-C40C66FF867C}">
                  <a14:compatExt spid="_x0000_s110975"/>
                </a:ext>
                <a:ext uri="{FF2B5EF4-FFF2-40B4-BE49-F238E27FC236}">
                  <a16:creationId xmlns:a16="http://schemas.microsoft.com/office/drawing/2014/main" id="{00000000-0008-0000-0000-00007F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1725</xdr:row>
          <xdr:rowOff>0</xdr:rowOff>
        </xdr:from>
        <xdr:to>
          <xdr:col>2</xdr:col>
          <xdr:colOff>381000</xdr:colOff>
          <xdr:row>1728</xdr:row>
          <xdr:rowOff>0</xdr:rowOff>
        </xdr:to>
        <xdr:sp macro="" textlink="">
          <xdr:nvSpPr>
            <xdr:cNvPr id="110976" name="Object 3456" hidden="1">
              <a:extLst>
                <a:ext uri="{63B3BB69-23CF-44E3-9099-C40C66FF867C}">
                  <a14:compatExt spid="_x0000_s110976"/>
                </a:ext>
                <a:ext uri="{FF2B5EF4-FFF2-40B4-BE49-F238E27FC236}">
                  <a16:creationId xmlns:a16="http://schemas.microsoft.com/office/drawing/2014/main" id="{00000000-0008-0000-0000-000080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4</xdr:row>
          <xdr:rowOff>190500</xdr:rowOff>
        </xdr:from>
        <xdr:to>
          <xdr:col>18</xdr:col>
          <xdr:colOff>50800</xdr:colOff>
          <xdr:row>6</xdr:row>
          <xdr:rowOff>38100</xdr:rowOff>
        </xdr:to>
        <xdr:sp macro="" textlink="">
          <xdr:nvSpPr>
            <xdr:cNvPr id="110977" name="Drop Down 3457" hidden="1">
              <a:extLst>
                <a:ext uri="{63B3BB69-23CF-44E3-9099-C40C66FF867C}">
                  <a14:compatExt spid="_x0000_s110977"/>
                </a:ext>
                <a:ext uri="{FF2B5EF4-FFF2-40B4-BE49-F238E27FC236}">
                  <a16:creationId xmlns:a16="http://schemas.microsoft.com/office/drawing/2014/main" id="{00000000-0008-0000-0000-000081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387350</xdr:colOff>
          <xdr:row>4</xdr:row>
          <xdr:rowOff>184150</xdr:rowOff>
        </xdr:from>
        <xdr:to>
          <xdr:col>21</xdr:col>
          <xdr:colOff>330200</xdr:colOff>
          <xdr:row>6</xdr:row>
          <xdr:rowOff>44450</xdr:rowOff>
        </xdr:to>
        <xdr:sp macro="" textlink="">
          <xdr:nvSpPr>
            <xdr:cNvPr id="110978" name="Drop Down 3458" hidden="1">
              <a:extLst>
                <a:ext uri="{63B3BB69-23CF-44E3-9099-C40C66FF867C}">
                  <a14:compatExt spid="_x0000_s110978"/>
                </a:ext>
                <a:ext uri="{FF2B5EF4-FFF2-40B4-BE49-F238E27FC236}">
                  <a16:creationId xmlns:a16="http://schemas.microsoft.com/office/drawing/2014/main" id="{00000000-0008-0000-0000-000082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641350</xdr:colOff>
          <xdr:row>1</xdr:row>
          <xdr:rowOff>0</xdr:rowOff>
        </xdr:from>
        <xdr:to>
          <xdr:col>51</xdr:col>
          <xdr:colOff>654050</xdr:colOff>
          <xdr:row>3</xdr:row>
          <xdr:rowOff>171450</xdr:rowOff>
        </xdr:to>
        <xdr:sp macro="" textlink="">
          <xdr:nvSpPr>
            <xdr:cNvPr id="110979" name="Object 3459" hidden="1">
              <a:extLst>
                <a:ext uri="{63B3BB69-23CF-44E3-9099-C40C66FF867C}">
                  <a14:compatExt spid="_x0000_s110979"/>
                </a:ext>
                <a:ext uri="{FF2B5EF4-FFF2-40B4-BE49-F238E27FC236}">
                  <a16:creationId xmlns:a16="http://schemas.microsoft.com/office/drawing/2014/main" id="{00000000-0008-0000-0000-000083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641350</xdr:colOff>
          <xdr:row>1</xdr:row>
          <xdr:rowOff>0</xdr:rowOff>
        </xdr:from>
        <xdr:to>
          <xdr:col>51</xdr:col>
          <xdr:colOff>1314450</xdr:colOff>
          <xdr:row>3</xdr:row>
          <xdr:rowOff>171450</xdr:rowOff>
        </xdr:to>
        <xdr:sp macro="" textlink="">
          <xdr:nvSpPr>
            <xdr:cNvPr id="110980" name="Object 3460" hidden="1">
              <a:extLst>
                <a:ext uri="{63B3BB69-23CF-44E3-9099-C40C66FF867C}">
                  <a14:compatExt spid="_x0000_s110980"/>
                </a:ext>
                <a:ext uri="{FF2B5EF4-FFF2-40B4-BE49-F238E27FC236}">
                  <a16:creationId xmlns:a16="http://schemas.microsoft.com/office/drawing/2014/main" id="{00000000-0008-0000-0000-000084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82550</xdr:colOff>
          <xdr:row>6</xdr:row>
          <xdr:rowOff>107950</xdr:rowOff>
        </xdr:from>
        <xdr:to>
          <xdr:col>18</xdr:col>
          <xdr:colOff>50800</xdr:colOff>
          <xdr:row>8</xdr:row>
          <xdr:rowOff>88900</xdr:rowOff>
        </xdr:to>
        <xdr:sp macro="" textlink="">
          <xdr:nvSpPr>
            <xdr:cNvPr id="110981" name="Drop Down 3461" hidden="1">
              <a:extLst>
                <a:ext uri="{63B3BB69-23CF-44E3-9099-C40C66FF867C}">
                  <a14:compatExt spid="_x0000_s110981"/>
                </a:ext>
                <a:ext uri="{FF2B5EF4-FFF2-40B4-BE49-F238E27FC236}">
                  <a16:creationId xmlns:a16="http://schemas.microsoft.com/office/drawing/2014/main" id="{00000000-0008-0000-0000-000085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12700</xdr:colOff>
          <xdr:row>6</xdr:row>
          <xdr:rowOff>114300</xdr:rowOff>
        </xdr:from>
        <xdr:to>
          <xdr:col>23</xdr:col>
          <xdr:colOff>38100</xdr:colOff>
          <xdr:row>8</xdr:row>
          <xdr:rowOff>95250</xdr:rowOff>
        </xdr:to>
        <xdr:sp macro="" textlink="">
          <xdr:nvSpPr>
            <xdr:cNvPr id="110982" name="Drop Down 3462" hidden="1">
              <a:extLst>
                <a:ext uri="{63B3BB69-23CF-44E3-9099-C40C66FF867C}">
                  <a14:compatExt spid="_x0000_s110982"/>
                </a:ext>
                <a:ext uri="{FF2B5EF4-FFF2-40B4-BE49-F238E27FC236}">
                  <a16:creationId xmlns:a16="http://schemas.microsoft.com/office/drawing/2014/main" id="{00000000-0008-0000-0000-000086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111206</xdr:colOff>
      <xdr:row>8</xdr:row>
      <xdr:rowOff>109090</xdr:rowOff>
    </xdr:from>
    <xdr:to>
      <xdr:col>22</xdr:col>
      <xdr:colOff>341923</xdr:colOff>
      <xdr:row>33</xdr:row>
      <xdr:rowOff>5700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641350</xdr:colOff>
          <xdr:row>10</xdr:row>
          <xdr:rowOff>0</xdr:rowOff>
        </xdr:from>
        <xdr:to>
          <xdr:col>24</xdr:col>
          <xdr:colOff>654050</xdr:colOff>
          <xdr:row>13</xdr:row>
          <xdr:rowOff>0</xdr:rowOff>
        </xdr:to>
        <xdr:sp macro="" textlink="">
          <xdr:nvSpPr>
            <xdr:cNvPr id="110983" name="Object 3463" hidden="1">
              <a:extLst>
                <a:ext uri="{63B3BB69-23CF-44E3-9099-C40C66FF867C}">
                  <a14:compatExt spid="_x0000_s110983"/>
                </a:ext>
                <a:ext uri="{FF2B5EF4-FFF2-40B4-BE49-F238E27FC236}">
                  <a16:creationId xmlns:a16="http://schemas.microsoft.com/office/drawing/2014/main" id="{00000000-0008-0000-0000-000087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641350</xdr:colOff>
          <xdr:row>10</xdr:row>
          <xdr:rowOff>0</xdr:rowOff>
        </xdr:from>
        <xdr:to>
          <xdr:col>24</xdr:col>
          <xdr:colOff>1314450</xdr:colOff>
          <xdr:row>13</xdr:row>
          <xdr:rowOff>0</xdr:rowOff>
        </xdr:to>
        <xdr:sp macro="" textlink="">
          <xdr:nvSpPr>
            <xdr:cNvPr id="110984" name="Object 3464" hidden="1">
              <a:extLst>
                <a:ext uri="{63B3BB69-23CF-44E3-9099-C40C66FF867C}">
                  <a14:compatExt spid="_x0000_s110984"/>
                </a:ext>
                <a:ext uri="{FF2B5EF4-FFF2-40B4-BE49-F238E27FC236}">
                  <a16:creationId xmlns:a16="http://schemas.microsoft.com/office/drawing/2014/main" id="{00000000-0008-0000-0000-000088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476250</xdr:colOff>
          <xdr:row>5</xdr:row>
          <xdr:rowOff>88900</xdr:rowOff>
        </xdr:from>
        <xdr:to>
          <xdr:col>27</xdr:col>
          <xdr:colOff>171450</xdr:colOff>
          <xdr:row>6</xdr:row>
          <xdr:rowOff>120650</xdr:rowOff>
        </xdr:to>
        <xdr:sp macro="" textlink="">
          <xdr:nvSpPr>
            <xdr:cNvPr id="110986" name="Drop Down 3466" hidden="1">
              <a:extLst>
                <a:ext uri="{63B3BB69-23CF-44E3-9099-C40C66FF867C}">
                  <a14:compatExt spid="_x0000_s110986"/>
                </a:ext>
                <a:ext uri="{FF2B5EF4-FFF2-40B4-BE49-F238E27FC236}">
                  <a16:creationId xmlns:a16="http://schemas.microsoft.com/office/drawing/2014/main" id="{00000000-0008-0000-0000-00008A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23</xdr:col>
      <xdr:colOff>48847</xdr:colOff>
      <xdr:row>8</xdr:row>
      <xdr:rowOff>152888</xdr:rowOff>
    </xdr:from>
    <xdr:to>
      <xdr:col>34</xdr:col>
      <xdr:colOff>421705</xdr:colOff>
      <xdr:row>43</xdr:row>
      <xdr:rowOff>93622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4</xdr:row>
          <xdr:rowOff>171450</xdr:rowOff>
        </xdr:from>
        <xdr:to>
          <xdr:col>42</xdr:col>
          <xdr:colOff>857250</xdr:colOff>
          <xdr:row>6</xdr:row>
          <xdr:rowOff>76200</xdr:rowOff>
        </xdr:to>
        <xdr:sp macro="" textlink="">
          <xdr:nvSpPr>
            <xdr:cNvPr id="110987" name="Drop Down 3467" hidden="1">
              <a:extLst>
                <a:ext uri="{63B3BB69-23CF-44E3-9099-C40C66FF867C}">
                  <a14:compatExt spid="_x0000_s110987"/>
                </a:ext>
                <a:ext uri="{FF2B5EF4-FFF2-40B4-BE49-F238E27FC236}">
                  <a16:creationId xmlns:a16="http://schemas.microsoft.com/office/drawing/2014/main" id="{00000000-0008-0000-0000-00008B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35</xdr:col>
      <xdr:colOff>158749</xdr:colOff>
      <xdr:row>8</xdr:row>
      <xdr:rowOff>152402</xdr:rowOff>
    </xdr:from>
    <xdr:to>
      <xdr:col>47</xdr:col>
      <xdr:colOff>518583</xdr:colOff>
      <xdr:row>92</xdr:row>
      <xdr:rowOff>42334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641350</xdr:colOff>
          <xdr:row>5</xdr:row>
          <xdr:rowOff>6350</xdr:rowOff>
        </xdr:from>
        <xdr:to>
          <xdr:col>3</xdr:col>
          <xdr:colOff>1435100</xdr:colOff>
          <xdr:row>6</xdr:row>
          <xdr:rowOff>0</xdr:rowOff>
        </xdr:to>
        <xdr:sp macro="" textlink="">
          <xdr:nvSpPr>
            <xdr:cNvPr id="111617" name="Drop Down 1" hidden="1">
              <a:extLst>
                <a:ext uri="{63B3BB69-23CF-44E3-9099-C40C66FF867C}">
                  <a14:compatExt spid="_x0000_s111617"/>
                </a:ext>
                <a:ext uri="{FF2B5EF4-FFF2-40B4-BE49-F238E27FC236}">
                  <a16:creationId xmlns:a16="http://schemas.microsoft.com/office/drawing/2014/main" id="{9793DE38-A4E6-4A97-947C-83F5F5FA84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476250</xdr:colOff>
          <xdr:row>5</xdr:row>
          <xdr:rowOff>6350</xdr:rowOff>
        </xdr:from>
        <xdr:to>
          <xdr:col>14</xdr:col>
          <xdr:colOff>393700</xdr:colOff>
          <xdr:row>5</xdr:row>
          <xdr:rowOff>279400</xdr:rowOff>
        </xdr:to>
        <xdr:sp macro="" textlink="">
          <xdr:nvSpPr>
            <xdr:cNvPr id="111618" name="Drop Down 2" hidden="1">
              <a:extLst>
                <a:ext uri="{63B3BB69-23CF-44E3-9099-C40C66FF867C}">
                  <a14:compatExt spid="_x0000_s111618"/>
                </a:ext>
                <a:ext uri="{FF2B5EF4-FFF2-40B4-BE49-F238E27FC236}">
                  <a16:creationId xmlns:a16="http://schemas.microsoft.com/office/drawing/2014/main" id="{041ABE5A-44EE-49DE-BCB4-87DE3A98A33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12701</xdr:colOff>
      <xdr:row>6</xdr:row>
      <xdr:rowOff>281517</xdr:rowOff>
    </xdr:from>
    <xdr:to>
      <xdr:col>22</xdr:col>
      <xdr:colOff>397933</xdr:colOff>
      <xdr:row>40</xdr:row>
      <xdr:rowOff>61383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253D0F-8D4B-43E6-88B3-7EC9B8F69D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svr1.cgd.vic.gov.au\apps\Output\CABEE\DATA\2020\Data_cubes\X-emp%20Data\8165_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svr1.cgd.vic.gov.au\apps\Output\CABEE\DATA\2020\Data_cubes\X-emp%20Data\DC1_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svr1.cgd.vic.gov.au\apps\workgroup\BusReg\Output\CABEE\ACCEPT\DATA\R2020\TEMPLATES\816501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CommunityContactList\~%20Dump\Business%20numbers%20by%20SA2%20area%202025.xlsx" TargetMode="External"/><Relationship Id="rId1" Type="http://schemas.openxmlformats.org/officeDocument/2006/relationships/externalLinkPath" Target="Business%20numbers%20by%20SA2%20area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June 2020"/>
      <sheetName val="June 2019"/>
      <sheetName val="June 2018"/>
      <sheetName val="Explanatory Note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_13"/>
    </sheetNames>
    <sheetDataSet>
      <sheetData sheetId="0">
        <row r="2">
          <cell r="A2" t="str">
            <v>8165.0 Counts of Australian Businesses, including Entries and Exits, Jun 2016 to Jun 2020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bout"/>
      <sheetName val="Contents"/>
      <sheetName val="Table_1"/>
      <sheetName val="Table_2"/>
      <sheetName val="Table_3"/>
      <sheetName val="Table_4"/>
      <sheetName val="Table_5"/>
      <sheetName val="Table_6"/>
      <sheetName val="Table_7"/>
      <sheetName val="Table_8"/>
      <sheetName val="Table_9"/>
      <sheetName val="Table_10"/>
      <sheetName val="Table_11"/>
      <sheetName val="Table_12"/>
      <sheetName val="Table_13a"/>
      <sheetName val="Table_13b"/>
      <sheetName val="Table_14a"/>
      <sheetName val="Table_14b"/>
      <sheetName val="Table_15"/>
      <sheetName val="Table_16"/>
      <sheetName val="Table_17"/>
      <sheetName val="Table_18"/>
      <sheetName val="Table_19"/>
      <sheetName val="Table_20"/>
      <sheetName val="Disclaimer"/>
      <sheetName val="Explanatory Notes"/>
      <sheetName val="Table_13"/>
      <sheetName val="Annualised Table_13"/>
      <sheetName val="Table_14"/>
      <sheetName val="Annualised Table_14"/>
      <sheetName val="Annualised Table_15"/>
      <sheetName val="Annualised Table_16"/>
      <sheetName val="Annualised Table_13b"/>
      <sheetName val="Annualised Table_14b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2">
          <cell r="A2" t="str">
            <v>8165.0 Counts of Australian Businesses, including Entries and Exits, June 2016 to June 2020</v>
          </cell>
        </row>
      </sheetData>
      <sheetData sheetId="29" refreshError="1"/>
      <sheetData sheetId="30" refreshError="1"/>
      <sheetData sheetId="31" refreshError="1"/>
      <sheetData sheetId="32"/>
      <sheetData sheetId="3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ddeLink xmlns:r="http://schemas.openxmlformats.org/officeDocument/2006/relationships" ddeService="Notes.Link" ddeTopic="Notes.Link">
    <ddeItems>
      <ddeItem name="!C58C0E00D46F25CA000000000000000000000000000000000000000000000000000000000000000000001D000000506572736F6E616C20576562204E6176696761746F72202852352E3029" advise="1" preferPic="1"/>
    </ddeItems>
  </ddeLin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Front"/>
    </sheetNames>
    <sheetDataSet>
      <sheetData sheetId="0">
        <row r="7">
          <cell r="A7">
            <v>1</v>
          </cell>
          <cell r="B7" t="str">
            <v>A</v>
          </cell>
          <cell r="C7" t="str">
            <v>Agriculture, Forestry and Fishing</v>
          </cell>
          <cell r="D7">
            <v>206071139</v>
          </cell>
          <cell r="E7" t="str">
            <v>Abbotsford</v>
          </cell>
          <cell r="F7">
            <v>13</v>
          </cell>
          <cell r="G7">
            <v>3</v>
          </cell>
          <cell r="H7">
            <v>0</v>
          </cell>
          <cell r="I7">
            <v>3</v>
          </cell>
          <cell r="J7">
            <v>0</v>
          </cell>
          <cell r="K7">
            <v>15</v>
          </cell>
        </row>
        <row r="8">
          <cell r="A8">
            <v>2</v>
          </cell>
          <cell r="B8" t="str">
            <v>B</v>
          </cell>
          <cell r="C8" t="str">
            <v>Mining</v>
          </cell>
          <cell r="D8">
            <v>206071139</v>
          </cell>
          <cell r="E8" t="str">
            <v>Abbotsford</v>
          </cell>
          <cell r="F8">
            <v>3</v>
          </cell>
          <cell r="G8">
            <v>3</v>
          </cell>
          <cell r="H8">
            <v>0</v>
          </cell>
          <cell r="I8">
            <v>0</v>
          </cell>
          <cell r="J8">
            <v>0</v>
          </cell>
          <cell r="K8">
            <v>3</v>
          </cell>
        </row>
        <row r="9">
          <cell r="A9">
            <v>3</v>
          </cell>
          <cell r="B9" t="str">
            <v>C</v>
          </cell>
          <cell r="C9" t="str">
            <v>Manufacturing</v>
          </cell>
          <cell r="D9">
            <v>206071139</v>
          </cell>
          <cell r="E9" t="str">
            <v>Abbotsford</v>
          </cell>
          <cell r="F9">
            <v>18</v>
          </cell>
          <cell r="G9">
            <v>9</v>
          </cell>
          <cell r="H9">
            <v>14</v>
          </cell>
          <cell r="I9">
            <v>11</v>
          </cell>
          <cell r="J9">
            <v>0</v>
          </cell>
          <cell r="K9">
            <v>53</v>
          </cell>
        </row>
        <row r="10">
          <cell r="A10">
            <v>4</v>
          </cell>
          <cell r="B10" t="str">
            <v>D</v>
          </cell>
          <cell r="C10" t="str">
            <v>Electricity, Gas, Water and Waste Services</v>
          </cell>
          <cell r="D10">
            <v>206071139</v>
          </cell>
          <cell r="E10" t="str">
            <v>Abbotsford</v>
          </cell>
          <cell r="F10">
            <v>0</v>
          </cell>
          <cell r="G10">
            <v>3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>
            <v>5</v>
          </cell>
          <cell r="B11" t="str">
            <v>E</v>
          </cell>
          <cell r="C11" t="str">
            <v>Construction</v>
          </cell>
          <cell r="D11">
            <v>206071139</v>
          </cell>
          <cell r="E11" t="str">
            <v>Abbotsford</v>
          </cell>
          <cell r="F11">
            <v>121</v>
          </cell>
          <cell r="G11">
            <v>27</v>
          </cell>
          <cell r="H11">
            <v>16</v>
          </cell>
          <cell r="I11">
            <v>7</v>
          </cell>
          <cell r="J11">
            <v>0</v>
          </cell>
          <cell r="K11">
            <v>171</v>
          </cell>
        </row>
        <row r="12">
          <cell r="A12">
            <v>6</v>
          </cell>
          <cell r="B12" t="str">
            <v>F</v>
          </cell>
          <cell r="C12" t="str">
            <v>Wholesale Trade</v>
          </cell>
          <cell r="D12">
            <v>206071139</v>
          </cell>
          <cell r="E12" t="str">
            <v>Abbotsford</v>
          </cell>
          <cell r="F12">
            <v>29</v>
          </cell>
          <cell r="G12">
            <v>18</v>
          </cell>
          <cell r="H12">
            <v>19</v>
          </cell>
          <cell r="I12">
            <v>10</v>
          </cell>
          <cell r="J12">
            <v>0</v>
          </cell>
          <cell r="K12">
            <v>76</v>
          </cell>
        </row>
        <row r="13">
          <cell r="A13">
            <v>7</v>
          </cell>
          <cell r="B13" t="str">
            <v>G</v>
          </cell>
          <cell r="C13" t="str">
            <v>Retail Trade</v>
          </cell>
          <cell r="D13">
            <v>206071139</v>
          </cell>
          <cell r="E13" t="str">
            <v>Abbotsford</v>
          </cell>
          <cell r="F13">
            <v>56</v>
          </cell>
          <cell r="G13">
            <v>37</v>
          </cell>
          <cell r="H13">
            <v>30</v>
          </cell>
          <cell r="I13">
            <v>6</v>
          </cell>
          <cell r="J13">
            <v>0</v>
          </cell>
          <cell r="K13">
            <v>130</v>
          </cell>
        </row>
        <row r="14">
          <cell r="A14">
            <v>8</v>
          </cell>
          <cell r="B14" t="str">
            <v>H</v>
          </cell>
          <cell r="C14" t="str">
            <v>Accommodation and Food Services</v>
          </cell>
          <cell r="D14">
            <v>206071139</v>
          </cell>
          <cell r="E14" t="str">
            <v>Abbotsford</v>
          </cell>
          <cell r="F14">
            <v>41</v>
          </cell>
          <cell r="G14">
            <v>17</v>
          </cell>
          <cell r="H14">
            <v>35</v>
          </cell>
          <cell r="I14">
            <v>13</v>
          </cell>
          <cell r="J14">
            <v>3</v>
          </cell>
          <cell r="K14">
            <v>107</v>
          </cell>
        </row>
        <row r="15">
          <cell r="A15">
            <v>9</v>
          </cell>
          <cell r="B15" t="str">
            <v>I</v>
          </cell>
          <cell r="C15" t="str">
            <v>Transport, Postal and Warehousing</v>
          </cell>
          <cell r="D15">
            <v>206071139</v>
          </cell>
          <cell r="E15" t="str">
            <v>Abbotsford</v>
          </cell>
          <cell r="F15">
            <v>38</v>
          </cell>
          <cell r="G15">
            <v>3</v>
          </cell>
          <cell r="H15">
            <v>3</v>
          </cell>
          <cell r="I15">
            <v>0</v>
          </cell>
          <cell r="J15">
            <v>0</v>
          </cell>
          <cell r="K15">
            <v>44</v>
          </cell>
        </row>
        <row r="16">
          <cell r="A16">
            <v>10</v>
          </cell>
          <cell r="B16" t="str">
            <v>J</v>
          </cell>
          <cell r="C16" t="str">
            <v>Information Media and Telecommunications</v>
          </cell>
          <cell r="D16">
            <v>206071139</v>
          </cell>
          <cell r="E16" t="str">
            <v>Abbotsford</v>
          </cell>
          <cell r="F16">
            <v>22</v>
          </cell>
          <cell r="G16">
            <v>12</v>
          </cell>
          <cell r="H16">
            <v>6</v>
          </cell>
          <cell r="I16">
            <v>4</v>
          </cell>
          <cell r="J16">
            <v>0</v>
          </cell>
          <cell r="K16">
            <v>44</v>
          </cell>
        </row>
        <row r="17">
          <cell r="A17">
            <v>11</v>
          </cell>
          <cell r="B17" t="str">
            <v>K</v>
          </cell>
          <cell r="C17" t="str">
            <v>Financial and Insurance Services</v>
          </cell>
          <cell r="D17">
            <v>206071139</v>
          </cell>
          <cell r="E17" t="str">
            <v>Abbotsford</v>
          </cell>
          <cell r="F17">
            <v>97</v>
          </cell>
          <cell r="G17">
            <v>19</v>
          </cell>
          <cell r="H17">
            <v>3</v>
          </cell>
          <cell r="I17">
            <v>3</v>
          </cell>
          <cell r="J17">
            <v>0</v>
          </cell>
          <cell r="K17">
            <v>122</v>
          </cell>
        </row>
        <row r="18">
          <cell r="A18">
            <v>12</v>
          </cell>
          <cell r="B18" t="str">
            <v>L</v>
          </cell>
          <cell r="C18" t="str">
            <v>Rental, Hiring and Real Estate Services</v>
          </cell>
          <cell r="D18">
            <v>206071139</v>
          </cell>
          <cell r="E18" t="str">
            <v>Abbotsford</v>
          </cell>
          <cell r="F18">
            <v>231</v>
          </cell>
          <cell r="G18">
            <v>10</v>
          </cell>
          <cell r="H18">
            <v>4</v>
          </cell>
          <cell r="I18">
            <v>0</v>
          </cell>
          <cell r="J18">
            <v>0</v>
          </cell>
          <cell r="K18">
            <v>247</v>
          </cell>
        </row>
        <row r="19">
          <cell r="A19">
            <v>13</v>
          </cell>
          <cell r="B19" t="str">
            <v>M</v>
          </cell>
          <cell r="C19" t="str">
            <v>Professional, Scientific and Technical Services</v>
          </cell>
          <cell r="D19">
            <v>206071139</v>
          </cell>
          <cell r="E19" t="str">
            <v>Abbotsford</v>
          </cell>
          <cell r="F19">
            <v>213</v>
          </cell>
          <cell r="G19">
            <v>96</v>
          </cell>
          <cell r="H19">
            <v>39</v>
          </cell>
          <cell r="I19">
            <v>23</v>
          </cell>
          <cell r="J19">
            <v>0</v>
          </cell>
          <cell r="K19">
            <v>372</v>
          </cell>
        </row>
        <row r="20">
          <cell r="A20">
            <v>14</v>
          </cell>
          <cell r="B20" t="str">
            <v>N</v>
          </cell>
          <cell r="C20" t="str">
            <v>Administrative and Support Services</v>
          </cell>
          <cell r="D20">
            <v>206071139</v>
          </cell>
          <cell r="E20" t="str">
            <v>Abbotsford</v>
          </cell>
          <cell r="F20">
            <v>32</v>
          </cell>
          <cell r="G20">
            <v>19</v>
          </cell>
          <cell r="H20">
            <v>9</v>
          </cell>
          <cell r="I20">
            <v>0</v>
          </cell>
          <cell r="J20">
            <v>0</v>
          </cell>
          <cell r="K20">
            <v>62</v>
          </cell>
        </row>
        <row r="21">
          <cell r="A21">
            <v>15</v>
          </cell>
          <cell r="B21" t="str">
            <v>O</v>
          </cell>
          <cell r="C21" t="str">
            <v>Public Administration and Safety</v>
          </cell>
          <cell r="D21">
            <v>206071139</v>
          </cell>
          <cell r="E21" t="str">
            <v>Abbotsford</v>
          </cell>
          <cell r="F21">
            <v>3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4</v>
          </cell>
        </row>
        <row r="22">
          <cell r="A22">
            <v>16</v>
          </cell>
          <cell r="B22" t="str">
            <v>P</v>
          </cell>
          <cell r="C22" t="str">
            <v>Education and Training</v>
          </cell>
          <cell r="D22">
            <v>206071139</v>
          </cell>
          <cell r="E22" t="str">
            <v>Abbotsford</v>
          </cell>
          <cell r="F22">
            <v>26</v>
          </cell>
          <cell r="G22">
            <v>8</v>
          </cell>
          <cell r="H22">
            <v>6</v>
          </cell>
          <cell r="I22">
            <v>3</v>
          </cell>
          <cell r="J22">
            <v>0</v>
          </cell>
          <cell r="K22">
            <v>43</v>
          </cell>
        </row>
        <row r="23">
          <cell r="A23">
            <v>17</v>
          </cell>
          <cell r="B23" t="str">
            <v>Q</v>
          </cell>
          <cell r="C23" t="str">
            <v>Health Care and Social Assistance</v>
          </cell>
          <cell r="D23">
            <v>206071139</v>
          </cell>
          <cell r="E23" t="str">
            <v>Abbotsford</v>
          </cell>
          <cell r="F23">
            <v>83</v>
          </cell>
          <cell r="G23">
            <v>19</v>
          </cell>
          <cell r="H23">
            <v>10</v>
          </cell>
          <cell r="I23">
            <v>3</v>
          </cell>
          <cell r="J23">
            <v>0</v>
          </cell>
          <cell r="K23">
            <v>115</v>
          </cell>
        </row>
        <row r="24">
          <cell r="A24">
            <v>18</v>
          </cell>
          <cell r="B24" t="str">
            <v>R</v>
          </cell>
          <cell r="C24" t="str">
            <v>Arts and Recreation Services</v>
          </cell>
          <cell r="D24">
            <v>206071139</v>
          </cell>
          <cell r="E24" t="str">
            <v>Abbotsford</v>
          </cell>
          <cell r="F24">
            <v>40</v>
          </cell>
          <cell r="G24">
            <v>9</v>
          </cell>
          <cell r="H24">
            <v>8</v>
          </cell>
          <cell r="I24">
            <v>5</v>
          </cell>
          <cell r="J24">
            <v>3</v>
          </cell>
          <cell r="K24">
            <v>64</v>
          </cell>
        </row>
        <row r="25">
          <cell r="A25">
            <v>19</v>
          </cell>
          <cell r="B25" t="str">
            <v>S</v>
          </cell>
          <cell r="C25" t="str">
            <v>Other Services</v>
          </cell>
          <cell r="D25">
            <v>206071139</v>
          </cell>
          <cell r="E25" t="str">
            <v>Abbotsford</v>
          </cell>
          <cell r="F25">
            <v>33</v>
          </cell>
          <cell r="G25">
            <v>13</v>
          </cell>
          <cell r="H25">
            <v>11</v>
          </cell>
          <cell r="I25">
            <v>3</v>
          </cell>
          <cell r="J25">
            <v>0</v>
          </cell>
          <cell r="K25">
            <v>60</v>
          </cell>
        </row>
        <row r="26">
          <cell r="A26">
            <v>20</v>
          </cell>
          <cell r="B26" t="str">
            <v>A</v>
          </cell>
          <cell r="C26" t="str">
            <v>Agriculture, Forestry and Fishing</v>
          </cell>
          <cell r="D26">
            <v>210011226</v>
          </cell>
          <cell r="E26" t="str">
            <v>Airport West</v>
          </cell>
          <cell r="F26">
            <v>3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4</v>
          </cell>
        </row>
        <row r="27">
          <cell r="A27">
            <v>21</v>
          </cell>
          <cell r="B27" t="str">
            <v>B</v>
          </cell>
          <cell r="C27" t="str">
            <v>Mining</v>
          </cell>
          <cell r="D27">
            <v>210011226</v>
          </cell>
          <cell r="E27" t="str">
            <v>Airport West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A28">
            <v>22</v>
          </cell>
          <cell r="B28" t="str">
            <v>C</v>
          </cell>
          <cell r="C28" t="str">
            <v>Manufacturing</v>
          </cell>
          <cell r="D28">
            <v>210011226</v>
          </cell>
          <cell r="E28" t="str">
            <v>Airport West</v>
          </cell>
          <cell r="F28">
            <v>19</v>
          </cell>
          <cell r="G28">
            <v>15</v>
          </cell>
          <cell r="H28">
            <v>22</v>
          </cell>
          <cell r="I28">
            <v>5</v>
          </cell>
          <cell r="J28">
            <v>0</v>
          </cell>
          <cell r="K28">
            <v>61</v>
          </cell>
        </row>
        <row r="29">
          <cell r="A29">
            <v>23</v>
          </cell>
          <cell r="B29" t="str">
            <v>D</v>
          </cell>
          <cell r="C29" t="str">
            <v>Electricity, Gas, Water and Waste Services</v>
          </cell>
          <cell r="D29">
            <v>210011226</v>
          </cell>
          <cell r="E29" t="str">
            <v>Airport West</v>
          </cell>
          <cell r="F29">
            <v>3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4</v>
          </cell>
        </row>
        <row r="30">
          <cell r="A30">
            <v>24</v>
          </cell>
          <cell r="B30" t="str">
            <v>E</v>
          </cell>
          <cell r="C30" t="str">
            <v>Construction</v>
          </cell>
          <cell r="D30">
            <v>210011226</v>
          </cell>
          <cell r="E30" t="str">
            <v>Airport West</v>
          </cell>
          <cell r="F30">
            <v>108</v>
          </cell>
          <cell r="G30">
            <v>77</v>
          </cell>
          <cell r="H30">
            <v>24</v>
          </cell>
          <cell r="I30">
            <v>4</v>
          </cell>
          <cell r="J30">
            <v>0</v>
          </cell>
          <cell r="K30">
            <v>213</v>
          </cell>
        </row>
        <row r="31">
          <cell r="A31">
            <v>25</v>
          </cell>
          <cell r="B31" t="str">
            <v>F</v>
          </cell>
          <cell r="C31" t="str">
            <v>Wholesale Trade</v>
          </cell>
          <cell r="D31">
            <v>210011226</v>
          </cell>
          <cell r="E31" t="str">
            <v>Airport West</v>
          </cell>
          <cell r="F31">
            <v>12</v>
          </cell>
          <cell r="G31">
            <v>16</v>
          </cell>
          <cell r="H31">
            <v>5</v>
          </cell>
          <cell r="I31">
            <v>3</v>
          </cell>
          <cell r="J31">
            <v>0</v>
          </cell>
          <cell r="K31">
            <v>35</v>
          </cell>
        </row>
        <row r="32">
          <cell r="A32">
            <v>26</v>
          </cell>
          <cell r="B32" t="str">
            <v>G</v>
          </cell>
          <cell r="C32" t="str">
            <v>Retail Trade</v>
          </cell>
          <cell r="D32">
            <v>210011226</v>
          </cell>
          <cell r="E32" t="str">
            <v>Airport West</v>
          </cell>
          <cell r="F32">
            <v>39</v>
          </cell>
          <cell r="G32">
            <v>31</v>
          </cell>
          <cell r="H32">
            <v>9</v>
          </cell>
          <cell r="I32">
            <v>3</v>
          </cell>
          <cell r="J32">
            <v>0</v>
          </cell>
          <cell r="K32">
            <v>82</v>
          </cell>
        </row>
        <row r="33">
          <cell r="A33">
            <v>27</v>
          </cell>
          <cell r="B33" t="str">
            <v>H</v>
          </cell>
          <cell r="C33" t="str">
            <v>Accommodation and Food Services</v>
          </cell>
          <cell r="D33">
            <v>210011226</v>
          </cell>
          <cell r="E33" t="str">
            <v>Airport West</v>
          </cell>
          <cell r="F33">
            <v>11</v>
          </cell>
          <cell r="G33">
            <v>18</v>
          </cell>
          <cell r="H33">
            <v>11</v>
          </cell>
          <cell r="I33">
            <v>3</v>
          </cell>
          <cell r="J33">
            <v>0</v>
          </cell>
          <cell r="K33">
            <v>43</v>
          </cell>
        </row>
        <row r="34">
          <cell r="A34">
            <v>28</v>
          </cell>
          <cell r="B34" t="str">
            <v>I</v>
          </cell>
          <cell r="C34" t="str">
            <v>Transport, Postal and Warehousing</v>
          </cell>
          <cell r="D34">
            <v>210011226</v>
          </cell>
          <cell r="E34" t="str">
            <v>Airport West</v>
          </cell>
          <cell r="F34">
            <v>67</v>
          </cell>
          <cell r="G34">
            <v>11</v>
          </cell>
          <cell r="H34">
            <v>3</v>
          </cell>
          <cell r="I34">
            <v>0</v>
          </cell>
          <cell r="J34">
            <v>0</v>
          </cell>
          <cell r="K34">
            <v>80</v>
          </cell>
        </row>
        <row r="35">
          <cell r="A35">
            <v>29</v>
          </cell>
          <cell r="B35" t="str">
            <v>J</v>
          </cell>
          <cell r="C35" t="str">
            <v>Information Media and Telecommunications</v>
          </cell>
          <cell r="D35">
            <v>210011226</v>
          </cell>
          <cell r="E35" t="str">
            <v>Airport West</v>
          </cell>
          <cell r="F35">
            <v>3</v>
          </cell>
          <cell r="G35">
            <v>3</v>
          </cell>
          <cell r="H35">
            <v>0</v>
          </cell>
          <cell r="I35">
            <v>0</v>
          </cell>
          <cell r="J35">
            <v>0</v>
          </cell>
          <cell r="K35">
            <v>4</v>
          </cell>
        </row>
        <row r="36">
          <cell r="A36">
            <v>30</v>
          </cell>
          <cell r="B36" t="str">
            <v>K</v>
          </cell>
          <cell r="C36" t="str">
            <v>Financial and Insurance Services</v>
          </cell>
          <cell r="D36">
            <v>210011226</v>
          </cell>
          <cell r="E36" t="str">
            <v>Airport West</v>
          </cell>
          <cell r="F36">
            <v>37</v>
          </cell>
          <cell r="G36">
            <v>10</v>
          </cell>
          <cell r="H36">
            <v>3</v>
          </cell>
          <cell r="I36">
            <v>0</v>
          </cell>
          <cell r="J36">
            <v>0</v>
          </cell>
          <cell r="K36">
            <v>48</v>
          </cell>
        </row>
        <row r="37">
          <cell r="A37">
            <v>31</v>
          </cell>
          <cell r="B37" t="str">
            <v>L</v>
          </cell>
          <cell r="C37" t="str">
            <v>Rental, Hiring and Real Estate Services</v>
          </cell>
          <cell r="D37">
            <v>210011226</v>
          </cell>
          <cell r="E37" t="str">
            <v>Airport West</v>
          </cell>
          <cell r="F37">
            <v>103</v>
          </cell>
          <cell r="G37">
            <v>16</v>
          </cell>
          <cell r="H37">
            <v>4</v>
          </cell>
          <cell r="I37">
            <v>0</v>
          </cell>
          <cell r="J37">
            <v>0</v>
          </cell>
          <cell r="K37">
            <v>123</v>
          </cell>
        </row>
        <row r="38">
          <cell r="A38">
            <v>32</v>
          </cell>
          <cell r="B38" t="str">
            <v>M</v>
          </cell>
          <cell r="C38" t="str">
            <v>Professional, Scientific and Technical Services</v>
          </cell>
          <cell r="D38">
            <v>210011226</v>
          </cell>
          <cell r="E38" t="str">
            <v>Airport West</v>
          </cell>
          <cell r="F38">
            <v>50</v>
          </cell>
          <cell r="G38">
            <v>39</v>
          </cell>
          <cell r="H38">
            <v>3</v>
          </cell>
          <cell r="I38">
            <v>3</v>
          </cell>
          <cell r="J38">
            <v>0</v>
          </cell>
          <cell r="K38">
            <v>94</v>
          </cell>
        </row>
        <row r="39">
          <cell r="A39">
            <v>33</v>
          </cell>
          <cell r="B39" t="str">
            <v>N</v>
          </cell>
          <cell r="C39" t="str">
            <v>Administrative and Support Services</v>
          </cell>
          <cell r="D39">
            <v>210011226</v>
          </cell>
          <cell r="E39" t="str">
            <v>Airport West</v>
          </cell>
          <cell r="F39">
            <v>24</v>
          </cell>
          <cell r="G39">
            <v>10</v>
          </cell>
          <cell r="H39">
            <v>3</v>
          </cell>
          <cell r="I39">
            <v>3</v>
          </cell>
          <cell r="J39">
            <v>0</v>
          </cell>
          <cell r="K39">
            <v>37</v>
          </cell>
        </row>
        <row r="40">
          <cell r="A40">
            <v>34</v>
          </cell>
          <cell r="B40" t="str">
            <v>O</v>
          </cell>
          <cell r="C40" t="str">
            <v>Public Administration and Safety</v>
          </cell>
          <cell r="D40">
            <v>210011226</v>
          </cell>
          <cell r="E40" t="str">
            <v>Airport West</v>
          </cell>
          <cell r="F40">
            <v>3</v>
          </cell>
          <cell r="G40">
            <v>3</v>
          </cell>
          <cell r="H40">
            <v>0</v>
          </cell>
          <cell r="I40">
            <v>3</v>
          </cell>
          <cell r="J40">
            <v>0</v>
          </cell>
          <cell r="K40">
            <v>5</v>
          </cell>
        </row>
        <row r="41">
          <cell r="A41">
            <v>35</v>
          </cell>
          <cell r="B41" t="str">
            <v>P</v>
          </cell>
          <cell r="C41" t="str">
            <v>Education and Training</v>
          </cell>
          <cell r="D41">
            <v>210011226</v>
          </cell>
          <cell r="E41" t="str">
            <v>Airport West</v>
          </cell>
          <cell r="F41">
            <v>12</v>
          </cell>
          <cell r="G41">
            <v>3</v>
          </cell>
          <cell r="H41">
            <v>0</v>
          </cell>
          <cell r="I41">
            <v>0</v>
          </cell>
          <cell r="J41">
            <v>0</v>
          </cell>
          <cell r="K41">
            <v>16</v>
          </cell>
        </row>
        <row r="42">
          <cell r="A42">
            <v>36</v>
          </cell>
          <cell r="B42" t="str">
            <v>Q</v>
          </cell>
          <cell r="C42" t="str">
            <v>Health Care and Social Assistance</v>
          </cell>
          <cell r="D42">
            <v>210011226</v>
          </cell>
          <cell r="E42" t="str">
            <v>Airport West</v>
          </cell>
          <cell r="F42">
            <v>36</v>
          </cell>
          <cell r="G42">
            <v>15</v>
          </cell>
          <cell r="H42">
            <v>4</v>
          </cell>
          <cell r="I42">
            <v>0</v>
          </cell>
          <cell r="J42">
            <v>0</v>
          </cell>
          <cell r="K42">
            <v>57</v>
          </cell>
        </row>
        <row r="43">
          <cell r="A43">
            <v>37</v>
          </cell>
          <cell r="B43" t="str">
            <v>R</v>
          </cell>
          <cell r="C43" t="str">
            <v>Arts and Recreation Services</v>
          </cell>
          <cell r="D43">
            <v>210011226</v>
          </cell>
          <cell r="E43" t="str">
            <v>Airport West</v>
          </cell>
          <cell r="F43">
            <v>10</v>
          </cell>
          <cell r="G43">
            <v>6</v>
          </cell>
          <cell r="H43">
            <v>3</v>
          </cell>
          <cell r="I43">
            <v>0</v>
          </cell>
          <cell r="J43">
            <v>0</v>
          </cell>
          <cell r="K43">
            <v>18</v>
          </cell>
        </row>
        <row r="44">
          <cell r="A44">
            <v>38</v>
          </cell>
          <cell r="B44" t="str">
            <v>S</v>
          </cell>
          <cell r="C44" t="str">
            <v>Other Services</v>
          </cell>
          <cell r="D44">
            <v>210011226</v>
          </cell>
          <cell r="E44" t="str">
            <v>Airport West</v>
          </cell>
          <cell r="F44">
            <v>42</v>
          </cell>
          <cell r="G44">
            <v>48</v>
          </cell>
          <cell r="H44">
            <v>16</v>
          </cell>
          <cell r="I44">
            <v>0</v>
          </cell>
          <cell r="J44">
            <v>0</v>
          </cell>
          <cell r="K44">
            <v>106</v>
          </cell>
        </row>
        <row r="45">
          <cell r="A45">
            <v>39</v>
          </cell>
          <cell r="B45" t="str">
            <v>A</v>
          </cell>
          <cell r="C45" t="str">
            <v>Agriculture, Forestry and Fishing</v>
          </cell>
          <cell r="D45">
            <v>206051128</v>
          </cell>
          <cell r="E45" t="str">
            <v>Albert Park</v>
          </cell>
          <cell r="F45">
            <v>44</v>
          </cell>
          <cell r="G45">
            <v>7</v>
          </cell>
          <cell r="H45">
            <v>3</v>
          </cell>
          <cell r="I45">
            <v>0</v>
          </cell>
          <cell r="J45">
            <v>0</v>
          </cell>
          <cell r="K45">
            <v>54</v>
          </cell>
        </row>
        <row r="46">
          <cell r="A46">
            <v>40</v>
          </cell>
          <cell r="B46" t="str">
            <v>B</v>
          </cell>
          <cell r="C46" t="str">
            <v>Mining</v>
          </cell>
          <cell r="D46">
            <v>206051128</v>
          </cell>
          <cell r="E46" t="str">
            <v>Albert Park</v>
          </cell>
          <cell r="F46">
            <v>3</v>
          </cell>
          <cell r="G46">
            <v>0</v>
          </cell>
          <cell r="H46">
            <v>3</v>
          </cell>
          <cell r="I46">
            <v>0</v>
          </cell>
          <cell r="J46">
            <v>0</v>
          </cell>
          <cell r="K46">
            <v>6</v>
          </cell>
        </row>
        <row r="47">
          <cell r="A47">
            <v>41</v>
          </cell>
          <cell r="B47" t="str">
            <v>C</v>
          </cell>
          <cell r="C47" t="str">
            <v>Manufacturing</v>
          </cell>
          <cell r="D47">
            <v>206051128</v>
          </cell>
          <cell r="E47" t="str">
            <v>Albert Park</v>
          </cell>
          <cell r="F47">
            <v>48</v>
          </cell>
          <cell r="G47">
            <v>21</v>
          </cell>
          <cell r="H47">
            <v>7</v>
          </cell>
          <cell r="I47">
            <v>6</v>
          </cell>
          <cell r="J47">
            <v>0</v>
          </cell>
          <cell r="K47">
            <v>82</v>
          </cell>
        </row>
        <row r="48">
          <cell r="A48">
            <v>42</v>
          </cell>
          <cell r="B48" t="str">
            <v>D</v>
          </cell>
          <cell r="C48" t="str">
            <v>Electricity, Gas, Water and Waste Services</v>
          </cell>
          <cell r="D48">
            <v>206051128</v>
          </cell>
          <cell r="E48" t="str">
            <v>Albert Park</v>
          </cell>
          <cell r="F48">
            <v>7</v>
          </cell>
          <cell r="G48">
            <v>0</v>
          </cell>
          <cell r="H48">
            <v>3</v>
          </cell>
          <cell r="I48">
            <v>3</v>
          </cell>
          <cell r="J48">
            <v>0</v>
          </cell>
          <cell r="K48">
            <v>10</v>
          </cell>
        </row>
        <row r="49">
          <cell r="A49">
            <v>43</v>
          </cell>
          <cell r="B49" t="str">
            <v>E</v>
          </cell>
          <cell r="C49" t="str">
            <v>Construction</v>
          </cell>
          <cell r="D49">
            <v>206051128</v>
          </cell>
          <cell r="E49" t="str">
            <v>Albert Park</v>
          </cell>
          <cell r="F49">
            <v>630</v>
          </cell>
          <cell r="G49">
            <v>83</v>
          </cell>
          <cell r="H49">
            <v>18</v>
          </cell>
          <cell r="I49">
            <v>12</v>
          </cell>
          <cell r="J49">
            <v>0</v>
          </cell>
          <cell r="K49">
            <v>743</v>
          </cell>
        </row>
        <row r="50">
          <cell r="A50">
            <v>44</v>
          </cell>
          <cell r="B50" t="str">
            <v>F</v>
          </cell>
          <cell r="C50" t="str">
            <v>Wholesale Trade</v>
          </cell>
          <cell r="D50">
            <v>206051128</v>
          </cell>
          <cell r="E50" t="str">
            <v>Albert Park</v>
          </cell>
          <cell r="F50">
            <v>98</v>
          </cell>
          <cell r="G50">
            <v>52</v>
          </cell>
          <cell r="H50">
            <v>18</v>
          </cell>
          <cell r="I50">
            <v>4</v>
          </cell>
          <cell r="J50">
            <v>0</v>
          </cell>
          <cell r="K50">
            <v>172</v>
          </cell>
        </row>
        <row r="51">
          <cell r="A51">
            <v>45</v>
          </cell>
          <cell r="B51" t="str">
            <v>G</v>
          </cell>
          <cell r="C51" t="str">
            <v>Retail Trade</v>
          </cell>
          <cell r="D51">
            <v>206051128</v>
          </cell>
          <cell r="E51" t="str">
            <v>Albert Park</v>
          </cell>
          <cell r="F51">
            <v>164</v>
          </cell>
          <cell r="G51">
            <v>77</v>
          </cell>
          <cell r="H51">
            <v>28</v>
          </cell>
          <cell r="I51">
            <v>6</v>
          </cell>
          <cell r="J51">
            <v>3</v>
          </cell>
          <cell r="K51">
            <v>276</v>
          </cell>
        </row>
        <row r="52">
          <cell r="A52">
            <v>46</v>
          </cell>
          <cell r="B52" t="str">
            <v>H</v>
          </cell>
          <cell r="C52" t="str">
            <v>Accommodation and Food Services</v>
          </cell>
          <cell r="D52">
            <v>206051128</v>
          </cell>
          <cell r="E52" t="str">
            <v>Albert Park</v>
          </cell>
          <cell r="F52">
            <v>79</v>
          </cell>
          <cell r="G52">
            <v>29</v>
          </cell>
          <cell r="H52">
            <v>37</v>
          </cell>
          <cell r="I52">
            <v>17</v>
          </cell>
          <cell r="J52">
            <v>3</v>
          </cell>
          <cell r="K52">
            <v>165</v>
          </cell>
        </row>
        <row r="53">
          <cell r="A53">
            <v>47</v>
          </cell>
          <cell r="B53" t="str">
            <v>I</v>
          </cell>
          <cell r="C53" t="str">
            <v>Transport, Postal and Warehousing</v>
          </cell>
          <cell r="D53">
            <v>206051128</v>
          </cell>
          <cell r="E53" t="str">
            <v>Albert Park</v>
          </cell>
          <cell r="F53">
            <v>72</v>
          </cell>
          <cell r="G53">
            <v>13</v>
          </cell>
          <cell r="H53">
            <v>5</v>
          </cell>
          <cell r="I53">
            <v>0</v>
          </cell>
          <cell r="J53">
            <v>0</v>
          </cell>
          <cell r="K53">
            <v>90</v>
          </cell>
        </row>
        <row r="54">
          <cell r="A54">
            <v>48</v>
          </cell>
          <cell r="B54" t="str">
            <v>J</v>
          </cell>
          <cell r="C54" t="str">
            <v>Information Media and Telecommunications</v>
          </cell>
          <cell r="D54">
            <v>206051128</v>
          </cell>
          <cell r="E54" t="str">
            <v>Albert Park</v>
          </cell>
          <cell r="F54">
            <v>74</v>
          </cell>
          <cell r="G54">
            <v>28</v>
          </cell>
          <cell r="H54">
            <v>8</v>
          </cell>
          <cell r="I54">
            <v>3</v>
          </cell>
          <cell r="J54">
            <v>0</v>
          </cell>
          <cell r="K54">
            <v>113</v>
          </cell>
        </row>
        <row r="55">
          <cell r="A55">
            <v>49</v>
          </cell>
          <cell r="B55" t="str">
            <v>K</v>
          </cell>
          <cell r="C55" t="str">
            <v>Financial and Insurance Services</v>
          </cell>
          <cell r="D55">
            <v>206051128</v>
          </cell>
          <cell r="E55" t="str">
            <v>Albert Park</v>
          </cell>
          <cell r="F55">
            <v>424</v>
          </cell>
          <cell r="G55">
            <v>123</v>
          </cell>
          <cell r="H55">
            <v>34</v>
          </cell>
          <cell r="I55">
            <v>9</v>
          </cell>
          <cell r="J55">
            <v>0</v>
          </cell>
          <cell r="K55">
            <v>590</v>
          </cell>
        </row>
        <row r="56">
          <cell r="A56">
            <v>50</v>
          </cell>
          <cell r="B56" t="str">
            <v>L</v>
          </cell>
          <cell r="C56" t="str">
            <v>Rental, Hiring and Real Estate Services</v>
          </cell>
          <cell r="D56">
            <v>206051128</v>
          </cell>
          <cell r="E56" t="str">
            <v>Albert Park</v>
          </cell>
          <cell r="F56">
            <v>917</v>
          </cell>
          <cell r="G56">
            <v>114</v>
          </cell>
          <cell r="H56">
            <v>28</v>
          </cell>
          <cell r="I56">
            <v>5</v>
          </cell>
          <cell r="J56">
            <v>0</v>
          </cell>
          <cell r="K56">
            <v>1064</v>
          </cell>
        </row>
        <row r="57">
          <cell r="A57">
            <v>51</v>
          </cell>
          <cell r="B57" t="str">
            <v>M</v>
          </cell>
          <cell r="C57" t="str">
            <v>Professional, Scientific and Technical Services</v>
          </cell>
          <cell r="D57">
            <v>206051128</v>
          </cell>
          <cell r="E57" t="str">
            <v>Albert Park</v>
          </cell>
          <cell r="F57">
            <v>739</v>
          </cell>
          <cell r="G57">
            <v>403</v>
          </cell>
          <cell r="H57">
            <v>105</v>
          </cell>
          <cell r="I57">
            <v>34</v>
          </cell>
          <cell r="J57">
            <v>3</v>
          </cell>
          <cell r="K57">
            <v>1283</v>
          </cell>
        </row>
        <row r="58">
          <cell r="A58">
            <v>52</v>
          </cell>
          <cell r="B58" t="str">
            <v>N</v>
          </cell>
          <cell r="C58" t="str">
            <v>Administrative and Support Services</v>
          </cell>
          <cell r="D58">
            <v>206051128</v>
          </cell>
          <cell r="E58" t="str">
            <v>Albert Park</v>
          </cell>
          <cell r="F58">
            <v>136</v>
          </cell>
          <cell r="G58">
            <v>73</v>
          </cell>
          <cell r="H58">
            <v>33</v>
          </cell>
          <cell r="I58">
            <v>23</v>
          </cell>
          <cell r="J58">
            <v>3</v>
          </cell>
          <cell r="K58">
            <v>268</v>
          </cell>
        </row>
        <row r="59">
          <cell r="A59">
            <v>53</v>
          </cell>
          <cell r="B59" t="str">
            <v>O</v>
          </cell>
          <cell r="C59" t="str">
            <v>Public Administration and Safety</v>
          </cell>
          <cell r="D59">
            <v>206051128</v>
          </cell>
          <cell r="E59" t="str">
            <v>Albert Park</v>
          </cell>
          <cell r="F59">
            <v>8</v>
          </cell>
          <cell r="G59">
            <v>4</v>
          </cell>
          <cell r="H59">
            <v>7</v>
          </cell>
          <cell r="I59">
            <v>3</v>
          </cell>
          <cell r="J59">
            <v>0</v>
          </cell>
          <cell r="K59">
            <v>21</v>
          </cell>
        </row>
        <row r="60">
          <cell r="A60">
            <v>54</v>
          </cell>
          <cell r="B60" t="str">
            <v>P</v>
          </cell>
          <cell r="C60" t="str">
            <v>Education and Training</v>
          </cell>
          <cell r="D60">
            <v>206051128</v>
          </cell>
          <cell r="E60" t="str">
            <v>Albert Park</v>
          </cell>
          <cell r="F60">
            <v>59</v>
          </cell>
          <cell r="G60">
            <v>30</v>
          </cell>
          <cell r="H60">
            <v>8</v>
          </cell>
          <cell r="I60">
            <v>8</v>
          </cell>
          <cell r="J60">
            <v>0</v>
          </cell>
          <cell r="K60">
            <v>106</v>
          </cell>
        </row>
        <row r="61">
          <cell r="A61">
            <v>55</v>
          </cell>
          <cell r="B61" t="str">
            <v>Q</v>
          </cell>
          <cell r="C61" t="str">
            <v>Health Care and Social Assistance</v>
          </cell>
          <cell r="D61">
            <v>206051128</v>
          </cell>
          <cell r="E61" t="str">
            <v>Albert Park</v>
          </cell>
          <cell r="F61">
            <v>291</v>
          </cell>
          <cell r="G61">
            <v>102</v>
          </cell>
          <cell r="H61">
            <v>26</v>
          </cell>
          <cell r="I61">
            <v>10</v>
          </cell>
          <cell r="J61">
            <v>0</v>
          </cell>
          <cell r="K61">
            <v>430</v>
          </cell>
        </row>
        <row r="62">
          <cell r="A62">
            <v>56</v>
          </cell>
          <cell r="B62" t="str">
            <v>R</v>
          </cell>
          <cell r="C62" t="str">
            <v>Arts and Recreation Services</v>
          </cell>
          <cell r="D62">
            <v>206051128</v>
          </cell>
          <cell r="E62" t="str">
            <v>Albert Park</v>
          </cell>
          <cell r="F62">
            <v>74</v>
          </cell>
          <cell r="G62">
            <v>29</v>
          </cell>
          <cell r="H62">
            <v>10</v>
          </cell>
          <cell r="I62">
            <v>9</v>
          </cell>
          <cell r="J62">
            <v>0</v>
          </cell>
          <cell r="K62">
            <v>122</v>
          </cell>
        </row>
        <row r="63">
          <cell r="A63">
            <v>57</v>
          </cell>
          <cell r="B63" t="str">
            <v>S</v>
          </cell>
          <cell r="C63" t="str">
            <v>Other Services</v>
          </cell>
          <cell r="D63">
            <v>206051128</v>
          </cell>
          <cell r="E63" t="str">
            <v>Albert Park</v>
          </cell>
          <cell r="F63">
            <v>58</v>
          </cell>
          <cell r="G63">
            <v>43</v>
          </cell>
          <cell r="H63">
            <v>11</v>
          </cell>
          <cell r="I63">
            <v>0</v>
          </cell>
          <cell r="J63">
            <v>0</v>
          </cell>
          <cell r="K63">
            <v>114</v>
          </cell>
        </row>
        <row r="64">
          <cell r="A64">
            <v>58</v>
          </cell>
          <cell r="B64" t="str">
            <v>A</v>
          </cell>
          <cell r="C64" t="str">
            <v>Agriculture, Forestry and Fishing</v>
          </cell>
          <cell r="D64">
            <v>204011054</v>
          </cell>
          <cell r="E64" t="str">
            <v>Alexandra</v>
          </cell>
          <cell r="F64">
            <v>188</v>
          </cell>
          <cell r="G64">
            <v>26</v>
          </cell>
          <cell r="H64">
            <v>3</v>
          </cell>
          <cell r="I64">
            <v>5</v>
          </cell>
          <cell r="J64">
            <v>0</v>
          </cell>
          <cell r="K64">
            <v>222</v>
          </cell>
        </row>
        <row r="65">
          <cell r="A65">
            <v>59</v>
          </cell>
          <cell r="B65" t="str">
            <v>B</v>
          </cell>
          <cell r="C65" t="str">
            <v>Mining</v>
          </cell>
          <cell r="D65">
            <v>204011054</v>
          </cell>
          <cell r="E65" t="str">
            <v>Alexandra</v>
          </cell>
          <cell r="F65">
            <v>3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3</v>
          </cell>
        </row>
        <row r="66">
          <cell r="A66">
            <v>60</v>
          </cell>
          <cell r="B66" t="str">
            <v>C</v>
          </cell>
          <cell r="C66" t="str">
            <v>Manufacturing</v>
          </cell>
          <cell r="D66">
            <v>204011054</v>
          </cell>
          <cell r="E66" t="str">
            <v>Alexandra</v>
          </cell>
          <cell r="F66">
            <v>17</v>
          </cell>
          <cell r="G66">
            <v>7</v>
          </cell>
          <cell r="H66">
            <v>5</v>
          </cell>
          <cell r="I66">
            <v>3</v>
          </cell>
          <cell r="J66">
            <v>0</v>
          </cell>
          <cell r="K66">
            <v>31</v>
          </cell>
        </row>
        <row r="67">
          <cell r="A67">
            <v>61</v>
          </cell>
          <cell r="B67" t="str">
            <v>D</v>
          </cell>
          <cell r="C67" t="str">
            <v>Electricity, Gas, Water and Waste Services</v>
          </cell>
          <cell r="D67">
            <v>204011054</v>
          </cell>
          <cell r="E67" t="str">
            <v>Alexandra</v>
          </cell>
          <cell r="F67">
            <v>3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3</v>
          </cell>
        </row>
        <row r="68">
          <cell r="A68">
            <v>62</v>
          </cell>
          <cell r="B68" t="str">
            <v>E</v>
          </cell>
          <cell r="C68" t="str">
            <v>Construction</v>
          </cell>
          <cell r="D68">
            <v>204011054</v>
          </cell>
          <cell r="E68" t="str">
            <v>Alexandra</v>
          </cell>
          <cell r="F68">
            <v>91</v>
          </cell>
          <cell r="G68">
            <v>59</v>
          </cell>
          <cell r="H68">
            <v>11</v>
          </cell>
          <cell r="I68">
            <v>3</v>
          </cell>
          <cell r="J68">
            <v>0</v>
          </cell>
          <cell r="K68">
            <v>163</v>
          </cell>
        </row>
        <row r="69">
          <cell r="A69">
            <v>63</v>
          </cell>
          <cell r="B69" t="str">
            <v>F</v>
          </cell>
          <cell r="C69" t="str">
            <v>Wholesale Trade</v>
          </cell>
          <cell r="D69">
            <v>204011054</v>
          </cell>
          <cell r="E69" t="str">
            <v>Alexandra</v>
          </cell>
          <cell r="F69">
            <v>12</v>
          </cell>
          <cell r="G69">
            <v>3</v>
          </cell>
          <cell r="H69">
            <v>4</v>
          </cell>
          <cell r="I69">
            <v>0</v>
          </cell>
          <cell r="J69">
            <v>0</v>
          </cell>
          <cell r="K69">
            <v>19</v>
          </cell>
        </row>
        <row r="70">
          <cell r="A70">
            <v>64</v>
          </cell>
          <cell r="B70" t="str">
            <v>G</v>
          </cell>
          <cell r="C70" t="str">
            <v>Retail Trade</v>
          </cell>
          <cell r="D70">
            <v>204011054</v>
          </cell>
          <cell r="E70" t="str">
            <v>Alexandra</v>
          </cell>
          <cell r="F70">
            <v>28</v>
          </cell>
          <cell r="G70">
            <v>19</v>
          </cell>
          <cell r="H70">
            <v>8</v>
          </cell>
          <cell r="I70">
            <v>3</v>
          </cell>
          <cell r="J70">
            <v>3</v>
          </cell>
          <cell r="K70">
            <v>58</v>
          </cell>
        </row>
        <row r="71">
          <cell r="A71">
            <v>65</v>
          </cell>
          <cell r="B71" t="str">
            <v>H</v>
          </cell>
          <cell r="C71" t="str">
            <v>Accommodation and Food Services</v>
          </cell>
          <cell r="D71">
            <v>204011054</v>
          </cell>
          <cell r="E71" t="str">
            <v>Alexandra</v>
          </cell>
          <cell r="F71">
            <v>24</v>
          </cell>
          <cell r="G71">
            <v>17</v>
          </cell>
          <cell r="H71">
            <v>11</v>
          </cell>
          <cell r="I71">
            <v>5</v>
          </cell>
          <cell r="J71">
            <v>0</v>
          </cell>
          <cell r="K71">
            <v>57</v>
          </cell>
        </row>
        <row r="72">
          <cell r="A72">
            <v>66</v>
          </cell>
          <cell r="B72" t="str">
            <v>I</v>
          </cell>
          <cell r="C72" t="str">
            <v>Transport, Postal and Warehousing</v>
          </cell>
          <cell r="D72">
            <v>204011054</v>
          </cell>
          <cell r="E72" t="str">
            <v>Alexandra</v>
          </cell>
          <cell r="F72">
            <v>15</v>
          </cell>
          <cell r="G72">
            <v>10</v>
          </cell>
          <cell r="H72">
            <v>0</v>
          </cell>
          <cell r="I72">
            <v>0</v>
          </cell>
          <cell r="J72">
            <v>0</v>
          </cell>
          <cell r="K72">
            <v>28</v>
          </cell>
        </row>
        <row r="73">
          <cell r="A73">
            <v>67</v>
          </cell>
          <cell r="B73" t="str">
            <v>J</v>
          </cell>
          <cell r="C73" t="str">
            <v>Information Media and Telecommunications</v>
          </cell>
          <cell r="D73">
            <v>204011054</v>
          </cell>
          <cell r="E73" t="str">
            <v>Alexandra</v>
          </cell>
          <cell r="F73">
            <v>3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3</v>
          </cell>
        </row>
        <row r="74">
          <cell r="A74">
            <v>68</v>
          </cell>
          <cell r="B74" t="str">
            <v>K</v>
          </cell>
          <cell r="C74" t="str">
            <v>Financial and Insurance Services</v>
          </cell>
          <cell r="D74">
            <v>204011054</v>
          </cell>
          <cell r="E74" t="str">
            <v>Alexandra</v>
          </cell>
          <cell r="F74">
            <v>21</v>
          </cell>
          <cell r="G74">
            <v>3</v>
          </cell>
          <cell r="H74">
            <v>0</v>
          </cell>
          <cell r="I74">
            <v>0</v>
          </cell>
          <cell r="J74">
            <v>0</v>
          </cell>
          <cell r="K74">
            <v>24</v>
          </cell>
        </row>
        <row r="75">
          <cell r="A75">
            <v>69</v>
          </cell>
          <cell r="B75" t="str">
            <v>L</v>
          </cell>
          <cell r="C75" t="str">
            <v>Rental, Hiring and Real Estate Services</v>
          </cell>
          <cell r="D75">
            <v>204011054</v>
          </cell>
          <cell r="E75" t="str">
            <v>Alexandra</v>
          </cell>
          <cell r="F75">
            <v>67</v>
          </cell>
          <cell r="G75">
            <v>7</v>
          </cell>
          <cell r="H75">
            <v>5</v>
          </cell>
          <cell r="I75">
            <v>0</v>
          </cell>
          <cell r="J75">
            <v>0</v>
          </cell>
          <cell r="K75">
            <v>80</v>
          </cell>
        </row>
        <row r="76">
          <cell r="A76">
            <v>70</v>
          </cell>
          <cell r="B76" t="str">
            <v>M</v>
          </cell>
          <cell r="C76" t="str">
            <v>Professional, Scientific and Technical Services</v>
          </cell>
          <cell r="D76">
            <v>204011054</v>
          </cell>
          <cell r="E76" t="str">
            <v>Alexandra</v>
          </cell>
          <cell r="F76">
            <v>47</v>
          </cell>
          <cell r="G76">
            <v>17</v>
          </cell>
          <cell r="H76">
            <v>3</v>
          </cell>
          <cell r="I76">
            <v>0</v>
          </cell>
          <cell r="J76">
            <v>0</v>
          </cell>
          <cell r="K76">
            <v>66</v>
          </cell>
        </row>
        <row r="77">
          <cell r="A77">
            <v>71</v>
          </cell>
          <cell r="B77" t="str">
            <v>N</v>
          </cell>
          <cell r="C77" t="str">
            <v>Administrative and Support Services</v>
          </cell>
          <cell r="D77">
            <v>204011054</v>
          </cell>
          <cell r="E77" t="str">
            <v>Alexandra</v>
          </cell>
          <cell r="F77">
            <v>15</v>
          </cell>
          <cell r="G77">
            <v>8</v>
          </cell>
          <cell r="H77">
            <v>0</v>
          </cell>
          <cell r="I77">
            <v>0</v>
          </cell>
          <cell r="J77">
            <v>0</v>
          </cell>
          <cell r="K77">
            <v>24</v>
          </cell>
        </row>
        <row r="78">
          <cell r="A78">
            <v>72</v>
          </cell>
          <cell r="B78" t="str">
            <v>O</v>
          </cell>
          <cell r="C78" t="str">
            <v>Public Administration and Safety</v>
          </cell>
          <cell r="D78">
            <v>204011054</v>
          </cell>
          <cell r="E78" t="str">
            <v>Alexandra</v>
          </cell>
          <cell r="F78">
            <v>3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3</v>
          </cell>
        </row>
        <row r="79">
          <cell r="A79">
            <v>73</v>
          </cell>
          <cell r="B79" t="str">
            <v>P</v>
          </cell>
          <cell r="C79" t="str">
            <v>Education and Training</v>
          </cell>
          <cell r="D79">
            <v>204011054</v>
          </cell>
          <cell r="E79" t="str">
            <v>Alexandra</v>
          </cell>
          <cell r="F79">
            <v>6</v>
          </cell>
          <cell r="G79">
            <v>3</v>
          </cell>
          <cell r="H79">
            <v>3</v>
          </cell>
          <cell r="I79">
            <v>0</v>
          </cell>
          <cell r="J79">
            <v>3</v>
          </cell>
          <cell r="K79">
            <v>12</v>
          </cell>
        </row>
        <row r="80">
          <cell r="A80">
            <v>74</v>
          </cell>
          <cell r="B80" t="str">
            <v>Q</v>
          </cell>
          <cell r="C80" t="str">
            <v>Health Care and Social Assistance</v>
          </cell>
          <cell r="D80">
            <v>204011054</v>
          </cell>
          <cell r="E80" t="str">
            <v>Alexandra</v>
          </cell>
          <cell r="F80">
            <v>14</v>
          </cell>
          <cell r="G80">
            <v>0</v>
          </cell>
          <cell r="H80">
            <v>0</v>
          </cell>
          <cell r="I80">
            <v>3</v>
          </cell>
          <cell r="J80">
            <v>0</v>
          </cell>
          <cell r="K80">
            <v>19</v>
          </cell>
        </row>
        <row r="81">
          <cell r="A81">
            <v>75</v>
          </cell>
          <cell r="B81" t="str">
            <v>R</v>
          </cell>
          <cell r="C81" t="str">
            <v>Arts and Recreation Services</v>
          </cell>
          <cell r="D81">
            <v>204011054</v>
          </cell>
          <cell r="E81" t="str">
            <v>Alexandra</v>
          </cell>
          <cell r="F81">
            <v>13</v>
          </cell>
          <cell r="G81">
            <v>4</v>
          </cell>
          <cell r="H81">
            <v>0</v>
          </cell>
          <cell r="I81">
            <v>3</v>
          </cell>
          <cell r="J81">
            <v>0</v>
          </cell>
          <cell r="K81">
            <v>20</v>
          </cell>
        </row>
        <row r="82">
          <cell r="A82">
            <v>76</v>
          </cell>
          <cell r="B82" t="str">
            <v>S</v>
          </cell>
          <cell r="C82" t="str">
            <v>Other Services</v>
          </cell>
          <cell r="D82">
            <v>204011054</v>
          </cell>
          <cell r="E82" t="str">
            <v>Alexandra</v>
          </cell>
          <cell r="F82">
            <v>19</v>
          </cell>
          <cell r="G82">
            <v>11</v>
          </cell>
          <cell r="H82">
            <v>3</v>
          </cell>
          <cell r="I82">
            <v>0</v>
          </cell>
          <cell r="J82">
            <v>0</v>
          </cell>
          <cell r="K82">
            <v>31</v>
          </cell>
        </row>
        <row r="83">
          <cell r="A83">
            <v>77</v>
          </cell>
          <cell r="B83" t="str">
            <v>A</v>
          </cell>
          <cell r="C83" t="str">
            <v>Agriculture, Forestry and Fishing</v>
          </cell>
          <cell r="D83">
            <v>201011001</v>
          </cell>
          <cell r="E83" t="str">
            <v>Alfredton</v>
          </cell>
          <cell r="F83">
            <v>48</v>
          </cell>
          <cell r="G83">
            <v>5</v>
          </cell>
          <cell r="H83">
            <v>0</v>
          </cell>
          <cell r="I83">
            <v>0</v>
          </cell>
          <cell r="J83">
            <v>0</v>
          </cell>
          <cell r="K83">
            <v>54</v>
          </cell>
        </row>
        <row r="84">
          <cell r="A84">
            <v>78</v>
          </cell>
          <cell r="B84" t="str">
            <v>B</v>
          </cell>
          <cell r="C84" t="str">
            <v>Mining</v>
          </cell>
          <cell r="D84">
            <v>201011001</v>
          </cell>
          <cell r="E84" t="str">
            <v>Alfredton</v>
          </cell>
          <cell r="F84">
            <v>3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</v>
          </cell>
        </row>
        <row r="85">
          <cell r="A85">
            <v>79</v>
          </cell>
          <cell r="B85" t="str">
            <v>C</v>
          </cell>
          <cell r="C85" t="str">
            <v>Manufacturing</v>
          </cell>
          <cell r="D85">
            <v>201011001</v>
          </cell>
          <cell r="E85" t="str">
            <v>Alfredton</v>
          </cell>
          <cell r="F85">
            <v>24</v>
          </cell>
          <cell r="G85">
            <v>15</v>
          </cell>
          <cell r="H85">
            <v>8</v>
          </cell>
          <cell r="I85">
            <v>7</v>
          </cell>
          <cell r="J85">
            <v>0</v>
          </cell>
          <cell r="K85">
            <v>54</v>
          </cell>
        </row>
        <row r="86">
          <cell r="A86">
            <v>80</v>
          </cell>
          <cell r="B86" t="str">
            <v>D</v>
          </cell>
          <cell r="C86" t="str">
            <v>Electricity, Gas, Water and Waste Services</v>
          </cell>
          <cell r="D86">
            <v>201011001</v>
          </cell>
          <cell r="E86" t="str">
            <v>Alfredton</v>
          </cell>
          <cell r="F86">
            <v>0</v>
          </cell>
          <cell r="G86">
            <v>0</v>
          </cell>
          <cell r="H86">
            <v>3</v>
          </cell>
          <cell r="I86">
            <v>0</v>
          </cell>
          <cell r="J86">
            <v>0</v>
          </cell>
          <cell r="K86">
            <v>3</v>
          </cell>
        </row>
        <row r="87">
          <cell r="A87">
            <v>81</v>
          </cell>
          <cell r="B87" t="str">
            <v>E</v>
          </cell>
          <cell r="C87" t="str">
            <v>Construction</v>
          </cell>
          <cell r="D87">
            <v>201011001</v>
          </cell>
          <cell r="E87" t="str">
            <v>Alfredton</v>
          </cell>
          <cell r="F87">
            <v>149</v>
          </cell>
          <cell r="G87">
            <v>84</v>
          </cell>
          <cell r="H87">
            <v>19</v>
          </cell>
          <cell r="I87">
            <v>6</v>
          </cell>
          <cell r="J87">
            <v>0</v>
          </cell>
          <cell r="K87">
            <v>258</v>
          </cell>
        </row>
        <row r="88">
          <cell r="A88">
            <v>82</v>
          </cell>
          <cell r="B88" t="str">
            <v>F</v>
          </cell>
          <cell r="C88" t="str">
            <v>Wholesale Trade</v>
          </cell>
          <cell r="D88">
            <v>201011001</v>
          </cell>
          <cell r="E88" t="str">
            <v>Alfredton</v>
          </cell>
          <cell r="F88">
            <v>15</v>
          </cell>
          <cell r="G88">
            <v>7</v>
          </cell>
          <cell r="H88">
            <v>3</v>
          </cell>
          <cell r="I88">
            <v>0</v>
          </cell>
          <cell r="J88">
            <v>0</v>
          </cell>
          <cell r="K88">
            <v>25</v>
          </cell>
        </row>
        <row r="89">
          <cell r="A89">
            <v>83</v>
          </cell>
          <cell r="B89" t="str">
            <v>G</v>
          </cell>
          <cell r="C89" t="str">
            <v>Retail Trade</v>
          </cell>
          <cell r="D89">
            <v>201011001</v>
          </cell>
          <cell r="E89" t="str">
            <v>Alfredton</v>
          </cell>
          <cell r="F89">
            <v>37</v>
          </cell>
          <cell r="G89">
            <v>22</v>
          </cell>
          <cell r="H89">
            <v>6</v>
          </cell>
          <cell r="I89">
            <v>3</v>
          </cell>
          <cell r="J89">
            <v>0</v>
          </cell>
          <cell r="K89">
            <v>67</v>
          </cell>
        </row>
        <row r="90">
          <cell r="A90">
            <v>84</v>
          </cell>
          <cell r="B90" t="str">
            <v>H</v>
          </cell>
          <cell r="C90" t="str">
            <v>Accommodation and Food Services</v>
          </cell>
          <cell r="D90">
            <v>201011001</v>
          </cell>
          <cell r="E90" t="str">
            <v>Alfredton</v>
          </cell>
          <cell r="F90">
            <v>22</v>
          </cell>
          <cell r="G90">
            <v>21</v>
          </cell>
          <cell r="H90">
            <v>22</v>
          </cell>
          <cell r="I90">
            <v>4</v>
          </cell>
          <cell r="J90">
            <v>0</v>
          </cell>
          <cell r="K90">
            <v>69</v>
          </cell>
        </row>
        <row r="91">
          <cell r="A91">
            <v>85</v>
          </cell>
          <cell r="B91" t="str">
            <v>I</v>
          </cell>
          <cell r="C91" t="str">
            <v>Transport, Postal and Warehousing</v>
          </cell>
          <cell r="D91">
            <v>201011001</v>
          </cell>
          <cell r="E91" t="str">
            <v>Alfredton</v>
          </cell>
          <cell r="F91">
            <v>122</v>
          </cell>
          <cell r="G91">
            <v>19</v>
          </cell>
          <cell r="H91">
            <v>4</v>
          </cell>
          <cell r="I91">
            <v>0</v>
          </cell>
          <cell r="J91">
            <v>0</v>
          </cell>
          <cell r="K91">
            <v>146</v>
          </cell>
        </row>
        <row r="92">
          <cell r="A92">
            <v>86</v>
          </cell>
          <cell r="B92" t="str">
            <v>J</v>
          </cell>
          <cell r="C92" t="str">
            <v>Information Media and Telecommunications</v>
          </cell>
          <cell r="D92">
            <v>201011001</v>
          </cell>
          <cell r="E92" t="str">
            <v>Alfredton</v>
          </cell>
          <cell r="F92">
            <v>7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9</v>
          </cell>
        </row>
        <row r="93">
          <cell r="A93">
            <v>87</v>
          </cell>
          <cell r="B93" t="str">
            <v>K</v>
          </cell>
          <cell r="C93" t="str">
            <v>Financial and Insurance Services</v>
          </cell>
          <cell r="D93">
            <v>201011001</v>
          </cell>
          <cell r="E93" t="str">
            <v>Alfredton</v>
          </cell>
          <cell r="F93">
            <v>38</v>
          </cell>
          <cell r="G93">
            <v>7</v>
          </cell>
          <cell r="H93">
            <v>3</v>
          </cell>
          <cell r="I93">
            <v>0</v>
          </cell>
          <cell r="J93">
            <v>0</v>
          </cell>
          <cell r="K93">
            <v>47</v>
          </cell>
        </row>
        <row r="94">
          <cell r="A94">
            <v>88</v>
          </cell>
          <cell r="B94" t="str">
            <v>L</v>
          </cell>
          <cell r="C94" t="str">
            <v>Rental, Hiring and Real Estate Services</v>
          </cell>
          <cell r="D94">
            <v>201011001</v>
          </cell>
          <cell r="E94" t="str">
            <v>Alfredton</v>
          </cell>
          <cell r="F94">
            <v>143</v>
          </cell>
          <cell r="G94">
            <v>11</v>
          </cell>
          <cell r="H94">
            <v>0</v>
          </cell>
          <cell r="I94">
            <v>0</v>
          </cell>
          <cell r="J94">
            <v>0</v>
          </cell>
          <cell r="K94">
            <v>156</v>
          </cell>
        </row>
        <row r="95">
          <cell r="A95">
            <v>89</v>
          </cell>
          <cell r="B95" t="str">
            <v>M</v>
          </cell>
          <cell r="C95" t="str">
            <v>Professional, Scientific and Technical Services</v>
          </cell>
          <cell r="D95">
            <v>201011001</v>
          </cell>
          <cell r="E95" t="str">
            <v>Alfredton</v>
          </cell>
          <cell r="F95">
            <v>92</v>
          </cell>
          <cell r="G95">
            <v>45</v>
          </cell>
          <cell r="H95">
            <v>8</v>
          </cell>
          <cell r="I95">
            <v>0</v>
          </cell>
          <cell r="J95">
            <v>0</v>
          </cell>
          <cell r="K95">
            <v>146</v>
          </cell>
        </row>
        <row r="96">
          <cell r="A96">
            <v>90</v>
          </cell>
          <cell r="B96" t="str">
            <v>N</v>
          </cell>
          <cell r="C96" t="str">
            <v>Administrative and Support Services</v>
          </cell>
          <cell r="D96">
            <v>201011001</v>
          </cell>
          <cell r="E96" t="str">
            <v>Alfredton</v>
          </cell>
          <cell r="F96">
            <v>44</v>
          </cell>
          <cell r="G96">
            <v>21</v>
          </cell>
          <cell r="H96">
            <v>3</v>
          </cell>
          <cell r="I96">
            <v>4</v>
          </cell>
          <cell r="J96">
            <v>0</v>
          </cell>
          <cell r="K96">
            <v>72</v>
          </cell>
        </row>
        <row r="97">
          <cell r="A97">
            <v>91</v>
          </cell>
          <cell r="B97" t="str">
            <v>O</v>
          </cell>
          <cell r="C97" t="str">
            <v>Public Administration and Safety</v>
          </cell>
          <cell r="D97">
            <v>201011001</v>
          </cell>
          <cell r="E97" t="str">
            <v>Alfredton</v>
          </cell>
          <cell r="F97">
            <v>3</v>
          </cell>
          <cell r="G97">
            <v>3</v>
          </cell>
          <cell r="H97">
            <v>0</v>
          </cell>
          <cell r="I97">
            <v>0</v>
          </cell>
          <cell r="J97">
            <v>0</v>
          </cell>
          <cell r="K97">
            <v>5</v>
          </cell>
        </row>
        <row r="98">
          <cell r="A98">
            <v>92</v>
          </cell>
          <cell r="B98" t="str">
            <v>P</v>
          </cell>
          <cell r="C98" t="str">
            <v>Education and Training</v>
          </cell>
          <cell r="D98">
            <v>201011001</v>
          </cell>
          <cell r="E98" t="str">
            <v>Alfredton</v>
          </cell>
          <cell r="F98">
            <v>6</v>
          </cell>
          <cell r="G98">
            <v>4</v>
          </cell>
          <cell r="H98">
            <v>0</v>
          </cell>
          <cell r="I98">
            <v>0</v>
          </cell>
          <cell r="J98">
            <v>0</v>
          </cell>
          <cell r="K98">
            <v>11</v>
          </cell>
        </row>
        <row r="99">
          <cell r="A99">
            <v>93</v>
          </cell>
          <cell r="B99" t="str">
            <v>Q</v>
          </cell>
          <cell r="C99" t="str">
            <v>Health Care and Social Assistance</v>
          </cell>
          <cell r="D99">
            <v>201011001</v>
          </cell>
          <cell r="E99" t="str">
            <v>Alfredton</v>
          </cell>
          <cell r="F99">
            <v>140</v>
          </cell>
          <cell r="G99">
            <v>55</v>
          </cell>
          <cell r="H99">
            <v>13</v>
          </cell>
          <cell r="I99">
            <v>5</v>
          </cell>
          <cell r="J99">
            <v>0</v>
          </cell>
          <cell r="K99">
            <v>213</v>
          </cell>
        </row>
        <row r="100">
          <cell r="A100">
            <v>94</v>
          </cell>
          <cell r="B100" t="str">
            <v>R</v>
          </cell>
          <cell r="C100" t="str">
            <v>Arts and Recreation Services</v>
          </cell>
          <cell r="D100">
            <v>201011001</v>
          </cell>
          <cell r="E100" t="str">
            <v>Alfredton</v>
          </cell>
          <cell r="F100">
            <v>19</v>
          </cell>
          <cell r="G100">
            <v>5</v>
          </cell>
          <cell r="H100">
            <v>0</v>
          </cell>
          <cell r="I100">
            <v>0</v>
          </cell>
          <cell r="J100">
            <v>0</v>
          </cell>
          <cell r="K100">
            <v>26</v>
          </cell>
        </row>
        <row r="101">
          <cell r="A101">
            <v>95</v>
          </cell>
          <cell r="B101" t="str">
            <v>S</v>
          </cell>
          <cell r="C101" t="str">
            <v>Other Services</v>
          </cell>
          <cell r="D101">
            <v>201011001</v>
          </cell>
          <cell r="E101" t="str">
            <v>Alfredton</v>
          </cell>
          <cell r="F101">
            <v>38</v>
          </cell>
          <cell r="G101">
            <v>20</v>
          </cell>
          <cell r="H101">
            <v>8</v>
          </cell>
          <cell r="I101">
            <v>0</v>
          </cell>
          <cell r="J101">
            <v>0</v>
          </cell>
          <cell r="K101">
            <v>66</v>
          </cell>
        </row>
        <row r="102">
          <cell r="A102">
            <v>96</v>
          </cell>
          <cell r="B102" t="str">
            <v>A</v>
          </cell>
          <cell r="C102" t="str">
            <v>Agriculture, Forestry and Fishing</v>
          </cell>
          <cell r="D102">
            <v>206021110</v>
          </cell>
          <cell r="E102" t="str">
            <v>Alphington - Fairfield</v>
          </cell>
          <cell r="F102">
            <v>9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10</v>
          </cell>
        </row>
        <row r="103">
          <cell r="A103">
            <v>97</v>
          </cell>
          <cell r="B103" t="str">
            <v>B</v>
          </cell>
          <cell r="C103" t="str">
            <v>Mining</v>
          </cell>
          <cell r="D103">
            <v>206021110</v>
          </cell>
          <cell r="E103" t="str">
            <v>Alphington - Fairfield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>
            <v>98</v>
          </cell>
          <cell r="B104" t="str">
            <v>C</v>
          </cell>
          <cell r="C104" t="str">
            <v>Manufacturing</v>
          </cell>
          <cell r="D104">
            <v>206021110</v>
          </cell>
          <cell r="E104" t="str">
            <v>Alphington - Fairfield</v>
          </cell>
          <cell r="F104">
            <v>23</v>
          </cell>
          <cell r="G104">
            <v>9</v>
          </cell>
          <cell r="H104">
            <v>8</v>
          </cell>
          <cell r="I104">
            <v>3</v>
          </cell>
          <cell r="J104">
            <v>0</v>
          </cell>
          <cell r="K104">
            <v>43</v>
          </cell>
        </row>
        <row r="105">
          <cell r="A105">
            <v>99</v>
          </cell>
          <cell r="B105" t="str">
            <v>D</v>
          </cell>
          <cell r="C105" t="str">
            <v>Electricity, Gas, Water and Waste Services</v>
          </cell>
          <cell r="D105">
            <v>206021110</v>
          </cell>
          <cell r="E105" t="str">
            <v>Alphington - Fairfield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>
            <v>100</v>
          </cell>
          <cell r="B106" t="str">
            <v>E</v>
          </cell>
          <cell r="C106" t="str">
            <v>Construction</v>
          </cell>
          <cell r="D106">
            <v>206021110</v>
          </cell>
          <cell r="E106" t="str">
            <v>Alphington - Fairfield</v>
          </cell>
          <cell r="F106">
            <v>93</v>
          </cell>
          <cell r="G106">
            <v>49</v>
          </cell>
          <cell r="H106">
            <v>13</v>
          </cell>
          <cell r="I106">
            <v>6</v>
          </cell>
          <cell r="J106">
            <v>0</v>
          </cell>
          <cell r="K106">
            <v>161</v>
          </cell>
        </row>
        <row r="107">
          <cell r="A107">
            <v>101</v>
          </cell>
          <cell r="B107" t="str">
            <v>F</v>
          </cell>
          <cell r="C107" t="str">
            <v>Wholesale Trade</v>
          </cell>
          <cell r="D107">
            <v>206021110</v>
          </cell>
          <cell r="E107" t="str">
            <v>Alphington - Fairfield</v>
          </cell>
          <cell r="F107">
            <v>19</v>
          </cell>
          <cell r="G107">
            <v>12</v>
          </cell>
          <cell r="H107">
            <v>14</v>
          </cell>
          <cell r="I107">
            <v>8</v>
          </cell>
          <cell r="J107">
            <v>0</v>
          </cell>
          <cell r="K107">
            <v>53</v>
          </cell>
        </row>
        <row r="108">
          <cell r="A108">
            <v>102</v>
          </cell>
          <cell r="B108" t="str">
            <v>G</v>
          </cell>
          <cell r="C108" t="str">
            <v>Retail Trade</v>
          </cell>
          <cell r="D108">
            <v>206021110</v>
          </cell>
          <cell r="E108" t="str">
            <v>Alphington - Fairfield</v>
          </cell>
          <cell r="F108">
            <v>30</v>
          </cell>
          <cell r="G108">
            <v>31</v>
          </cell>
          <cell r="H108">
            <v>19</v>
          </cell>
          <cell r="I108">
            <v>6</v>
          </cell>
          <cell r="J108">
            <v>0</v>
          </cell>
          <cell r="K108">
            <v>86</v>
          </cell>
        </row>
        <row r="109">
          <cell r="A109">
            <v>103</v>
          </cell>
          <cell r="B109" t="str">
            <v>H</v>
          </cell>
          <cell r="C109" t="str">
            <v>Accommodation and Food Services</v>
          </cell>
          <cell r="D109">
            <v>206021110</v>
          </cell>
          <cell r="E109" t="str">
            <v>Alphington - Fairfield</v>
          </cell>
          <cell r="F109">
            <v>9</v>
          </cell>
          <cell r="G109">
            <v>11</v>
          </cell>
          <cell r="H109">
            <v>20</v>
          </cell>
          <cell r="I109">
            <v>6</v>
          </cell>
          <cell r="J109">
            <v>0</v>
          </cell>
          <cell r="K109">
            <v>46</v>
          </cell>
        </row>
        <row r="110">
          <cell r="A110">
            <v>104</v>
          </cell>
          <cell r="B110" t="str">
            <v>I</v>
          </cell>
          <cell r="C110" t="str">
            <v>Transport, Postal and Warehousing</v>
          </cell>
          <cell r="D110">
            <v>206021110</v>
          </cell>
          <cell r="E110" t="str">
            <v>Alphington - Fairfield</v>
          </cell>
          <cell r="F110">
            <v>35</v>
          </cell>
          <cell r="G110">
            <v>3</v>
          </cell>
          <cell r="H110">
            <v>0</v>
          </cell>
          <cell r="I110">
            <v>0</v>
          </cell>
          <cell r="J110">
            <v>3</v>
          </cell>
          <cell r="K110">
            <v>39</v>
          </cell>
        </row>
        <row r="111">
          <cell r="A111">
            <v>105</v>
          </cell>
          <cell r="B111" t="str">
            <v>J</v>
          </cell>
          <cell r="C111" t="str">
            <v>Information Media and Telecommunications</v>
          </cell>
          <cell r="D111">
            <v>206021110</v>
          </cell>
          <cell r="E111" t="str">
            <v>Alphington - Fairfield</v>
          </cell>
          <cell r="F111">
            <v>14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15</v>
          </cell>
        </row>
        <row r="112">
          <cell r="A112">
            <v>106</v>
          </cell>
          <cell r="B112" t="str">
            <v>K</v>
          </cell>
          <cell r="C112" t="str">
            <v>Financial and Insurance Services</v>
          </cell>
          <cell r="D112">
            <v>206021110</v>
          </cell>
          <cell r="E112" t="str">
            <v>Alphington - Fairfield</v>
          </cell>
          <cell r="F112">
            <v>37</v>
          </cell>
          <cell r="G112">
            <v>13</v>
          </cell>
          <cell r="H112">
            <v>3</v>
          </cell>
          <cell r="I112">
            <v>0</v>
          </cell>
          <cell r="J112">
            <v>0</v>
          </cell>
          <cell r="K112">
            <v>52</v>
          </cell>
        </row>
        <row r="113">
          <cell r="A113">
            <v>107</v>
          </cell>
          <cell r="B113" t="str">
            <v>L</v>
          </cell>
          <cell r="C113" t="str">
            <v>Rental, Hiring and Real Estate Services</v>
          </cell>
          <cell r="D113">
            <v>206021110</v>
          </cell>
          <cell r="E113" t="str">
            <v>Alphington - Fairfield</v>
          </cell>
          <cell r="F113">
            <v>135</v>
          </cell>
          <cell r="G113">
            <v>6</v>
          </cell>
          <cell r="H113">
            <v>3</v>
          </cell>
          <cell r="I113">
            <v>0</v>
          </cell>
          <cell r="J113">
            <v>0</v>
          </cell>
          <cell r="K113">
            <v>144</v>
          </cell>
        </row>
        <row r="114">
          <cell r="A114">
            <v>108</v>
          </cell>
          <cell r="B114" t="str">
            <v>M</v>
          </cell>
          <cell r="C114" t="str">
            <v>Professional, Scientific and Technical Services</v>
          </cell>
          <cell r="D114">
            <v>206021110</v>
          </cell>
          <cell r="E114" t="str">
            <v>Alphington - Fairfield</v>
          </cell>
          <cell r="F114">
            <v>130</v>
          </cell>
          <cell r="G114">
            <v>54</v>
          </cell>
          <cell r="H114">
            <v>13</v>
          </cell>
          <cell r="I114">
            <v>0</v>
          </cell>
          <cell r="J114">
            <v>0</v>
          </cell>
          <cell r="K114">
            <v>197</v>
          </cell>
        </row>
        <row r="115">
          <cell r="A115">
            <v>109</v>
          </cell>
          <cell r="B115" t="str">
            <v>N</v>
          </cell>
          <cell r="C115" t="str">
            <v>Administrative and Support Services</v>
          </cell>
          <cell r="D115">
            <v>206021110</v>
          </cell>
          <cell r="E115" t="str">
            <v>Alphington - Fairfield</v>
          </cell>
          <cell r="F115">
            <v>18</v>
          </cell>
          <cell r="G115">
            <v>7</v>
          </cell>
          <cell r="H115">
            <v>3</v>
          </cell>
          <cell r="I115">
            <v>0</v>
          </cell>
          <cell r="J115">
            <v>0</v>
          </cell>
          <cell r="K115">
            <v>28</v>
          </cell>
        </row>
        <row r="116">
          <cell r="A116">
            <v>110</v>
          </cell>
          <cell r="B116" t="str">
            <v>O</v>
          </cell>
          <cell r="C116" t="str">
            <v>Public Administration and Safety</v>
          </cell>
          <cell r="D116">
            <v>206021110</v>
          </cell>
          <cell r="E116" t="str">
            <v>Alphington - Fairfield</v>
          </cell>
          <cell r="F116">
            <v>0</v>
          </cell>
          <cell r="G116">
            <v>0</v>
          </cell>
          <cell r="H116">
            <v>3</v>
          </cell>
          <cell r="I116">
            <v>0</v>
          </cell>
          <cell r="J116">
            <v>0</v>
          </cell>
          <cell r="K116">
            <v>3</v>
          </cell>
        </row>
        <row r="117">
          <cell r="A117">
            <v>111</v>
          </cell>
          <cell r="B117" t="str">
            <v>P</v>
          </cell>
          <cell r="C117" t="str">
            <v>Education and Training</v>
          </cell>
          <cell r="D117">
            <v>206021110</v>
          </cell>
          <cell r="E117" t="str">
            <v>Alphington - Fairfield</v>
          </cell>
          <cell r="F117">
            <v>16</v>
          </cell>
          <cell r="G117">
            <v>4</v>
          </cell>
          <cell r="H117">
            <v>4</v>
          </cell>
          <cell r="I117">
            <v>0</v>
          </cell>
          <cell r="J117">
            <v>0</v>
          </cell>
          <cell r="K117">
            <v>24</v>
          </cell>
        </row>
        <row r="118">
          <cell r="A118">
            <v>112</v>
          </cell>
          <cell r="B118" t="str">
            <v>Q</v>
          </cell>
          <cell r="C118" t="str">
            <v>Health Care and Social Assistance</v>
          </cell>
          <cell r="D118">
            <v>206021110</v>
          </cell>
          <cell r="E118" t="str">
            <v>Alphington - Fairfield</v>
          </cell>
          <cell r="F118">
            <v>109</v>
          </cell>
          <cell r="G118">
            <v>19</v>
          </cell>
          <cell r="H118">
            <v>15</v>
          </cell>
          <cell r="I118">
            <v>3</v>
          </cell>
          <cell r="J118">
            <v>0</v>
          </cell>
          <cell r="K118">
            <v>145</v>
          </cell>
        </row>
        <row r="119">
          <cell r="A119">
            <v>113</v>
          </cell>
          <cell r="B119" t="str">
            <v>R</v>
          </cell>
          <cell r="C119" t="str">
            <v>Arts and Recreation Services</v>
          </cell>
          <cell r="D119">
            <v>206021110</v>
          </cell>
          <cell r="E119" t="str">
            <v>Alphington - Fairfield</v>
          </cell>
          <cell r="F119">
            <v>35</v>
          </cell>
          <cell r="G119">
            <v>8</v>
          </cell>
          <cell r="H119">
            <v>0</v>
          </cell>
          <cell r="I119">
            <v>3</v>
          </cell>
          <cell r="J119">
            <v>0</v>
          </cell>
          <cell r="K119">
            <v>46</v>
          </cell>
        </row>
        <row r="120">
          <cell r="A120">
            <v>114</v>
          </cell>
          <cell r="B120" t="str">
            <v>S</v>
          </cell>
          <cell r="C120" t="str">
            <v>Other Services</v>
          </cell>
          <cell r="D120">
            <v>206021110</v>
          </cell>
          <cell r="E120" t="str">
            <v>Alphington - Fairfield</v>
          </cell>
          <cell r="F120">
            <v>25</v>
          </cell>
          <cell r="G120">
            <v>18</v>
          </cell>
          <cell r="H120">
            <v>9</v>
          </cell>
          <cell r="I120">
            <v>0</v>
          </cell>
          <cell r="J120">
            <v>0</v>
          </cell>
          <cell r="K120">
            <v>52</v>
          </cell>
        </row>
        <row r="121">
          <cell r="A121">
            <v>115</v>
          </cell>
          <cell r="B121" t="str">
            <v>A</v>
          </cell>
          <cell r="C121" t="str">
            <v>Agriculture, Forestry and Fishing</v>
          </cell>
          <cell r="D121">
            <v>205021080</v>
          </cell>
          <cell r="E121" t="str">
            <v>Alps - East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>
            <v>116</v>
          </cell>
          <cell r="B122" t="str">
            <v>B</v>
          </cell>
          <cell r="C122" t="str">
            <v>Mining</v>
          </cell>
          <cell r="D122">
            <v>205021080</v>
          </cell>
          <cell r="E122" t="str">
            <v>Alps - East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>
            <v>117</v>
          </cell>
          <cell r="B123" t="str">
            <v>C</v>
          </cell>
          <cell r="C123" t="str">
            <v>Manufacturing</v>
          </cell>
          <cell r="D123">
            <v>205021080</v>
          </cell>
          <cell r="E123" t="str">
            <v>Alps - East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</row>
        <row r="124">
          <cell r="A124">
            <v>118</v>
          </cell>
          <cell r="B124" t="str">
            <v>D</v>
          </cell>
          <cell r="C124" t="str">
            <v>Electricity, Gas, Water and Waste Services</v>
          </cell>
          <cell r="D124">
            <v>205021080</v>
          </cell>
          <cell r="E124" t="str">
            <v>Alps - East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>
            <v>119</v>
          </cell>
          <cell r="B125" t="str">
            <v>E</v>
          </cell>
          <cell r="C125" t="str">
            <v>Construction</v>
          </cell>
          <cell r="D125">
            <v>205021080</v>
          </cell>
          <cell r="E125" t="str">
            <v>Alps - East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>
            <v>120</v>
          </cell>
          <cell r="B126" t="str">
            <v>F</v>
          </cell>
          <cell r="C126" t="str">
            <v>Wholesale Trade</v>
          </cell>
          <cell r="D126">
            <v>205021080</v>
          </cell>
          <cell r="E126" t="str">
            <v>Alps - East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>
            <v>121</v>
          </cell>
          <cell r="B127" t="str">
            <v>G</v>
          </cell>
          <cell r="C127" t="str">
            <v>Retail Trade</v>
          </cell>
          <cell r="D127">
            <v>205021080</v>
          </cell>
          <cell r="E127" t="str">
            <v>Alps - East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>
            <v>122</v>
          </cell>
          <cell r="B128" t="str">
            <v>H</v>
          </cell>
          <cell r="C128" t="str">
            <v>Accommodation and Food Services</v>
          </cell>
          <cell r="D128">
            <v>205021080</v>
          </cell>
          <cell r="E128" t="str">
            <v>Alps - East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>
            <v>123</v>
          </cell>
          <cell r="B129" t="str">
            <v>I</v>
          </cell>
          <cell r="C129" t="str">
            <v>Transport, Postal and Warehousing</v>
          </cell>
          <cell r="D129">
            <v>205021080</v>
          </cell>
          <cell r="E129" t="str">
            <v>Alps - East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>
            <v>124</v>
          </cell>
          <cell r="B130" t="str">
            <v>J</v>
          </cell>
          <cell r="C130" t="str">
            <v>Information Media and Telecommunications</v>
          </cell>
          <cell r="D130">
            <v>205021080</v>
          </cell>
          <cell r="E130" t="str">
            <v>Alps - East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>
            <v>125</v>
          </cell>
          <cell r="B131" t="str">
            <v>K</v>
          </cell>
          <cell r="C131" t="str">
            <v>Financial and Insurance Services</v>
          </cell>
          <cell r="D131">
            <v>205021080</v>
          </cell>
          <cell r="E131" t="str">
            <v>Alps - East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>
            <v>126</v>
          </cell>
          <cell r="B132" t="str">
            <v>L</v>
          </cell>
          <cell r="C132" t="str">
            <v>Rental, Hiring and Real Estate Services</v>
          </cell>
          <cell r="D132">
            <v>205021080</v>
          </cell>
          <cell r="E132" t="str">
            <v>Alps - East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>
            <v>127</v>
          </cell>
          <cell r="B133" t="str">
            <v>M</v>
          </cell>
          <cell r="C133" t="str">
            <v>Professional, Scientific and Technical Services</v>
          </cell>
          <cell r="D133">
            <v>205021080</v>
          </cell>
          <cell r="E133" t="str">
            <v>Alps - East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>
            <v>128</v>
          </cell>
          <cell r="B134" t="str">
            <v>N</v>
          </cell>
          <cell r="C134" t="str">
            <v>Administrative and Support Services</v>
          </cell>
          <cell r="D134">
            <v>205021080</v>
          </cell>
          <cell r="E134" t="str">
            <v>Alps - East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>
            <v>129</v>
          </cell>
          <cell r="B135" t="str">
            <v>O</v>
          </cell>
          <cell r="C135" t="str">
            <v>Public Administration and Safety</v>
          </cell>
          <cell r="D135">
            <v>205021080</v>
          </cell>
          <cell r="E135" t="str">
            <v>Alps - East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</row>
        <row r="136">
          <cell r="A136">
            <v>130</v>
          </cell>
          <cell r="B136" t="str">
            <v>P</v>
          </cell>
          <cell r="C136" t="str">
            <v>Education and Training</v>
          </cell>
          <cell r="D136">
            <v>205021080</v>
          </cell>
          <cell r="E136" t="str">
            <v>Alps - East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</row>
        <row r="137">
          <cell r="A137">
            <v>131</v>
          </cell>
          <cell r="B137" t="str">
            <v>Q</v>
          </cell>
          <cell r="C137" t="str">
            <v>Health Care and Social Assistance</v>
          </cell>
          <cell r="D137">
            <v>205021080</v>
          </cell>
          <cell r="E137" t="str">
            <v>Alps - East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>
            <v>132</v>
          </cell>
          <cell r="B138" t="str">
            <v>R</v>
          </cell>
          <cell r="C138" t="str">
            <v>Arts and Recreation Services</v>
          </cell>
          <cell r="D138">
            <v>205021080</v>
          </cell>
          <cell r="E138" t="str">
            <v>Alps - East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>
            <v>133</v>
          </cell>
          <cell r="B139" t="str">
            <v>S</v>
          </cell>
          <cell r="C139" t="str">
            <v>Other Services</v>
          </cell>
          <cell r="D139">
            <v>205021080</v>
          </cell>
          <cell r="E139" t="str">
            <v>Alps - East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>
            <v>134</v>
          </cell>
          <cell r="B140" t="str">
            <v>A</v>
          </cell>
          <cell r="C140" t="str">
            <v>Agriculture, Forestry and Fishing</v>
          </cell>
          <cell r="D140">
            <v>205051099</v>
          </cell>
          <cell r="E140" t="str">
            <v>Alps - West</v>
          </cell>
          <cell r="F140">
            <v>7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7</v>
          </cell>
        </row>
        <row r="141">
          <cell r="A141">
            <v>135</v>
          </cell>
          <cell r="B141" t="str">
            <v>B</v>
          </cell>
          <cell r="C141" t="str">
            <v>Mining</v>
          </cell>
          <cell r="D141">
            <v>205051099</v>
          </cell>
          <cell r="E141" t="str">
            <v>Alps - West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>
            <v>136</v>
          </cell>
          <cell r="B142" t="str">
            <v>C</v>
          </cell>
          <cell r="C142" t="str">
            <v>Manufacturing</v>
          </cell>
          <cell r="D142">
            <v>205051099</v>
          </cell>
          <cell r="E142" t="str">
            <v>Alps - West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>
            <v>137</v>
          </cell>
          <cell r="B143" t="str">
            <v>D</v>
          </cell>
          <cell r="C143" t="str">
            <v>Electricity, Gas, Water and Waste Services</v>
          </cell>
          <cell r="D143">
            <v>205051099</v>
          </cell>
          <cell r="E143" t="str">
            <v>Alps - West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>
            <v>138</v>
          </cell>
          <cell r="B144" t="str">
            <v>E</v>
          </cell>
          <cell r="C144" t="str">
            <v>Construction</v>
          </cell>
          <cell r="D144">
            <v>205051099</v>
          </cell>
          <cell r="E144" t="str">
            <v>Alps - West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</row>
        <row r="145">
          <cell r="A145">
            <v>139</v>
          </cell>
          <cell r="B145" t="str">
            <v>F</v>
          </cell>
          <cell r="C145" t="str">
            <v>Wholesale Trade</v>
          </cell>
          <cell r="D145">
            <v>205051099</v>
          </cell>
          <cell r="E145" t="str">
            <v>Alps - West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A146">
            <v>140</v>
          </cell>
          <cell r="B146" t="str">
            <v>G</v>
          </cell>
          <cell r="C146" t="str">
            <v>Retail Trade</v>
          </cell>
          <cell r="D146">
            <v>205051099</v>
          </cell>
          <cell r="E146" t="str">
            <v>Alps - West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>
            <v>141</v>
          </cell>
          <cell r="B147" t="str">
            <v>H</v>
          </cell>
          <cell r="C147" t="str">
            <v>Accommodation and Food Services</v>
          </cell>
          <cell r="D147">
            <v>205051099</v>
          </cell>
          <cell r="E147" t="str">
            <v>Alps - West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>
            <v>142</v>
          </cell>
          <cell r="B148" t="str">
            <v>I</v>
          </cell>
          <cell r="C148" t="str">
            <v>Transport, Postal and Warehousing</v>
          </cell>
          <cell r="D148">
            <v>205051099</v>
          </cell>
          <cell r="E148" t="str">
            <v>Alps - West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>
            <v>143</v>
          </cell>
          <cell r="B149" t="str">
            <v>J</v>
          </cell>
          <cell r="C149" t="str">
            <v>Information Media and Telecommunications</v>
          </cell>
          <cell r="D149">
            <v>205051099</v>
          </cell>
          <cell r="E149" t="str">
            <v>Alps - West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>
            <v>144</v>
          </cell>
          <cell r="B150" t="str">
            <v>K</v>
          </cell>
          <cell r="C150" t="str">
            <v>Financial and Insurance Services</v>
          </cell>
          <cell r="D150">
            <v>205051099</v>
          </cell>
          <cell r="E150" t="str">
            <v>Alps - West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>
            <v>145</v>
          </cell>
          <cell r="B151" t="str">
            <v>L</v>
          </cell>
          <cell r="C151" t="str">
            <v>Rental, Hiring and Real Estate Services</v>
          </cell>
          <cell r="D151">
            <v>205051099</v>
          </cell>
          <cell r="E151" t="str">
            <v>Alps - West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>
            <v>146</v>
          </cell>
          <cell r="B152" t="str">
            <v>M</v>
          </cell>
          <cell r="C152" t="str">
            <v>Professional, Scientific and Technical Services</v>
          </cell>
          <cell r="D152">
            <v>205051099</v>
          </cell>
          <cell r="E152" t="str">
            <v>Alps - West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3</v>
          </cell>
        </row>
        <row r="153">
          <cell r="A153">
            <v>147</v>
          </cell>
          <cell r="B153" t="str">
            <v>N</v>
          </cell>
          <cell r="C153" t="str">
            <v>Administrative and Support Services</v>
          </cell>
          <cell r="D153">
            <v>205051099</v>
          </cell>
          <cell r="E153" t="str">
            <v>Alps - West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>
            <v>148</v>
          </cell>
          <cell r="B154" t="str">
            <v>O</v>
          </cell>
          <cell r="C154" t="str">
            <v>Public Administration and Safety</v>
          </cell>
          <cell r="D154">
            <v>205051099</v>
          </cell>
          <cell r="E154" t="str">
            <v>Alps - West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>
            <v>149</v>
          </cell>
          <cell r="B155" t="str">
            <v>P</v>
          </cell>
          <cell r="C155" t="str">
            <v>Education and Training</v>
          </cell>
          <cell r="D155">
            <v>205051099</v>
          </cell>
          <cell r="E155" t="str">
            <v>Alps - West</v>
          </cell>
          <cell r="F155">
            <v>0</v>
          </cell>
          <cell r="G155">
            <v>0</v>
          </cell>
          <cell r="H155">
            <v>3</v>
          </cell>
          <cell r="I155">
            <v>0</v>
          </cell>
          <cell r="J155">
            <v>0</v>
          </cell>
          <cell r="K155">
            <v>0</v>
          </cell>
        </row>
        <row r="156">
          <cell r="A156">
            <v>150</v>
          </cell>
          <cell r="B156" t="str">
            <v>Q</v>
          </cell>
          <cell r="C156" t="str">
            <v>Health Care and Social Assistance</v>
          </cell>
          <cell r="D156">
            <v>205051099</v>
          </cell>
          <cell r="E156" t="str">
            <v>Alps - West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>
            <v>151</v>
          </cell>
          <cell r="B157" t="str">
            <v>R</v>
          </cell>
          <cell r="C157" t="str">
            <v>Arts and Recreation Services</v>
          </cell>
          <cell r="D157">
            <v>205051099</v>
          </cell>
          <cell r="E157" t="str">
            <v>Alps - West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>
            <v>152</v>
          </cell>
          <cell r="B158" t="str">
            <v>S</v>
          </cell>
          <cell r="C158" t="str">
            <v>Other Services</v>
          </cell>
          <cell r="D158">
            <v>205051099</v>
          </cell>
          <cell r="E158" t="str">
            <v>Alps - West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>
            <v>153</v>
          </cell>
          <cell r="B159" t="str">
            <v>A</v>
          </cell>
          <cell r="C159" t="str">
            <v>Agriculture, Forestry and Fishing</v>
          </cell>
          <cell r="D159">
            <v>213021341</v>
          </cell>
          <cell r="E159" t="str">
            <v>Altona</v>
          </cell>
          <cell r="F159">
            <v>5</v>
          </cell>
          <cell r="G159">
            <v>0</v>
          </cell>
          <cell r="H159">
            <v>3</v>
          </cell>
          <cell r="I159">
            <v>0</v>
          </cell>
          <cell r="J159">
            <v>0</v>
          </cell>
          <cell r="K159">
            <v>6</v>
          </cell>
        </row>
        <row r="160">
          <cell r="A160">
            <v>154</v>
          </cell>
          <cell r="B160" t="str">
            <v>B</v>
          </cell>
          <cell r="C160" t="str">
            <v>Mining</v>
          </cell>
          <cell r="D160">
            <v>213021341</v>
          </cell>
          <cell r="E160" t="str">
            <v>Altona</v>
          </cell>
          <cell r="F160">
            <v>3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3</v>
          </cell>
        </row>
        <row r="161">
          <cell r="A161">
            <v>155</v>
          </cell>
          <cell r="B161" t="str">
            <v>C</v>
          </cell>
          <cell r="C161" t="str">
            <v>Manufacturing</v>
          </cell>
          <cell r="D161">
            <v>213021341</v>
          </cell>
          <cell r="E161" t="str">
            <v>Altona</v>
          </cell>
          <cell r="F161">
            <v>29</v>
          </cell>
          <cell r="G161">
            <v>10</v>
          </cell>
          <cell r="H161">
            <v>9</v>
          </cell>
          <cell r="I161">
            <v>7</v>
          </cell>
          <cell r="J161">
            <v>0</v>
          </cell>
          <cell r="K161">
            <v>55</v>
          </cell>
        </row>
        <row r="162">
          <cell r="A162">
            <v>156</v>
          </cell>
          <cell r="B162" t="str">
            <v>D</v>
          </cell>
          <cell r="C162" t="str">
            <v>Electricity, Gas, Water and Waste Services</v>
          </cell>
          <cell r="D162">
            <v>213021341</v>
          </cell>
          <cell r="E162" t="str">
            <v>Altona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</row>
        <row r="163">
          <cell r="A163">
            <v>157</v>
          </cell>
          <cell r="B163" t="str">
            <v>E</v>
          </cell>
          <cell r="C163" t="str">
            <v>Construction</v>
          </cell>
          <cell r="D163">
            <v>213021341</v>
          </cell>
          <cell r="E163" t="str">
            <v>Altona</v>
          </cell>
          <cell r="F163">
            <v>132</v>
          </cell>
          <cell r="G163">
            <v>67</v>
          </cell>
          <cell r="H163">
            <v>7</v>
          </cell>
          <cell r="I163">
            <v>7</v>
          </cell>
          <cell r="J163">
            <v>0</v>
          </cell>
          <cell r="K163">
            <v>213</v>
          </cell>
        </row>
        <row r="164">
          <cell r="A164">
            <v>158</v>
          </cell>
          <cell r="B164" t="str">
            <v>F</v>
          </cell>
          <cell r="C164" t="str">
            <v>Wholesale Trade</v>
          </cell>
          <cell r="D164">
            <v>213021341</v>
          </cell>
          <cell r="E164" t="str">
            <v>Altona</v>
          </cell>
          <cell r="F164">
            <v>21</v>
          </cell>
          <cell r="G164">
            <v>9</v>
          </cell>
          <cell r="H164">
            <v>8</v>
          </cell>
          <cell r="I164">
            <v>9</v>
          </cell>
          <cell r="J164">
            <v>0</v>
          </cell>
          <cell r="K164">
            <v>48</v>
          </cell>
        </row>
        <row r="165">
          <cell r="A165">
            <v>159</v>
          </cell>
          <cell r="B165" t="str">
            <v>G</v>
          </cell>
          <cell r="C165" t="str">
            <v>Retail Trade</v>
          </cell>
          <cell r="D165">
            <v>213021341</v>
          </cell>
          <cell r="E165" t="str">
            <v>Altona</v>
          </cell>
          <cell r="F165">
            <v>41</v>
          </cell>
          <cell r="G165">
            <v>19</v>
          </cell>
          <cell r="H165">
            <v>13</v>
          </cell>
          <cell r="I165">
            <v>0</v>
          </cell>
          <cell r="J165">
            <v>0</v>
          </cell>
          <cell r="K165">
            <v>75</v>
          </cell>
        </row>
        <row r="166">
          <cell r="A166">
            <v>160</v>
          </cell>
          <cell r="B166" t="str">
            <v>H</v>
          </cell>
          <cell r="C166" t="str">
            <v>Accommodation and Food Services</v>
          </cell>
          <cell r="D166">
            <v>213021341</v>
          </cell>
          <cell r="E166" t="str">
            <v>Altona</v>
          </cell>
          <cell r="F166">
            <v>10</v>
          </cell>
          <cell r="G166">
            <v>18</v>
          </cell>
          <cell r="H166">
            <v>12</v>
          </cell>
          <cell r="I166">
            <v>5</v>
          </cell>
          <cell r="J166">
            <v>0</v>
          </cell>
          <cell r="K166">
            <v>45</v>
          </cell>
        </row>
        <row r="167">
          <cell r="A167">
            <v>161</v>
          </cell>
          <cell r="B167" t="str">
            <v>I</v>
          </cell>
          <cell r="C167" t="str">
            <v>Transport, Postal and Warehousing</v>
          </cell>
          <cell r="D167">
            <v>213021341</v>
          </cell>
          <cell r="E167" t="str">
            <v>Altona</v>
          </cell>
          <cell r="F167">
            <v>76</v>
          </cell>
          <cell r="G167">
            <v>17</v>
          </cell>
          <cell r="H167">
            <v>4</v>
          </cell>
          <cell r="I167">
            <v>5</v>
          </cell>
          <cell r="J167">
            <v>0</v>
          </cell>
          <cell r="K167">
            <v>102</v>
          </cell>
        </row>
        <row r="168">
          <cell r="A168">
            <v>162</v>
          </cell>
          <cell r="B168" t="str">
            <v>J</v>
          </cell>
          <cell r="C168" t="str">
            <v>Information Media and Telecommunications</v>
          </cell>
          <cell r="D168">
            <v>213021341</v>
          </cell>
          <cell r="E168" t="str">
            <v>Altona</v>
          </cell>
          <cell r="F168">
            <v>11</v>
          </cell>
          <cell r="G168">
            <v>4</v>
          </cell>
          <cell r="H168">
            <v>0</v>
          </cell>
          <cell r="I168">
            <v>0</v>
          </cell>
          <cell r="J168">
            <v>0</v>
          </cell>
          <cell r="K168">
            <v>15</v>
          </cell>
        </row>
        <row r="169">
          <cell r="A169">
            <v>163</v>
          </cell>
          <cell r="B169" t="str">
            <v>K</v>
          </cell>
          <cell r="C169" t="str">
            <v>Financial and Insurance Services</v>
          </cell>
          <cell r="D169">
            <v>213021341</v>
          </cell>
          <cell r="E169" t="str">
            <v>Altona</v>
          </cell>
          <cell r="F169">
            <v>36</v>
          </cell>
          <cell r="G169">
            <v>12</v>
          </cell>
          <cell r="H169">
            <v>0</v>
          </cell>
          <cell r="I169">
            <v>3</v>
          </cell>
          <cell r="J169">
            <v>0</v>
          </cell>
          <cell r="K169">
            <v>49</v>
          </cell>
        </row>
        <row r="170">
          <cell r="A170">
            <v>164</v>
          </cell>
          <cell r="B170" t="str">
            <v>L</v>
          </cell>
          <cell r="C170" t="str">
            <v>Rental, Hiring and Real Estate Services</v>
          </cell>
          <cell r="D170">
            <v>213021341</v>
          </cell>
          <cell r="E170" t="str">
            <v>Altona</v>
          </cell>
          <cell r="F170">
            <v>167</v>
          </cell>
          <cell r="G170">
            <v>24</v>
          </cell>
          <cell r="H170">
            <v>5</v>
          </cell>
          <cell r="I170">
            <v>5</v>
          </cell>
          <cell r="J170">
            <v>0</v>
          </cell>
          <cell r="K170">
            <v>201</v>
          </cell>
        </row>
        <row r="171">
          <cell r="A171">
            <v>165</v>
          </cell>
          <cell r="B171" t="str">
            <v>M</v>
          </cell>
          <cell r="C171" t="str">
            <v>Professional, Scientific and Technical Services</v>
          </cell>
          <cell r="D171">
            <v>213021341</v>
          </cell>
          <cell r="E171" t="str">
            <v>Altona</v>
          </cell>
          <cell r="F171">
            <v>121</v>
          </cell>
          <cell r="G171">
            <v>57</v>
          </cell>
          <cell r="H171">
            <v>12</v>
          </cell>
          <cell r="I171">
            <v>3</v>
          </cell>
          <cell r="J171">
            <v>0</v>
          </cell>
          <cell r="K171">
            <v>193</v>
          </cell>
        </row>
        <row r="172">
          <cell r="A172">
            <v>166</v>
          </cell>
          <cell r="B172" t="str">
            <v>N</v>
          </cell>
          <cell r="C172" t="str">
            <v>Administrative and Support Services</v>
          </cell>
          <cell r="D172">
            <v>213021341</v>
          </cell>
          <cell r="E172" t="str">
            <v>Altona</v>
          </cell>
          <cell r="F172">
            <v>23</v>
          </cell>
          <cell r="G172">
            <v>10</v>
          </cell>
          <cell r="H172">
            <v>0</v>
          </cell>
          <cell r="I172">
            <v>10</v>
          </cell>
          <cell r="J172">
            <v>0</v>
          </cell>
          <cell r="K172">
            <v>45</v>
          </cell>
        </row>
        <row r="173">
          <cell r="A173">
            <v>167</v>
          </cell>
          <cell r="B173" t="str">
            <v>O</v>
          </cell>
          <cell r="C173" t="str">
            <v>Public Administration and Safety</v>
          </cell>
          <cell r="D173">
            <v>213021341</v>
          </cell>
          <cell r="E173" t="str">
            <v>Altona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3</v>
          </cell>
        </row>
        <row r="174">
          <cell r="A174">
            <v>168</v>
          </cell>
          <cell r="B174" t="str">
            <v>P</v>
          </cell>
          <cell r="C174" t="str">
            <v>Education and Training</v>
          </cell>
          <cell r="D174">
            <v>213021341</v>
          </cell>
          <cell r="E174" t="str">
            <v>Altona</v>
          </cell>
          <cell r="F174">
            <v>18</v>
          </cell>
          <cell r="G174">
            <v>4</v>
          </cell>
          <cell r="H174">
            <v>0</v>
          </cell>
          <cell r="I174">
            <v>3</v>
          </cell>
          <cell r="J174">
            <v>0</v>
          </cell>
          <cell r="K174">
            <v>24</v>
          </cell>
        </row>
        <row r="175">
          <cell r="A175">
            <v>169</v>
          </cell>
          <cell r="B175" t="str">
            <v>Q</v>
          </cell>
          <cell r="C175" t="str">
            <v>Health Care and Social Assistance</v>
          </cell>
          <cell r="D175">
            <v>213021341</v>
          </cell>
          <cell r="E175" t="str">
            <v>Altona</v>
          </cell>
          <cell r="F175">
            <v>53</v>
          </cell>
          <cell r="G175">
            <v>22</v>
          </cell>
          <cell r="H175">
            <v>10</v>
          </cell>
          <cell r="I175">
            <v>3</v>
          </cell>
          <cell r="J175">
            <v>0</v>
          </cell>
          <cell r="K175">
            <v>87</v>
          </cell>
        </row>
        <row r="176">
          <cell r="A176">
            <v>170</v>
          </cell>
          <cell r="B176" t="str">
            <v>R</v>
          </cell>
          <cell r="C176" t="str">
            <v>Arts and Recreation Services</v>
          </cell>
          <cell r="D176">
            <v>213021341</v>
          </cell>
          <cell r="E176" t="str">
            <v>Altona</v>
          </cell>
          <cell r="F176">
            <v>19</v>
          </cell>
          <cell r="G176">
            <v>3</v>
          </cell>
          <cell r="H176">
            <v>3</v>
          </cell>
          <cell r="I176">
            <v>0</v>
          </cell>
          <cell r="J176">
            <v>0</v>
          </cell>
          <cell r="K176">
            <v>22</v>
          </cell>
        </row>
        <row r="177">
          <cell r="A177">
            <v>171</v>
          </cell>
          <cell r="B177" t="str">
            <v>S</v>
          </cell>
          <cell r="C177" t="str">
            <v>Other Services</v>
          </cell>
          <cell r="D177">
            <v>213021341</v>
          </cell>
          <cell r="E177" t="str">
            <v>Altona</v>
          </cell>
          <cell r="F177">
            <v>27</v>
          </cell>
          <cell r="G177">
            <v>19</v>
          </cell>
          <cell r="H177">
            <v>6</v>
          </cell>
          <cell r="I177">
            <v>0</v>
          </cell>
          <cell r="J177">
            <v>0</v>
          </cell>
          <cell r="K177">
            <v>53</v>
          </cell>
        </row>
        <row r="178">
          <cell r="A178">
            <v>172</v>
          </cell>
          <cell r="B178" t="str">
            <v>A</v>
          </cell>
          <cell r="C178" t="str">
            <v>Agriculture, Forestry and Fishing</v>
          </cell>
          <cell r="D178">
            <v>213021342</v>
          </cell>
          <cell r="E178" t="str">
            <v>Altona Meadows</v>
          </cell>
          <cell r="F178">
            <v>4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4</v>
          </cell>
        </row>
        <row r="179">
          <cell r="A179">
            <v>173</v>
          </cell>
          <cell r="B179" t="str">
            <v>B</v>
          </cell>
          <cell r="C179" t="str">
            <v>Mining</v>
          </cell>
          <cell r="D179">
            <v>213021342</v>
          </cell>
          <cell r="E179" t="str">
            <v>Altona Meadows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>
            <v>174</v>
          </cell>
          <cell r="B180" t="str">
            <v>C</v>
          </cell>
          <cell r="C180" t="str">
            <v>Manufacturing</v>
          </cell>
          <cell r="D180">
            <v>213021342</v>
          </cell>
          <cell r="E180" t="str">
            <v>Altona Meadows</v>
          </cell>
          <cell r="F180">
            <v>18</v>
          </cell>
          <cell r="G180">
            <v>6</v>
          </cell>
          <cell r="H180">
            <v>0</v>
          </cell>
          <cell r="I180">
            <v>0</v>
          </cell>
          <cell r="J180">
            <v>0</v>
          </cell>
          <cell r="K180">
            <v>24</v>
          </cell>
        </row>
        <row r="181">
          <cell r="A181">
            <v>175</v>
          </cell>
          <cell r="B181" t="str">
            <v>D</v>
          </cell>
          <cell r="C181" t="str">
            <v>Electricity, Gas, Water and Waste Services</v>
          </cell>
          <cell r="D181">
            <v>213021342</v>
          </cell>
          <cell r="E181" t="str">
            <v>Altona Meadows</v>
          </cell>
          <cell r="F181">
            <v>4</v>
          </cell>
          <cell r="G181">
            <v>3</v>
          </cell>
          <cell r="H181">
            <v>0</v>
          </cell>
          <cell r="I181">
            <v>0</v>
          </cell>
          <cell r="J181">
            <v>0</v>
          </cell>
          <cell r="K181">
            <v>5</v>
          </cell>
        </row>
        <row r="182">
          <cell r="A182">
            <v>176</v>
          </cell>
          <cell r="B182" t="str">
            <v>E</v>
          </cell>
          <cell r="C182" t="str">
            <v>Construction</v>
          </cell>
          <cell r="D182">
            <v>213021342</v>
          </cell>
          <cell r="E182" t="str">
            <v>Altona Meadows</v>
          </cell>
          <cell r="F182">
            <v>134</v>
          </cell>
          <cell r="G182">
            <v>45</v>
          </cell>
          <cell r="H182">
            <v>5</v>
          </cell>
          <cell r="I182">
            <v>3</v>
          </cell>
          <cell r="J182">
            <v>0</v>
          </cell>
          <cell r="K182">
            <v>185</v>
          </cell>
        </row>
        <row r="183">
          <cell r="A183">
            <v>177</v>
          </cell>
          <cell r="B183" t="str">
            <v>F</v>
          </cell>
          <cell r="C183" t="str">
            <v>Wholesale Trade</v>
          </cell>
          <cell r="D183">
            <v>213021342</v>
          </cell>
          <cell r="E183" t="str">
            <v>Altona Meadows</v>
          </cell>
          <cell r="F183">
            <v>20</v>
          </cell>
          <cell r="G183">
            <v>6</v>
          </cell>
          <cell r="H183">
            <v>0</v>
          </cell>
          <cell r="I183">
            <v>0</v>
          </cell>
          <cell r="J183">
            <v>0</v>
          </cell>
          <cell r="K183">
            <v>26</v>
          </cell>
        </row>
        <row r="184">
          <cell r="A184">
            <v>178</v>
          </cell>
          <cell r="B184" t="str">
            <v>G</v>
          </cell>
          <cell r="C184" t="str">
            <v>Retail Trade</v>
          </cell>
          <cell r="D184">
            <v>213021342</v>
          </cell>
          <cell r="E184" t="str">
            <v>Altona Meadows</v>
          </cell>
          <cell r="F184">
            <v>44</v>
          </cell>
          <cell r="G184">
            <v>15</v>
          </cell>
          <cell r="H184">
            <v>4</v>
          </cell>
          <cell r="I184">
            <v>0</v>
          </cell>
          <cell r="J184">
            <v>0</v>
          </cell>
          <cell r="K184">
            <v>64</v>
          </cell>
        </row>
        <row r="185">
          <cell r="A185">
            <v>179</v>
          </cell>
          <cell r="B185" t="str">
            <v>H</v>
          </cell>
          <cell r="C185" t="str">
            <v>Accommodation and Food Services</v>
          </cell>
          <cell r="D185">
            <v>213021342</v>
          </cell>
          <cell r="E185" t="str">
            <v>Altona Meadows</v>
          </cell>
          <cell r="F185">
            <v>14</v>
          </cell>
          <cell r="G185">
            <v>15</v>
          </cell>
          <cell r="H185">
            <v>13</v>
          </cell>
          <cell r="I185">
            <v>0</v>
          </cell>
          <cell r="J185">
            <v>0</v>
          </cell>
          <cell r="K185">
            <v>43</v>
          </cell>
        </row>
        <row r="186">
          <cell r="A186">
            <v>180</v>
          </cell>
          <cell r="B186" t="str">
            <v>I</v>
          </cell>
          <cell r="C186" t="str">
            <v>Transport, Postal and Warehousing</v>
          </cell>
          <cell r="D186">
            <v>213021342</v>
          </cell>
          <cell r="E186" t="str">
            <v>Altona Meadows</v>
          </cell>
          <cell r="F186">
            <v>150</v>
          </cell>
          <cell r="G186">
            <v>20</v>
          </cell>
          <cell r="H186">
            <v>3</v>
          </cell>
          <cell r="I186">
            <v>0</v>
          </cell>
          <cell r="J186">
            <v>0</v>
          </cell>
          <cell r="K186">
            <v>172</v>
          </cell>
        </row>
        <row r="187">
          <cell r="A187">
            <v>181</v>
          </cell>
          <cell r="B187" t="str">
            <v>J</v>
          </cell>
          <cell r="C187" t="str">
            <v>Information Media and Telecommunications</v>
          </cell>
          <cell r="D187">
            <v>213021342</v>
          </cell>
          <cell r="E187" t="str">
            <v>Altona Meadows</v>
          </cell>
          <cell r="F187">
            <v>4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4</v>
          </cell>
        </row>
        <row r="188">
          <cell r="A188">
            <v>182</v>
          </cell>
          <cell r="B188" t="str">
            <v>K</v>
          </cell>
          <cell r="C188" t="str">
            <v>Financial and Insurance Services</v>
          </cell>
          <cell r="D188">
            <v>213021342</v>
          </cell>
          <cell r="E188" t="str">
            <v>Altona Meadows</v>
          </cell>
          <cell r="F188">
            <v>20</v>
          </cell>
          <cell r="G188">
            <v>7</v>
          </cell>
          <cell r="H188">
            <v>0</v>
          </cell>
          <cell r="I188">
            <v>0</v>
          </cell>
          <cell r="J188">
            <v>0</v>
          </cell>
          <cell r="K188">
            <v>27</v>
          </cell>
        </row>
        <row r="189">
          <cell r="A189">
            <v>183</v>
          </cell>
          <cell r="B189" t="str">
            <v>L</v>
          </cell>
          <cell r="C189" t="str">
            <v>Rental, Hiring and Real Estate Services</v>
          </cell>
          <cell r="D189">
            <v>213021342</v>
          </cell>
          <cell r="E189" t="str">
            <v>Altona Meadows</v>
          </cell>
          <cell r="F189">
            <v>74</v>
          </cell>
          <cell r="G189">
            <v>8</v>
          </cell>
          <cell r="H189">
            <v>0</v>
          </cell>
          <cell r="I189">
            <v>0</v>
          </cell>
          <cell r="J189">
            <v>0</v>
          </cell>
          <cell r="K189">
            <v>82</v>
          </cell>
        </row>
        <row r="190">
          <cell r="A190">
            <v>184</v>
          </cell>
          <cell r="B190" t="str">
            <v>M</v>
          </cell>
          <cell r="C190" t="str">
            <v>Professional, Scientific and Technical Services</v>
          </cell>
          <cell r="D190">
            <v>213021342</v>
          </cell>
          <cell r="E190" t="str">
            <v>Altona Meadows</v>
          </cell>
          <cell r="F190">
            <v>63</v>
          </cell>
          <cell r="G190">
            <v>34</v>
          </cell>
          <cell r="H190">
            <v>0</v>
          </cell>
          <cell r="I190">
            <v>0</v>
          </cell>
          <cell r="J190">
            <v>0</v>
          </cell>
          <cell r="K190">
            <v>98</v>
          </cell>
        </row>
        <row r="191">
          <cell r="A191">
            <v>185</v>
          </cell>
          <cell r="B191" t="str">
            <v>N</v>
          </cell>
          <cell r="C191" t="str">
            <v>Administrative and Support Services</v>
          </cell>
          <cell r="D191">
            <v>213021342</v>
          </cell>
          <cell r="E191" t="str">
            <v>Altona Meadows</v>
          </cell>
          <cell r="F191">
            <v>46</v>
          </cell>
          <cell r="G191">
            <v>8</v>
          </cell>
          <cell r="H191">
            <v>0</v>
          </cell>
          <cell r="I191">
            <v>3</v>
          </cell>
          <cell r="J191">
            <v>0</v>
          </cell>
          <cell r="K191">
            <v>55</v>
          </cell>
        </row>
        <row r="192">
          <cell r="A192">
            <v>186</v>
          </cell>
          <cell r="B192" t="str">
            <v>O</v>
          </cell>
          <cell r="C192" t="str">
            <v>Public Administration and Safety</v>
          </cell>
          <cell r="D192">
            <v>213021342</v>
          </cell>
          <cell r="E192" t="str">
            <v>Altona Meadows</v>
          </cell>
          <cell r="F192">
            <v>4</v>
          </cell>
          <cell r="G192">
            <v>3</v>
          </cell>
          <cell r="H192">
            <v>0</v>
          </cell>
          <cell r="I192">
            <v>0</v>
          </cell>
          <cell r="J192">
            <v>0</v>
          </cell>
          <cell r="K192">
            <v>7</v>
          </cell>
        </row>
        <row r="193">
          <cell r="A193">
            <v>187</v>
          </cell>
          <cell r="B193" t="str">
            <v>P</v>
          </cell>
          <cell r="C193" t="str">
            <v>Education and Training</v>
          </cell>
          <cell r="D193">
            <v>213021342</v>
          </cell>
          <cell r="E193" t="str">
            <v>Altona Meadows</v>
          </cell>
          <cell r="F193">
            <v>8</v>
          </cell>
          <cell r="G193">
            <v>3</v>
          </cell>
          <cell r="H193">
            <v>5</v>
          </cell>
          <cell r="I193">
            <v>3</v>
          </cell>
          <cell r="J193">
            <v>0</v>
          </cell>
          <cell r="K193">
            <v>17</v>
          </cell>
        </row>
        <row r="194">
          <cell r="A194">
            <v>188</v>
          </cell>
          <cell r="B194" t="str">
            <v>Q</v>
          </cell>
          <cell r="C194" t="str">
            <v>Health Care and Social Assistance</v>
          </cell>
          <cell r="D194">
            <v>213021342</v>
          </cell>
          <cell r="E194" t="str">
            <v>Altona Meadows</v>
          </cell>
          <cell r="F194">
            <v>42</v>
          </cell>
          <cell r="G194">
            <v>7</v>
          </cell>
          <cell r="H194">
            <v>6</v>
          </cell>
          <cell r="I194">
            <v>5</v>
          </cell>
          <cell r="J194">
            <v>0</v>
          </cell>
          <cell r="K194">
            <v>60</v>
          </cell>
        </row>
        <row r="195">
          <cell r="A195">
            <v>189</v>
          </cell>
          <cell r="B195" t="str">
            <v>R</v>
          </cell>
          <cell r="C195" t="str">
            <v>Arts and Recreation Services</v>
          </cell>
          <cell r="D195">
            <v>213021342</v>
          </cell>
          <cell r="E195" t="str">
            <v>Altona Meadows</v>
          </cell>
          <cell r="F195">
            <v>14</v>
          </cell>
          <cell r="G195">
            <v>5</v>
          </cell>
          <cell r="H195">
            <v>0</v>
          </cell>
          <cell r="I195">
            <v>0</v>
          </cell>
          <cell r="J195">
            <v>0</v>
          </cell>
          <cell r="K195">
            <v>20</v>
          </cell>
        </row>
        <row r="196">
          <cell r="A196">
            <v>190</v>
          </cell>
          <cell r="B196" t="str">
            <v>S</v>
          </cell>
          <cell r="C196" t="str">
            <v>Other Services</v>
          </cell>
          <cell r="D196">
            <v>213021342</v>
          </cell>
          <cell r="E196" t="str">
            <v>Altona Meadows</v>
          </cell>
          <cell r="F196">
            <v>46</v>
          </cell>
          <cell r="G196">
            <v>22</v>
          </cell>
          <cell r="H196">
            <v>3</v>
          </cell>
          <cell r="I196">
            <v>3</v>
          </cell>
          <cell r="J196">
            <v>0</v>
          </cell>
          <cell r="K196">
            <v>72</v>
          </cell>
        </row>
        <row r="197">
          <cell r="A197">
            <v>191</v>
          </cell>
          <cell r="B197" t="str">
            <v>A</v>
          </cell>
          <cell r="C197" t="str">
            <v>Agriculture, Forestry and Fishing</v>
          </cell>
          <cell r="D197">
            <v>213021343</v>
          </cell>
          <cell r="E197" t="str">
            <v>Altona North</v>
          </cell>
          <cell r="F197">
            <v>8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9</v>
          </cell>
        </row>
        <row r="198">
          <cell r="A198">
            <v>192</v>
          </cell>
          <cell r="B198" t="str">
            <v>B</v>
          </cell>
          <cell r="C198" t="str">
            <v>Mining</v>
          </cell>
          <cell r="D198">
            <v>213021343</v>
          </cell>
          <cell r="E198" t="str">
            <v>Altona North</v>
          </cell>
          <cell r="F198">
            <v>0</v>
          </cell>
          <cell r="G198">
            <v>0</v>
          </cell>
          <cell r="H198">
            <v>0</v>
          </cell>
          <cell r="I198">
            <v>3</v>
          </cell>
          <cell r="J198">
            <v>0</v>
          </cell>
          <cell r="K198">
            <v>3</v>
          </cell>
        </row>
        <row r="199">
          <cell r="A199">
            <v>193</v>
          </cell>
          <cell r="B199" t="str">
            <v>C</v>
          </cell>
          <cell r="C199" t="str">
            <v>Manufacturing</v>
          </cell>
          <cell r="D199">
            <v>213021343</v>
          </cell>
          <cell r="E199" t="str">
            <v>Altona North</v>
          </cell>
          <cell r="F199">
            <v>30</v>
          </cell>
          <cell r="G199">
            <v>21</v>
          </cell>
          <cell r="H199">
            <v>12</v>
          </cell>
          <cell r="I199">
            <v>4</v>
          </cell>
          <cell r="J199">
            <v>0</v>
          </cell>
          <cell r="K199">
            <v>67</v>
          </cell>
        </row>
        <row r="200">
          <cell r="A200">
            <v>194</v>
          </cell>
          <cell r="B200" t="str">
            <v>D</v>
          </cell>
          <cell r="C200" t="str">
            <v>Electricity, Gas, Water and Waste Services</v>
          </cell>
          <cell r="D200">
            <v>213021343</v>
          </cell>
          <cell r="E200" t="str">
            <v>Altona North</v>
          </cell>
          <cell r="F200">
            <v>9</v>
          </cell>
          <cell r="G200">
            <v>3</v>
          </cell>
          <cell r="H200">
            <v>0</v>
          </cell>
          <cell r="I200">
            <v>3</v>
          </cell>
          <cell r="J200">
            <v>0</v>
          </cell>
          <cell r="K200">
            <v>16</v>
          </cell>
        </row>
        <row r="201">
          <cell r="A201">
            <v>195</v>
          </cell>
          <cell r="B201" t="str">
            <v>E</v>
          </cell>
          <cell r="C201" t="str">
            <v>Construction</v>
          </cell>
          <cell r="D201">
            <v>213021343</v>
          </cell>
          <cell r="E201" t="str">
            <v>Altona North</v>
          </cell>
          <cell r="F201">
            <v>250</v>
          </cell>
          <cell r="G201">
            <v>107</v>
          </cell>
          <cell r="H201">
            <v>28</v>
          </cell>
          <cell r="I201">
            <v>14</v>
          </cell>
          <cell r="J201">
            <v>0</v>
          </cell>
          <cell r="K201">
            <v>399</v>
          </cell>
        </row>
        <row r="202">
          <cell r="A202">
            <v>196</v>
          </cell>
          <cell r="B202" t="str">
            <v>F</v>
          </cell>
          <cell r="C202" t="str">
            <v>Wholesale Trade</v>
          </cell>
          <cell r="D202">
            <v>213021343</v>
          </cell>
          <cell r="E202" t="str">
            <v>Altona North</v>
          </cell>
          <cell r="F202">
            <v>46</v>
          </cell>
          <cell r="G202">
            <v>18</v>
          </cell>
          <cell r="H202">
            <v>10</v>
          </cell>
          <cell r="I202">
            <v>8</v>
          </cell>
          <cell r="J202">
            <v>0</v>
          </cell>
          <cell r="K202">
            <v>82</v>
          </cell>
        </row>
        <row r="203">
          <cell r="A203">
            <v>197</v>
          </cell>
          <cell r="B203" t="str">
            <v>G</v>
          </cell>
          <cell r="C203" t="str">
            <v>Retail Trade</v>
          </cell>
          <cell r="D203">
            <v>213021343</v>
          </cell>
          <cell r="E203" t="str">
            <v>Altona North</v>
          </cell>
          <cell r="F203">
            <v>94</v>
          </cell>
          <cell r="G203">
            <v>56</v>
          </cell>
          <cell r="H203">
            <v>15</v>
          </cell>
          <cell r="I203">
            <v>5</v>
          </cell>
          <cell r="J203">
            <v>0</v>
          </cell>
          <cell r="K203">
            <v>170</v>
          </cell>
        </row>
        <row r="204">
          <cell r="A204">
            <v>198</v>
          </cell>
          <cell r="B204" t="str">
            <v>H</v>
          </cell>
          <cell r="C204" t="str">
            <v>Accommodation and Food Services</v>
          </cell>
          <cell r="D204">
            <v>213021343</v>
          </cell>
          <cell r="E204" t="str">
            <v>Altona North</v>
          </cell>
          <cell r="F204">
            <v>36</v>
          </cell>
          <cell r="G204">
            <v>24</v>
          </cell>
          <cell r="H204">
            <v>13</v>
          </cell>
          <cell r="I204">
            <v>0</v>
          </cell>
          <cell r="J204">
            <v>0</v>
          </cell>
          <cell r="K204">
            <v>75</v>
          </cell>
        </row>
        <row r="205">
          <cell r="A205">
            <v>199</v>
          </cell>
          <cell r="B205" t="str">
            <v>I</v>
          </cell>
          <cell r="C205" t="str">
            <v>Transport, Postal and Warehousing</v>
          </cell>
          <cell r="D205">
            <v>213021343</v>
          </cell>
          <cell r="E205" t="str">
            <v>Altona North</v>
          </cell>
          <cell r="F205">
            <v>156</v>
          </cell>
          <cell r="G205">
            <v>10</v>
          </cell>
          <cell r="H205">
            <v>8</v>
          </cell>
          <cell r="I205">
            <v>10</v>
          </cell>
          <cell r="J205">
            <v>0</v>
          </cell>
          <cell r="K205">
            <v>184</v>
          </cell>
        </row>
        <row r="206">
          <cell r="A206">
            <v>200</v>
          </cell>
          <cell r="B206" t="str">
            <v>J</v>
          </cell>
          <cell r="C206" t="str">
            <v>Information Media and Telecommunications</v>
          </cell>
          <cell r="D206">
            <v>213021343</v>
          </cell>
          <cell r="E206" t="str">
            <v>Altona North</v>
          </cell>
          <cell r="F206">
            <v>7</v>
          </cell>
          <cell r="G206">
            <v>5</v>
          </cell>
          <cell r="H206">
            <v>0</v>
          </cell>
          <cell r="I206">
            <v>0</v>
          </cell>
          <cell r="J206">
            <v>0</v>
          </cell>
          <cell r="K206">
            <v>14</v>
          </cell>
        </row>
        <row r="207">
          <cell r="A207">
            <v>201</v>
          </cell>
          <cell r="B207" t="str">
            <v>K</v>
          </cell>
          <cell r="C207" t="str">
            <v>Financial and Insurance Services</v>
          </cell>
          <cell r="D207">
            <v>213021343</v>
          </cell>
          <cell r="E207" t="str">
            <v>Altona North</v>
          </cell>
          <cell r="F207">
            <v>38</v>
          </cell>
          <cell r="G207">
            <v>11</v>
          </cell>
          <cell r="H207">
            <v>3</v>
          </cell>
          <cell r="I207">
            <v>0</v>
          </cell>
          <cell r="J207">
            <v>0</v>
          </cell>
          <cell r="K207">
            <v>50</v>
          </cell>
        </row>
        <row r="208">
          <cell r="A208">
            <v>202</v>
          </cell>
          <cell r="B208" t="str">
            <v>L</v>
          </cell>
          <cell r="C208" t="str">
            <v>Rental, Hiring and Real Estate Services</v>
          </cell>
          <cell r="D208">
            <v>213021343</v>
          </cell>
          <cell r="E208" t="str">
            <v>Altona North</v>
          </cell>
          <cell r="F208">
            <v>217</v>
          </cell>
          <cell r="G208">
            <v>11</v>
          </cell>
          <cell r="H208">
            <v>8</v>
          </cell>
          <cell r="I208">
            <v>0</v>
          </cell>
          <cell r="J208">
            <v>0</v>
          </cell>
          <cell r="K208">
            <v>237</v>
          </cell>
        </row>
        <row r="209">
          <cell r="A209">
            <v>203</v>
          </cell>
          <cell r="B209" t="str">
            <v>M</v>
          </cell>
          <cell r="C209" t="str">
            <v>Professional, Scientific and Technical Services</v>
          </cell>
          <cell r="D209">
            <v>213021343</v>
          </cell>
          <cell r="E209" t="str">
            <v>Altona North</v>
          </cell>
          <cell r="F209">
            <v>115</v>
          </cell>
          <cell r="G209">
            <v>52</v>
          </cell>
          <cell r="H209">
            <v>9</v>
          </cell>
          <cell r="I209">
            <v>6</v>
          </cell>
          <cell r="J209">
            <v>0</v>
          </cell>
          <cell r="K209">
            <v>182</v>
          </cell>
        </row>
        <row r="210">
          <cell r="A210">
            <v>204</v>
          </cell>
          <cell r="B210" t="str">
            <v>N</v>
          </cell>
          <cell r="C210" t="str">
            <v>Administrative and Support Services</v>
          </cell>
          <cell r="D210">
            <v>213021343</v>
          </cell>
          <cell r="E210" t="str">
            <v>Altona North</v>
          </cell>
          <cell r="F210">
            <v>59</v>
          </cell>
          <cell r="G210">
            <v>26</v>
          </cell>
          <cell r="H210">
            <v>4</v>
          </cell>
          <cell r="I210">
            <v>3</v>
          </cell>
          <cell r="J210">
            <v>0</v>
          </cell>
          <cell r="K210">
            <v>92</v>
          </cell>
        </row>
        <row r="211">
          <cell r="A211">
            <v>205</v>
          </cell>
          <cell r="B211" t="str">
            <v>O</v>
          </cell>
          <cell r="C211" t="str">
            <v>Public Administration and Safety</v>
          </cell>
          <cell r="D211">
            <v>213021343</v>
          </cell>
          <cell r="E211" t="str">
            <v>Altona North</v>
          </cell>
          <cell r="F211">
            <v>3</v>
          </cell>
          <cell r="G211">
            <v>0</v>
          </cell>
          <cell r="H211">
            <v>3</v>
          </cell>
          <cell r="I211">
            <v>3</v>
          </cell>
          <cell r="J211">
            <v>0</v>
          </cell>
          <cell r="K211">
            <v>9</v>
          </cell>
        </row>
        <row r="212">
          <cell r="A212">
            <v>206</v>
          </cell>
          <cell r="B212" t="str">
            <v>P</v>
          </cell>
          <cell r="C212" t="str">
            <v>Education and Training</v>
          </cell>
          <cell r="D212">
            <v>213021343</v>
          </cell>
          <cell r="E212" t="str">
            <v>Altona North</v>
          </cell>
          <cell r="F212">
            <v>9</v>
          </cell>
          <cell r="G212">
            <v>9</v>
          </cell>
          <cell r="H212">
            <v>3</v>
          </cell>
          <cell r="I212">
            <v>0</v>
          </cell>
          <cell r="J212">
            <v>0</v>
          </cell>
          <cell r="K212">
            <v>20</v>
          </cell>
        </row>
        <row r="213">
          <cell r="A213">
            <v>207</v>
          </cell>
          <cell r="B213" t="str">
            <v>Q</v>
          </cell>
          <cell r="C213" t="str">
            <v>Health Care and Social Assistance</v>
          </cell>
          <cell r="D213">
            <v>213021343</v>
          </cell>
          <cell r="E213" t="str">
            <v>Altona North</v>
          </cell>
          <cell r="F213">
            <v>58</v>
          </cell>
          <cell r="G213">
            <v>19</v>
          </cell>
          <cell r="H213">
            <v>6</v>
          </cell>
          <cell r="I213">
            <v>3</v>
          </cell>
          <cell r="J213">
            <v>0</v>
          </cell>
          <cell r="K213">
            <v>86</v>
          </cell>
        </row>
        <row r="214">
          <cell r="A214">
            <v>208</v>
          </cell>
          <cell r="B214" t="str">
            <v>R</v>
          </cell>
          <cell r="C214" t="str">
            <v>Arts and Recreation Services</v>
          </cell>
          <cell r="D214">
            <v>213021343</v>
          </cell>
          <cell r="E214" t="str">
            <v>Altona North</v>
          </cell>
          <cell r="F214">
            <v>19</v>
          </cell>
          <cell r="G214">
            <v>7</v>
          </cell>
          <cell r="H214">
            <v>7</v>
          </cell>
          <cell r="I214">
            <v>3</v>
          </cell>
          <cell r="J214">
            <v>0</v>
          </cell>
          <cell r="K214">
            <v>35</v>
          </cell>
        </row>
        <row r="215">
          <cell r="A215">
            <v>209</v>
          </cell>
          <cell r="B215" t="str">
            <v>S</v>
          </cell>
          <cell r="C215" t="str">
            <v>Other Services</v>
          </cell>
          <cell r="D215">
            <v>213021343</v>
          </cell>
          <cell r="E215" t="str">
            <v>Altona North</v>
          </cell>
          <cell r="F215">
            <v>57</v>
          </cell>
          <cell r="G215">
            <v>29</v>
          </cell>
          <cell r="H215">
            <v>17</v>
          </cell>
          <cell r="I215">
            <v>3</v>
          </cell>
          <cell r="J215">
            <v>0</v>
          </cell>
          <cell r="K215">
            <v>104</v>
          </cell>
        </row>
        <row r="216">
          <cell r="A216">
            <v>210</v>
          </cell>
          <cell r="B216" t="str">
            <v>A</v>
          </cell>
          <cell r="C216" t="str">
            <v>Agriculture, Forestry and Fishing</v>
          </cell>
          <cell r="D216">
            <v>215011386</v>
          </cell>
          <cell r="E216" t="str">
            <v>Ararat</v>
          </cell>
          <cell r="F216">
            <v>56</v>
          </cell>
          <cell r="G216">
            <v>11</v>
          </cell>
          <cell r="H216">
            <v>0</v>
          </cell>
          <cell r="I216">
            <v>3</v>
          </cell>
          <cell r="J216">
            <v>0</v>
          </cell>
          <cell r="K216">
            <v>71</v>
          </cell>
        </row>
        <row r="217">
          <cell r="A217">
            <v>211</v>
          </cell>
          <cell r="B217" t="str">
            <v>B</v>
          </cell>
          <cell r="C217" t="str">
            <v>Mining</v>
          </cell>
          <cell r="D217">
            <v>215011386</v>
          </cell>
          <cell r="E217" t="str">
            <v>Ararat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>
            <v>212</v>
          </cell>
          <cell r="B218" t="str">
            <v>C</v>
          </cell>
          <cell r="C218" t="str">
            <v>Manufacturing</v>
          </cell>
          <cell r="D218">
            <v>215011386</v>
          </cell>
          <cell r="E218" t="str">
            <v>Ararat</v>
          </cell>
          <cell r="F218">
            <v>5</v>
          </cell>
          <cell r="G218">
            <v>0</v>
          </cell>
          <cell r="H218">
            <v>4</v>
          </cell>
          <cell r="I218">
            <v>0</v>
          </cell>
          <cell r="J218">
            <v>0</v>
          </cell>
          <cell r="K218">
            <v>10</v>
          </cell>
        </row>
        <row r="219">
          <cell r="A219">
            <v>213</v>
          </cell>
          <cell r="B219" t="str">
            <v>D</v>
          </cell>
          <cell r="C219" t="str">
            <v>Electricity, Gas, Water and Waste Services</v>
          </cell>
          <cell r="D219">
            <v>215011386</v>
          </cell>
          <cell r="E219" t="str">
            <v>Ararat</v>
          </cell>
          <cell r="F219">
            <v>4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5</v>
          </cell>
        </row>
        <row r="220">
          <cell r="A220">
            <v>214</v>
          </cell>
          <cell r="B220" t="str">
            <v>E</v>
          </cell>
          <cell r="C220" t="str">
            <v>Construction</v>
          </cell>
          <cell r="D220">
            <v>215011386</v>
          </cell>
          <cell r="E220" t="str">
            <v>Ararat</v>
          </cell>
          <cell r="F220">
            <v>45</v>
          </cell>
          <cell r="G220">
            <v>35</v>
          </cell>
          <cell r="H220">
            <v>5</v>
          </cell>
          <cell r="I220">
            <v>0</v>
          </cell>
          <cell r="J220">
            <v>0</v>
          </cell>
          <cell r="K220">
            <v>86</v>
          </cell>
        </row>
        <row r="221">
          <cell r="A221">
            <v>215</v>
          </cell>
          <cell r="B221" t="str">
            <v>F</v>
          </cell>
          <cell r="C221" t="str">
            <v>Wholesale Trade</v>
          </cell>
          <cell r="D221">
            <v>215011386</v>
          </cell>
          <cell r="E221" t="str">
            <v>Ararat</v>
          </cell>
          <cell r="F221">
            <v>5</v>
          </cell>
          <cell r="G221">
            <v>3</v>
          </cell>
          <cell r="H221">
            <v>0</v>
          </cell>
          <cell r="I221">
            <v>0</v>
          </cell>
          <cell r="J221">
            <v>0</v>
          </cell>
          <cell r="K221">
            <v>8</v>
          </cell>
        </row>
        <row r="222">
          <cell r="A222">
            <v>216</v>
          </cell>
          <cell r="B222" t="str">
            <v>G</v>
          </cell>
          <cell r="C222" t="str">
            <v>Retail Trade</v>
          </cell>
          <cell r="D222">
            <v>215011386</v>
          </cell>
          <cell r="E222" t="str">
            <v>Ararat</v>
          </cell>
          <cell r="F222">
            <v>18</v>
          </cell>
          <cell r="G222">
            <v>16</v>
          </cell>
          <cell r="H222">
            <v>7</v>
          </cell>
          <cell r="I222">
            <v>0</v>
          </cell>
          <cell r="J222">
            <v>0</v>
          </cell>
          <cell r="K222">
            <v>41</v>
          </cell>
        </row>
        <row r="223">
          <cell r="A223">
            <v>217</v>
          </cell>
          <cell r="B223" t="str">
            <v>H</v>
          </cell>
          <cell r="C223" t="str">
            <v>Accommodation and Food Services</v>
          </cell>
          <cell r="D223">
            <v>215011386</v>
          </cell>
          <cell r="E223" t="str">
            <v>Ararat</v>
          </cell>
          <cell r="F223">
            <v>8</v>
          </cell>
          <cell r="G223">
            <v>13</v>
          </cell>
          <cell r="H223">
            <v>8</v>
          </cell>
          <cell r="I223">
            <v>0</v>
          </cell>
          <cell r="J223">
            <v>0</v>
          </cell>
          <cell r="K223">
            <v>30</v>
          </cell>
        </row>
        <row r="224">
          <cell r="A224">
            <v>218</v>
          </cell>
          <cell r="B224" t="str">
            <v>I</v>
          </cell>
          <cell r="C224" t="str">
            <v>Transport, Postal and Warehousing</v>
          </cell>
          <cell r="D224">
            <v>215011386</v>
          </cell>
          <cell r="E224" t="str">
            <v>Ararat</v>
          </cell>
          <cell r="F224">
            <v>28</v>
          </cell>
          <cell r="G224">
            <v>6</v>
          </cell>
          <cell r="H224">
            <v>3</v>
          </cell>
          <cell r="I224">
            <v>0</v>
          </cell>
          <cell r="J224">
            <v>0</v>
          </cell>
          <cell r="K224">
            <v>37</v>
          </cell>
        </row>
        <row r="225">
          <cell r="A225">
            <v>219</v>
          </cell>
          <cell r="B225" t="str">
            <v>J</v>
          </cell>
          <cell r="C225" t="str">
            <v>Information Media and Telecommunications</v>
          </cell>
          <cell r="D225">
            <v>215011386</v>
          </cell>
          <cell r="E225" t="str">
            <v>Ararat</v>
          </cell>
          <cell r="F225">
            <v>3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4</v>
          </cell>
        </row>
        <row r="226">
          <cell r="A226">
            <v>220</v>
          </cell>
          <cell r="B226" t="str">
            <v>K</v>
          </cell>
          <cell r="C226" t="str">
            <v>Financial and Insurance Services</v>
          </cell>
          <cell r="D226">
            <v>215011386</v>
          </cell>
          <cell r="E226" t="str">
            <v>Ararat</v>
          </cell>
          <cell r="F226">
            <v>4</v>
          </cell>
          <cell r="G226">
            <v>4</v>
          </cell>
          <cell r="H226">
            <v>0</v>
          </cell>
          <cell r="I226">
            <v>0</v>
          </cell>
          <cell r="J226">
            <v>0</v>
          </cell>
          <cell r="K226">
            <v>9</v>
          </cell>
        </row>
        <row r="227">
          <cell r="A227">
            <v>221</v>
          </cell>
          <cell r="B227" t="str">
            <v>L</v>
          </cell>
          <cell r="C227" t="str">
            <v>Rental, Hiring and Real Estate Services</v>
          </cell>
          <cell r="D227">
            <v>215011386</v>
          </cell>
          <cell r="E227" t="str">
            <v>Ararat</v>
          </cell>
          <cell r="F227">
            <v>33</v>
          </cell>
          <cell r="G227">
            <v>4</v>
          </cell>
          <cell r="H227">
            <v>3</v>
          </cell>
          <cell r="I227">
            <v>0</v>
          </cell>
          <cell r="J227">
            <v>0</v>
          </cell>
          <cell r="K227">
            <v>41</v>
          </cell>
        </row>
        <row r="228">
          <cell r="A228">
            <v>222</v>
          </cell>
          <cell r="B228" t="str">
            <v>M</v>
          </cell>
          <cell r="C228" t="str">
            <v>Professional, Scientific and Technical Services</v>
          </cell>
          <cell r="D228">
            <v>215011386</v>
          </cell>
          <cell r="E228" t="str">
            <v>Ararat</v>
          </cell>
          <cell r="F228">
            <v>27</v>
          </cell>
          <cell r="G228">
            <v>5</v>
          </cell>
          <cell r="H228">
            <v>3</v>
          </cell>
          <cell r="I228">
            <v>0</v>
          </cell>
          <cell r="J228">
            <v>0</v>
          </cell>
          <cell r="K228">
            <v>34</v>
          </cell>
        </row>
        <row r="229">
          <cell r="A229">
            <v>223</v>
          </cell>
          <cell r="B229" t="str">
            <v>N</v>
          </cell>
          <cell r="C229" t="str">
            <v>Administrative and Support Services</v>
          </cell>
          <cell r="D229">
            <v>215011386</v>
          </cell>
          <cell r="E229" t="str">
            <v>Ararat</v>
          </cell>
          <cell r="F229">
            <v>16</v>
          </cell>
          <cell r="G229">
            <v>3</v>
          </cell>
          <cell r="H229">
            <v>0</v>
          </cell>
          <cell r="I229">
            <v>3</v>
          </cell>
          <cell r="J229">
            <v>0</v>
          </cell>
          <cell r="K229">
            <v>20</v>
          </cell>
        </row>
        <row r="230">
          <cell r="A230">
            <v>224</v>
          </cell>
          <cell r="B230" t="str">
            <v>O</v>
          </cell>
          <cell r="C230" t="str">
            <v>Public Administration and Safety</v>
          </cell>
          <cell r="D230">
            <v>215011386</v>
          </cell>
          <cell r="E230" t="str">
            <v>Ararat</v>
          </cell>
          <cell r="F230">
            <v>3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4</v>
          </cell>
        </row>
        <row r="231">
          <cell r="A231">
            <v>225</v>
          </cell>
          <cell r="B231" t="str">
            <v>P</v>
          </cell>
          <cell r="C231" t="str">
            <v>Education and Training</v>
          </cell>
          <cell r="D231">
            <v>215011386</v>
          </cell>
          <cell r="E231" t="str">
            <v>Ararat</v>
          </cell>
          <cell r="F231">
            <v>5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6</v>
          </cell>
        </row>
        <row r="232">
          <cell r="A232">
            <v>226</v>
          </cell>
          <cell r="B232" t="str">
            <v>Q</v>
          </cell>
          <cell r="C232" t="str">
            <v>Health Care and Social Assistance</v>
          </cell>
          <cell r="D232">
            <v>215011386</v>
          </cell>
          <cell r="E232" t="str">
            <v>Ararat</v>
          </cell>
          <cell r="F232">
            <v>19</v>
          </cell>
          <cell r="G232">
            <v>5</v>
          </cell>
          <cell r="H232">
            <v>11</v>
          </cell>
          <cell r="I232">
            <v>4</v>
          </cell>
          <cell r="J232">
            <v>0</v>
          </cell>
          <cell r="K232">
            <v>39</v>
          </cell>
        </row>
        <row r="233">
          <cell r="A233">
            <v>227</v>
          </cell>
          <cell r="B233" t="str">
            <v>R</v>
          </cell>
          <cell r="C233" t="str">
            <v>Arts and Recreation Services</v>
          </cell>
          <cell r="D233">
            <v>215011386</v>
          </cell>
          <cell r="E233" t="str">
            <v>Ararat</v>
          </cell>
          <cell r="F233">
            <v>3</v>
          </cell>
          <cell r="G233">
            <v>3</v>
          </cell>
          <cell r="H233">
            <v>0</v>
          </cell>
          <cell r="I233">
            <v>0</v>
          </cell>
          <cell r="J233">
            <v>0</v>
          </cell>
          <cell r="K233">
            <v>6</v>
          </cell>
        </row>
        <row r="234">
          <cell r="A234">
            <v>228</v>
          </cell>
          <cell r="B234" t="str">
            <v>S</v>
          </cell>
          <cell r="C234" t="str">
            <v>Other Services</v>
          </cell>
          <cell r="D234">
            <v>215011386</v>
          </cell>
          <cell r="E234" t="str">
            <v>Ararat</v>
          </cell>
          <cell r="F234">
            <v>21</v>
          </cell>
          <cell r="G234">
            <v>16</v>
          </cell>
          <cell r="H234">
            <v>5</v>
          </cell>
          <cell r="I234">
            <v>0</v>
          </cell>
          <cell r="J234">
            <v>0</v>
          </cell>
          <cell r="K234">
            <v>43</v>
          </cell>
        </row>
        <row r="235">
          <cell r="A235">
            <v>229</v>
          </cell>
          <cell r="B235" t="str">
            <v>A</v>
          </cell>
          <cell r="C235" t="str">
            <v>Agriculture, Forestry and Fishing</v>
          </cell>
          <cell r="D235">
            <v>215011387</v>
          </cell>
          <cell r="E235" t="str">
            <v>Ararat Surrounds</v>
          </cell>
          <cell r="F235">
            <v>221</v>
          </cell>
          <cell r="G235">
            <v>117</v>
          </cell>
          <cell r="H235">
            <v>27</v>
          </cell>
          <cell r="I235">
            <v>6</v>
          </cell>
          <cell r="J235">
            <v>0</v>
          </cell>
          <cell r="K235">
            <v>371</v>
          </cell>
        </row>
        <row r="236">
          <cell r="A236">
            <v>230</v>
          </cell>
          <cell r="B236" t="str">
            <v>B</v>
          </cell>
          <cell r="C236" t="str">
            <v>Mining</v>
          </cell>
          <cell r="D236">
            <v>215011387</v>
          </cell>
          <cell r="E236" t="str">
            <v>Ararat Surrounds</v>
          </cell>
          <cell r="F236">
            <v>0</v>
          </cell>
          <cell r="G236">
            <v>0</v>
          </cell>
          <cell r="H236">
            <v>3</v>
          </cell>
          <cell r="I236">
            <v>3</v>
          </cell>
          <cell r="J236">
            <v>0</v>
          </cell>
          <cell r="K236">
            <v>3</v>
          </cell>
        </row>
        <row r="237">
          <cell r="A237">
            <v>231</v>
          </cell>
          <cell r="B237" t="str">
            <v>C</v>
          </cell>
          <cell r="C237" t="str">
            <v>Manufacturing</v>
          </cell>
          <cell r="D237">
            <v>215011387</v>
          </cell>
          <cell r="E237" t="str">
            <v>Ararat Surrounds</v>
          </cell>
          <cell r="F237">
            <v>6</v>
          </cell>
          <cell r="G237">
            <v>0</v>
          </cell>
          <cell r="H237">
            <v>3</v>
          </cell>
          <cell r="I237">
            <v>3</v>
          </cell>
          <cell r="J237">
            <v>0</v>
          </cell>
          <cell r="K237">
            <v>10</v>
          </cell>
        </row>
        <row r="238">
          <cell r="A238">
            <v>232</v>
          </cell>
          <cell r="B238" t="str">
            <v>D</v>
          </cell>
          <cell r="C238" t="str">
            <v>Electricity, Gas, Water and Waste Services</v>
          </cell>
          <cell r="D238">
            <v>215011387</v>
          </cell>
          <cell r="E238" t="str">
            <v>Ararat Surrounds</v>
          </cell>
          <cell r="F238">
            <v>4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5</v>
          </cell>
        </row>
        <row r="239">
          <cell r="A239">
            <v>233</v>
          </cell>
          <cell r="B239" t="str">
            <v>E</v>
          </cell>
          <cell r="C239" t="str">
            <v>Construction</v>
          </cell>
          <cell r="D239">
            <v>215011387</v>
          </cell>
          <cell r="E239" t="str">
            <v>Ararat Surrounds</v>
          </cell>
          <cell r="F239">
            <v>25</v>
          </cell>
          <cell r="G239">
            <v>12</v>
          </cell>
          <cell r="H239">
            <v>3</v>
          </cell>
          <cell r="I239">
            <v>0</v>
          </cell>
          <cell r="J239">
            <v>0</v>
          </cell>
          <cell r="K239">
            <v>38</v>
          </cell>
        </row>
        <row r="240">
          <cell r="A240">
            <v>234</v>
          </cell>
          <cell r="B240" t="str">
            <v>F</v>
          </cell>
          <cell r="C240" t="str">
            <v>Wholesale Trade</v>
          </cell>
          <cell r="D240">
            <v>215011387</v>
          </cell>
          <cell r="E240" t="str">
            <v>Ararat Surrounds</v>
          </cell>
          <cell r="F240">
            <v>6</v>
          </cell>
          <cell r="G240">
            <v>3</v>
          </cell>
          <cell r="H240">
            <v>0</v>
          </cell>
          <cell r="I240">
            <v>0</v>
          </cell>
          <cell r="J240">
            <v>0</v>
          </cell>
          <cell r="K240">
            <v>10</v>
          </cell>
        </row>
        <row r="241">
          <cell r="A241">
            <v>235</v>
          </cell>
          <cell r="B241" t="str">
            <v>G</v>
          </cell>
          <cell r="C241" t="str">
            <v>Retail Trade</v>
          </cell>
          <cell r="D241">
            <v>215011387</v>
          </cell>
          <cell r="E241" t="str">
            <v>Ararat Surrounds</v>
          </cell>
          <cell r="F241">
            <v>7</v>
          </cell>
          <cell r="G241">
            <v>6</v>
          </cell>
          <cell r="H241">
            <v>3</v>
          </cell>
          <cell r="I241">
            <v>0</v>
          </cell>
          <cell r="J241">
            <v>0</v>
          </cell>
          <cell r="K241">
            <v>16</v>
          </cell>
        </row>
        <row r="242">
          <cell r="A242">
            <v>236</v>
          </cell>
          <cell r="B242" t="str">
            <v>H</v>
          </cell>
          <cell r="C242" t="str">
            <v>Accommodation and Food Services</v>
          </cell>
          <cell r="D242">
            <v>215011387</v>
          </cell>
          <cell r="E242" t="str">
            <v>Ararat Surrounds</v>
          </cell>
          <cell r="F242">
            <v>12</v>
          </cell>
          <cell r="G242">
            <v>6</v>
          </cell>
          <cell r="H242">
            <v>5</v>
          </cell>
          <cell r="I242">
            <v>3</v>
          </cell>
          <cell r="J242">
            <v>0</v>
          </cell>
          <cell r="K242">
            <v>24</v>
          </cell>
        </row>
        <row r="243">
          <cell r="A243">
            <v>237</v>
          </cell>
          <cell r="B243" t="str">
            <v>I</v>
          </cell>
          <cell r="C243" t="str">
            <v>Transport, Postal and Warehousing</v>
          </cell>
          <cell r="D243">
            <v>215011387</v>
          </cell>
          <cell r="E243" t="str">
            <v>Ararat Surrounds</v>
          </cell>
          <cell r="F243">
            <v>9</v>
          </cell>
          <cell r="G243">
            <v>3</v>
          </cell>
          <cell r="H243">
            <v>3</v>
          </cell>
          <cell r="I243">
            <v>0</v>
          </cell>
          <cell r="J243">
            <v>0</v>
          </cell>
          <cell r="K243">
            <v>15</v>
          </cell>
        </row>
        <row r="244">
          <cell r="A244">
            <v>238</v>
          </cell>
          <cell r="B244" t="str">
            <v>J</v>
          </cell>
          <cell r="C244" t="str">
            <v>Information Media and Telecommunications</v>
          </cell>
          <cell r="D244">
            <v>215011387</v>
          </cell>
          <cell r="E244" t="str">
            <v>Ararat Surrounds</v>
          </cell>
          <cell r="F244">
            <v>0</v>
          </cell>
          <cell r="G244">
            <v>3</v>
          </cell>
          <cell r="H244">
            <v>0</v>
          </cell>
          <cell r="I244">
            <v>0</v>
          </cell>
          <cell r="J244">
            <v>0</v>
          </cell>
          <cell r="K244">
            <v>3</v>
          </cell>
        </row>
        <row r="245">
          <cell r="A245">
            <v>239</v>
          </cell>
          <cell r="B245" t="str">
            <v>K</v>
          </cell>
          <cell r="C245" t="str">
            <v>Financial and Insurance Services</v>
          </cell>
          <cell r="D245">
            <v>215011387</v>
          </cell>
          <cell r="E245" t="str">
            <v>Ararat Surrounds</v>
          </cell>
          <cell r="F245">
            <v>9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11</v>
          </cell>
        </row>
        <row r="246">
          <cell r="A246">
            <v>240</v>
          </cell>
          <cell r="B246" t="str">
            <v>L</v>
          </cell>
          <cell r="C246" t="str">
            <v>Rental, Hiring and Real Estate Services</v>
          </cell>
          <cell r="D246">
            <v>215011387</v>
          </cell>
          <cell r="E246" t="str">
            <v>Ararat Surrounds</v>
          </cell>
          <cell r="F246">
            <v>105</v>
          </cell>
          <cell r="G246">
            <v>3</v>
          </cell>
          <cell r="H246">
            <v>0</v>
          </cell>
          <cell r="I246">
            <v>0</v>
          </cell>
          <cell r="J246">
            <v>0</v>
          </cell>
          <cell r="K246">
            <v>109</v>
          </cell>
        </row>
        <row r="247">
          <cell r="A247">
            <v>241</v>
          </cell>
          <cell r="B247" t="str">
            <v>M</v>
          </cell>
          <cell r="C247" t="str">
            <v>Professional, Scientific and Technical Services</v>
          </cell>
          <cell r="D247">
            <v>215011387</v>
          </cell>
          <cell r="E247" t="str">
            <v>Ararat Surrounds</v>
          </cell>
          <cell r="F247">
            <v>7</v>
          </cell>
          <cell r="G247">
            <v>7</v>
          </cell>
          <cell r="H247">
            <v>3</v>
          </cell>
          <cell r="I247">
            <v>0</v>
          </cell>
          <cell r="J247">
            <v>0</v>
          </cell>
          <cell r="K247">
            <v>16</v>
          </cell>
        </row>
        <row r="248">
          <cell r="A248">
            <v>242</v>
          </cell>
          <cell r="B248" t="str">
            <v>N</v>
          </cell>
          <cell r="C248" t="str">
            <v>Administrative and Support Services</v>
          </cell>
          <cell r="D248">
            <v>215011387</v>
          </cell>
          <cell r="E248" t="str">
            <v>Ararat Surrounds</v>
          </cell>
          <cell r="F248">
            <v>6</v>
          </cell>
          <cell r="G248">
            <v>4</v>
          </cell>
          <cell r="H248">
            <v>3</v>
          </cell>
          <cell r="I248">
            <v>0</v>
          </cell>
          <cell r="J248">
            <v>0</v>
          </cell>
          <cell r="K248">
            <v>11</v>
          </cell>
        </row>
        <row r="249">
          <cell r="A249">
            <v>243</v>
          </cell>
          <cell r="B249" t="str">
            <v>O</v>
          </cell>
          <cell r="C249" t="str">
            <v>Public Administration and Safety</v>
          </cell>
          <cell r="D249">
            <v>215011387</v>
          </cell>
          <cell r="E249" t="str">
            <v>Ararat Surrounds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>
            <v>244</v>
          </cell>
          <cell r="B250" t="str">
            <v>P</v>
          </cell>
          <cell r="C250" t="str">
            <v>Education and Training</v>
          </cell>
          <cell r="D250">
            <v>215011387</v>
          </cell>
          <cell r="E250" t="str">
            <v>Ararat Surrounds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>
            <v>245</v>
          </cell>
          <cell r="B251" t="str">
            <v>Q</v>
          </cell>
          <cell r="C251" t="str">
            <v>Health Care and Social Assistance</v>
          </cell>
          <cell r="D251">
            <v>215011387</v>
          </cell>
          <cell r="E251" t="str">
            <v>Ararat Surrounds</v>
          </cell>
          <cell r="F251">
            <v>3</v>
          </cell>
          <cell r="G251">
            <v>3</v>
          </cell>
          <cell r="H251">
            <v>3</v>
          </cell>
          <cell r="I251">
            <v>0</v>
          </cell>
          <cell r="J251">
            <v>0</v>
          </cell>
          <cell r="K251">
            <v>5</v>
          </cell>
        </row>
        <row r="252">
          <cell r="A252">
            <v>246</v>
          </cell>
          <cell r="B252" t="str">
            <v>R</v>
          </cell>
          <cell r="C252" t="str">
            <v>Arts and Recreation Services</v>
          </cell>
          <cell r="D252">
            <v>215011387</v>
          </cell>
          <cell r="E252" t="str">
            <v>Ararat Surrounds</v>
          </cell>
          <cell r="F252">
            <v>5</v>
          </cell>
          <cell r="G252">
            <v>3</v>
          </cell>
          <cell r="H252">
            <v>0</v>
          </cell>
          <cell r="I252">
            <v>0</v>
          </cell>
          <cell r="J252">
            <v>0</v>
          </cell>
          <cell r="K252">
            <v>7</v>
          </cell>
        </row>
        <row r="253">
          <cell r="A253">
            <v>247</v>
          </cell>
          <cell r="B253" t="str">
            <v>S</v>
          </cell>
          <cell r="C253" t="str">
            <v>Other Services</v>
          </cell>
          <cell r="D253">
            <v>215011387</v>
          </cell>
          <cell r="E253" t="str">
            <v>Ararat Surrounds</v>
          </cell>
          <cell r="F253">
            <v>6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8</v>
          </cell>
        </row>
        <row r="254">
          <cell r="A254">
            <v>248</v>
          </cell>
          <cell r="B254" t="str">
            <v>A</v>
          </cell>
          <cell r="C254" t="str">
            <v>Agriculture, Forestry and Fishing</v>
          </cell>
          <cell r="D254">
            <v>213011328</v>
          </cell>
          <cell r="E254" t="str">
            <v>Ardeer - Albion</v>
          </cell>
          <cell r="F254">
            <v>3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4</v>
          </cell>
        </row>
        <row r="255">
          <cell r="A255">
            <v>249</v>
          </cell>
          <cell r="B255" t="str">
            <v>B</v>
          </cell>
          <cell r="C255" t="str">
            <v>Mining</v>
          </cell>
          <cell r="D255">
            <v>213011328</v>
          </cell>
          <cell r="E255" t="str">
            <v>Ardeer - Albion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>
            <v>250</v>
          </cell>
          <cell r="B256" t="str">
            <v>C</v>
          </cell>
          <cell r="C256" t="str">
            <v>Manufacturing</v>
          </cell>
          <cell r="D256">
            <v>213011328</v>
          </cell>
          <cell r="E256" t="str">
            <v>Ardeer - Albion</v>
          </cell>
          <cell r="F256">
            <v>8</v>
          </cell>
          <cell r="G256">
            <v>3</v>
          </cell>
          <cell r="H256">
            <v>0</v>
          </cell>
          <cell r="I256">
            <v>0</v>
          </cell>
          <cell r="J256">
            <v>0</v>
          </cell>
          <cell r="K256">
            <v>12</v>
          </cell>
        </row>
        <row r="257">
          <cell r="A257">
            <v>251</v>
          </cell>
          <cell r="B257" t="str">
            <v>D</v>
          </cell>
          <cell r="C257" t="str">
            <v>Electricity, Gas, Water and Waste Services</v>
          </cell>
          <cell r="D257">
            <v>213011328</v>
          </cell>
          <cell r="E257" t="str">
            <v>Ardeer - Albion</v>
          </cell>
          <cell r="F257">
            <v>3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3</v>
          </cell>
        </row>
        <row r="258">
          <cell r="A258">
            <v>252</v>
          </cell>
          <cell r="B258" t="str">
            <v>E</v>
          </cell>
          <cell r="C258" t="str">
            <v>Construction</v>
          </cell>
          <cell r="D258">
            <v>213011328</v>
          </cell>
          <cell r="E258" t="str">
            <v>Ardeer - Albion</v>
          </cell>
          <cell r="F258">
            <v>86</v>
          </cell>
          <cell r="G258">
            <v>24</v>
          </cell>
          <cell r="H258">
            <v>3</v>
          </cell>
          <cell r="I258">
            <v>0</v>
          </cell>
          <cell r="J258">
            <v>0</v>
          </cell>
          <cell r="K258">
            <v>113</v>
          </cell>
        </row>
        <row r="259">
          <cell r="A259">
            <v>253</v>
          </cell>
          <cell r="B259" t="str">
            <v>F</v>
          </cell>
          <cell r="C259" t="str">
            <v>Wholesale Trade</v>
          </cell>
          <cell r="D259">
            <v>213011328</v>
          </cell>
          <cell r="E259" t="str">
            <v>Ardeer - Albion</v>
          </cell>
          <cell r="F259">
            <v>7</v>
          </cell>
          <cell r="G259">
            <v>4</v>
          </cell>
          <cell r="H259">
            <v>0</v>
          </cell>
          <cell r="I259">
            <v>0</v>
          </cell>
          <cell r="J259">
            <v>0</v>
          </cell>
          <cell r="K259">
            <v>11</v>
          </cell>
        </row>
        <row r="260">
          <cell r="A260">
            <v>254</v>
          </cell>
          <cell r="B260" t="str">
            <v>G</v>
          </cell>
          <cell r="C260" t="str">
            <v>Retail Trade</v>
          </cell>
          <cell r="D260">
            <v>213011328</v>
          </cell>
          <cell r="E260" t="str">
            <v>Ardeer - Albion</v>
          </cell>
          <cell r="F260">
            <v>20</v>
          </cell>
          <cell r="G260">
            <v>13</v>
          </cell>
          <cell r="H260">
            <v>3</v>
          </cell>
          <cell r="I260">
            <v>0</v>
          </cell>
          <cell r="J260">
            <v>0</v>
          </cell>
          <cell r="K260">
            <v>37</v>
          </cell>
        </row>
        <row r="261">
          <cell r="A261">
            <v>255</v>
          </cell>
          <cell r="B261" t="str">
            <v>H</v>
          </cell>
          <cell r="C261" t="str">
            <v>Accommodation and Food Services</v>
          </cell>
          <cell r="D261">
            <v>213011328</v>
          </cell>
          <cell r="E261" t="str">
            <v>Ardeer - Albion</v>
          </cell>
          <cell r="F261">
            <v>11</v>
          </cell>
          <cell r="G261">
            <v>6</v>
          </cell>
          <cell r="H261">
            <v>6</v>
          </cell>
          <cell r="I261">
            <v>0</v>
          </cell>
          <cell r="J261">
            <v>0</v>
          </cell>
          <cell r="K261">
            <v>23</v>
          </cell>
        </row>
        <row r="262">
          <cell r="A262">
            <v>256</v>
          </cell>
          <cell r="B262" t="str">
            <v>I</v>
          </cell>
          <cell r="C262" t="str">
            <v>Transport, Postal and Warehousing</v>
          </cell>
          <cell r="D262">
            <v>213011328</v>
          </cell>
          <cell r="E262" t="str">
            <v>Ardeer - Albion</v>
          </cell>
          <cell r="F262">
            <v>258</v>
          </cell>
          <cell r="G262">
            <v>10</v>
          </cell>
          <cell r="H262">
            <v>0</v>
          </cell>
          <cell r="I262">
            <v>0</v>
          </cell>
          <cell r="J262">
            <v>0</v>
          </cell>
          <cell r="K262">
            <v>268</v>
          </cell>
        </row>
        <row r="263">
          <cell r="A263">
            <v>257</v>
          </cell>
          <cell r="B263" t="str">
            <v>J</v>
          </cell>
          <cell r="C263" t="str">
            <v>Information Media and Telecommunications</v>
          </cell>
          <cell r="D263">
            <v>213011328</v>
          </cell>
          <cell r="E263" t="str">
            <v>Ardeer - Albion</v>
          </cell>
          <cell r="F263">
            <v>0</v>
          </cell>
          <cell r="G263">
            <v>3</v>
          </cell>
          <cell r="H263">
            <v>0</v>
          </cell>
          <cell r="I263">
            <v>0</v>
          </cell>
          <cell r="J263">
            <v>0</v>
          </cell>
          <cell r="K263">
            <v>4</v>
          </cell>
        </row>
        <row r="264">
          <cell r="A264">
            <v>258</v>
          </cell>
          <cell r="B264" t="str">
            <v>K</v>
          </cell>
          <cell r="C264" t="str">
            <v>Financial and Insurance Services</v>
          </cell>
          <cell r="D264">
            <v>213011328</v>
          </cell>
          <cell r="E264" t="str">
            <v>Ardeer - Albion</v>
          </cell>
          <cell r="F264">
            <v>8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9</v>
          </cell>
        </row>
        <row r="265">
          <cell r="A265">
            <v>259</v>
          </cell>
          <cell r="B265" t="str">
            <v>L</v>
          </cell>
          <cell r="C265" t="str">
            <v>Rental, Hiring and Real Estate Services</v>
          </cell>
          <cell r="D265">
            <v>213011328</v>
          </cell>
          <cell r="E265" t="str">
            <v>Ardeer - Albion</v>
          </cell>
          <cell r="F265">
            <v>22</v>
          </cell>
          <cell r="G265">
            <v>9</v>
          </cell>
          <cell r="H265">
            <v>0</v>
          </cell>
          <cell r="I265">
            <v>0</v>
          </cell>
          <cell r="J265">
            <v>0</v>
          </cell>
          <cell r="K265">
            <v>31</v>
          </cell>
        </row>
        <row r="266">
          <cell r="A266">
            <v>260</v>
          </cell>
          <cell r="B266" t="str">
            <v>M</v>
          </cell>
          <cell r="C266" t="str">
            <v>Professional, Scientific and Technical Services</v>
          </cell>
          <cell r="D266">
            <v>213011328</v>
          </cell>
          <cell r="E266" t="str">
            <v>Ardeer - Albion</v>
          </cell>
          <cell r="F266">
            <v>29</v>
          </cell>
          <cell r="G266">
            <v>8</v>
          </cell>
          <cell r="H266">
            <v>3</v>
          </cell>
          <cell r="I266">
            <v>0</v>
          </cell>
          <cell r="J266">
            <v>0</v>
          </cell>
          <cell r="K266">
            <v>40</v>
          </cell>
        </row>
        <row r="267">
          <cell r="A267">
            <v>261</v>
          </cell>
          <cell r="B267" t="str">
            <v>N</v>
          </cell>
          <cell r="C267" t="str">
            <v>Administrative and Support Services</v>
          </cell>
          <cell r="D267">
            <v>213011328</v>
          </cell>
          <cell r="E267" t="str">
            <v>Ardeer - Albion</v>
          </cell>
          <cell r="F267">
            <v>32</v>
          </cell>
          <cell r="G267">
            <v>7</v>
          </cell>
          <cell r="H267">
            <v>3</v>
          </cell>
          <cell r="I267">
            <v>3</v>
          </cell>
          <cell r="J267">
            <v>0</v>
          </cell>
          <cell r="K267">
            <v>43</v>
          </cell>
        </row>
        <row r="268">
          <cell r="A268">
            <v>262</v>
          </cell>
          <cell r="B268" t="str">
            <v>O</v>
          </cell>
          <cell r="C268" t="str">
            <v>Public Administration and Safety</v>
          </cell>
          <cell r="D268">
            <v>213011328</v>
          </cell>
          <cell r="E268" t="str">
            <v>Ardeer - Albion</v>
          </cell>
          <cell r="F268">
            <v>5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6</v>
          </cell>
        </row>
        <row r="269">
          <cell r="A269">
            <v>263</v>
          </cell>
          <cell r="B269" t="str">
            <v>P</v>
          </cell>
          <cell r="C269" t="str">
            <v>Education and Training</v>
          </cell>
          <cell r="D269">
            <v>213011328</v>
          </cell>
          <cell r="E269" t="str">
            <v>Ardeer - Albion</v>
          </cell>
          <cell r="F269">
            <v>4</v>
          </cell>
          <cell r="G269">
            <v>0</v>
          </cell>
          <cell r="H269">
            <v>3</v>
          </cell>
          <cell r="I269">
            <v>0</v>
          </cell>
          <cell r="J269">
            <v>0</v>
          </cell>
          <cell r="K269">
            <v>7</v>
          </cell>
        </row>
        <row r="270">
          <cell r="A270">
            <v>264</v>
          </cell>
          <cell r="B270" t="str">
            <v>Q</v>
          </cell>
          <cell r="C270" t="str">
            <v>Health Care and Social Assistance</v>
          </cell>
          <cell r="D270">
            <v>213011328</v>
          </cell>
          <cell r="E270" t="str">
            <v>Ardeer - Albion</v>
          </cell>
          <cell r="F270">
            <v>17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19</v>
          </cell>
        </row>
        <row r="271">
          <cell r="A271">
            <v>265</v>
          </cell>
          <cell r="B271" t="str">
            <v>R</v>
          </cell>
          <cell r="C271" t="str">
            <v>Arts and Recreation Services</v>
          </cell>
          <cell r="D271">
            <v>213011328</v>
          </cell>
          <cell r="E271" t="str">
            <v>Ardeer - Albion</v>
          </cell>
          <cell r="F271">
            <v>7</v>
          </cell>
          <cell r="G271">
            <v>0</v>
          </cell>
          <cell r="H271">
            <v>0</v>
          </cell>
          <cell r="I271">
            <v>3</v>
          </cell>
          <cell r="J271">
            <v>0</v>
          </cell>
          <cell r="K271">
            <v>9</v>
          </cell>
        </row>
        <row r="272">
          <cell r="A272">
            <v>266</v>
          </cell>
          <cell r="B272" t="str">
            <v>S</v>
          </cell>
          <cell r="C272" t="str">
            <v>Other Services</v>
          </cell>
          <cell r="D272">
            <v>213011328</v>
          </cell>
          <cell r="E272" t="str">
            <v>Ardeer - Albion</v>
          </cell>
          <cell r="F272">
            <v>21</v>
          </cell>
          <cell r="G272">
            <v>9</v>
          </cell>
          <cell r="H272">
            <v>3</v>
          </cell>
          <cell r="I272">
            <v>0</v>
          </cell>
          <cell r="J272">
            <v>0</v>
          </cell>
          <cell r="K272">
            <v>32</v>
          </cell>
        </row>
        <row r="273">
          <cell r="A273">
            <v>267</v>
          </cell>
          <cell r="B273" t="str">
            <v>A</v>
          </cell>
          <cell r="C273" t="str">
            <v>Agriculture, Forestry and Fishing</v>
          </cell>
          <cell r="D273">
            <v>206061135</v>
          </cell>
          <cell r="E273" t="str">
            <v>Armadale</v>
          </cell>
          <cell r="F273">
            <v>17</v>
          </cell>
          <cell r="G273">
            <v>4</v>
          </cell>
          <cell r="H273">
            <v>0</v>
          </cell>
          <cell r="I273">
            <v>0</v>
          </cell>
          <cell r="J273">
            <v>0</v>
          </cell>
          <cell r="K273">
            <v>22</v>
          </cell>
        </row>
        <row r="274">
          <cell r="A274">
            <v>268</v>
          </cell>
          <cell r="B274" t="str">
            <v>B</v>
          </cell>
          <cell r="C274" t="str">
            <v>Mining</v>
          </cell>
          <cell r="D274">
            <v>206061135</v>
          </cell>
          <cell r="E274" t="str">
            <v>Armadale</v>
          </cell>
          <cell r="F274">
            <v>3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>
            <v>269</v>
          </cell>
          <cell r="B275" t="str">
            <v>C</v>
          </cell>
          <cell r="C275" t="str">
            <v>Manufacturing</v>
          </cell>
          <cell r="D275">
            <v>206061135</v>
          </cell>
          <cell r="E275" t="str">
            <v>Armadale</v>
          </cell>
          <cell r="F275">
            <v>12</v>
          </cell>
          <cell r="G275">
            <v>10</v>
          </cell>
          <cell r="H275">
            <v>0</v>
          </cell>
          <cell r="I275">
            <v>3</v>
          </cell>
          <cell r="J275">
            <v>0</v>
          </cell>
          <cell r="K275">
            <v>24</v>
          </cell>
        </row>
        <row r="276">
          <cell r="A276">
            <v>270</v>
          </cell>
          <cell r="B276" t="str">
            <v>D</v>
          </cell>
          <cell r="C276" t="str">
            <v>Electricity, Gas, Water and Waste Services</v>
          </cell>
          <cell r="D276">
            <v>206061135</v>
          </cell>
          <cell r="E276" t="str">
            <v>Armadale</v>
          </cell>
          <cell r="F276">
            <v>0</v>
          </cell>
          <cell r="G276">
            <v>0</v>
          </cell>
          <cell r="H276">
            <v>3</v>
          </cell>
          <cell r="I276">
            <v>0</v>
          </cell>
          <cell r="J276">
            <v>0</v>
          </cell>
          <cell r="K276">
            <v>3</v>
          </cell>
        </row>
        <row r="277">
          <cell r="A277">
            <v>271</v>
          </cell>
          <cell r="B277" t="str">
            <v>E</v>
          </cell>
          <cell r="C277" t="str">
            <v>Construction</v>
          </cell>
          <cell r="D277">
            <v>206061135</v>
          </cell>
          <cell r="E277" t="str">
            <v>Armadale</v>
          </cell>
          <cell r="F277">
            <v>153</v>
          </cell>
          <cell r="G277">
            <v>16</v>
          </cell>
          <cell r="H277">
            <v>3</v>
          </cell>
          <cell r="I277">
            <v>3</v>
          </cell>
          <cell r="J277">
            <v>0</v>
          </cell>
          <cell r="K277">
            <v>173</v>
          </cell>
        </row>
        <row r="278">
          <cell r="A278">
            <v>272</v>
          </cell>
          <cell r="B278" t="str">
            <v>F</v>
          </cell>
          <cell r="C278" t="str">
            <v>Wholesale Trade</v>
          </cell>
          <cell r="D278">
            <v>206061135</v>
          </cell>
          <cell r="E278" t="str">
            <v>Armadale</v>
          </cell>
          <cell r="F278">
            <v>28</v>
          </cell>
          <cell r="G278">
            <v>12</v>
          </cell>
          <cell r="H278">
            <v>4</v>
          </cell>
          <cell r="I278">
            <v>0</v>
          </cell>
          <cell r="J278">
            <v>0</v>
          </cell>
          <cell r="K278">
            <v>44</v>
          </cell>
        </row>
        <row r="279">
          <cell r="A279">
            <v>273</v>
          </cell>
          <cell r="B279" t="str">
            <v>G</v>
          </cell>
          <cell r="C279" t="str">
            <v>Retail Trade</v>
          </cell>
          <cell r="D279">
            <v>206061135</v>
          </cell>
          <cell r="E279" t="str">
            <v>Armadale</v>
          </cell>
          <cell r="F279">
            <v>60</v>
          </cell>
          <cell r="G279">
            <v>59</v>
          </cell>
          <cell r="H279">
            <v>32</v>
          </cell>
          <cell r="I279">
            <v>9</v>
          </cell>
          <cell r="J279">
            <v>0</v>
          </cell>
          <cell r="K279">
            <v>160</v>
          </cell>
        </row>
        <row r="280">
          <cell r="A280">
            <v>274</v>
          </cell>
          <cell r="B280" t="str">
            <v>H</v>
          </cell>
          <cell r="C280" t="str">
            <v>Accommodation and Food Services</v>
          </cell>
          <cell r="D280">
            <v>206061135</v>
          </cell>
          <cell r="E280" t="str">
            <v>Armadale</v>
          </cell>
          <cell r="F280">
            <v>13</v>
          </cell>
          <cell r="G280">
            <v>29</v>
          </cell>
          <cell r="H280">
            <v>20</v>
          </cell>
          <cell r="I280">
            <v>15</v>
          </cell>
          <cell r="J280">
            <v>0</v>
          </cell>
          <cell r="K280">
            <v>77</v>
          </cell>
        </row>
        <row r="281">
          <cell r="A281">
            <v>275</v>
          </cell>
          <cell r="B281" t="str">
            <v>I</v>
          </cell>
          <cell r="C281" t="str">
            <v>Transport, Postal and Warehousing</v>
          </cell>
          <cell r="D281">
            <v>206061135</v>
          </cell>
          <cell r="E281" t="str">
            <v>Armadale</v>
          </cell>
          <cell r="F281">
            <v>40</v>
          </cell>
          <cell r="G281">
            <v>0</v>
          </cell>
          <cell r="H281">
            <v>3</v>
          </cell>
          <cell r="I281">
            <v>0</v>
          </cell>
          <cell r="J281">
            <v>0</v>
          </cell>
          <cell r="K281">
            <v>43</v>
          </cell>
        </row>
        <row r="282">
          <cell r="A282">
            <v>276</v>
          </cell>
          <cell r="B282" t="str">
            <v>J</v>
          </cell>
          <cell r="C282" t="str">
            <v>Information Media and Telecommunications</v>
          </cell>
          <cell r="D282">
            <v>206061135</v>
          </cell>
          <cell r="E282" t="str">
            <v>Armadale</v>
          </cell>
          <cell r="F282">
            <v>12</v>
          </cell>
          <cell r="G282">
            <v>3</v>
          </cell>
          <cell r="H282">
            <v>0</v>
          </cell>
          <cell r="I282">
            <v>0</v>
          </cell>
          <cell r="J282">
            <v>0</v>
          </cell>
          <cell r="K282">
            <v>15</v>
          </cell>
        </row>
        <row r="283">
          <cell r="A283">
            <v>277</v>
          </cell>
          <cell r="B283" t="str">
            <v>K</v>
          </cell>
          <cell r="C283" t="str">
            <v>Financial and Insurance Services</v>
          </cell>
          <cell r="D283">
            <v>206061135</v>
          </cell>
          <cell r="E283" t="str">
            <v>Armadale</v>
          </cell>
          <cell r="F283">
            <v>120</v>
          </cell>
          <cell r="G283">
            <v>18</v>
          </cell>
          <cell r="H283">
            <v>3</v>
          </cell>
          <cell r="I283">
            <v>0</v>
          </cell>
          <cell r="J283">
            <v>0</v>
          </cell>
          <cell r="K283">
            <v>141</v>
          </cell>
        </row>
        <row r="284">
          <cell r="A284">
            <v>278</v>
          </cell>
          <cell r="B284" t="str">
            <v>L</v>
          </cell>
          <cell r="C284" t="str">
            <v>Rental, Hiring and Real Estate Services</v>
          </cell>
          <cell r="D284">
            <v>206061135</v>
          </cell>
          <cell r="E284" t="str">
            <v>Armadale</v>
          </cell>
          <cell r="F284">
            <v>321</v>
          </cell>
          <cell r="G284">
            <v>26</v>
          </cell>
          <cell r="H284">
            <v>7</v>
          </cell>
          <cell r="I284">
            <v>3</v>
          </cell>
          <cell r="J284">
            <v>0</v>
          </cell>
          <cell r="K284">
            <v>358</v>
          </cell>
        </row>
        <row r="285">
          <cell r="A285">
            <v>279</v>
          </cell>
          <cell r="B285" t="str">
            <v>M</v>
          </cell>
          <cell r="C285" t="str">
            <v>Professional, Scientific and Technical Services</v>
          </cell>
          <cell r="D285">
            <v>206061135</v>
          </cell>
          <cell r="E285" t="str">
            <v>Armadale</v>
          </cell>
          <cell r="F285">
            <v>209</v>
          </cell>
          <cell r="G285">
            <v>91</v>
          </cell>
          <cell r="H285">
            <v>20</v>
          </cell>
          <cell r="I285">
            <v>8</v>
          </cell>
          <cell r="J285">
            <v>3</v>
          </cell>
          <cell r="K285">
            <v>329</v>
          </cell>
        </row>
        <row r="286">
          <cell r="A286">
            <v>280</v>
          </cell>
          <cell r="B286" t="str">
            <v>N</v>
          </cell>
          <cell r="C286" t="str">
            <v>Administrative and Support Services</v>
          </cell>
          <cell r="D286">
            <v>206061135</v>
          </cell>
          <cell r="E286" t="str">
            <v>Armadale</v>
          </cell>
          <cell r="F286">
            <v>41</v>
          </cell>
          <cell r="G286">
            <v>16</v>
          </cell>
          <cell r="H286">
            <v>10</v>
          </cell>
          <cell r="I286">
            <v>0</v>
          </cell>
          <cell r="J286">
            <v>3</v>
          </cell>
          <cell r="K286">
            <v>70</v>
          </cell>
        </row>
        <row r="287">
          <cell r="A287">
            <v>281</v>
          </cell>
          <cell r="B287" t="str">
            <v>O</v>
          </cell>
          <cell r="C287" t="str">
            <v>Public Administration and Safety</v>
          </cell>
          <cell r="D287">
            <v>206061135</v>
          </cell>
          <cell r="E287" t="str">
            <v>Armadale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>
            <v>282</v>
          </cell>
          <cell r="B288" t="str">
            <v>P</v>
          </cell>
          <cell r="C288" t="str">
            <v>Education and Training</v>
          </cell>
          <cell r="D288">
            <v>206061135</v>
          </cell>
          <cell r="E288" t="str">
            <v>Armadale</v>
          </cell>
          <cell r="F288">
            <v>20</v>
          </cell>
          <cell r="G288">
            <v>4</v>
          </cell>
          <cell r="H288">
            <v>5</v>
          </cell>
          <cell r="I288">
            <v>4</v>
          </cell>
          <cell r="J288">
            <v>0</v>
          </cell>
          <cell r="K288">
            <v>33</v>
          </cell>
        </row>
        <row r="289">
          <cell r="A289">
            <v>283</v>
          </cell>
          <cell r="B289" t="str">
            <v>Q</v>
          </cell>
          <cell r="C289" t="str">
            <v>Health Care and Social Assistance</v>
          </cell>
          <cell r="D289">
            <v>206061135</v>
          </cell>
          <cell r="E289" t="str">
            <v>Armadale</v>
          </cell>
          <cell r="F289">
            <v>147</v>
          </cell>
          <cell r="G289">
            <v>55</v>
          </cell>
          <cell r="H289">
            <v>22</v>
          </cell>
          <cell r="I289">
            <v>5</v>
          </cell>
          <cell r="J289">
            <v>0</v>
          </cell>
          <cell r="K289">
            <v>229</v>
          </cell>
        </row>
        <row r="290">
          <cell r="A290">
            <v>284</v>
          </cell>
          <cell r="B290" t="str">
            <v>R</v>
          </cell>
          <cell r="C290" t="str">
            <v>Arts and Recreation Services</v>
          </cell>
          <cell r="D290">
            <v>206061135</v>
          </cell>
          <cell r="E290" t="str">
            <v>Armadale</v>
          </cell>
          <cell r="F290">
            <v>25</v>
          </cell>
          <cell r="G290">
            <v>12</v>
          </cell>
          <cell r="H290">
            <v>5</v>
          </cell>
          <cell r="I290">
            <v>0</v>
          </cell>
          <cell r="J290">
            <v>0</v>
          </cell>
          <cell r="K290">
            <v>43</v>
          </cell>
        </row>
        <row r="291">
          <cell r="A291">
            <v>285</v>
          </cell>
          <cell r="B291" t="str">
            <v>S</v>
          </cell>
          <cell r="C291" t="str">
            <v>Other Services</v>
          </cell>
          <cell r="D291">
            <v>206061135</v>
          </cell>
          <cell r="E291" t="str">
            <v>Armadale</v>
          </cell>
          <cell r="F291">
            <v>43</v>
          </cell>
          <cell r="G291">
            <v>29</v>
          </cell>
          <cell r="H291">
            <v>19</v>
          </cell>
          <cell r="I291">
            <v>0</v>
          </cell>
          <cell r="J291">
            <v>0</v>
          </cell>
          <cell r="K291">
            <v>91</v>
          </cell>
        </row>
        <row r="292">
          <cell r="A292">
            <v>286</v>
          </cell>
          <cell r="B292" t="str">
            <v>A</v>
          </cell>
          <cell r="C292" t="str">
            <v>Agriculture, Forestry and Fishing</v>
          </cell>
          <cell r="D292">
            <v>206031113</v>
          </cell>
          <cell r="E292" t="str">
            <v>Ascot Vale</v>
          </cell>
          <cell r="F292">
            <v>14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15</v>
          </cell>
        </row>
        <row r="293">
          <cell r="A293">
            <v>287</v>
          </cell>
          <cell r="B293" t="str">
            <v>B</v>
          </cell>
          <cell r="C293" t="str">
            <v>Mining</v>
          </cell>
          <cell r="D293">
            <v>206031113</v>
          </cell>
          <cell r="E293" t="str">
            <v>Ascot Vale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>
            <v>288</v>
          </cell>
          <cell r="B294" t="str">
            <v>C</v>
          </cell>
          <cell r="C294" t="str">
            <v>Manufacturing</v>
          </cell>
          <cell r="D294">
            <v>206031113</v>
          </cell>
          <cell r="E294" t="str">
            <v>Ascot Vale</v>
          </cell>
          <cell r="F294">
            <v>19</v>
          </cell>
          <cell r="G294">
            <v>4</v>
          </cell>
          <cell r="H294">
            <v>3</v>
          </cell>
          <cell r="I294">
            <v>0</v>
          </cell>
          <cell r="J294">
            <v>0</v>
          </cell>
          <cell r="K294">
            <v>26</v>
          </cell>
        </row>
        <row r="295">
          <cell r="A295">
            <v>289</v>
          </cell>
          <cell r="B295" t="str">
            <v>D</v>
          </cell>
          <cell r="C295" t="str">
            <v>Electricity, Gas, Water and Waste Services</v>
          </cell>
          <cell r="D295">
            <v>206031113</v>
          </cell>
          <cell r="E295" t="str">
            <v>Ascot Vale</v>
          </cell>
          <cell r="F295">
            <v>0</v>
          </cell>
          <cell r="G295">
            <v>0</v>
          </cell>
          <cell r="H295">
            <v>3</v>
          </cell>
          <cell r="I295">
            <v>0</v>
          </cell>
          <cell r="J295">
            <v>0</v>
          </cell>
          <cell r="K295">
            <v>0</v>
          </cell>
        </row>
        <row r="296">
          <cell r="A296">
            <v>290</v>
          </cell>
          <cell r="B296" t="str">
            <v>E</v>
          </cell>
          <cell r="C296" t="str">
            <v>Construction</v>
          </cell>
          <cell r="D296">
            <v>206031113</v>
          </cell>
          <cell r="E296" t="str">
            <v>Ascot Vale</v>
          </cell>
          <cell r="F296">
            <v>107</v>
          </cell>
          <cell r="G296">
            <v>42</v>
          </cell>
          <cell r="H296">
            <v>6</v>
          </cell>
          <cell r="I296">
            <v>0</v>
          </cell>
          <cell r="J296">
            <v>0</v>
          </cell>
          <cell r="K296">
            <v>156</v>
          </cell>
        </row>
        <row r="297">
          <cell r="A297">
            <v>291</v>
          </cell>
          <cell r="B297" t="str">
            <v>F</v>
          </cell>
          <cell r="C297" t="str">
            <v>Wholesale Trade</v>
          </cell>
          <cell r="D297">
            <v>206031113</v>
          </cell>
          <cell r="E297" t="str">
            <v>Ascot Vale</v>
          </cell>
          <cell r="F297">
            <v>13</v>
          </cell>
          <cell r="G297">
            <v>6</v>
          </cell>
          <cell r="H297">
            <v>3</v>
          </cell>
          <cell r="I297">
            <v>0</v>
          </cell>
          <cell r="J297">
            <v>0</v>
          </cell>
          <cell r="K297">
            <v>22</v>
          </cell>
        </row>
        <row r="298">
          <cell r="A298">
            <v>292</v>
          </cell>
          <cell r="B298" t="str">
            <v>G</v>
          </cell>
          <cell r="C298" t="str">
            <v>Retail Trade</v>
          </cell>
          <cell r="D298">
            <v>206031113</v>
          </cell>
          <cell r="E298" t="str">
            <v>Ascot Vale</v>
          </cell>
          <cell r="F298">
            <v>47</v>
          </cell>
          <cell r="G298">
            <v>23</v>
          </cell>
          <cell r="H298">
            <v>5</v>
          </cell>
          <cell r="I298">
            <v>6</v>
          </cell>
          <cell r="J298">
            <v>0</v>
          </cell>
          <cell r="K298">
            <v>81</v>
          </cell>
        </row>
        <row r="299">
          <cell r="A299">
            <v>293</v>
          </cell>
          <cell r="B299" t="str">
            <v>H</v>
          </cell>
          <cell r="C299" t="str">
            <v>Accommodation and Food Services</v>
          </cell>
          <cell r="D299">
            <v>206031113</v>
          </cell>
          <cell r="E299" t="str">
            <v>Ascot Vale</v>
          </cell>
          <cell r="F299">
            <v>12</v>
          </cell>
          <cell r="G299">
            <v>24</v>
          </cell>
          <cell r="H299">
            <v>15</v>
          </cell>
          <cell r="I299">
            <v>3</v>
          </cell>
          <cell r="J299">
            <v>0</v>
          </cell>
          <cell r="K299">
            <v>53</v>
          </cell>
        </row>
        <row r="300">
          <cell r="A300">
            <v>294</v>
          </cell>
          <cell r="B300" t="str">
            <v>I</v>
          </cell>
          <cell r="C300" t="str">
            <v>Transport, Postal and Warehousing</v>
          </cell>
          <cell r="D300">
            <v>206031113</v>
          </cell>
          <cell r="E300" t="str">
            <v>Ascot Vale</v>
          </cell>
          <cell r="F300">
            <v>161</v>
          </cell>
          <cell r="G300">
            <v>7</v>
          </cell>
          <cell r="H300">
            <v>0</v>
          </cell>
          <cell r="I300">
            <v>0</v>
          </cell>
          <cell r="J300">
            <v>0</v>
          </cell>
          <cell r="K300">
            <v>171</v>
          </cell>
        </row>
        <row r="301">
          <cell r="A301">
            <v>295</v>
          </cell>
          <cell r="B301" t="str">
            <v>J</v>
          </cell>
          <cell r="C301" t="str">
            <v>Information Media and Telecommunications</v>
          </cell>
          <cell r="D301">
            <v>206031113</v>
          </cell>
          <cell r="E301" t="str">
            <v>Ascot Vale</v>
          </cell>
          <cell r="F301">
            <v>21</v>
          </cell>
          <cell r="G301">
            <v>7</v>
          </cell>
          <cell r="H301">
            <v>0</v>
          </cell>
          <cell r="I301">
            <v>0</v>
          </cell>
          <cell r="J301">
            <v>0</v>
          </cell>
          <cell r="K301">
            <v>28</v>
          </cell>
        </row>
        <row r="302">
          <cell r="A302">
            <v>296</v>
          </cell>
          <cell r="B302" t="str">
            <v>K</v>
          </cell>
          <cell r="C302" t="str">
            <v>Financial and Insurance Services</v>
          </cell>
          <cell r="D302">
            <v>206031113</v>
          </cell>
          <cell r="E302" t="str">
            <v>Ascot Vale</v>
          </cell>
          <cell r="F302">
            <v>43</v>
          </cell>
          <cell r="G302">
            <v>23</v>
          </cell>
          <cell r="H302">
            <v>3</v>
          </cell>
          <cell r="I302">
            <v>0</v>
          </cell>
          <cell r="J302">
            <v>0</v>
          </cell>
          <cell r="K302">
            <v>69</v>
          </cell>
        </row>
        <row r="303">
          <cell r="A303">
            <v>297</v>
          </cell>
          <cell r="B303" t="str">
            <v>L</v>
          </cell>
          <cell r="C303" t="str">
            <v>Rental, Hiring and Real Estate Services</v>
          </cell>
          <cell r="D303">
            <v>206031113</v>
          </cell>
          <cell r="E303" t="str">
            <v>Ascot Vale</v>
          </cell>
          <cell r="F303">
            <v>120</v>
          </cell>
          <cell r="G303">
            <v>8</v>
          </cell>
          <cell r="H303">
            <v>3</v>
          </cell>
          <cell r="I303">
            <v>0</v>
          </cell>
          <cell r="J303">
            <v>0</v>
          </cell>
          <cell r="K303">
            <v>131</v>
          </cell>
        </row>
        <row r="304">
          <cell r="A304">
            <v>298</v>
          </cell>
          <cell r="B304" t="str">
            <v>M</v>
          </cell>
          <cell r="C304" t="str">
            <v>Professional, Scientific and Technical Services</v>
          </cell>
          <cell r="D304">
            <v>206031113</v>
          </cell>
          <cell r="E304" t="str">
            <v>Ascot Vale</v>
          </cell>
          <cell r="F304">
            <v>167</v>
          </cell>
          <cell r="G304">
            <v>71</v>
          </cell>
          <cell r="H304">
            <v>12</v>
          </cell>
          <cell r="I304">
            <v>0</v>
          </cell>
          <cell r="J304">
            <v>0</v>
          </cell>
          <cell r="K304">
            <v>251</v>
          </cell>
        </row>
        <row r="305">
          <cell r="A305">
            <v>299</v>
          </cell>
          <cell r="B305" t="str">
            <v>N</v>
          </cell>
          <cell r="C305" t="str">
            <v>Administrative and Support Services</v>
          </cell>
          <cell r="D305">
            <v>206031113</v>
          </cell>
          <cell r="E305" t="str">
            <v>Ascot Vale</v>
          </cell>
          <cell r="F305">
            <v>50</v>
          </cell>
          <cell r="G305">
            <v>19</v>
          </cell>
          <cell r="H305">
            <v>3</v>
          </cell>
          <cell r="I305">
            <v>0</v>
          </cell>
          <cell r="J305">
            <v>0</v>
          </cell>
          <cell r="K305">
            <v>74</v>
          </cell>
        </row>
        <row r="306">
          <cell r="A306">
            <v>300</v>
          </cell>
          <cell r="B306" t="str">
            <v>O</v>
          </cell>
          <cell r="C306" t="str">
            <v>Public Administration and Safety</v>
          </cell>
          <cell r="D306">
            <v>206031113</v>
          </cell>
          <cell r="E306" t="str">
            <v>Ascot Vale</v>
          </cell>
          <cell r="F306">
            <v>3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3</v>
          </cell>
        </row>
        <row r="307">
          <cell r="A307">
            <v>301</v>
          </cell>
          <cell r="B307" t="str">
            <v>P</v>
          </cell>
          <cell r="C307" t="str">
            <v>Education and Training</v>
          </cell>
          <cell r="D307">
            <v>206031113</v>
          </cell>
          <cell r="E307" t="str">
            <v>Ascot Vale</v>
          </cell>
          <cell r="F307">
            <v>22</v>
          </cell>
          <cell r="G307">
            <v>14</v>
          </cell>
          <cell r="H307">
            <v>4</v>
          </cell>
          <cell r="I307">
            <v>0</v>
          </cell>
          <cell r="J307">
            <v>0</v>
          </cell>
          <cell r="K307">
            <v>41</v>
          </cell>
        </row>
        <row r="308">
          <cell r="A308">
            <v>302</v>
          </cell>
          <cell r="B308" t="str">
            <v>Q</v>
          </cell>
          <cell r="C308" t="str">
            <v>Health Care and Social Assistance</v>
          </cell>
          <cell r="D308">
            <v>206031113</v>
          </cell>
          <cell r="E308" t="str">
            <v>Ascot Vale</v>
          </cell>
          <cell r="F308">
            <v>117</v>
          </cell>
          <cell r="G308">
            <v>32</v>
          </cell>
          <cell r="H308">
            <v>10</v>
          </cell>
          <cell r="I308">
            <v>5</v>
          </cell>
          <cell r="J308">
            <v>0</v>
          </cell>
          <cell r="K308">
            <v>164</v>
          </cell>
        </row>
        <row r="309">
          <cell r="A309">
            <v>303</v>
          </cell>
          <cell r="B309" t="str">
            <v>R</v>
          </cell>
          <cell r="C309" t="str">
            <v>Arts and Recreation Services</v>
          </cell>
          <cell r="D309">
            <v>206031113</v>
          </cell>
          <cell r="E309" t="str">
            <v>Ascot Vale</v>
          </cell>
          <cell r="F309">
            <v>21</v>
          </cell>
          <cell r="G309">
            <v>6</v>
          </cell>
          <cell r="H309">
            <v>0</v>
          </cell>
          <cell r="I309">
            <v>0</v>
          </cell>
          <cell r="J309">
            <v>0</v>
          </cell>
          <cell r="K309">
            <v>27</v>
          </cell>
        </row>
        <row r="310">
          <cell r="A310">
            <v>304</v>
          </cell>
          <cell r="B310" t="str">
            <v>S</v>
          </cell>
          <cell r="C310" t="str">
            <v>Other Services</v>
          </cell>
          <cell r="D310">
            <v>206031113</v>
          </cell>
          <cell r="E310" t="str">
            <v>Ascot Vale</v>
          </cell>
          <cell r="F310">
            <v>36</v>
          </cell>
          <cell r="G310">
            <v>25</v>
          </cell>
          <cell r="H310">
            <v>5</v>
          </cell>
          <cell r="I310">
            <v>0</v>
          </cell>
          <cell r="J310">
            <v>0</v>
          </cell>
          <cell r="K310">
            <v>66</v>
          </cell>
        </row>
        <row r="311">
          <cell r="A311">
            <v>305</v>
          </cell>
          <cell r="B311" t="str">
            <v>A</v>
          </cell>
          <cell r="C311" t="str">
            <v>Agriculture, Forestry and Fishing</v>
          </cell>
          <cell r="D311">
            <v>207011146</v>
          </cell>
          <cell r="E311" t="str">
            <v>Ashburton (Vic.)</v>
          </cell>
          <cell r="F311">
            <v>8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9</v>
          </cell>
        </row>
        <row r="312">
          <cell r="A312">
            <v>306</v>
          </cell>
          <cell r="B312" t="str">
            <v>B</v>
          </cell>
          <cell r="C312" t="str">
            <v>Mining</v>
          </cell>
          <cell r="D312">
            <v>207011146</v>
          </cell>
          <cell r="E312" t="str">
            <v>Ashburton (Vic.)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>
            <v>307</v>
          </cell>
          <cell r="B313" t="str">
            <v>C</v>
          </cell>
          <cell r="C313" t="str">
            <v>Manufacturing</v>
          </cell>
          <cell r="D313">
            <v>207011146</v>
          </cell>
          <cell r="E313" t="str">
            <v>Ashburton (Vic.)</v>
          </cell>
          <cell r="F313">
            <v>7</v>
          </cell>
          <cell r="G313">
            <v>3</v>
          </cell>
          <cell r="H313">
            <v>3</v>
          </cell>
          <cell r="I313">
            <v>0</v>
          </cell>
          <cell r="J313">
            <v>0</v>
          </cell>
          <cell r="K313">
            <v>12</v>
          </cell>
        </row>
        <row r="314">
          <cell r="A314">
            <v>308</v>
          </cell>
          <cell r="B314" t="str">
            <v>D</v>
          </cell>
          <cell r="C314" t="str">
            <v>Electricity, Gas, Water and Waste Services</v>
          </cell>
          <cell r="D314">
            <v>207011146</v>
          </cell>
          <cell r="E314" t="str">
            <v>Ashburton (Vic.)</v>
          </cell>
          <cell r="F314">
            <v>0</v>
          </cell>
          <cell r="G314">
            <v>3</v>
          </cell>
          <cell r="H314">
            <v>0</v>
          </cell>
          <cell r="I314">
            <v>0</v>
          </cell>
          <cell r="J314">
            <v>0</v>
          </cell>
          <cell r="K314">
            <v>3</v>
          </cell>
        </row>
        <row r="315">
          <cell r="A315">
            <v>309</v>
          </cell>
          <cell r="B315" t="str">
            <v>E</v>
          </cell>
          <cell r="C315" t="str">
            <v>Construction</v>
          </cell>
          <cell r="D315">
            <v>207011146</v>
          </cell>
          <cell r="E315" t="str">
            <v>Ashburton (Vic.)</v>
          </cell>
          <cell r="F315">
            <v>66</v>
          </cell>
          <cell r="G315">
            <v>18</v>
          </cell>
          <cell r="H315">
            <v>3</v>
          </cell>
          <cell r="I315">
            <v>0</v>
          </cell>
          <cell r="J315">
            <v>0</v>
          </cell>
          <cell r="K315">
            <v>87</v>
          </cell>
        </row>
        <row r="316">
          <cell r="A316">
            <v>310</v>
          </cell>
          <cell r="B316" t="str">
            <v>F</v>
          </cell>
          <cell r="C316" t="str">
            <v>Wholesale Trade</v>
          </cell>
          <cell r="D316">
            <v>207011146</v>
          </cell>
          <cell r="E316" t="str">
            <v>Ashburton (Vic.)</v>
          </cell>
          <cell r="F316">
            <v>13</v>
          </cell>
          <cell r="G316">
            <v>13</v>
          </cell>
          <cell r="H316">
            <v>4</v>
          </cell>
          <cell r="I316">
            <v>0</v>
          </cell>
          <cell r="J316">
            <v>0</v>
          </cell>
          <cell r="K316">
            <v>30</v>
          </cell>
        </row>
        <row r="317">
          <cell r="A317">
            <v>311</v>
          </cell>
          <cell r="B317" t="str">
            <v>G</v>
          </cell>
          <cell r="C317" t="str">
            <v>Retail Trade</v>
          </cell>
          <cell r="D317">
            <v>207011146</v>
          </cell>
          <cell r="E317" t="str">
            <v>Ashburton (Vic.)</v>
          </cell>
          <cell r="F317">
            <v>29</v>
          </cell>
          <cell r="G317">
            <v>17</v>
          </cell>
          <cell r="H317">
            <v>16</v>
          </cell>
          <cell r="I317">
            <v>3</v>
          </cell>
          <cell r="J317">
            <v>0</v>
          </cell>
          <cell r="K317">
            <v>64</v>
          </cell>
        </row>
        <row r="318">
          <cell r="A318">
            <v>312</v>
          </cell>
          <cell r="B318" t="str">
            <v>H</v>
          </cell>
          <cell r="C318" t="str">
            <v>Accommodation and Food Services</v>
          </cell>
          <cell r="D318">
            <v>207011146</v>
          </cell>
          <cell r="E318" t="str">
            <v>Ashburton (Vic.)</v>
          </cell>
          <cell r="F318">
            <v>7</v>
          </cell>
          <cell r="G318">
            <v>12</v>
          </cell>
          <cell r="H318">
            <v>10</v>
          </cell>
          <cell r="I318">
            <v>0</v>
          </cell>
          <cell r="J318">
            <v>0</v>
          </cell>
          <cell r="K318">
            <v>30</v>
          </cell>
        </row>
        <row r="319">
          <cell r="A319">
            <v>313</v>
          </cell>
          <cell r="B319" t="str">
            <v>I</v>
          </cell>
          <cell r="C319" t="str">
            <v>Transport, Postal and Warehousing</v>
          </cell>
          <cell r="D319">
            <v>207011146</v>
          </cell>
          <cell r="E319" t="str">
            <v>Ashburton (Vic.)</v>
          </cell>
          <cell r="F319">
            <v>23</v>
          </cell>
          <cell r="G319">
            <v>3</v>
          </cell>
          <cell r="H319">
            <v>3</v>
          </cell>
          <cell r="I319">
            <v>0</v>
          </cell>
          <cell r="J319">
            <v>0</v>
          </cell>
          <cell r="K319">
            <v>27</v>
          </cell>
        </row>
        <row r="320">
          <cell r="A320">
            <v>314</v>
          </cell>
          <cell r="B320" t="str">
            <v>J</v>
          </cell>
          <cell r="C320" t="str">
            <v>Information Media and Telecommunications</v>
          </cell>
          <cell r="D320">
            <v>207011146</v>
          </cell>
          <cell r="E320" t="str">
            <v>Ashburton (Vic.)</v>
          </cell>
          <cell r="F320">
            <v>3</v>
          </cell>
          <cell r="G320">
            <v>4</v>
          </cell>
          <cell r="H320">
            <v>0</v>
          </cell>
          <cell r="I320">
            <v>0</v>
          </cell>
          <cell r="J320">
            <v>0</v>
          </cell>
          <cell r="K320">
            <v>7</v>
          </cell>
        </row>
        <row r="321">
          <cell r="A321">
            <v>315</v>
          </cell>
          <cell r="B321" t="str">
            <v>K</v>
          </cell>
          <cell r="C321" t="str">
            <v>Financial and Insurance Services</v>
          </cell>
          <cell r="D321">
            <v>207011146</v>
          </cell>
          <cell r="E321" t="str">
            <v>Ashburton (Vic.)</v>
          </cell>
          <cell r="F321">
            <v>37</v>
          </cell>
          <cell r="G321">
            <v>15</v>
          </cell>
          <cell r="H321">
            <v>3</v>
          </cell>
          <cell r="I321">
            <v>0</v>
          </cell>
          <cell r="J321">
            <v>0</v>
          </cell>
          <cell r="K321">
            <v>53</v>
          </cell>
        </row>
        <row r="322">
          <cell r="A322">
            <v>316</v>
          </cell>
          <cell r="B322" t="str">
            <v>L</v>
          </cell>
          <cell r="C322" t="str">
            <v>Rental, Hiring and Real Estate Services</v>
          </cell>
          <cell r="D322">
            <v>207011146</v>
          </cell>
          <cell r="E322" t="str">
            <v>Ashburton (Vic.)</v>
          </cell>
          <cell r="F322">
            <v>77</v>
          </cell>
          <cell r="G322">
            <v>9</v>
          </cell>
          <cell r="H322">
            <v>3</v>
          </cell>
          <cell r="I322">
            <v>0</v>
          </cell>
          <cell r="J322">
            <v>0</v>
          </cell>
          <cell r="K322">
            <v>89</v>
          </cell>
        </row>
        <row r="323">
          <cell r="A323">
            <v>317</v>
          </cell>
          <cell r="B323" t="str">
            <v>M</v>
          </cell>
          <cell r="C323" t="str">
            <v>Professional, Scientific and Technical Services</v>
          </cell>
          <cell r="D323">
            <v>207011146</v>
          </cell>
          <cell r="E323" t="str">
            <v>Ashburton (Vic.)</v>
          </cell>
          <cell r="F323">
            <v>118</v>
          </cell>
          <cell r="G323">
            <v>65</v>
          </cell>
          <cell r="H323">
            <v>8</v>
          </cell>
          <cell r="I323">
            <v>0</v>
          </cell>
          <cell r="J323">
            <v>0</v>
          </cell>
          <cell r="K323">
            <v>191</v>
          </cell>
        </row>
        <row r="324">
          <cell r="A324">
            <v>318</v>
          </cell>
          <cell r="B324" t="str">
            <v>N</v>
          </cell>
          <cell r="C324" t="str">
            <v>Administrative and Support Services</v>
          </cell>
          <cell r="D324">
            <v>207011146</v>
          </cell>
          <cell r="E324" t="str">
            <v>Ashburton (Vic.)</v>
          </cell>
          <cell r="F324">
            <v>29</v>
          </cell>
          <cell r="G324">
            <v>8</v>
          </cell>
          <cell r="H324">
            <v>0</v>
          </cell>
          <cell r="I324">
            <v>0</v>
          </cell>
          <cell r="J324">
            <v>0</v>
          </cell>
          <cell r="K324">
            <v>38</v>
          </cell>
        </row>
        <row r="325">
          <cell r="A325">
            <v>319</v>
          </cell>
          <cell r="B325" t="str">
            <v>O</v>
          </cell>
          <cell r="C325" t="str">
            <v>Public Administration and Safety</v>
          </cell>
          <cell r="D325">
            <v>207011146</v>
          </cell>
          <cell r="E325" t="str">
            <v>Ashburton (Vic.)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3</v>
          </cell>
        </row>
        <row r="326">
          <cell r="A326">
            <v>320</v>
          </cell>
          <cell r="B326" t="str">
            <v>P</v>
          </cell>
          <cell r="C326" t="str">
            <v>Education and Training</v>
          </cell>
          <cell r="D326">
            <v>207011146</v>
          </cell>
          <cell r="E326" t="str">
            <v>Ashburton (Vic.)</v>
          </cell>
          <cell r="F326">
            <v>13</v>
          </cell>
          <cell r="G326">
            <v>4</v>
          </cell>
          <cell r="H326">
            <v>4</v>
          </cell>
          <cell r="I326">
            <v>0</v>
          </cell>
          <cell r="J326">
            <v>0</v>
          </cell>
          <cell r="K326">
            <v>21</v>
          </cell>
        </row>
        <row r="327">
          <cell r="A327">
            <v>321</v>
          </cell>
          <cell r="B327" t="str">
            <v>Q</v>
          </cell>
          <cell r="C327" t="str">
            <v>Health Care and Social Assistance</v>
          </cell>
          <cell r="D327">
            <v>207011146</v>
          </cell>
          <cell r="E327" t="str">
            <v>Ashburton (Vic.)</v>
          </cell>
          <cell r="F327">
            <v>76</v>
          </cell>
          <cell r="G327">
            <v>25</v>
          </cell>
          <cell r="H327">
            <v>10</v>
          </cell>
          <cell r="I327">
            <v>3</v>
          </cell>
          <cell r="J327">
            <v>3</v>
          </cell>
          <cell r="K327">
            <v>115</v>
          </cell>
        </row>
        <row r="328">
          <cell r="A328">
            <v>322</v>
          </cell>
          <cell r="B328" t="str">
            <v>R</v>
          </cell>
          <cell r="C328" t="str">
            <v>Arts and Recreation Services</v>
          </cell>
          <cell r="D328">
            <v>207011146</v>
          </cell>
          <cell r="E328" t="str">
            <v>Ashburton (Vic.)</v>
          </cell>
          <cell r="F328">
            <v>12</v>
          </cell>
          <cell r="G328">
            <v>3</v>
          </cell>
          <cell r="H328">
            <v>3</v>
          </cell>
          <cell r="I328">
            <v>0</v>
          </cell>
          <cell r="J328">
            <v>0</v>
          </cell>
          <cell r="K328">
            <v>17</v>
          </cell>
        </row>
        <row r="329">
          <cell r="A329">
            <v>323</v>
          </cell>
          <cell r="B329" t="str">
            <v>S</v>
          </cell>
          <cell r="C329" t="str">
            <v>Other Services</v>
          </cell>
          <cell r="D329">
            <v>207011146</v>
          </cell>
          <cell r="E329" t="str">
            <v>Ashburton (Vic.)</v>
          </cell>
          <cell r="F329">
            <v>11</v>
          </cell>
          <cell r="G329">
            <v>12</v>
          </cell>
          <cell r="H329">
            <v>6</v>
          </cell>
          <cell r="I329">
            <v>0</v>
          </cell>
          <cell r="J329">
            <v>0</v>
          </cell>
          <cell r="K329">
            <v>29</v>
          </cell>
        </row>
        <row r="330">
          <cell r="A330">
            <v>324</v>
          </cell>
          <cell r="B330" t="str">
            <v>A</v>
          </cell>
          <cell r="C330" t="str">
            <v>Agriculture, Forestry and Fishing</v>
          </cell>
          <cell r="D330">
            <v>212051319</v>
          </cell>
          <cell r="E330" t="str">
            <v>Ashwood - Chadstone</v>
          </cell>
          <cell r="F330">
            <v>5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5</v>
          </cell>
        </row>
        <row r="331">
          <cell r="A331">
            <v>325</v>
          </cell>
          <cell r="B331" t="str">
            <v>B</v>
          </cell>
          <cell r="C331" t="str">
            <v>Mining</v>
          </cell>
          <cell r="D331">
            <v>212051319</v>
          </cell>
          <cell r="E331" t="str">
            <v>Ashwood - Chadstone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>
            <v>326</v>
          </cell>
          <cell r="B332" t="str">
            <v>C</v>
          </cell>
          <cell r="C332" t="str">
            <v>Manufacturing</v>
          </cell>
          <cell r="D332">
            <v>212051319</v>
          </cell>
          <cell r="E332" t="str">
            <v>Ashwood - Chadstone</v>
          </cell>
          <cell r="F332">
            <v>25</v>
          </cell>
          <cell r="G332">
            <v>12</v>
          </cell>
          <cell r="H332">
            <v>4</v>
          </cell>
          <cell r="I332">
            <v>0</v>
          </cell>
          <cell r="J332">
            <v>0</v>
          </cell>
          <cell r="K332">
            <v>41</v>
          </cell>
        </row>
        <row r="333">
          <cell r="A333">
            <v>327</v>
          </cell>
          <cell r="B333" t="str">
            <v>D</v>
          </cell>
          <cell r="C333" t="str">
            <v>Electricity, Gas, Water and Waste Services</v>
          </cell>
          <cell r="D333">
            <v>212051319</v>
          </cell>
          <cell r="E333" t="str">
            <v>Ashwood - Chadstone</v>
          </cell>
          <cell r="F333">
            <v>3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3</v>
          </cell>
        </row>
        <row r="334">
          <cell r="A334">
            <v>328</v>
          </cell>
          <cell r="B334" t="str">
            <v>E</v>
          </cell>
          <cell r="C334" t="str">
            <v>Construction</v>
          </cell>
          <cell r="D334">
            <v>212051319</v>
          </cell>
          <cell r="E334" t="str">
            <v>Ashwood - Chadstone</v>
          </cell>
          <cell r="F334">
            <v>192</v>
          </cell>
          <cell r="G334">
            <v>72</v>
          </cell>
          <cell r="H334">
            <v>11</v>
          </cell>
          <cell r="I334">
            <v>3</v>
          </cell>
          <cell r="J334">
            <v>0</v>
          </cell>
          <cell r="K334">
            <v>277</v>
          </cell>
        </row>
        <row r="335">
          <cell r="A335">
            <v>329</v>
          </cell>
          <cell r="B335" t="str">
            <v>F</v>
          </cell>
          <cell r="C335" t="str">
            <v>Wholesale Trade</v>
          </cell>
          <cell r="D335">
            <v>212051319</v>
          </cell>
          <cell r="E335" t="str">
            <v>Ashwood - Chadstone</v>
          </cell>
          <cell r="F335">
            <v>49</v>
          </cell>
          <cell r="G335">
            <v>16</v>
          </cell>
          <cell r="H335">
            <v>9</v>
          </cell>
          <cell r="I335">
            <v>3</v>
          </cell>
          <cell r="J335">
            <v>0</v>
          </cell>
          <cell r="K335">
            <v>77</v>
          </cell>
        </row>
        <row r="336">
          <cell r="A336">
            <v>330</v>
          </cell>
          <cell r="B336" t="str">
            <v>G</v>
          </cell>
          <cell r="C336" t="str">
            <v>Retail Trade</v>
          </cell>
          <cell r="D336">
            <v>212051319</v>
          </cell>
          <cell r="E336" t="str">
            <v>Ashwood - Chadstone</v>
          </cell>
          <cell r="F336">
            <v>92</v>
          </cell>
          <cell r="G336">
            <v>54</v>
          </cell>
          <cell r="H336">
            <v>22</v>
          </cell>
          <cell r="I336">
            <v>7</v>
          </cell>
          <cell r="J336">
            <v>0</v>
          </cell>
          <cell r="K336">
            <v>175</v>
          </cell>
        </row>
        <row r="337">
          <cell r="A337">
            <v>331</v>
          </cell>
          <cell r="B337" t="str">
            <v>H</v>
          </cell>
          <cell r="C337" t="str">
            <v>Accommodation and Food Services</v>
          </cell>
          <cell r="D337">
            <v>212051319</v>
          </cell>
          <cell r="E337" t="str">
            <v>Ashwood - Chadstone</v>
          </cell>
          <cell r="F337">
            <v>34</v>
          </cell>
          <cell r="G337">
            <v>32</v>
          </cell>
          <cell r="H337">
            <v>17</v>
          </cell>
          <cell r="I337">
            <v>8</v>
          </cell>
          <cell r="J337">
            <v>0</v>
          </cell>
          <cell r="K337">
            <v>91</v>
          </cell>
        </row>
        <row r="338">
          <cell r="A338">
            <v>332</v>
          </cell>
          <cell r="B338" t="str">
            <v>I</v>
          </cell>
          <cell r="C338" t="str">
            <v>Transport, Postal and Warehousing</v>
          </cell>
          <cell r="D338">
            <v>212051319</v>
          </cell>
          <cell r="E338" t="str">
            <v>Ashwood - Chadstone</v>
          </cell>
          <cell r="F338">
            <v>183</v>
          </cell>
          <cell r="G338">
            <v>17</v>
          </cell>
          <cell r="H338">
            <v>0</v>
          </cell>
          <cell r="I338">
            <v>0</v>
          </cell>
          <cell r="J338">
            <v>0</v>
          </cell>
          <cell r="K338">
            <v>201</v>
          </cell>
        </row>
        <row r="339">
          <cell r="A339">
            <v>333</v>
          </cell>
          <cell r="B339" t="str">
            <v>J</v>
          </cell>
          <cell r="C339" t="str">
            <v>Information Media and Telecommunications</v>
          </cell>
          <cell r="D339">
            <v>212051319</v>
          </cell>
          <cell r="E339" t="str">
            <v>Ashwood - Chadstone</v>
          </cell>
          <cell r="F339">
            <v>17</v>
          </cell>
          <cell r="G339">
            <v>5</v>
          </cell>
          <cell r="H339">
            <v>0</v>
          </cell>
          <cell r="I339">
            <v>0</v>
          </cell>
          <cell r="J339">
            <v>0</v>
          </cell>
          <cell r="K339">
            <v>23</v>
          </cell>
        </row>
        <row r="340">
          <cell r="A340">
            <v>334</v>
          </cell>
          <cell r="B340" t="str">
            <v>K</v>
          </cell>
          <cell r="C340" t="str">
            <v>Financial and Insurance Services</v>
          </cell>
          <cell r="D340">
            <v>212051319</v>
          </cell>
          <cell r="E340" t="str">
            <v>Ashwood - Chadstone</v>
          </cell>
          <cell r="F340">
            <v>76</v>
          </cell>
          <cell r="G340">
            <v>22</v>
          </cell>
          <cell r="H340">
            <v>3</v>
          </cell>
          <cell r="I340">
            <v>0</v>
          </cell>
          <cell r="J340">
            <v>0</v>
          </cell>
          <cell r="K340">
            <v>101</v>
          </cell>
        </row>
        <row r="341">
          <cell r="A341">
            <v>335</v>
          </cell>
          <cell r="B341" t="str">
            <v>L</v>
          </cell>
          <cell r="C341" t="str">
            <v>Rental, Hiring and Real Estate Services</v>
          </cell>
          <cell r="D341">
            <v>212051319</v>
          </cell>
          <cell r="E341" t="str">
            <v>Ashwood - Chadstone</v>
          </cell>
          <cell r="F341">
            <v>214</v>
          </cell>
          <cell r="G341">
            <v>13</v>
          </cell>
          <cell r="H341">
            <v>3</v>
          </cell>
          <cell r="I341">
            <v>0</v>
          </cell>
          <cell r="J341">
            <v>0</v>
          </cell>
          <cell r="K341">
            <v>230</v>
          </cell>
        </row>
        <row r="342">
          <cell r="A342">
            <v>336</v>
          </cell>
          <cell r="B342" t="str">
            <v>M</v>
          </cell>
          <cell r="C342" t="str">
            <v>Professional, Scientific and Technical Services</v>
          </cell>
          <cell r="D342">
            <v>212051319</v>
          </cell>
          <cell r="E342" t="str">
            <v>Ashwood - Chadstone</v>
          </cell>
          <cell r="F342">
            <v>203</v>
          </cell>
          <cell r="G342">
            <v>112</v>
          </cell>
          <cell r="H342">
            <v>13</v>
          </cell>
          <cell r="I342">
            <v>0</v>
          </cell>
          <cell r="J342">
            <v>0</v>
          </cell>
          <cell r="K342">
            <v>329</v>
          </cell>
        </row>
        <row r="343">
          <cell r="A343">
            <v>337</v>
          </cell>
          <cell r="B343" t="str">
            <v>N</v>
          </cell>
          <cell r="C343" t="str">
            <v>Administrative and Support Services</v>
          </cell>
          <cell r="D343">
            <v>212051319</v>
          </cell>
          <cell r="E343" t="str">
            <v>Ashwood - Chadstone</v>
          </cell>
          <cell r="F343">
            <v>89</v>
          </cell>
          <cell r="G343">
            <v>35</v>
          </cell>
          <cell r="H343">
            <v>5</v>
          </cell>
          <cell r="I343">
            <v>3</v>
          </cell>
          <cell r="J343">
            <v>0</v>
          </cell>
          <cell r="K343">
            <v>130</v>
          </cell>
        </row>
        <row r="344">
          <cell r="A344">
            <v>338</v>
          </cell>
          <cell r="B344" t="str">
            <v>O</v>
          </cell>
          <cell r="C344" t="str">
            <v>Public Administration and Safety</v>
          </cell>
          <cell r="D344">
            <v>212051319</v>
          </cell>
          <cell r="E344" t="str">
            <v>Ashwood - Chadstone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>
            <v>339</v>
          </cell>
          <cell r="B345" t="str">
            <v>P</v>
          </cell>
          <cell r="C345" t="str">
            <v>Education and Training</v>
          </cell>
          <cell r="D345">
            <v>212051319</v>
          </cell>
          <cell r="E345" t="str">
            <v>Ashwood - Chadstone</v>
          </cell>
          <cell r="F345">
            <v>24</v>
          </cell>
          <cell r="G345">
            <v>11</v>
          </cell>
          <cell r="H345">
            <v>4</v>
          </cell>
          <cell r="I345">
            <v>4</v>
          </cell>
          <cell r="J345">
            <v>0</v>
          </cell>
          <cell r="K345">
            <v>43</v>
          </cell>
        </row>
        <row r="346">
          <cell r="A346">
            <v>340</v>
          </cell>
          <cell r="B346" t="str">
            <v>Q</v>
          </cell>
          <cell r="C346" t="str">
            <v>Health Care and Social Assistance</v>
          </cell>
          <cell r="D346">
            <v>212051319</v>
          </cell>
          <cell r="E346" t="str">
            <v>Ashwood - Chadstone</v>
          </cell>
          <cell r="F346">
            <v>125</v>
          </cell>
          <cell r="G346">
            <v>52</v>
          </cell>
          <cell r="H346">
            <v>16</v>
          </cell>
          <cell r="I346">
            <v>8</v>
          </cell>
          <cell r="J346">
            <v>0</v>
          </cell>
          <cell r="K346">
            <v>201</v>
          </cell>
        </row>
        <row r="347">
          <cell r="A347">
            <v>341</v>
          </cell>
          <cell r="B347" t="str">
            <v>R</v>
          </cell>
          <cell r="C347" t="str">
            <v>Arts and Recreation Services</v>
          </cell>
          <cell r="D347">
            <v>212051319</v>
          </cell>
          <cell r="E347" t="str">
            <v>Ashwood - Chadstone</v>
          </cell>
          <cell r="F347">
            <v>24</v>
          </cell>
          <cell r="G347">
            <v>9</v>
          </cell>
          <cell r="H347">
            <v>4</v>
          </cell>
          <cell r="I347">
            <v>3</v>
          </cell>
          <cell r="J347">
            <v>0</v>
          </cell>
          <cell r="K347">
            <v>39</v>
          </cell>
        </row>
        <row r="348">
          <cell r="A348">
            <v>342</v>
          </cell>
          <cell r="B348" t="str">
            <v>S</v>
          </cell>
          <cell r="C348" t="str">
            <v>Other Services</v>
          </cell>
          <cell r="D348">
            <v>212051319</v>
          </cell>
          <cell r="E348" t="str">
            <v>Ashwood - Chadstone</v>
          </cell>
          <cell r="F348">
            <v>56</v>
          </cell>
          <cell r="G348">
            <v>25</v>
          </cell>
          <cell r="H348">
            <v>11</v>
          </cell>
          <cell r="I348">
            <v>3</v>
          </cell>
          <cell r="J348">
            <v>0</v>
          </cell>
          <cell r="K348">
            <v>95</v>
          </cell>
        </row>
        <row r="349">
          <cell r="A349">
            <v>343</v>
          </cell>
          <cell r="B349" t="str">
            <v>A</v>
          </cell>
          <cell r="C349" t="str">
            <v>Agriculture, Forestry and Fishing</v>
          </cell>
          <cell r="D349">
            <v>208031183</v>
          </cell>
          <cell r="E349" t="str">
            <v>Aspendale Gardens - Waterways</v>
          </cell>
          <cell r="F349">
            <v>3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3</v>
          </cell>
        </row>
        <row r="350">
          <cell r="A350">
            <v>344</v>
          </cell>
          <cell r="B350" t="str">
            <v>B</v>
          </cell>
          <cell r="C350" t="str">
            <v>Mining</v>
          </cell>
          <cell r="D350">
            <v>208031183</v>
          </cell>
          <cell r="E350" t="str">
            <v>Aspendale Gardens - Waterways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3</v>
          </cell>
        </row>
        <row r="351">
          <cell r="A351">
            <v>345</v>
          </cell>
          <cell r="B351" t="str">
            <v>C</v>
          </cell>
          <cell r="C351" t="str">
            <v>Manufacturing</v>
          </cell>
          <cell r="D351">
            <v>208031183</v>
          </cell>
          <cell r="E351" t="str">
            <v>Aspendale Gardens - Waterways</v>
          </cell>
          <cell r="F351">
            <v>14</v>
          </cell>
          <cell r="G351">
            <v>4</v>
          </cell>
          <cell r="H351">
            <v>0</v>
          </cell>
          <cell r="I351">
            <v>3</v>
          </cell>
          <cell r="J351">
            <v>0</v>
          </cell>
          <cell r="K351">
            <v>20</v>
          </cell>
        </row>
        <row r="352">
          <cell r="A352">
            <v>346</v>
          </cell>
          <cell r="B352" t="str">
            <v>D</v>
          </cell>
          <cell r="C352" t="str">
            <v>Electricity, Gas, Water and Waste Services</v>
          </cell>
          <cell r="D352">
            <v>208031183</v>
          </cell>
          <cell r="E352" t="str">
            <v>Aspendale Gardens - Waterways</v>
          </cell>
          <cell r="F352">
            <v>0</v>
          </cell>
          <cell r="G352">
            <v>3</v>
          </cell>
          <cell r="H352">
            <v>0</v>
          </cell>
          <cell r="I352">
            <v>0</v>
          </cell>
          <cell r="J352">
            <v>0</v>
          </cell>
          <cell r="K352">
            <v>3</v>
          </cell>
        </row>
        <row r="353">
          <cell r="A353">
            <v>347</v>
          </cell>
          <cell r="B353" t="str">
            <v>E</v>
          </cell>
          <cell r="C353" t="str">
            <v>Construction</v>
          </cell>
          <cell r="D353">
            <v>208031183</v>
          </cell>
          <cell r="E353" t="str">
            <v>Aspendale Gardens - Waterways</v>
          </cell>
          <cell r="F353">
            <v>111</v>
          </cell>
          <cell r="G353">
            <v>31</v>
          </cell>
          <cell r="H353">
            <v>3</v>
          </cell>
          <cell r="I353">
            <v>0</v>
          </cell>
          <cell r="J353">
            <v>0</v>
          </cell>
          <cell r="K353">
            <v>145</v>
          </cell>
        </row>
        <row r="354">
          <cell r="A354">
            <v>348</v>
          </cell>
          <cell r="B354" t="str">
            <v>F</v>
          </cell>
          <cell r="C354" t="str">
            <v>Wholesale Trade</v>
          </cell>
          <cell r="D354">
            <v>208031183</v>
          </cell>
          <cell r="E354" t="str">
            <v>Aspendale Gardens - Waterways</v>
          </cell>
          <cell r="F354">
            <v>21</v>
          </cell>
          <cell r="G354">
            <v>12</v>
          </cell>
          <cell r="H354">
            <v>0</v>
          </cell>
          <cell r="I354">
            <v>0</v>
          </cell>
          <cell r="J354">
            <v>0</v>
          </cell>
          <cell r="K354">
            <v>33</v>
          </cell>
        </row>
        <row r="355">
          <cell r="A355">
            <v>349</v>
          </cell>
          <cell r="B355" t="str">
            <v>G</v>
          </cell>
          <cell r="C355" t="str">
            <v>Retail Trade</v>
          </cell>
          <cell r="D355">
            <v>208031183</v>
          </cell>
          <cell r="E355" t="str">
            <v>Aspendale Gardens - Waterways</v>
          </cell>
          <cell r="F355">
            <v>26</v>
          </cell>
          <cell r="G355">
            <v>16</v>
          </cell>
          <cell r="H355">
            <v>3</v>
          </cell>
          <cell r="I355">
            <v>0</v>
          </cell>
          <cell r="J355">
            <v>0</v>
          </cell>
          <cell r="K355">
            <v>45</v>
          </cell>
        </row>
        <row r="356">
          <cell r="A356">
            <v>350</v>
          </cell>
          <cell r="B356" t="str">
            <v>H</v>
          </cell>
          <cell r="C356" t="str">
            <v>Accommodation and Food Services</v>
          </cell>
          <cell r="D356">
            <v>208031183</v>
          </cell>
          <cell r="E356" t="str">
            <v>Aspendale Gardens - Waterways</v>
          </cell>
          <cell r="F356">
            <v>5</v>
          </cell>
          <cell r="G356">
            <v>10</v>
          </cell>
          <cell r="H356">
            <v>5</v>
          </cell>
          <cell r="I356">
            <v>0</v>
          </cell>
          <cell r="J356">
            <v>0</v>
          </cell>
          <cell r="K356">
            <v>21</v>
          </cell>
        </row>
        <row r="357">
          <cell r="A357">
            <v>351</v>
          </cell>
          <cell r="B357" t="str">
            <v>I</v>
          </cell>
          <cell r="C357" t="str">
            <v>Transport, Postal and Warehousing</v>
          </cell>
          <cell r="D357">
            <v>208031183</v>
          </cell>
          <cell r="E357" t="str">
            <v>Aspendale Gardens - Waterways</v>
          </cell>
          <cell r="F357">
            <v>40</v>
          </cell>
          <cell r="G357">
            <v>12</v>
          </cell>
          <cell r="H357">
            <v>3</v>
          </cell>
          <cell r="I357">
            <v>0</v>
          </cell>
          <cell r="J357">
            <v>0</v>
          </cell>
          <cell r="K357">
            <v>54</v>
          </cell>
        </row>
        <row r="358">
          <cell r="A358">
            <v>352</v>
          </cell>
          <cell r="B358" t="str">
            <v>J</v>
          </cell>
          <cell r="C358" t="str">
            <v>Information Media and Telecommunications</v>
          </cell>
          <cell r="D358">
            <v>208031183</v>
          </cell>
          <cell r="E358" t="str">
            <v>Aspendale Gardens - Waterways</v>
          </cell>
          <cell r="F358">
            <v>5</v>
          </cell>
          <cell r="G358">
            <v>4</v>
          </cell>
          <cell r="H358">
            <v>0</v>
          </cell>
          <cell r="I358">
            <v>0</v>
          </cell>
          <cell r="J358">
            <v>0</v>
          </cell>
          <cell r="K358">
            <v>9</v>
          </cell>
        </row>
        <row r="359">
          <cell r="A359">
            <v>353</v>
          </cell>
          <cell r="B359" t="str">
            <v>K</v>
          </cell>
          <cell r="C359" t="str">
            <v>Financial and Insurance Services</v>
          </cell>
          <cell r="D359">
            <v>208031183</v>
          </cell>
          <cell r="E359" t="str">
            <v>Aspendale Gardens - Waterways</v>
          </cell>
          <cell r="F359">
            <v>23</v>
          </cell>
          <cell r="G359">
            <v>7</v>
          </cell>
          <cell r="H359">
            <v>0</v>
          </cell>
          <cell r="I359">
            <v>0</v>
          </cell>
          <cell r="J359">
            <v>0</v>
          </cell>
          <cell r="K359">
            <v>31</v>
          </cell>
        </row>
        <row r="360">
          <cell r="A360">
            <v>354</v>
          </cell>
          <cell r="B360" t="str">
            <v>L</v>
          </cell>
          <cell r="C360" t="str">
            <v>Rental, Hiring and Real Estate Services</v>
          </cell>
          <cell r="D360">
            <v>208031183</v>
          </cell>
          <cell r="E360" t="str">
            <v>Aspendale Gardens - Waterways</v>
          </cell>
          <cell r="F360">
            <v>65</v>
          </cell>
          <cell r="G360">
            <v>7</v>
          </cell>
          <cell r="H360">
            <v>0</v>
          </cell>
          <cell r="I360">
            <v>0</v>
          </cell>
          <cell r="J360">
            <v>0</v>
          </cell>
          <cell r="K360">
            <v>72</v>
          </cell>
        </row>
        <row r="361">
          <cell r="A361">
            <v>355</v>
          </cell>
          <cell r="B361" t="str">
            <v>M</v>
          </cell>
          <cell r="C361" t="str">
            <v>Professional, Scientific and Technical Services</v>
          </cell>
          <cell r="D361">
            <v>208031183</v>
          </cell>
          <cell r="E361" t="str">
            <v>Aspendale Gardens - Waterways</v>
          </cell>
          <cell r="F361">
            <v>77</v>
          </cell>
          <cell r="G361">
            <v>51</v>
          </cell>
          <cell r="H361">
            <v>3</v>
          </cell>
          <cell r="I361">
            <v>0</v>
          </cell>
          <cell r="J361">
            <v>0</v>
          </cell>
          <cell r="K361">
            <v>131</v>
          </cell>
        </row>
        <row r="362">
          <cell r="A362">
            <v>356</v>
          </cell>
          <cell r="B362" t="str">
            <v>N</v>
          </cell>
          <cell r="C362" t="str">
            <v>Administrative and Support Services</v>
          </cell>
          <cell r="D362">
            <v>208031183</v>
          </cell>
          <cell r="E362" t="str">
            <v>Aspendale Gardens - Waterways</v>
          </cell>
          <cell r="F362">
            <v>21</v>
          </cell>
          <cell r="G362">
            <v>12</v>
          </cell>
          <cell r="H362">
            <v>0</v>
          </cell>
          <cell r="I362">
            <v>0</v>
          </cell>
          <cell r="J362">
            <v>0</v>
          </cell>
          <cell r="K362">
            <v>36</v>
          </cell>
        </row>
        <row r="363">
          <cell r="A363">
            <v>357</v>
          </cell>
          <cell r="B363" t="str">
            <v>O</v>
          </cell>
          <cell r="C363" t="str">
            <v>Public Administration and Safety</v>
          </cell>
          <cell r="D363">
            <v>208031183</v>
          </cell>
          <cell r="E363" t="str">
            <v>Aspendale Gardens - Waterways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>
            <v>358</v>
          </cell>
          <cell r="B364" t="str">
            <v>P</v>
          </cell>
          <cell r="C364" t="str">
            <v>Education and Training</v>
          </cell>
          <cell r="D364">
            <v>208031183</v>
          </cell>
          <cell r="E364" t="str">
            <v>Aspendale Gardens - Waterways</v>
          </cell>
          <cell r="F364">
            <v>8</v>
          </cell>
          <cell r="G364">
            <v>4</v>
          </cell>
          <cell r="H364">
            <v>3</v>
          </cell>
          <cell r="I364">
            <v>0</v>
          </cell>
          <cell r="J364">
            <v>0</v>
          </cell>
          <cell r="K364">
            <v>13</v>
          </cell>
        </row>
        <row r="365">
          <cell r="A365">
            <v>359</v>
          </cell>
          <cell r="B365" t="str">
            <v>Q</v>
          </cell>
          <cell r="C365" t="str">
            <v>Health Care and Social Assistance</v>
          </cell>
          <cell r="D365">
            <v>208031183</v>
          </cell>
          <cell r="E365" t="str">
            <v>Aspendale Gardens - Waterways</v>
          </cell>
          <cell r="F365">
            <v>55</v>
          </cell>
          <cell r="G365">
            <v>21</v>
          </cell>
          <cell r="H365">
            <v>0</v>
          </cell>
          <cell r="I365">
            <v>0</v>
          </cell>
          <cell r="J365">
            <v>0</v>
          </cell>
          <cell r="K365">
            <v>79</v>
          </cell>
        </row>
        <row r="366">
          <cell r="A366">
            <v>360</v>
          </cell>
          <cell r="B366" t="str">
            <v>R</v>
          </cell>
          <cell r="C366" t="str">
            <v>Arts and Recreation Services</v>
          </cell>
          <cell r="D366">
            <v>208031183</v>
          </cell>
          <cell r="E366" t="str">
            <v>Aspendale Gardens - Waterways</v>
          </cell>
          <cell r="F366">
            <v>5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6</v>
          </cell>
        </row>
        <row r="367">
          <cell r="A367">
            <v>361</v>
          </cell>
          <cell r="B367" t="str">
            <v>S</v>
          </cell>
          <cell r="C367" t="str">
            <v>Other Services</v>
          </cell>
          <cell r="D367">
            <v>208031183</v>
          </cell>
          <cell r="E367" t="str">
            <v>Aspendale Gardens - Waterways</v>
          </cell>
          <cell r="F367">
            <v>11</v>
          </cell>
          <cell r="G367">
            <v>16</v>
          </cell>
          <cell r="H367">
            <v>0</v>
          </cell>
          <cell r="I367">
            <v>0</v>
          </cell>
          <cell r="J367">
            <v>0</v>
          </cell>
          <cell r="K367">
            <v>28</v>
          </cell>
        </row>
        <row r="368">
          <cell r="A368">
            <v>362</v>
          </cell>
          <cell r="B368" t="str">
            <v>A</v>
          </cell>
          <cell r="C368" t="str">
            <v>Agriculture, Forestry and Fishing</v>
          </cell>
          <cell r="D368">
            <v>201031013</v>
          </cell>
          <cell r="E368" t="str">
            <v>Avoca</v>
          </cell>
          <cell r="F368">
            <v>155</v>
          </cell>
          <cell r="G368">
            <v>62</v>
          </cell>
          <cell r="H368">
            <v>9</v>
          </cell>
          <cell r="I368">
            <v>0</v>
          </cell>
          <cell r="J368">
            <v>0</v>
          </cell>
          <cell r="K368">
            <v>228</v>
          </cell>
        </row>
        <row r="369">
          <cell r="A369">
            <v>363</v>
          </cell>
          <cell r="B369" t="str">
            <v>B</v>
          </cell>
          <cell r="C369" t="str">
            <v>Mining</v>
          </cell>
          <cell r="D369">
            <v>201031013</v>
          </cell>
          <cell r="E369" t="str">
            <v>Avoca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3</v>
          </cell>
        </row>
        <row r="370">
          <cell r="A370">
            <v>364</v>
          </cell>
          <cell r="B370" t="str">
            <v>C</v>
          </cell>
          <cell r="C370" t="str">
            <v>Manufacturing</v>
          </cell>
          <cell r="D370">
            <v>201031013</v>
          </cell>
          <cell r="E370" t="str">
            <v>Avoca</v>
          </cell>
          <cell r="F370">
            <v>6</v>
          </cell>
          <cell r="G370">
            <v>6</v>
          </cell>
          <cell r="H370">
            <v>4</v>
          </cell>
          <cell r="I370">
            <v>3</v>
          </cell>
          <cell r="J370">
            <v>0</v>
          </cell>
          <cell r="K370">
            <v>17</v>
          </cell>
        </row>
        <row r="371">
          <cell r="A371">
            <v>365</v>
          </cell>
          <cell r="B371" t="str">
            <v>D</v>
          </cell>
          <cell r="C371" t="str">
            <v>Electricity, Gas, Water and Waste Services</v>
          </cell>
          <cell r="D371">
            <v>201031013</v>
          </cell>
          <cell r="E371" t="str">
            <v>Avoca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>
            <v>366</v>
          </cell>
          <cell r="B372" t="str">
            <v>E</v>
          </cell>
          <cell r="C372" t="str">
            <v>Construction</v>
          </cell>
          <cell r="D372">
            <v>201031013</v>
          </cell>
          <cell r="E372" t="str">
            <v>Avoca</v>
          </cell>
          <cell r="F372">
            <v>34</v>
          </cell>
          <cell r="G372">
            <v>10</v>
          </cell>
          <cell r="H372">
            <v>3</v>
          </cell>
          <cell r="I372">
            <v>0</v>
          </cell>
          <cell r="J372">
            <v>0</v>
          </cell>
          <cell r="K372">
            <v>48</v>
          </cell>
        </row>
        <row r="373">
          <cell r="A373">
            <v>367</v>
          </cell>
          <cell r="B373" t="str">
            <v>F</v>
          </cell>
          <cell r="C373" t="str">
            <v>Wholesale Trade</v>
          </cell>
          <cell r="D373">
            <v>201031013</v>
          </cell>
          <cell r="E373" t="str">
            <v>Avoca</v>
          </cell>
          <cell r="F373">
            <v>3</v>
          </cell>
          <cell r="G373">
            <v>4</v>
          </cell>
          <cell r="H373">
            <v>0</v>
          </cell>
          <cell r="I373">
            <v>3</v>
          </cell>
          <cell r="J373">
            <v>0</v>
          </cell>
          <cell r="K373">
            <v>7</v>
          </cell>
        </row>
        <row r="374">
          <cell r="A374">
            <v>368</v>
          </cell>
          <cell r="B374" t="str">
            <v>G</v>
          </cell>
          <cell r="C374" t="str">
            <v>Retail Trade</v>
          </cell>
          <cell r="D374">
            <v>201031013</v>
          </cell>
          <cell r="E374" t="str">
            <v>Avoca</v>
          </cell>
          <cell r="F374">
            <v>16</v>
          </cell>
          <cell r="G374">
            <v>4</v>
          </cell>
          <cell r="H374">
            <v>0</v>
          </cell>
          <cell r="I374">
            <v>0</v>
          </cell>
          <cell r="J374">
            <v>0</v>
          </cell>
          <cell r="K374">
            <v>21</v>
          </cell>
        </row>
        <row r="375">
          <cell r="A375">
            <v>369</v>
          </cell>
          <cell r="B375" t="str">
            <v>H</v>
          </cell>
          <cell r="C375" t="str">
            <v>Accommodation and Food Services</v>
          </cell>
          <cell r="D375">
            <v>201031013</v>
          </cell>
          <cell r="E375" t="str">
            <v>Avoca</v>
          </cell>
          <cell r="F375">
            <v>6</v>
          </cell>
          <cell r="G375">
            <v>6</v>
          </cell>
          <cell r="H375">
            <v>4</v>
          </cell>
          <cell r="I375">
            <v>0</v>
          </cell>
          <cell r="J375">
            <v>0</v>
          </cell>
          <cell r="K375">
            <v>17</v>
          </cell>
        </row>
        <row r="376">
          <cell r="A376">
            <v>370</v>
          </cell>
          <cell r="B376" t="str">
            <v>I</v>
          </cell>
          <cell r="C376" t="str">
            <v>Transport, Postal and Warehousing</v>
          </cell>
          <cell r="D376">
            <v>201031013</v>
          </cell>
          <cell r="E376" t="str">
            <v>Avoca</v>
          </cell>
          <cell r="F376">
            <v>15</v>
          </cell>
          <cell r="G376">
            <v>11</v>
          </cell>
          <cell r="H376">
            <v>8</v>
          </cell>
          <cell r="I376">
            <v>0</v>
          </cell>
          <cell r="J376">
            <v>0</v>
          </cell>
          <cell r="K376">
            <v>34</v>
          </cell>
        </row>
        <row r="377">
          <cell r="A377">
            <v>371</v>
          </cell>
          <cell r="B377" t="str">
            <v>J</v>
          </cell>
          <cell r="C377" t="str">
            <v>Information Media and Telecommunications</v>
          </cell>
          <cell r="D377">
            <v>201031013</v>
          </cell>
          <cell r="E377" t="str">
            <v>Avoca</v>
          </cell>
          <cell r="F377">
            <v>3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>
            <v>372</v>
          </cell>
          <cell r="B378" t="str">
            <v>K</v>
          </cell>
          <cell r="C378" t="str">
            <v>Financial and Insurance Services</v>
          </cell>
          <cell r="D378">
            <v>201031013</v>
          </cell>
          <cell r="E378" t="str">
            <v>Avoca</v>
          </cell>
          <cell r="F378">
            <v>4</v>
          </cell>
          <cell r="G378">
            <v>3</v>
          </cell>
          <cell r="H378">
            <v>3</v>
          </cell>
          <cell r="I378">
            <v>0</v>
          </cell>
          <cell r="J378">
            <v>0</v>
          </cell>
          <cell r="K378">
            <v>6</v>
          </cell>
        </row>
        <row r="379">
          <cell r="A379">
            <v>373</v>
          </cell>
          <cell r="B379" t="str">
            <v>L</v>
          </cell>
          <cell r="C379" t="str">
            <v>Rental, Hiring and Real Estate Services</v>
          </cell>
          <cell r="D379">
            <v>201031013</v>
          </cell>
          <cell r="E379" t="str">
            <v>Avoca</v>
          </cell>
          <cell r="F379">
            <v>34</v>
          </cell>
          <cell r="G379">
            <v>3</v>
          </cell>
          <cell r="H379">
            <v>0</v>
          </cell>
          <cell r="I379">
            <v>0</v>
          </cell>
          <cell r="J379">
            <v>0</v>
          </cell>
          <cell r="K379">
            <v>37</v>
          </cell>
        </row>
        <row r="380">
          <cell r="A380">
            <v>374</v>
          </cell>
          <cell r="B380" t="str">
            <v>M</v>
          </cell>
          <cell r="C380" t="str">
            <v>Professional, Scientific and Technical Services</v>
          </cell>
          <cell r="D380">
            <v>201031013</v>
          </cell>
          <cell r="E380" t="str">
            <v>Avoca</v>
          </cell>
          <cell r="F380">
            <v>13</v>
          </cell>
          <cell r="G380">
            <v>5</v>
          </cell>
          <cell r="H380">
            <v>0</v>
          </cell>
          <cell r="I380">
            <v>0</v>
          </cell>
          <cell r="J380">
            <v>0</v>
          </cell>
          <cell r="K380">
            <v>19</v>
          </cell>
        </row>
        <row r="381">
          <cell r="A381">
            <v>375</v>
          </cell>
          <cell r="B381" t="str">
            <v>N</v>
          </cell>
          <cell r="C381" t="str">
            <v>Administrative and Support Services</v>
          </cell>
          <cell r="D381">
            <v>201031013</v>
          </cell>
          <cell r="E381" t="str">
            <v>Avoca</v>
          </cell>
          <cell r="F381">
            <v>0</v>
          </cell>
          <cell r="G381">
            <v>3</v>
          </cell>
          <cell r="H381">
            <v>0</v>
          </cell>
          <cell r="I381">
            <v>0</v>
          </cell>
          <cell r="J381">
            <v>0</v>
          </cell>
          <cell r="K381">
            <v>4</v>
          </cell>
        </row>
        <row r="382">
          <cell r="A382">
            <v>376</v>
          </cell>
          <cell r="B382" t="str">
            <v>O</v>
          </cell>
          <cell r="C382" t="str">
            <v>Public Administration and Safety</v>
          </cell>
          <cell r="D382">
            <v>201031013</v>
          </cell>
          <cell r="E382" t="str">
            <v>Avoca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>
            <v>377</v>
          </cell>
          <cell r="B383" t="str">
            <v>P</v>
          </cell>
          <cell r="C383" t="str">
            <v>Education and Training</v>
          </cell>
          <cell r="D383">
            <v>201031013</v>
          </cell>
          <cell r="E383" t="str">
            <v>Avoca</v>
          </cell>
          <cell r="F383">
            <v>3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3</v>
          </cell>
        </row>
        <row r="384">
          <cell r="A384">
            <v>378</v>
          </cell>
          <cell r="B384" t="str">
            <v>Q</v>
          </cell>
          <cell r="C384" t="str">
            <v>Health Care and Social Assistance</v>
          </cell>
          <cell r="D384">
            <v>201031013</v>
          </cell>
          <cell r="E384" t="str">
            <v>Avoca</v>
          </cell>
          <cell r="F384">
            <v>3</v>
          </cell>
          <cell r="G384">
            <v>3</v>
          </cell>
          <cell r="H384">
            <v>0</v>
          </cell>
          <cell r="I384">
            <v>0</v>
          </cell>
          <cell r="J384">
            <v>0</v>
          </cell>
          <cell r="K384">
            <v>5</v>
          </cell>
        </row>
        <row r="385">
          <cell r="A385">
            <v>379</v>
          </cell>
          <cell r="B385" t="str">
            <v>R</v>
          </cell>
          <cell r="C385" t="str">
            <v>Arts and Recreation Services</v>
          </cell>
          <cell r="D385">
            <v>201031013</v>
          </cell>
          <cell r="E385" t="str">
            <v>Avoca</v>
          </cell>
          <cell r="F385">
            <v>3</v>
          </cell>
          <cell r="G385">
            <v>3</v>
          </cell>
          <cell r="H385">
            <v>0</v>
          </cell>
          <cell r="I385">
            <v>0</v>
          </cell>
          <cell r="J385">
            <v>0</v>
          </cell>
          <cell r="K385">
            <v>5</v>
          </cell>
        </row>
        <row r="386">
          <cell r="A386">
            <v>380</v>
          </cell>
          <cell r="B386" t="str">
            <v>S</v>
          </cell>
          <cell r="C386" t="str">
            <v>Other Services</v>
          </cell>
          <cell r="D386">
            <v>201031013</v>
          </cell>
          <cell r="E386" t="str">
            <v>Avoca</v>
          </cell>
          <cell r="F386">
            <v>6</v>
          </cell>
          <cell r="G386">
            <v>8</v>
          </cell>
          <cell r="H386">
            <v>0</v>
          </cell>
          <cell r="I386">
            <v>0</v>
          </cell>
          <cell r="J386">
            <v>0</v>
          </cell>
          <cell r="K386">
            <v>14</v>
          </cell>
        </row>
        <row r="387">
          <cell r="A387">
            <v>381</v>
          </cell>
          <cell r="B387" t="str">
            <v>A</v>
          </cell>
          <cell r="C387" t="str">
            <v>Agriculture, Forestry and Fishing</v>
          </cell>
          <cell r="D387">
            <v>210011533</v>
          </cell>
          <cell r="E387" t="str">
            <v>Avondale Heights</v>
          </cell>
          <cell r="F387">
            <v>3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3</v>
          </cell>
        </row>
        <row r="388">
          <cell r="A388">
            <v>382</v>
          </cell>
          <cell r="B388" t="str">
            <v>B</v>
          </cell>
          <cell r="C388" t="str">
            <v>Mining</v>
          </cell>
          <cell r="D388">
            <v>210011533</v>
          </cell>
          <cell r="E388" t="str">
            <v>Avondale Heights</v>
          </cell>
          <cell r="F388">
            <v>3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3</v>
          </cell>
        </row>
        <row r="389">
          <cell r="A389">
            <v>383</v>
          </cell>
          <cell r="B389" t="str">
            <v>C</v>
          </cell>
          <cell r="C389" t="str">
            <v>Manufacturing</v>
          </cell>
          <cell r="D389">
            <v>210011533</v>
          </cell>
          <cell r="E389" t="str">
            <v>Avondale Heights</v>
          </cell>
          <cell r="F389">
            <v>10</v>
          </cell>
          <cell r="G389">
            <v>7</v>
          </cell>
          <cell r="H389">
            <v>3</v>
          </cell>
          <cell r="I389">
            <v>0</v>
          </cell>
          <cell r="J389">
            <v>0</v>
          </cell>
          <cell r="K389">
            <v>20</v>
          </cell>
        </row>
        <row r="390">
          <cell r="A390">
            <v>384</v>
          </cell>
          <cell r="B390" t="str">
            <v>D</v>
          </cell>
          <cell r="C390" t="str">
            <v>Electricity, Gas, Water and Waste Services</v>
          </cell>
          <cell r="D390">
            <v>210011533</v>
          </cell>
          <cell r="E390" t="str">
            <v>Avondale Heights</v>
          </cell>
          <cell r="F390">
            <v>3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3</v>
          </cell>
        </row>
        <row r="391">
          <cell r="A391">
            <v>385</v>
          </cell>
          <cell r="B391" t="str">
            <v>E</v>
          </cell>
          <cell r="C391" t="str">
            <v>Construction</v>
          </cell>
          <cell r="D391">
            <v>210011533</v>
          </cell>
          <cell r="E391" t="str">
            <v>Avondale Heights</v>
          </cell>
          <cell r="F391">
            <v>132</v>
          </cell>
          <cell r="G391">
            <v>50</v>
          </cell>
          <cell r="H391">
            <v>5</v>
          </cell>
          <cell r="I391">
            <v>0</v>
          </cell>
          <cell r="J391">
            <v>0</v>
          </cell>
          <cell r="K391">
            <v>187</v>
          </cell>
        </row>
        <row r="392">
          <cell r="A392">
            <v>386</v>
          </cell>
          <cell r="B392" t="str">
            <v>F</v>
          </cell>
          <cell r="C392" t="str">
            <v>Wholesale Trade</v>
          </cell>
          <cell r="D392">
            <v>210011533</v>
          </cell>
          <cell r="E392" t="str">
            <v>Avondale Heights</v>
          </cell>
          <cell r="F392">
            <v>13</v>
          </cell>
          <cell r="G392">
            <v>5</v>
          </cell>
          <cell r="H392">
            <v>3</v>
          </cell>
          <cell r="I392">
            <v>0</v>
          </cell>
          <cell r="J392">
            <v>0</v>
          </cell>
          <cell r="K392">
            <v>20</v>
          </cell>
        </row>
        <row r="393">
          <cell r="A393">
            <v>387</v>
          </cell>
          <cell r="B393" t="str">
            <v>G</v>
          </cell>
          <cell r="C393" t="str">
            <v>Retail Trade</v>
          </cell>
          <cell r="D393">
            <v>210011533</v>
          </cell>
          <cell r="E393" t="str">
            <v>Avondale Heights</v>
          </cell>
          <cell r="F393">
            <v>36</v>
          </cell>
          <cell r="G393">
            <v>16</v>
          </cell>
          <cell r="H393">
            <v>5</v>
          </cell>
          <cell r="I393">
            <v>0</v>
          </cell>
          <cell r="J393">
            <v>0</v>
          </cell>
          <cell r="K393">
            <v>57</v>
          </cell>
        </row>
        <row r="394">
          <cell r="A394">
            <v>388</v>
          </cell>
          <cell r="B394" t="str">
            <v>H</v>
          </cell>
          <cell r="C394" t="str">
            <v>Accommodation and Food Services</v>
          </cell>
          <cell r="D394">
            <v>210011533</v>
          </cell>
          <cell r="E394" t="str">
            <v>Avondale Heights</v>
          </cell>
          <cell r="F394">
            <v>13</v>
          </cell>
          <cell r="G394">
            <v>10</v>
          </cell>
          <cell r="H394">
            <v>13</v>
          </cell>
          <cell r="I394">
            <v>0</v>
          </cell>
          <cell r="J394">
            <v>0</v>
          </cell>
          <cell r="K394">
            <v>37</v>
          </cell>
        </row>
        <row r="395">
          <cell r="A395">
            <v>389</v>
          </cell>
          <cell r="B395" t="str">
            <v>I</v>
          </cell>
          <cell r="C395" t="str">
            <v>Transport, Postal and Warehousing</v>
          </cell>
          <cell r="D395">
            <v>210011533</v>
          </cell>
          <cell r="E395" t="str">
            <v>Avondale Heights</v>
          </cell>
          <cell r="F395">
            <v>68</v>
          </cell>
          <cell r="G395">
            <v>16</v>
          </cell>
          <cell r="H395">
            <v>3</v>
          </cell>
          <cell r="I395">
            <v>0</v>
          </cell>
          <cell r="J395">
            <v>0</v>
          </cell>
          <cell r="K395">
            <v>87</v>
          </cell>
        </row>
        <row r="396">
          <cell r="A396">
            <v>390</v>
          </cell>
          <cell r="B396" t="str">
            <v>J</v>
          </cell>
          <cell r="C396" t="str">
            <v>Information Media and Telecommunications</v>
          </cell>
          <cell r="D396">
            <v>210011533</v>
          </cell>
          <cell r="E396" t="str">
            <v>Avondale Heights</v>
          </cell>
          <cell r="F396">
            <v>10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10</v>
          </cell>
        </row>
        <row r="397">
          <cell r="A397">
            <v>391</v>
          </cell>
          <cell r="B397" t="str">
            <v>K</v>
          </cell>
          <cell r="C397" t="str">
            <v>Financial and Insurance Services</v>
          </cell>
          <cell r="D397">
            <v>210011533</v>
          </cell>
          <cell r="E397" t="str">
            <v>Avondale Heights</v>
          </cell>
          <cell r="F397">
            <v>48</v>
          </cell>
          <cell r="G397">
            <v>11</v>
          </cell>
          <cell r="H397">
            <v>0</v>
          </cell>
          <cell r="I397">
            <v>0</v>
          </cell>
          <cell r="J397">
            <v>0</v>
          </cell>
          <cell r="K397">
            <v>59</v>
          </cell>
        </row>
        <row r="398">
          <cell r="A398">
            <v>392</v>
          </cell>
          <cell r="B398" t="str">
            <v>L</v>
          </cell>
          <cell r="C398" t="str">
            <v>Rental, Hiring and Real Estate Services</v>
          </cell>
          <cell r="D398">
            <v>210011533</v>
          </cell>
          <cell r="E398" t="str">
            <v>Avondale Heights</v>
          </cell>
          <cell r="F398">
            <v>171</v>
          </cell>
          <cell r="G398">
            <v>12</v>
          </cell>
          <cell r="H398">
            <v>3</v>
          </cell>
          <cell r="I398">
            <v>0</v>
          </cell>
          <cell r="J398">
            <v>0</v>
          </cell>
          <cell r="K398">
            <v>184</v>
          </cell>
        </row>
        <row r="399">
          <cell r="A399">
            <v>393</v>
          </cell>
          <cell r="B399" t="str">
            <v>M</v>
          </cell>
          <cell r="C399" t="str">
            <v>Professional, Scientific and Technical Services</v>
          </cell>
          <cell r="D399">
            <v>210011533</v>
          </cell>
          <cell r="E399" t="str">
            <v>Avondale Heights</v>
          </cell>
          <cell r="F399">
            <v>85</v>
          </cell>
          <cell r="G399">
            <v>32</v>
          </cell>
          <cell r="H399">
            <v>3</v>
          </cell>
          <cell r="I399">
            <v>0</v>
          </cell>
          <cell r="J399">
            <v>0</v>
          </cell>
          <cell r="K399">
            <v>120</v>
          </cell>
        </row>
        <row r="400">
          <cell r="A400">
            <v>394</v>
          </cell>
          <cell r="B400" t="str">
            <v>N</v>
          </cell>
          <cell r="C400" t="str">
            <v>Administrative and Support Services</v>
          </cell>
          <cell r="D400">
            <v>210011533</v>
          </cell>
          <cell r="E400" t="str">
            <v>Avondale Heights</v>
          </cell>
          <cell r="F400">
            <v>26</v>
          </cell>
          <cell r="G400">
            <v>13</v>
          </cell>
          <cell r="H400">
            <v>3</v>
          </cell>
          <cell r="I400">
            <v>0</v>
          </cell>
          <cell r="J400">
            <v>0</v>
          </cell>
          <cell r="K400">
            <v>40</v>
          </cell>
        </row>
        <row r="401">
          <cell r="A401">
            <v>395</v>
          </cell>
          <cell r="B401" t="str">
            <v>O</v>
          </cell>
          <cell r="C401" t="str">
            <v>Public Administration and Safety</v>
          </cell>
          <cell r="D401">
            <v>210011533</v>
          </cell>
          <cell r="E401" t="str">
            <v>Avondale Heights</v>
          </cell>
          <cell r="F401">
            <v>4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4</v>
          </cell>
        </row>
        <row r="402">
          <cell r="A402">
            <v>396</v>
          </cell>
          <cell r="B402" t="str">
            <v>P</v>
          </cell>
          <cell r="C402" t="str">
            <v>Education and Training</v>
          </cell>
          <cell r="D402">
            <v>210011533</v>
          </cell>
          <cell r="E402" t="str">
            <v>Avondale Heights</v>
          </cell>
          <cell r="F402">
            <v>9</v>
          </cell>
          <cell r="G402">
            <v>4</v>
          </cell>
          <cell r="H402">
            <v>0</v>
          </cell>
          <cell r="I402">
            <v>3</v>
          </cell>
          <cell r="J402">
            <v>0</v>
          </cell>
          <cell r="K402">
            <v>15</v>
          </cell>
        </row>
        <row r="403">
          <cell r="A403">
            <v>397</v>
          </cell>
          <cell r="B403" t="str">
            <v>Q</v>
          </cell>
          <cell r="C403" t="str">
            <v>Health Care and Social Assistance</v>
          </cell>
          <cell r="D403">
            <v>210011533</v>
          </cell>
          <cell r="E403" t="str">
            <v>Avondale Heights</v>
          </cell>
          <cell r="F403">
            <v>52</v>
          </cell>
          <cell r="G403">
            <v>21</v>
          </cell>
          <cell r="H403">
            <v>10</v>
          </cell>
          <cell r="I403">
            <v>3</v>
          </cell>
          <cell r="J403">
            <v>0</v>
          </cell>
          <cell r="K403">
            <v>84</v>
          </cell>
        </row>
        <row r="404">
          <cell r="A404">
            <v>398</v>
          </cell>
          <cell r="B404" t="str">
            <v>R</v>
          </cell>
          <cell r="C404" t="str">
            <v>Arts and Recreation Services</v>
          </cell>
          <cell r="D404">
            <v>210011533</v>
          </cell>
          <cell r="E404" t="str">
            <v>Avondale Heights</v>
          </cell>
          <cell r="F404">
            <v>7</v>
          </cell>
          <cell r="G404">
            <v>6</v>
          </cell>
          <cell r="H404">
            <v>0</v>
          </cell>
          <cell r="I404">
            <v>0</v>
          </cell>
          <cell r="J404">
            <v>0</v>
          </cell>
          <cell r="K404">
            <v>14</v>
          </cell>
        </row>
        <row r="405">
          <cell r="A405">
            <v>399</v>
          </cell>
          <cell r="B405" t="str">
            <v>S</v>
          </cell>
          <cell r="C405" t="str">
            <v>Other Services</v>
          </cell>
          <cell r="D405">
            <v>210011533</v>
          </cell>
          <cell r="E405" t="str">
            <v>Avondale Heights</v>
          </cell>
          <cell r="F405">
            <v>27</v>
          </cell>
          <cell r="G405">
            <v>17</v>
          </cell>
          <cell r="H405">
            <v>4</v>
          </cell>
          <cell r="I405">
            <v>0</v>
          </cell>
          <cell r="J405">
            <v>0</v>
          </cell>
          <cell r="K405">
            <v>48</v>
          </cell>
        </row>
        <row r="406">
          <cell r="A406">
            <v>400</v>
          </cell>
          <cell r="B406" t="str">
            <v>A</v>
          </cell>
          <cell r="C406" t="str">
            <v>Agriculture, Forestry and Fishing</v>
          </cell>
          <cell r="D406">
            <v>213041353</v>
          </cell>
          <cell r="E406" t="str">
            <v>Bacchus Marsh</v>
          </cell>
          <cell r="F406">
            <v>41</v>
          </cell>
          <cell r="G406">
            <v>13</v>
          </cell>
          <cell r="H406">
            <v>8</v>
          </cell>
          <cell r="I406">
            <v>3</v>
          </cell>
          <cell r="J406">
            <v>0</v>
          </cell>
          <cell r="K406">
            <v>65</v>
          </cell>
        </row>
        <row r="407">
          <cell r="A407">
            <v>401</v>
          </cell>
          <cell r="B407" t="str">
            <v>B</v>
          </cell>
          <cell r="C407" t="str">
            <v>Mining</v>
          </cell>
          <cell r="D407">
            <v>213041353</v>
          </cell>
          <cell r="E407" t="str">
            <v>Bacchus Marsh</v>
          </cell>
          <cell r="F407">
            <v>3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4</v>
          </cell>
        </row>
        <row r="408">
          <cell r="A408">
            <v>402</v>
          </cell>
          <cell r="B408" t="str">
            <v>C</v>
          </cell>
          <cell r="C408" t="str">
            <v>Manufacturing</v>
          </cell>
          <cell r="D408">
            <v>213041353</v>
          </cell>
          <cell r="E408" t="str">
            <v>Bacchus Marsh</v>
          </cell>
          <cell r="F408">
            <v>38</v>
          </cell>
          <cell r="G408">
            <v>19</v>
          </cell>
          <cell r="H408">
            <v>10</v>
          </cell>
          <cell r="I408">
            <v>3</v>
          </cell>
          <cell r="J408">
            <v>0</v>
          </cell>
          <cell r="K408">
            <v>70</v>
          </cell>
        </row>
        <row r="409">
          <cell r="A409">
            <v>403</v>
          </cell>
          <cell r="B409" t="str">
            <v>D</v>
          </cell>
          <cell r="C409" t="str">
            <v>Electricity, Gas, Water and Waste Services</v>
          </cell>
          <cell r="D409">
            <v>213041353</v>
          </cell>
          <cell r="E409" t="str">
            <v>Bacchus Marsh</v>
          </cell>
          <cell r="F409">
            <v>11</v>
          </cell>
          <cell r="G409">
            <v>5</v>
          </cell>
          <cell r="H409">
            <v>3</v>
          </cell>
          <cell r="I409">
            <v>0</v>
          </cell>
          <cell r="J409">
            <v>0</v>
          </cell>
          <cell r="K409">
            <v>19</v>
          </cell>
        </row>
        <row r="410">
          <cell r="A410">
            <v>404</v>
          </cell>
          <cell r="B410" t="str">
            <v>E</v>
          </cell>
          <cell r="C410" t="str">
            <v>Construction</v>
          </cell>
          <cell r="D410">
            <v>213041353</v>
          </cell>
          <cell r="E410" t="str">
            <v>Bacchus Marsh</v>
          </cell>
          <cell r="F410">
            <v>347</v>
          </cell>
          <cell r="G410">
            <v>230</v>
          </cell>
          <cell r="H410">
            <v>43</v>
          </cell>
          <cell r="I410">
            <v>5</v>
          </cell>
          <cell r="J410">
            <v>0</v>
          </cell>
          <cell r="K410">
            <v>625</v>
          </cell>
        </row>
        <row r="411">
          <cell r="A411">
            <v>405</v>
          </cell>
          <cell r="B411" t="str">
            <v>F</v>
          </cell>
          <cell r="C411" t="str">
            <v>Wholesale Trade</v>
          </cell>
          <cell r="D411">
            <v>213041353</v>
          </cell>
          <cell r="E411" t="str">
            <v>Bacchus Marsh</v>
          </cell>
          <cell r="F411">
            <v>25</v>
          </cell>
          <cell r="G411">
            <v>9</v>
          </cell>
          <cell r="H411">
            <v>0</v>
          </cell>
          <cell r="I411">
            <v>0</v>
          </cell>
          <cell r="J411">
            <v>0</v>
          </cell>
          <cell r="K411">
            <v>35</v>
          </cell>
        </row>
        <row r="412">
          <cell r="A412">
            <v>406</v>
          </cell>
          <cell r="B412" t="str">
            <v>G</v>
          </cell>
          <cell r="C412" t="str">
            <v>Retail Trade</v>
          </cell>
          <cell r="D412">
            <v>213041353</v>
          </cell>
          <cell r="E412" t="str">
            <v>Bacchus Marsh</v>
          </cell>
          <cell r="F412">
            <v>66</v>
          </cell>
          <cell r="G412">
            <v>24</v>
          </cell>
          <cell r="H412">
            <v>15</v>
          </cell>
          <cell r="I412">
            <v>3</v>
          </cell>
          <cell r="J412">
            <v>0</v>
          </cell>
          <cell r="K412">
            <v>106</v>
          </cell>
        </row>
        <row r="413">
          <cell r="A413">
            <v>407</v>
          </cell>
          <cell r="B413" t="str">
            <v>H</v>
          </cell>
          <cell r="C413" t="str">
            <v>Accommodation and Food Services</v>
          </cell>
          <cell r="D413">
            <v>213041353</v>
          </cell>
          <cell r="E413" t="str">
            <v>Bacchus Marsh</v>
          </cell>
          <cell r="F413">
            <v>33</v>
          </cell>
          <cell r="G413">
            <v>26</v>
          </cell>
          <cell r="H413">
            <v>22</v>
          </cell>
          <cell r="I413">
            <v>3</v>
          </cell>
          <cell r="J413">
            <v>0</v>
          </cell>
          <cell r="K413">
            <v>83</v>
          </cell>
        </row>
        <row r="414">
          <cell r="A414">
            <v>408</v>
          </cell>
          <cell r="B414" t="str">
            <v>I</v>
          </cell>
          <cell r="C414" t="str">
            <v>Transport, Postal and Warehousing</v>
          </cell>
          <cell r="D414">
            <v>213041353</v>
          </cell>
          <cell r="E414" t="str">
            <v>Bacchus Marsh</v>
          </cell>
          <cell r="F414">
            <v>295</v>
          </cell>
          <cell r="G414">
            <v>78</v>
          </cell>
          <cell r="H414">
            <v>9</v>
          </cell>
          <cell r="I414">
            <v>4</v>
          </cell>
          <cell r="J414">
            <v>3</v>
          </cell>
          <cell r="K414">
            <v>387</v>
          </cell>
        </row>
        <row r="415">
          <cell r="A415">
            <v>409</v>
          </cell>
          <cell r="B415" t="str">
            <v>J</v>
          </cell>
          <cell r="C415" t="str">
            <v>Information Media and Telecommunications</v>
          </cell>
          <cell r="D415">
            <v>213041353</v>
          </cell>
          <cell r="E415" t="str">
            <v>Bacchus Marsh</v>
          </cell>
          <cell r="F415">
            <v>7</v>
          </cell>
          <cell r="G415">
            <v>3</v>
          </cell>
          <cell r="H415">
            <v>0</v>
          </cell>
          <cell r="I415">
            <v>0</v>
          </cell>
          <cell r="J415">
            <v>0</v>
          </cell>
          <cell r="K415">
            <v>9</v>
          </cell>
        </row>
        <row r="416">
          <cell r="A416">
            <v>410</v>
          </cell>
          <cell r="B416" t="str">
            <v>K</v>
          </cell>
          <cell r="C416" t="str">
            <v>Financial and Insurance Services</v>
          </cell>
          <cell r="D416">
            <v>213041353</v>
          </cell>
          <cell r="E416" t="str">
            <v>Bacchus Marsh</v>
          </cell>
          <cell r="F416">
            <v>52</v>
          </cell>
          <cell r="G416">
            <v>11</v>
          </cell>
          <cell r="H416">
            <v>3</v>
          </cell>
          <cell r="I416">
            <v>0</v>
          </cell>
          <cell r="J416">
            <v>0</v>
          </cell>
          <cell r="K416">
            <v>66</v>
          </cell>
        </row>
        <row r="417">
          <cell r="A417">
            <v>411</v>
          </cell>
          <cell r="B417" t="str">
            <v>L</v>
          </cell>
          <cell r="C417" t="str">
            <v>Rental, Hiring and Real Estate Services</v>
          </cell>
          <cell r="D417">
            <v>213041353</v>
          </cell>
          <cell r="E417" t="str">
            <v>Bacchus Marsh</v>
          </cell>
          <cell r="F417">
            <v>146</v>
          </cell>
          <cell r="G417">
            <v>22</v>
          </cell>
          <cell r="H417">
            <v>6</v>
          </cell>
          <cell r="I417">
            <v>0</v>
          </cell>
          <cell r="J417">
            <v>0</v>
          </cell>
          <cell r="K417">
            <v>175</v>
          </cell>
        </row>
        <row r="418">
          <cell r="A418">
            <v>412</v>
          </cell>
          <cell r="B418" t="str">
            <v>M</v>
          </cell>
          <cell r="C418" t="str">
            <v>Professional, Scientific and Technical Services</v>
          </cell>
          <cell r="D418">
            <v>213041353</v>
          </cell>
          <cell r="E418" t="str">
            <v>Bacchus Marsh</v>
          </cell>
          <cell r="F418">
            <v>102</v>
          </cell>
          <cell r="G418">
            <v>54</v>
          </cell>
          <cell r="H418">
            <v>15</v>
          </cell>
          <cell r="I418">
            <v>3</v>
          </cell>
          <cell r="J418">
            <v>0</v>
          </cell>
          <cell r="K418">
            <v>173</v>
          </cell>
        </row>
        <row r="419">
          <cell r="A419">
            <v>413</v>
          </cell>
          <cell r="B419" t="str">
            <v>N</v>
          </cell>
          <cell r="C419" t="str">
            <v>Administrative and Support Services</v>
          </cell>
          <cell r="D419">
            <v>213041353</v>
          </cell>
          <cell r="E419" t="str">
            <v>Bacchus Marsh</v>
          </cell>
          <cell r="F419">
            <v>65</v>
          </cell>
          <cell r="G419">
            <v>22</v>
          </cell>
          <cell r="H419">
            <v>6</v>
          </cell>
          <cell r="I419">
            <v>5</v>
          </cell>
          <cell r="J419">
            <v>0</v>
          </cell>
          <cell r="K419">
            <v>98</v>
          </cell>
        </row>
        <row r="420">
          <cell r="A420">
            <v>414</v>
          </cell>
          <cell r="B420" t="str">
            <v>O</v>
          </cell>
          <cell r="C420" t="str">
            <v>Public Administration and Safety</v>
          </cell>
          <cell r="D420">
            <v>213041353</v>
          </cell>
          <cell r="E420" t="str">
            <v>Bacchus Marsh</v>
          </cell>
          <cell r="F420">
            <v>4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8</v>
          </cell>
        </row>
        <row r="421">
          <cell r="A421">
            <v>415</v>
          </cell>
          <cell r="B421" t="str">
            <v>P</v>
          </cell>
          <cell r="C421" t="str">
            <v>Education and Training</v>
          </cell>
          <cell r="D421">
            <v>213041353</v>
          </cell>
          <cell r="E421" t="str">
            <v>Bacchus Marsh</v>
          </cell>
          <cell r="F421">
            <v>20</v>
          </cell>
          <cell r="G421">
            <v>11</v>
          </cell>
          <cell r="H421">
            <v>3</v>
          </cell>
          <cell r="I421">
            <v>0</v>
          </cell>
          <cell r="J421">
            <v>3</v>
          </cell>
          <cell r="K421">
            <v>36</v>
          </cell>
        </row>
        <row r="422">
          <cell r="A422">
            <v>416</v>
          </cell>
          <cell r="B422" t="str">
            <v>Q</v>
          </cell>
          <cell r="C422" t="str">
            <v>Health Care and Social Assistance</v>
          </cell>
          <cell r="D422">
            <v>213041353</v>
          </cell>
          <cell r="E422" t="str">
            <v>Bacchus Marsh</v>
          </cell>
          <cell r="F422">
            <v>72</v>
          </cell>
          <cell r="G422">
            <v>22</v>
          </cell>
          <cell r="H422">
            <v>16</v>
          </cell>
          <cell r="I422">
            <v>5</v>
          </cell>
          <cell r="J422">
            <v>0</v>
          </cell>
          <cell r="K422">
            <v>115</v>
          </cell>
        </row>
        <row r="423">
          <cell r="A423">
            <v>417</v>
          </cell>
          <cell r="B423" t="str">
            <v>R</v>
          </cell>
          <cell r="C423" t="str">
            <v>Arts and Recreation Services</v>
          </cell>
          <cell r="D423">
            <v>213041353</v>
          </cell>
          <cell r="E423" t="str">
            <v>Bacchus Marsh</v>
          </cell>
          <cell r="F423">
            <v>15</v>
          </cell>
          <cell r="G423">
            <v>6</v>
          </cell>
          <cell r="H423">
            <v>3</v>
          </cell>
          <cell r="I423">
            <v>3</v>
          </cell>
          <cell r="J423">
            <v>0</v>
          </cell>
          <cell r="K423">
            <v>25</v>
          </cell>
        </row>
        <row r="424">
          <cell r="A424">
            <v>418</v>
          </cell>
          <cell r="B424" t="str">
            <v>S</v>
          </cell>
          <cell r="C424" t="str">
            <v>Other Services</v>
          </cell>
          <cell r="D424">
            <v>213041353</v>
          </cell>
          <cell r="E424" t="str">
            <v>Bacchus Marsh</v>
          </cell>
          <cell r="F424">
            <v>70</v>
          </cell>
          <cell r="G424">
            <v>68</v>
          </cell>
          <cell r="H424">
            <v>21</v>
          </cell>
          <cell r="I424">
            <v>0</v>
          </cell>
          <cell r="J424">
            <v>0</v>
          </cell>
          <cell r="K424">
            <v>159</v>
          </cell>
        </row>
        <row r="425">
          <cell r="A425">
            <v>419</v>
          </cell>
          <cell r="B425" t="str">
            <v>A</v>
          </cell>
          <cell r="C425" t="str">
            <v>Agriculture, Forestry and Fishing</v>
          </cell>
          <cell r="D425">
            <v>201021009</v>
          </cell>
          <cell r="E425" t="str">
            <v>Bacchus Marsh Surrounds</v>
          </cell>
          <cell r="F425">
            <v>115</v>
          </cell>
          <cell r="G425">
            <v>18</v>
          </cell>
          <cell r="H425">
            <v>3</v>
          </cell>
          <cell r="I425">
            <v>0</v>
          </cell>
          <cell r="J425">
            <v>0</v>
          </cell>
          <cell r="K425">
            <v>136</v>
          </cell>
        </row>
        <row r="426">
          <cell r="A426">
            <v>420</v>
          </cell>
          <cell r="B426" t="str">
            <v>B</v>
          </cell>
          <cell r="C426" t="str">
            <v>Mining</v>
          </cell>
          <cell r="D426">
            <v>201021009</v>
          </cell>
          <cell r="E426" t="str">
            <v>Bacchus Marsh Surrounds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3</v>
          </cell>
        </row>
        <row r="427">
          <cell r="A427">
            <v>421</v>
          </cell>
          <cell r="B427" t="str">
            <v>C</v>
          </cell>
          <cell r="C427" t="str">
            <v>Manufacturing</v>
          </cell>
          <cell r="D427">
            <v>201021009</v>
          </cell>
          <cell r="E427" t="str">
            <v>Bacchus Marsh Surrounds</v>
          </cell>
          <cell r="F427">
            <v>19</v>
          </cell>
          <cell r="G427">
            <v>7</v>
          </cell>
          <cell r="H427">
            <v>3</v>
          </cell>
          <cell r="I427">
            <v>0</v>
          </cell>
          <cell r="J427">
            <v>0</v>
          </cell>
          <cell r="K427">
            <v>27</v>
          </cell>
        </row>
        <row r="428">
          <cell r="A428">
            <v>422</v>
          </cell>
          <cell r="B428" t="str">
            <v>D</v>
          </cell>
          <cell r="C428" t="str">
            <v>Electricity, Gas, Water and Waste Services</v>
          </cell>
          <cell r="D428">
            <v>201021009</v>
          </cell>
          <cell r="E428" t="str">
            <v>Bacchus Marsh Surrounds</v>
          </cell>
          <cell r="F428">
            <v>3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4</v>
          </cell>
        </row>
        <row r="429">
          <cell r="A429">
            <v>423</v>
          </cell>
          <cell r="B429" t="str">
            <v>E</v>
          </cell>
          <cell r="C429" t="str">
            <v>Construction</v>
          </cell>
          <cell r="D429">
            <v>201021009</v>
          </cell>
          <cell r="E429" t="str">
            <v>Bacchus Marsh Surrounds</v>
          </cell>
          <cell r="F429">
            <v>103</v>
          </cell>
          <cell r="G429">
            <v>61</v>
          </cell>
          <cell r="H429">
            <v>8</v>
          </cell>
          <cell r="I429">
            <v>3</v>
          </cell>
          <cell r="J429">
            <v>0</v>
          </cell>
          <cell r="K429">
            <v>174</v>
          </cell>
        </row>
        <row r="430">
          <cell r="A430">
            <v>424</v>
          </cell>
          <cell r="B430" t="str">
            <v>F</v>
          </cell>
          <cell r="C430" t="str">
            <v>Wholesale Trade</v>
          </cell>
          <cell r="D430">
            <v>201021009</v>
          </cell>
          <cell r="E430" t="str">
            <v>Bacchus Marsh Surrounds</v>
          </cell>
          <cell r="F430">
            <v>11</v>
          </cell>
          <cell r="G430">
            <v>3</v>
          </cell>
          <cell r="H430">
            <v>3</v>
          </cell>
          <cell r="I430">
            <v>0</v>
          </cell>
          <cell r="J430">
            <v>0</v>
          </cell>
          <cell r="K430">
            <v>17</v>
          </cell>
        </row>
        <row r="431">
          <cell r="A431">
            <v>425</v>
          </cell>
          <cell r="B431" t="str">
            <v>G</v>
          </cell>
          <cell r="C431" t="str">
            <v>Retail Trade</v>
          </cell>
          <cell r="D431">
            <v>201021009</v>
          </cell>
          <cell r="E431" t="str">
            <v>Bacchus Marsh Surrounds</v>
          </cell>
          <cell r="F431">
            <v>14</v>
          </cell>
          <cell r="G431">
            <v>7</v>
          </cell>
          <cell r="H431">
            <v>4</v>
          </cell>
          <cell r="I431">
            <v>4</v>
          </cell>
          <cell r="J431">
            <v>0</v>
          </cell>
          <cell r="K431">
            <v>29</v>
          </cell>
        </row>
        <row r="432">
          <cell r="A432">
            <v>426</v>
          </cell>
          <cell r="B432" t="str">
            <v>H</v>
          </cell>
          <cell r="C432" t="str">
            <v>Accommodation and Food Services</v>
          </cell>
          <cell r="D432">
            <v>201021009</v>
          </cell>
          <cell r="E432" t="str">
            <v>Bacchus Marsh Surrounds</v>
          </cell>
          <cell r="F432">
            <v>7</v>
          </cell>
          <cell r="G432">
            <v>10</v>
          </cell>
          <cell r="H432">
            <v>8</v>
          </cell>
          <cell r="I432">
            <v>3</v>
          </cell>
          <cell r="J432">
            <v>0</v>
          </cell>
          <cell r="K432">
            <v>26</v>
          </cell>
        </row>
        <row r="433">
          <cell r="A433">
            <v>427</v>
          </cell>
          <cell r="B433" t="str">
            <v>I</v>
          </cell>
          <cell r="C433" t="str">
            <v>Transport, Postal and Warehousing</v>
          </cell>
          <cell r="D433">
            <v>201021009</v>
          </cell>
          <cell r="E433" t="str">
            <v>Bacchus Marsh Surrounds</v>
          </cell>
          <cell r="F433">
            <v>25</v>
          </cell>
          <cell r="G433">
            <v>20</v>
          </cell>
          <cell r="H433">
            <v>3</v>
          </cell>
          <cell r="I433">
            <v>0</v>
          </cell>
          <cell r="J433">
            <v>0</v>
          </cell>
          <cell r="K433">
            <v>48</v>
          </cell>
        </row>
        <row r="434">
          <cell r="A434">
            <v>428</v>
          </cell>
          <cell r="B434" t="str">
            <v>J</v>
          </cell>
          <cell r="C434" t="str">
            <v>Information Media and Telecommunications</v>
          </cell>
          <cell r="D434">
            <v>201021009</v>
          </cell>
          <cell r="E434" t="str">
            <v>Bacchus Marsh Surrounds</v>
          </cell>
          <cell r="F434">
            <v>5</v>
          </cell>
          <cell r="G434">
            <v>3</v>
          </cell>
          <cell r="H434">
            <v>0</v>
          </cell>
          <cell r="I434">
            <v>0</v>
          </cell>
          <cell r="J434">
            <v>0</v>
          </cell>
          <cell r="K434">
            <v>7</v>
          </cell>
        </row>
        <row r="435">
          <cell r="A435">
            <v>429</v>
          </cell>
          <cell r="B435" t="str">
            <v>K</v>
          </cell>
          <cell r="C435" t="str">
            <v>Financial and Insurance Services</v>
          </cell>
          <cell r="D435">
            <v>201021009</v>
          </cell>
          <cell r="E435" t="str">
            <v>Bacchus Marsh Surrounds</v>
          </cell>
          <cell r="F435">
            <v>5</v>
          </cell>
          <cell r="G435">
            <v>4</v>
          </cell>
          <cell r="H435">
            <v>0</v>
          </cell>
          <cell r="I435">
            <v>0</v>
          </cell>
          <cell r="J435">
            <v>0</v>
          </cell>
          <cell r="K435">
            <v>10</v>
          </cell>
        </row>
        <row r="436">
          <cell r="A436">
            <v>430</v>
          </cell>
          <cell r="B436" t="str">
            <v>L</v>
          </cell>
          <cell r="C436" t="str">
            <v>Rental, Hiring and Real Estate Services</v>
          </cell>
          <cell r="D436">
            <v>201021009</v>
          </cell>
          <cell r="E436" t="str">
            <v>Bacchus Marsh Surrounds</v>
          </cell>
          <cell r="F436">
            <v>41</v>
          </cell>
          <cell r="G436">
            <v>6</v>
          </cell>
          <cell r="H436">
            <v>0</v>
          </cell>
          <cell r="I436">
            <v>0</v>
          </cell>
          <cell r="J436">
            <v>0</v>
          </cell>
          <cell r="K436">
            <v>48</v>
          </cell>
        </row>
        <row r="437">
          <cell r="A437">
            <v>431</v>
          </cell>
          <cell r="B437" t="str">
            <v>M</v>
          </cell>
          <cell r="C437" t="str">
            <v>Professional, Scientific and Technical Services</v>
          </cell>
          <cell r="D437">
            <v>201021009</v>
          </cell>
          <cell r="E437" t="str">
            <v>Bacchus Marsh Surrounds</v>
          </cell>
          <cell r="F437">
            <v>34</v>
          </cell>
          <cell r="G437">
            <v>17</v>
          </cell>
          <cell r="H437">
            <v>3</v>
          </cell>
          <cell r="I437">
            <v>0</v>
          </cell>
          <cell r="J437">
            <v>0</v>
          </cell>
          <cell r="K437">
            <v>54</v>
          </cell>
        </row>
        <row r="438">
          <cell r="A438">
            <v>432</v>
          </cell>
          <cell r="B438" t="str">
            <v>N</v>
          </cell>
          <cell r="C438" t="str">
            <v>Administrative and Support Services</v>
          </cell>
          <cell r="D438">
            <v>201021009</v>
          </cell>
          <cell r="E438" t="str">
            <v>Bacchus Marsh Surrounds</v>
          </cell>
          <cell r="F438">
            <v>11</v>
          </cell>
          <cell r="G438">
            <v>6</v>
          </cell>
          <cell r="H438">
            <v>3</v>
          </cell>
          <cell r="I438">
            <v>0</v>
          </cell>
          <cell r="J438">
            <v>0</v>
          </cell>
          <cell r="K438">
            <v>20</v>
          </cell>
        </row>
        <row r="439">
          <cell r="A439">
            <v>433</v>
          </cell>
          <cell r="B439" t="str">
            <v>O</v>
          </cell>
          <cell r="C439" t="str">
            <v>Public Administration and Safety</v>
          </cell>
          <cell r="D439">
            <v>201021009</v>
          </cell>
          <cell r="E439" t="str">
            <v>Bacchus Marsh Surrounds</v>
          </cell>
          <cell r="F439">
            <v>0</v>
          </cell>
          <cell r="G439">
            <v>3</v>
          </cell>
          <cell r="H439">
            <v>0</v>
          </cell>
          <cell r="I439">
            <v>3</v>
          </cell>
          <cell r="J439">
            <v>0</v>
          </cell>
          <cell r="K439">
            <v>4</v>
          </cell>
        </row>
        <row r="440">
          <cell r="A440">
            <v>434</v>
          </cell>
          <cell r="B440" t="str">
            <v>P</v>
          </cell>
          <cell r="C440" t="str">
            <v>Education and Training</v>
          </cell>
          <cell r="D440">
            <v>201021009</v>
          </cell>
          <cell r="E440" t="str">
            <v>Bacchus Marsh Surrounds</v>
          </cell>
          <cell r="F440">
            <v>4</v>
          </cell>
          <cell r="G440">
            <v>0</v>
          </cell>
          <cell r="H440">
            <v>3</v>
          </cell>
          <cell r="I440">
            <v>0</v>
          </cell>
          <cell r="J440">
            <v>0</v>
          </cell>
          <cell r="K440">
            <v>7</v>
          </cell>
        </row>
        <row r="441">
          <cell r="A441">
            <v>435</v>
          </cell>
          <cell r="B441" t="str">
            <v>Q</v>
          </cell>
          <cell r="C441" t="str">
            <v>Health Care and Social Assistance</v>
          </cell>
          <cell r="D441">
            <v>201021009</v>
          </cell>
          <cell r="E441" t="str">
            <v>Bacchus Marsh Surrounds</v>
          </cell>
          <cell r="F441">
            <v>13</v>
          </cell>
          <cell r="G441">
            <v>4</v>
          </cell>
          <cell r="H441">
            <v>0</v>
          </cell>
          <cell r="I441">
            <v>0</v>
          </cell>
          <cell r="J441">
            <v>0</v>
          </cell>
          <cell r="K441">
            <v>19</v>
          </cell>
        </row>
        <row r="442">
          <cell r="A442">
            <v>436</v>
          </cell>
          <cell r="B442" t="str">
            <v>R</v>
          </cell>
          <cell r="C442" t="str">
            <v>Arts and Recreation Services</v>
          </cell>
          <cell r="D442">
            <v>201021009</v>
          </cell>
          <cell r="E442" t="str">
            <v>Bacchus Marsh Surrounds</v>
          </cell>
          <cell r="F442">
            <v>9</v>
          </cell>
          <cell r="G442">
            <v>4</v>
          </cell>
          <cell r="H442">
            <v>0</v>
          </cell>
          <cell r="I442">
            <v>0</v>
          </cell>
          <cell r="J442">
            <v>0</v>
          </cell>
          <cell r="K442">
            <v>13</v>
          </cell>
        </row>
        <row r="443">
          <cell r="A443">
            <v>437</v>
          </cell>
          <cell r="B443" t="str">
            <v>S</v>
          </cell>
          <cell r="C443" t="str">
            <v>Other Services</v>
          </cell>
          <cell r="D443">
            <v>201021009</v>
          </cell>
          <cell r="E443" t="str">
            <v>Bacchus Marsh Surrounds</v>
          </cell>
          <cell r="F443">
            <v>16</v>
          </cell>
          <cell r="G443">
            <v>20</v>
          </cell>
          <cell r="H443">
            <v>4</v>
          </cell>
          <cell r="I443">
            <v>0</v>
          </cell>
          <cell r="J443">
            <v>0</v>
          </cell>
          <cell r="K443">
            <v>40</v>
          </cell>
        </row>
        <row r="444">
          <cell r="A444">
            <v>438</v>
          </cell>
          <cell r="B444" t="str">
            <v>A</v>
          </cell>
          <cell r="C444" t="str">
            <v>Agriculture, Forestry and Fishing</v>
          </cell>
          <cell r="D444">
            <v>205021081</v>
          </cell>
          <cell r="E444" t="str">
            <v>Bairnsdale</v>
          </cell>
          <cell r="F444">
            <v>120</v>
          </cell>
          <cell r="G444">
            <v>12</v>
          </cell>
          <cell r="H444">
            <v>8</v>
          </cell>
          <cell r="I444">
            <v>0</v>
          </cell>
          <cell r="J444">
            <v>0</v>
          </cell>
          <cell r="K444">
            <v>141</v>
          </cell>
        </row>
        <row r="445">
          <cell r="A445">
            <v>439</v>
          </cell>
          <cell r="B445" t="str">
            <v>B</v>
          </cell>
          <cell r="C445" t="str">
            <v>Mining</v>
          </cell>
          <cell r="D445">
            <v>205021081</v>
          </cell>
          <cell r="E445" t="str">
            <v>Bairnsdale</v>
          </cell>
          <cell r="F445">
            <v>3</v>
          </cell>
          <cell r="G445">
            <v>0</v>
          </cell>
          <cell r="H445">
            <v>3</v>
          </cell>
          <cell r="I445">
            <v>0</v>
          </cell>
          <cell r="J445">
            <v>0</v>
          </cell>
          <cell r="K445">
            <v>4</v>
          </cell>
        </row>
        <row r="446">
          <cell r="A446">
            <v>440</v>
          </cell>
          <cell r="B446" t="str">
            <v>C</v>
          </cell>
          <cell r="C446" t="str">
            <v>Manufacturing</v>
          </cell>
          <cell r="D446">
            <v>205021081</v>
          </cell>
          <cell r="E446" t="str">
            <v>Bairnsdale</v>
          </cell>
          <cell r="F446">
            <v>38</v>
          </cell>
          <cell r="G446">
            <v>31</v>
          </cell>
          <cell r="H446">
            <v>11</v>
          </cell>
          <cell r="I446">
            <v>6</v>
          </cell>
          <cell r="J446">
            <v>0</v>
          </cell>
          <cell r="K446">
            <v>86</v>
          </cell>
        </row>
        <row r="447">
          <cell r="A447">
            <v>441</v>
          </cell>
          <cell r="B447" t="str">
            <v>D</v>
          </cell>
          <cell r="C447" t="str">
            <v>Electricity, Gas, Water and Waste Services</v>
          </cell>
          <cell r="D447">
            <v>205021081</v>
          </cell>
          <cell r="E447" t="str">
            <v>Bairnsdale</v>
          </cell>
          <cell r="F447">
            <v>0</v>
          </cell>
          <cell r="G447">
            <v>0</v>
          </cell>
          <cell r="H447">
            <v>0</v>
          </cell>
          <cell r="I447">
            <v>3</v>
          </cell>
          <cell r="J447">
            <v>0</v>
          </cell>
          <cell r="K447">
            <v>6</v>
          </cell>
        </row>
        <row r="448">
          <cell r="A448">
            <v>442</v>
          </cell>
          <cell r="B448" t="str">
            <v>E</v>
          </cell>
          <cell r="C448" t="str">
            <v>Construction</v>
          </cell>
          <cell r="D448">
            <v>205021081</v>
          </cell>
          <cell r="E448" t="str">
            <v>Bairnsdale</v>
          </cell>
          <cell r="F448">
            <v>185</v>
          </cell>
          <cell r="G448">
            <v>90</v>
          </cell>
          <cell r="H448">
            <v>30</v>
          </cell>
          <cell r="I448">
            <v>0</v>
          </cell>
          <cell r="J448">
            <v>0</v>
          </cell>
          <cell r="K448">
            <v>307</v>
          </cell>
        </row>
        <row r="449">
          <cell r="A449">
            <v>443</v>
          </cell>
          <cell r="B449" t="str">
            <v>F</v>
          </cell>
          <cell r="C449" t="str">
            <v>Wholesale Trade</v>
          </cell>
          <cell r="D449">
            <v>205021081</v>
          </cell>
          <cell r="E449" t="str">
            <v>Bairnsdale</v>
          </cell>
          <cell r="F449">
            <v>19</v>
          </cell>
          <cell r="G449">
            <v>6</v>
          </cell>
          <cell r="H449">
            <v>12</v>
          </cell>
          <cell r="I449">
            <v>0</v>
          </cell>
          <cell r="J449">
            <v>0</v>
          </cell>
          <cell r="K449">
            <v>38</v>
          </cell>
        </row>
        <row r="450">
          <cell r="A450">
            <v>444</v>
          </cell>
          <cell r="B450" t="str">
            <v>G</v>
          </cell>
          <cell r="C450" t="str">
            <v>Retail Trade</v>
          </cell>
          <cell r="D450">
            <v>205021081</v>
          </cell>
          <cell r="E450" t="str">
            <v>Bairnsdale</v>
          </cell>
          <cell r="F450">
            <v>47</v>
          </cell>
          <cell r="G450">
            <v>39</v>
          </cell>
          <cell r="H450">
            <v>46</v>
          </cell>
          <cell r="I450">
            <v>9</v>
          </cell>
          <cell r="J450">
            <v>0</v>
          </cell>
          <cell r="K450">
            <v>141</v>
          </cell>
        </row>
        <row r="451">
          <cell r="A451">
            <v>445</v>
          </cell>
          <cell r="B451" t="str">
            <v>H</v>
          </cell>
          <cell r="C451" t="str">
            <v>Accommodation and Food Services</v>
          </cell>
          <cell r="D451">
            <v>205021081</v>
          </cell>
          <cell r="E451" t="str">
            <v>Bairnsdale</v>
          </cell>
          <cell r="F451">
            <v>28</v>
          </cell>
          <cell r="G451">
            <v>20</v>
          </cell>
          <cell r="H451">
            <v>24</v>
          </cell>
          <cell r="I451">
            <v>6</v>
          </cell>
          <cell r="J451">
            <v>0</v>
          </cell>
          <cell r="K451">
            <v>78</v>
          </cell>
        </row>
        <row r="452">
          <cell r="A452">
            <v>446</v>
          </cell>
          <cell r="B452" t="str">
            <v>I</v>
          </cell>
          <cell r="C452" t="str">
            <v>Transport, Postal and Warehousing</v>
          </cell>
          <cell r="D452">
            <v>205021081</v>
          </cell>
          <cell r="E452" t="str">
            <v>Bairnsdale</v>
          </cell>
          <cell r="F452">
            <v>41</v>
          </cell>
          <cell r="G452">
            <v>16</v>
          </cell>
          <cell r="H452">
            <v>10</v>
          </cell>
          <cell r="I452">
            <v>3</v>
          </cell>
          <cell r="J452">
            <v>0</v>
          </cell>
          <cell r="K452">
            <v>68</v>
          </cell>
        </row>
        <row r="453">
          <cell r="A453">
            <v>447</v>
          </cell>
          <cell r="B453" t="str">
            <v>J</v>
          </cell>
          <cell r="C453" t="str">
            <v>Information Media and Telecommunications</v>
          </cell>
          <cell r="D453">
            <v>205021081</v>
          </cell>
          <cell r="E453" t="str">
            <v>Bairnsdale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4</v>
          </cell>
        </row>
        <row r="454">
          <cell r="A454">
            <v>448</v>
          </cell>
          <cell r="B454" t="str">
            <v>K</v>
          </cell>
          <cell r="C454" t="str">
            <v>Financial and Insurance Services</v>
          </cell>
          <cell r="D454">
            <v>205021081</v>
          </cell>
          <cell r="E454" t="str">
            <v>Bairnsdale</v>
          </cell>
          <cell r="F454">
            <v>27</v>
          </cell>
          <cell r="G454">
            <v>13</v>
          </cell>
          <cell r="H454">
            <v>4</v>
          </cell>
          <cell r="I454">
            <v>0</v>
          </cell>
          <cell r="J454">
            <v>0</v>
          </cell>
          <cell r="K454">
            <v>44</v>
          </cell>
        </row>
        <row r="455">
          <cell r="A455">
            <v>449</v>
          </cell>
          <cell r="B455" t="str">
            <v>L</v>
          </cell>
          <cell r="C455" t="str">
            <v>Rental, Hiring and Real Estate Services</v>
          </cell>
          <cell r="D455">
            <v>205021081</v>
          </cell>
          <cell r="E455" t="str">
            <v>Bairnsdale</v>
          </cell>
          <cell r="F455">
            <v>147</v>
          </cell>
          <cell r="G455">
            <v>10</v>
          </cell>
          <cell r="H455">
            <v>7</v>
          </cell>
          <cell r="I455">
            <v>3</v>
          </cell>
          <cell r="J455">
            <v>0</v>
          </cell>
          <cell r="K455">
            <v>166</v>
          </cell>
        </row>
        <row r="456">
          <cell r="A456">
            <v>450</v>
          </cell>
          <cell r="B456" t="str">
            <v>M</v>
          </cell>
          <cell r="C456" t="str">
            <v>Professional, Scientific and Technical Services</v>
          </cell>
          <cell r="D456">
            <v>205021081</v>
          </cell>
          <cell r="E456" t="str">
            <v>Bairnsdale</v>
          </cell>
          <cell r="F456">
            <v>49</v>
          </cell>
          <cell r="G456">
            <v>45</v>
          </cell>
          <cell r="H456">
            <v>14</v>
          </cell>
          <cell r="I456">
            <v>3</v>
          </cell>
          <cell r="J456">
            <v>0</v>
          </cell>
          <cell r="K456">
            <v>111</v>
          </cell>
        </row>
        <row r="457">
          <cell r="A457">
            <v>451</v>
          </cell>
          <cell r="B457" t="str">
            <v>N</v>
          </cell>
          <cell r="C457" t="str">
            <v>Administrative and Support Services</v>
          </cell>
          <cell r="D457">
            <v>205021081</v>
          </cell>
          <cell r="E457" t="str">
            <v>Bairnsdale</v>
          </cell>
          <cell r="F457">
            <v>36</v>
          </cell>
          <cell r="G457">
            <v>12</v>
          </cell>
          <cell r="H457">
            <v>6</v>
          </cell>
          <cell r="I457">
            <v>3</v>
          </cell>
          <cell r="J457">
            <v>3</v>
          </cell>
          <cell r="K457">
            <v>56</v>
          </cell>
        </row>
        <row r="458">
          <cell r="A458">
            <v>452</v>
          </cell>
          <cell r="B458" t="str">
            <v>O</v>
          </cell>
          <cell r="C458" t="str">
            <v>Public Administration and Safety</v>
          </cell>
          <cell r="D458">
            <v>205021081</v>
          </cell>
          <cell r="E458" t="str">
            <v>Bairnsdale</v>
          </cell>
          <cell r="F458">
            <v>0</v>
          </cell>
          <cell r="G458">
            <v>3</v>
          </cell>
          <cell r="H458">
            <v>0</v>
          </cell>
          <cell r="I458">
            <v>0</v>
          </cell>
          <cell r="J458">
            <v>0</v>
          </cell>
          <cell r="K458">
            <v>4</v>
          </cell>
        </row>
        <row r="459">
          <cell r="A459">
            <v>453</v>
          </cell>
          <cell r="B459" t="str">
            <v>P</v>
          </cell>
          <cell r="C459" t="str">
            <v>Education and Training</v>
          </cell>
          <cell r="D459">
            <v>205021081</v>
          </cell>
          <cell r="E459" t="str">
            <v>Bairnsdale</v>
          </cell>
          <cell r="F459">
            <v>11</v>
          </cell>
          <cell r="G459">
            <v>5</v>
          </cell>
          <cell r="H459">
            <v>3</v>
          </cell>
          <cell r="I459">
            <v>3</v>
          </cell>
          <cell r="J459">
            <v>0</v>
          </cell>
          <cell r="K459">
            <v>20</v>
          </cell>
        </row>
        <row r="460">
          <cell r="A460">
            <v>454</v>
          </cell>
          <cell r="B460" t="str">
            <v>Q</v>
          </cell>
          <cell r="C460" t="str">
            <v>Health Care and Social Assistance</v>
          </cell>
          <cell r="D460">
            <v>205021081</v>
          </cell>
          <cell r="E460" t="str">
            <v>Bairnsdale</v>
          </cell>
          <cell r="F460">
            <v>89</v>
          </cell>
          <cell r="G460">
            <v>37</v>
          </cell>
          <cell r="H460">
            <v>15</v>
          </cell>
          <cell r="I460">
            <v>4</v>
          </cell>
          <cell r="J460">
            <v>0</v>
          </cell>
          <cell r="K460">
            <v>145</v>
          </cell>
        </row>
        <row r="461">
          <cell r="A461">
            <v>455</v>
          </cell>
          <cell r="B461" t="str">
            <v>R</v>
          </cell>
          <cell r="C461" t="str">
            <v>Arts and Recreation Services</v>
          </cell>
          <cell r="D461">
            <v>205021081</v>
          </cell>
          <cell r="E461" t="str">
            <v>Bairnsdale</v>
          </cell>
          <cell r="F461">
            <v>8</v>
          </cell>
          <cell r="G461">
            <v>3</v>
          </cell>
          <cell r="H461">
            <v>4</v>
          </cell>
          <cell r="I461">
            <v>0</v>
          </cell>
          <cell r="J461">
            <v>0</v>
          </cell>
          <cell r="K461">
            <v>15</v>
          </cell>
        </row>
        <row r="462">
          <cell r="A462">
            <v>456</v>
          </cell>
          <cell r="B462" t="str">
            <v>S</v>
          </cell>
          <cell r="C462" t="str">
            <v>Other Services</v>
          </cell>
          <cell r="D462">
            <v>205021081</v>
          </cell>
          <cell r="E462" t="str">
            <v>Bairnsdale</v>
          </cell>
          <cell r="F462">
            <v>59</v>
          </cell>
          <cell r="G462">
            <v>45</v>
          </cell>
          <cell r="H462">
            <v>18</v>
          </cell>
          <cell r="I462">
            <v>0</v>
          </cell>
          <cell r="J462">
            <v>0</v>
          </cell>
          <cell r="K462">
            <v>122</v>
          </cell>
        </row>
        <row r="463">
          <cell r="A463">
            <v>457</v>
          </cell>
          <cell r="B463" t="str">
            <v>A</v>
          </cell>
          <cell r="C463" t="str">
            <v>Agriculture, Forestry and Fishing</v>
          </cell>
          <cell r="D463">
            <v>201011002</v>
          </cell>
          <cell r="E463" t="str">
            <v>Ballarat</v>
          </cell>
          <cell r="F463">
            <v>72</v>
          </cell>
          <cell r="G463">
            <v>18</v>
          </cell>
          <cell r="H463">
            <v>4</v>
          </cell>
          <cell r="I463">
            <v>0</v>
          </cell>
          <cell r="J463">
            <v>0</v>
          </cell>
          <cell r="K463">
            <v>94</v>
          </cell>
        </row>
        <row r="464">
          <cell r="A464">
            <v>458</v>
          </cell>
          <cell r="B464" t="str">
            <v>B</v>
          </cell>
          <cell r="C464" t="str">
            <v>Mining</v>
          </cell>
          <cell r="D464">
            <v>201011002</v>
          </cell>
          <cell r="E464" t="str">
            <v>Ballarat</v>
          </cell>
          <cell r="F464">
            <v>9</v>
          </cell>
          <cell r="G464">
            <v>4</v>
          </cell>
          <cell r="H464">
            <v>3</v>
          </cell>
          <cell r="I464">
            <v>0</v>
          </cell>
          <cell r="J464">
            <v>0</v>
          </cell>
          <cell r="K464">
            <v>14</v>
          </cell>
        </row>
        <row r="465">
          <cell r="A465">
            <v>459</v>
          </cell>
          <cell r="B465" t="str">
            <v>C</v>
          </cell>
          <cell r="C465" t="str">
            <v>Manufacturing</v>
          </cell>
          <cell r="D465">
            <v>201011002</v>
          </cell>
          <cell r="E465" t="str">
            <v>Ballarat</v>
          </cell>
          <cell r="F465">
            <v>20</v>
          </cell>
          <cell r="G465">
            <v>9</v>
          </cell>
          <cell r="H465">
            <v>6</v>
          </cell>
          <cell r="I465">
            <v>6</v>
          </cell>
          <cell r="J465">
            <v>0</v>
          </cell>
          <cell r="K465">
            <v>41</v>
          </cell>
        </row>
        <row r="466">
          <cell r="A466">
            <v>460</v>
          </cell>
          <cell r="B466" t="str">
            <v>D</v>
          </cell>
          <cell r="C466" t="str">
            <v>Electricity, Gas, Water and Waste Services</v>
          </cell>
          <cell r="D466">
            <v>201011002</v>
          </cell>
          <cell r="E466" t="str">
            <v>Ballarat</v>
          </cell>
          <cell r="F466">
            <v>0</v>
          </cell>
          <cell r="G466">
            <v>0</v>
          </cell>
          <cell r="H466">
            <v>3</v>
          </cell>
          <cell r="I466">
            <v>0</v>
          </cell>
          <cell r="J466">
            <v>0</v>
          </cell>
          <cell r="K466">
            <v>3</v>
          </cell>
        </row>
        <row r="467">
          <cell r="A467">
            <v>461</v>
          </cell>
          <cell r="B467" t="str">
            <v>E</v>
          </cell>
          <cell r="C467" t="str">
            <v>Construction</v>
          </cell>
          <cell r="D467">
            <v>201011002</v>
          </cell>
          <cell r="E467" t="str">
            <v>Ballarat</v>
          </cell>
          <cell r="F467">
            <v>193</v>
          </cell>
          <cell r="G467">
            <v>66</v>
          </cell>
          <cell r="H467">
            <v>19</v>
          </cell>
          <cell r="I467">
            <v>0</v>
          </cell>
          <cell r="J467">
            <v>0</v>
          </cell>
          <cell r="K467">
            <v>280</v>
          </cell>
        </row>
        <row r="468">
          <cell r="A468">
            <v>462</v>
          </cell>
          <cell r="B468" t="str">
            <v>F</v>
          </cell>
          <cell r="C468" t="str">
            <v>Wholesale Trade</v>
          </cell>
          <cell r="D468">
            <v>201011002</v>
          </cell>
          <cell r="E468" t="str">
            <v>Ballarat</v>
          </cell>
          <cell r="F468">
            <v>23</v>
          </cell>
          <cell r="G468">
            <v>10</v>
          </cell>
          <cell r="H468">
            <v>4</v>
          </cell>
          <cell r="I468">
            <v>4</v>
          </cell>
          <cell r="J468">
            <v>0</v>
          </cell>
          <cell r="K468">
            <v>42</v>
          </cell>
        </row>
        <row r="469">
          <cell r="A469">
            <v>463</v>
          </cell>
          <cell r="B469" t="str">
            <v>G</v>
          </cell>
          <cell r="C469" t="str">
            <v>Retail Trade</v>
          </cell>
          <cell r="D469">
            <v>201011002</v>
          </cell>
          <cell r="E469" t="str">
            <v>Ballarat</v>
          </cell>
          <cell r="F469">
            <v>51</v>
          </cell>
          <cell r="G469">
            <v>69</v>
          </cell>
          <cell r="H469">
            <v>41</v>
          </cell>
          <cell r="I469">
            <v>9</v>
          </cell>
          <cell r="J469">
            <v>0</v>
          </cell>
          <cell r="K469">
            <v>170</v>
          </cell>
        </row>
        <row r="470">
          <cell r="A470">
            <v>464</v>
          </cell>
          <cell r="B470" t="str">
            <v>H</v>
          </cell>
          <cell r="C470" t="str">
            <v>Accommodation and Food Services</v>
          </cell>
          <cell r="D470">
            <v>201011002</v>
          </cell>
          <cell r="E470" t="str">
            <v>Ballarat</v>
          </cell>
          <cell r="F470">
            <v>46</v>
          </cell>
          <cell r="G470">
            <v>50</v>
          </cell>
          <cell r="H470">
            <v>59</v>
          </cell>
          <cell r="I470">
            <v>26</v>
          </cell>
          <cell r="J470">
            <v>0</v>
          </cell>
          <cell r="K470">
            <v>183</v>
          </cell>
        </row>
        <row r="471">
          <cell r="A471">
            <v>465</v>
          </cell>
          <cell r="B471" t="str">
            <v>I</v>
          </cell>
          <cell r="C471" t="str">
            <v>Transport, Postal and Warehousing</v>
          </cell>
          <cell r="D471">
            <v>201011002</v>
          </cell>
          <cell r="E471" t="str">
            <v>Ballarat</v>
          </cell>
          <cell r="F471">
            <v>44</v>
          </cell>
          <cell r="G471">
            <v>7</v>
          </cell>
          <cell r="H471">
            <v>0</v>
          </cell>
          <cell r="I471">
            <v>0</v>
          </cell>
          <cell r="J471">
            <v>0</v>
          </cell>
          <cell r="K471">
            <v>52</v>
          </cell>
        </row>
        <row r="472">
          <cell r="A472">
            <v>466</v>
          </cell>
          <cell r="B472" t="str">
            <v>J</v>
          </cell>
          <cell r="C472" t="str">
            <v>Information Media and Telecommunications</v>
          </cell>
          <cell r="D472">
            <v>201011002</v>
          </cell>
          <cell r="E472" t="str">
            <v>Ballarat</v>
          </cell>
          <cell r="F472">
            <v>12</v>
          </cell>
          <cell r="G472">
            <v>6</v>
          </cell>
          <cell r="H472">
            <v>3</v>
          </cell>
          <cell r="I472">
            <v>0</v>
          </cell>
          <cell r="J472">
            <v>0</v>
          </cell>
          <cell r="K472">
            <v>21</v>
          </cell>
        </row>
        <row r="473">
          <cell r="A473">
            <v>467</v>
          </cell>
          <cell r="B473" t="str">
            <v>K</v>
          </cell>
          <cell r="C473" t="str">
            <v>Financial and Insurance Services</v>
          </cell>
          <cell r="D473">
            <v>201011002</v>
          </cell>
          <cell r="E473" t="str">
            <v>Ballarat</v>
          </cell>
          <cell r="F473">
            <v>116</v>
          </cell>
          <cell r="G473">
            <v>42</v>
          </cell>
          <cell r="H473">
            <v>12</v>
          </cell>
          <cell r="I473">
            <v>0</v>
          </cell>
          <cell r="J473">
            <v>0</v>
          </cell>
          <cell r="K473">
            <v>170</v>
          </cell>
        </row>
        <row r="474">
          <cell r="A474">
            <v>468</v>
          </cell>
          <cell r="B474" t="str">
            <v>L</v>
          </cell>
          <cell r="C474" t="str">
            <v>Rental, Hiring and Real Estate Services</v>
          </cell>
          <cell r="D474">
            <v>201011002</v>
          </cell>
          <cell r="E474" t="str">
            <v>Ballarat</v>
          </cell>
          <cell r="F474">
            <v>440</v>
          </cell>
          <cell r="G474">
            <v>31</v>
          </cell>
          <cell r="H474">
            <v>20</v>
          </cell>
          <cell r="I474">
            <v>5</v>
          </cell>
          <cell r="J474">
            <v>0</v>
          </cell>
          <cell r="K474">
            <v>496</v>
          </cell>
        </row>
        <row r="475">
          <cell r="A475">
            <v>469</v>
          </cell>
          <cell r="B475" t="str">
            <v>M</v>
          </cell>
          <cell r="C475" t="str">
            <v>Professional, Scientific and Technical Services</v>
          </cell>
          <cell r="D475">
            <v>201011002</v>
          </cell>
          <cell r="E475" t="str">
            <v>Ballarat</v>
          </cell>
          <cell r="F475">
            <v>153</v>
          </cell>
          <cell r="G475">
            <v>123</v>
          </cell>
          <cell r="H475">
            <v>44</v>
          </cell>
          <cell r="I475">
            <v>11</v>
          </cell>
          <cell r="J475">
            <v>0</v>
          </cell>
          <cell r="K475">
            <v>331</v>
          </cell>
        </row>
        <row r="476">
          <cell r="A476">
            <v>470</v>
          </cell>
          <cell r="B476" t="str">
            <v>N</v>
          </cell>
          <cell r="C476" t="str">
            <v>Administrative and Support Services</v>
          </cell>
          <cell r="D476">
            <v>201011002</v>
          </cell>
          <cell r="E476" t="str">
            <v>Ballarat</v>
          </cell>
          <cell r="F476">
            <v>43</v>
          </cell>
          <cell r="G476">
            <v>17</v>
          </cell>
          <cell r="H476">
            <v>16</v>
          </cell>
          <cell r="I476">
            <v>5</v>
          </cell>
          <cell r="J476">
            <v>3</v>
          </cell>
          <cell r="K476">
            <v>82</v>
          </cell>
        </row>
        <row r="477">
          <cell r="A477">
            <v>471</v>
          </cell>
          <cell r="B477" t="str">
            <v>O</v>
          </cell>
          <cell r="C477" t="str">
            <v>Public Administration and Safety</v>
          </cell>
          <cell r="D477">
            <v>201011002</v>
          </cell>
          <cell r="E477" t="str">
            <v>Ballarat</v>
          </cell>
          <cell r="F477">
            <v>3</v>
          </cell>
          <cell r="G477">
            <v>0</v>
          </cell>
          <cell r="H477">
            <v>3</v>
          </cell>
          <cell r="I477">
            <v>0</v>
          </cell>
          <cell r="J477">
            <v>0</v>
          </cell>
          <cell r="K477">
            <v>7</v>
          </cell>
        </row>
        <row r="478">
          <cell r="A478">
            <v>472</v>
          </cell>
          <cell r="B478" t="str">
            <v>P</v>
          </cell>
          <cell r="C478" t="str">
            <v>Education and Training</v>
          </cell>
          <cell r="D478">
            <v>201011002</v>
          </cell>
          <cell r="E478" t="str">
            <v>Ballarat</v>
          </cell>
          <cell r="F478">
            <v>14</v>
          </cell>
          <cell r="G478">
            <v>8</v>
          </cell>
          <cell r="H478">
            <v>5</v>
          </cell>
          <cell r="I478">
            <v>3</v>
          </cell>
          <cell r="J478">
            <v>0</v>
          </cell>
          <cell r="K478">
            <v>29</v>
          </cell>
        </row>
        <row r="479">
          <cell r="A479">
            <v>473</v>
          </cell>
          <cell r="B479" t="str">
            <v>Q</v>
          </cell>
          <cell r="C479" t="str">
            <v>Health Care and Social Assistance</v>
          </cell>
          <cell r="D479">
            <v>201011002</v>
          </cell>
          <cell r="E479" t="str">
            <v>Ballarat</v>
          </cell>
          <cell r="F479">
            <v>279</v>
          </cell>
          <cell r="G479">
            <v>82</v>
          </cell>
          <cell r="H479">
            <v>49</v>
          </cell>
          <cell r="I479">
            <v>16</v>
          </cell>
          <cell r="J479">
            <v>3</v>
          </cell>
          <cell r="K479">
            <v>428</v>
          </cell>
        </row>
        <row r="480">
          <cell r="A480">
            <v>474</v>
          </cell>
          <cell r="B480" t="str">
            <v>R</v>
          </cell>
          <cell r="C480" t="str">
            <v>Arts and Recreation Services</v>
          </cell>
          <cell r="D480">
            <v>201011002</v>
          </cell>
          <cell r="E480" t="str">
            <v>Ballarat</v>
          </cell>
          <cell r="F480">
            <v>18</v>
          </cell>
          <cell r="G480">
            <v>19</v>
          </cell>
          <cell r="H480">
            <v>5</v>
          </cell>
          <cell r="I480">
            <v>3</v>
          </cell>
          <cell r="J480">
            <v>0</v>
          </cell>
          <cell r="K480">
            <v>43</v>
          </cell>
        </row>
        <row r="481">
          <cell r="A481">
            <v>475</v>
          </cell>
          <cell r="B481" t="str">
            <v>S</v>
          </cell>
          <cell r="C481" t="str">
            <v>Other Services</v>
          </cell>
          <cell r="D481">
            <v>201011002</v>
          </cell>
          <cell r="E481" t="str">
            <v>Ballarat</v>
          </cell>
          <cell r="F481">
            <v>45</v>
          </cell>
          <cell r="G481">
            <v>46</v>
          </cell>
          <cell r="H481">
            <v>16</v>
          </cell>
          <cell r="I481">
            <v>0</v>
          </cell>
          <cell r="J481">
            <v>0</v>
          </cell>
          <cell r="K481">
            <v>107</v>
          </cell>
        </row>
        <row r="482">
          <cell r="A482">
            <v>476</v>
          </cell>
          <cell r="B482" t="str">
            <v>A</v>
          </cell>
          <cell r="C482" t="str">
            <v>Agriculture, Forestry and Fishing</v>
          </cell>
          <cell r="D482">
            <v>201011481</v>
          </cell>
          <cell r="E482" t="str">
            <v>Ballarat East - Warrenheip</v>
          </cell>
          <cell r="F482">
            <v>12</v>
          </cell>
          <cell r="G482">
            <v>3</v>
          </cell>
          <cell r="H482">
            <v>0</v>
          </cell>
          <cell r="I482">
            <v>0</v>
          </cell>
          <cell r="J482">
            <v>0</v>
          </cell>
          <cell r="K482">
            <v>16</v>
          </cell>
        </row>
        <row r="483">
          <cell r="A483">
            <v>477</v>
          </cell>
          <cell r="B483" t="str">
            <v>B</v>
          </cell>
          <cell r="C483" t="str">
            <v>Mining</v>
          </cell>
          <cell r="D483">
            <v>201011481</v>
          </cell>
          <cell r="E483" t="str">
            <v>Ballarat East - Warrenheip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>
            <v>478</v>
          </cell>
          <cell r="B484" t="str">
            <v>C</v>
          </cell>
          <cell r="C484" t="str">
            <v>Manufacturing</v>
          </cell>
          <cell r="D484">
            <v>201011481</v>
          </cell>
          <cell r="E484" t="str">
            <v>Ballarat East - Warrenheip</v>
          </cell>
          <cell r="F484">
            <v>11</v>
          </cell>
          <cell r="G484">
            <v>10</v>
          </cell>
          <cell r="H484">
            <v>6</v>
          </cell>
          <cell r="I484">
            <v>0</v>
          </cell>
          <cell r="J484">
            <v>0</v>
          </cell>
          <cell r="K484">
            <v>28</v>
          </cell>
        </row>
        <row r="485">
          <cell r="A485">
            <v>479</v>
          </cell>
          <cell r="B485" t="str">
            <v>D</v>
          </cell>
          <cell r="C485" t="str">
            <v>Electricity, Gas, Water and Waste Services</v>
          </cell>
          <cell r="D485">
            <v>201011481</v>
          </cell>
          <cell r="E485" t="str">
            <v>Ballarat East - Warrenheip</v>
          </cell>
          <cell r="F485">
            <v>3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4</v>
          </cell>
        </row>
        <row r="486">
          <cell r="A486">
            <v>480</v>
          </cell>
          <cell r="B486" t="str">
            <v>E</v>
          </cell>
          <cell r="C486" t="str">
            <v>Construction</v>
          </cell>
          <cell r="D486">
            <v>201011481</v>
          </cell>
          <cell r="E486" t="str">
            <v>Ballarat East - Warrenheip</v>
          </cell>
          <cell r="F486">
            <v>104</v>
          </cell>
          <cell r="G486">
            <v>52</v>
          </cell>
          <cell r="H486">
            <v>17</v>
          </cell>
          <cell r="I486">
            <v>4</v>
          </cell>
          <cell r="J486">
            <v>0</v>
          </cell>
          <cell r="K486">
            <v>177</v>
          </cell>
        </row>
        <row r="487">
          <cell r="A487">
            <v>481</v>
          </cell>
          <cell r="B487" t="str">
            <v>F</v>
          </cell>
          <cell r="C487" t="str">
            <v>Wholesale Trade</v>
          </cell>
          <cell r="D487">
            <v>201011481</v>
          </cell>
          <cell r="E487" t="str">
            <v>Ballarat East - Warrenheip</v>
          </cell>
          <cell r="F487">
            <v>10</v>
          </cell>
          <cell r="G487">
            <v>3</v>
          </cell>
          <cell r="H487">
            <v>0</v>
          </cell>
          <cell r="I487">
            <v>0</v>
          </cell>
          <cell r="J487">
            <v>0</v>
          </cell>
          <cell r="K487">
            <v>12</v>
          </cell>
        </row>
        <row r="488">
          <cell r="A488">
            <v>482</v>
          </cell>
          <cell r="B488" t="str">
            <v>G</v>
          </cell>
          <cell r="C488" t="str">
            <v>Retail Trade</v>
          </cell>
          <cell r="D488">
            <v>201011481</v>
          </cell>
          <cell r="E488" t="str">
            <v>Ballarat East - Warrenheip</v>
          </cell>
          <cell r="F488">
            <v>18</v>
          </cell>
          <cell r="G488">
            <v>16</v>
          </cell>
          <cell r="H488">
            <v>13</v>
          </cell>
          <cell r="I488">
            <v>3</v>
          </cell>
          <cell r="J488">
            <v>0</v>
          </cell>
          <cell r="K488">
            <v>49</v>
          </cell>
        </row>
        <row r="489">
          <cell r="A489">
            <v>483</v>
          </cell>
          <cell r="B489" t="str">
            <v>H</v>
          </cell>
          <cell r="C489" t="str">
            <v>Accommodation and Food Services</v>
          </cell>
          <cell r="D489">
            <v>201011481</v>
          </cell>
          <cell r="E489" t="str">
            <v>Ballarat East - Warrenheip</v>
          </cell>
          <cell r="F489">
            <v>9</v>
          </cell>
          <cell r="G489">
            <v>11</v>
          </cell>
          <cell r="H489">
            <v>12</v>
          </cell>
          <cell r="I489">
            <v>3</v>
          </cell>
          <cell r="J489">
            <v>0</v>
          </cell>
          <cell r="K489">
            <v>35</v>
          </cell>
        </row>
        <row r="490">
          <cell r="A490">
            <v>484</v>
          </cell>
          <cell r="B490" t="str">
            <v>I</v>
          </cell>
          <cell r="C490" t="str">
            <v>Transport, Postal and Warehousing</v>
          </cell>
          <cell r="D490">
            <v>201011481</v>
          </cell>
          <cell r="E490" t="str">
            <v>Ballarat East - Warrenheip</v>
          </cell>
          <cell r="F490">
            <v>33</v>
          </cell>
          <cell r="G490">
            <v>11</v>
          </cell>
          <cell r="H490">
            <v>0</v>
          </cell>
          <cell r="I490">
            <v>0</v>
          </cell>
          <cell r="J490">
            <v>0</v>
          </cell>
          <cell r="K490">
            <v>44</v>
          </cell>
        </row>
        <row r="491">
          <cell r="A491">
            <v>485</v>
          </cell>
          <cell r="B491" t="str">
            <v>J</v>
          </cell>
          <cell r="C491" t="str">
            <v>Information Media and Telecommunications</v>
          </cell>
          <cell r="D491">
            <v>201011481</v>
          </cell>
          <cell r="E491" t="str">
            <v>Ballarat East - Warrenheip</v>
          </cell>
          <cell r="F491">
            <v>12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12</v>
          </cell>
        </row>
        <row r="492">
          <cell r="A492">
            <v>486</v>
          </cell>
          <cell r="B492" t="str">
            <v>K</v>
          </cell>
          <cell r="C492" t="str">
            <v>Financial and Insurance Services</v>
          </cell>
          <cell r="D492">
            <v>201011481</v>
          </cell>
          <cell r="E492" t="str">
            <v>Ballarat East - Warrenheip</v>
          </cell>
          <cell r="F492">
            <v>9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11</v>
          </cell>
        </row>
        <row r="493">
          <cell r="A493">
            <v>487</v>
          </cell>
          <cell r="B493" t="str">
            <v>L</v>
          </cell>
          <cell r="C493" t="str">
            <v>Rental, Hiring and Real Estate Services</v>
          </cell>
          <cell r="D493">
            <v>201011481</v>
          </cell>
          <cell r="E493" t="str">
            <v>Ballarat East - Warrenheip</v>
          </cell>
          <cell r="F493">
            <v>52</v>
          </cell>
          <cell r="G493">
            <v>4</v>
          </cell>
          <cell r="H493">
            <v>0</v>
          </cell>
          <cell r="I493">
            <v>0</v>
          </cell>
          <cell r="J493">
            <v>0</v>
          </cell>
          <cell r="K493">
            <v>57</v>
          </cell>
        </row>
        <row r="494">
          <cell r="A494">
            <v>488</v>
          </cell>
          <cell r="B494" t="str">
            <v>M</v>
          </cell>
          <cell r="C494" t="str">
            <v>Professional, Scientific and Technical Services</v>
          </cell>
          <cell r="D494">
            <v>201011481</v>
          </cell>
          <cell r="E494" t="str">
            <v>Ballarat East - Warrenheip</v>
          </cell>
          <cell r="F494">
            <v>37</v>
          </cell>
          <cell r="G494">
            <v>19</v>
          </cell>
          <cell r="H494">
            <v>0</v>
          </cell>
          <cell r="I494">
            <v>0</v>
          </cell>
          <cell r="J494">
            <v>0</v>
          </cell>
          <cell r="K494">
            <v>58</v>
          </cell>
        </row>
        <row r="495">
          <cell r="A495">
            <v>489</v>
          </cell>
          <cell r="B495" t="str">
            <v>N</v>
          </cell>
          <cell r="C495" t="str">
            <v>Administrative and Support Services</v>
          </cell>
          <cell r="D495">
            <v>201011481</v>
          </cell>
          <cell r="E495" t="str">
            <v>Ballarat East - Warrenheip</v>
          </cell>
          <cell r="F495">
            <v>23</v>
          </cell>
          <cell r="G495">
            <v>7</v>
          </cell>
          <cell r="H495">
            <v>5</v>
          </cell>
          <cell r="I495">
            <v>0</v>
          </cell>
          <cell r="J495">
            <v>0</v>
          </cell>
          <cell r="K495">
            <v>36</v>
          </cell>
        </row>
        <row r="496">
          <cell r="A496">
            <v>490</v>
          </cell>
          <cell r="B496" t="str">
            <v>O</v>
          </cell>
          <cell r="C496" t="str">
            <v>Public Administration and Safety</v>
          </cell>
          <cell r="D496">
            <v>201011481</v>
          </cell>
          <cell r="E496" t="str">
            <v>Ballarat East - Warrenheip</v>
          </cell>
          <cell r="F496">
            <v>3</v>
          </cell>
          <cell r="G496">
            <v>3</v>
          </cell>
          <cell r="H496">
            <v>0</v>
          </cell>
          <cell r="I496">
            <v>0</v>
          </cell>
          <cell r="J496">
            <v>0</v>
          </cell>
          <cell r="K496">
            <v>3</v>
          </cell>
        </row>
        <row r="497">
          <cell r="A497">
            <v>491</v>
          </cell>
          <cell r="B497" t="str">
            <v>P</v>
          </cell>
          <cell r="C497" t="str">
            <v>Education and Training</v>
          </cell>
          <cell r="D497">
            <v>201011481</v>
          </cell>
          <cell r="E497" t="str">
            <v>Ballarat East - Warrenheip</v>
          </cell>
          <cell r="F497">
            <v>3</v>
          </cell>
          <cell r="G497">
            <v>3</v>
          </cell>
          <cell r="H497">
            <v>0</v>
          </cell>
          <cell r="I497">
            <v>3</v>
          </cell>
          <cell r="J497">
            <v>0</v>
          </cell>
          <cell r="K497">
            <v>8</v>
          </cell>
        </row>
        <row r="498">
          <cell r="A498">
            <v>492</v>
          </cell>
          <cell r="B498" t="str">
            <v>Q</v>
          </cell>
          <cell r="C498" t="str">
            <v>Health Care and Social Assistance</v>
          </cell>
          <cell r="D498">
            <v>201011481</v>
          </cell>
          <cell r="E498" t="str">
            <v>Ballarat East - Warrenheip</v>
          </cell>
          <cell r="F498">
            <v>31</v>
          </cell>
          <cell r="G498">
            <v>11</v>
          </cell>
          <cell r="H498">
            <v>5</v>
          </cell>
          <cell r="I498">
            <v>6</v>
          </cell>
          <cell r="J498">
            <v>0</v>
          </cell>
          <cell r="K498">
            <v>53</v>
          </cell>
        </row>
        <row r="499">
          <cell r="A499">
            <v>493</v>
          </cell>
          <cell r="B499" t="str">
            <v>R</v>
          </cell>
          <cell r="C499" t="str">
            <v>Arts and Recreation Services</v>
          </cell>
          <cell r="D499">
            <v>201011481</v>
          </cell>
          <cell r="E499" t="str">
            <v>Ballarat East - Warrenheip</v>
          </cell>
          <cell r="F499">
            <v>9</v>
          </cell>
          <cell r="G499">
            <v>4</v>
          </cell>
          <cell r="H499">
            <v>3</v>
          </cell>
          <cell r="I499">
            <v>3</v>
          </cell>
          <cell r="J499">
            <v>0</v>
          </cell>
          <cell r="K499">
            <v>16</v>
          </cell>
        </row>
        <row r="500">
          <cell r="A500">
            <v>494</v>
          </cell>
          <cell r="B500" t="str">
            <v>S</v>
          </cell>
          <cell r="C500" t="str">
            <v>Other Services</v>
          </cell>
          <cell r="D500">
            <v>201011481</v>
          </cell>
          <cell r="E500" t="str">
            <v>Ballarat East - Warrenheip</v>
          </cell>
          <cell r="F500">
            <v>31</v>
          </cell>
          <cell r="G500">
            <v>11</v>
          </cell>
          <cell r="H500">
            <v>6</v>
          </cell>
          <cell r="I500">
            <v>0</v>
          </cell>
          <cell r="J500">
            <v>0</v>
          </cell>
          <cell r="K500">
            <v>48</v>
          </cell>
        </row>
        <row r="501">
          <cell r="A501">
            <v>495</v>
          </cell>
          <cell r="B501" t="str">
            <v>A</v>
          </cell>
          <cell r="C501" t="str">
            <v>Agriculture, Forestry and Fishing</v>
          </cell>
          <cell r="D501">
            <v>201011482</v>
          </cell>
          <cell r="E501" t="str">
            <v>Ballarat North - Invermay</v>
          </cell>
          <cell r="F501">
            <v>38</v>
          </cell>
          <cell r="G501">
            <v>7</v>
          </cell>
          <cell r="H501">
            <v>0</v>
          </cell>
          <cell r="I501">
            <v>0</v>
          </cell>
          <cell r="J501">
            <v>0</v>
          </cell>
          <cell r="K501">
            <v>46</v>
          </cell>
        </row>
        <row r="502">
          <cell r="A502">
            <v>496</v>
          </cell>
          <cell r="B502" t="str">
            <v>B</v>
          </cell>
          <cell r="C502" t="str">
            <v>Mining</v>
          </cell>
          <cell r="D502">
            <v>201011482</v>
          </cell>
          <cell r="E502" t="str">
            <v>Ballarat North - Invermay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>
            <v>497</v>
          </cell>
          <cell r="B503" t="str">
            <v>C</v>
          </cell>
          <cell r="C503" t="str">
            <v>Manufacturing</v>
          </cell>
          <cell r="D503">
            <v>201011482</v>
          </cell>
          <cell r="E503" t="str">
            <v>Ballarat North - Invermay</v>
          </cell>
          <cell r="F503">
            <v>25</v>
          </cell>
          <cell r="G503">
            <v>8</v>
          </cell>
          <cell r="H503">
            <v>4</v>
          </cell>
          <cell r="I503">
            <v>3</v>
          </cell>
          <cell r="J503">
            <v>0</v>
          </cell>
          <cell r="K503">
            <v>38</v>
          </cell>
        </row>
        <row r="504">
          <cell r="A504">
            <v>498</v>
          </cell>
          <cell r="B504" t="str">
            <v>D</v>
          </cell>
          <cell r="C504" t="str">
            <v>Electricity, Gas, Water and Waste Services</v>
          </cell>
          <cell r="D504">
            <v>201011482</v>
          </cell>
          <cell r="E504" t="str">
            <v>Ballarat North - Invermay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3</v>
          </cell>
        </row>
        <row r="505">
          <cell r="A505">
            <v>499</v>
          </cell>
          <cell r="B505" t="str">
            <v>E</v>
          </cell>
          <cell r="C505" t="str">
            <v>Construction</v>
          </cell>
          <cell r="D505">
            <v>201011482</v>
          </cell>
          <cell r="E505" t="str">
            <v>Ballarat North - Invermay</v>
          </cell>
          <cell r="F505">
            <v>156</v>
          </cell>
          <cell r="G505">
            <v>97</v>
          </cell>
          <cell r="H505">
            <v>21</v>
          </cell>
          <cell r="I505">
            <v>0</v>
          </cell>
          <cell r="J505">
            <v>0</v>
          </cell>
          <cell r="K505">
            <v>274</v>
          </cell>
        </row>
        <row r="506">
          <cell r="A506">
            <v>500</v>
          </cell>
          <cell r="B506" t="str">
            <v>F</v>
          </cell>
          <cell r="C506" t="str">
            <v>Wholesale Trade</v>
          </cell>
          <cell r="D506">
            <v>201011482</v>
          </cell>
          <cell r="E506" t="str">
            <v>Ballarat North - Invermay</v>
          </cell>
          <cell r="F506">
            <v>8</v>
          </cell>
          <cell r="G506">
            <v>4</v>
          </cell>
          <cell r="H506">
            <v>0</v>
          </cell>
          <cell r="I506">
            <v>0</v>
          </cell>
          <cell r="J506">
            <v>0</v>
          </cell>
          <cell r="K506">
            <v>15</v>
          </cell>
        </row>
        <row r="507">
          <cell r="A507">
            <v>501</v>
          </cell>
          <cell r="B507" t="str">
            <v>G</v>
          </cell>
          <cell r="C507" t="str">
            <v>Retail Trade</v>
          </cell>
          <cell r="D507">
            <v>201011482</v>
          </cell>
          <cell r="E507" t="str">
            <v>Ballarat North - Invermay</v>
          </cell>
          <cell r="F507">
            <v>29</v>
          </cell>
          <cell r="G507">
            <v>9</v>
          </cell>
          <cell r="H507">
            <v>9</v>
          </cell>
          <cell r="I507">
            <v>0</v>
          </cell>
          <cell r="J507">
            <v>0</v>
          </cell>
          <cell r="K507">
            <v>50</v>
          </cell>
        </row>
        <row r="508">
          <cell r="A508">
            <v>502</v>
          </cell>
          <cell r="B508" t="str">
            <v>H</v>
          </cell>
          <cell r="C508" t="str">
            <v>Accommodation and Food Services</v>
          </cell>
          <cell r="D508">
            <v>201011482</v>
          </cell>
          <cell r="E508" t="str">
            <v>Ballarat North - Invermay</v>
          </cell>
          <cell r="F508">
            <v>12</v>
          </cell>
          <cell r="G508">
            <v>16</v>
          </cell>
          <cell r="H508">
            <v>18</v>
          </cell>
          <cell r="I508">
            <v>4</v>
          </cell>
          <cell r="J508">
            <v>0</v>
          </cell>
          <cell r="K508">
            <v>50</v>
          </cell>
        </row>
        <row r="509">
          <cell r="A509">
            <v>503</v>
          </cell>
          <cell r="B509" t="str">
            <v>I</v>
          </cell>
          <cell r="C509" t="str">
            <v>Transport, Postal and Warehousing</v>
          </cell>
          <cell r="D509">
            <v>201011482</v>
          </cell>
          <cell r="E509" t="str">
            <v>Ballarat North - Invermay</v>
          </cell>
          <cell r="F509">
            <v>46</v>
          </cell>
          <cell r="G509">
            <v>13</v>
          </cell>
          <cell r="H509">
            <v>3</v>
          </cell>
          <cell r="I509">
            <v>0</v>
          </cell>
          <cell r="J509">
            <v>0</v>
          </cell>
          <cell r="K509">
            <v>62</v>
          </cell>
        </row>
        <row r="510">
          <cell r="A510">
            <v>504</v>
          </cell>
          <cell r="B510" t="str">
            <v>J</v>
          </cell>
          <cell r="C510" t="str">
            <v>Information Media and Telecommunications</v>
          </cell>
          <cell r="D510">
            <v>201011482</v>
          </cell>
          <cell r="E510" t="str">
            <v>Ballarat North - Invermay</v>
          </cell>
          <cell r="F510">
            <v>5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7</v>
          </cell>
        </row>
        <row r="511">
          <cell r="A511">
            <v>505</v>
          </cell>
          <cell r="B511" t="str">
            <v>K</v>
          </cell>
          <cell r="C511" t="str">
            <v>Financial and Insurance Services</v>
          </cell>
          <cell r="D511">
            <v>201011482</v>
          </cell>
          <cell r="E511" t="str">
            <v>Ballarat North - Invermay</v>
          </cell>
          <cell r="F511">
            <v>31</v>
          </cell>
          <cell r="G511">
            <v>13</v>
          </cell>
          <cell r="H511">
            <v>0</v>
          </cell>
          <cell r="I511">
            <v>0</v>
          </cell>
          <cell r="J511">
            <v>0</v>
          </cell>
          <cell r="K511">
            <v>45</v>
          </cell>
        </row>
        <row r="512">
          <cell r="A512">
            <v>506</v>
          </cell>
          <cell r="B512" t="str">
            <v>L</v>
          </cell>
          <cell r="C512" t="str">
            <v>Rental, Hiring and Real Estate Services</v>
          </cell>
          <cell r="D512">
            <v>201011482</v>
          </cell>
          <cell r="E512" t="str">
            <v>Ballarat North - Invermay</v>
          </cell>
          <cell r="F512">
            <v>115</v>
          </cell>
          <cell r="G512">
            <v>10</v>
          </cell>
          <cell r="H512">
            <v>0</v>
          </cell>
          <cell r="I512">
            <v>0</v>
          </cell>
          <cell r="J512">
            <v>0</v>
          </cell>
          <cell r="K512">
            <v>126</v>
          </cell>
        </row>
        <row r="513">
          <cell r="A513">
            <v>507</v>
          </cell>
          <cell r="B513" t="str">
            <v>M</v>
          </cell>
          <cell r="C513" t="str">
            <v>Professional, Scientific and Technical Services</v>
          </cell>
          <cell r="D513">
            <v>201011482</v>
          </cell>
          <cell r="E513" t="str">
            <v>Ballarat North - Invermay</v>
          </cell>
          <cell r="F513">
            <v>97</v>
          </cell>
          <cell r="G513">
            <v>50</v>
          </cell>
          <cell r="H513">
            <v>6</v>
          </cell>
          <cell r="I513">
            <v>0</v>
          </cell>
          <cell r="J513">
            <v>0</v>
          </cell>
          <cell r="K513">
            <v>154</v>
          </cell>
        </row>
        <row r="514">
          <cell r="A514">
            <v>508</v>
          </cell>
          <cell r="B514" t="str">
            <v>N</v>
          </cell>
          <cell r="C514" t="str">
            <v>Administrative and Support Services</v>
          </cell>
          <cell r="D514">
            <v>201011482</v>
          </cell>
          <cell r="E514" t="str">
            <v>Ballarat North - Invermay</v>
          </cell>
          <cell r="F514">
            <v>20</v>
          </cell>
          <cell r="G514">
            <v>13</v>
          </cell>
          <cell r="H514">
            <v>8</v>
          </cell>
          <cell r="I514">
            <v>3</v>
          </cell>
          <cell r="J514">
            <v>0</v>
          </cell>
          <cell r="K514">
            <v>44</v>
          </cell>
        </row>
        <row r="515">
          <cell r="A515">
            <v>509</v>
          </cell>
          <cell r="B515" t="str">
            <v>O</v>
          </cell>
          <cell r="C515" t="str">
            <v>Public Administration and Safety</v>
          </cell>
          <cell r="D515">
            <v>201011482</v>
          </cell>
          <cell r="E515" t="str">
            <v>Ballarat North - Invermay</v>
          </cell>
          <cell r="F515">
            <v>3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3</v>
          </cell>
        </row>
        <row r="516">
          <cell r="A516">
            <v>510</v>
          </cell>
          <cell r="B516" t="str">
            <v>P</v>
          </cell>
          <cell r="C516" t="str">
            <v>Education and Training</v>
          </cell>
          <cell r="D516">
            <v>201011482</v>
          </cell>
          <cell r="E516" t="str">
            <v>Ballarat North - Invermay</v>
          </cell>
          <cell r="F516">
            <v>10</v>
          </cell>
          <cell r="G516">
            <v>5</v>
          </cell>
          <cell r="H516">
            <v>3</v>
          </cell>
          <cell r="I516">
            <v>0</v>
          </cell>
          <cell r="J516">
            <v>0</v>
          </cell>
          <cell r="K516">
            <v>16</v>
          </cell>
        </row>
        <row r="517">
          <cell r="A517">
            <v>511</v>
          </cell>
          <cell r="B517" t="str">
            <v>Q</v>
          </cell>
          <cell r="C517" t="str">
            <v>Health Care and Social Assistance</v>
          </cell>
          <cell r="D517">
            <v>201011482</v>
          </cell>
          <cell r="E517" t="str">
            <v>Ballarat North - Invermay</v>
          </cell>
          <cell r="F517">
            <v>60</v>
          </cell>
          <cell r="G517">
            <v>31</v>
          </cell>
          <cell r="H517">
            <v>7</v>
          </cell>
          <cell r="I517">
            <v>0</v>
          </cell>
          <cell r="J517">
            <v>0</v>
          </cell>
          <cell r="K517">
            <v>98</v>
          </cell>
        </row>
        <row r="518">
          <cell r="A518">
            <v>512</v>
          </cell>
          <cell r="B518" t="str">
            <v>R</v>
          </cell>
          <cell r="C518" t="str">
            <v>Arts and Recreation Services</v>
          </cell>
          <cell r="D518">
            <v>201011482</v>
          </cell>
          <cell r="E518" t="str">
            <v>Ballarat North - Invermay</v>
          </cell>
          <cell r="F518">
            <v>17</v>
          </cell>
          <cell r="G518">
            <v>7</v>
          </cell>
          <cell r="H518">
            <v>4</v>
          </cell>
          <cell r="I518">
            <v>0</v>
          </cell>
          <cell r="J518">
            <v>0</v>
          </cell>
          <cell r="K518">
            <v>28</v>
          </cell>
        </row>
        <row r="519">
          <cell r="A519">
            <v>513</v>
          </cell>
          <cell r="B519" t="str">
            <v>S</v>
          </cell>
          <cell r="C519" t="str">
            <v>Other Services</v>
          </cell>
          <cell r="D519">
            <v>201011482</v>
          </cell>
          <cell r="E519" t="str">
            <v>Ballarat North - Invermay</v>
          </cell>
          <cell r="F519">
            <v>28</v>
          </cell>
          <cell r="G519">
            <v>27</v>
          </cell>
          <cell r="H519">
            <v>6</v>
          </cell>
          <cell r="I519">
            <v>0</v>
          </cell>
          <cell r="J519">
            <v>0</v>
          </cell>
          <cell r="K519">
            <v>61</v>
          </cell>
        </row>
        <row r="520">
          <cell r="A520">
            <v>514</v>
          </cell>
          <cell r="B520" t="str">
            <v>A</v>
          </cell>
          <cell r="C520" t="str">
            <v>Agriculture, Forestry and Fishing</v>
          </cell>
          <cell r="D520">
            <v>207011147</v>
          </cell>
          <cell r="E520" t="str">
            <v>Balwyn</v>
          </cell>
          <cell r="F520">
            <v>22</v>
          </cell>
          <cell r="G520">
            <v>4</v>
          </cell>
          <cell r="H520">
            <v>0</v>
          </cell>
          <cell r="I520">
            <v>0</v>
          </cell>
          <cell r="J520">
            <v>0</v>
          </cell>
          <cell r="K520">
            <v>26</v>
          </cell>
        </row>
        <row r="521">
          <cell r="A521">
            <v>515</v>
          </cell>
          <cell r="B521" t="str">
            <v>B</v>
          </cell>
          <cell r="C521" t="str">
            <v>Mining</v>
          </cell>
          <cell r="D521">
            <v>207011147</v>
          </cell>
          <cell r="E521" t="str">
            <v>Balwyn</v>
          </cell>
          <cell r="F521">
            <v>3</v>
          </cell>
          <cell r="G521">
            <v>3</v>
          </cell>
          <cell r="H521">
            <v>0</v>
          </cell>
          <cell r="I521">
            <v>0</v>
          </cell>
          <cell r="J521">
            <v>0</v>
          </cell>
          <cell r="K521">
            <v>3</v>
          </cell>
        </row>
        <row r="522">
          <cell r="A522">
            <v>516</v>
          </cell>
          <cell r="B522" t="str">
            <v>C</v>
          </cell>
          <cell r="C522" t="str">
            <v>Manufacturing</v>
          </cell>
          <cell r="D522">
            <v>207011147</v>
          </cell>
          <cell r="E522" t="str">
            <v>Balwyn</v>
          </cell>
          <cell r="F522">
            <v>25</v>
          </cell>
          <cell r="G522">
            <v>10</v>
          </cell>
          <cell r="H522">
            <v>3</v>
          </cell>
          <cell r="I522">
            <v>0</v>
          </cell>
          <cell r="J522">
            <v>0</v>
          </cell>
          <cell r="K522">
            <v>39</v>
          </cell>
        </row>
        <row r="523">
          <cell r="A523">
            <v>517</v>
          </cell>
          <cell r="B523" t="str">
            <v>D</v>
          </cell>
          <cell r="C523" t="str">
            <v>Electricity, Gas, Water and Waste Services</v>
          </cell>
          <cell r="D523">
            <v>207011147</v>
          </cell>
          <cell r="E523" t="str">
            <v>Balwyn</v>
          </cell>
          <cell r="F523">
            <v>0</v>
          </cell>
          <cell r="G523">
            <v>3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>
            <v>518</v>
          </cell>
          <cell r="B524" t="str">
            <v>E</v>
          </cell>
          <cell r="C524" t="str">
            <v>Construction</v>
          </cell>
          <cell r="D524">
            <v>207011147</v>
          </cell>
          <cell r="E524" t="str">
            <v>Balwyn</v>
          </cell>
          <cell r="F524">
            <v>210</v>
          </cell>
          <cell r="G524">
            <v>62</v>
          </cell>
          <cell r="H524">
            <v>5</v>
          </cell>
          <cell r="I524">
            <v>0</v>
          </cell>
          <cell r="J524">
            <v>0</v>
          </cell>
          <cell r="K524">
            <v>278</v>
          </cell>
        </row>
        <row r="525">
          <cell r="A525">
            <v>519</v>
          </cell>
          <cell r="B525" t="str">
            <v>F</v>
          </cell>
          <cell r="C525" t="str">
            <v>Wholesale Trade</v>
          </cell>
          <cell r="D525">
            <v>207011147</v>
          </cell>
          <cell r="E525" t="str">
            <v>Balwyn</v>
          </cell>
          <cell r="F525">
            <v>99</v>
          </cell>
          <cell r="G525">
            <v>50</v>
          </cell>
          <cell r="H525">
            <v>3</v>
          </cell>
          <cell r="I525">
            <v>0</v>
          </cell>
          <cell r="J525">
            <v>0</v>
          </cell>
          <cell r="K525">
            <v>152</v>
          </cell>
        </row>
        <row r="526">
          <cell r="A526">
            <v>520</v>
          </cell>
          <cell r="B526" t="str">
            <v>G</v>
          </cell>
          <cell r="C526" t="str">
            <v>Retail Trade</v>
          </cell>
          <cell r="D526">
            <v>207011147</v>
          </cell>
          <cell r="E526" t="str">
            <v>Balwyn</v>
          </cell>
          <cell r="F526">
            <v>111</v>
          </cell>
          <cell r="G526">
            <v>66</v>
          </cell>
          <cell r="H526">
            <v>21</v>
          </cell>
          <cell r="I526">
            <v>7</v>
          </cell>
          <cell r="J526">
            <v>0</v>
          </cell>
          <cell r="K526">
            <v>205</v>
          </cell>
        </row>
        <row r="527">
          <cell r="A527">
            <v>521</v>
          </cell>
          <cell r="B527" t="str">
            <v>H</v>
          </cell>
          <cell r="C527" t="str">
            <v>Accommodation and Food Services</v>
          </cell>
          <cell r="D527">
            <v>207011147</v>
          </cell>
          <cell r="E527" t="str">
            <v>Balwyn</v>
          </cell>
          <cell r="F527">
            <v>46</v>
          </cell>
          <cell r="G527">
            <v>59</v>
          </cell>
          <cell r="H527">
            <v>36</v>
          </cell>
          <cell r="I527">
            <v>7</v>
          </cell>
          <cell r="J527">
            <v>0</v>
          </cell>
          <cell r="K527">
            <v>149</v>
          </cell>
        </row>
        <row r="528">
          <cell r="A528">
            <v>522</v>
          </cell>
          <cell r="B528" t="str">
            <v>I</v>
          </cell>
          <cell r="C528" t="str">
            <v>Transport, Postal and Warehousing</v>
          </cell>
          <cell r="D528">
            <v>207011147</v>
          </cell>
          <cell r="E528" t="str">
            <v>Balwyn</v>
          </cell>
          <cell r="F528">
            <v>65</v>
          </cell>
          <cell r="G528">
            <v>7</v>
          </cell>
          <cell r="H528">
            <v>0</v>
          </cell>
          <cell r="I528">
            <v>0</v>
          </cell>
          <cell r="J528">
            <v>0</v>
          </cell>
          <cell r="K528">
            <v>72</v>
          </cell>
        </row>
        <row r="529">
          <cell r="A529">
            <v>523</v>
          </cell>
          <cell r="B529" t="str">
            <v>J</v>
          </cell>
          <cell r="C529" t="str">
            <v>Information Media and Telecommunications</v>
          </cell>
          <cell r="D529">
            <v>207011147</v>
          </cell>
          <cell r="E529" t="str">
            <v>Balwyn</v>
          </cell>
          <cell r="F529">
            <v>12</v>
          </cell>
          <cell r="G529">
            <v>4</v>
          </cell>
          <cell r="H529">
            <v>0</v>
          </cell>
          <cell r="I529">
            <v>0</v>
          </cell>
          <cell r="J529">
            <v>0</v>
          </cell>
          <cell r="K529">
            <v>17</v>
          </cell>
        </row>
        <row r="530">
          <cell r="A530">
            <v>524</v>
          </cell>
          <cell r="B530" t="str">
            <v>K</v>
          </cell>
          <cell r="C530" t="str">
            <v>Financial and Insurance Services</v>
          </cell>
          <cell r="D530">
            <v>207011147</v>
          </cell>
          <cell r="E530" t="str">
            <v>Balwyn</v>
          </cell>
          <cell r="F530">
            <v>181</v>
          </cell>
          <cell r="G530">
            <v>44</v>
          </cell>
          <cell r="H530">
            <v>6</v>
          </cell>
          <cell r="I530">
            <v>0</v>
          </cell>
          <cell r="J530">
            <v>0</v>
          </cell>
          <cell r="K530">
            <v>231</v>
          </cell>
        </row>
        <row r="531">
          <cell r="A531">
            <v>525</v>
          </cell>
          <cell r="B531" t="str">
            <v>L</v>
          </cell>
          <cell r="C531" t="str">
            <v>Rental, Hiring and Real Estate Services</v>
          </cell>
          <cell r="D531">
            <v>207011147</v>
          </cell>
          <cell r="E531" t="str">
            <v>Balwyn</v>
          </cell>
          <cell r="F531">
            <v>514</v>
          </cell>
          <cell r="G531">
            <v>46</v>
          </cell>
          <cell r="H531">
            <v>12</v>
          </cell>
          <cell r="I531">
            <v>0</v>
          </cell>
          <cell r="J531">
            <v>0</v>
          </cell>
          <cell r="K531">
            <v>572</v>
          </cell>
        </row>
        <row r="532">
          <cell r="A532">
            <v>526</v>
          </cell>
          <cell r="B532" t="str">
            <v>M</v>
          </cell>
          <cell r="C532" t="str">
            <v>Professional, Scientific and Technical Services</v>
          </cell>
          <cell r="D532">
            <v>207011147</v>
          </cell>
          <cell r="E532" t="str">
            <v>Balwyn</v>
          </cell>
          <cell r="F532">
            <v>230</v>
          </cell>
          <cell r="G532">
            <v>128</v>
          </cell>
          <cell r="H532">
            <v>21</v>
          </cell>
          <cell r="I532">
            <v>3</v>
          </cell>
          <cell r="J532">
            <v>0</v>
          </cell>
          <cell r="K532">
            <v>381</v>
          </cell>
        </row>
        <row r="533">
          <cell r="A533">
            <v>527</v>
          </cell>
          <cell r="B533" t="str">
            <v>N</v>
          </cell>
          <cell r="C533" t="str">
            <v>Administrative and Support Services</v>
          </cell>
          <cell r="D533">
            <v>207011147</v>
          </cell>
          <cell r="E533" t="str">
            <v>Balwyn</v>
          </cell>
          <cell r="F533">
            <v>67</v>
          </cell>
          <cell r="G533">
            <v>21</v>
          </cell>
          <cell r="H533">
            <v>8</v>
          </cell>
          <cell r="I533">
            <v>4</v>
          </cell>
          <cell r="J533">
            <v>0</v>
          </cell>
          <cell r="K533">
            <v>101</v>
          </cell>
        </row>
        <row r="534">
          <cell r="A534">
            <v>528</v>
          </cell>
          <cell r="B534" t="str">
            <v>O</v>
          </cell>
          <cell r="C534" t="str">
            <v>Public Administration and Safety</v>
          </cell>
          <cell r="D534">
            <v>207011147</v>
          </cell>
          <cell r="E534" t="str">
            <v>Balwyn</v>
          </cell>
          <cell r="F534">
            <v>4</v>
          </cell>
          <cell r="G534">
            <v>3</v>
          </cell>
          <cell r="H534">
            <v>0</v>
          </cell>
          <cell r="I534">
            <v>0</v>
          </cell>
          <cell r="J534">
            <v>0</v>
          </cell>
          <cell r="K534">
            <v>5</v>
          </cell>
        </row>
        <row r="535">
          <cell r="A535">
            <v>529</v>
          </cell>
          <cell r="B535" t="str">
            <v>P</v>
          </cell>
          <cell r="C535" t="str">
            <v>Education and Training</v>
          </cell>
          <cell r="D535">
            <v>207011147</v>
          </cell>
          <cell r="E535" t="str">
            <v>Balwyn</v>
          </cell>
          <cell r="F535">
            <v>22</v>
          </cell>
          <cell r="G535">
            <v>16</v>
          </cell>
          <cell r="H535">
            <v>7</v>
          </cell>
          <cell r="I535">
            <v>3</v>
          </cell>
          <cell r="J535">
            <v>0</v>
          </cell>
          <cell r="K535">
            <v>48</v>
          </cell>
        </row>
        <row r="536">
          <cell r="A536">
            <v>530</v>
          </cell>
          <cell r="B536" t="str">
            <v>Q</v>
          </cell>
          <cell r="C536" t="str">
            <v>Health Care and Social Assistance</v>
          </cell>
          <cell r="D536">
            <v>207011147</v>
          </cell>
          <cell r="E536" t="str">
            <v>Balwyn</v>
          </cell>
          <cell r="F536">
            <v>219</v>
          </cell>
          <cell r="G536">
            <v>118</v>
          </cell>
          <cell r="H536">
            <v>34</v>
          </cell>
          <cell r="I536">
            <v>15</v>
          </cell>
          <cell r="J536">
            <v>0</v>
          </cell>
          <cell r="K536">
            <v>386</v>
          </cell>
        </row>
        <row r="537">
          <cell r="A537">
            <v>531</v>
          </cell>
          <cell r="B537" t="str">
            <v>R</v>
          </cell>
          <cell r="C537" t="str">
            <v>Arts and Recreation Services</v>
          </cell>
          <cell r="D537">
            <v>207011147</v>
          </cell>
          <cell r="E537" t="str">
            <v>Balwyn</v>
          </cell>
          <cell r="F537">
            <v>11</v>
          </cell>
          <cell r="G537">
            <v>6</v>
          </cell>
          <cell r="H537">
            <v>3</v>
          </cell>
          <cell r="I537">
            <v>0</v>
          </cell>
          <cell r="J537">
            <v>0</v>
          </cell>
          <cell r="K537">
            <v>19</v>
          </cell>
        </row>
        <row r="538">
          <cell r="A538">
            <v>532</v>
          </cell>
          <cell r="B538" t="str">
            <v>S</v>
          </cell>
          <cell r="C538" t="str">
            <v>Other Services</v>
          </cell>
          <cell r="D538">
            <v>207011147</v>
          </cell>
          <cell r="E538" t="str">
            <v>Balwyn</v>
          </cell>
          <cell r="F538">
            <v>51</v>
          </cell>
          <cell r="G538">
            <v>38</v>
          </cell>
          <cell r="H538">
            <v>3</v>
          </cell>
          <cell r="I538">
            <v>0</v>
          </cell>
          <cell r="J538">
            <v>0</v>
          </cell>
          <cell r="K538">
            <v>92</v>
          </cell>
        </row>
        <row r="539">
          <cell r="A539">
            <v>533</v>
          </cell>
          <cell r="B539" t="str">
            <v>A</v>
          </cell>
          <cell r="C539" t="str">
            <v>Agriculture, Forestry and Fishing</v>
          </cell>
          <cell r="D539">
            <v>207011148</v>
          </cell>
          <cell r="E539" t="str">
            <v>Balwyn North</v>
          </cell>
          <cell r="F539">
            <v>13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14</v>
          </cell>
        </row>
        <row r="540">
          <cell r="A540">
            <v>534</v>
          </cell>
          <cell r="B540" t="str">
            <v>B</v>
          </cell>
          <cell r="C540" t="str">
            <v>Mining</v>
          </cell>
          <cell r="D540">
            <v>207011148</v>
          </cell>
          <cell r="E540" t="str">
            <v>Balwyn North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>
            <v>535</v>
          </cell>
          <cell r="B541" t="str">
            <v>C</v>
          </cell>
          <cell r="C541" t="str">
            <v>Manufacturing</v>
          </cell>
          <cell r="D541">
            <v>207011148</v>
          </cell>
          <cell r="E541" t="str">
            <v>Balwyn North</v>
          </cell>
          <cell r="F541">
            <v>30</v>
          </cell>
          <cell r="G541">
            <v>10</v>
          </cell>
          <cell r="H541">
            <v>6</v>
          </cell>
          <cell r="I541">
            <v>3</v>
          </cell>
          <cell r="J541">
            <v>0</v>
          </cell>
          <cell r="K541">
            <v>48</v>
          </cell>
        </row>
        <row r="542">
          <cell r="A542">
            <v>536</v>
          </cell>
          <cell r="B542" t="str">
            <v>D</v>
          </cell>
          <cell r="C542" t="str">
            <v>Electricity, Gas, Water and Waste Services</v>
          </cell>
          <cell r="D542">
            <v>207011148</v>
          </cell>
          <cell r="E542" t="str">
            <v>Balwyn North</v>
          </cell>
          <cell r="F542">
            <v>3</v>
          </cell>
          <cell r="G542">
            <v>3</v>
          </cell>
          <cell r="H542">
            <v>0</v>
          </cell>
          <cell r="I542">
            <v>0</v>
          </cell>
          <cell r="J542">
            <v>0</v>
          </cell>
          <cell r="K542">
            <v>3</v>
          </cell>
        </row>
        <row r="543">
          <cell r="A543">
            <v>537</v>
          </cell>
          <cell r="B543" t="str">
            <v>E</v>
          </cell>
          <cell r="C543" t="str">
            <v>Construction</v>
          </cell>
          <cell r="D543">
            <v>207011148</v>
          </cell>
          <cell r="E543" t="str">
            <v>Balwyn North</v>
          </cell>
          <cell r="F543">
            <v>281</v>
          </cell>
          <cell r="G543">
            <v>60</v>
          </cell>
          <cell r="H543">
            <v>13</v>
          </cell>
          <cell r="I543">
            <v>0</v>
          </cell>
          <cell r="J543">
            <v>0</v>
          </cell>
          <cell r="K543">
            <v>354</v>
          </cell>
        </row>
        <row r="544">
          <cell r="A544">
            <v>538</v>
          </cell>
          <cell r="B544" t="str">
            <v>F</v>
          </cell>
          <cell r="C544" t="str">
            <v>Wholesale Trade</v>
          </cell>
          <cell r="D544">
            <v>207011148</v>
          </cell>
          <cell r="E544" t="str">
            <v>Balwyn North</v>
          </cell>
          <cell r="F544">
            <v>96</v>
          </cell>
          <cell r="G544">
            <v>42</v>
          </cell>
          <cell r="H544">
            <v>9</v>
          </cell>
          <cell r="I544">
            <v>0</v>
          </cell>
          <cell r="J544">
            <v>0</v>
          </cell>
          <cell r="K544">
            <v>147</v>
          </cell>
        </row>
        <row r="545">
          <cell r="A545">
            <v>539</v>
          </cell>
          <cell r="B545" t="str">
            <v>G</v>
          </cell>
          <cell r="C545" t="str">
            <v>Retail Trade</v>
          </cell>
          <cell r="D545">
            <v>207011148</v>
          </cell>
          <cell r="E545" t="str">
            <v>Balwyn North</v>
          </cell>
          <cell r="F545">
            <v>127</v>
          </cell>
          <cell r="G545">
            <v>63</v>
          </cell>
          <cell r="H545">
            <v>29</v>
          </cell>
          <cell r="I545">
            <v>3</v>
          </cell>
          <cell r="J545">
            <v>0</v>
          </cell>
          <cell r="K545">
            <v>222</v>
          </cell>
        </row>
        <row r="546">
          <cell r="A546">
            <v>540</v>
          </cell>
          <cell r="B546" t="str">
            <v>H</v>
          </cell>
          <cell r="C546" t="str">
            <v>Accommodation and Food Services</v>
          </cell>
          <cell r="D546">
            <v>207011148</v>
          </cell>
          <cell r="E546" t="str">
            <v>Balwyn North</v>
          </cell>
          <cell r="F546">
            <v>47</v>
          </cell>
          <cell r="G546">
            <v>48</v>
          </cell>
          <cell r="H546">
            <v>40</v>
          </cell>
          <cell r="I546">
            <v>8</v>
          </cell>
          <cell r="J546">
            <v>0</v>
          </cell>
          <cell r="K546">
            <v>143</v>
          </cell>
        </row>
        <row r="547">
          <cell r="A547">
            <v>541</v>
          </cell>
          <cell r="B547" t="str">
            <v>I</v>
          </cell>
          <cell r="C547" t="str">
            <v>Transport, Postal and Warehousing</v>
          </cell>
          <cell r="D547">
            <v>207011148</v>
          </cell>
          <cell r="E547" t="str">
            <v>Balwyn North</v>
          </cell>
          <cell r="F547">
            <v>116</v>
          </cell>
          <cell r="G547">
            <v>19</v>
          </cell>
          <cell r="H547">
            <v>3</v>
          </cell>
          <cell r="I547">
            <v>0</v>
          </cell>
          <cell r="J547">
            <v>0</v>
          </cell>
          <cell r="K547">
            <v>138</v>
          </cell>
        </row>
        <row r="548">
          <cell r="A548">
            <v>542</v>
          </cell>
          <cell r="B548" t="str">
            <v>J</v>
          </cell>
          <cell r="C548" t="str">
            <v>Information Media and Telecommunications</v>
          </cell>
          <cell r="D548">
            <v>207011148</v>
          </cell>
          <cell r="E548" t="str">
            <v>Balwyn North</v>
          </cell>
          <cell r="F548">
            <v>18</v>
          </cell>
          <cell r="G548">
            <v>6</v>
          </cell>
          <cell r="H548">
            <v>3</v>
          </cell>
          <cell r="I548">
            <v>0</v>
          </cell>
          <cell r="J548">
            <v>0</v>
          </cell>
          <cell r="K548">
            <v>25</v>
          </cell>
        </row>
        <row r="549">
          <cell r="A549">
            <v>543</v>
          </cell>
          <cell r="B549" t="str">
            <v>K</v>
          </cell>
          <cell r="C549" t="str">
            <v>Financial and Insurance Services</v>
          </cell>
          <cell r="D549">
            <v>207011148</v>
          </cell>
          <cell r="E549" t="str">
            <v>Balwyn North</v>
          </cell>
          <cell r="F549">
            <v>195</v>
          </cell>
          <cell r="G549">
            <v>44</v>
          </cell>
          <cell r="H549">
            <v>9</v>
          </cell>
          <cell r="I549">
            <v>0</v>
          </cell>
          <cell r="J549">
            <v>0</v>
          </cell>
          <cell r="K549">
            <v>248</v>
          </cell>
        </row>
        <row r="550">
          <cell r="A550">
            <v>544</v>
          </cell>
          <cell r="B550" t="str">
            <v>L</v>
          </cell>
          <cell r="C550" t="str">
            <v>Rental, Hiring and Real Estate Services</v>
          </cell>
          <cell r="D550">
            <v>207011148</v>
          </cell>
          <cell r="E550" t="str">
            <v>Balwyn North</v>
          </cell>
          <cell r="F550">
            <v>702</v>
          </cell>
          <cell r="G550">
            <v>56</v>
          </cell>
          <cell r="H550">
            <v>6</v>
          </cell>
          <cell r="I550">
            <v>0</v>
          </cell>
          <cell r="J550">
            <v>0</v>
          </cell>
          <cell r="K550">
            <v>765</v>
          </cell>
        </row>
        <row r="551">
          <cell r="A551">
            <v>545</v>
          </cell>
          <cell r="B551" t="str">
            <v>M</v>
          </cell>
          <cell r="C551" t="str">
            <v>Professional, Scientific and Technical Services</v>
          </cell>
          <cell r="D551">
            <v>207011148</v>
          </cell>
          <cell r="E551" t="str">
            <v>Balwyn North</v>
          </cell>
          <cell r="F551">
            <v>297</v>
          </cell>
          <cell r="G551">
            <v>163</v>
          </cell>
          <cell r="H551">
            <v>15</v>
          </cell>
          <cell r="I551">
            <v>0</v>
          </cell>
          <cell r="J551">
            <v>0</v>
          </cell>
          <cell r="K551">
            <v>475</v>
          </cell>
        </row>
        <row r="552">
          <cell r="A552">
            <v>546</v>
          </cell>
          <cell r="B552" t="str">
            <v>N</v>
          </cell>
          <cell r="C552" t="str">
            <v>Administrative and Support Services</v>
          </cell>
          <cell r="D552">
            <v>207011148</v>
          </cell>
          <cell r="E552" t="str">
            <v>Balwyn North</v>
          </cell>
          <cell r="F552">
            <v>71</v>
          </cell>
          <cell r="G552">
            <v>29</v>
          </cell>
          <cell r="H552">
            <v>4</v>
          </cell>
          <cell r="I552">
            <v>0</v>
          </cell>
          <cell r="J552">
            <v>0</v>
          </cell>
          <cell r="K552">
            <v>105</v>
          </cell>
        </row>
        <row r="553">
          <cell r="A553">
            <v>547</v>
          </cell>
          <cell r="B553" t="str">
            <v>O</v>
          </cell>
          <cell r="C553" t="str">
            <v>Public Administration and Safety</v>
          </cell>
          <cell r="D553">
            <v>207011148</v>
          </cell>
          <cell r="E553" t="str">
            <v>Balwyn North</v>
          </cell>
          <cell r="F553">
            <v>3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5</v>
          </cell>
        </row>
        <row r="554">
          <cell r="A554">
            <v>548</v>
          </cell>
          <cell r="B554" t="str">
            <v>P</v>
          </cell>
          <cell r="C554" t="str">
            <v>Education and Training</v>
          </cell>
          <cell r="D554">
            <v>207011148</v>
          </cell>
          <cell r="E554" t="str">
            <v>Balwyn North</v>
          </cell>
          <cell r="F554">
            <v>31</v>
          </cell>
          <cell r="G554">
            <v>9</v>
          </cell>
          <cell r="H554">
            <v>9</v>
          </cell>
          <cell r="I554">
            <v>3</v>
          </cell>
          <cell r="J554">
            <v>0</v>
          </cell>
          <cell r="K554">
            <v>51</v>
          </cell>
        </row>
        <row r="555">
          <cell r="A555">
            <v>549</v>
          </cell>
          <cell r="B555" t="str">
            <v>Q</v>
          </cell>
          <cell r="C555" t="str">
            <v>Health Care and Social Assistance</v>
          </cell>
          <cell r="D555">
            <v>207011148</v>
          </cell>
          <cell r="E555" t="str">
            <v>Balwyn North</v>
          </cell>
          <cell r="F555">
            <v>240</v>
          </cell>
          <cell r="G555">
            <v>107</v>
          </cell>
          <cell r="H555">
            <v>26</v>
          </cell>
          <cell r="I555">
            <v>7</v>
          </cell>
          <cell r="J555">
            <v>0</v>
          </cell>
          <cell r="K555">
            <v>380</v>
          </cell>
        </row>
        <row r="556">
          <cell r="A556">
            <v>550</v>
          </cell>
          <cell r="B556" t="str">
            <v>R</v>
          </cell>
          <cell r="C556" t="str">
            <v>Arts and Recreation Services</v>
          </cell>
          <cell r="D556">
            <v>207011148</v>
          </cell>
          <cell r="E556" t="str">
            <v>Balwyn North</v>
          </cell>
          <cell r="F556">
            <v>10</v>
          </cell>
          <cell r="G556">
            <v>3</v>
          </cell>
          <cell r="H556">
            <v>0</v>
          </cell>
          <cell r="I556">
            <v>0</v>
          </cell>
          <cell r="J556">
            <v>0</v>
          </cell>
          <cell r="K556">
            <v>15</v>
          </cell>
        </row>
        <row r="557">
          <cell r="A557">
            <v>551</v>
          </cell>
          <cell r="B557" t="str">
            <v>S</v>
          </cell>
          <cell r="C557" t="str">
            <v>Other Services</v>
          </cell>
          <cell r="D557">
            <v>207011148</v>
          </cell>
          <cell r="E557" t="str">
            <v>Balwyn North</v>
          </cell>
          <cell r="F557">
            <v>54</v>
          </cell>
          <cell r="G557">
            <v>18</v>
          </cell>
          <cell r="H557">
            <v>10</v>
          </cell>
          <cell r="I557">
            <v>0</v>
          </cell>
          <cell r="J557">
            <v>0</v>
          </cell>
          <cell r="K557">
            <v>82</v>
          </cell>
        </row>
        <row r="558">
          <cell r="A558">
            <v>552</v>
          </cell>
          <cell r="B558" t="str">
            <v>A</v>
          </cell>
          <cell r="C558" t="str">
            <v>Agriculture, Forestry and Fishing</v>
          </cell>
          <cell r="D558">
            <v>203011034</v>
          </cell>
          <cell r="E558" t="str">
            <v>Bannockburn</v>
          </cell>
          <cell r="F558">
            <v>60</v>
          </cell>
          <cell r="G558">
            <v>13</v>
          </cell>
          <cell r="H558">
            <v>5</v>
          </cell>
          <cell r="I558">
            <v>0</v>
          </cell>
          <cell r="J558">
            <v>0</v>
          </cell>
          <cell r="K558">
            <v>78</v>
          </cell>
        </row>
        <row r="559">
          <cell r="A559">
            <v>553</v>
          </cell>
          <cell r="B559" t="str">
            <v>B</v>
          </cell>
          <cell r="C559" t="str">
            <v>Mining</v>
          </cell>
          <cell r="D559">
            <v>203011034</v>
          </cell>
          <cell r="E559" t="str">
            <v>Bannockburn</v>
          </cell>
          <cell r="F559">
            <v>3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3</v>
          </cell>
        </row>
        <row r="560">
          <cell r="A560">
            <v>554</v>
          </cell>
          <cell r="B560" t="str">
            <v>C</v>
          </cell>
          <cell r="C560" t="str">
            <v>Manufacturing</v>
          </cell>
          <cell r="D560">
            <v>203011034</v>
          </cell>
          <cell r="E560" t="str">
            <v>Bannockburn</v>
          </cell>
          <cell r="F560">
            <v>16</v>
          </cell>
          <cell r="G560">
            <v>11</v>
          </cell>
          <cell r="H560">
            <v>8</v>
          </cell>
          <cell r="I560">
            <v>0</v>
          </cell>
          <cell r="J560">
            <v>0</v>
          </cell>
          <cell r="K560">
            <v>35</v>
          </cell>
        </row>
        <row r="561">
          <cell r="A561">
            <v>555</v>
          </cell>
          <cell r="B561" t="str">
            <v>D</v>
          </cell>
          <cell r="C561" t="str">
            <v>Electricity, Gas, Water and Waste Services</v>
          </cell>
          <cell r="D561">
            <v>203011034</v>
          </cell>
          <cell r="E561" t="str">
            <v>Bannockburn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3</v>
          </cell>
        </row>
        <row r="562">
          <cell r="A562">
            <v>556</v>
          </cell>
          <cell r="B562" t="str">
            <v>E</v>
          </cell>
          <cell r="C562" t="str">
            <v>Construction</v>
          </cell>
          <cell r="D562">
            <v>203011034</v>
          </cell>
          <cell r="E562" t="str">
            <v>Bannockburn</v>
          </cell>
          <cell r="F562">
            <v>92</v>
          </cell>
          <cell r="G562">
            <v>75</v>
          </cell>
          <cell r="H562">
            <v>16</v>
          </cell>
          <cell r="I562">
            <v>0</v>
          </cell>
          <cell r="J562">
            <v>0</v>
          </cell>
          <cell r="K562">
            <v>184</v>
          </cell>
        </row>
        <row r="563">
          <cell r="A563">
            <v>557</v>
          </cell>
          <cell r="B563" t="str">
            <v>F</v>
          </cell>
          <cell r="C563" t="str">
            <v>Wholesale Trade</v>
          </cell>
          <cell r="D563">
            <v>203011034</v>
          </cell>
          <cell r="E563" t="str">
            <v>Bannockburn</v>
          </cell>
          <cell r="F563">
            <v>14</v>
          </cell>
          <cell r="G563">
            <v>3</v>
          </cell>
          <cell r="H563">
            <v>3</v>
          </cell>
          <cell r="I563">
            <v>3</v>
          </cell>
          <cell r="J563">
            <v>0</v>
          </cell>
          <cell r="K563">
            <v>19</v>
          </cell>
        </row>
        <row r="564">
          <cell r="A564">
            <v>558</v>
          </cell>
          <cell r="B564" t="str">
            <v>G</v>
          </cell>
          <cell r="C564" t="str">
            <v>Retail Trade</v>
          </cell>
          <cell r="D564">
            <v>203011034</v>
          </cell>
          <cell r="E564" t="str">
            <v>Bannockburn</v>
          </cell>
          <cell r="F564">
            <v>21</v>
          </cell>
          <cell r="G564">
            <v>8</v>
          </cell>
          <cell r="H564">
            <v>9</v>
          </cell>
          <cell r="I564">
            <v>0</v>
          </cell>
          <cell r="J564">
            <v>0</v>
          </cell>
          <cell r="K564">
            <v>39</v>
          </cell>
        </row>
        <row r="565">
          <cell r="A565">
            <v>559</v>
          </cell>
          <cell r="B565" t="str">
            <v>H</v>
          </cell>
          <cell r="C565" t="str">
            <v>Accommodation and Food Services</v>
          </cell>
          <cell r="D565">
            <v>203011034</v>
          </cell>
          <cell r="E565" t="str">
            <v>Bannockburn</v>
          </cell>
          <cell r="F565">
            <v>6</v>
          </cell>
          <cell r="G565">
            <v>4</v>
          </cell>
          <cell r="H565">
            <v>4</v>
          </cell>
          <cell r="I565">
            <v>0</v>
          </cell>
          <cell r="J565">
            <v>0</v>
          </cell>
          <cell r="K565">
            <v>15</v>
          </cell>
        </row>
        <row r="566">
          <cell r="A566">
            <v>560</v>
          </cell>
          <cell r="B566" t="str">
            <v>I</v>
          </cell>
          <cell r="C566" t="str">
            <v>Transport, Postal and Warehousing</v>
          </cell>
          <cell r="D566">
            <v>203011034</v>
          </cell>
          <cell r="E566" t="str">
            <v>Bannockburn</v>
          </cell>
          <cell r="F566">
            <v>20</v>
          </cell>
          <cell r="G566">
            <v>14</v>
          </cell>
          <cell r="H566">
            <v>3</v>
          </cell>
          <cell r="I566">
            <v>0</v>
          </cell>
          <cell r="J566">
            <v>0</v>
          </cell>
          <cell r="K566">
            <v>38</v>
          </cell>
        </row>
        <row r="567">
          <cell r="A567">
            <v>561</v>
          </cell>
          <cell r="B567" t="str">
            <v>J</v>
          </cell>
          <cell r="C567" t="str">
            <v>Information Media and Telecommunications</v>
          </cell>
          <cell r="D567">
            <v>203011034</v>
          </cell>
          <cell r="E567" t="str">
            <v>Bannockburn</v>
          </cell>
          <cell r="F567">
            <v>3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3</v>
          </cell>
        </row>
        <row r="568">
          <cell r="A568">
            <v>562</v>
          </cell>
          <cell r="B568" t="str">
            <v>K</v>
          </cell>
          <cell r="C568" t="str">
            <v>Financial and Insurance Services</v>
          </cell>
          <cell r="D568">
            <v>203011034</v>
          </cell>
          <cell r="E568" t="str">
            <v>Bannockburn</v>
          </cell>
          <cell r="F568">
            <v>12</v>
          </cell>
          <cell r="G568">
            <v>3</v>
          </cell>
          <cell r="H568">
            <v>0</v>
          </cell>
          <cell r="I568">
            <v>0</v>
          </cell>
          <cell r="J568">
            <v>0</v>
          </cell>
          <cell r="K568">
            <v>14</v>
          </cell>
        </row>
        <row r="569">
          <cell r="A569">
            <v>563</v>
          </cell>
          <cell r="B569" t="str">
            <v>L</v>
          </cell>
          <cell r="C569" t="str">
            <v>Rental, Hiring and Real Estate Services</v>
          </cell>
          <cell r="D569">
            <v>203011034</v>
          </cell>
          <cell r="E569" t="str">
            <v>Bannockburn</v>
          </cell>
          <cell r="F569">
            <v>54</v>
          </cell>
          <cell r="G569">
            <v>4</v>
          </cell>
          <cell r="H569">
            <v>4</v>
          </cell>
          <cell r="I569">
            <v>0</v>
          </cell>
          <cell r="J569">
            <v>0</v>
          </cell>
          <cell r="K569">
            <v>62</v>
          </cell>
        </row>
        <row r="570">
          <cell r="A570">
            <v>564</v>
          </cell>
          <cell r="B570" t="str">
            <v>M</v>
          </cell>
          <cell r="C570" t="str">
            <v>Professional, Scientific and Technical Services</v>
          </cell>
          <cell r="D570">
            <v>203011034</v>
          </cell>
          <cell r="E570" t="str">
            <v>Bannockburn</v>
          </cell>
          <cell r="F570">
            <v>30</v>
          </cell>
          <cell r="G570">
            <v>11</v>
          </cell>
          <cell r="H570">
            <v>0</v>
          </cell>
          <cell r="I570">
            <v>0</v>
          </cell>
          <cell r="J570">
            <v>0</v>
          </cell>
          <cell r="K570">
            <v>42</v>
          </cell>
        </row>
        <row r="571">
          <cell r="A571">
            <v>565</v>
          </cell>
          <cell r="B571" t="str">
            <v>N</v>
          </cell>
          <cell r="C571" t="str">
            <v>Administrative and Support Services</v>
          </cell>
          <cell r="D571">
            <v>203011034</v>
          </cell>
          <cell r="E571" t="str">
            <v>Bannockburn</v>
          </cell>
          <cell r="F571">
            <v>18</v>
          </cell>
          <cell r="G571">
            <v>13</v>
          </cell>
          <cell r="H571">
            <v>3</v>
          </cell>
          <cell r="I571">
            <v>0</v>
          </cell>
          <cell r="J571">
            <v>0</v>
          </cell>
          <cell r="K571">
            <v>34</v>
          </cell>
        </row>
        <row r="572">
          <cell r="A572">
            <v>566</v>
          </cell>
          <cell r="B572" t="str">
            <v>O</v>
          </cell>
          <cell r="C572" t="str">
            <v>Public Administration and Safety</v>
          </cell>
          <cell r="D572">
            <v>203011034</v>
          </cell>
          <cell r="E572" t="str">
            <v>Bannockburn</v>
          </cell>
          <cell r="F572">
            <v>3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</row>
        <row r="573">
          <cell r="A573">
            <v>567</v>
          </cell>
          <cell r="B573" t="str">
            <v>P</v>
          </cell>
          <cell r="C573" t="str">
            <v>Education and Training</v>
          </cell>
          <cell r="D573">
            <v>203011034</v>
          </cell>
          <cell r="E573" t="str">
            <v>Bannockburn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3</v>
          </cell>
        </row>
        <row r="574">
          <cell r="A574">
            <v>568</v>
          </cell>
          <cell r="B574" t="str">
            <v>Q</v>
          </cell>
          <cell r="C574" t="str">
            <v>Health Care and Social Assistance</v>
          </cell>
          <cell r="D574">
            <v>203011034</v>
          </cell>
          <cell r="E574" t="str">
            <v>Bannockburn</v>
          </cell>
          <cell r="F574">
            <v>18</v>
          </cell>
          <cell r="G574">
            <v>15</v>
          </cell>
          <cell r="H574">
            <v>3</v>
          </cell>
          <cell r="I574">
            <v>3</v>
          </cell>
          <cell r="J574">
            <v>0</v>
          </cell>
          <cell r="K574">
            <v>39</v>
          </cell>
        </row>
        <row r="575">
          <cell r="A575">
            <v>569</v>
          </cell>
          <cell r="B575" t="str">
            <v>R</v>
          </cell>
          <cell r="C575" t="str">
            <v>Arts and Recreation Services</v>
          </cell>
          <cell r="D575">
            <v>203011034</v>
          </cell>
          <cell r="E575" t="str">
            <v>Bannockburn</v>
          </cell>
          <cell r="F575">
            <v>3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6</v>
          </cell>
        </row>
        <row r="576">
          <cell r="A576">
            <v>570</v>
          </cell>
          <cell r="B576" t="str">
            <v>S</v>
          </cell>
          <cell r="C576" t="str">
            <v>Other Services</v>
          </cell>
          <cell r="D576">
            <v>203011034</v>
          </cell>
          <cell r="E576" t="str">
            <v>Bannockburn</v>
          </cell>
          <cell r="F576">
            <v>10</v>
          </cell>
          <cell r="G576">
            <v>16</v>
          </cell>
          <cell r="H576">
            <v>3</v>
          </cell>
          <cell r="I576">
            <v>0</v>
          </cell>
          <cell r="J576">
            <v>0</v>
          </cell>
          <cell r="K576">
            <v>29</v>
          </cell>
        </row>
        <row r="577">
          <cell r="A577">
            <v>571</v>
          </cell>
          <cell r="B577" t="str">
            <v>A</v>
          </cell>
          <cell r="C577" t="str">
            <v>Agriculture, Forestry and Fishing</v>
          </cell>
          <cell r="D577">
            <v>204031491</v>
          </cell>
          <cell r="E577" t="str">
            <v>Baranduda - Leneva</v>
          </cell>
          <cell r="F577">
            <v>72</v>
          </cell>
          <cell r="G577">
            <v>10</v>
          </cell>
          <cell r="H577">
            <v>0</v>
          </cell>
          <cell r="I577">
            <v>0</v>
          </cell>
          <cell r="J577">
            <v>0</v>
          </cell>
          <cell r="K577">
            <v>84</v>
          </cell>
        </row>
        <row r="578">
          <cell r="A578">
            <v>572</v>
          </cell>
          <cell r="B578" t="str">
            <v>B</v>
          </cell>
          <cell r="C578" t="str">
            <v>Mining</v>
          </cell>
          <cell r="D578">
            <v>204031491</v>
          </cell>
          <cell r="E578" t="str">
            <v>Baranduda - Leneva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>
            <v>573</v>
          </cell>
          <cell r="B579" t="str">
            <v>C</v>
          </cell>
          <cell r="C579" t="str">
            <v>Manufacturing</v>
          </cell>
          <cell r="D579">
            <v>204031491</v>
          </cell>
          <cell r="E579" t="str">
            <v>Baranduda - Leneva</v>
          </cell>
          <cell r="F579">
            <v>23</v>
          </cell>
          <cell r="G579">
            <v>17</v>
          </cell>
          <cell r="H579">
            <v>4</v>
          </cell>
          <cell r="I579">
            <v>0</v>
          </cell>
          <cell r="J579">
            <v>0</v>
          </cell>
          <cell r="K579">
            <v>45</v>
          </cell>
        </row>
        <row r="580">
          <cell r="A580">
            <v>574</v>
          </cell>
          <cell r="B580" t="str">
            <v>D</v>
          </cell>
          <cell r="C580" t="str">
            <v>Electricity, Gas, Water and Waste Services</v>
          </cell>
          <cell r="D580">
            <v>204031491</v>
          </cell>
          <cell r="E580" t="str">
            <v>Baranduda - Leneva</v>
          </cell>
          <cell r="F580">
            <v>0</v>
          </cell>
          <cell r="G580">
            <v>3</v>
          </cell>
          <cell r="H580">
            <v>3</v>
          </cell>
          <cell r="I580">
            <v>0</v>
          </cell>
          <cell r="J580">
            <v>0</v>
          </cell>
          <cell r="K580">
            <v>3</v>
          </cell>
        </row>
        <row r="581">
          <cell r="A581">
            <v>575</v>
          </cell>
          <cell r="B581" t="str">
            <v>E</v>
          </cell>
          <cell r="C581" t="str">
            <v>Construction</v>
          </cell>
          <cell r="D581">
            <v>204031491</v>
          </cell>
          <cell r="E581" t="str">
            <v>Baranduda - Leneva</v>
          </cell>
          <cell r="F581">
            <v>141</v>
          </cell>
          <cell r="G581">
            <v>77</v>
          </cell>
          <cell r="H581">
            <v>19</v>
          </cell>
          <cell r="I581">
            <v>0</v>
          </cell>
          <cell r="J581">
            <v>0</v>
          </cell>
          <cell r="K581">
            <v>239</v>
          </cell>
        </row>
        <row r="582">
          <cell r="A582">
            <v>576</v>
          </cell>
          <cell r="B582" t="str">
            <v>F</v>
          </cell>
          <cell r="C582" t="str">
            <v>Wholesale Trade</v>
          </cell>
          <cell r="D582">
            <v>204031491</v>
          </cell>
          <cell r="E582" t="str">
            <v>Baranduda - Leneva</v>
          </cell>
          <cell r="F582">
            <v>11</v>
          </cell>
          <cell r="G582">
            <v>3</v>
          </cell>
          <cell r="H582">
            <v>0</v>
          </cell>
          <cell r="I582">
            <v>0</v>
          </cell>
          <cell r="J582">
            <v>0</v>
          </cell>
          <cell r="K582">
            <v>15</v>
          </cell>
        </row>
        <row r="583">
          <cell r="A583">
            <v>577</v>
          </cell>
          <cell r="B583" t="str">
            <v>G</v>
          </cell>
          <cell r="C583" t="str">
            <v>Retail Trade</v>
          </cell>
          <cell r="D583">
            <v>204031491</v>
          </cell>
          <cell r="E583" t="str">
            <v>Baranduda - Leneva</v>
          </cell>
          <cell r="F583">
            <v>18</v>
          </cell>
          <cell r="G583">
            <v>13</v>
          </cell>
          <cell r="H583">
            <v>6</v>
          </cell>
          <cell r="I583">
            <v>0</v>
          </cell>
          <cell r="J583">
            <v>0</v>
          </cell>
          <cell r="K583">
            <v>38</v>
          </cell>
        </row>
        <row r="584">
          <cell r="A584">
            <v>578</v>
          </cell>
          <cell r="B584" t="str">
            <v>H</v>
          </cell>
          <cell r="C584" t="str">
            <v>Accommodation and Food Services</v>
          </cell>
          <cell r="D584">
            <v>204031491</v>
          </cell>
          <cell r="E584" t="str">
            <v>Baranduda - Leneva</v>
          </cell>
          <cell r="F584">
            <v>6</v>
          </cell>
          <cell r="G584">
            <v>6</v>
          </cell>
          <cell r="H584">
            <v>6</v>
          </cell>
          <cell r="I584">
            <v>0</v>
          </cell>
          <cell r="J584">
            <v>0</v>
          </cell>
          <cell r="K584">
            <v>19</v>
          </cell>
        </row>
        <row r="585">
          <cell r="A585">
            <v>579</v>
          </cell>
          <cell r="B585" t="str">
            <v>I</v>
          </cell>
          <cell r="C585" t="str">
            <v>Transport, Postal and Warehousing</v>
          </cell>
          <cell r="D585">
            <v>204031491</v>
          </cell>
          <cell r="E585" t="str">
            <v>Baranduda - Leneva</v>
          </cell>
          <cell r="F585">
            <v>41</v>
          </cell>
          <cell r="G585">
            <v>15</v>
          </cell>
          <cell r="H585">
            <v>6</v>
          </cell>
          <cell r="I585">
            <v>3</v>
          </cell>
          <cell r="J585">
            <v>0</v>
          </cell>
          <cell r="K585">
            <v>65</v>
          </cell>
        </row>
        <row r="586">
          <cell r="A586">
            <v>580</v>
          </cell>
          <cell r="B586" t="str">
            <v>J</v>
          </cell>
          <cell r="C586" t="str">
            <v>Information Media and Telecommunications</v>
          </cell>
          <cell r="D586">
            <v>204031491</v>
          </cell>
          <cell r="E586" t="str">
            <v>Baranduda - Leneva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>
            <v>581</v>
          </cell>
          <cell r="B587" t="str">
            <v>K</v>
          </cell>
          <cell r="C587" t="str">
            <v>Financial and Insurance Services</v>
          </cell>
          <cell r="D587">
            <v>204031491</v>
          </cell>
          <cell r="E587" t="str">
            <v>Baranduda - Leneva</v>
          </cell>
          <cell r="F587">
            <v>23</v>
          </cell>
          <cell r="G587">
            <v>7</v>
          </cell>
          <cell r="H587">
            <v>0</v>
          </cell>
          <cell r="I587">
            <v>0</v>
          </cell>
          <cell r="J587">
            <v>0</v>
          </cell>
          <cell r="K587">
            <v>31</v>
          </cell>
        </row>
        <row r="588">
          <cell r="A588">
            <v>582</v>
          </cell>
          <cell r="B588" t="str">
            <v>L</v>
          </cell>
          <cell r="C588" t="str">
            <v>Rental, Hiring and Real Estate Services</v>
          </cell>
          <cell r="D588">
            <v>204031491</v>
          </cell>
          <cell r="E588" t="str">
            <v>Baranduda - Leneva</v>
          </cell>
          <cell r="F588">
            <v>69</v>
          </cell>
          <cell r="G588">
            <v>4</v>
          </cell>
          <cell r="H588">
            <v>0</v>
          </cell>
          <cell r="I588">
            <v>0</v>
          </cell>
          <cell r="J588">
            <v>0</v>
          </cell>
          <cell r="K588">
            <v>74</v>
          </cell>
        </row>
        <row r="589">
          <cell r="A589">
            <v>583</v>
          </cell>
          <cell r="B589" t="str">
            <v>M</v>
          </cell>
          <cell r="C589" t="str">
            <v>Professional, Scientific and Technical Services</v>
          </cell>
          <cell r="D589">
            <v>204031491</v>
          </cell>
          <cell r="E589" t="str">
            <v>Baranduda - Leneva</v>
          </cell>
          <cell r="F589">
            <v>43</v>
          </cell>
          <cell r="G589">
            <v>22</v>
          </cell>
          <cell r="H589">
            <v>3</v>
          </cell>
          <cell r="I589">
            <v>0</v>
          </cell>
          <cell r="J589">
            <v>0</v>
          </cell>
          <cell r="K589">
            <v>68</v>
          </cell>
        </row>
        <row r="590">
          <cell r="A590">
            <v>584</v>
          </cell>
          <cell r="B590" t="str">
            <v>N</v>
          </cell>
          <cell r="C590" t="str">
            <v>Administrative and Support Services</v>
          </cell>
          <cell r="D590">
            <v>204031491</v>
          </cell>
          <cell r="E590" t="str">
            <v>Baranduda - Leneva</v>
          </cell>
          <cell r="F590">
            <v>28</v>
          </cell>
          <cell r="G590">
            <v>10</v>
          </cell>
          <cell r="H590">
            <v>3</v>
          </cell>
          <cell r="I590">
            <v>3</v>
          </cell>
          <cell r="J590">
            <v>0</v>
          </cell>
          <cell r="K590">
            <v>41</v>
          </cell>
        </row>
        <row r="591">
          <cell r="A591">
            <v>585</v>
          </cell>
          <cell r="B591" t="str">
            <v>O</v>
          </cell>
          <cell r="C591" t="str">
            <v>Public Administration and Safety</v>
          </cell>
          <cell r="D591">
            <v>204031491</v>
          </cell>
          <cell r="E591" t="str">
            <v>Baranduda - Leneva</v>
          </cell>
          <cell r="F591">
            <v>3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</row>
        <row r="592">
          <cell r="A592">
            <v>586</v>
          </cell>
          <cell r="B592" t="str">
            <v>P</v>
          </cell>
          <cell r="C592" t="str">
            <v>Education and Training</v>
          </cell>
          <cell r="D592">
            <v>204031491</v>
          </cell>
          <cell r="E592" t="str">
            <v>Baranduda - Leneva</v>
          </cell>
          <cell r="F592">
            <v>7</v>
          </cell>
          <cell r="G592">
            <v>3</v>
          </cell>
          <cell r="H592">
            <v>0</v>
          </cell>
          <cell r="I592">
            <v>0</v>
          </cell>
          <cell r="J592">
            <v>0</v>
          </cell>
          <cell r="K592">
            <v>12</v>
          </cell>
        </row>
        <row r="593">
          <cell r="A593">
            <v>587</v>
          </cell>
          <cell r="B593" t="str">
            <v>Q</v>
          </cell>
          <cell r="C593" t="str">
            <v>Health Care and Social Assistance</v>
          </cell>
          <cell r="D593">
            <v>204031491</v>
          </cell>
          <cell r="E593" t="str">
            <v>Baranduda - Leneva</v>
          </cell>
          <cell r="F593">
            <v>47</v>
          </cell>
          <cell r="G593">
            <v>32</v>
          </cell>
          <cell r="H593">
            <v>6</v>
          </cell>
          <cell r="I593">
            <v>0</v>
          </cell>
          <cell r="J593">
            <v>0</v>
          </cell>
          <cell r="K593">
            <v>87</v>
          </cell>
        </row>
        <row r="594">
          <cell r="A594">
            <v>588</v>
          </cell>
          <cell r="B594" t="str">
            <v>R</v>
          </cell>
          <cell r="C594" t="str">
            <v>Arts and Recreation Services</v>
          </cell>
          <cell r="D594">
            <v>204031491</v>
          </cell>
          <cell r="E594" t="str">
            <v>Baranduda - Leneva</v>
          </cell>
          <cell r="F594">
            <v>11</v>
          </cell>
          <cell r="G594">
            <v>5</v>
          </cell>
          <cell r="H594">
            <v>3</v>
          </cell>
          <cell r="I594">
            <v>0</v>
          </cell>
          <cell r="J594">
            <v>0</v>
          </cell>
          <cell r="K594">
            <v>17</v>
          </cell>
        </row>
        <row r="595">
          <cell r="A595">
            <v>589</v>
          </cell>
          <cell r="B595" t="str">
            <v>S</v>
          </cell>
          <cell r="C595" t="str">
            <v>Other Services</v>
          </cell>
          <cell r="D595">
            <v>204031491</v>
          </cell>
          <cell r="E595" t="str">
            <v>Baranduda - Leneva</v>
          </cell>
          <cell r="F595">
            <v>25</v>
          </cell>
          <cell r="G595">
            <v>18</v>
          </cell>
          <cell r="H595">
            <v>3</v>
          </cell>
          <cell r="I595">
            <v>3</v>
          </cell>
          <cell r="J595">
            <v>0</v>
          </cell>
          <cell r="K595">
            <v>47</v>
          </cell>
        </row>
        <row r="596">
          <cell r="A596">
            <v>590</v>
          </cell>
          <cell r="B596" t="str">
            <v>A</v>
          </cell>
          <cell r="C596" t="str">
            <v>Agriculture, Forestry and Fishing</v>
          </cell>
          <cell r="D596">
            <v>203031489</v>
          </cell>
          <cell r="E596" t="str">
            <v>Barwon Heads - Armstrong Creek</v>
          </cell>
          <cell r="F596">
            <v>26</v>
          </cell>
          <cell r="G596">
            <v>3</v>
          </cell>
          <cell r="H596">
            <v>3</v>
          </cell>
          <cell r="I596">
            <v>0</v>
          </cell>
          <cell r="J596">
            <v>0</v>
          </cell>
          <cell r="K596">
            <v>32</v>
          </cell>
        </row>
        <row r="597">
          <cell r="A597">
            <v>591</v>
          </cell>
          <cell r="B597" t="str">
            <v>B</v>
          </cell>
          <cell r="C597" t="str">
            <v>Mining</v>
          </cell>
          <cell r="D597">
            <v>203031489</v>
          </cell>
          <cell r="E597" t="str">
            <v>Barwon Heads - Armstrong Creek</v>
          </cell>
          <cell r="F597">
            <v>3</v>
          </cell>
          <cell r="G597">
            <v>3</v>
          </cell>
          <cell r="H597">
            <v>0</v>
          </cell>
          <cell r="I597">
            <v>0</v>
          </cell>
          <cell r="J597">
            <v>0</v>
          </cell>
          <cell r="K597">
            <v>3</v>
          </cell>
        </row>
        <row r="598">
          <cell r="A598">
            <v>592</v>
          </cell>
          <cell r="B598" t="str">
            <v>C</v>
          </cell>
          <cell r="C598" t="str">
            <v>Manufacturing</v>
          </cell>
          <cell r="D598">
            <v>203031489</v>
          </cell>
          <cell r="E598" t="str">
            <v>Barwon Heads - Armstrong Creek</v>
          </cell>
          <cell r="F598">
            <v>15</v>
          </cell>
          <cell r="G598">
            <v>7</v>
          </cell>
          <cell r="H598">
            <v>4</v>
          </cell>
          <cell r="I598">
            <v>0</v>
          </cell>
          <cell r="J598">
            <v>0</v>
          </cell>
          <cell r="K598">
            <v>26</v>
          </cell>
        </row>
        <row r="599">
          <cell r="A599">
            <v>593</v>
          </cell>
          <cell r="B599" t="str">
            <v>D</v>
          </cell>
          <cell r="C599" t="str">
            <v>Electricity, Gas, Water and Waste Services</v>
          </cell>
          <cell r="D599">
            <v>203031489</v>
          </cell>
          <cell r="E599" t="str">
            <v>Barwon Heads - Armstrong Creek</v>
          </cell>
          <cell r="F599">
            <v>3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4</v>
          </cell>
        </row>
        <row r="600">
          <cell r="A600">
            <v>594</v>
          </cell>
          <cell r="B600" t="str">
            <v>E</v>
          </cell>
          <cell r="C600" t="str">
            <v>Construction</v>
          </cell>
          <cell r="D600">
            <v>203031489</v>
          </cell>
          <cell r="E600" t="str">
            <v>Barwon Heads - Armstrong Creek</v>
          </cell>
          <cell r="F600">
            <v>158</v>
          </cell>
          <cell r="G600">
            <v>79</v>
          </cell>
          <cell r="H600">
            <v>9</v>
          </cell>
          <cell r="I600">
            <v>0</v>
          </cell>
          <cell r="J600">
            <v>0</v>
          </cell>
          <cell r="K600">
            <v>246</v>
          </cell>
        </row>
        <row r="601">
          <cell r="A601">
            <v>595</v>
          </cell>
          <cell r="B601" t="str">
            <v>F</v>
          </cell>
          <cell r="C601" t="str">
            <v>Wholesale Trade</v>
          </cell>
          <cell r="D601">
            <v>203031489</v>
          </cell>
          <cell r="E601" t="str">
            <v>Barwon Heads - Armstrong Creek</v>
          </cell>
          <cell r="F601">
            <v>10</v>
          </cell>
          <cell r="G601">
            <v>4</v>
          </cell>
          <cell r="H601">
            <v>3</v>
          </cell>
          <cell r="I601">
            <v>0</v>
          </cell>
          <cell r="J601">
            <v>0</v>
          </cell>
          <cell r="K601">
            <v>15</v>
          </cell>
        </row>
        <row r="602">
          <cell r="A602">
            <v>596</v>
          </cell>
          <cell r="B602" t="str">
            <v>G</v>
          </cell>
          <cell r="C602" t="str">
            <v>Retail Trade</v>
          </cell>
          <cell r="D602">
            <v>203031489</v>
          </cell>
          <cell r="E602" t="str">
            <v>Barwon Heads - Armstrong Creek</v>
          </cell>
          <cell r="F602">
            <v>33</v>
          </cell>
          <cell r="G602">
            <v>17</v>
          </cell>
          <cell r="H602">
            <v>11</v>
          </cell>
          <cell r="I602">
            <v>0</v>
          </cell>
          <cell r="J602">
            <v>0</v>
          </cell>
          <cell r="K602">
            <v>63</v>
          </cell>
        </row>
        <row r="603">
          <cell r="A603">
            <v>597</v>
          </cell>
          <cell r="B603" t="str">
            <v>H</v>
          </cell>
          <cell r="C603" t="str">
            <v>Accommodation and Food Services</v>
          </cell>
          <cell r="D603">
            <v>203031489</v>
          </cell>
          <cell r="E603" t="str">
            <v>Barwon Heads - Armstrong Creek</v>
          </cell>
          <cell r="F603">
            <v>14</v>
          </cell>
          <cell r="G603">
            <v>12</v>
          </cell>
          <cell r="H603">
            <v>9</v>
          </cell>
          <cell r="I603">
            <v>9</v>
          </cell>
          <cell r="J603">
            <v>0</v>
          </cell>
          <cell r="K603">
            <v>44</v>
          </cell>
        </row>
        <row r="604">
          <cell r="A604">
            <v>598</v>
          </cell>
          <cell r="B604" t="str">
            <v>I</v>
          </cell>
          <cell r="C604" t="str">
            <v>Transport, Postal and Warehousing</v>
          </cell>
          <cell r="D604">
            <v>203031489</v>
          </cell>
          <cell r="E604" t="str">
            <v>Barwon Heads - Armstrong Creek</v>
          </cell>
          <cell r="F604">
            <v>135</v>
          </cell>
          <cell r="G604">
            <v>12</v>
          </cell>
          <cell r="H604">
            <v>4</v>
          </cell>
          <cell r="I604">
            <v>0</v>
          </cell>
          <cell r="J604">
            <v>0</v>
          </cell>
          <cell r="K604">
            <v>151</v>
          </cell>
        </row>
        <row r="605">
          <cell r="A605">
            <v>599</v>
          </cell>
          <cell r="B605" t="str">
            <v>J</v>
          </cell>
          <cell r="C605" t="str">
            <v>Information Media and Telecommunications</v>
          </cell>
          <cell r="D605">
            <v>203031489</v>
          </cell>
          <cell r="E605" t="str">
            <v>Barwon Heads - Armstrong Creek</v>
          </cell>
          <cell r="F605">
            <v>5</v>
          </cell>
          <cell r="G605">
            <v>3</v>
          </cell>
          <cell r="H605">
            <v>0</v>
          </cell>
          <cell r="I605">
            <v>0</v>
          </cell>
          <cell r="J605">
            <v>0</v>
          </cell>
          <cell r="K605">
            <v>7</v>
          </cell>
        </row>
        <row r="606">
          <cell r="A606">
            <v>600</v>
          </cell>
          <cell r="B606" t="str">
            <v>K</v>
          </cell>
          <cell r="C606" t="str">
            <v>Financial and Insurance Services</v>
          </cell>
          <cell r="D606">
            <v>203031489</v>
          </cell>
          <cell r="E606" t="str">
            <v>Barwon Heads - Armstrong Creek</v>
          </cell>
          <cell r="F606">
            <v>23</v>
          </cell>
          <cell r="G606">
            <v>7</v>
          </cell>
          <cell r="H606">
            <v>0</v>
          </cell>
          <cell r="I606">
            <v>0</v>
          </cell>
          <cell r="J606">
            <v>0</v>
          </cell>
          <cell r="K606">
            <v>30</v>
          </cell>
        </row>
        <row r="607">
          <cell r="A607">
            <v>601</v>
          </cell>
          <cell r="B607" t="str">
            <v>L</v>
          </cell>
          <cell r="C607" t="str">
            <v>Rental, Hiring and Real Estate Services</v>
          </cell>
          <cell r="D607">
            <v>203031489</v>
          </cell>
          <cell r="E607" t="str">
            <v>Barwon Heads - Armstrong Creek</v>
          </cell>
          <cell r="F607">
            <v>65</v>
          </cell>
          <cell r="G607">
            <v>3</v>
          </cell>
          <cell r="H607">
            <v>3</v>
          </cell>
          <cell r="I607">
            <v>0</v>
          </cell>
          <cell r="J607">
            <v>0</v>
          </cell>
          <cell r="K607">
            <v>70</v>
          </cell>
        </row>
        <row r="608">
          <cell r="A608">
            <v>602</v>
          </cell>
          <cell r="B608" t="str">
            <v>M</v>
          </cell>
          <cell r="C608" t="str">
            <v>Professional, Scientific and Technical Services</v>
          </cell>
          <cell r="D608">
            <v>203031489</v>
          </cell>
          <cell r="E608" t="str">
            <v>Barwon Heads - Armstrong Creek</v>
          </cell>
          <cell r="F608">
            <v>103</v>
          </cell>
          <cell r="G608">
            <v>42</v>
          </cell>
          <cell r="H608">
            <v>5</v>
          </cell>
          <cell r="I608">
            <v>0</v>
          </cell>
          <cell r="J608">
            <v>0</v>
          </cell>
          <cell r="K608">
            <v>150</v>
          </cell>
        </row>
        <row r="609">
          <cell r="A609">
            <v>603</v>
          </cell>
          <cell r="B609" t="str">
            <v>N</v>
          </cell>
          <cell r="C609" t="str">
            <v>Administrative and Support Services</v>
          </cell>
          <cell r="D609">
            <v>203031489</v>
          </cell>
          <cell r="E609" t="str">
            <v>Barwon Heads - Armstrong Creek</v>
          </cell>
          <cell r="F609">
            <v>54</v>
          </cell>
          <cell r="G609">
            <v>21</v>
          </cell>
          <cell r="H609">
            <v>5</v>
          </cell>
          <cell r="I609">
            <v>0</v>
          </cell>
          <cell r="J609">
            <v>0</v>
          </cell>
          <cell r="K609">
            <v>82</v>
          </cell>
        </row>
        <row r="610">
          <cell r="A610">
            <v>604</v>
          </cell>
          <cell r="B610" t="str">
            <v>O</v>
          </cell>
          <cell r="C610" t="str">
            <v>Public Administration and Safety</v>
          </cell>
          <cell r="D610">
            <v>203031489</v>
          </cell>
          <cell r="E610" t="str">
            <v>Barwon Heads - Armstrong Creek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</row>
        <row r="611">
          <cell r="A611">
            <v>605</v>
          </cell>
          <cell r="B611" t="str">
            <v>P</v>
          </cell>
          <cell r="C611" t="str">
            <v>Education and Training</v>
          </cell>
          <cell r="D611">
            <v>203031489</v>
          </cell>
          <cell r="E611" t="str">
            <v>Barwon Heads - Armstrong Creek</v>
          </cell>
          <cell r="F611">
            <v>16</v>
          </cell>
          <cell r="G611">
            <v>3</v>
          </cell>
          <cell r="H611">
            <v>0</v>
          </cell>
          <cell r="I611">
            <v>0</v>
          </cell>
          <cell r="J611">
            <v>0</v>
          </cell>
          <cell r="K611">
            <v>19</v>
          </cell>
        </row>
        <row r="612">
          <cell r="A612">
            <v>606</v>
          </cell>
          <cell r="B612" t="str">
            <v>Q</v>
          </cell>
          <cell r="C612" t="str">
            <v>Health Care and Social Assistance</v>
          </cell>
          <cell r="D612">
            <v>203031489</v>
          </cell>
          <cell r="E612" t="str">
            <v>Barwon Heads - Armstrong Creek</v>
          </cell>
          <cell r="F612">
            <v>77</v>
          </cell>
          <cell r="G612">
            <v>29</v>
          </cell>
          <cell r="H612">
            <v>11</v>
          </cell>
          <cell r="I612">
            <v>0</v>
          </cell>
          <cell r="J612">
            <v>0</v>
          </cell>
          <cell r="K612">
            <v>118</v>
          </cell>
        </row>
        <row r="613">
          <cell r="A613">
            <v>607</v>
          </cell>
          <cell r="B613" t="str">
            <v>R</v>
          </cell>
          <cell r="C613" t="str">
            <v>Arts and Recreation Services</v>
          </cell>
          <cell r="D613">
            <v>203031489</v>
          </cell>
          <cell r="E613" t="str">
            <v>Barwon Heads - Armstrong Creek</v>
          </cell>
          <cell r="F613">
            <v>14</v>
          </cell>
          <cell r="G613">
            <v>6</v>
          </cell>
          <cell r="H613">
            <v>3</v>
          </cell>
          <cell r="I613">
            <v>0</v>
          </cell>
          <cell r="J613">
            <v>0</v>
          </cell>
          <cell r="K613">
            <v>22</v>
          </cell>
        </row>
        <row r="614">
          <cell r="A614">
            <v>608</v>
          </cell>
          <cell r="B614" t="str">
            <v>S</v>
          </cell>
          <cell r="C614" t="str">
            <v>Other Services</v>
          </cell>
          <cell r="D614">
            <v>203031489</v>
          </cell>
          <cell r="E614" t="str">
            <v>Barwon Heads - Armstrong Creek</v>
          </cell>
          <cell r="F614">
            <v>31</v>
          </cell>
          <cell r="G614">
            <v>12</v>
          </cell>
          <cell r="H614">
            <v>4</v>
          </cell>
          <cell r="I614">
            <v>0</v>
          </cell>
          <cell r="J614">
            <v>0</v>
          </cell>
          <cell r="K614">
            <v>47</v>
          </cell>
        </row>
        <row r="615">
          <cell r="A615">
            <v>609</v>
          </cell>
          <cell r="B615" t="str">
            <v>A</v>
          </cell>
          <cell r="C615" t="str">
            <v>Agriculture, Forestry and Fishing</v>
          </cell>
          <cell r="D615">
            <v>211011251</v>
          </cell>
          <cell r="E615" t="str">
            <v>Bayswater</v>
          </cell>
          <cell r="F615">
            <v>4</v>
          </cell>
          <cell r="G615">
            <v>3</v>
          </cell>
          <cell r="H615">
            <v>0</v>
          </cell>
          <cell r="I615">
            <v>3</v>
          </cell>
          <cell r="J615">
            <v>0</v>
          </cell>
          <cell r="K615">
            <v>8</v>
          </cell>
        </row>
        <row r="616">
          <cell r="A616">
            <v>610</v>
          </cell>
          <cell r="B616" t="str">
            <v>B</v>
          </cell>
          <cell r="C616" t="str">
            <v>Mining</v>
          </cell>
          <cell r="D616">
            <v>211011251</v>
          </cell>
          <cell r="E616" t="str">
            <v>Bayswater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3</v>
          </cell>
        </row>
        <row r="617">
          <cell r="A617">
            <v>611</v>
          </cell>
          <cell r="B617" t="str">
            <v>C</v>
          </cell>
          <cell r="C617" t="str">
            <v>Manufacturing</v>
          </cell>
          <cell r="D617">
            <v>211011251</v>
          </cell>
          <cell r="E617" t="str">
            <v>Bayswater</v>
          </cell>
          <cell r="F617">
            <v>82</v>
          </cell>
          <cell r="G617">
            <v>72</v>
          </cell>
          <cell r="H617">
            <v>84</v>
          </cell>
          <cell r="I617">
            <v>47</v>
          </cell>
          <cell r="J617">
            <v>3</v>
          </cell>
          <cell r="K617">
            <v>286</v>
          </cell>
        </row>
        <row r="618">
          <cell r="A618">
            <v>612</v>
          </cell>
          <cell r="B618" t="str">
            <v>D</v>
          </cell>
          <cell r="C618" t="str">
            <v>Electricity, Gas, Water and Waste Services</v>
          </cell>
          <cell r="D618">
            <v>211011251</v>
          </cell>
          <cell r="E618" t="str">
            <v>Bayswater</v>
          </cell>
          <cell r="F618">
            <v>3</v>
          </cell>
          <cell r="G618">
            <v>0</v>
          </cell>
          <cell r="H618">
            <v>3</v>
          </cell>
          <cell r="I618">
            <v>0</v>
          </cell>
          <cell r="J618">
            <v>0</v>
          </cell>
          <cell r="K618">
            <v>7</v>
          </cell>
        </row>
        <row r="619">
          <cell r="A619">
            <v>613</v>
          </cell>
          <cell r="B619" t="str">
            <v>E</v>
          </cell>
          <cell r="C619" t="str">
            <v>Construction</v>
          </cell>
          <cell r="D619">
            <v>211011251</v>
          </cell>
          <cell r="E619" t="str">
            <v>Bayswater</v>
          </cell>
          <cell r="F619">
            <v>175</v>
          </cell>
          <cell r="G619">
            <v>127</v>
          </cell>
          <cell r="H619">
            <v>72</v>
          </cell>
          <cell r="I619">
            <v>10</v>
          </cell>
          <cell r="J619">
            <v>0</v>
          </cell>
          <cell r="K619">
            <v>385</v>
          </cell>
        </row>
        <row r="620">
          <cell r="A620">
            <v>614</v>
          </cell>
          <cell r="B620" t="str">
            <v>F</v>
          </cell>
          <cell r="C620" t="str">
            <v>Wholesale Trade</v>
          </cell>
          <cell r="D620">
            <v>211011251</v>
          </cell>
          <cell r="E620" t="str">
            <v>Bayswater</v>
          </cell>
          <cell r="F620">
            <v>65</v>
          </cell>
          <cell r="G620">
            <v>46</v>
          </cell>
          <cell r="H620">
            <v>51</v>
          </cell>
          <cell r="I620">
            <v>19</v>
          </cell>
          <cell r="J620">
            <v>0</v>
          </cell>
          <cell r="K620">
            <v>181</v>
          </cell>
        </row>
        <row r="621">
          <cell r="A621">
            <v>615</v>
          </cell>
          <cell r="B621" t="str">
            <v>G</v>
          </cell>
          <cell r="C621" t="str">
            <v>Retail Trade</v>
          </cell>
          <cell r="D621">
            <v>211011251</v>
          </cell>
          <cell r="E621" t="str">
            <v>Bayswater</v>
          </cell>
          <cell r="F621">
            <v>65</v>
          </cell>
          <cell r="G621">
            <v>70</v>
          </cell>
          <cell r="H621">
            <v>37</v>
          </cell>
          <cell r="I621">
            <v>7</v>
          </cell>
          <cell r="J621">
            <v>0</v>
          </cell>
          <cell r="K621">
            <v>180</v>
          </cell>
        </row>
        <row r="622">
          <cell r="A622">
            <v>616</v>
          </cell>
          <cell r="B622" t="str">
            <v>H</v>
          </cell>
          <cell r="C622" t="str">
            <v>Accommodation and Food Services</v>
          </cell>
          <cell r="D622">
            <v>211011251</v>
          </cell>
          <cell r="E622" t="str">
            <v>Bayswater</v>
          </cell>
          <cell r="F622">
            <v>19</v>
          </cell>
          <cell r="G622">
            <v>33</v>
          </cell>
          <cell r="H622">
            <v>16</v>
          </cell>
          <cell r="I622">
            <v>0</v>
          </cell>
          <cell r="J622">
            <v>0</v>
          </cell>
          <cell r="K622">
            <v>71</v>
          </cell>
        </row>
        <row r="623">
          <cell r="A623">
            <v>617</v>
          </cell>
          <cell r="B623" t="str">
            <v>I</v>
          </cell>
          <cell r="C623" t="str">
            <v>Transport, Postal and Warehousing</v>
          </cell>
          <cell r="D623">
            <v>211011251</v>
          </cell>
          <cell r="E623" t="str">
            <v>Bayswater</v>
          </cell>
          <cell r="F623">
            <v>100</v>
          </cell>
          <cell r="G623">
            <v>17</v>
          </cell>
          <cell r="H623">
            <v>3</v>
          </cell>
          <cell r="I623">
            <v>3</v>
          </cell>
          <cell r="J623">
            <v>0</v>
          </cell>
          <cell r="K623">
            <v>120</v>
          </cell>
        </row>
        <row r="624">
          <cell r="A624">
            <v>618</v>
          </cell>
          <cell r="B624" t="str">
            <v>J</v>
          </cell>
          <cell r="C624" t="str">
            <v>Information Media and Telecommunications</v>
          </cell>
          <cell r="D624">
            <v>211011251</v>
          </cell>
          <cell r="E624" t="str">
            <v>Bayswater</v>
          </cell>
          <cell r="F624">
            <v>5</v>
          </cell>
          <cell r="G624">
            <v>4</v>
          </cell>
          <cell r="H624">
            <v>3</v>
          </cell>
          <cell r="I624">
            <v>0</v>
          </cell>
          <cell r="J624">
            <v>0</v>
          </cell>
          <cell r="K624">
            <v>11</v>
          </cell>
        </row>
        <row r="625">
          <cell r="A625">
            <v>619</v>
          </cell>
          <cell r="B625" t="str">
            <v>K</v>
          </cell>
          <cell r="C625" t="str">
            <v>Financial and Insurance Services</v>
          </cell>
          <cell r="D625">
            <v>211011251</v>
          </cell>
          <cell r="E625" t="str">
            <v>Bayswater</v>
          </cell>
          <cell r="F625">
            <v>49</v>
          </cell>
          <cell r="G625">
            <v>10</v>
          </cell>
          <cell r="H625">
            <v>3</v>
          </cell>
          <cell r="I625">
            <v>0</v>
          </cell>
          <cell r="J625">
            <v>0</v>
          </cell>
          <cell r="K625">
            <v>62</v>
          </cell>
        </row>
        <row r="626">
          <cell r="A626">
            <v>620</v>
          </cell>
          <cell r="B626" t="str">
            <v>L</v>
          </cell>
          <cell r="C626" t="str">
            <v>Rental, Hiring and Real Estate Services</v>
          </cell>
          <cell r="D626">
            <v>211011251</v>
          </cell>
          <cell r="E626" t="str">
            <v>Bayswater</v>
          </cell>
          <cell r="F626">
            <v>227</v>
          </cell>
          <cell r="G626">
            <v>22</v>
          </cell>
          <cell r="H626">
            <v>6</v>
          </cell>
          <cell r="I626">
            <v>4</v>
          </cell>
          <cell r="J626">
            <v>0</v>
          </cell>
          <cell r="K626">
            <v>259</v>
          </cell>
        </row>
        <row r="627">
          <cell r="A627">
            <v>621</v>
          </cell>
          <cell r="B627" t="str">
            <v>M</v>
          </cell>
          <cell r="C627" t="str">
            <v>Professional, Scientific and Technical Services</v>
          </cell>
          <cell r="D627">
            <v>211011251</v>
          </cell>
          <cell r="E627" t="str">
            <v>Bayswater</v>
          </cell>
          <cell r="F627">
            <v>87</v>
          </cell>
          <cell r="G627">
            <v>43</v>
          </cell>
          <cell r="H627">
            <v>17</v>
          </cell>
          <cell r="I627">
            <v>4</v>
          </cell>
          <cell r="J627">
            <v>0</v>
          </cell>
          <cell r="K627">
            <v>151</v>
          </cell>
        </row>
        <row r="628">
          <cell r="A628">
            <v>622</v>
          </cell>
          <cell r="B628" t="str">
            <v>N</v>
          </cell>
          <cell r="C628" t="str">
            <v>Administrative and Support Services</v>
          </cell>
          <cell r="D628">
            <v>211011251</v>
          </cell>
          <cell r="E628" t="str">
            <v>Bayswater</v>
          </cell>
          <cell r="F628">
            <v>56</v>
          </cell>
          <cell r="G628">
            <v>19</v>
          </cell>
          <cell r="H628">
            <v>12</v>
          </cell>
          <cell r="I628">
            <v>4</v>
          </cell>
          <cell r="J628">
            <v>0</v>
          </cell>
          <cell r="K628">
            <v>92</v>
          </cell>
        </row>
        <row r="629">
          <cell r="A629">
            <v>623</v>
          </cell>
          <cell r="B629" t="str">
            <v>O</v>
          </cell>
          <cell r="C629" t="str">
            <v>Public Administration and Safety</v>
          </cell>
          <cell r="D629">
            <v>211011251</v>
          </cell>
          <cell r="E629" t="str">
            <v>Bayswater</v>
          </cell>
          <cell r="F629">
            <v>5</v>
          </cell>
          <cell r="G629">
            <v>3</v>
          </cell>
          <cell r="H629">
            <v>0</v>
          </cell>
          <cell r="I629">
            <v>0</v>
          </cell>
          <cell r="J629">
            <v>0</v>
          </cell>
          <cell r="K629">
            <v>8</v>
          </cell>
        </row>
        <row r="630">
          <cell r="A630">
            <v>624</v>
          </cell>
          <cell r="B630" t="str">
            <v>P</v>
          </cell>
          <cell r="C630" t="str">
            <v>Education and Training</v>
          </cell>
          <cell r="D630">
            <v>211011251</v>
          </cell>
          <cell r="E630" t="str">
            <v>Bayswater</v>
          </cell>
          <cell r="F630">
            <v>11</v>
          </cell>
          <cell r="G630">
            <v>8</v>
          </cell>
          <cell r="H630">
            <v>0</v>
          </cell>
          <cell r="I630">
            <v>3</v>
          </cell>
          <cell r="J630">
            <v>0</v>
          </cell>
          <cell r="K630">
            <v>24</v>
          </cell>
        </row>
        <row r="631">
          <cell r="A631">
            <v>625</v>
          </cell>
          <cell r="B631" t="str">
            <v>Q</v>
          </cell>
          <cell r="C631" t="str">
            <v>Health Care and Social Assistance</v>
          </cell>
          <cell r="D631">
            <v>211011251</v>
          </cell>
          <cell r="E631" t="str">
            <v>Bayswater</v>
          </cell>
          <cell r="F631">
            <v>39</v>
          </cell>
          <cell r="G631">
            <v>21</v>
          </cell>
          <cell r="H631">
            <v>9</v>
          </cell>
          <cell r="I631">
            <v>4</v>
          </cell>
          <cell r="J631">
            <v>0</v>
          </cell>
          <cell r="K631">
            <v>74</v>
          </cell>
        </row>
        <row r="632">
          <cell r="A632">
            <v>626</v>
          </cell>
          <cell r="B632" t="str">
            <v>R</v>
          </cell>
          <cell r="C632" t="str">
            <v>Arts and Recreation Services</v>
          </cell>
          <cell r="D632">
            <v>211011251</v>
          </cell>
          <cell r="E632" t="str">
            <v>Bayswater</v>
          </cell>
          <cell r="F632">
            <v>12</v>
          </cell>
          <cell r="G632">
            <v>8</v>
          </cell>
          <cell r="H632">
            <v>3</v>
          </cell>
          <cell r="I632">
            <v>3</v>
          </cell>
          <cell r="J632">
            <v>0</v>
          </cell>
          <cell r="K632">
            <v>26</v>
          </cell>
        </row>
        <row r="633">
          <cell r="A633">
            <v>627</v>
          </cell>
          <cell r="B633" t="str">
            <v>S</v>
          </cell>
          <cell r="C633" t="str">
            <v>Other Services</v>
          </cell>
          <cell r="D633">
            <v>211011251</v>
          </cell>
          <cell r="E633" t="str">
            <v>Bayswater</v>
          </cell>
          <cell r="F633">
            <v>62</v>
          </cell>
          <cell r="G633">
            <v>71</v>
          </cell>
          <cell r="H633">
            <v>20</v>
          </cell>
          <cell r="I633">
            <v>0</v>
          </cell>
          <cell r="J633">
            <v>0</v>
          </cell>
          <cell r="K633">
            <v>154</v>
          </cell>
        </row>
        <row r="634">
          <cell r="A634">
            <v>628</v>
          </cell>
          <cell r="B634" t="str">
            <v>A</v>
          </cell>
          <cell r="C634" t="str">
            <v>Agriculture, Forestry and Fishing</v>
          </cell>
          <cell r="D634">
            <v>211031263</v>
          </cell>
          <cell r="E634" t="str">
            <v>Bayswater North</v>
          </cell>
          <cell r="F634">
            <v>3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5</v>
          </cell>
        </row>
        <row r="635">
          <cell r="A635">
            <v>629</v>
          </cell>
          <cell r="B635" t="str">
            <v>B</v>
          </cell>
          <cell r="C635" t="str">
            <v>Mining</v>
          </cell>
          <cell r="D635">
            <v>211031263</v>
          </cell>
          <cell r="E635" t="str">
            <v>Bayswater North</v>
          </cell>
          <cell r="F635">
            <v>3</v>
          </cell>
          <cell r="G635">
            <v>0</v>
          </cell>
          <cell r="H635">
            <v>3</v>
          </cell>
          <cell r="I635">
            <v>0</v>
          </cell>
          <cell r="J635">
            <v>0</v>
          </cell>
          <cell r="K635">
            <v>3</v>
          </cell>
        </row>
        <row r="636">
          <cell r="A636">
            <v>630</v>
          </cell>
          <cell r="B636" t="str">
            <v>C</v>
          </cell>
          <cell r="C636" t="str">
            <v>Manufacturing</v>
          </cell>
          <cell r="D636">
            <v>211031263</v>
          </cell>
          <cell r="E636" t="str">
            <v>Bayswater North</v>
          </cell>
          <cell r="F636">
            <v>44</v>
          </cell>
          <cell r="G636">
            <v>44</v>
          </cell>
          <cell r="H636">
            <v>50</v>
          </cell>
          <cell r="I636">
            <v>33</v>
          </cell>
          <cell r="J636">
            <v>0</v>
          </cell>
          <cell r="K636">
            <v>171</v>
          </cell>
        </row>
        <row r="637">
          <cell r="A637">
            <v>631</v>
          </cell>
          <cell r="B637" t="str">
            <v>D</v>
          </cell>
          <cell r="C637" t="str">
            <v>Electricity, Gas, Water and Waste Services</v>
          </cell>
          <cell r="D637">
            <v>211031263</v>
          </cell>
          <cell r="E637" t="str">
            <v>Bayswater North</v>
          </cell>
          <cell r="F637">
            <v>0</v>
          </cell>
          <cell r="G637">
            <v>3</v>
          </cell>
          <cell r="H637">
            <v>0</v>
          </cell>
          <cell r="I637">
            <v>3</v>
          </cell>
          <cell r="J637">
            <v>0</v>
          </cell>
          <cell r="K637">
            <v>5</v>
          </cell>
        </row>
        <row r="638">
          <cell r="A638">
            <v>632</v>
          </cell>
          <cell r="B638" t="str">
            <v>E</v>
          </cell>
          <cell r="C638" t="str">
            <v>Construction</v>
          </cell>
          <cell r="D638">
            <v>211031263</v>
          </cell>
          <cell r="E638" t="str">
            <v>Bayswater North</v>
          </cell>
          <cell r="F638">
            <v>168</v>
          </cell>
          <cell r="G638">
            <v>114</v>
          </cell>
          <cell r="H638">
            <v>48</v>
          </cell>
          <cell r="I638">
            <v>19</v>
          </cell>
          <cell r="J638">
            <v>0</v>
          </cell>
          <cell r="K638">
            <v>349</v>
          </cell>
        </row>
        <row r="639">
          <cell r="A639">
            <v>633</v>
          </cell>
          <cell r="B639" t="str">
            <v>F</v>
          </cell>
          <cell r="C639" t="str">
            <v>Wholesale Trade</v>
          </cell>
          <cell r="D639">
            <v>211031263</v>
          </cell>
          <cell r="E639" t="str">
            <v>Bayswater North</v>
          </cell>
          <cell r="F639">
            <v>37</v>
          </cell>
          <cell r="G639">
            <v>36</v>
          </cell>
          <cell r="H639">
            <v>26</v>
          </cell>
          <cell r="I639">
            <v>7</v>
          </cell>
          <cell r="J639">
            <v>0</v>
          </cell>
          <cell r="K639">
            <v>106</v>
          </cell>
        </row>
        <row r="640">
          <cell r="A640">
            <v>634</v>
          </cell>
          <cell r="B640" t="str">
            <v>G</v>
          </cell>
          <cell r="C640" t="str">
            <v>Retail Trade</v>
          </cell>
          <cell r="D640">
            <v>211031263</v>
          </cell>
          <cell r="E640" t="str">
            <v>Bayswater North</v>
          </cell>
          <cell r="F640">
            <v>35</v>
          </cell>
          <cell r="G640">
            <v>41</v>
          </cell>
          <cell r="H640">
            <v>26</v>
          </cell>
          <cell r="I640">
            <v>3</v>
          </cell>
          <cell r="J640">
            <v>0</v>
          </cell>
          <cell r="K640">
            <v>105</v>
          </cell>
        </row>
        <row r="641">
          <cell r="A641">
            <v>635</v>
          </cell>
          <cell r="B641" t="str">
            <v>H</v>
          </cell>
          <cell r="C641" t="str">
            <v>Accommodation and Food Services</v>
          </cell>
          <cell r="D641">
            <v>211031263</v>
          </cell>
          <cell r="E641" t="str">
            <v>Bayswater North</v>
          </cell>
          <cell r="F641">
            <v>4</v>
          </cell>
          <cell r="G641">
            <v>16</v>
          </cell>
          <cell r="H641">
            <v>7</v>
          </cell>
          <cell r="I641">
            <v>3</v>
          </cell>
          <cell r="J641">
            <v>0</v>
          </cell>
          <cell r="K641">
            <v>29</v>
          </cell>
        </row>
        <row r="642">
          <cell r="A642">
            <v>636</v>
          </cell>
          <cell r="B642" t="str">
            <v>I</v>
          </cell>
          <cell r="C642" t="str">
            <v>Transport, Postal and Warehousing</v>
          </cell>
          <cell r="D642">
            <v>211031263</v>
          </cell>
          <cell r="E642" t="str">
            <v>Bayswater North</v>
          </cell>
          <cell r="F642">
            <v>58</v>
          </cell>
          <cell r="G642">
            <v>8</v>
          </cell>
          <cell r="H642">
            <v>6</v>
          </cell>
          <cell r="I642">
            <v>3</v>
          </cell>
          <cell r="J642">
            <v>0</v>
          </cell>
          <cell r="K642">
            <v>73</v>
          </cell>
        </row>
        <row r="643">
          <cell r="A643">
            <v>637</v>
          </cell>
          <cell r="B643" t="str">
            <v>J</v>
          </cell>
          <cell r="C643" t="str">
            <v>Information Media and Telecommunications</v>
          </cell>
          <cell r="D643">
            <v>211031263</v>
          </cell>
          <cell r="E643" t="str">
            <v>Bayswater North</v>
          </cell>
          <cell r="F643">
            <v>8</v>
          </cell>
          <cell r="G643">
            <v>3</v>
          </cell>
          <cell r="H643">
            <v>0</v>
          </cell>
          <cell r="I643">
            <v>3</v>
          </cell>
          <cell r="J643">
            <v>0</v>
          </cell>
          <cell r="K643">
            <v>11</v>
          </cell>
        </row>
        <row r="644">
          <cell r="A644">
            <v>638</v>
          </cell>
          <cell r="B644" t="str">
            <v>K</v>
          </cell>
          <cell r="C644" t="str">
            <v>Financial and Insurance Services</v>
          </cell>
          <cell r="D644">
            <v>211031263</v>
          </cell>
          <cell r="E644" t="str">
            <v>Bayswater North</v>
          </cell>
          <cell r="F644">
            <v>31</v>
          </cell>
          <cell r="G644">
            <v>3</v>
          </cell>
          <cell r="H644">
            <v>0</v>
          </cell>
          <cell r="I644">
            <v>3</v>
          </cell>
          <cell r="J644">
            <v>0</v>
          </cell>
          <cell r="K644">
            <v>38</v>
          </cell>
        </row>
        <row r="645">
          <cell r="A645">
            <v>639</v>
          </cell>
          <cell r="B645" t="str">
            <v>L</v>
          </cell>
          <cell r="C645" t="str">
            <v>Rental, Hiring and Real Estate Services</v>
          </cell>
          <cell r="D645">
            <v>211031263</v>
          </cell>
          <cell r="E645" t="str">
            <v>Bayswater North</v>
          </cell>
          <cell r="F645">
            <v>121</v>
          </cell>
          <cell r="G645">
            <v>4</v>
          </cell>
          <cell r="H645">
            <v>4</v>
          </cell>
          <cell r="I645">
            <v>3</v>
          </cell>
          <cell r="J645">
            <v>0</v>
          </cell>
          <cell r="K645">
            <v>131</v>
          </cell>
        </row>
        <row r="646">
          <cell r="A646">
            <v>640</v>
          </cell>
          <cell r="B646" t="str">
            <v>M</v>
          </cell>
          <cell r="C646" t="str">
            <v>Professional, Scientific and Technical Services</v>
          </cell>
          <cell r="D646">
            <v>211031263</v>
          </cell>
          <cell r="E646" t="str">
            <v>Bayswater North</v>
          </cell>
          <cell r="F646">
            <v>92</v>
          </cell>
          <cell r="G646">
            <v>35</v>
          </cell>
          <cell r="H646">
            <v>15</v>
          </cell>
          <cell r="I646">
            <v>0</v>
          </cell>
          <cell r="J646">
            <v>0</v>
          </cell>
          <cell r="K646">
            <v>144</v>
          </cell>
        </row>
        <row r="647">
          <cell r="A647">
            <v>641</v>
          </cell>
          <cell r="B647" t="str">
            <v>N</v>
          </cell>
          <cell r="C647" t="str">
            <v>Administrative and Support Services</v>
          </cell>
          <cell r="D647">
            <v>211031263</v>
          </cell>
          <cell r="E647" t="str">
            <v>Bayswater North</v>
          </cell>
          <cell r="F647">
            <v>41</v>
          </cell>
          <cell r="G647">
            <v>14</v>
          </cell>
          <cell r="H647">
            <v>10</v>
          </cell>
          <cell r="I647">
            <v>9</v>
          </cell>
          <cell r="J647">
            <v>0</v>
          </cell>
          <cell r="K647">
            <v>74</v>
          </cell>
        </row>
        <row r="648">
          <cell r="A648">
            <v>642</v>
          </cell>
          <cell r="B648" t="str">
            <v>O</v>
          </cell>
          <cell r="C648" t="str">
            <v>Public Administration and Safety</v>
          </cell>
          <cell r="D648">
            <v>211031263</v>
          </cell>
          <cell r="E648" t="str">
            <v>Bayswater North</v>
          </cell>
          <cell r="F648">
            <v>3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9</v>
          </cell>
        </row>
        <row r="649">
          <cell r="A649">
            <v>643</v>
          </cell>
          <cell r="B649" t="str">
            <v>P</v>
          </cell>
          <cell r="C649" t="str">
            <v>Education and Training</v>
          </cell>
          <cell r="D649">
            <v>211031263</v>
          </cell>
          <cell r="E649" t="str">
            <v>Bayswater North</v>
          </cell>
          <cell r="F649">
            <v>8</v>
          </cell>
          <cell r="G649">
            <v>0</v>
          </cell>
          <cell r="H649">
            <v>4</v>
          </cell>
          <cell r="I649">
            <v>0</v>
          </cell>
          <cell r="J649">
            <v>0</v>
          </cell>
          <cell r="K649">
            <v>13</v>
          </cell>
        </row>
        <row r="650">
          <cell r="A650">
            <v>644</v>
          </cell>
          <cell r="B650" t="str">
            <v>Q</v>
          </cell>
          <cell r="C650" t="str">
            <v>Health Care and Social Assistance</v>
          </cell>
          <cell r="D650">
            <v>211031263</v>
          </cell>
          <cell r="E650" t="str">
            <v>Bayswater North</v>
          </cell>
          <cell r="F650">
            <v>37</v>
          </cell>
          <cell r="G650">
            <v>16</v>
          </cell>
          <cell r="H650">
            <v>3</v>
          </cell>
          <cell r="I650">
            <v>3</v>
          </cell>
          <cell r="J650">
            <v>0</v>
          </cell>
          <cell r="K650">
            <v>56</v>
          </cell>
        </row>
        <row r="651">
          <cell r="A651">
            <v>645</v>
          </cell>
          <cell r="B651" t="str">
            <v>R</v>
          </cell>
          <cell r="C651" t="str">
            <v>Arts and Recreation Services</v>
          </cell>
          <cell r="D651">
            <v>211031263</v>
          </cell>
          <cell r="E651" t="str">
            <v>Bayswater North</v>
          </cell>
          <cell r="F651">
            <v>11</v>
          </cell>
          <cell r="G651">
            <v>6</v>
          </cell>
          <cell r="H651">
            <v>10</v>
          </cell>
          <cell r="I651">
            <v>3</v>
          </cell>
          <cell r="J651">
            <v>0</v>
          </cell>
          <cell r="K651">
            <v>29</v>
          </cell>
        </row>
        <row r="652">
          <cell r="A652">
            <v>646</v>
          </cell>
          <cell r="B652" t="str">
            <v>S</v>
          </cell>
          <cell r="C652" t="str">
            <v>Other Services</v>
          </cell>
          <cell r="D652">
            <v>211031263</v>
          </cell>
          <cell r="E652" t="str">
            <v>Bayswater North</v>
          </cell>
          <cell r="F652">
            <v>41</v>
          </cell>
          <cell r="G652">
            <v>48</v>
          </cell>
          <cell r="H652">
            <v>11</v>
          </cell>
          <cell r="I652">
            <v>0</v>
          </cell>
          <cell r="J652">
            <v>0</v>
          </cell>
          <cell r="K652">
            <v>101</v>
          </cell>
        </row>
        <row r="653">
          <cell r="A653">
            <v>647</v>
          </cell>
          <cell r="B653" t="str">
            <v>A</v>
          </cell>
          <cell r="C653" t="str">
            <v>Agriculture, Forestry and Fishing</v>
          </cell>
          <cell r="D653">
            <v>212011546</v>
          </cell>
          <cell r="E653" t="str">
            <v>Beaconsfield - Officer</v>
          </cell>
          <cell r="F653">
            <v>12</v>
          </cell>
          <cell r="G653">
            <v>3</v>
          </cell>
          <cell r="H653">
            <v>3</v>
          </cell>
          <cell r="I653">
            <v>0</v>
          </cell>
          <cell r="J653">
            <v>0</v>
          </cell>
          <cell r="K653">
            <v>17</v>
          </cell>
        </row>
        <row r="654">
          <cell r="A654">
            <v>648</v>
          </cell>
          <cell r="B654" t="str">
            <v>B</v>
          </cell>
          <cell r="C654" t="str">
            <v>Mining</v>
          </cell>
          <cell r="D654">
            <v>212011546</v>
          </cell>
          <cell r="E654" t="str">
            <v>Beaconsfield - Officer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</row>
        <row r="655">
          <cell r="A655">
            <v>649</v>
          </cell>
          <cell r="B655" t="str">
            <v>C</v>
          </cell>
          <cell r="C655" t="str">
            <v>Manufacturing</v>
          </cell>
          <cell r="D655">
            <v>212011546</v>
          </cell>
          <cell r="E655" t="str">
            <v>Beaconsfield - Officer</v>
          </cell>
          <cell r="F655">
            <v>34</v>
          </cell>
          <cell r="G655">
            <v>9</v>
          </cell>
          <cell r="H655">
            <v>7</v>
          </cell>
          <cell r="I655">
            <v>4</v>
          </cell>
          <cell r="J655">
            <v>0</v>
          </cell>
          <cell r="K655">
            <v>54</v>
          </cell>
        </row>
        <row r="656">
          <cell r="A656">
            <v>650</v>
          </cell>
          <cell r="B656" t="str">
            <v>D</v>
          </cell>
          <cell r="C656" t="str">
            <v>Electricity, Gas, Water and Waste Services</v>
          </cell>
          <cell r="D656">
            <v>212011546</v>
          </cell>
          <cell r="E656" t="str">
            <v>Beaconsfield - Officer</v>
          </cell>
          <cell r="F656">
            <v>0</v>
          </cell>
          <cell r="G656">
            <v>3</v>
          </cell>
          <cell r="H656">
            <v>0</v>
          </cell>
          <cell r="I656">
            <v>0</v>
          </cell>
          <cell r="J656">
            <v>0</v>
          </cell>
          <cell r="K656">
            <v>6</v>
          </cell>
        </row>
        <row r="657">
          <cell r="A657">
            <v>651</v>
          </cell>
          <cell r="B657" t="str">
            <v>E</v>
          </cell>
          <cell r="C657" t="str">
            <v>Construction</v>
          </cell>
          <cell r="D657">
            <v>212011546</v>
          </cell>
          <cell r="E657" t="str">
            <v>Beaconsfield - Officer</v>
          </cell>
          <cell r="F657">
            <v>338</v>
          </cell>
          <cell r="G657">
            <v>156</v>
          </cell>
          <cell r="H657">
            <v>31</v>
          </cell>
          <cell r="I657">
            <v>0</v>
          </cell>
          <cell r="J657">
            <v>0</v>
          </cell>
          <cell r="K657">
            <v>526</v>
          </cell>
        </row>
        <row r="658">
          <cell r="A658">
            <v>652</v>
          </cell>
          <cell r="B658" t="str">
            <v>F</v>
          </cell>
          <cell r="C658" t="str">
            <v>Wholesale Trade</v>
          </cell>
          <cell r="D658">
            <v>212011546</v>
          </cell>
          <cell r="E658" t="str">
            <v>Beaconsfield - Officer</v>
          </cell>
          <cell r="F658">
            <v>39</v>
          </cell>
          <cell r="G658">
            <v>6</v>
          </cell>
          <cell r="H658">
            <v>0</v>
          </cell>
          <cell r="I658">
            <v>0</v>
          </cell>
          <cell r="J658">
            <v>0</v>
          </cell>
          <cell r="K658">
            <v>46</v>
          </cell>
        </row>
        <row r="659">
          <cell r="A659">
            <v>653</v>
          </cell>
          <cell r="B659" t="str">
            <v>G</v>
          </cell>
          <cell r="C659" t="str">
            <v>Retail Trade</v>
          </cell>
          <cell r="D659">
            <v>212011546</v>
          </cell>
          <cell r="E659" t="str">
            <v>Beaconsfield - Officer</v>
          </cell>
          <cell r="F659">
            <v>89</v>
          </cell>
          <cell r="G659">
            <v>40</v>
          </cell>
          <cell r="H659">
            <v>14</v>
          </cell>
          <cell r="I659">
            <v>3</v>
          </cell>
          <cell r="J659">
            <v>0</v>
          </cell>
          <cell r="K659">
            <v>145</v>
          </cell>
        </row>
        <row r="660">
          <cell r="A660">
            <v>654</v>
          </cell>
          <cell r="B660" t="str">
            <v>H</v>
          </cell>
          <cell r="C660" t="str">
            <v>Accommodation and Food Services</v>
          </cell>
          <cell r="D660">
            <v>212011546</v>
          </cell>
          <cell r="E660" t="str">
            <v>Beaconsfield - Officer</v>
          </cell>
          <cell r="F660">
            <v>31</v>
          </cell>
          <cell r="G660">
            <v>32</v>
          </cell>
          <cell r="H660">
            <v>22</v>
          </cell>
          <cell r="I660">
            <v>3</v>
          </cell>
          <cell r="J660">
            <v>0</v>
          </cell>
          <cell r="K660">
            <v>87</v>
          </cell>
        </row>
        <row r="661">
          <cell r="A661">
            <v>655</v>
          </cell>
          <cell r="B661" t="str">
            <v>I</v>
          </cell>
          <cell r="C661" t="str">
            <v>Transport, Postal and Warehousing</v>
          </cell>
          <cell r="D661">
            <v>212011546</v>
          </cell>
          <cell r="E661" t="str">
            <v>Beaconsfield - Officer</v>
          </cell>
          <cell r="F661">
            <v>466</v>
          </cell>
          <cell r="G661">
            <v>48</v>
          </cell>
          <cell r="H661">
            <v>0</v>
          </cell>
          <cell r="I661">
            <v>0</v>
          </cell>
          <cell r="J661">
            <v>0</v>
          </cell>
          <cell r="K661">
            <v>516</v>
          </cell>
        </row>
        <row r="662">
          <cell r="A662">
            <v>656</v>
          </cell>
          <cell r="B662" t="str">
            <v>J</v>
          </cell>
          <cell r="C662" t="str">
            <v>Information Media and Telecommunications</v>
          </cell>
          <cell r="D662">
            <v>212011546</v>
          </cell>
          <cell r="E662" t="str">
            <v>Beaconsfield - Officer</v>
          </cell>
          <cell r="F662">
            <v>19</v>
          </cell>
          <cell r="G662">
            <v>4</v>
          </cell>
          <cell r="H662">
            <v>0</v>
          </cell>
          <cell r="I662">
            <v>0</v>
          </cell>
          <cell r="J662">
            <v>0</v>
          </cell>
          <cell r="K662">
            <v>23</v>
          </cell>
        </row>
        <row r="663">
          <cell r="A663">
            <v>657</v>
          </cell>
          <cell r="B663" t="str">
            <v>K</v>
          </cell>
          <cell r="C663" t="str">
            <v>Financial and Insurance Services</v>
          </cell>
          <cell r="D663">
            <v>212011546</v>
          </cell>
          <cell r="E663" t="str">
            <v>Beaconsfield - Officer</v>
          </cell>
          <cell r="F663">
            <v>57</v>
          </cell>
          <cell r="G663">
            <v>17</v>
          </cell>
          <cell r="H663">
            <v>0</v>
          </cell>
          <cell r="I663">
            <v>0</v>
          </cell>
          <cell r="J663">
            <v>0</v>
          </cell>
          <cell r="K663">
            <v>76</v>
          </cell>
        </row>
        <row r="664">
          <cell r="A664">
            <v>658</v>
          </cell>
          <cell r="B664" t="str">
            <v>L</v>
          </cell>
          <cell r="C664" t="str">
            <v>Rental, Hiring and Real Estate Services</v>
          </cell>
          <cell r="D664">
            <v>212011546</v>
          </cell>
          <cell r="E664" t="str">
            <v>Beaconsfield - Officer</v>
          </cell>
          <cell r="F664">
            <v>154</v>
          </cell>
          <cell r="G664">
            <v>16</v>
          </cell>
          <cell r="H664">
            <v>5</v>
          </cell>
          <cell r="I664">
            <v>0</v>
          </cell>
          <cell r="J664">
            <v>0</v>
          </cell>
          <cell r="K664">
            <v>175</v>
          </cell>
        </row>
        <row r="665">
          <cell r="A665">
            <v>659</v>
          </cell>
          <cell r="B665" t="str">
            <v>M</v>
          </cell>
          <cell r="C665" t="str">
            <v>Professional, Scientific and Technical Services</v>
          </cell>
          <cell r="D665">
            <v>212011546</v>
          </cell>
          <cell r="E665" t="str">
            <v>Beaconsfield - Officer</v>
          </cell>
          <cell r="F665">
            <v>168</v>
          </cell>
          <cell r="G665">
            <v>79</v>
          </cell>
          <cell r="H665">
            <v>15</v>
          </cell>
          <cell r="I665">
            <v>0</v>
          </cell>
          <cell r="J665">
            <v>0</v>
          </cell>
          <cell r="K665">
            <v>262</v>
          </cell>
        </row>
        <row r="666">
          <cell r="A666">
            <v>660</v>
          </cell>
          <cell r="B666" t="str">
            <v>N</v>
          </cell>
          <cell r="C666" t="str">
            <v>Administrative and Support Services</v>
          </cell>
          <cell r="D666">
            <v>212011546</v>
          </cell>
          <cell r="E666" t="str">
            <v>Beaconsfield - Officer</v>
          </cell>
          <cell r="F666">
            <v>133</v>
          </cell>
          <cell r="G666">
            <v>29</v>
          </cell>
          <cell r="H666">
            <v>6</v>
          </cell>
          <cell r="I666">
            <v>0</v>
          </cell>
          <cell r="J666">
            <v>0</v>
          </cell>
          <cell r="K666">
            <v>168</v>
          </cell>
        </row>
        <row r="667">
          <cell r="A667">
            <v>661</v>
          </cell>
          <cell r="B667" t="str">
            <v>O</v>
          </cell>
          <cell r="C667" t="str">
            <v>Public Administration and Safety</v>
          </cell>
          <cell r="D667">
            <v>212011546</v>
          </cell>
          <cell r="E667" t="str">
            <v>Beaconsfield - Officer</v>
          </cell>
          <cell r="F667">
            <v>6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7</v>
          </cell>
        </row>
        <row r="668">
          <cell r="A668">
            <v>662</v>
          </cell>
          <cell r="B668" t="str">
            <v>P</v>
          </cell>
          <cell r="C668" t="str">
            <v>Education and Training</v>
          </cell>
          <cell r="D668">
            <v>212011546</v>
          </cell>
          <cell r="E668" t="str">
            <v>Beaconsfield - Officer</v>
          </cell>
          <cell r="F668">
            <v>23</v>
          </cell>
          <cell r="G668">
            <v>7</v>
          </cell>
          <cell r="H668">
            <v>4</v>
          </cell>
          <cell r="I668">
            <v>0</v>
          </cell>
          <cell r="J668">
            <v>0</v>
          </cell>
          <cell r="K668">
            <v>34</v>
          </cell>
        </row>
        <row r="669">
          <cell r="A669">
            <v>663</v>
          </cell>
          <cell r="B669" t="str">
            <v>Q</v>
          </cell>
          <cell r="C669" t="str">
            <v>Health Care and Social Assistance</v>
          </cell>
          <cell r="D669">
            <v>212011546</v>
          </cell>
          <cell r="E669" t="str">
            <v>Beaconsfield - Officer</v>
          </cell>
          <cell r="F669">
            <v>118</v>
          </cell>
          <cell r="G669">
            <v>43</v>
          </cell>
          <cell r="H669">
            <v>23</v>
          </cell>
          <cell r="I669">
            <v>3</v>
          </cell>
          <cell r="J669">
            <v>0</v>
          </cell>
          <cell r="K669">
            <v>187</v>
          </cell>
        </row>
        <row r="670">
          <cell r="A670">
            <v>664</v>
          </cell>
          <cell r="B670" t="str">
            <v>R</v>
          </cell>
          <cell r="C670" t="str">
            <v>Arts and Recreation Services</v>
          </cell>
          <cell r="D670">
            <v>212011546</v>
          </cell>
          <cell r="E670" t="str">
            <v>Beaconsfield - Officer</v>
          </cell>
          <cell r="F670">
            <v>23</v>
          </cell>
          <cell r="G670">
            <v>0</v>
          </cell>
          <cell r="H670">
            <v>3</v>
          </cell>
          <cell r="I670">
            <v>0</v>
          </cell>
          <cell r="J670">
            <v>0</v>
          </cell>
          <cell r="K670">
            <v>28</v>
          </cell>
        </row>
        <row r="671">
          <cell r="A671">
            <v>665</v>
          </cell>
          <cell r="B671" t="str">
            <v>S</v>
          </cell>
          <cell r="C671" t="str">
            <v>Other Services</v>
          </cell>
          <cell r="D671">
            <v>212011546</v>
          </cell>
          <cell r="E671" t="str">
            <v>Beaconsfield - Officer</v>
          </cell>
          <cell r="F671">
            <v>60</v>
          </cell>
          <cell r="G671">
            <v>50</v>
          </cell>
          <cell r="H671">
            <v>11</v>
          </cell>
          <cell r="I671">
            <v>3</v>
          </cell>
          <cell r="J671">
            <v>0</v>
          </cell>
          <cell r="K671">
            <v>122</v>
          </cell>
        </row>
        <row r="672">
          <cell r="A672">
            <v>666</v>
          </cell>
          <cell r="B672" t="str">
            <v>A</v>
          </cell>
          <cell r="C672" t="str">
            <v>Agriculture, Forestry and Fishing</v>
          </cell>
          <cell r="D672">
            <v>201031014</v>
          </cell>
          <cell r="E672" t="str">
            <v>Beaufort</v>
          </cell>
          <cell r="F672">
            <v>170</v>
          </cell>
          <cell r="G672">
            <v>58</v>
          </cell>
          <cell r="H672">
            <v>12</v>
          </cell>
          <cell r="I672">
            <v>0</v>
          </cell>
          <cell r="J672">
            <v>0</v>
          </cell>
          <cell r="K672">
            <v>240</v>
          </cell>
        </row>
        <row r="673">
          <cell r="A673">
            <v>667</v>
          </cell>
          <cell r="B673" t="str">
            <v>B</v>
          </cell>
          <cell r="C673" t="str">
            <v>Mining</v>
          </cell>
          <cell r="D673">
            <v>201031014</v>
          </cell>
          <cell r="E673" t="str">
            <v>Beaufort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</row>
        <row r="674">
          <cell r="A674">
            <v>668</v>
          </cell>
          <cell r="B674" t="str">
            <v>C</v>
          </cell>
          <cell r="C674" t="str">
            <v>Manufacturing</v>
          </cell>
          <cell r="D674">
            <v>201031014</v>
          </cell>
          <cell r="E674" t="str">
            <v>Beaufort</v>
          </cell>
          <cell r="F674">
            <v>6</v>
          </cell>
          <cell r="G674">
            <v>0</v>
          </cell>
          <cell r="H674">
            <v>0</v>
          </cell>
          <cell r="I674">
            <v>3</v>
          </cell>
          <cell r="J674">
            <v>0</v>
          </cell>
          <cell r="K674">
            <v>8</v>
          </cell>
        </row>
        <row r="675">
          <cell r="A675">
            <v>669</v>
          </cell>
          <cell r="B675" t="str">
            <v>D</v>
          </cell>
          <cell r="C675" t="str">
            <v>Electricity, Gas, Water and Waste Services</v>
          </cell>
          <cell r="D675">
            <v>201031014</v>
          </cell>
          <cell r="E675" t="str">
            <v>Beaufort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3</v>
          </cell>
        </row>
        <row r="676">
          <cell r="A676">
            <v>670</v>
          </cell>
          <cell r="B676" t="str">
            <v>E</v>
          </cell>
          <cell r="C676" t="str">
            <v>Construction</v>
          </cell>
          <cell r="D676">
            <v>201031014</v>
          </cell>
          <cell r="E676" t="str">
            <v>Beaufort</v>
          </cell>
          <cell r="F676">
            <v>38</v>
          </cell>
          <cell r="G676">
            <v>20</v>
          </cell>
          <cell r="H676">
            <v>3</v>
          </cell>
          <cell r="I676">
            <v>0</v>
          </cell>
          <cell r="J676">
            <v>0</v>
          </cell>
          <cell r="K676">
            <v>61</v>
          </cell>
        </row>
        <row r="677">
          <cell r="A677">
            <v>671</v>
          </cell>
          <cell r="B677" t="str">
            <v>F</v>
          </cell>
          <cell r="C677" t="str">
            <v>Wholesale Trade</v>
          </cell>
          <cell r="D677">
            <v>201031014</v>
          </cell>
          <cell r="E677" t="str">
            <v>Beaufort</v>
          </cell>
          <cell r="F677">
            <v>7</v>
          </cell>
          <cell r="G677">
            <v>0</v>
          </cell>
          <cell r="H677">
            <v>3</v>
          </cell>
          <cell r="I677">
            <v>0</v>
          </cell>
          <cell r="J677">
            <v>3</v>
          </cell>
          <cell r="K677">
            <v>10</v>
          </cell>
        </row>
        <row r="678">
          <cell r="A678">
            <v>672</v>
          </cell>
          <cell r="B678" t="str">
            <v>G</v>
          </cell>
          <cell r="C678" t="str">
            <v>Retail Trade</v>
          </cell>
          <cell r="D678">
            <v>201031014</v>
          </cell>
          <cell r="E678" t="str">
            <v>Beaufort</v>
          </cell>
          <cell r="F678">
            <v>7</v>
          </cell>
          <cell r="G678">
            <v>7</v>
          </cell>
          <cell r="H678">
            <v>0</v>
          </cell>
          <cell r="I678">
            <v>3</v>
          </cell>
          <cell r="J678">
            <v>0</v>
          </cell>
          <cell r="K678">
            <v>16</v>
          </cell>
        </row>
        <row r="679">
          <cell r="A679">
            <v>673</v>
          </cell>
          <cell r="B679" t="str">
            <v>H</v>
          </cell>
          <cell r="C679" t="str">
            <v>Accommodation and Food Services</v>
          </cell>
          <cell r="D679">
            <v>201031014</v>
          </cell>
          <cell r="E679" t="str">
            <v>Beaufort</v>
          </cell>
          <cell r="F679">
            <v>6</v>
          </cell>
          <cell r="G679">
            <v>8</v>
          </cell>
          <cell r="H679">
            <v>4</v>
          </cell>
          <cell r="I679">
            <v>3</v>
          </cell>
          <cell r="J679">
            <v>0</v>
          </cell>
          <cell r="K679">
            <v>19</v>
          </cell>
        </row>
        <row r="680">
          <cell r="A680">
            <v>674</v>
          </cell>
          <cell r="B680" t="str">
            <v>I</v>
          </cell>
          <cell r="C680" t="str">
            <v>Transport, Postal and Warehousing</v>
          </cell>
          <cell r="D680">
            <v>201031014</v>
          </cell>
          <cell r="E680" t="str">
            <v>Beaufort</v>
          </cell>
          <cell r="F680">
            <v>15</v>
          </cell>
          <cell r="G680">
            <v>14</v>
          </cell>
          <cell r="H680">
            <v>4</v>
          </cell>
          <cell r="I680">
            <v>0</v>
          </cell>
          <cell r="J680">
            <v>0</v>
          </cell>
          <cell r="K680">
            <v>33</v>
          </cell>
        </row>
        <row r="681">
          <cell r="A681">
            <v>675</v>
          </cell>
          <cell r="B681" t="str">
            <v>J</v>
          </cell>
          <cell r="C681" t="str">
            <v>Information Media and Telecommunications</v>
          </cell>
          <cell r="D681">
            <v>201031014</v>
          </cell>
          <cell r="E681" t="str">
            <v>Beaufort</v>
          </cell>
          <cell r="F681">
            <v>0</v>
          </cell>
          <cell r="G681">
            <v>0</v>
          </cell>
          <cell r="H681">
            <v>3</v>
          </cell>
          <cell r="I681">
            <v>0</v>
          </cell>
          <cell r="J681">
            <v>0</v>
          </cell>
          <cell r="K681">
            <v>3</v>
          </cell>
        </row>
        <row r="682">
          <cell r="A682">
            <v>676</v>
          </cell>
          <cell r="B682" t="str">
            <v>K</v>
          </cell>
          <cell r="C682" t="str">
            <v>Financial and Insurance Services</v>
          </cell>
          <cell r="D682">
            <v>201031014</v>
          </cell>
          <cell r="E682" t="str">
            <v>Beaufort</v>
          </cell>
          <cell r="F682">
            <v>4</v>
          </cell>
          <cell r="G682">
            <v>0</v>
          </cell>
          <cell r="H682">
            <v>3</v>
          </cell>
          <cell r="I682">
            <v>0</v>
          </cell>
          <cell r="J682">
            <v>0</v>
          </cell>
          <cell r="K682">
            <v>7</v>
          </cell>
        </row>
        <row r="683">
          <cell r="A683">
            <v>677</v>
          </cell>
          <cell r="B683" t="str">
            <v>L</v>
          </cell>
          <cell r="C683" t="str">
            <v>Rental, Hiring and Real Estate Services</v>
          </cell>
          <cell r="D683">
            <v>201031014</v>
          </cell>
          <cell r="E683" t="str">
            <v>Beaufort</v>
          </cell>
          <cell r="F683">
            <v>33</v>
          </cell>
          <cell r="G683">
            <v>5</v>
          </cell>
          <cell r="H683">
            <v>0</v>
          </cell>
          <cell r="I683">
            <v>0</v>
          </cell>
          <cell r="J683">
            <v>0</v>
          </cell>
          <cell r="K683">
            <v>38</v>
          </cell>
        </row>
        <row r="684">
          <cell r="A684">
            <v>678</v>
          </cell>
          <cell r="B684" t="str">
            <v>M</v>
          </cell>
          <cell r="C684" t="str">
            <v>Professional, Scientific and Technical Services</v>
          </cell>
          <cell r="D684">
            <v>201031014</v>
          </cell>
          <cell r="E684" t="str">
            <v>Beaufort</v>
          </cell>
          <cell r="F684">
            <v>14</v>
          </cell>
          <cell r="G684">
            <v>8</v>
          </cell>
          <cell r="H684">
            <v>0</v>
          </cell>
          <cell r="I684">
            <v>0</v>
          </cell>
          <cell r="J684">
            <v>0</v>
          </cell>
          <cell r="K684">
            <v>22</v>
          </cell>
        </row>
        <row r="685">
          <cell r="A685">
            <v>679</v>
          </cell>
          <cell r="B685" t="str">
            <v>N</v>
          </cell>
          <cell r="C685" t="str">
            <v>Administrative and Support Services</v>
          </cell>
          <cell r="D685">
            <v>201031014</v>
          </cell>
          <cell r="E685" t="str">
            <v>Beaufort</v>
          </cell>
          <cell r="F685">
            <v>0</v>
          </cell>
          <cell r="G685">
            <v>4</v>
          </cell>
          <cell r="H685">
            <v>0</v>
          </cell>
          <cell r="I685">
            <v>0</v>
          </cell>
          <cell r="J685">
            <v>0</v>
          </cell>
          <cell r="K685">
            <v>5</v>
          </cell>
        </row>
        <row r="686">
          <cell r="A686">
            <v>680</v>
          </cell>
          <cell r="B686" t="str">
            <v>O</v>
          </cell>
          <cell r="C686" t="str">
            <v>Public Administration and Safety</v>
          </cell>
          <cell r="D686">
            <v>201031014</v>
          </cell>
          <cell r="E686" t="str">
            <v>Beaufort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>
            <v>681</v>
          </cell>
          <cell r="B687" t="str">
            <v>P</v>
          </cell>
          <cell r="C687" t="str">
            <v>Education and Training</v>
          </cell>
          <cell r="D687">
            <v>201031014</v>
          </cell>
          <cell r="E687" t="str">
            <v>Beaufort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3</v>
          </cell>
        </row>
        <row r="688">
          <cell r="A688">
            <v>682</v>
          </cell>
          <cell r="B688" t="str">
            <v>Q</v>
          </cell>
          <cell r="C688" t="str">
            <v>Health Care and Social Assistance</v>
          </cell>
          <cell r="D688">
            <v>201031014</v>
          </cell>
          <cell r="E688" t="str">
            <v>Beaufort</v>
          </cell>
          <cell r="F688">
            <v>6</v>
          </cell>
          <cell r="G688">
            <v>0</v>
          </cell>
          <cell r="H688">
            <v>3</v>
          </cell>
          <cell r="I688">
            <v>0</v>
          </cell>
          <cell r="J688">
            <v>0</v>
          </cell>
          <cell r="K688">
            <v>9</v>
          </cell>
        </row>
        <row r="689">
          <cell r="A689">
            <v>683</v>
          </cell>
          <cell r="B689" t="str">
            <v>R</v>
          </cell>
          <cell r="C689" t="str">
            <v>Arts and Recreation Services</v>
          </cell>
          <cell r="D689">
            <v>201031014</v>
          </cell>
          <cell r="E689" t="str">
            <v>Beaufort</v>
          </cell>
          <cell r="F689">
            <v>6</v>
          </cell>
          <cell r="G689">
            <v>3</v>
          </cell>
          <cell r="H689">
            <v>0</v>
          </cell>
          <cell r="I689">
            <v>0</v>
          </cell>
          <cell r="J689">
            <v>0</v>
          </cell>
          <cell r="K689">
            <v>9</v>
          </cell>
        </row>
        <row r="690">
          <cell r="A690">
            <v>684</v>
          </cell>
          <cell r="B690" t="str">
            <v>S</v>
          </cell>
          <cell r="C690" t="str">
            <v>Other Services</v>
          </cell>
          <cell r="D690">
            <v>201031014</v>
          </cell>
          <cell r="E690" t="str">
            <v>Beaufort</v>
          </cell>
          <cell r="F690">
            <v>10</v>
          </cell>
          <cell r="G690">
            <v>5</v>
          </cell>
          <cell r="H690">
            <v>0</v>
          </cell>
          <cell r="I690">
            <v>0</v>
          </cell>
          <cell r="J690">
            <v>0</v>
          </cell>
          <cell r="K690">
            <v>15</v>
          </cell>
        </row>
        <row r="691">
          <cell r="A691">
            <v>685</v>
          </cell>
          <cell r="B691" t="str">
            <v>A</v>
          </cell>
          <cell r="C691" t="str">
            <v>Agriculture, Forestry and Fishing</v>
          </cell>
          <cell r="D691">
            <v>208011168</v>
          </cell>
          <cell r="E691" t="str">
            <v>Beaumaris</v>
          </cell>
          <cell r="F691">
            <v>9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10</v>
          </cell>
        </row>
        <row r="692">
          <cell r="A692">
            <v>686</v>
          </cell>
          <cell r="B692" t="str">
            <v>B</v>
          </cell>
          <cell r="C692" t="str">
            <v>Mining</v>
          </cell>
          <cell r="D692">
            <v>208011168</v>
          </cell>
          <cell r="E692" t="str">
            <v>Beaumaris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>
            <v>687</v>
          </cell>
          <cell r="B693" t="str">
            <v>C</v>
          </cell>
          <cell r="C693" t="str">
            <v>Manufacturing</v>
          </cell>
          <cell r="D693">
            <v>208011168</v>
          </cell>
          <cell r="E693" t="str">
            <v>Beaumaris</v>
          </cell>
          <cell r="F693">
            <v>18</v>
          </cell>
          <cell r="G693">
            <v>6</v>
          </cell>
          <cell r="H693">
            <v>5</v>
          </cell>
          <cell r="I693">
            <v>3</v>
          </cell>
          <cell r="J693">
            <v>0</v>
          </cell>
          <cell r="K693">
            <v>32</v>
          </cell>
        </row>
        <row r="694">
          <cell r="A694">
            <v>688</v>
          </cell>
          <cell r="B694" t="str">
            <v>D</v>
          </cell>
          <cell r="C694" t="str">
            <v>Electricity, Gas, Water and Waste Services</v>
          </cell>
          <cell r="D694">
            <v>208011168</v>
          </cell>
          <cell r="E694" t="str">
            <v>Beaumaris</v>
          </cell>
          <cell r="F694">
            <v>3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3</v>
          </cell>
        </row>
        <row r="695">
          <cell r="A695">
            <v>689</v>
          </cell>
          <cell r="B695" t="str">
            <v>E</v>
          </cell>
          <cell r="C695" t="str">
            <v>Construction</v>
          </cell>
          <cell r="D695">
            <v>208011168</v>
          </cell>
          <cell r="E695" t="str">
            <v>Beaumaris</v>
          </cell>
          <cell r="F695">
            <v>158</v>
          </cell>
          <cell r="G695">
            <v>61</v>
          </cell>
          <cell r="H695">
            <v>11</v>
          </cell>
          <cell r="I695">
            <v>0</v>
          </cell>
          <cell r="J695">
            <v>0</v>
          </cell>
          <cell r="K695">
            <v>230</v>
          </cell>
        </row>
        <row r="696">
          <cell r="A696">
            <v>690</v>
          </cell>
          <cell r="B696" t="str">
            <v>F</v>
          </cell>
          <cell r="C696" t="str">
            <v>Wholesale Trade</v>
          </cell>
          <cell r="D696">
            <v>208011168</v>
          </cell>
          <cell r="E696" t="str">
            <v>Beaumaris</v>
          </cell>
          <cell r="F696">
            <v>27</v>
          </cell>
          <cell r="G696">
            <v>21</v>
          </cell>
          <cell r="H696">
            <v>3</v>
          </cell>
          <cell r="I696">
            <v>0</v>
          </cell>
          <cell r="J696">
            <v>0</v>
          </cell>
          <cell r="K696">
            <v>50</v>
          </cell>
        </row>
        <row r="697">
          <cell r="A697">
            <v>691</v>
          </cell>
          <cell r="B697" t="str">
            <v>G</v>
          </cell>
          <cell r="C697" t="str">
            <v>Retail Trade</v>
          </cell>
          <cell r="D697">
            <v>208011168</v>
          </cell>
          <cell r="E697" t="str">
            <v>Beaumaris</v>
          </cell>
          <cell r="F697">
            <v>41</v>
          </cell>
          <cell r="G697">
            <v>27</v>
          </cell>
          <cell r="H697">
            <v>14</v>
          </cell>
          <cell r="I697">
            <v>3</v>
          </cell>
          <cell r="J697">
            <v>0</v>
          </cell>
          <cell r="K697">
            <v>85</v>
          </cell>
        </row>
        <row r="698">
          <cell r="A698">
            <v>692</v>
          </cell>
          <cell r="B698" t="str">
            <v>H</v>
          </cell>
          <cell r="C698" t="str">
            <v>Accommodation and Food Services</v>
          </cell>
          <cell r="D698">
            <v>208011168</v>
          </cell>
          <cell r="E698" t="str">
            <v>Beaumaris</v>
          </cell>
          <cell r="F698">
            <v>13</v>
          </cell>
          <cell r="G698">
            <v>18</v>
          </cell>
          <cell r="H698">
            <v>15</v>
          </cell>
          <cell r="I698">
            <v>3</v>
          </cell>
          <cell r="J698">
            <v>0</v>
          </cell>
          <cell r="K698">
            <v>49</v>
          </cell>
        </row>
        <row r="699">
          <cell r="A699">
            <v>693</v>
          </cell>
          <cell r="B699" t="str">
            <v>I</v>
          </cell>
          <cell r="C699" t="str">
            <v>Transport, Postal and Warehousing</v>
          </cell>
          <cell r="D699">
            <v>208011168</v>
          </cell>
          <cell r="E699" t="str">
            <v>Beaumaris</v>
          </cell>
          <cell r="F699">
            <v>19</v>
          </cell>
          <cell r="G699">
            <v>4</v>
          </cell>
          <cell r="H699">
            <v>3</v>
          </cell>
          <cell r="I699">
            <v>0</v>
          </cell>
          <cell r="J699">
            <v>0</v>
          </cell>
          <cell r="K699">
            <v>25</v>
          </cell>
        </row>
        <row r="700">
          <cell r="A700">
            <v>694</v>
          </cell>
          <cell r="B700" t="str">
            <v>J</v>
          </cell>
          <cell r="C700" t="str">
            <v>Information Media and Telecommunications</v>
          </cell>
          <cell r="D700">
            <v>208011168</v>
          </cell>
          <cell r="E700" t="str">
            <v>Beaumaris</v>
          </cell>
          <cell r="F700">
            <v>20</v>
          </cell>
          <cell r="G700">
            <v>6</v>
          </cell>
          <cell r="H700">
            <v>3</v>
          </cell>
          <cell r="I700">
            <v>0</v>
          </cell>
          <cell r="J700">
            <v>0</v>
          </cell>
          <cell r="K700">
            <v>29</v>
          </cell>
        </row>
        <row r="701">
          <cell r="A701">
            <v>695</v>
          </cell>
          <cell r="B701" t="str">
            <v>K</v>
          </cell>
          <cell r="C701" t="str">
            <v>Financial and Insurance Services</v>
          </cell>
          <cell r="D701">
            <v>208011168</v>
          </cell>
          <cell r="E701" t="str">
            <v>Beaumaris</v>
          </cell>
          <cell r="F701">
            <v>89</v>
          </cell>
          <cell r="G701">
            <v>26</v>
          </cell>
          <cell r="H701">
            <v>3</v>
          </cell>
          <cell r="I701">
            <v>3</v>
          </cell>
          <cell r="J701">
            <v>0</v>
          </cell>
          <cell r="K701">
            <v>119</v>
          </cell>
        </row>
        <row r="702">
          <cell r="A702">
            <v>696</v>
          </cell>
          <cell r="B702" t="str">
            <v>L</v>
          </cell>
          <cell r="C702" t="str">
            <v>Rental, Hiring and Real Estate Services</v>
          </cell>
          <cell r="D702">
            <v>208011168</v>
          </cell>
          <cell r="E702" t="str">
            <v>Beaumaris</v>
          </cell>
          <cell r="F702">
            <v>164</v>
          </cell>
          <cell r="G702">
            <v>10</v>
          </cell>
          <cell r="H702">
            <v>6</v>
          </cell>
          <cell r="I702">
            <v>0</v>
          </cell>
          <cell r="J702">
            <v>0</v>
          </cell>
          <cell r="K702">
            <v>180</v>
          </cell>
        </row>
        <row r="703">
          <cell r="A703">
            <v>697</v>
          </cell>
          <cell r="B703" t="str">
            <v>M</v>
          </cell>
          <cell r="C703" t="str">
            <v>Professional, Scientific and Technical Services</v>
          </cell>
          <cell r="D703">
            <v>208011168</v>
          </cell>
          <cell r="E703" t="str">
            <v>Beaumaris</v>
          </cell>
          <cell r="F703">
            <v>240</v>
          </cell>
          <cell r="G703">
            <v>107</v>
          </cell>
          <cell r="H703">
            <v>13</v>
          </cell>
          <cell r="I703">
            <v>3</v>
          </cell>
          <cell r="J703">
            <v>0</v>
          </cell>
          <cell r="K703">
            <v>362</v>
          </cell>
        </row>
        <row r="704">
          <cell r="A704">
            <v>698</v>
          </cell>
          <cell r="B704" t="str">
            <v>N</v>
          </cell>
          <cell r="C704" t="str">
            <v>Administrative and Support Services</v>
          </cell>
          <cell r="D704">
            <v>208011168</v>
          </cell>
          <cell r="E704" t="str">
            <v>Beaumaris</v>
          </cell>
          <cell r="F704">
            <v>35</v>
          </cell>
          <cell r="G704">
            <v>17</v>
          </cell>
          <cell r="H704">
            <v>6</v>
          </cell>
          <cell r="I704">
            <v>0</v>
          </cell>
          <cell r="J704">
            <v>0</v>
          </cell>
          <cell r="K704">
            <v>59</v>
          </cell>
        </row>
        <row r="705">
          <cell r="A705">
            <v>699</v>
          </cell>
          <cell r="B705" t="str">
            <v>O</v>
          </cell>
          <cell r="C705" t="str">
            <v>Public Administration and Safety</v>
          </cell>
          <cell r="D705">
            <v>208011168</v>
          </cell>
          <cell r="E705" t="str">
            <v>Beaumaris</v>
          </cell>
          <cell r="F705">
            <v>3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>
            <v>700</v>
          </cell>
          <cell r="B706" t="str">
            <v>P</v>
          </cell>
          <cell r="C706" t="str">
            <v>Education and Training</v>
          </cell>
          <cell r="D706">
            <v>208011168</v>
          </cell>
          <cell r="E706" t="str">
            <v>Beaumaris</v>
          </cell>
          <cell r="F706">
            <v>28</v>
          </cell>
          <cell r="G706">
            <v>11</v>
          </cell>
          <cell r="H706">
            <v>5</v>
          </cell>
          <cell r="I706">
            <v>0</v>
          </cell>
          <cell r="J706">
            <v>0</v>
          </cell>
          <cell r="K706">
            <v>44</v>
          </cell>
        </row>
        <row r="707">
          <cell r="A707">
            <v>701</v>
          </cell>
          <cell r="B707" t="str">
            <v>Q</v>
          </cell>
          <cell r="C707" t="str">
            <v>Health Care and Social Assistance</v>
          </cell>
          <cell r="D707">
            <v>208011168</v>
          </cell>
          <cell r="E707" t="str">
            <v>Beaumaris</v>
          </cell>
          <cell r="F707">
            <v>63</v>
          </cell>
          <cell r="G707">
            <v>40</v>
          </cell>
          <cell r="H707">
            <v>12</v>
          </cell>
          <cell r="I707">
            <v>0</v>
          </cell>
          <cell r="J707">
            <v>0</v>
          </cell>
          <cell r="K707">
            <v>116</v>
          </cell>
        </row>
        <row r="708">
          <cell r="A708">
            <v>702</v>
          </cell>
          <cell r="B708" t="str">
            <v>R</v>
          </cell>
          <cell r="C708" t="str">
            <v>Arts and Recreation Services</v>
          </cell>
          <cell r="D708">
            <v>208011168</v>
          </cell>
          <cell r="E708" t="str">
            <v>Beaumaris</v>
          </cell>
          <cell r="F708">
            <v>27</v>
          </cell>
          <cell r="G708">
            <v>8</v>
          </cell>
          <cell r="H708">
            <v>0</v>
          </cell>
          <cell r="I708">
            <v>3</v>
          </cell>
          <cell r="J708">
            <v>0</v>
          </cell>
          <cell r="K708">
            <v>37</v>
          </cell>
        </row>
        <row r="709">
          <cell r="A709">
            <v>703</v>
          </cell>
          <cell r="B709" t="str">
            <v>S</v>
          </cell>
          <cell r="C709" t="str">
            <v>Other Services</v>
          </cell>
          <cell r="D709">
            <v>208011168</v>
          </cell>
          <cell r="E709" t="str">
            <v>Beaumaris</v>
          </cell>
          <cell r="F709">
            <v>30</v>
          </cell>
          <cell r="G709">
            <v>17</v>
          </cell>
          <cell r="H709">
            <v>7</v>
          </cell>
          <cell r="I709">
            <v>0</v>
          </cell>
          <cell r="J709">
            <v>0</v>
          </cell>
          <cell r="K709">
            <v>54</v>
          </cell>
        </row>
        <row r="710">
          <cell r="A710">
            <v>704</v>
          </cell>
          <cell r="B710" t="str">
            <v>A</v>
          </cell>
          <cell r="C710" t="str">
            <v>Agriculture, Forestry and Fishing</v>
          </cell>
          <cell r="D710">
            <v>204031068</v>
          </cell>
          <cell r="E710" t="str">
            <v>Beechworth</v>
          </cell>
          <cell r="F710">
            <v>72</v>
          </cell>
          <cell r="G710">
            <v>16</v>
          </cell>
          <cell r="H710">
            <v>9</v>
          </cell>
          <cell r="I710">
            <v>0</v>
          </cell>
          <cell r="J710">
            <v>0</v>
          </cell>
          <cell r="K710">
            <v>98</v>
          </cell>
        </row>
        <row r="711">
          <cell r="A711">
            <v>705</v>
          </cell>
          <cell r="B711" t="str">
            <v>B</v>
          </cell>
          <cell r="C711" t="str">
            <v>Mining</v>
          </cell>
          <cell r="D711">
            <v>204031068</v>
          </cell>
          <cell r="E711" t="str">
            <v>Beechworth</v>
          </cell>
          <cell r="F711">
            <v>0</v>
          </cell>
          <cell r="G711">
            <v>3</v>
          </cell>
          <cell r="H711">
            <v>0</v>
          </cell>
          <cell r="I711">
            <v>0</v>
          </cell>
          <cell r="J711">
            <v>0</v>
          </cell>
          <cell r="K711">
            <v>3</v>
          </cell>
        </row>
        <row r="712">
          <cell r="A712">
            <v>706</v>
          </cell>
          <cell r="B712" t="str">
            <v>C</v>
          </cell>
          <cell r="C712" t="str">
            <v>Manufacturing</v>
          </cell>
          <cell r="D712">
            <v>204031068</v>
          </cell>
          <cell r="E712" t="str">
            <v>Beechworth</v>
          </cell>
          <cell r="F712">
            <v>28</v>
          </cell>
          <cell r="G712">
            <v>11</v>
          </cell>
          <cell r="H712">
            <v>4</v>
          </cell>
          <cell r="I712">
            <v>0</v>
          </cell>
          <cell r="J712">
            <v>0</v>
          </cell>
          <cell r="K712">
            <v>44</v>
          </cell>
        </row>
        <row r="713">
          <cell r="A713">
            <v>707</v>
          </cell>
          <cell r="B713" t="str">
            <v>D</v>
          </cell>
          <cell r="C713" t="str">
            <v>Electricity, Gas, Water and Waste Services</v>
          </cell>
          <cell r="D713">
            <v>204031068</v>
          </cell>
          <cell r="E713" t="str">
            <v>Beechworth</v>
          </cell>
          <cell r="F713">
            <v>0</v>
          </cell>
          <cell r="G713">
            <v>0</v>
          </cell>
          <cell r="H713">
            <v>3</v>
          </cell>
          <cell r="I713">
            <v>0</v>
          </cell>
          <cell r="J713">
            <v>0</v>
          </cell>
          <cell r="K713">
            <v>0</v>
          </cell>
        </row>
        <row r="714">
          <cell r="A714">
            <v>708</v>
          </cell>
          <cell r="B714" t="str">
            <v>E</v>
          </cell>
          <cell r="C714" t="str">
            <v>Construction</v>
          </cell>
          <cell r="D714">
            <v>204031068</v>
          </cell>
          <cell r="E714" t="str">
            <v>Beechworth</v>
          </cell>
          <cell r="F714">
            <v>55</v>
          </cell>
          <cell r="G714">
            <v>24</v>
          </cell>
          <cell r="H714">
            <v>3</v>
          </cell>
          <cell r="I714">
            <v>0</v>
          </cell>
          <cell r="J714">
            <v>0</v>
          </cell>
          <cell r="K714">
            <v>83</v>
          </cell>
        </row>
        <row r="715">
          <cell r="A715">
            <v>709</v>
          </cell>
          <cell r="B715" t="str">
            <v>F</v>
          </cell>
          <cell r="C715" t="str">
            <v>Wholesale Trade</v>
          </cell>
          <cell r="D715">
            <v>204031068</v>
          </cell>
          <cell r="E715" t="str">
            <v>Beechworth</v>
          </cell>
          <cell r="F715">
            <v>8</v>
          </cell>
          <cell r="G715">
            <v>3</v>
          </cell>
          <cell r="H715">
            <v>3</v>
          </cell>
          <cell r="I715">
            <v>0</v>
          </cell>
          <cell r="J715">
            <v>0</v>
          </cell>
          <cell r="K715">
            <v>12</v>
          </cell>
        </row>
        <row r="716">
          <cell r="A716">
            <v>710</v>
          </cell>
          <cell r="B716" t="str">
            <v>G</v>
          </cell>
          <cell r="C716" t="str">
            <v>Retail Trade</v>
          </cell>
          <cell r="D716">
            <v>204031068</v>
          </cell>
          <cell r="E716" t="str">
            <v>Beechworth</v>
          </cell>
          <cell r="F716">
            <v>20</v>
          </cell>
          <cell r="G716">
            <v>13</v>
          </cell>
          <cell r="H716">
            <v>8</v>
          </cell>
          <cell r="I716">
            <v>0</v>
          </cell>
          <cell r="J716">
            <v>0</v>
          </cell>
          <cell r="K716">
            <v>42</v>
          </cell>
        </row>
        <row r="717">
          <cell r="A717">
            <v>711</v>
          </cell>
          <cell r="B717" t="str">
            <v>H</v>
          </cell>
          <cell r="C717" t="str">
            <v>Accommodation and Food Services</v>
          </cell>
          <cell r="D717">
            <v>204031068</v>
          </cell>
          <cell r="E717" t="str">
            <v>Beechworth</v>
          </cell>
          <cell r="F717">
            <v>25</v>
          </cell>
          <cell r="G717">
            <v>14</v>
          </cell>
          <cell r="H717">
            <v>12</v>
          </cell>
          <cell r="I717">
            <v>3</v>
          </cell>
          <cell r="J717">
            <v>0</v>
          </cell>
          <cell r="K717">
            <v>53</v>
          </cell>
        </row>
        <row r="718">
          <cell r="A718">
            <v>712</v>
          </cell>
          <cell r="B718" t="str">
            <v>I</v>
          </cell>
          <cell r="C718" t="str">
            <v>Transport, Postal and Warehousing</v>
          </cell>
          <cell r="D718">
            <v>204031068</v>
          </cell>
          <cell r="E718" t="str">
            <v>Beechworth</v>
          </cell>
          <cell r="F718">
            <v>8</v>
          </cell>
          <cell r="G718">
            <v>3</v>
          </cell>
          <cell r="H718">
            <v>0</v>
          </cell>
          <cell r="I718">
            <v>0</v>
          </cell>
          <cell r="J718">
            <v>0</v>
          </cell>
          <cell r="K718">
            <v>12</v>
          </cell>
        </row>
        <row r="719">
          <cell r="A719">
            <v>713</v>
          </cell>
          <cell r="B719" t="str">
            <v>J</v>
          </cell>
          <cell r="C719" t="str">
            <v>Information Media and Telecommunications</v>
          </cell>
          <cell r="D719">
            <v>204031068</v>
          </cell>
          <cell r="E719" t="str">
            <v>Beechworth</v>
          </cell>
          <cell r="F719">
            <v>3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3</v>
          </cell>
        </row>
        <row r="720">
          <cell r="A720">
            <v>714</v>
          </cell>
          <cell r="B720" t="str">
            <v>K</v>
          </cell>
          <cell r="C720" t="str">
            <v>Financial and Insurance Services</v>
          </cell>
          <cell r="D720">
            <v>204031068</v>
          </cell>
          <cell r="E720" t="str">
            <v>Beechworth</v>
          </cell>
          <cell r="F720">
            <v>0</v>
          </cell>
          <cell r="G720">
            <v>3</v>
          </cell>
          <cell r="H720">
            <v>0</v>
          </cell>
          <cell r="I720">
            <v>0</v>
          </cell>
          <cell r="J720">
            <v>0</v>
          </cell>
          <cell r="K720">
            <v>5</v>
          </cell>
        </row>
        <row r="721">
          <cell r="A721">
            <v>715</v>
          </cell>
          <cell r="B721" t="str">
            <v>L</v>
          </cell>
          <cell r="C721" t="str">
            <v>Rental, Hiring and Real Estate Services</v>
          </cell>
          <cell r="D721">
            <v>204031068</v>
          </cell>
          <cell r="E721" t="str">
            <v>Beechworth</v>
          </cell>
          <cell r="F721">
            <v>28</v>
          </cell>
          <cell r="G721">
            <v>5</v>
          </cell>
          <cell r="H721">
            <v>0</v>
          </cell>
          <cell r="I721">
            <v>0</v>
          </cell>
          <cell r="J721">
            <v>0</v>
          </cell>
          <cell r="K721">
            <v>33</v>
          </cell>
        </row>
        <row r="722">
          <cell r="A722">
            <v>716</v>
          </cell>
          <cell r="B722" t="str">
            <v>M</v>
          </cell>
          <cell r="C722" t="str">
            <v>Professional, Scientific and Technical Services</v>
          </cell>
          <cell r="D722">
            <v>204031068</v>
          </cell>
          <cell r="E722" t="str">
            <v>Beechworth</v>
          </cell>
          <cell r="F722">
            <v>38</v>
          </cell>
          <cell r="G722">
            <v>19</v>
          </cell>
          <cell r="H722">
            <v>5</v>
          </cell>
          <cell r="I722">
            <v>0</v>
          </cell>
          <cell r="J722">
            <v>0</v>
          </cell>
          <cell r="K722">
            <v>63</v>
          </cell>
        </row>
        <row r="723">
          <cell r="A723">
            <v>717</v>
          </cell>
          <cell r="B723" t="str">
            <v>N</v>
          </cell>
          <cell r="C723" t="str">
            <v>Administrative and Support Services</v>
          </cell>
          <cell r="D723">
            <v>204031068</v>
          </cell>
          <cell r="E723" t="str">
            <v>Beechworth</v>
          </cell>
          <cell r="F723">
            <v>10</v>
          </cell>
          <cell r="G723">
            <v>3</v>
          </cell>
          <cell r="H723">
            <v>0</v>
          </cell>
          <cell r="I723">
            <v>0</v>
          </cell>
          <cell r="J723">
            <v>3</v>
          </cell>
          <cell r="K723">
            <v>15</v>
          </cell>
        </row>
        <row r="724">
          <cell r="A724">
            <v>718</v>
          </cell>
          <cell r="B724" t="str">
            <v>O</v>
          </cell>
          <cell r="C724" t="str">
            <v>Public Administration and Safety</v>
          </cell>
          <cell r="D724">
            <v>204031068</v>
          </cell>
          <cell r="E724" t="str">
            <v>Beechworth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>
            <v>719</v>
          </cell>
          <cell r="B725" t="str">
            <v>P</v>
          </cell>
          <cell r="C725" t="str">
            <v>Education and Training</v>
          </cell>
          <cell r="D725">
            <v>204031068</v>
          </cell>
          <cell r="E725" t="str">
            <v>Beechworth</v>
          </cell>
          <cell r="F725">
            <v>10</v>
          </cell>
          <cell r="G725">
            <v>3</v>
          </cell>
          <cell r="H725">
            <v>3</v>
          </cell>
          <cell r="I725">
            <v>3</v>
          </cell>
          <cell r="J725">
            <v>0</v>
          </cell>
          <cell r="K725">
            <v>16</v>
          </cell>
        </row>
        <row r="726">
          <cell r="A726">
            <v>720</v>
          </cell>
          <cell r="B726" t="str">
            <v>Q</v>
          </cell>
          <cell r="C726" t="str">
            <v>Health Care and Social Assistance</v>
          </cell>
          <cell r="D726">
            <v>204031068</v>
          </cell>
          <cell r="E726" t="str">
            <v>Beechworth</v>
          </cell>
          <cell r="F726">
            <v>22</v>
          </cell>
          <cell r="G726">
            <v>9</v>
          </cell>
          <cell r="H726">
            <v>0</v>
          </cell>
          <cell r="I726">
            <v>0</v>
          </cell>
          <cell r="J726">
            <v>0</v>
          </cell>
          <cell r="K726">
            <v>33</v>
          </cell>
        </row>
        <row r="727">
          <cell r="A727">
            <v>721</v>
          </cell>
          <cell r="B727" t="str">
            <v>R</v>
          </cell>
          <cell r="C727" t="str">
            <v>Arts and Recreation Services</v>
          </cell>
          <cell r="D727">
            <v>204031068</v>
          </cell>
          <cell r="E727" t="str">
            <v>Beechworth</v>
          </cell>
          <cell r="F727">
            <v>7</v>
          </cell>
          <cell r="G727">
            <v>0</v>
          </cell>
          <cell r="H727">
            <v>3</v>
          </cell>
          <cell r="I727">
            <v>0</v>
          </cell>
          <cell r="J727">
            <v>0</v>
          </cell>
          <cell r="K727">
            <v>11</v>
          </cell>
        </row>
        <row r="728">
          <cell r="A728">
            <v>722</v>
          </cell>
          <cell r="B728" t="str">
            <v>S</v>
          </cell>
          <cell r="C728" t="str">
            <v>Other Services</v>
          </cell>
          <cell r="D728">
            <v>204031068</v>
          </cell>
          <cell r="E728" t="str">
            <v>Beechworth</v>
          </cell>
          <cell r="F728">
            <v>10</v>
          </cell>
          <cell r="G728">
            <v>10</v>
          </cell>
          <cell r="H728">
            <v>3</v>
          </cell>
          <cell r="I728">
            <v>0</v>
          </cell>
          <cell r="J728">
            <v>0</v>
          </cell>
          <cell r="K728">
            <v>22</v>
          </cell>
        </row>
        <row r="729">
          <cell r="A729">
            <v>723</v>
          </cell>
          <cell r="B729" t="str">
            <v>A</v>
          </cell>
          <cell r="C729" t="str">
            <v>Agriculture, Forestry and Fishing</v>
          </cell>
          <cell r="D729">
            <v>211051274</v>
          </cell>
          <cell r="E729" t="str">
            <v>Belgrave - Selby</v>
          </cell>
          <cell r="F729">
            <v>18</v>
          </cell>
          <cell r="G729">
            <v>0</v>
          </cell>
          <cell r="H729">
            <v>0</v>
          </cell>
          <cell r="I729">
            <v>3</v>
          </cell>
          <cell r="J729">
            <v>0</v>
          </cell>
          <cell r="K729">
            <v>22</v>
          </cell>
        </row>
        <row r="730">
          <cell r="A730">
            <v>724</v>
          </cell>
          <cell r="B730" t="str">
            <v>B</v>
          </cell>
          <cell r="C730" t="str">
            <v>Mining</v>
          </cell>
          <cell r="D730">
            <v>211051274</v>
          </cell>
          <cell r="E730" t="str">
            <v>Belgrave - Selby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>
            <v>725</v>
          </cell>
          <cell r="B731" t="str">
            <v>C</v>
          </cell>
          <cell r="C731" t="str">
            <v>Manufacturing</v>
          </cell>
          <cell r="D731">
            <v>211051274</v>
          </cell>
          <cell r="E731" t="str">
            <v>Belgrave - Selby</v>
          </cell>
          <cell r="F731">
            <v>22</v>
          </cell>
          <cell r="G731">
            <v>7</v>
          </cell>
          <cell r="H731">
            <v>3</v>
          </cell>
          <cell r="I731">
            <v>0</v>
          </cell>
          <cell r="J731">
            <v>0</v>
          </cell>
          <cell r="K731">
            <v>32</v>
          </cell>
        </row>
        <row r="732">
          <cell r="A732">
            <v>726</v>
          </cell>
          <cell r="B732" t="str">
            <v>D</v>
          </cell>
          <cell r="C732" t="str">
            <v>Electricity, Gas, Water and Waste Services</v>
          </cell>
          <cell r="D732">
            <v>211051274</v>
          </cell>
          <cell r="E732" t="str">
            <v>Belgrave - Selby</v>
          </cell>
          <cell r="F732">
            <v>3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>
            <v>727</v>
          </cell>
          <cell r="B733" t="str">
            <v>E</v>
          </cell>
          <cell r="C733" t="str">
            <v>Construction</v>
          </cell>
          <cell r="D733">
            <v>211051274</v>
          </cell>
          <cell r="E733" t="str">
            <v>Belgrave - Selby</v>
          </cell>
          <cell r="F733">
            <v>129</v>
          </cell>
          <cell r="G733">
            <v>106</v>
          </cell>
          <cell r="H733">
            <v>14</v>
          </cell>
          <cell r="I733">
            <v>0</v>
          </cell>
          <cell r="J733">
            <v>0</v>
          </cell>
          <cell r="K733">
            <v>250</v>
          </cell>
        </row>
        <row r="734">
          <cell r="A734">
            <v>728</v>
          </cell>
          <cell r="B734" t="str">
            <v>F</v>
          </cell>
          <cell r="C734" t="str">
            <v>Wholesale Trade</v>
          </cell>
          <cell r="D734">
            <v>211051274</v>
          </cell>
          <cell r="E734" t="str">
            <v>Belgrave - Selby</v>
          </cell>
          <cell r="F734">
            <v>12</v>
          </cell>
          <cell r="G734">
            <v>6</v>
          </cell>
          <cell r="H734">
            <v>4</v>
          </cell>
          <cell r="I734">
            <v>0</v>
          </cell>
          <cell r="J734">
            <v>0</v>
          </cell>
          <cell r="K734">
            <v>23</v>
          </cell>
        </row>
        <row r="735">
          <cell r="A735">
            <v>729</v>
          </cell>
          <cell r="B735" t="str">
            <v>G</v>
          </cell>
          <cell r="C735" t="str">
            <v>Retail Trade</v>
          </cell>
          <cell r="D735">
            <v>211051274</v>
          </cell>
          <cell r="E735" t="str">
            <v>Belgrave - Selby</v>
          </cell>
          <cell r="F735">
            <v>38</v>
          </cell>
          <cell r="G735">
            <v>14</v>
          </cell>
          <cell r="H735">
            <v>6</v>
          </cell>
          <cell r="I735">
            <v>3</v>
          </cell>
          <cell r="J735">
            <v>0</v>
          </cell>
          <cell r="K735">
            <v>60</v>
          </cell>
        </row>
        <row r="736">
          <cell r="A736">
            <v>730</v>
          </cell>
          <cell r="B736" t="str">
            <v>H</v>
          </cell>
          <cell r="C736" t="str">
            <v>Accommodation and Food Services</v>
          </cell>
          <cell r="D736">
            <v>211051274</v>
          </cell>
          <cell r="E736" t="str">
            <v>Belgrave - Selby</v>
          </cell>
          <cell r="F736">
            <v>10</v>
          </cell>
          <cell r="G736">
            <v>8</v>
          </cell>
          <cell r="H736">
            <v>6</v>
          </cell>
          <cell r="I736">
            <v>4</v>
          </cell>
          <cell r="J736">
            <v>0</v>
          </cell>
          <cell r="K736">
            <v>28</v>
          </cell>
        </row>
        <row r="737">
          <cell r="A737">
            <v>731</v>
          </cell>
          <cell r="B737" t="str">
            <v>I</v>
          </cell>
          <cell r="C737" t="str">
            <v>Transport, Postal and Warehousing</v>
          </cell>
          <cell r="D737">
            <v>211051274</v>
          </cell>
          <cell r="E737" t="str">
            <v>Belgrave - Selby</v>
          </cell>
          <cell r="F737">
            <v>12</v>
          </cell>
          <cell r="G737">
            <v>9</v>
          </cell>
          <cell r="H737">
            <v>3</v>
          </cell>
          <cell r="I737">
            <v>0</v>
          </cell>
          <cell r="J737">
            <v>0</v>
          </cell>
          <cell r="K737">
            <v>22</v>
          </cell>
        </row>
        <row r="738">
          <cell r="A738">
            <v>732</v>
          </cell>
          <cell r="B738" t="str">
            <v>J</v>
          </cell>
          <cell r="C738" t="str">
            <v>Information Media and Telecommunications</v>
          </cell>
          <cell r="D738">
            <v>211051274</v>
          </cell>
          <cell r="E738" t="str">
            <v>Belgrave - Selby</v>
          </cell>
          <cell r="F738">
            <v>6</v>
          </cell>
          <cell r="G738">
            <v>3</v>
          </cell>
          <cell r="H738">
            <v>0</v>
          </cell>
          <cell r="I738">
            <v>0</v>
          </cell>
          <cell r="J738">
            <v>0</v>
          </cell>
          <cell r="K738">
            <v>7</v>
          </cell>
        </row>
        <row r="739">
          <cell r="A739">
            <v>733</v>
          </cell>
          <cell r="B739" t="str">
            <v>K</v>
          </cell>
          <cell r="C739" t="str">
            <v>Financial and Insurance Services</v>
          </cell>
          <cell r="D739">
            <v>211051274</v>
          </cell>
          <cell r="E739" t="str">
            <v>Belgrave - Selby</v>
          </cell>
          <cell r="F739">
            <v>32</v>
          </cell>
          <cell r="G739">
            <v>5</v>
          </cell>
          <cell r="H739">
            <v>0</v>
          </cell>
          <cell r="I739">
            <v>0</v>
          </cell>
          <cell r="J739">
            <v>0</v>
          </cell>
          <cell r="K739">
            <v>37</v>
          </cell>
        </row>
        <row r="740">
          <cell r="A740">
            <v>734</v>
          </cell>
          <cell r="B740" t="str">
            <v>L</v>
          </cell>
          <cell r="C740" t="str">
            <v>Rental, Hiring and Real Estate Services</v>
          </cell>
          <cell r="D740">
            <v>211051274</v>
          </cell>
          <cell r="E740" t="str">
            <v>Belgrave - Selby</v>
          </cell>
          <cell r="F740">
            <v>68</v>
          </cell>
          <cell r="G740">
            <v>9</v>
          </cell>
          <cell r="H740">
            <v>3</v>
          </cell>
          <cell r="I740">
            <v>0</v>
          </cell>
          <cell r="J740">
            <v>0</v>
          </cell>
          <cell r="K740">
            <v>79</v>
          </cell>
        </row>
        <row r="741">
          <cell r="A741">
            <v>735</v>
          </cell>
          <cell r="B741" t="str">
            <v>M</v>
          </cell>
          <cell r="C741" t="str">
            <v>Professional, Scientific and Technical Services</v>
          </cell>
          <cell r="D741">
            <v>211051274</v>
          </cell>
          <cell r="E741" t="str">
            <v>Belgrave - Selby</v>
          </cell>
          <cell r="F741">
            <v>86</v>
          </cell>
          <cell r="G741">
            <v>53</v>
          </cell>
          <cell r="H741">
            <v>8</v>
          </cell>
          <cell r="I741">
            <v>3</v>
          </cell>
          <cell r="J741">
            <v>0</v>
          </cell>
          <cell r="K741">
            <v>148</v>
          </cell>
        </row>
        <row r="742">
          <cell r="A742">
            <v>736</v>
          </cell>
          <cell r="B742" t="str">
            <v>N</v>
          </cell>
          <cell r="C742" t="str">
            <v>Administrative and Support Services</v>
          </cell>
          <cell r="D742">
            <v>211051274</v>
          </cell>
          <cell r="E742" t="str">
            <v>Belgrave - Selby</v>
          </cell>
          <cell r="F742">
            <v>24</v>
          </cell>
          <cell r="G742">
            <v>10</v>
          </cell>
          <cell r="H742">
            <v>0</v>
          </cell>
          <cell r="I742">
            <v>0</v>
          </cell>
          <cell r="J742">
            <v>0</v>
          </cell>
          <cell r="K742">
            <v>35</v>
          </cell>
        </row>
        <row r="743">
          <cell r="A743">
            <v>737</v>
          </cell>
          <cell r="B743" t="str">
            <v>O</v>
          </cell>
          <cell r="C743" t="str">
            <v>Public Administration and Safety</v>
          </cell>
          <cell r="D743">
            <v>211051274</v>
          </cell>
          <cell r="E743" t="str">
            <v>Belgrave - Selby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3</v>
          </cell>
        </row>
        <row r="744">
          <cell r="A744">
            <v>738</v>
          </cell>
          <cell r="B744" t="str">
            <v>P</v>
          </cell>
          <cell r="C744" t="str">
            <v>Education and Training</v>
          </cell>
          <cell r="D744">
            <v>211051274</v>
          </cell>
          <cell r="E744" t="str">
            <v>Belgrave - Selby</v>
          </cell>
          <cell r="F744">
            <v>22</v>
          </cell>
          <cell r="G744">
            <v>7</v>
          </cell>
          <cell r="H744">
            <v>4</v>
          </cell>
          <cell r="I744">
            <v>0</v>
          </cell>
          <cell r="J744">
            <v>0</v>
          </cell>
          <cell r="K744">
            <v>35</v>
          </cell>
        </row>
        <row r="745">
          <cell r="A745">
            <v>739</v>
          </cell>
          <cell r="B745" t="str">
            <v>Q</v>
          </cell>
          <cell r="C745" t="str">
            <v>Health Care and Social Assistance</v>
          </cell>
          <cell r="D745">
            <v>211051274</v>
          </cell>
          <cell r="E745" t="str">
            <v>Belgrave - Selby</v>
          </cell>
          <cell r="F745">
            <v>50</v>
          </cell>
          <cell r="G745">
            <v>13</v>
          </cell>
          <cell r="H745">
            <v>7</v>
          </cell>
          <cell r="I745">
            <v>4</v>
          </cell>
          <cell r="J745">
            <v>0</v>
          </cell>
          <cell r="K745">
            <v>74</v>
          </cell>
        </row>
        <row r="746">
          <cell r="A746">
            <v>740</v>
          </cell>
          <cell r="B746" t="str">
            <v>R</v>
          </cell>
          <cell r="C746" t="str">
            <v>Arts and Recreation Services</v>
          </cell>
          <cell r="D746">
            <v>211051274</v>
          </cell>
          <cell r="E746" t="str">
            <v>Belgrave - Selby</v>
          </cell>
          <cell r="F746">
            <v>13</v>
          </cell>
          <cell r="G746">
            <v>3</v>
          </cell>
          <cell r="H746">
            <v>0</v>
          </cell>
          <cell r="I746">
            <v>0</v>
          </cell>
          <cell r="J746">
            <v>0</v>
          </cell>
          <cell r="K746">
            <v>17</v>
          </cell>
        </row>
        <row r="747">
          <cell r="A747">
            <v>741</v>
          </cell>
          <cell r="B747" t="str">
            <v>S</v>
          </cell>
          <cell r="C747" t="str">
            <v>Other Services</v>
          </cell>
          <cell r="D747">
            <v>211051274</v>
          </cell>
          <cell r="E747" t="str">
            <v>Belgrave - Selby</v>
          </cell>
          <cell r="F747">
            <v>27</v>
          </cell>
          <cell r="G747">
            <v>15</v>
          </cell>
          <cell r="H747">
            <v>6</v>
          </cell>
          <cell r="I747">
            <v>0</v>
          </cell>
          <cell r="J747">
            <v>0</v>
          </cell>
          <cell r="K747">
            <v>48</v>
          </cell>
        </row>
        <row r="748">
          <cell r="A748">
            <v>742</v>
          </cell>
          <cell r="B748" t="str">
            <v>A</v>
          </cell>
          <cell r="C748" t="str">
            <v>Agriculture, Forestry and Fishing</v>
          </cell>
          <cell r="D748">
            <v>203021037</v>
          </cell>
          <cell r="E748" t="str">
            <v>Belmont</v>
          </cell>
          <cell r="F748">
            <v>11</v>
          </cell>
          <cell r="G748">
            <v>3</v>
          </cell>
          <cell r="H748">
            <v>0</v>
          </cell>
          <cell r="I748">
            <v>0</v>
          </cell>
          <cell r="J748">
            <v>0</v>
          </cell>
          <cell r="K748">
            <v>13</v>
          </cell>
        </row>
        <row r="749">
          <cell r="A749">
            <v>743</v>
          </cell>
          <cell r="B749" t="str">
            <v>B</v>
          </cell>
          <cell r="C749" t="str">
            <v>Mining</v>
          </cell>
          <cell r="D749">
            <v>203021037</v>
          </cell>
          <cell r="E749" t="str">
            <v>Belmont</v>
          </cell>
          <cell r="F749">
            <v>3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3</v>
          </cell>
        </row>
        <row r="750">
          <cell r="A750">
            <v>744</v>
          </cell>
          <cell r="B750" t="str">
            <v>C</v>
          </cell>
          <cell r="C750" t="str">
            <v>Manufacturing</v>
          </cell>
          <cell r="D750">
            <v>203021037</v>
          </cell>
          <cell r="E750" t="str">
            <v>Belmont</v>
          </cell>
          <cell r="F750">
            <v>13</v>
          </cell>
          <cell r="G750">
            <v>12</v>
          </cell>
          <cell r="H750">
            <v>8</v>
          </cell>
          <cell r="I750">
            <v>0</v>
          </cell>
          <cell r="J750">
            <v>0</v>
          </cell>
          <cell r="K750">
            <v>33</v>
          </cell>
        </row>
        <row r="751">
          <cell r="A751">
            <v>745</v>
          </cell>
          <cell r="B751" t="str">
            <v>D</v>
          </cell>
          <cell r="C751" t="str">
            <v>Electricity, Gas, Water and Waste Services</v>
          </cell>
          <cell r="D751">
            <v>203021037</v>
          </cell>
          <cell r="E751" t="str">
            <v>Belmont</v>
          </cell>
          <cell r="F751">
            <v>3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3</v>
          </cell>
        </row>
        <row r="752">
          <cell r="A752">
            <v>746</v>
          </cell>
          <cell r="B752" t="str">
            <v>E</v>
          </cell>
          <cell r="C752" t="str">
            <v>Construction</v>
          </cell>
          <cell r="D752">
            <v>203021037</v>
          </cell>
          <cell r="E752" t="str">
            <v>Belmont</v>
          </cell>
          <cell r="F752">
            <v>123</v>
          </cell>
          <cell r="G752">
            <v>73</v>
          </cell>
          <cell r="H752">
            <v>7</v>
          </cell>
          <cell r="I752">
            <v>3</v>
          </cell>
          <cell r="J752">
            <v>0</v>
          </cell>
          <cell r="K752">
            <v>204</v>
          </cell>
        </row>
        <row r="753">
          <cell r="A753">
            <v>747</v>
          </cell>
          <cell r="B753" t="str">
            <v>F</v>
          </cell>
          <cell r="C753" t="str">
            <v>Wholesale Trade</v>
          </cell>
          <cell r="D753">
            <v>203021037</v>
          </cell>
          <cell r="E753" t="str">
            <v>Belmont</v>
          </cell>
          <cell r="F753">
            <v>9</v>
          </cell>
          <cell r="G753">
            <v>5</v>
          </cell>
          <cell r="H753">
            <v>0</v>
          </cell>
          <cell r="I753">
            <v>3</v>
          </cell>
          <cell r="J753">
            <v>0</v>
          </cell>
          <cell r="K753">
            <v>15</v>
          </cell>
        </row>
        <row r="754">
          <cell r="A754">
            <v>748</v>
          </cell>
          <cell r="B754" t="str">
            <v>G</v>
          </cell>
          <cell r="C754" t="str">
            <v>Retail Trade</v>
          </cell>
          <cell r="D754">
            <v>203021037</v>
          </cell>
          <cell r="E754" t="str">
            <v>Belmont</v>
          </cell>
          <cell r="F754">
            <v>46</v>
          </cell>
          <cell r="G754">
            <v>26</v>
          </cell>
          <cell r="H754">
            <v>17</v>
          </cell>
          <cell r="I754">
            <v>6</v>
          </cell>
          <cell r="J754">
            <v>0</v>
          </cell>
          <cell r="K754">
            <v>95</v>
          </cell>
        </row>
        <row r="755">
          <cell r="A755">
            <v>749</v>
          </cell>
          <cell r="B755" t="str">
            <v>H</v>
          </cell>
          <cell r="C755" t="str">
            <v>Accommodation and Food Services</v>
          </cell>
          <cell r="D755">
            <v>203021037</v>
          </cell>
          <cell r="E755" t="str">
            <v>Belmont</v>
          </cell>
          <cell r="F755">
            <v>19</v>
          </cell>
          <cell r="G755">
            <v>28</v>
          </cell>
          <cell r="H755">
            <v>15</v>
          </cell>
          <cell r="I755">
            <v>4</v>
          </cell>
          <cell r="J755">
            <v>0</v>
          </cell>
          <cell r="K755">
            <v>67</v>
          </cell>
        </row>
        <row r="756">
          <cell r="A756">
            <v>750</v>
          </cell>
          <cell r="B756" t="str">
            <v>I</v>
          </cell>
          <cell r="C756" t="str">
            <v>Transport, Postal and Warehousing</v>
          </cell>
          <cell r="D756">
            <v>203021037</v>
          </cell>
          <cell r="E756" t="str">
            <v>Belmont</v>
          </cell>
          <cell r="F756">
            <v>122</v>
          </cell>
          <cell r="G756">
            <v>9</v>
          </cell>
          <cell r="H756">
            <v>0</v>
          </cell>
          <cell r="I756">
            <v>0</v>
          </cell>
          <cell r="J756">
            <v>0</v>
          </cell>
          <cell r="K756">
            <v>132</v>
          </cell>
        </row>
        <row r="757">
          <cell r="A757">
            <v>751</v>
          </cell>
          <cell r="B757" t="str">
            <v>J</v>
          </cell>
          <cell r="C757" t="str">
            <v>Information Media and Telecommunications</v>
          </cell>
          <cell r="D757">
            <v>203021037</v>
          </cell>
          <cell r="E757" t="str">
            <v>Belmont</v>
          </cell>
          <cell r="F757">
            <v>4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4</v>
          </cell>
        </row>
        <row r="758">
          <cell r="A758">
            <v>752</v>
          </cell>
          <cell r="B758" t="str">
            <v>K</v>
          </cell>
          <cell r="C758" t="str">
            <v>Financial and Insurance Services</v>
          </cell>
          <cell r="D758">
            <v>203021037</v>
          </cell>
          <cell r="E758" t="str">
            <v>Belmont</v>
          </cell>
          <cell r="F758">
            <v>32</v>
          </cell>
          <cell r="G758">
            <v>8</v>
          </cell>
          <cell r="H758">
            <v>0</v>
          </cell>
          <cell r="I758">
            <v>0</v>
          </cell>
          <cell r="J758">
            <v>0</v>
          </cell>
          <cell r="K758">
            <v>42</v>
          </cell>
        </row>
        <row r="759">
          <cell r="A759">
            <v>753</v>
          </cell>
          <cell r="B759" t="str">
            <v>L</v>
          </cell>
          <cell r="C759" t="str">
            <v>Rental, Hiring and Real Estate Services</v>
          </cell>
          <cell r="D759">
            <v>203021037</v>
          </cell>
          <cell r="E759" t="str">
            <v>Belmont</v>
          </cell>
          <cell r="F759">
            <v>77</v>
          </cell>
          <cell r="G759">
            <v>6</v>
          </cell>
          <cell r="H759">
            <v>7</v>
          </cell>
          <cell r="I759">
            <v>3</v>
          </cell>
          <cell r="J759">
            <v>0</v>
          </cell>
          <cell r="K759">
            <v>91</v>
          </cell>
        </row>
        <row r="760">
          <cell r="A760">
            <v>754</v>
          </cell>
          <cell r="B760" t="str">
            <v>M</v>
          </cell>
          <cell r="C760" t="str">
            <v>Professional, Scientific and Technical Services</v>
          </cell>
          <cell r="D760">
            <v>203021037</v>
          </cell>
          <cell r="E760" t="str">
            <v>Belmont</v>
          </cell>
          <cell r="F760">
            <v>88</v>
          </cell>
          <cell r="G760">
            <v>34</v>
          </cell>
          <cell r="H760">
            <v>0</v>
          </cell>
          <cell r="I760">
            <v>0</v>
          </cell>
          <cell r="J760">
            <v>0</v>
          </cell>
          <cell r="K760">
            <v>124</v>
          </cell>
        </row>
        <row r="761">
          <cell r="A761">
            <v>755</v>
          </cell>
          <cell r="B761" t="str">
            <v>N</v>
          </cell>
          <cell r="C761" t="str">
            <v>Administrative and Support Services</v>
          </cell>
          <cell r="D761">
            <v>203021037</v>
          </cell>
          <cell r="E761" t="str">
            <v>Belmont</v>
          </cell>
          <cell r="F761">
            <v>40</v>
          </cell>
          <cell r="G761">
            <v>6</v>
          </cell>
          <cell r="H761">
            <v>4</v>
          </cell>
          <cell r="I761">
            <v>3</v>
          </cell>
          <cell r="J761">
            <v>0</v>
          </cell>
          <cell r="K761">
            <v>51</v>
          </cell>
        </row>
        <row r="762">
          <cell r="A762">
            <v>756</v>
          </cell>
          <cell r="B762" t="str">
            <v>O</v>
          </cell>
          <cell r="C762" t="str">
            <v>Public Administration and Safety</v>
          </cell>
          <cell r="D762">
            <v>203021037</v>
          </cell>
          <cell r="E762" t="str">
            <v>Belmont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>
            <v>757</v>
          </cell>
          <cell r="B763" t="str">
            <v>P</v>
          </cell>
          <cell r="C763" t="str">
            <v>Education and Training</v>
          </cell>
          <cell r="D763">
            <v>203021037</v>
          </cell>
          <cell r="E763" t="str">
            <v>Belmont</v>
          </cell>
          <cell r="F763">
            <v>6</v>
          </cell>
          <cell r="G763">
            <v>3</v>
          </cell>
          <cell r="H763">
            <v>0</v>
          </cell>
          <cell r="I763">
            <v>0</v>
          </cell>
          <cell r="J763">
            <v>0</v>
          </cell>
          <cell r="K763">
            <v>9</v>
          </cell>
        </row>
        <row r="764">
          <cell r="A764">
            <v>758</v>
          </cell>
          <cell r="B764" t="str">
            <v>Q</v>
          </cell>
          <cell r="C764" t="str">
            <v>Health Care and Social Assistance</v>
          </cell>
          <cell r="D764">
            <v>203021037</v>
          </cell>
          <cell r="E764" t="str">
            <v>Belmont</v>
          </cell>
          <cell r="F764">
            <v>102</v>
          </cell>
          <cell r="G764">
            <v>28</v>
          </cell>
          <cell r="H764">
            <v>20</v>
          </cell>
          <cell r="I764">
            <v>7</v>
          </cell>
          <cell r="J764">
            <v>0</v>
          </cell>
          <cell r="K764">
            <v>157</v>
          </cell>
        </row>
        <row r="765">
          <cell r="A765">
            <v>759</v>
          </cell>
          <cell r="B765" t="str">
            <v>R</v>
          </cell>
          <cell r="C765" t="str">
            <v>Arts and Recreation Services</v>
          </cell>
          <cell r="D765">
            <v>203021037</v>
          </cell>
          <cell r="E765" t="str">
            <v>Belmont</v>
          </cell>
          <cell r="F765">
            <v>17</v>
          </cell>
          <cell r="G765">
            <v>0</v>
          </cell>
          <cell r="H765">
            <v>3</v>
          </cell>
          <cell r="I765">
            <v>3</v>
          </cell>
          <cell r="J765">
            <v>0</v>
          </cell>
          <cell r="K765">
            <v>21</v>
          </cell>
        </row>
        <row r="766">
          <cell r="A766">
            <v>760</v>
          </cell>
          <cell r="B766" t="str">
            <v>S</v>
          </cell>
          <cell r="C766" t="str">
            <v>Other Services</v>
          </cell>
          <cell r="D766">
            <v>203021037</v>
          </cell>
          <cell r="E766" t="str">
            <v>Belmont</v>
          </cell>
          <cell r="F766">
            <v>35</v>
          </cell>
          <cell r="G766">
            <v>28</v>
          </cell>
          <cell r="H766">
            <v>10</v>
          </cell>
          <cell r="I766">
            <v>0</v>
          </cell>
          <cell r="J766">
            <v>0</v>
          </cell>
          <cell r="K766">
            <v>73</v>
          </cell>
        </row>
        <row r="767">
          <cell r="A767">
            <v>761</v>
          </cell>
          <cell r="B767" t="str">
            <v>A</v>
          </cell>
          <cell r="C767" t="str">
            <v>Agriculture, Forestry and Fishing</v>
          </cell>
          <cell r="D767">
            <v>204021063</v>
          </cell>
          <cell r="E767" t="str">
            <v>Benalla</v>
          </cell>
          <cell r="F767">
            <v>103</v>
          </cell>
          <cell r="G767">
            <v>14</v>
          </cell>
          <cell r="H767">
            <v>6</v>
          </cell>
          <cell r="I767">
            <v>3</v>
          </cell>
          <cell r="J767">
            <v>0</v>
          </cell>
          <cell r="K767">
            <v>124</v>
          </cell>
        </row>
        <row r="768">
          <cell r="A768">
            <v>762</v>
          </cell>
          <cell r="B768" t="str">
            <v>B</v>
          </cell>
          <cell r="C768" t="str">
            <v>Mining</v>
          </cell>
          <cell r="D768">
            <v>204021063</v>
          </cell>
          <cell r="E768" t="str">
            <v>Benalla</v>
          </cell>
          <cell r="F768">
            <v>3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>
            <v>763</v>
          </cell>
          <cell r="B769" t="str">
            <v>C</v>
          </cell>
          <cell r="C769" t="str">
            <v>Manufacturing</v>
          </cell>
          <cell r="D769">
            <v>204021063</v>
          </cell>
          <cell r="E769" t="str">
            <v>Benalla</v>
          </cell>
          <cell r="F769">
            <v>14</v>
          </cell>
          <cell r="G769">
            <v>12</v>
          </cell>
          <cell r="H769">
            <v>0</v>
          </cell>
          <cell r="I769">
            <v>5</v>
          </cell>
          <cell r="J769">
            <v>0</v>
          </cell>
          <cell r="K769">
            <v>32</v>
          </cell>
        </row>
        <row r="770">
          <cell r="A770">
            <v>764</v>
          </cell>
          <cell r="B770" t="str">
            <v>D</v>
          </cell>
          <cell r="C770" t="str">
            <v>Electricity, Gas, Water and Waste Services</v>
          </cell>
          <cell r="D770">
            <v>204021063</v>
          </cell>
          <cell r="E770" t="str">
            <v>Benalla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>
            <v>765</v>
          </cell>
          <cell r="B771" t="str">
            <v>E</v>
          </cell>
          <cell r="C771" t="str">
            <v>Construction</v>
          </cell>
          <cell r="D771">
            <v>204021063</v>
          </cell>
          <cell r="E771" t="str">
            <v>Benalla</v>
          </cell>
          <cell r="F771">
            <v>120</v>
          </cell>
          <cell r="G771">
            <v>60</v>
          </cell>
          <cell r="H771">
            <v>9</v>
          </cell>
          <cell r="I771">
            <v>3</v>
          </cell>
          <cell r="J771">
            <v>0</v>
          </cell>
          <cell r="K771">
            <v>192</v>
          </cell>
        </row>
        <row r="772">
          <cell r="A772">
            <v>766</v>
          </cell>
          <cell r="B772" t="str">
            <v>F</v>
          </cell>
          <cell r="C772" t="str">
            <v>Wholesale Trade</v>
          </cell>
          <cell r="D772">
            <v>204021063</v>
          </cell>
          <cell r="E772" t="str">
            <v>Benalla</v>
          </cell>
          <cell r="F772">
            <v>9</v>
          </cell>
          <cell r="G772">
            <v>4</v>
          </cell>
          <cell r="H772">
            <v>3</v>
          </cell>
          <cell r="I772">
            <v>0</v>
          </cell>
          <cell r="J772">
            <v>0</v>
          </cell>
          <cell r="K772">
            <v>16</v>
          </cell>
        </row>
        <row r="773">
          <cell r="A773">
            <v>767</v>
          </cell>
          <cell r="B773" t="str">
            <v>G</v>
          </cell>
          <cell r="C773" t="str">
            <v>Retail Trade</v>
          </cell>
          <cell r="D773">
            <v>204021063</v>
          </cell>
          <cell r="E773" t="str">
            <v>Benalla</v>
          </cell>
          <cell r="F773">
            <v>24</v>
          </cell>
          <cell r="G773">
            <v>24</v>
          </cell>
          <cell r="H773">
            <v>13</v>
          </cell>
          <cell r="I773">
            <v>3</v>
          </cell>
          <cell r="J773">
            <v>0</v>
          </cell>
          <cell r="K773">
            <v>64</v>
          </cell>
        </row>
        <row r="774">
          <cell r="A774">
            <v>768</v>
          </cell>
          <cell r="B774" t="str">
            <v>H</v>
          </cell>
          <cell r="C774" t="str">
            <v>Accommodation and Food Services</v>
          </cell>
          <cell r="D774">
            <v>204021063</v>
          </cell>
          <cell r="E774" t="str">
            <v>Benalla</v>
          </cell>
          <cell r="F774">
            <v>15</v>
          </cell>
          <cell r="G774">
            <v>18</v>
          </cell>
          <cell r="H774">
            <v>12</v>
          </cell>
          <cell r="I774">
            <v>5</v>
          </cell>
          <cell r="J774">
            <v>0</v>
          </cell>
          <cell r="K774">
            <v>50</v>
          </cell>
        </row>
        <row r="775">
          <cell r="A775">
            <v>769</v>
          </cell>
          <cell r="B775" t="str">
            <v>I</v>
          </cell>
          <cell r="C775" t="str">
            <v>Transport, Postal and Warehousing</v>
          </cell>
          <cell r="D775">
            <v>204021063</v>
          </cell>
          <cell r="E775" t="str">
            <v>Benalla</v>
          </cell>
          <cell r="F775">
            <v>19</v>
          </cell>
          <cell r="G775">
            <v>15</v>
          </cell>
          <cell r="H775">
            <v>3</v>
          </cell>
          <cell r="I775">
            <v>3</v>
          </cell>
          <cell r="J775">
            <v>0</v>
          </cell>
          <cell r="K775">
            <v>38</v>
          </cell>
        </row>
        <row r="776">
          <cell r="A776">
            <v>770</v>
          </cell>
          <cell r="B776" t="str">
            <v>J</v>
          </cell>
          <cell r="C776" t="str">
            <v>Information Media and Telecommunications</v>
          </cell>
          <cell r="D776">
            <v>204021063</v>
          </cell>
          <cell r="E776" t="str">
            <v>Benalla</v>
          </cell>
          <cell r="F776">
            <v>0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  <cell r="K776">
            <v>3</v>
          </cell>
        </row>
        <row r="777">
          <cell r="A777">
            <v>771</v>
          </cell>
          <cell r="B777" t="str">
            <v>K</v>
          </cell>
          <cell r="C777" t="str">
            <v>Financial and Insurance Services</v>
          </cell>
          <cell r="D777">
            <v>204021063</v>
          </cell>
          <cell r="E777" t="str">
            <v>Benalla</v>
          </cell>
          <cell r="F777">
            <v>10</v>
          </cell>
          <cell r="G777">
            <v>3</v>
          </cell>
          <cell r="H777">
            <v>3</v>
          </cell>
          <cell r="I777">
            <v>0</v>
          </cell>
          <cell r="J777">
            <v>0</v>
          </cell>
          <cell r="K777">
            <v>13</v>
          </cell>
        </row>
        <row r="778">
          <cell r="A778">
            <v>772</v>
          </cell>
          <cell r="B778" t="str">
            <v>L</v>
          </cell>
          <cell r="C778" t="str">
            <v>Rental, Hiring and Real Estate Services</v>
          </cell>
          <cell r="D778">
            <v>204021063</v>
          </cell>
          <cell r="E778" t="str">
            <v>Benalla</v>
          </cell>
          <cell r="F778">
            <v>72</v>
          </cell>
          <cell r="G778">
            <v>8</v>
          </cell>
          <cell r="H778">
            <v>5</v>
          </cell>
          <cell r="I778">
            <v>0</v>
          </cell>
          <cell r="J778">
            <v>0</v>
          </cell>
          <cell r="K778">
            <v>85</v>
          </cell>
        </row>
        <row r="779">
          <cell r="A779">
            <v>773</v>
          </cell>
          <cell r="B779" t="str">
            <v>M</v>
          </cell>
          <cell r="C779" t="str">
            <v>Professional, Scientific and Technical Services</v>
          </cell>
          <cell r="D779">
            <v>204021063</v>
          </cell>
          <cell r="E779" t="str">
            <v>Benalla</v>
          </cell>
          <cell r="F779">
            <v>37</v>
          </cell>
          <cell r="G779">
            <v>18</v>
          </cell>
          <cell r="H779">
            <v>10</v>
          </cell>
          <cell r="I779">
            <v>0</v>
          </cell>
          <cell r="J779">
            <v>0</v>
          </cell>
          <cell r="K779">
            <v>65</v>
          </cell>
        </row>
        <row r="780">
          <cell r="A780">
            <v>774</v>
          </cell>
          <cell r="B780" t="str">
            <v>N</v>
          </cell>
          <cell r="C780" t="str">
            <v>Administrative and Support Services</v>
          </cell>
          <cell r="D780">
            <v>204021063</v>
          </cell>
          <cell r="E780" t="str">
            <v>Benalla</v>
          </cell>
          <cell r="F780">
            <v>17</v>
          </cell>
          <cell r="G780">
            <v>12</v>
          </cell>
          <cell r="H780">
            <v>3</v>
          </cell>
          <cell r="I780">
            <v>0</v>
          </cell>
          <cell r="J780">
            <v>0</v>
          </cell>
          <cell r="K780">
            <v>33</v>
          </cell>
        </row>
        <row r="781">
          <cell r="A781">
            <v>775</v>
          </cell>
          <cell r="B781" t="str">
            <v>O</v>
          </cell>
          <cell r="C781" t="str">
            <v>Public Administration and Safety</v>
          </cell>
          <cell r="D781">
            <v>204021063</v>
          </cell>
          <cell r="E781" t="str">
            <v>Benalla</v>
          </cell>
          <cell r="F781">
            <v>0</v>
          </cell>
          <cell r="G781">
            <v>3</v>
          </cell>
          <cell r="H781">
            <v>0</v>
          </cell>
          <cell r="I781">
            <v>0</v>
          </cell>
          <cell r="J781">
            <v>0</v>
          </cell>
          <cell r="K781">
            <v>3</v>
          </cell>
        </row>
        <row r="782">
          <cell r="A782">
            <v>776</v>
          </cell>
          <cell r="B782" t="str">
            <v>P</v>
          </cell>
          <cell r="C782" t="str">
            <v>Education and Training</v>
          </cell>
          <cell r="D782">
            <v>204021063</v>
          </cell>
          <cell r="E782" t="str">
            <v>Benalla</v>
          </cell>
          <cell r="F782">
            <v>0</v>
          </cell>
          <cell r="G782">
            <v>0</v>
          </cell>
          <cell r="H782">
            <v>3</v>
          </cell>
          <cell r="I782">
            <v>0</v>
          </cell>
          <cell r="J782">
            <v>0</v>
          </cell>
          <cell r="K782">
            <v>7</v>
          </cell>
        </row>
        <row r="783">
          <cell r="A783">
            <v>777</v>
          </cell>
          <cell r="B783" t="str">
            <v>Q</v>
          </cell>
          <cell r="C783" t="str">
            <v>Health Care and Social Assistance</v>
          </cell>
          <cell r="D783">
            <v>204021063</v>
          </cell>
          <cell r="E783" t="str">
            <v>Benalla</v>
          </cell>
          <cell r="F783">
            <v>36</v>
          </cell>
          <cell r="G783">
            <v>21</v>
          </cell>
          <cell r="H783">
            <v>3</v>
          </cell>
          <cell r="I783">
            <v>4</v>
          </cell>
          <cell r="J783">
            <v>0</v>
          </cell>
          <cell r="K783">
            <v>64</v>
          </cell>
        </row>
        <row r="784">
          <cell r="A784">
            <v>778</v>
          </cell>
          <cell r="B784" t="str">
            <v>R</v>
          </cell>
          <cell r="C784" t="str">
            <v>Arts and Recreation Services</v>
          </cell>
          <cell r="D784">
            <v>204021063</v>
          </cell>
          <cell r="E784" t="str">
            <v>Benalla</v>
          </cell>
          <cell r="F784">
            <v>6</v>
          </cell>
          <cell r="G784">
            <v>4</v>
          </cell>
          <cell r="H784">
            <v>4</v>
          </cell>
          <cell r="I784">
            <v>0</v>
          </cell>
          <cell r="J784">
            <v>0</v>
          </cell>
          <cell r="K784">
            <v>14</v>
          </cell>
        </row>
        <row r="785">
          <cell r="A785">
            <v>779</v>
          </cell>
          <cell r="B785" t="str">
            <v>S</v>
          </cell>
          <cell r="C785" t="str">
            <v>Other Services</v>
          </cell>
          <cell r="D785">
            <v>204021063</v>
          </cell>
          <cell r="E785" t="str">
            <v>Benalla</v>
          </cell>
          <cell r="F785">
            <v>43</v>
          </cell>
          <cell r="G785">
            <v>30</v>
          </cell>
          <cell r="H785">
            <v>3</v>
          </cell>
          <cell r="I785">
            <v>0</v>
          </cell>
          <cell r="J785">
            <v>0</v>
          </cell>
          <cell r="K785">
            <v>76</v>
          </cell>
        </row>
        <row r="786">
          <cell r="A786">
            <v>780</v>
          </cell>
          <cell r="B786" t="str">
            <v>A</v>
          </cell>
          <cell r="C786" t="str">
            <v>Agriculture, Forestry and Fishing</v>
          </cell>
          <cell r="D786">
            <v>204021064</v>
          </cell>
          <cell r="E786" t="str">
            <v>Benalla Surrounds</v>
          </cell>
          <cell r="F786">
            <v>338</v>
          </cell>
          <cell r="G786">
            <v>65</v>
          </cell>
          <cell r="H786">
            <v>7</v>
          </cell>
          <cell r="I786">
            <v>3</v>
          </cell>
          <cell r="J786">
            <v>0</v>
          </cell>
          <cell r="K786">
            <v>411</v>
          </cell>
        </row>
        <row r="787">
          <cell r="A787">
            <v>781</v>
          </cell>
          <cell r="B787" t="str">
            <v>B</v>
          </cell>
          <cell r="C787" t="str">
            <v>Mining</v>
          </cell>
          <cell r="D787">
            <v>204021064</v>
          </cell>
          <cell r="E787" t="str">
            <v>Benalla Surrounds</v>
          </cell>
          <cell r="F787">
            <v>0</v>
          </cell>
          <cell r="G787">
            <v>0</v>
          </cell>
          <cell r="H787">
            <v>0</v>
          </cell>
          <cell r="I787">
            <v>3</v>
          </cell>
          <cell r="J787">
            <v>0</v>
          </cell>
          <cell r="K787">
            <v>4</v>
          </cell>
        </row>
        <row r="788">
          <cell r="A788">
            <v>782</v>
          </cell>
          <cell r="B788" t="str">
            <v>C</v>
          </cell>
          <cell r="C788" t="str">
            <v>Manufacturing</v>
          </cell>
          <cell r="D788">
            <v>204021064</v>
          </cell>
          <cell r="E788" t="str">
            <v>Benalla Surrounds</v>
          </cell>
          <cell r="F788">
            <v>12</v>
          </cell>
          <cell r="G788">
            <v>3</v>
          </cell>
          <cell r="H788">
            <v>3</v>
          </cell>
          <cell r="I788">
            <v>0</v>
          </cell>
          <cell r="J788">
            <v>0</v>
          </cell>
          <cell r="K788">
            <v>17</v>
          </cell>
        </row>
        <row r="789">
          <cell r="A789">
            <v>783</v>
          </cell>
          <cell r="B789" t="str">
            <v>D</v>
          </cell>
          <cell r="C789" t="str">
            <v>Electricity, Gas, Water and Waste Services</v>
          </cell>
          <cell r="D789">
            <v>204021064</v>
          </cell>
          <cell r="E789" t="str">
            <v>Benalla Surrounds</v>
          </cell>
          <cell r="F789">
            <v>0</v>
          </cell>
          <cell r="G789">
            <v>3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>
            <v>784</v>
          </cell>
          <cell r="B790" t="str">
            <v>E</v>
          </cell>
          <cell r="C790" t="str">
            <v>Construction</v>
          </cell>
          <cell r="D790">
            <v>204021064</v>
          </cell>
          <cell r="E790" t="str">
            <v>Benalla Surrounds</v>
          </cell>
          <cell r="F790">
            <v>65</v>
          </cell>
          <cell r="G790">
            <v>21</v>
          </cell>
          <cell r="H790">
            <v>3</v>
          </cell>
          <cell r="I790">
            <v>0</v>
          </cell>
          <cell r="J790">
            <v>0</v>
          </cell>
          <cell r="K790">
            <v>89</v>
          </cell>
        </row>
        <row r="791">
          <cell r="A791">
            <v>785</v>
          </cell>
          <cell r="B791" t="str">
            <v>F</v>
          </cell>
          <cell r="C791" t="str">
            <v>Wholesale Trade</v>
          </cell>
          <cell r="D791">
            <v>204021064</v>
          </cell>
          <cell r="E791" t="str">
            <v>Benalla Surrounds</v>
          </cell>
          <cell r="F791">
            <v>8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8</v>
          </cell>
        </row>
        <row r="792">
          <cell r="A792">
            <v>786</v>
          </cell>
          <cell r="B792" t="str">
            <v>G</v>
          </cell>
          <cell r="C792" t="str">
            <v>Retail Trade</v>
          </cell>
          <cell r="D792">
            <v>204021064</v>
          </cell>
          <cell r="E792" t="str">
            <v>Benalla Surrounds</v>
          </cell>
          <cell r="F792">
            <v>9</v>
          </cell>
          <cell r="G792">
            <v>3</v>
          </cell>
          <cell r="H792">
            <v>0</v>
          </cell>
          <cell r="I792">
            <v>0</v>
          </cell>
          <cell r="J792">
            <v>0</v>
          </cell>
          <cell r="K792">
            <v>11</v>
          </cell>
        </row>
        <row r="793">
          <cell r="A793">
            <v>787</v>
          </cell>
          <cell r="B793" t="str">
            <v>H</v>
          </cell>
          <cell r="C793" t="str">
            <v>Accommodation and Food Services</v>
          </cell>
          <cell r="D793">
            <v>204021064</v>
          </cell>
          <cell r="E793" t="str">
            <v>Benalla Surrounds</v>
          </cell>
          <cell r="F793">
            <v>6</v>
          </cell>
          <cell r="G793">
            <v>0</v>
          </cell>
          <cell r="H793">
            <v>3</v>
          </cell>
          <cell r="I793">
            <v>0</v>
          </cell>
          <cell r="J793">
            <v>0</v>
          </cell>
          <cell r="K793">
            <v>11</v>
          </cell>
        </row>
        <row r="794">
          <cell r="A794">
            <v>788</v>
          </cell>
          <cell r="B794" t="str">
            <v>I</v>
          </cell>
          <cell r="C794" t="str">
            <v>Transport, Postal and Warehousing</v>
          </cell>
          <cell r="D794">
            <v>204021064</v>
          </cell>
          <cell r="E794" t="str">
            <v>Benalla Surrounds</v>
          </cell>
          <cell r="F794">
            <v>7</v>
          </cell>
          <cell r="G794">
            <v>9</v>
          </cell>
          <cell r="H794">
            <v>0</v>
          </cell>
          <cell r="I794">
            <v>0</v>
          </cell>
          <cell r="J794">
            <v>0</v>
          </cell>
          <cell r="K794">
            <v>17</v>
          </cell>
        </row>
        <row r="795">
          <cell r="A795">
            <v>789</v>
          </cell>
          <cell r="B795" t="str">
            <v>J</v>
          </cell>
          <cell r="C795" t="str">
            <v>Information Media and Telecommunications</v>
          </cell>
          <cell r="D795">
            <v>204021064</v>
          </cell>
          <cell r="E795" t="str">
            <v>Benalla Surrounds</v>
          </cell>
          <cell r="F795">
            <v>3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3</v>
          </cell>
        </row>
        <row r="796">
          <cell r="A796">
            <v>790</v>
          </cell>
          <cell r="B796" t="str">
            <v>K</v>
          </cell>
          <cell r="C796" t="str">
            <v>Financial and Insurance Services</v>
          </cell>
          <cell r="D796">
            <v>204021064</v>
          </cell>
          <cell r="E796" t="str">
            <v>Benalla Surrounds</v>
          </cell>
          <cell r="F796">
            <v>14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14</v>
          </cell>
        </row>
        <row r="797">
          <cell r="A797">
            <v>791</v>
          </cell>
          <cell r="B797" t="str">
            <v>L</v>
          </cell>
          <cell r="C797" t="str">
            <v>Rental, Hiring and Real Estate Services</v>
          </cell>
          <cell r="D797">
            <v>204021064</v>
          </cell>
          <cell r="E797" t="str">
            <v>Benalla Surrounds</v>
          </cell>
          <cell r="F797">
            <v>35</v>
          </cell>
          <cell r="G797">
            <v>3</v>
          </cell>
          <cell r="H797">
            <v>0</v>
          </cell>
          <cell r="I797">
            <v>0</v>
          </cell>
          <cell r="J797">
            <v>0</v>
          </cell>
          <cell r="K797">
            <v>37</v>
          </cell>
        </row>
        <row r="798">
          <cell r="A798">
            <v>792</v>
          </cell>
          <cell r="B798" t="str">
            <v>M</v>
          </cell>
          <cell r="C798" t="str">
            <v>Professional, Scientific and Technical Services</v>
          </cell>
          <cell r="D798">
            <v>204021064</v>
          </cell>
          <cell r="E798" t="str">
            <v>Benalla Surrounds</v>
          </cell>
          <cell r="F798">
            <v>27</v>
          </cell>
          <cell r="G798">
            <v>9</v>
          </cell>
          <cell r="H798">
            <v>0</v>
          </cell>
          <cell r="I798">
            <v>0</v>
          </cell>
          <cell r="J798">
            <v>0</v>
          </cell>
          <cell r="K798">
            <v>37</v>
          </cell>
        </row>
        <row r="799">
          <cell r="A799">
            <v>793</v>
          </cell>
          <cell r="B799" t="str">
            <v>N</v>
          </cell>
          <cell r="C799" t="str">
            <v>Administrative and Support Services</v>
          </cell>
          <cell r="D799">
            <v>204021064</v>
          </cell>
          <cell r="E799" t="str">
            <v>Benalla Surrounds</v>
          </cell>
          <cell r="F799">
            <v>14</v>
          </cell>
          <cell r="G799">
            <v>5</v>
          </cell>
          <cell r="H799">
            <v>0</v>
          </cell>
          <cell r="I799">
            <v>0</v>
          </cell>
          <cell r="J799">
            <v>0</v>
          </cell>
          <cell r="K799">
            <v>20</v>
          </cell>
        </row>
        <row r="800">
          <cell r="A800">
            <v>794</v>
          </cell>
          <cell r="B800" t="str">
            <v>O</v>
          </cell>
          <cell r="C800" t="str">
            <v>Public Administration and Safety</v>
          </cell>
          <cell r="D800">
            <v>204021064</v>
          </cell>
          <cell r="E800" t="str">
            <v>Benalla Surrounds</v>
          </cell>
          <cell r="F800">
            <v>3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>
            <v>795</v>
          </cell>
          <cell r="B801" t="str">
            <v>P</v>
          </cell>
          <cell r="C801" t="str">
            <v>Education and Training</v>
          </cell>
          <cell r="D801">
            <v>204021064</v>
          </cell>
          <cell r="E801" t="str">
            <v>Benalla Surrounds</v>
          </cell>
          <cell r="F801">
            <v>5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5</v>
          </cell>
        </row>
        <row r="802">
          <cell r="A802">
            <v>796</v>
          </cell>
          <cell r="B802" t="str">
            <v>Q</v>
          </cell>
          <cell r="C802" t="str">
            <v>Health Care and Social Assistance</v>
          </cell>
          <cell r="D802">
            <v>204021064</v>
          </cell>
          <cell r="E802" t="str">
            <v>Benalla Surrounds</v>
          </cell>
          <cell r="F802">
            <v>12</v>
          </cell>
          <cell r="G802">
            <v>0</v>
          </cell>
          <cell r="H802">
            <v>3</v>
          </cell>
          <cell r="I802">
            <v>0</v>
          </cell>
          <cell r="J802">
            <v>0</v>
          </cell>
          <cell r="K802">
            <v>15</v>
          </cell>
        </row>
        <row r="803">
          <cell r="A803">
            <v>797</v>
          </cell>
          <cell r="B803" t="str">
            <v>R</v>
          </cell>
          <cell r="C803" t="str">
            <v>Arts and Recreation Services</v>
          </cell>
          <cell r="D803">
            <v>204021064</v>
          </cell>
          <cell r="E803" t="str">
            <v>Benalla Surrounds</v>
          </cell>
          <cell r="F803">
            <v>14</v>
          </cell>
          <cell r="G803">
            <v>5</v>
          </cell>
          <cell r="H803">
            <v>0</v>
          </cell>
          <cell r="I803">
            <v>0</v>
          </cell>
          <cell r="J803">
            <v>0</v>
          </cell>
          <cell r="K803">
            <v>20</v>
          </cell>
        </row>
        <row r="804">
          <cell r="A804">
            <v>798</v>
          </cell>
          <cell r="B804" t="str">
            <v>S</v>
          </cell>
          <cell r="C804" t="str">
            <v>Other Services</v>
          </cell>
          <cell r="D804">
            <v>204021064</v>
          </cell>
          <cell r="E804" t="str">
            <v>Benalla Surrounds</v>
          </cell>
          <cell r="F804">
            <v>18</v>
          </cell>
          <cell r="G804">
            <v>5</v>
          </cell>
          <cell r="H804">
            <v>3</v>
          </cell>
          <cell r="I804">
            <v>0</v>
          </cell>
          <cell r="J804">
            <v>0</v>
          </cell>
          <cell r="K804">
            <v>24</v>
          </cell>
        </row>
        <row r="805">
          <cell r="A805">
            <v>799</v>
          </cell>
          <cell r="B805" t="str">
            <v>A</v>
          </cell>
          <cell r="C805" t="str">
            <v>Agriculture, Forestry and Fishing</v>
          </cell>
          <cell r="D805">
            <v>202011018</v>
          </cell>
          <cell r="E805" t="str">
            <v>Bendigo</v>
          </cell>
          <cell r="F805">
            <v>28</v>
          </cell>
          <cell r="G805">
            <v>7</v>
          </cell>
          <cell r="H805">
            <v>0</v>
          </cell>
          <cell r="I805">
            <v>0</v>
          </cell>
          <cell r="J805">
            <v>0</v>
          </cell>
          <cell r="K805">
            <v>37</v>
          </cell>
        </row>
        <row r="806">
          <cell r="A806">
            <v>800</v>
          </cell>
          <cell r="B806" t="str">
            <v>B</v>
          </cell>
          <cell r="C806" t="str">
            <v>Mining</v>
          </cell>
          <cell r="D806">
            <v>202011018</v>
          </cell>
          <cell r="E806" t="str">
            <v>Bendigo</v>
          </cell>
          <cell r="F806">
            <v>3</v>
          </cell>
          <cell r="G806">
            <v>3</v>
          </cell>
          <cell r="H806">
            <v>0</v>
          </cell>
          <cell r="I806">
            <v>0</v>
          </cell>
          <cell r="J806">
            <v>0</v>
          </cell>
          <cell r="K806">
            <v>3</v>
          </cell>
        </row>
        <row r="807">
          <cell r="A807">
            <v>801</v>
          </cell>
          <cell r="B807" t="str">
            <v>C</v>
          </cell>
          <cell r="C807" t="str">
            <v>Manufacturing</v>
          </cell>
          <cell r="D807">
            <v>202011018</v>
          </cell>
          <cell r="E807" t="str">
            <v>Bendigo</v>
          </cell>
          <cell r="F807">
            <v>20</v>
          </cell>
          <cell r="G807">
            <v>14</v>
          </cell>
          <cell r="H807">
            <v>9</v>
          </cell>
          <cell r="I807">
            <v>9</v>
          </cell>
          <cell r="J807">
            <v>0</v>
          </cell>
          <cell r="K807">
            <v>52</v>
          </cell>
        </row>
        <row r="808">
          <cell r="A808">
            <v>802</v>
          </cell>
          <cell r="B808" t="str">
            <v>D</v>
          </cell>
          <cell r="C808" t="str">
            <v>Electricity, Gas, Water and Waste Services</v>
          </cell>
          <cell r="D808">
            <v>202011018</v>
          </cell>
          <cell r="E808" t="str">
            <v>Bendigo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3</v>
          </cell>
        </row>
        <row r="809">
          <cell r="A809">
            <v>803</v>
          </cell>
          <cell r="B809" t="str">
            <v>E</v>
          </cell>
          <cell r="C809" t="str">
            <v>Construction</v>
          </cell>
          <cell r="D809">
            <v>202011018</v>
          </cell>
          <cell r="E809" t="str">
            <v>Bendigo</v>
          </cell>
          <cell r="F809">
            <v>170</v>
          </cell>
          <cell r="G809">
            <v>66</v>
          </cell>
          <cell r="H809">
            <v>25</v>
          </cell>
          <cell r="I809">
            <v>5</v>
          </cell>
          <cell r="J809">
            <v>0</v>
          </cell>
          <cell r="K809">
            <v>266</v>
          </cell>
        </row>
        <row r="810">
          <cell r="A810">
            <v>804</v>
          </cell>
          <cell r="B810" t="str">
            <v>F</v>
          </cell>
          <cell r="C810" t="str">
            <v>Wholesale Trade</v>
          </cell>
          <cell r="D810">
            <v>202011018</v>
          </cell>
          <cell r="E810" t="str">
            <v>Bendigo</v>
          </cell>
          <cell r="F810">
            <v>12</v>
          </cell>
          <cell r="G810">
            <v>7</v>
          </cell>
          <cell r="H810">
            <v>3</v>
          </cell>
          <cell r="I810">
            <v>0</v>
          </cell>
          <cell r="J810">
            <v>0</v>
          </cell>
          <cell r="K810">
            <v>23</v>
          </cell>
        </row>
        <row r="811">
          <cell r="A811">
            <v>805</v>
          </cell>
          <cell r="B811" t="str">
            <v>G</v>
          </cell>
          <cell r="C811" t="str">
            <v>Retail Trade</v>
          </cell>
          <cell r="D811">
            <v>202011018</v>
          </cell>
          <cell r="E811" t="str">
            <v>Bendigo</v>
          </cell>
          <cell r="F811">
            <v>46</v>
          </cell>
          <cell r="G811">
            <v>56</v>
          </cell>
          <cell r="H811">
            <v>51</v>
          </cell>
          <cell r="I811">
            <v>12</v>
          </cell>
          <cell r="J811">
            <v>0</v>
          </cell>
          <cell r="K811">
            <v>165</v>
          </cell>
        </row>
        <row r="812">
          <cell r="A812">
            <v>806</v>
          </cell>
          <cell r="B812" t="str">
            <v>H</v>
          </cell>
          <cell r="C812" t="str">
            <v>Accommodation and Food Services</v>
          </cell>
          <cell r="D812">
            <v>202011018</v>
          </cell>
          <cell r="E812" t="str">
            <v>Bendigo</v>
          </cell>
          <cell r="F812">
            <v>38</v>
          </cell>
          <cell r="G812">
            <v>46</v>
          </cell>
          <cell r="H812">
            <v>62</v>
          </cell>
          <cell r="I812">
            <v>28</v>
          </cell>
          <cell r="J812">
            <v>3</v>
          </cell>
          <cell r="K812">
            <v>175</v>
          </cell>
        </row>
        <row r="813">
          <cell r="A813">
            <v>807</v>
          </cell>
          <cell r="B813" t="str">
            <v>I</v>
          </cell>
          <cell r="C813" t="str">
            <v>Transport, Postal and Warehousing</v>
          </cell>
          <cell r="D813">
            <v>202011018</v>
          </cell>
          <cell r="E813" t="str">
            <v>Bendigo</v>
          </cell>
          <cell r="F813">
            <v>78</v>
          </cell>
          <cell r="G813">
            <v>10</v>
          </cell>
          <cell r="H813">
            <v>6</v>
          </cell>
          <cell r="I813">
            <v>0</v>
          </cell>
          <cell r="J813">
            <v>0</v>
          </cell>
          <cell r="K813">
            <v>94</v>
          </cell>
        </row>
        <row r="814">
          <cell r="A814">
            <v>808</v>
          </cell>
          <cell r="B814" t="str">
            <v>J</v>
          </cell>
          <cell r="C814" t="str">
            <v>Information Media and Telecommunications</v>
          </cell>
          <cell r="D814">
            <v>202011018</v>
          </cell>
          <cell r="E814" t="str">
            <v>Bendigo</v>
          </cell>
          <cell r="F814">
            <v>7</v>
          </cell>
          <cell r="G814">
            <v>3</v>
          </cell>
          <cell r="H814">
            <v>0</v>
          </cell>
          <cell r="I814">
            <v>0</v>
          </cell>
          <cell r="J814">
            <v>0</v>
          </cell>
          <cell r="K814">
            <v>8</v>
          </cell>
        </row>
        <row r="815">
          <cell r="A815">
            <v>809</v>
          </cell>
          <cell r="B815" t="str">
            <v>K</v>
          </cell>
          <cell r="C815" t="str">
            <v>Financial and Insurance Services</v>
          </cell>
          <cell r="D815">
            <v>202011018</v>
          </cell>
          <cell r="E815" t="str">
            <v>Bendigo</v>
          </cell>
          <cell r="F815">
            <v>65</v>
          </cell>
          <cell r="G815">
            <v>32</v>
          </cell>
          <cell r="H815">
            <v>15</v>
          </cell>
          <cell r="I815">
            <v>0</v>
          </cell>
          <cell r="J815">
            <v>0</v>
          </cell>
          <cell r="K815">
            <v>112</v>
          </cell>
        </row>
        <row r="816">
          <cell r="A816">
            <v>810</v>
          </cell>
          <cell r="B816" t="str">
            <v>L</v>
          </cell>
          <cell r="C816" t="str">
            <v>Rental, Hiring and Real Estate Services</v>
          </cell>
          <cell r="D816">
            <v>202011018</v>
          </cell>
          <cell r="E816" t="str">
            <v>Bendigo</v>
          </cell>
          <cell r="F816">
            <v>174</v>
          </cell>
          <cell r="G816">
            <v>14</v>
          </cell>
          <cell r="H816">
            <v>8</v>
          </cell>
          <cell r="I816">
            <v>3</v>
          </cell>
          <cell r="J816">
            <v>0</v>
          </cell>
          <cell r="K816">
            <v>199</v>
          </cell>
        </row>
        <row r="817">
          <cell r="A817">
            <v>811</v>
          </cell>
          <cell r="B817" t="str">
            <v>M</v>
          </cell>
          <cell r="C817" t="str">
            <v>Professional, Scientific and Technical Services</v>
          </cell>
          <cell r="D817">
            <v>202011018</v>
          </cell>
          <cell r="E817" t="str">
            <v>Bendigo</v>
          </cell>
          <cell r="F817">
            <v>76</v>
          </cell>
          <cell r="G817">
            <v>61</v>
          </cell>
          <cell r="H817">
            <v>39</v>
          </cell>
          <cell r="I817">
            <v>12</v>
          </cell>
          <cell r="J817">
            <v>0</v>
          </cell>
          <cell r="K817">
            <v>188</v>
          </cell>
        </row>
        <row r="818">
          <cell r="A818">
            <v>812</v>
          </cell>
          <cell r="B818" t="str">
            <v>N</v>
          </cell>
          <cell r="C818" t="str">
            <v>Administrative and Support Services</v>
          </cell>
          <cell r="D818">
            <v>202011018</v>
          </cell>
          <cell r="E818" t="str">
            <v>Bendigo</v>
          </cell>
          <cell r="F818">
            <v>33</v>
          </cell>
          <cell r="G818">
            <v>20</v>
          </cell>
          <cell r="H818">
            <v>11</v>
          </cell>
          <cell r="I818">
            <v>5</v>
          </cell>
          <cell r="J818">
            <v>0</v>
          </cell>
          <cell r="K818">
            <v>69</v>
          </cell>
        </row>
        <row r="819">
          <cell r="A819">
            <v>813</v>
          </cell>
          <cell r="B819" t="str">
            <v>O</v>
          </cell>
          <cell r="C819" t="str">
            <v>Public Administration and Safety</v>
          </cell>
          <cell r="D819">
            <v>202011018</v>
          </cell>
          <cell r="E819" t="str">
            <v>Bendigo</v>
          </cell>
          <cell r="F819">
            <v>3</v>
          </cell>
          <cell r="G819">
            <v>3</v>
          </cell>
          <cell r="H819">
            <v>0</v>
          </cell>
          <cell r="I819">
            <v>0</v>
          </cell>
          <cell r="J819">
            <v>0</v>
          </cell>
          <cell r="K819">
            <v>7</v>
          </cell>
        </row>
        <row r="820">
          <cell r="A820">
            <v>814</v>
          </cell>
          <cell r="B820" t="str">
            <v>P</v>
          </cell>
          <cell r="C820" t="str">
            <v>Education and Training</v>
          </cell>
          <cell r="D820">
            <v>202011018</v>
          </cell>
          <cell r="E820" t="str">
            <v>Bendigo</v>
          </cell>
          <cell r="F820">
            <v>13</v>
          </cell>
          <cell r="G820">
            <v>8</v>
          </cell>
          <cell r="H820">
            <v>7</v>
          </cell>
          <cell r="I820">
            <v>3</v>
          </cell>
          <cell r="J820">
            <v>3</v>
          </cell>
          <cell r="K820">
            <v>33</v>
          </cell>
        </row>
        <row r="821">
          <cell r="A821">
            <v>815</v>
          </cell>
          <cell r="B821" t="str">
            <v>Q</v>
          </cell>
          <cell r="C821" t="str">
            <v>Health Care and Social Assistance</v>
          </cell>
          <cell r="D821">
            <v>202011018</v>
          </cell>
          <cell r="E821" t="str">
            <v>Bendigo</v>
          </cell>
          <cell r="F821">
            <v>157</v>
          </cell>
          <cell r="G821">
            <v>79</v>
          </cell>
          <cell r="H821">
            <v>45</v>
          </cell>
          <cell r="I821">
            <v>12</v>
          </cell>
          <cell r="J821">
            <v>0</v>
          </cell>
          <cell r="K821">
            <v>293</v>
          </cell>
        </row>
        <row r="822">
          <cell r="A822">
            <v>816</v>
          </cell>
          <cell r="B822" t="str">
            <v>R</v>
          </cell>
          <cell r="C822" t="str">
            <v>Arts and Recreation Services</v>
          </cell>
          <cell r="D822">
            <v>202011018</v>
          </cell>
          <cell r="E822" t="str">
            <v>Bendigo</v>
          </cell>
          <cell r="F822">
            <v>13</v>
          </cell>
          <cell r="G822">
            <v>5</v>
          </cell>
          <cell r="H822">
            <v>4</v>
          </cell>
          <cell r="I822">
            <v>3</v>
          </cell>
          <cell r="J822">
            <v>0</v>
          </cell>
          <cell r="K822">
            <v>25</v>
          </cell>
        </row>
        <row r="823">
          <cell r="A823">
            <v>817</v>
          </cell>
          <cell r="B823" t="str">
            <v>S</v>
          </cell>
          <cell r="C823" t="str">
            <v>Other Services</v>
          </cell>
          <cell r="D823">
            <v>202011018</v>
          </cell>
          <cell r="E823" t="str">
            <v>Bendigo</v>
          </cell>
          <cell r="F823">
            <v>41</v>
          </cell>
          <cell r="G823">
            <v>44</v>
          </cell>
          <cell r="H823">
            <v>30</v>
          </cell>
          <cell r="I823">
            <v>3</v>
          </cell>
          <cell r="J823">
            <v>0</v>
          </cell>
          <cell r="K823">
            <v>116</v>
          </cell>
        </row>
        <row r="824">
          <cell r="A824">
            <v>818</v>
          </cell>
          <cell r="B824" t="str">
            <v>A</v>
          </cell>
          <cell r="C824" t="str">
            <v>Agriculture, Forestry and Fishing</v>
          </cell>
          <cell r="D824">
            <v>202031032</v>
          </cell>
          <cell r="E824" t="str">
            <v>Bendigo Surrounds - North</v>
          </cell>
          <cell r="F824">
            <v>155</v>
          </cell>
          <cell r="G824">
            <v>45</v>
          </cell>
          <cell r="H824">
            <v>11</v>
          </cell>
          <cell r="I824">
            <v>0</v>
          </cell>
          <cell r="J824">
            <v>0</v>
          </cell>
          <cell r="K824">
            <v>213</v>
          </cell>
        </row>
        <row r="825">
          <cell r="A825">
            <v>819</v>
          </cell>
          <cell r="B825" t="str">
            <v>B</v>
          </cell>
          <cell r="C825" t="str">
            <v>Mining</v>
          </cell>
          <cell r="D825">
            <v>202031032</v>
          </cell>
          <cell r="E825" t="str">
            <v>Bendigo Surrounds - North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>
            <v>820</v>
          </cell>
          <cell r="B826" t="str">
            <v>C</v>
          </cell>
          <cell r="C826" t="str">
            <v>Manufacturing</v>
          </cell>
          <cell r="D826">
            <v>202031032</v>
          </cell>
          <cell r="E826" t="str">
            <v>Bendigo Surrounds - North</v>
          </cell>
          <cell r="F826">
            <v>10</v>
          </cell>
          <cell r="G826">
            <v>7</v>
          </cell>
          <cell r="H826">
            <v>5</v>
          </cell>
          <cell r="I826">
            <v>0</v>
          </cell>
          <cell r="J826">
            <v>0</v>
          </cell>
          <cell r="K826">
            <v>23</v>
          </cell>
        </row>
        <row r="827">
          <cell r="A827">
            <v>821</v>
          </cell>
          <cell r="B827" t="str">
            <v>D</v>
          </cell>
          <cell r="C827" t="str">
            <v>Electricity, Gas, Water and Waste Services</v>
          </cell>
          <cell r="D827">
            <v>202031032</v>
          </cell>
          <cell r="E827" t="str">
            <v>Bendigo Surrounds - North</v>
          </cell>
          <cell r="F827">
            <v>3</v>
          </cell>
          <cell r="G827">
            <v>3</v>
          </cell>
          <cell r="H827">
            <v>0</v>
          </cell>
          <cell r="I827">
            <v>0</v>
          </cell>
          <cell r="J827">
            <v>0</v>
          </cell>
          <cell r="K827">
            <v>4</v>
          </cell>
        </row>
        <row r="828">
          <cell r="A828">
            <v>822</v>
          </cell>
          <cell r="B828" t="str">
            <v>E</v>
          </cell>
          <cell r="C828" t="str">
            <v>Construction</v>
          </cell>
          <cell r="D828">
            <v>202031032</v>
          </cell>
          <cell r="E828" t="str">
            <v>Bendigo Surrounds - North</v>
          </cell>
          <cell r="F828">
            <v>58</v>
          </cell>
          <cell r="G828">
            <v>30</v>
          </cell>
          <cell r="H828">
            <v>10</v>
          </cell>
          <cell r="I828">
            <v>0</v>
          </cell>
          <cell r="J828">
            <v>0</v>
          </cell>
          <cell r="K828">
            <v>98</v>
          </cell>
        </row>
        <row r="829">
          <cell r="A829">
            <v>823</v>
          </cell>
          <cell r="B829" t="str">
            <v>F</v>
          </cell>
          <cell r="C829" t="str">
            <v>Wholesale Trade</v>
          </cell>
          <cell r="D829">
            <v>202031032</v>
          </cell>
          <cell r="E829" t="str">
            <v>Bendigo Surrounds - North</v>
          </cell>
          <cell r="F829">
            <v>7</v>
          </cell>
          <cell r="G829">
            <v>3</v>
          </cell>
          <cell r="H829">
            <v>3</v>
          </cell>
          <cell r="I829">
            <v>0</v>
          </cell>
          <cell r="J829">
            <v>0</v>
          </cell>
          <cell r="K829">
            <v>12</v>
          </cell>
        </row>
        <row r="830">
          <cell r="A830">
            <v>824</v>
          </cell>
          <cell r="B830" t="str">
            <v>G</v>
          </cell>
          <cell r="C830" t="str">
            <v>Retail Trade</v>
          </cell>
          <cell r="D830">
            <v>202031032</v>
          </cell>
          <cell r="E830" t="str">
            <v>Bendigo Surrounds - North</v>
          </cell>
          <cell r="F830">
            <v>14</v>
          </cell>
          <cell r="G830">
            <v>0</v>
          </cell>
          <cell r="H830">
            <v>3</v>
          </cell>
          <cell r="I830">
            <v>0</v>
          </cell>
          <cell r="J830">
            <v>0</v>
          </cell>
          <cell r="K830">
            <v>18</v>
          </cell>
        </row>
        <row r="831">
          <cell r="A831">
            <v>825</v>
          </cell>
          <cell r="B831" t="str">
            <v>H</v>
          </cell>
          <cell r="C831" t="str">
            <v>Accommodation and Food Services</v>
          </cell>
          <cell r="D831">
            <v>202031032</v>
          </cell>
          <cell r="E831" t="str">
            <v>Bendigo Surrounds - North</v>
          </cell>
          <cell r="F831">
            <v>8</v>
          </cell>
          <cell r="G831">
            <v>5</v>
          </cell>
          <cell r="H831">
            <v>3</v>
          </cell>
          <cell r="I831">
            <v>0</v>
          </cell>
          <cell r="J831">
            <v>0</v>
          </cell>
          <cell r="K831">
            <v>15</v>
          </cell>
        </row>
        <row r="832">
          <cell r="A832">
            <v>826</v>
          </cell>
          <cell r="B832" t="str">
            <v>I</v>
          </cell>
          <cell r="C832" t="str">
            <v>Transport, Postal and Warehousing</v>
          </cell>
          <cell r="D832">
            <v>202031032</v>
          </cell>
          <cell r="E832" t="str">
            <v>Bendigo Surrounds - North</v>
          </cell>
          <cell r="F832">
            <v>34</v>
          </cell>
          <cell r="G832">
            <v>10</v>
          </cell>
          <cell r="H832">
            <v>0</v>
          </cell>
          <cell r="I832">
            <v>0</v>
          </cell>
          <cell r="J832">
            <v>0</v>
          </cell>
          <cell r="K832">
            <v>47</v>
          </cell>
        </row>
        <row r="833">
          <cell r="A833">
            <v>827</v>
          </cell>
          <cell r="B833" t="str">
            <v>J</v>
          </cell>
          <cell r="C833" t="str">
            <v>Information Media and Telecommunications</v>
          </cell>
          <cell r="D833">
            <v>202031032</v>
          </cell>
          <cell r="E833" t="str">
            <v>Bendigo Surrounds - North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>
            <v>828</v>
          </cell>
          <cell r="B834" t="str">
            <v>K</v>
          </cell>
          <cell r="C834" t="str">
            <v>Financial and Insurance Services</v>
          </cell>
          <cell r="D834">
            <v>202031032</v>
          </cell>
          <cell r="E834" t="str">
            <v>Bendigo Surrounds - North</v>
          </cell>
          <cell r="F834">
            <v>9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11</v>
          </cell>
        </row>
        <row r="835">
          <cell r="A835">
            <v>829</v>
          </cell>
          <cell r="B835" t="str">
            <v>L</v>
          </cell>
          <cell r="C835" t="str">
            <v>Rental, Hiring and Real Estate Services</v>
          </cell>
          <cell r="D835">
            <v>202031032</v>
          </cell>
          <cell r="E835" t="str">
            <v>Bendigo Surrounds - North</v>
          </cell>
          <cell r="F835">
            <v>25</v>
          </cell>
          <cell r="G835">
            <v>3</v>
          </cell>
          <cell r="H835">
            <v>0</v>
          </cell>
          <cell r="I835">
            <v>0</v>
          </cell>
          <cell r="J835">
            <v>0</v>
          </cell>
          <cell r="K835">
            <v>28</v>
          </cell>
        </row>
        <row r="836">
          <cell r="A836">
            <v>830</v>
          </cell>
          <cell r="B836" t="str">
            <v>M</v>
          </cell>
          <cell r="C836" t="str">
            <v>Professional, Scientific and Technical Services</v>
          </cell>
          <cell r="D836">
            <v>202031032</v>
          </cell>
          <cell r="E836" t="str">
            <v>Bendigo Surrounds - North</v>
          </cell>
          <cell r="F836">
            <v>17</v>
          </cell>
          <cell r="G836">
            <v>5</v>
          </cell>
          <cell r="H836">
            <v>3</v>
          </cell>
          <cell r="I836">
            <v>0</v>
          </cell>
          <cell r="J836">
            <v>0</v>
          </cell>
          <cell r="K836">
            <v>23</v>
          </cell>
        </row>
        <row r="837">
          <cell r="A837">
            <v>831</v>
          </cell>
          <cell r="B837" t="str">
            <v>N</v>
          </cell>
          <cell r="C837" t="str">
            <v>Administrative and Support Services</v>
          </cell>
          <cell r="D837">
            <v>202031032</v>
          </cell>
          <cell r="E837" t="str">
            <v>Bendigo Surrounds - North</v>
          </cell>
          <cell r="F837">
            <v>7</v>
          </cell>
          <cell r="G837">
            <v>4</v>
          </cell>
          <cell r="H837">
            <v>3</v>
          </cell>
          <cell r="I837">
            <v>0</v>
          </cell>
          <cell r="J837">
            <v>0</v>
          </cell>
          <cell r="K837">
            <v>12</v>
          </cell>
        </row>
        <row r="838">
          <cell r="A838">
            <v>832</v>
          </cell>
          <cell r="B838" t="str">
            <v>O</v>
          </cell>
          <cell r="C838" t="str">
            <v>Public Administration and Safety</v>
          </cell>
          <cell r="D838">
            <v>202031032</v>
          </cell>
          <cell r="E838" t="str">
            <v>Bendigo Surrounds - North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</row>
        <row r="839">
          <cell r="A839">
            <v>833</v>
          </cell>
          <cell r="B839" t="str">
            <v>P</v>
          </cell>
          <cell r="C839" t="str">
            <v>Education and Training</v>
          </cell>
          <cell r="D839">
            <v>202031032</v>
          </cell>
          <cell r="E839" t="str">
            <v>Bendigo Surrounds - North</v>
          </cell>
          <cell r="F839">
            <v>5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6</v>
          </cell>
        </row>
        <row r="840">
          <cell r="A840">
            <v>834</v>
          </cell>
          <cell r="B840" t="str">
            <v>Q</v>
          </cell>
          <cell r="C840" t="str">
            <v>Health Care and Social Assistance</v>
          </cell>
          <cell r="D840">
            <v>202031032</v>
          </cell>
          <cell r="E840" t="str">
            <v>Bendigo Surrounds - North</v>
          </cell>
          <cell r="F840">
            <v>8</v>
          </cell>
          <cell r="G840">
            <v>9</v>
          </cell>
          <cell r="H840">
            <v>0</v>
          </cell>
          <cell r="I840">
            <v>0</v>
          </cell>
          <cell r="J840">
            <v>0</v>
          </cell>
          <cell r="K840">
            <v>17</v>
          </cell>
        </row>
        <row r="841">
          <cell r="A841">
            <v>835</v>
          </cell>
          <cell r="B841" t="str">
            <v>R</v>
          </cell>
          <cell r="C841" t="str">
            <v>Arts and Recreation Services</v>
          </cell>
          <cell r="D841">
            <v>202031032</v>
          </cell>
          <cell r="E841" t="str">
            <v>Bendigo Surrounds - North</v>
          </cell>
          <cell r="F841">
            <v>3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6</v>
          </cell>
        </row>
        <row r="842">
          <cell r="A842">
            <v>836</v>
          </cell>
          <cell r="B842" t="str">
            <v>S</v>
          </cell>
          <cell r="C842" t="str">
            <v>Other Services</v>
          </cell>
          <cell r="D842">
            <v>202031032</v>
          </cell>
          <cell r="E842" t="str">
            <v>Bendigo Surrounds - North</v>
          </cell>
          <cell r="F842">
            <v>20</v>
          </cell>
          <cell r="G842">
            <v>10</v>
          </cell>
          <cell r="H842">
            <v>3</v>
          </cell>
          <cell r="I842">
            <v>0</v>
          </cell>
          <cell r="J842">
            <v>0</v>
          </cell>
          <cell r="K842">
            <v>33</v>
          </cell>
        </row>
        <row r="843">
          <cell r="A843">
            <v>837</v>
          </cell>
          <cell r="B843" t="str">
            <v>A</v>
          </cell>
          <cell r="C843" t="str">
            <v>Agriculture, Forestry and Fishing</v>
          </cell>
          <cell r="D843">
            <v>202021026</v>
          </cell>
          <cell r="E843" t="str">
            <v>Bendigo Surrounds - South</v>
          </cell>
          <cell r="F843">
            <v>102</v>
          </cell>
          <cell r="G843">
            <v>19</v>
          </cell>
          <cell r="H843">
            <v>5</v>
          </cell>
          <cell r="I843">
            <v>3</v>
          </cell>
          <cell r="J843">
            <v>0</v>
          </cell>
          <cell r="K843">
            <v>127</v>
          </cell>
        </row>
        <row r="844">
          <cell r="A844">
            <v>838</v>
          </cell>
          <cell r="B844" t="str">
            <v>B</v>
          </cell>
          <cell r="C844" t="str">
            <v>Mining</v>
          </cell>
          <cell r="D844">
            <v>202021026</v>
          </cell>
          <cell r="E844" t="str">
            <v>Bendigo Surrounds - South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3</v>
          </cell>
        </row>
        <row r="845">
          <cell r="A845">
            <v>839</v>
          </cell>
          <cell r="B845" t="str">
            <v>C</v>
          </cell>
          <cell r="C845" t="str">
            <v>Manufacturing</v>
          </cell>
          <cell r="D845">
            <v>202021026</v>
          </cell>
          <cell r="E845" t="str">
            <v>Bendigo Surrounds - South</v>
          </cell>
          <cell r="F845">
            <v>16</v>
          </cell>
          <cell r="G845">
            <v>6</v>
          </cell>
          <cell r="H845">
            <v>3</v>
          </cell>
          <cell r="I845">
            <v>0</v>
          </cell>
          <cell r="J845">
            <v>0</v>
          </cell>
          <cell r="K845">
            <v>25</v>
          </cell>
        </row>
        <row r="846">
          <cell r="A846">
            <v>840</v>
          </cell>
          <cell r="B846" t="str">
            <v>D</v>
          </cell>
          <cell r="C846" t="str">
            <v>Electricity, Gas, Water and Waste Services</v>
          </cell>
          <cell r="D846">
            <v>202021026</v>
          </cell>
          <cell r="E846" t="str">
            <v>Bendigo Surrounds - South</v>
          </cell>
          <cell r="F846">
            <v>3</v>
          </cell>
          <cell r="G846">
            <v>3</v>
          </cell>
          <cell r="H846">
            <v>0</v>
          </cell>
          <cell r="I846">
            <v>0</v>
          </cell>
          <cell r="J846">
            <v>0</v>
          </cell>
          <cell r="K846">
            <v>3</v>
          </cell>
        </row>
        <row r="847">
          <cell r="A847">
            <v>841</v>
          </cell>
          <cell r="B847" t="str">
            <v>E</v>
          </cell>
          <cell r="C847" t="str">
            <v>Construction</v>
          </cell>
          <cell r="D847">
            <v>202021026</v>
          </cell>
          <cell r="E847" t="str">
            <v>Bendigo Surrounds - South</v>
          </cell>
          <cell r="F847">
            <v>129</v>
          </cell>
          <cell r="G847">
            <v>65</v>
          </cell>
          <cell r="H847">
            <v>19</v>
          </cell>
          <cell r="I847">
            <v>3</v>
          </cell>
          <cell r="J847">
            <v>0</v>
          </cell>
          <cell r="K847">
            <v>214</v>
          </cell>
        </row>
        <row r="848">
          <cell r="A848">
            <v>842</v>
          </cell>
          <cell r="B848" t="str">
            <v>F</v>
          </cell>
          <cell r="C848" t="str">
            <v>Wholesale Trade</v>
          </cell>
          <cell r="D848">
            <v>202021026</v>
          </cell>
          <cell r="E848" t="str">
            <v>Bendigo Surrounds - South</v>
          </cell>
          <cell r="F848">
            <v>11</v>
          </cell>
          <cell r="G848">
            <v>3</v>
          </cell>
          <cell r="H848">
            <v>0</v>
          </cell>
          <cell r="I848">
            <v>0</v>
          </cell>
          <cell r="J848">
            <v>0</v>
          </cell>
          <cell r="K848">
            <v>15</v>
          </cell>
        </row>
        <row r="849">
          <cell r="A849">
            <v>843</v>
          </cell>
          <cell r="B849" t="str">
            <v>G</v>
          </cell>
          <cell r="C849" t="str">
            <v>Retail Trade</v>
          </cell>
          <cell r="D849">
            <v>202021026</v>
          </cell>
          <cell r="E849" t="str">
            <v>Bendigo Surrounds - South</v>
          </cell>
          <cell r="F849">
            <v>18</v>
          </cell>
          <cell r="G849">
            <v>7</v>
          </cell>
          <cell r="H849">
            <v>9</v>
          </cell>
          <cell r="I849">
            <v>0</v>
          </cell>
          <cell r="J849">
            <v>0</v>
          </cell>
          <cell r="K849">
            <v>35</v>
          </cell>
        </row>
        <row r="850">
          <cell r="A850">
            <v>844</v>
          </cell>
          <cell r="B850" t="str">
            <v>H</v>
          </cell>
          <cell r="C850" t="str">
            <v>Accommodation and Food Services</v>
          </cell>
          <cell r="D850">
            <v>202021026</v>
          </cell>
          <cell r="E850" t="str">
            <v>Bendigo Surrounds - South</v>
          </cell>
          <cell r="F850">
            <v>3</v>
          </cell>
          <cell r="G850">
            <v>6</v>
          </cell>
          <cell r="H850">
            <v>3</v>
          </cell>
          <cell r="I850">
            <v>0</v>
          </cell>
          <cell r="J850">
            <v>0</v>
          </cell>
          <cell r="K850">
            <v>12</v>
          </cell>
        </row>
        <row r="851">
          <cell r="A851">
            <v>845</v>
          </cell>
          <cell r="B851" t="str">
            <v>I</v>
          </cell>
          <cell r="C851" t="str">
            <v>Transport, Postal and Warehousing</v>
          </cell>
          <cell r="D851">
            <v>202021026</v>
          </cell>
          <cell r="E851" t="str">
            <v>Bendigo Surrounds - South</v>
          </cell>
          <cell r="F851">
            <v>28</v>
          </cell>
          <cell r="G851">
            <v>15</v>
          </cell>
          <cell r="H851">
            <v>3</v>
          </cell>
          <cell r="I851">
            <v>0</v>
          </cell>
          <cell r="J851">
            <v>0</v>
          </cell>
          <cell r="K851">
            <v>45</v>
          </cell>
        </row>
        <row r="852">
          <cell r="A852">
            <v>846</v>
          </cell>
          <cell r="B852" t="str">
            <v>J</v>
          </cell>
          <cell r="C852" t="str">
            <v>Information Media and Telecommunications</v>
          </cell>
          <cell r="D852">
            <v>202021026</v>
          </cell>
          <cell r="E852" t="str">
            <v>Bendigo Surrounds - South</v>
          </cell>
          <cell r="F852">
            <v>3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3</v>
          </cell>
        </row>
        <row r="853">
          <cell r="A853">
            <v>847</v>
          </cell>
          <cell r="B853" t="str">
            <v>K</v>
          </cell>
          <cell r="C853" t="str">
            <v>Financial and Insurance Services</v>
          </cell>
          <cell r="D853">
            <v>202021026</v>
          </cell>
          <cell r="E853" t="str">
            <v>Bendigo Surrounds - South</v>
          </cell>
          <cell r="F853">
            <v>7</v>
          </cell>
          <cell r="G853">
            <v>3</v>
          </cell>
          <cell r="H853">
            <v>3</v>
          </cell>
          <cell r="I853">
            <v>0</v>
          </cell>
          <cell r="J853">
            <v>0</v>
          </cell>
          <cell r="K853">
            <v>11</v>
          </cell>
        </row>
        <row r="854">
          <cell r="A854">
            <v>848</v>
          </cell>
          <cell r="B854" t="str">
            <v>L</v>
          </cell>
          <cell r="C854" t="str">
            <v>Rental, Hiring and Real Estate Services</v>
          </cell>
          <cell r="D854">
            <v>202021026</v>
          </cell>
          <cell r="E854" t="str">
            <v>Bendigo Surrounds - South</v>
          </cell>
          <cell r="F854">
            <v>49</v>
          </cell>
          <cell r="G854">
            <v>5</v>
          </cell>
          <cell r="H854">
            <v>3</v>
          </cell>
          <cell r="I854">
            <v>0</v>
          </cell>
          <cell r="J854">
            <v>0</v>
          </cell>
          <cell r="K854">
            <v>55</v>
          </cell>
        </row>
        <row r="855">
          <cell r="A855">
            <v>849</v>
          </cell>
          <cell r="B855" t="str">
            <v>M</v>
          </cell>
          <cell r="C855" t="str">
            <v>Professional, Scientific and Technical Services</v>
          </cell>
          <cell r="D855">
            <v>202021026</v>
          </cell>
          <cell r="E855" t="str">
            <v>Bendigo Surrounds - South</v>
          </cell>
          <cell r="F855">
            <v>52</v>
          </cell>
          <cell r="G855">
            <v>26</v>
          </cell>
          <cell r="H855">
            <v>4</v>
          </cell>
          <cell r="I855">
            <v>0</v>
          </cell>
          <cell r="J855">
            <v>0</v>
          </cell>
          <cell r="K855">
            <v>82</v>
          </cell>
        </row>
        <row r="856">
          <cell r="A856">
            <v>850</v>
          </cell>
          <cell r="B856" t="str">
            <v>N</v>
          </cell>
          <cell r="C856" t="str">
            <v>Administrative and Support Services</v>
          </cell>
          <cell r="D856">
            <v>202021026</v>
          </cell>
          <cell r="E856" t="str">
            <v>Bendigo Surrounds - South</v>
          </cell>
          <cell r="F856">
            <v>16</v>
          </cell>
          <cell r="G856">
            <v>7</v>
          </cell>
          <cell r="H856">
            <v>0</v>
          </cell>
          <cell r="I856">
            <v>0</v>
          </cell>
          <cell r="J856">
            <v>0</v>
          </cell>
          <cell r="K856">
            <v>25</v>
          </cell>
        </row>
        <row r="857">
          <cell r="A857">
            <v>851</v>
          </cell>
          <cell r="B857" t="str">
            <v>O</v>
          </cell>
          <cell r="C857" t="str">
            <v>Public Administration and Safety</v>
          </cell>
          <cell r="D857">
            <v>202021026</v>
          </cell>
          <cell r="E857" t="str">
            <v>Bendigo Surrounds - South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</row>
        <row r="858">
          <cell r="A858">
            <v>852</v>
          </cell>
          <cell r="B858" t="str">
            <v>P</v>
          </cell>
          <cell r="C858" t="str">
            <v>Education and Training</v>
          </cell>
          <cell r="D858">
            <v>202021026</v>
          </cell>
          <cell r="E858" t="str">
            <v>Bendigo Surrounds - South</v>
          </cell>
          <cell r="F858">
            <v>5</v>
          </cell>
          <cell r="G858">
            <v>3</v>
          </cell>
          <cell r="H858">
            <v>3</v>
          </cell>
          <cell r="I858">
            <v>0</v>
          </cell>
          <cell r="J858">
            <v>0</v>
          </cell>
          <cell r="K858">
            <v>9</v>
          </cell>
        </row>
        <row r="859">
          <cell r="A859">
            <v>853</v>
          </cell>
          <cell r="B859" t="str">
            <v>Q</v>
          </cell>
          <cell r="C859" t="str">
            <v>Health Care and Social Assistance</v>
          </cell>
          <cell r="D859">
            <v>202021026</v>
          </cell>
          <cell r="E859" t="str">
            <v>Bendigo Surrounds - South</v>
          </cell>
          <cell r="F859">
            <v>32</v>
          </cell>
          <cell r="G859">
            <v>7</v>
          </cell>
          <cell r="H859">
            <v>3</v>
          </cell>
          <cell r="I859">
            <v>0</v>
          </cell>
          <cell r="J859">
            <v>0</v>
          </cell>
          <cell r="K859">
            <v>42</v>
          </cell>
        </row>
        <row r="860">
          <cell r="A860">
            <v>854</v>
          </cell>
          <cell r="B860" t="str">
            <v>R</v>
          </cell>
          <cell r="C860" t="str">
            <v>Arts and Recreation Services</v>
          </cell>
          <cell r="D860">
            <v>202021026</v>
          </cell>
          <cell r="E860" t="str">
            <v>Bendigo Surrounds - South</v>
          </cell>
          <cell r="F860">
            <v>5</v>
          </cell>
          <cell r="G860">
            <v>4</v>
          </cell>
          <cell r="H860">
            <v>0</v>
          </cell>
          <cell r="I860">
            <v>0</v>
          </cell>
          <cell r="J860">
            <v>0</v>
          </cell>
          <cell r="K860">
            <v>10</v>
          </cell>
        </row>
        <row r="861">
          <cell r="A861">
            <v>855</v>
          </cell>
          <cell r="B861" t="str">
            <v>S</v>
          </cell>
          <cell r="C861" t="str">
            <v>Other Services</v>
          </cell>
          <cell r="D861">
            <v>202021026</v>
          </cell>
          <cell r="E861" t="str">
            <v>Bendigo Surrounds - South</v>
          </cell>
          <cell r="F861">
            <v>20</v>
          </cell>
          <cell r="G861">
            <v>14</v>
          </cell>
          <cell r="H861">
            <v>0</v>
          </cell>
          <cell r="I861">
            <v>0</v>
          </cell>
          <cell r="J861">
            <v>0</v>
          </cell>
          <cell r="K861">
            <v>36</v>
          </cell>
        </row>
        <row r="862">
          <cell r="A862">
            <v>856</v>
          </cell>
          <cell r="B862" t="str">
            <v>A</v>
          </cell>
          <cell r="C862" t="str">
            <v>Agriculture, Forestry and Fishing</v>
          </cell>
          <cell r="D862">
            <v>208021174</v>
          </cell>
          <cell r="E862" t="str">
            <v>Bentleigh - McKinnon</v>
          </cell>
          <cell r="F862">
            <v>17</v>
          </cell>
          <cell r="G862">
            <v>3</v>
          </cell>
          <cell r="H862">
            <v>0</v>
          </cell>
          <cell r="I862">
            <v>0</v>
          </cell>
          <cell r="J862">
            <v>0</v>
          </cell>
          <cell r="K862">
            <v>20</v>
          </cell>
        </row>
        <row r="863">
          <cell r="A863">
            <v>857</v>
          </cell>
          <cell r="B863" t="str">
            <v>B</v>
          </cell>
          <cell r="C863" t="str">
            <v>Mining</v>
          </cell>
          <cell r="D863">
            <v>208021174</v>
          </cell>
          <cell r="E863" t="str">
            <v>Bentleigh - McKinnon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>
            <v>858</v>
          </cell>
          <cell r="B864" t="str">
            <v>C</v>
          </cell>
          <cell r="C864" t="str">
            <v>Manufacturing</v>
          </cell>
          <cell r="D864">
            <v>208021174</v>
          </cell>
          <cell r="E864" t="str">
            <v>Bentleigh - McKinnon</v>
          </cell>
          <cell r="F864">
            <v>32</v>
          </cell>
          <cell r="G864">
            <v>10</v>
          </cell>
          <cell r="H864">
            <v>3</v>
          </cell>
          <cell r="I864">
            <v>0</v>
          </cell>
          <cell r="J864">
            <v>0</v>
          </cell>
          <cell r="K864">
            <v>46</v>
          </cell>
        </row>
        <row r="865">
          <cell r="A865">
            <v>859</v>
          </cell>
          <cell r="B865" t="str">
            <v>D</v>
          </cell>
          <cell r="C865" t="str">
            <v>Electricity, Gas, Water and Waste Services</v>
          </cell>
          <cell r="D865">
            <v>208021174</v>
          </cell>
          <cell r="E865" t="str">
            <v>Bentleigh - McKinnon</v>
          </cell>
          <cell r="F865">
            <v>3</v>
          </cell>
          <cell r="G865">
            <v>0</v>
          </cell>
          <cell r="H865">
            <v>3</v>
          </cell>
          <cell r="I865">
            <v>0</v>
          </cell>
          <cell r="J865">
            <v>0</v>
          </cell>
          <cell r="K865">
            <v>4</v>
          </cell>
        </row>
        <row r="866">
          <cell r="A866">
            <v>860</v>
          </cell>
          <cell r="B866" t="str">
            <v>E</v>
          </cell>
          <cell r="C866" t="str">
            <v>Construction</v>
          </cell>
          <cell r="D866">
            <v>208021174</v>
          </cell>
          <cell r="E866" t="str">
            <v>Bentleigh - McKinnon</v>
          </cell>
          <cell r="F866">
            <v>237</v>
          </cell>
          <cell r="G866">
            <v>77</v>
          </cell>
          <cell r="H866">
            <v>18</v>
          </cell>
          <cell r="I866">
            <v>0</v>
          </cell>
          <cell r="J866">
            <v>0</v>
          </cell>
          <cell r="K866">
            <v>332</v>
          </cell>
        </row>
        <row r="867">
          <cell r="A867">
            <v>861</v>
          </cell>
          <cell r="B867" t="str">
            <v>F</v>
          </cell>
          <cell r="C867" t="str">
            <v>Wholesale Trade</v>
          </cell>
          <cell r="D867">
            <v>208021174</v>
          </cell>
          <cell r="E867" t="str">
            <v>Bentleigh - McKinnon</v>
          </cell>
          <cell r="F867">
            <v>63</v>
          </cell>
          <cell r="G867">
            <v>29</v>
          </cell>
          <cell r="H867">
            <v>7</v>
          </cell>
          <cell r="I867">
            <v>0</v>
          </cell>
          <cell r="J867">
            <v>0</v>
          </cell>
          <cell r="K867">
            <v>99</v>
          </cell>
        </row>
        <row r="868">
          <cell r="A868">
            <v>862</v>
          </cell>
          <cell r="B868" t="str">
            <v>G</v>
          </cell>
          <cell r="C868" t="str">
            <v>Retail Trade</v>
          </cell>
          <cell r="D868">
            <v>208021174</v>
          </cell>
          <cell r="E868" t="str">
            <v>Bentleigh - McKinnon</v>
          </cell>
          <cell r="F868">
            <v>127</v>
          </cell>
          <cell r="G868">
            <v>67</v>
          </cell>
          <cell r="H868">
            <v>26</v>
          </cell>
          <cell r="I868">
            <v>3</v>
          </cell>
          <cell r="J868">
            <v>0</v>
          </cell>
          <cell r="K868">
            <v>223</v>
          </cell>
        </row>
        <row r="869">
          <cell r="A869">
            <v>863</v>
          </cell>
          <cell r="B869" t="str">
            <v>H</v>
          </cell>
          <cell r="C869" t="str">
            <v>Accommodation and Food Services</v>
          </cell>
          <cell r="D869">
            <v>208021174</v>
          </cell>
          <cell r="E869" t="str">
            <v>Bentleigh - McKinnon</v>
          </cell>
          <cell r="F869">
            <v>36</v>
          </cell>
          <cell r="G869">
            <v>39</v>
          </cell>
          <cell r="H869">
            <v>50</v>
          </cell>
          <cell r="I869">
            <v>9</v>
          </cell>
          <cell r="J869">
            <v>0</v>
          </cell>
          <cell r="K869">
            <v>134</v>
          </cell>
        </row>
        <row r="870">
          <cell r="A870">
            <v>864</v>
          </cell>
          <cell r="B870" t="str">
            <v>I</v>
          </cell>
          <cell r="C870" t="str">
            <v>Transport, Postal and Warehousing</v>
          </cell>
          <cell r="D870">
            <v>208021174</v>
          </cell>
          <cell r="E870" t="str">
            <v>Bentleigh - McKinnon</v>
          </cell>
          <cell r="F870">
            <v>141</v>
          </cell>
          <cell r="G870">
            <v>12</v>
          </cell>
          <cell r="H870">
            <v>3</v>
          </cell>
          <cell r="I870">
            <v>0</v>
          </cell>
          <cell r="J870">
            <v>0</v>
          </cell>
          <cell r="K870">
            <v>155</v>
          </cell>
        </row>
        <row r="871">
          <cell r="A871">
            <v>865</v>
          </cell>
          <cell r="B871" t="str">
            <v>J</v>
          </cell>
          <cell r="C871" t="str">
            <v>Information Media and Telecommunications</v>
          </cell>
          <cell r="D871">
            <v>208021174</v>
          </cell>
          <cell r="E871" t="str">
            <v>Bentleigh - McKinnon</v>
          </cell>
          <cell r="F871">
            <v>20</v>
          </cell>
          <cell r="G871">
            <v>10</v>
          </cell>
          <cell r="H871">
            <v>0</v>
          </cell>
          <cell r="I871">
            <v>0</v>
          </cell>
          <cell r="J871">
            <v>0</v>
          </cell>
          <cell r="K871">
            <v>30</v>
          </cell>
        </row>
        <row r="872">
          <cell r="A872">
            <v>866</v>
          </cell>
          <cell r="B872" t="str">
            <v>K</v>
          </cell>
          <cell r="C872" t="str">
            <v>Financial and Insurance Services</v>
          </cell>
          <cell r="D872">
            <v>208021174</v>
          </cell>
          <cell r="E872" t="str">
            <v>Bentleigh - McKinnon</v>
          </cell>
          <cell r="F872">
            <v>137</v>
          </cell>
          <cell r="G872">
            <v>37</v>
          </cell>
          <cell r="H872">
            <v>3</v>
          </cell>
          <cell r="I872">
            <v>0</v>
          </cell>
          <cell r="J872">
            <v>0</v>
          </cell>
          <cell r="K872">
            <v>177</v>
          </cell>
        </row>
        <row r="873">
          <cell r="A873">
            <v>867</v>
          </cell>
          <cell r="B873" t="str">
            <v>L</v>
          </cell>
          <cell r="C873" t="str">
            <v>Rental, Hiring and Real Estate Services</v>
          </cell>
          <cell r="D873">
            <v>208021174</v>
          </cell>
          <cell r="E873" t="str">
            <v>Bentleigh - McKinnon</v>
          </cell>
          <cell r="F873">
            <v>287</v>
          </cell>
          <cell r="G873">
            <v>22</v>
          </cell>
          <cell r="H873">
            <v>8</v>
          </cell>
          <cell r="I873">
            <v>3</v>
          </cell>
          <cell r="J873">
            <v>0</v>
          </cell>
          <cell r="K873">
            <v>319</v>
          </cell>
        </row>
        <row r="874">
          <cell r="A874">
            <v>868</v>
          </cell>
          <cell r="B874" t="str">
            <v>M</v>
          </cell>
          <cell r="C874" t="str">
            <v>Professional, Scientific and Technical Services</v>
          </cell>
          <cell r="D874">
            <v>208021174</v>
          </cell>
          <cell r="E874" t="str">
            <v>Bentleigh - McKinnon</v>
          </cell>
          <cell r="F874">
            <v>344</v>
          </cell>
          <cell r="G874">
            <v>184</v>
          </cell>
          <cell r="H874">
            <v>24</v>
          </cell>
          <cell r="I874">
            <v>3</v>
          </cell>
          <cell r="J874">
            <v>0</v>
          </cell>
          <cell r="K874">
            <v>555</v>
          </cell>
        </row>
        <row r="875">
          <cell r="A875">
            <v>869</v>
          </cell>
          <cell r="B875" t="str">
            <v>N</v>
          </cell>
          <cell r="C875" t="str">
            <v>Administrative and Support Services</v>
          </cell>
          <cell r="D875">
            <v>208021174</v>
          </cell>
          <cell r="E875" t="str">
            <v>Bentleigh - McKinnon</v>
          </cell>
          <cell r="F875">
            <v>73</v>
          </cell>
          <cell r="G875">
            <v>34</v>
          </cell>
          <cell r="H875">
            <v>7</v>
          </cell>
          <cell r="I875">
            <v>0</v>
          </cell>
          <cell r="J875">
            <v>0</v>
          </cell>
          <cell r="K875">
            <v>116</v>
          </cell>
        </row>
        <row r="876">
          <cell r="A876">
            <v>870</v>
          </cell>
          <cell r="B876" t="str">
            <v>O</v>
          </cell>
          <cell r="C876" t="str">
            <v>Public Administration and Safety</v>
          </cell>
          <cell r="D876">
            <v>208021174</v>
          </cell>
          <cell r="E876" t="str">
            <v>Bentleigh - McKinnon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3</v>
          </cell>
        </row>
        <row r="877">
          <cell r="A877">
            <v>871</v>
          </cell>
          <cell r="B877" t="str">
            <v>P</v>
          </cell>
          <cell r="C877" t="str">
            <v>Education and Training</v>
          </cell>
          <cell r="D877">
            <v>208021174</v>
          </cell>
          <cell r="E877" t="str">
            <v>Bentleigh - McKinnon</v>
          </cell>
          <cell r="F877">
            <v>35</v>
          </cell>
          <cell r="G877">
            <v>10</v>
          </cell>
          <cell r="H877">
            <v>4</v>
          </cell>
          <cell r="I877">
            <v>4</v>
          </cell>
          <cell r="J877">
            <v>0</v>
          </cell>
          <cell r="K877">
            <v>53</v>
          </cell>
        </row>
        <row r="878">
          <cell r="A878">
            <v>872</v>
          </cell>
          <cell r="B878" t="str">
            <v>Q</v>
          </cell>
          <cell r="C878" t="str">
            <v>Health Care and Social Assistance</v>
          </cell>
          <cell r="D878">
            <v>208021174</v>
          </cell>
          <cell r="E878" t="str">
            <v>Bentleigh - McKinnon</v>
          </cell>
          <cell r="F878">
            <v>154</v>
          </cell>
          <cell r="G878">
            <v>45</v>
          </cell>
          <cell r="H878">
            <v>35</v>
          </cell>
          <cell r="I878">
            <v>0</v>
          </cell>
          <cell r="J878">
            <v>0</v>
          </cell>
          <cell r="K878">
            <v>236</v>
          </cell>
        </row>
        <row r="879">
          <cell r="A879">
            <v>873</v>
          </cell>
          <cell r="B879" t="str">
            <v>R</v>
          </cell>
          <cell r="C879" t="str">
            <v>Arts and Recreation Services</v>
          </cell>
          <cell r="D879">
            <v>208021174</v>
          </cell>
          <cell r="E879" t="str">
            <v>Bentleigh - McKinnon</v>
          </cell>
          <cell r="F879">
            <v>32</v>
          </cell>
          <cell r="G879">
            <v>9</v>
          </cell>
          <cell r="H879">
            <v>6</v>
          </cell>
          <cell r="I879">
            <v>0</v>
          </cell>
          <cell r="J879">
            <v>0</v>
          </cell>
          <cell r="K879">
            <v>47</v>
          </cell>
        </row>
        <row r="880">
          <cell r="A880">
            <v>874</v>
          </cell>
          <cell r="B880" t="str">
            <v>S</v>
          </cell>
          <cell r="C880" t="str">
            <v>Other Services</v>
          </cell>
          <cell r="D880">
            <v>208021174</v>
          </cell>
          <cell r="E880" t="str">
            <v>Bentleigh - McKinnon</v>
          </cell>
          <cell r="F880">
            <v>53</v>
          </cell>
          <cell r="G880">
            <v>32</v>
          </cell>
          <cell r="H880">
            <v>13</v>
          </cell>
          <cell r="I880">
            <v>0</v>
          </cell>
          <cell r="J880">
            <v>0</v>
          </cell>
          <cell r="K880">
            <v>98</v>
          </cell>
        </row>
        <row r="881">
          <cell r="A881">
            <v>875</v>
          </cell>
          <cell r="B881" t="str">
            <v>A</v>
          </cell>
          <cell r="C881" t="str">
            <v>Agriculture, Forestry and Fishing</v>
          </cell>
          <cell r="D881">
            <v>208021426</v>
          </cell>
          <cell r="E881" t="str">
            <v>Bentleigh East - North</v>
          </cell>
          <cell r="F881">
            <v>5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7</v>
          </cell>
        </row>
        <row r="882">
          <cell r="A882">
            <v>876</v>
          </cell>
          <cell r="B882" t="str">
            <v>B</v>
          </cell>
          <cell r="C882" t="str">
            <v>Mining</v>
          </cell>
          <cell r="D882">
            <v>208021426</v>
          </cell>
          <cell r="E882" t="str">
            <v>Bentleigh East - North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>
            <v>877</v>
          </cell>
          <cell r="B883" t="str">
            <v>C</v>
          </cell>
          <cell r="C883" t="str">
            <v>Manufacturing</v>
          </cell>
          <cell r="D883">
            <v>208021426</v>
          </cell>
          <cell r="E883" t="str">
            <v>Bentleigh East - North</v>
          </cell>
          <cell r="F883">
            <v>22</v>
          </cell>
          <cell r="G883">
            <v>7</v>
          </cell>
          <cell r="H883">
            <v>5</v>
          </cell>
          <cell r="I883">
            <v>3</v>
          </cell>
          <cell r="J883">
            <v>0</v>
          </cell>
          <cell r="K883">
            <v>36</v>
          </cell>
        </row>
        <row r="884">
          <cell r="A884">
            <v>878</v>
          </cell>
          <cell r="B884" t="str">
            <v>D</v>
          </cell>
          <cell r="C884" t="str">
            <v>Electricity, Gas, Water and Waste Services</v>
          </cell>
          <cell r="D884">
            <v>208021426</v>
          </cell>
          <cell r="E884" t="str">
            <v>Bentleigh East - North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3</v>
          </cell>
        </row>
        <row r="885">
          <cell r="A885">
            <v>879</v>
          </cell>
          <cell r="B885" t="str">
            <v>E</v>
          </cell>
          <cell r="C885" t="str">
            <v>Construction</v>
          </cell>
          <cell r="D885">
            <v>208021426</v>
          </cell>
          <cell r="E885" t="str">
            <v>Bentleigh East - North</v>
          </cell>
          <cell r="F885">
            <v>184</v>
          </cell>
          <cell r="G885">
            <v>54</v>
          </cell>
          <cell r="H885">
            <v>9</v>
          </cell>
          <cell r="I885">
            <v>0</v>
          </cell>
          <cell r="J885">
            <v>3</v>
          </cell>
          <cell r="K885">
            <v>248</v>
          </cell>
        </row>
        <row r="886">
          <cell r="A886">
            <v>880</v>
          </cell>
          <cell r="B886" t="str">
            <v>F</v>
          </cell>
          <cell r="C886" t="str">
            <v>Wholesale Trade</v>
          </cell>
          <cell r="D886">
            <v>208021426</v>
          </cell>
          <cell r="E886" t="str">
            <v>Bentleigh East - North</v>
          </cell>
          <cell r="F886">
            <v>42</v>
          </cell>
          <cell r="G886">
            <v>21</v>
          </cell>
          <cell r="H886">
            <v>3</v>
          </cell>
          <cell r="I886">
            <v>3</v>
          </cell>
          <cell r="J886">
            <v>0</v>
          </cell>
          <cell r="K886">
            <v>68</v>
          </cell>
        </row>
        <row r="887">
          <cell r="A887">
            <v>881</v>
          </cell>
          <cell r="B887" t="str">
            <v>G</v>
          </cell>
          <cell r="C887" t="str">
            <v>Retail Trade</v>
          </cell>
          <cell r="D887">
            <v>208021426</v>
          </cell>
          <cell r="E887" t="str">
            <v>Bentleigh East - North</v>
          </cell>
          <cell r="F887">
            <v>74</v>
          </cell>
          <cell r="G887">
            <v>40</v>
          </cell>
          <cell r="H887">
            <v>8</v>
          </cell>
          <cell r="I887">
            <v>0</v>
          </cell>
          <cell r="J887">
            <v>0</v>
          </cell>
          <cell r="K887">
            <v>124</v>
          </cell>
        </row>
        <row r="888">
          <cell r="A888">
            <v>882</v>
          </cell>
          <cell r="B888" t="str">
            <v>H</v>
          </cell>
          <cell r="C888" t="str">
            <v>Accommodation and Food Services</v>
          </cell>
          <cell r="D888">
            <v>208021426</v>
          </cell>
          <cell r="E888" t="str">
            <v>Bentleigh East - North</v>
          </cell>
          <cell r="F888">
            <v>28</v>
          </cell>
          <cell r="G888">
            <v>29</v>
          </cell>
          <cell r="H888">
            <v>17</v>
          </cell>
          <cell r="I888">
            <v>0</v>
          </cell>
          <cell r="J888">
            <v>0</v>
          </cell>
          <cell r="K888">
            <v>75</v>
          </cell>
        </row>
        <row r="889">
          <cell r="A889">
            <v>883</v>
          </cell>
          <cell r="B889" t="str">
            <v>I</v>
          </cell>
          <cell r="C889" t="str">
            <v>Transport, Postal and Warehousing</v>
          </cell>
          <cell r="D889">
            <v>208021426</v>
          </cell>
          <cell r="E889" t="str">
            <v>Bentleigh East - North</v>
          </cell>
          <cell r="F889">
            <v>86</v>
          </cell>
          <cell r="G889">
            <v>9</v>
          </cell>
          <cell r="H889">
            <v>0</v>
          </cell>
          <cell r="I889">
            <v>0</v>
          </cell>
          <cell r="J889">
            <v>0</v>
          </cell>
          <cell r="K889">
            <v>95</v>
          </cell>
        </row>
        <row r="890">
          <cell r="A890">
            <v>884</v>
          </cell>
          <cell r="B890" t="str">
            <v>J</v>
          </cell>
          <cell r="C890" t="str">
            <v>Information Media and Telecommunications</v>
          </cell>
          <cell r="D890">
            <v>208021426</v>
          </cell>
          <cell r="E890" t="str">
            <v>Bentleigh East - North</v>
          </cell>
          <cell r="F890">
            <v>19</v>
          </cell>
          <cell r="G890">
            <v>4</v>
          </cell>
          <cell r="H890">
            <v>0</v>
          </cell>
          <cell r="I890">
            <v>0</v>
          </cell>
          <cell r="J890">
            <v>0</v>
          </cell>
          <cell r="K890">
            <v>23</v>
          </cell>
        </row>
        <row r="891">
          <cell r="A891">
            <v>885</v>
          </cell>
          <cell r="B891" t="str">
            <v>K</v>
          </cell>
          <cell r="C891" t="str">
            <v>Financial and Insurance Services</v>
          </cell>
          <cell r="D891">
            <v>208021426</v>
          </cell>
          <cell r="E891" t="str">
            <v>Bentleigh East - North</v>
          </cell>
          <cell r="F891">
            <v>74</v>
          </cell>
          <cell r="G891">
            <v>25</v>
          </cell>
          <cell r="H891">
            <v>0</v>
          </cell>
          <cell r="I891">
            <v>0</v>
          </cell>
          <cell r="J891">
            <v>0</v>
          </cell>
          <cell r="K891">
            <v>101</v>
          </cell>
        </row>
        <row r="892">
          <cell r="A892">
            <v>886</v>
          </cell>
          <cell r="B892" t="str">
            <v>L</v>
          </cell>
          <cell r="C892" t="str">
            <v>Rental, Hiring and Real Estate Services</v>
          </cell>
          <cell r="D892">
            <v>208021426</v>
          </cell>
          <cell r="E892" t="str">
            <v>Bentleigh East - North</v>
          </cell>
          <cell r="F892">
            <v>181</v>
          </cell>
          <cell r="G892">
            <v>9</v>
          </cell>
          <cell r="H892">
            <v>0</v>
          </cell>
          <cell r="I892">
            <v>0</v>
          </cell>
          <cell r="J892">
            <v>0</v>
          </cell>
          <cell r="K892">
            <v>192</v>
          </cell>
        </row>
        <row r="893">
          <cell r="A893">
            <v>887</v>
          </cell>
          <cell r="B893" t="str">
            <v>M</v>
          </cell>
          <cell r="C893" t="str">
            <v>Professional, Scientific and Technical Services</v>
          </cell>
          <cell r="D893">
            <v>208021426</v>
          </cell>
          <cell r="E893" t="str">
            <v>Bentleigh East - North</v>
          </cell>
          <cell r="F893">
            <v>227</v>
          </cell>
          <cell r="G893">
            <v>87</v>
          </cell>
          <cell r="H893">
            <v>11</v>
          </cell>
          <cell r="I893">
            <v>0</v>
          </cell>
          <cell r="J893">
            <v>0</v>
          </cell>
          <cell r="K893">
            <v>326</v>
          </cell>
        </row>
        <row r="894">
          <cell r="A894">
            <v>888</v>
          </cell>
          <cell r="B894" t="str">
            <v>N</v>
          </cell>
          <cell r="C894" t="str">
            <v>Administrative and Support Services</v>
          </cell>
          <cell r="D894">
            <v>208021426</v>
          </cell>
          <cell r="E894" t="str">
            <v>Bentleigh East - North</v>
          </cell>
          <cell r="F894">
            <v>57</v>
          </cell>
          <cell r="G894">
            <v>18</v>
          </cell>
          <cell r="H894">
            <v>3</v>
          </cell>
          <cell r="I894">
            <v>3</v>
          </cell>
          <cell r="J894">
            <v>0</v>
          </cell>
          <cell r="K894">
            <v>80</v>
          </cell>
        </row>
        <row r="895">
          <cell r="A895">
            <v>889</v>
          </cell>
          <cell r="B895" t="str">
            <v>O</v>
          </cell>
          <cell r="C895" t="str">
            <v>Public Administration and Safety</v>
          </cell>
          <cell r="D895">
            <v>208021426</v>
          </cell>
          <cell r="E895" t="str">
            <v>Bentleigh East - North</v>
          </cell>
          <cell r="F895">
            <v>5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6</v>
          </cell>
        </row>
        <row r="896">
          <cell r="A896">
            <v>890</v>
          </cell>
          <cell r="B896" t="str">
            <v>P</v>
          </cell>
          <cell r="C896" t="str">
            <v>Education and Training</v>
          </cell>
          <cell r="D896">
            <v>208021426</v>
          </cell>
          <cell r="E896" t="str">
            <v>Bentleigh East - North</v>
          </cell>
          <cell r="F896">
            <v>34</v>
          </cell>
          <cell r="G896">
            <v>12</v>
          </cell>
          <cell r="H896">
            <v>4</v>
          </cell>
          <cell r="I896">
            <v>3</v>
          </cell>
          <cell r="J896">
            <v>0</v>
          </cell>
          <cell r="K896">
            <v>53</v>
          </cell>
        </row>
        <row r="897">
          <cell r="A897">
            <v>891</v>
          </cell>
          <cell r="B897" t="str">
            <v>Q</v>
          </cell>
          <cell r="C897" t="str">
            <v>Health Care and Social Assistance</v>
          </cell>
          <cell r="D897">
            <v>208021426</v>
          </cell>
          <cell r="E897" t="str">
            <v>Bentleigh East - North</v>
          </cell>
          <cell r="F897">
            <v>104</v>
          </cell>
          <cell r="G897">
            <v>25</v>
          </cell>
          <cell r="H897">
            <v>17</v>
          </cell>
          <cell r="I897">
            <v>4</v>
          </cell>
          <cell r="J897">
            <v>0</v>
          </cell>
          <cell r="K897">
            <v>150</v>
          </cell>
        </row>
        <row r="898">
          <cell r="A898">
            <v>892</v>
          </cell>
          <cell r="B898" t="str">
            <v>R</v>
          </cell>
          <cell r="C898" t="str">
            <v>Arts and Recreation Services</v>
          </cell>
          <cell r="D898">
            <v>208021426</v>
          </cell>
          <cell r="E898" t="str">
            <v>Bentleigh East - North</v>
          </cell>
          <cell r="F898">
            <v>19</v>
          </cell>
          <cell r="G898">
            <v>4</v>
          </cell>
          <cell r="H898">
            <v>7</v>
          </cell>
          <cell r="I898">
            <v>0</v>
          </cell>
          <cell r="J898">
            <v>0</v>
          </cell>
          <cell r="K898">
            <v>31</v>
          </cell>
        </row>
        <row r="899">
          <cell r="A899">
            <v>893</v>
          </cell>
          <cell r="B899" t="str">
            <v>S</v>
          </cell>
          <cell r="C899" t="str">
            <v>Other Services</v>
          </cell>
          <cell r="D899">
            <v>208021426</v>
          </cell>
          <cell r="E899" t="str">
            <v>Bentleigh East - North</v>
          </cell>
          <cell r="F899">
            <v>49</v>
          </cell>
          <cell r="G899">
            <v>26</v>
          </cell>
          <cell r="H899">
            <v>15</v>
          </cell>
          <cell r="I899">
            <v>0</v>
          </cell>
          <cell r="J899">
            <v>0</v>
          </cell>
          <cell r="K899">
            <v>91</v>
          </cell>
        </row>
        <row r="900">
          <cell r="A900">
            <v>894</v>
          </cell>
          <cell r="B900" t="str">
            <v>A</v>
          </cell>
          <cell r="C900" t="str">
            <v>Agriculture, Forestry and Fishing</v>
          </cell>
          <cell r="D900">
            <v>208021427</v>
          </cell>
          <cell r="E900" t="str">
            <v>Bentleigh East - South</v>
          </cell>
          <cell r="F900">
            <v>4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5</v>
          </cell>
        </row>
        <row r="901">
          <cell r="A901">
            <v>895</v>
          </cell>
          <cell r="B901" t="str">
            <v>B</v>
          </cell>
          <cell r="C901" t="str">
            <v>Mining</v>
          </cell>
          <cell r="D901">
            <v>208021427</v>
          </cell>
          <cell r="E901" t="str">
            <v>Bentleigh East - South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3</v>
          </cell>
        </row>
        <row r="902">
          <cell r="A902">
            <v>896</v>
          </cell>
          <cell r="B902" t="str">
            <v>C</v>
          </cell>
          <cell r="C902" t="str">
            <v>Manufacturing</v>
          </cell>
          <cell r="D902">
            <v>208021427</v>
          </cell>
          <cell r="E902" t="str">
            <v>Bentleigh East - South</v>
          </cell>
          <cell r="F902">
            <v>12</v>
          </cell>
          <cell r="G902">
            <v>9</v>
          </cell>
          <cell r="H902">
            <v>3</v>
          </cell>
          <cell r="I902">
            <v>0</v>
          </cell>
          <cell r="J902">
            <v>0</v>
          </cell>
          <cell r="K902">
            <v>24</v>
          </cell>
        </row>
        <row r="903">
          <cell r="A903">
            <v>897</v>
          </cell>
          <cell r="B903" t="str">
            <v>D</v>
          </cell>
          <cell r="C903" t="str">
            <v>Electricity, Gas, Water and Waste Services</v>
          </cell>
          <cell r="D903">
            <v>208021427</v>
          </cell>
          <cell r="E903" t="str">
            <v>Bentleigh East - South</v>
          </cell>
          <cell r="F903">
            <v>4</v>
          </cell>
          <cell r="G903">
            <v>3</v>
          </cell>
          <cell r="H903">
            <v>0</v>
          </cell>
          <cell r="I903">
            <v>0</v>
          </cell>
          <cell r="J903">
            <v>0</v>
          </cell>
          <cell r="K903">
            <v>5</v>
          </cell>
        </row>
        <row r="904">
          <cell r="A904">
            <v>898</v>
          </cell>
          <cell r="B904" t="str">
            <v>E</v>
          </cell>
          <cell r="C904" t="str">
            <v>Construction</v>
          </cell>
          <cell r="D904">
            <v>208021427</v>
          </cell>
          <cell r="E904" t="str">
            <v>Bentleigh East - South</v>
          </cell>
          <cell r="F904">
            <v>161</v>
          </cell>
          <cell r="G904">
            <v>67</v>
          </cell>
          <cell r="H904">
            <v>9</v>
          </cell>
          <cell r="I904">
            <v>0</v>
          </cell>
          <cell r="J904">
            <v>0</v>
          </cell>
          <cell r="K904">
            <v>237</v>
          </cell>
        </row>
        <row r="905">
          <cell r="A905">
            <v>899</v>
          </cell>
          <cell r="B905" t="str">
            <v>F</v>
          </cell>
          <cell r="C905" t="str">
            <v>Wholesale Trade</v>
          </cell>
          <cell r="D905">
            <v>208021427</v>
          </cell>
          <cell r="E905" t="str">
            <v>Bentleigh East - South</v>
          </cell>
          <cell r="F905">
            <v>29</v>
          </cell>
          <cell r="G905">
            <v>11</v>
          </cell>
          <cell r="H905">
            <v>3</v>
          </cell>
          <cell r="I905">
            <v>0</v>
          </cell>
          <cell r="J905">
            <v>0</v>
          </cell>
          <cell r="K905">
            <v>41</v>
          </cell>
        </row>
        <row r="906">
          <cell r="A906">
            <v>900</v>
          </cell>
          <cell r="B906" t="str">
            <v>G</v>
          </cell>
          <cell r="C906" t="str">
            <v>Retail Trade</v>
          </cell>
          <cell r="D906">
            <v>208021427</v>
          </cell>
          <cell r="E906" t="str">
            <v>Bentleigh East - South</v>
          </cell>
          <cell r="F906">
            <v>59</v>
          </cell>
          <cell r="G906">
            <v>21</v>
          </cell>
          <cell r="H906">
            <v>8</v>
          </cell>
          <cell r="I906">
            <v>3</v>
          </cell>
          <cell r="J906">
            <v>0</v>
          </cell>
          <cell r="K906">
            <v>91</v>
          </cell>
        </row>
        <row r="907">
          <cell r="A907">
            <v>901</v>
          </cell>
          <cell r="B907" t="str">
            <v>H</v>
          </cell>
          <cell r="C907" t="str">
            <v>Accommodation and Food Services</v>
          </cell>
          <cell r="D907">
            <v>208021427</v>
          </cell>
          <cell r="E907" t="str">
            <v>Bentleigh East - South</v>
          </cell>
          <cell r="F907">
            <v>17</v>
          </cell>
          <cell r="G907">
            <v>19</v>
          </cell>
          <cell r="H907">
            <v>13</v>
          </cell>
          <cell r="I907">
            <v>5</v>
          </cell>
          <cell r="J907">
            <v>0</v>
          </cell>
          <cell r="K907">
            <v>54</v>
          </cell>
        </row>
        <row r="908">
          <cell r="A908">
            <v>902</v>
          </cell>
          <cell r="B908" t="str">
            <v>I</v>
          </cell>
          <cell r="C908" t="str">
            <v>Transport, Postal and Warehousing</v>
          </cell>
          <cell r="D908">
            <v>208021427</v>
          </cell>
          <cell r="E908" t="str">
            <v>Bentleigh East - South</v>
          </cell>
          <cell r="F908">
            <v>95</v>
          </cell>
          <cell r="G908">
            <v>16</v>
          </cell>
          <cell r="H908">
            <v>0</v>
          </cell>
          <cell r="I908">
            <v>0</v>
          </cell>
          <cell r="J908">
            <v>0</v>
          </cell>
          <cell r="K908">
            <v>111</v>
          </cell>
        </row>
        <row r="909">
          <cell r="A909">
            <v>903</v>
          </cell>
          <cell r="B909" t="str">
            <v>J</v>
          </cell>
          <cell r="C909" t="str">
            <v>Information Media and Telecommunications</v>
          </cell>
          <cell r="D909">
            <v>208021427</v>
          </cell>
          <cell r="E909" t="str">
            <v>Bentleigh East - South</v>
          </cell>
          <cell r="F909">
            <v>10</v>
          </cell>
          <cell r="G909">
            <v>6</v>
          </cell>
          <cell r="H909">
            <v>3</v>
          </cell>
          <cell r="I909">
            <v>0</v>
          </cell>
          <cell r="J909">
            <v>0</v>
          </cell>
          <cell r="K909">
            <v>17</v>
          </cell>
        </row>
        <row r="910">
          <cell r="A910">
            <v>904</v>
          </cell>
          <cell r="B910" t="str">
            <v>K</v>
          </cell>
          <cell r="C910" t="str">
            <v>Financial and Insurance Services</v>
          </cell>
          <cell r="D910">
            <v>208021427</v>
          </cell>
          <cell r="E910" t="str">
            <v>Bentleigh East - South</v>
          </cell>
          <cell r="F910">
            <v>39</v>
          </cell>
          <cell r="G910">
            <v>15</v>
          </cell>
          <cell r="H910">
            <v>3</v>
          </cell>
          <cell r="I910">
            <v>0</v>
          </cell>
          <cell r="J910">
            <v>0</v>
          </cell>
          <cell r="K910">
            <v>55</v>
          </cell>
        </row>
        <row r="911">
          <cell r="A911">
            <v>905</v>
          </cell>
          <cell r="B911" t="str">
            <v>L</v>
          </cell>
          <cell r="C911" t="str">
            <v>Rental, Hiring and Real Estate Services</v>
          </cell>
          <cell r="D911">
            <v>208021427</v>
          </cell>
          <cell r="E911" t="str">
            <v>Bentleigh East - South</v>
          </cell>
          <cell r="F911">
            <v>100</v>
          </cell>
          <cell r="G911">
            <v>9</v>
          </cell>
          <cell r="H911">
            <v>3</v>
          </cell>
          <cell r="I911">
            <v>3</v>
          </cell>
          <cell r="J911">
            <v>0</v>
          </cell>
          <cell r="K911">
            <v>112</v>
          </cell>
        </row>
        <row r="912">
          <cell r="A912">
            <v>906</v>
          </cell>
          <cell r="B912" t="str">
            <v>M</v>
          </cell>
          <cell r="C912" t="str">
            <v>Professional, Scientific and Technical Services</v>
          </cell>
          <cell r="D912">
            <v>208021427</v>
          </cell>
          <cell r="E912" t="str">
            <v>Bentleigh East - South</v>
          </cell>
          <cell r="F912">
            <v>167</v>
          </cell>
          <cell r="G912">
            <v>68</v>
          </cell>
          <cell r="H912">
            <v>7</v>
          </cell>
          <cell r="I912">
            <v>0</v>
          </cell>
          <cell r="J912">
            <v>0</v>
          </cell>
          <cell r="K912">
            <v>242</v>
          </cell>
        </row>
        <row r="913">
          <cell r="A913">
            <v>907</v>
          </cell>
          <cell r="B913" t="str">
            <v>N</v>
          </cell>
          <cell r="C913" t="str">
            <v>Administrative and Support Services</v>
          </cell>
          <cell r="D913">
            <v>208021427</v>
          </cell>
          <cell r="E913" t="str">
            <v>Bentleigh East - South</v>
          </cell>
          <cell r="F913">
            <v>55</v>
          </cell>
          <cell r="G913">
            <v>20</v>
          </cell>
          <cell r="H913">
            <v>6</v>
          </cell>
          <cell r="I913">
            <v>3</v>
          </cell>
          <cell r="J913">
            <v>0</v>
          </cell>
          <cell r="K913">
            <v>83</v>
          </cell>
        </row>
        <row r="914">
          <cell r="A914">
            <v>908</v>
          </cell>
          <cell r="B914" t="str">
            <v>O</v>
          </cell>
          <cell r="C914" t="str">
            <v>Public Administration and Safety</v>
          </cell>
          <cell r="D914">
            <v>208021427</v>
          </cell>
          <cell r="E914" t="str">
            <v>Bentleigh East - South</v>
          </cell>
          <cell r="F914">
            <v>0</v>
          </cell>
          <cell r="G914">
            <v>3</v>
          </cell>
          <cell r="H914">
            <v>0</v>
          </cell>
          <cell r="I914">
            <v>0</v>
          </cell>
          <cell r="J914">
            <v>0</v>
          </cell>
          <cell r="K914">
            <v>4</v>
          </cell>
        </row>
        <row r="915">
          <cell r="A915">
            <v>909</v>
          </cell>
          <cell r="B915" t="str">
            <v>P</v>
          </cell>
          <cell r="C915" t="str">
            <v>Education and Training</v>
          </cell>
          <cell r="D915">
            <v>208021427</v>
          </cell>
          <cell r="E915" t="str">
            <v>Bentleigh East - South</v>
          </cell>
          <cell r="F915">
            <v>14</v>
          </cell>
          <cell r="G915">
            <v>6</v>
          </cell>
          <cell r="H915">
            <v>4</v>
          </cell>
          <cell r="I915">
            <v>0</v>
          </cell>
          <cell r="J915">
            <v>0</v>
          </cell>
          <cell r="K915">
            <v>24</v>
          </cell>
        </row>
        <row r="916">
          <cell r="A916">
            <v>910</v>
          </cell>
          <cell r="B916" t="str">
            <v>Q</v>
          </cell>
          <cell r="C916" t="str">
            <v>Health Care and Social Assistance</v>
          </cell>
          <cell r="D916">
            <v>208021427</v>
          </cell>
          <cell r="E916" t="str">
            <v>Bentleigh East - South</v>
          </cell>
          <cell r="F916">
            <v>71</v>
          </cell>
          <cell r="G916">
            <v>23</v>
          </cell>
          <cell r="H916">
            <v>11</v>
          </cell>
          <cell r="I916">
            <v>3</v>
          </cell>
          <cell r="J916">
            <v>0</v>
          </cell>
          <cell r="K916">
            <v>108</v>
          </cell>
        </row>
        <row r="917">
          <cell r="A917">
            <v>911</v>
          </cell>
          <cell r="B917" t="str">
            <v>R</v>
          </cell>
          <cell r="C917" t="str">
            <v>Arts and Recreation Services</v>
          </cell>
          <cell r="D917">
            <v>208021427</v>
          </cell>
          <cell r="E917" t="str">
            <v>Bentleigh East - South</v>
          </cell>
          <cell r="F917">
            <v>15</v>
          </cell>
          <cell r="G917">
            <v>6</v>
          </cell>
          <cell r="H917">
            <v>5</v>
          </cell>
          <cell r="I917">
            <v>0</v>
          </cell>
          <cell r="J917">
            <v>0</v>
          </cell>
          <cell r="K917">
            <v>26</v>
          </cell>
        </row>
        <row r="918">
          <cell r="A918">
            <v>912</v>
          </cell>
          <cell r="B918" t="str">
            <v>S</v>
          </cell>
          <cell r="C918" t="str">
            <v>Other Services</v>
          </cell>
          <cell r="D918">
            <v>208021427</v>
          </cell>
          <cell r="E918" t="str">
            <v>Bentleigh East - South</v>
          </cell>
          <cell r="F918">
            <v>30</v>
          </cell>
          <cell r="G918">
            <v>15</v>
          </cell>
          <cell r="H918">
            <v>4</v>
          </cell>
          <cell r="I918">
            <v>0</v>
          </cell>
          <cell r="J918">
            <v>0</v>
          </cell>
          <cell r="K918">
            <v>49</v>
          </cell>
        </row>
        <row r="919">
          <cell r="A919">
            <v>913</v>
          </cell>
          <cell r="B919" t="str">
            <v>A</v>
          </cell>
          <cell r="C919" t="str">
            <v>Agriculture, Forestry and Fishing</v>
          </cell>
          <cell r="D919">
            <v>212021293</v>
          </cell>
          <cell r="E919" t="str">
            <v>Berwick - North</v>
          </cell>
          <cell r="F919">
            <v>24</v>
          </cell>
          <cell r="G919">
            <v>4</v>
          </cell>
          <cell r="H919">
            <v>0</v>
          </cell>
          <cell r="I919">
            <v>0</v>
          </cell>
          <cell r="J919">
            <v>0</v>
          </cell>
          <cell r="K919">
            <v>29</v>
          </cell>
        </row>
        <row r="920">
          <cell r="A920">
            <v>914</v>
          </cell>
          <cell r="B920" t="str">
            <v>B</v>
          </cell>
          <cell r="C920" t="str">
            <v>Mining</v>
          </cell>
          <cell r="D920">
            <v>212021293</v>
          </cell>
          <cell r="E920" t="str">
            <v>Berwick - North</v>
          </cell>
          <cell r="F920">
            <v>0</v>
          </cell>
          <cell r="G920">
            <v>3</v>
          </cell>
          <cell r="H920">
            <v>0</v>
          </cell>
          <cell r="I920">
            <v>0</v>
          </cell>
          <cell r="J920">
            <v>0</v>
          </cell>
          <cell r="K920">
            <v>3</v>
          </cell>
        </row>
        <row r="921">
          <cell r="A921">
            <v>915</v>
          </cell>
          <cell r="B921" t="str">
            <v>C</v>
          </cell>
          <cell r="C921" t="str">
            <v>Manufacturing</v>
          </cell>
          <cell r="D921">
            <v>212021293</v>
          </cell>
          <cell r="E921" t="str">
            <v>Berwick - North</v>
          </cell>
          <cell r="F921">
            <v>39</v>
          </cell>
          <cell r="G921">
            <v>16</v>
          </cell>
          <cell r="H921">
            <v>3</v>
          </cell>
          <cell r="I921">
            <v>5</v>
          </cell>
          <cell r="J921">
            <v>0</v>
          </cell>
          <cell r="K921">
            <v>63</v>
          </cell>
        </row>
        <row r="922">
          <cell r="A922">
            <v>916</v>
          </cell>
          <cell r="B922" t="str">
            <v>D</v>
          </cell>
          <cell r="C922" t="str">
            <v>Electricity, Gas, Water and Waste Services</v>
          </cell>
          <cell r="D922">
            <v>212021293</v>
          </cell>
          <cell r="E922" t="str">
            <v>Berwick - North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3</v>
          </cell>
        </row>
        <row r="923">
          <cell r="A923">
            <v>917</v>
          </cell>
          <cell r="B923" t="str">
            <v>E</v>
          </cell>
          <cell r="C923" t="str">
            <v>Construction</v>
          </cell>
          <cell r="D923">
            <v>212021293</v>
          </cell>
          <cell r="E923" t="str">
            <v>Berwick - North</v>
          </cell>
          <cell r="F923">
            <v>297</v>
          </cell>
          <cell r="G923">
            <v>152</v>
          </cell>
          <cell r="H923">
            <v>23</v>
          </cell>
          <cell r="I923">
            <v>3</v>
          </cell>
          <cell r="J923">
            <v>0</v>
          </cell>
          <cell r="K923">
            <v>474</v>
          </cell>
        </row>
        <row r="924">
          <cell r="A924">
            <v>918</v>
          </cell>
          <cell r="B924" t="str">
            <v>F</v>
          </cell>
          <cell r="C924" t="str">
            <v>Wholesale Trade</v>
          </cell>
          <cell r="D924">
            <v>212021293</v>
          </cell>
          <cell r="E924" t="str">
            <v>Berwick - North</v>
          </cell>
          <cell r="F924">
            <v>31</v>
          </cell>
          <cell r="G924">
            <v>18</v>
          </cell>
          <cell r="H924">
            <v>5</v>
          </cell>
          <cell r="I924">
            <v>3</v>
          </cell>
          <cell r="J924">
            <v>0</v>
          </cell>
          <cell r="K924">
            <v>55</v>
          </cell>
        </row>
        <row r="925">
          <cell r="A925">
            <v>919</v>
          </cell>
          <cell r="B925" t="str">
            <v>G</v>
          </cell>
          <cell r="C925" t="str">
            <v>Retail Trade</v>
          </cell>
          <cell r="D925">
            <v>212021293</v>
          </cell>
          <cell r="E925" t="str">
            <v>Berwick - North</v>
          </cell>
          <cell r="F925">
            <v>86</v>
          </cell>
          <cell r="G925">
            <v>41</v>
          </cell>
          <cell r="H925">
            <v>13</v>
          </cell>
          <cell r="I925">
            <v>9</v>
          </cell>
          <cell r="J925">
            <v>0</v>
          </cell>
          <cell r="K925">
            <v>149</v>
          </cell>
        </row>
        <row r="926">
          <cell r="A926">
            <v>920</v>
          </cell>
          <cell r="B926" t="str">
            <v>H</v>
          </cell>
          <cell r="C926" t="str">
            <v>Accommodation and Food Services</v>
          </cell>
          <cell r="D926">
            <v>212021293</v>
          </cell>
          <cell r="E926" t="str">
            <v>Berwick - North</v>
          </cell>
          <cell r="F926">
            <v>23</v>
          </cell>
          <cell r="G926">
            <v>26</v>
          </cell>
          <cell r="H926">
            <v>27</v>
          </cell>
          <cell r="I926">
            <v>7</v>
          </cell>
          <cell r="J926">
            <v>0</v>
          </cell>
          <cell r="K926">
            <v>83</v>
          </cell>
        </row>
        <row r="927">
          <cell r="A927">
            <v>921</v>
          </cell>
          <cell r="B927" t="str">
            <v>I</v>
          </cell>
          <cell r="C927" t="str">
            <v>Transport, Postal and Warehousing</v>
          </cell>
          <cell r="D927">
            <v>212021293</v>
          </cell>
          <cell r="E927" t="str">
            <v>Berwick - North</v>
          </cell>
          <cell r="F927">
            <v>97</v>
          </cell>
          <cell r="G927">
            <v>18</v>
          </cell>
          <cell r="H927">
            <v>4</v>
          </cell>
          <cell r="I927">
            <v>0</v>
          </cell>
          <cell r="J927">
            <v>0</v>
          </cell>
          <cell r="K927">
            <v>120</v>
          </cell>
        </row>
        <row r="928">
          <cell r="A928">
            <v>922</v>
          </cell>
          <cell r="B928" t="str">
            <v>J</v>
          </cell>
          <cell r="C928" t="str">
            <v>Information Media and Telecommunications</v>
          </cell>
          <cell r="D928">
            <v>212021293</v>
          </cell>
          <cell r="E928" t="str">
            <v>Berwick - North</v>
          </cell>
          <cell r="F928">
            <v>14</v>
          </cell>
          <cell r="G928">
            <v>3</v>
          </cell>
          <cell r="H928">
            <v>3</v>
          </cell>
          <cell r="I928">
            <v>0</v>
          </cell>
          <cell r="J928">
            <v>0</v>
          </cell>
          <cell r="K928">
            <v>18</v>
          </cell>
        </row>
        <row r="929">
          <cell r="A929">
            <v>923</v>
          </cell>
          <cell r="B929" t="str">
            <v>K</v>
          </cell>
          <cell r="C929" t="str">
            <v>Financial and Insurance Services</v>
          </cell>
          <cell r="D929">
            <v>212021293</v>
          </cell>
          <cell r="E929" t="str">
            <v>Berwick - North</v>
          </cell>
          <cell r="F929">
            <v>81</v>
          </cell>
          <cell r="G929">
            <v>26</v>
          </cell>
          <cell r="H929">
            <v>7</v>
          </cell>
          <cell r="I929">
            <v>0</v>
          </cell>
          <cell r="J929">
            <v>0</v>
          </cell>
          <cell r="K929">
            <v>114</v>
          </cell>
        </row>
        <row r="930">
          <cell r="A930">
            <v>924</v>
          </cell>
          <cell r="B930" t="str">
            <v>L</v>
          </cell>
          <cell r="C930" t="str">
            <v>Rental, Hiring and Real Estate Services</v>
          </cell>
          <cell r="D930">
            <v>212021293</v>
          </cell>
          <cell r="E930" t="str">
            <v>Berwick - North</v>
          </cell>
          <cell r="F930">
            <v>248</v>
          </cell>
          <cell r="G930">
            <v>26</v>
          </cell>
          <cell r="H930">
            <v>9</v>
          </cell>
          <cell r="I930">
            <v>3</v>
          </cell>
          <cell r="J930">
            <v>0</v>
          </cell>
          <cell r="K930">
            <v>286</v>
          </cell>
        </row>
        <row r="931">
          <cell r="A931">
            <v>925</v>
          </cell>
          <cell r="B931" t="str">
            <v>M</v>
          </cell>
          <cell r="C931" t="str">
            <v>Professional, Scientific and Technical Services</v>
          </cell>
          <cell r="D931">
            <v>212021293</v>
          </cell>
          <cell r="E931" t="str">
            <v>Berwick - North</v>
          </cell>
          <cell r="F931">
            <v>173</v>
          </cell>
          <cell r="G931">
            <v>123</v>
          </cell>
          <cell r="H931">
            <v>28</v>
          </cell>
          <cell r="I931">
            <v>3</v>
          </cell>
          <cell r="J931">
            <v>0</v>
          </cell>
          <cell r="K931">
            <v>325</v>
          </cell>
        </row>
        <row r="932">
          <cell r="A932">
            <v>926</v>
          </cell>
          <cell r="B932" t="str">
            <v>N</v>
          </cell>
          <cell r="C932" t="str">
            <v>Administrative and Support Services</v>
          </cell>
          <cell r="D932">
            <v>212021293</v>
          </cell>
          <cell r="E932" t="str">
            <v>Berwick - North</v>
          </cell>
          <cell r="F932">
            <v>66</v>
          </cell>
          <cell r="G932">
            <v>37</v>
          </cell>
          <cell r="H932">
            <v>9</v>
          </cell>
          <cell r="I932">
            <v>0</v>
          </cell>
          <cell r="J932">
            <v>0</v>
          </cell>
          <cell r="K932">
            <v>113</v>
          </cell>
        </row>
        <row r="933">
          <cell r="A933">
            <v>927</v>
          </cell>
          <cell r="B933" t="str">
            <v>O</v>
          </cell>
          <cell r="C933" t="str">
            <v>Public Administration and Safety</v>
          </cell>
          <cell r="D933">
            <v>212021293</v>
          </cell>
          <cell r="E933" t="str">
            <v>Berwick - North</v>
          </cell>
          <cell r="F933">
            <v>3</v>
          </cell>
          <cell r="G933">
            <v>4</v>
          </cell>
          <cell r="H933">
            <v>0</v>
          </cell>
          <cell r="I933">
            <v>0</v>
          </cell>
          <cell r="J933">
            <v>0</v>
          </cell>
          <cell r="K933">
            <v>7</v>
          </cell>
        </row>
        <row r="934">
          <cell r="A934">
            <v>928</v>
          </cell>
          <cell r="B934" t="str">
            <v>P</v>
          </cell>
          <cell r="C934" t="str">
            <v>Education and Training</v>
          </cell>
          <cell r="D934">
            <v>212021293</v>
          </cell>
          <cell r="E934" t="str">
            <v>Berwick - North</v>
          </cell>
          <cell r="F934">
            <v>15</v>
          </cell>
          <cell r="G934">
            <v>13</v>
          </cell>
          <cell r="H934">
            <v>8</v>
          </cell>
          <cell r="I934">
            <v>3</v>
          </cell>
          <cell r="J934">
            <v>0</v>
          </cell>
          <cell r="K934">
            <v>38</v>
          </cell>
        </row>
        <row r="935">
          <cell r="A935">
            <v>929</v>
          </cell>
          <cell r="B935" t="str">
            <v>Q</v>
          </cell>
          <cell r="C935" t="str">
            <v>Health Care and Social Assistance</v>
          </cell>
          <cell r="D935">
            <v>212021293</v>
          </cell>
          <cell r="E935" t="str">
            <v>Berwick - North</v>
          </cell>
          <cell r="F935">
            <v>154</v>
          </cell>
          <cell r="G935">
            <v>70</v>
          </cell>
          <cell r="H935">
            <v>37</v>
          </cell>
          <cell r="I935">
            <v>5</v>
          </cell>
          <cell r="J935">
            <v>0</v>
          </cell>
          <cell r="K935">
            <v>266</v>
          </cell>
        </row>
        <row r="936">
          <cell r="A936">
            <v>930</v>
          </cell>
          <cell r="B936" t="str">
            <v>R</v>
          </cell>
          <cell r="C936" t="str">
            <v>Arts and Recreation Services</v>
          </cell>
          <cell r="D936">
            <v>212021293</v>
          </cell>
          <cell r="E936" t="str">
            <v>Berwick - North</v>
          </cell>
          <cell r="F936">
            <v>12</v>
          </cell>
          <cell r="G936">
            <v>11</v>
          </cell>
          <cell r="H936">
            <v>7</v>
          </cell>
          <cell r="I936">
            <v>0</v>
          </cell>
          <cell r="J936">
            <v>0</v>
          </cell>
          <cell r="K936">
            <v>31</v>
          </cell>
        </row>
        <row r="937">
          <cell r="A937">
            <v>931</v>
          </cell>
          <cell r="B937" t="str">
            <v>S</v>
          </cell>
          <cell r="C937" t="str">
            <v>Other Services</v>
          </cell>
          <cell r="D937">
            <v>212021293</v>
          </cell>
          <cell r="E937" t="str">
            <v>Berwick - North</v>
          </cell>
          <cell r="F937">
            <v>58</v>
          </cell>
          <cell r="G937">
            <v>51</v>
          </cell>
          <cell r="H937">
            <v>18</v>
          </cell>
          <cell r="I937">
            <v>0</v>
          </cell>
          <cell r="J937">
            <v>0</v>
          </cell>
          <cell r="K937">
            <v>127</v>
          </cell>
        </row>
        <row r="938">
          <cell r="A938">
            <v>932</v>
          </cell>
          <cell r="B938" t="str">
            <v>A</v>
          </cell>
          <cell r="C938" t="str">
            <v>Agriculture, Forestry and Fishing</v>
          </cell>
          <cell r="D938">
            <v>212021553</v>
          </cell>
          <cell r="E938" t="str">
            <v>Berwick - South East</v>
          </cell>
          <cell r="F938">
            <v>3</v>
          </cell>
          <cell r="G938">
            <v>3</v>
          </cell>
          <cell r="H938">
            <v>3</v>
          </cell>
          <cell r="I938">
            <v>3</v>
          </cell>
          <cell r="J938">
            <v>0</v>
          </cell>
          <cell r="K938">
            <v>7</v>
          </cell>
        </row>
        <row r="939">
          <cell r="A939">
            <v>933</v>
          </cell>
          <cell r="B939" t="str">
            <v>B</v>
          </cell>
          <cell r="C939" t="str">
            <v>Mining</v>
          </cell>
          <cell r="D939">
            <v>212021553</v>
          </cell>
          <cell r="E939" t="str">
            <v>Berwick - South East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>
            <v>934</v>
          </cell>
          <cell r="B940" t="str">
            <v>C</v>
          </cell>
          <cell r="C940" t="str">
            <v>Manufacturing</v>
          </cell>
          <cell r="D940">
            <v>212021553</v>
          </cell>
          <cell r="E940" t="str">
            <v>Berwick - South East</v>
          </cell>
          <cell r="F940">
            <v>29</v>
          </cell>
          <cell r="G940">
            <v>11</v>
          </cell>
          <cell r="H940">
            <v>3</v>
          </cell>
          <cell r="I940">
            <v>3</v>
          </cell>
          <cell r="J940">
            <v>0</v>
          </cell>
          <cell r="K940">
            <v>45</v>
          </cell>
        </row>
        <row r="941">
          <cell r="A941">
            <v>935</v>
          </cell>
          <cell r="B941" t="str">
            <v>D</v>
          </cell>
          <cell r="C941" t="str">
            <v>Electricity, Gas, Water and Waste Services</v>
          </cell>
          <cell r="D941">
            <v>212021553</v>
          </cell>
          <cell r="E941" t="str">
            <v>Berwick - South East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>
            <v>936</v>
          </cell>
          <cell r="B942" t="str">
            <v>E</v>
          </cell>
          <cell r="C942" t="str">
            <v>Construction</v>
          </cell>
          <cell r="D942">
            <v>212021553</v>
          </cell>
          <cell r="E942" t="str">
            <v>Berwick - South East</v>
          </cell>
          <cell r="F942">
            <v>189</v>
          </cell>
          <cell r="G942">
            <v>89</v>
          </cell>
          <cell r="H942">
            <v>8</v>
          </cell>
          <cell r="I942">
            <v>0</v>
          </cell>
          <cell r="J942">
            <v>0</v>
          </cell>
          <cell r="K942">
            <v>286</v>
          </cell>
        </row>
        <row r="943">
          <cell r="A943">
            <v>937</v>
          </cell>
          <cell r="B943" t="str">
            <v>F</v>
          </cell>
          <cell r="C943" t="str">
            <v>Wholesale Trade</v>
          </cell>
          <cell r="D943">
            <v>212021553</v>
          </cell>
          <cell r="E943" t="str">
            <v>Berwick - South East</v>
          </cell>
          <cell r="F943">
            <v>26</v>
          </cell>
          <cell r="G943">
            <v>11</v>
          </cell>
          <cell r="H943">
            <v>4</v>
          </cell>
          <cell r="I943">
            <v>0</v>
          </cell>
          <cell r="J943">
            <v>0</v>
          </cell>
          <cell r="K943">
            <v>41</v>
          </cell>
        </row>
        <row r="944">
          <cell r="A944">
            <v>938</v>
          </cell>
          <cell r="B944" t="str">
            <v>G</v>
          </cell>
          <cell r="C944" t="str">
            <v>Retail Trade</v>
          </cell>
          <cell r="D944">
            <v>212021553</v>
          </cell>
          <cell r="E944" t="str">
            <v>Berwick - South East</v>
          </cell>
          <cell r="F944">
            <v>67</v>
          </cell>
          <cell r="G944">
            <v>22</v>
          </cell>
          <cell r="H944">
            <v>7</v>
          </cell>
          <cell r="I944">
            <v>0</v>
          </cell>
          <cell r="J944">
            <v>0</v>
          </cell>
          <cell r="K944">
            <v>97</v>
          </cell>
        </row>
        <row r="945">
          <cell r="A945">
            <v>939</v>
          </cell>
          <cell r="B945" t="str">
            <v>H</v>
          </cell>
          <cell r="C945" t="str">
            <v>Accommodation and Food Services</v>
          </cell>
          <cell r="D945">
            <v>212021553</v>
          </cell>
          <cell r="E945" t="str">
            <v>Berwick - South East</v>
          </cell>
          <cell r="F945">
            <v>20</v>
          </cell>
          <cell r="G945">
            <v>20</v>
          </cell>
          <cell r="H945">
            <v>12</v>
          </cell>
          <cell r="I945">
            <v>0</v>
          </cell>
          <cell r="J945">
            <v>0</v>
          </cell>
          <cell r="K945">
            <v>52</v>
          </cell>
        </row>
        <row r="946">
          <cell r="A946">
            <v>940</v>
          </cell>
          <cell r="B946" t="str">
            <v>I</v>
          </cell>
          <cell r="C946" t="str">
            <v>Transport, Postal and Warehousing</v>
          </cell>
          <cell r="D946">
            <v>212021553</v>
          </cell>
          <cell r="E946" t="str">
            <v>Berwick - South East</v>
          </cell>
          <cell r="F946">
            <v>162</v>
          </cell>
          <cell r="G946">
            <v>16</v>
          </cell>
          <cell r="H946">
            <v>3</v>
          </cell>
          <cell r="I946">
            <v>0</v>
          </cell>
          <cell r="J946">
            <v>0</v>
          </cell>
          <cell r="K946">
            <v>181</v>
          </cell>
        </row>
        <row r="947">
          <cell r="A947">
            <v>941</v>
          </cell>
          <cell r="B947" t="str">
            <v>J</v>
          </cell>
          <cell r="C947" t="str">
            <v>Information Media and Telecommunications</v>
          </cell>
          <cell r="D947">
            <v>212021553</v>
          </cell>
          <cell r="E947" t="str">
            <v>Berwick - South East</v>
          </cell>
          <cell r="F947">
            <v>8</v>
          </cell>
          <cell r="G947">
            <v>7</v>
          </cell>
          <cell r="H947">
            <v>0</v>
          </cell>
          <cell r="I947">
            <v>0</v>
          </cell>
          <cell r="J947">
            <v>0</v>
          </cell>
          <cell r="K947">
            <v>17</v>
          </cell>
        </row>
        <row r="948">
          <cell r="A948">
            <v>942</v>
          </cell>
          <cell r="B948" t="str">
            <v>K</v>
          </cell>
          <cell r="C948" t="str">
            <v>Financial and Insurance Services</v>
          </cell>
          <cell r="D948">
            <v>212021553</v>
          </cell>
          <cell r="E948" t="str">
            <v>Berwick - South East</v>
          </cell>
          <cell r="F948">
            <v>61</v>
          </cell>
          <cell r="G948">
            <v>19</v>
          </cell>
          <cell r="H948">
            <v>3</v>
          </cell>
          <cell r="I948">
            <v>0</v>
          </cell>
          <cell r="J948">
            <v>0</v>
          </cell>
          <cell r="K948">
            <v>82</v>
          </cell>
        </row>
        <row r="949">
          <cell r="A949">
            <v>943</v>
          </cell>
          <cell r="B949" t="str">
            <v>L</v>
          </cell>
          <cell r="C949" t="str">
            <v>Rental, Hiring and Real Estate Services</v>
          </cell>
          <cell r="D949">
            <v>212021553</v>
          </cell>
          <cell r="E949" t="str">
            <v>Berwick - South East</v>
          </cell>
          <cell r="F949">
            <v>99</v>
          </cell>
          <cell r="G949">
            <v>9</v>
          </cell>
          <cell r="H949">
            <v>3</v>
          </cell>
          <cell r="I949">
            <v>0</v>
          </cell>
          <cell r="J949">
            <v>0</v>
          </cell>
          <cell r="K949">
            <v>109</v>
          </cell>
        </row>
        <row r="950">
          <cell r="A950">
            <v>944</v>
          </cell>
          <cell r="B950" t="str">
            <v>M</v>
          </cell>
          <cell r="C950" t="str">
            <v>Professional, Scientific and Technical Services</v>
          </cell>
          <cell r="D950">
            <v>212021553</v>
          </cell>
          <cell r="E950" t="str">
            <v>Berwick - South East</v>
          </cell>
          <cell r="F950">
            <v>130</v>
          </cell>
          <cell r="G950">
            <v>87</v>
          </cell>
          <cell r="H950">
            <v>3</v>
          </cell>
          <cell r="I950">
            <v>0</v>
          </cell>
          <cell r="J950">
            <v>0</v>
          </cell>
          <cell r="K950">
            <v>220</v>
          </cell>
        </row>
        <row r="951">
          <cell r="A951">
            <v>945</v>
          </cell>
          <cell r="B951" t="str">
            <v>N</v>
          </cell>
          <cell r="C951" t="str">
            <v>Administrative and Support Services</v>
          </cell>
          <cell r="D951">
            <v>212021553</v>
          </cell>
          <cell r="E951" t="str">
            <v>Berwick - South East</v>
          </cell>
          <cell r="F951">
            <v>72</v>
          </cell>
          <cell r="G951">
            <v>19</v>
          </cell>
          <cell r="H951">
            <v>4</v>
          </cell>
          <cell r="I951">
            <v>0</v>
          </cell>
          <cell r="J951">
            <v>0</v>
          </cell>
          <cell r="K951">
            <v>95</v>
          </cell>
        </row>
        <row r="952">
          <cell r="A952">
            <v>946</v>
          </cell>
          <cell r="B952" t="str">
            <v>O</v>
          </cell>
          <cell r="C952" t="str">
            <v>Public Administration and Safety</v>
          </cell>
          <cell r="D952">
            <v>212021553</v>
          </cell>
          <cell r="E952" t="str">
            <v>Berwick - South East</v>
          </cell>
          <cell r="F952">
            <v>5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7</v>
          </cell>
        </row>
        <row r="953">
          <cell r="A953">
            <v>947</v>
          </cell>
          <cell r="B953" t="str">
            <v>P</v>
          </cell>
          <cell r="C953" t="str">
            <v>Education and Training</v>
          </cell>
          <cell r="D953">
            <v>212021553</v>
          </cell>
          <cell r="E953" t="str">
            <v>Berwick - South East</v>
          </cell>
          <cell r="F953">
            <v>17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20</v>
          </cell>
        </row>
        <row r="954">
          <cell r="A954">
            <v>948</v>
          </cell>
          <cell r="B954" t="str">
            <v>Q</v>
          </cell>
          <cell r="C954" t="str">
            <v>Health Care and Social Assistance</v>
          </cell>
          <cell r="D954">
            <v>212021553</v>
          </cell>
          <cell r="E954" t="str">
            <v>Berwick - South East</v>
          </cell>
          <cell r="F954">
            <v>99</v>
          </cell>
          <cell r="G954">
            <v>57</v>
          </cell>
          <cell r="H954">
            <v>20</v>
          </cell>
          <cell r="I954">
            <v>8</v>
          </cell>
          <cell r="J954">
            <v>0</v>
          </cell>
          <cell r="K954">
            <v>184</v>
          </cell>
        </row>
        <row r="955">
          <cell r="A955">
            <v>949</v>
          </cell>
          <cell r="B955" t="str">
            <v>R</v>
          </cell>
          <cell r="C955" t="str">
            <v>Arts and Recreation Services</v>
          </cell>
          <cell r="D955">
            <v>212021553</v>
          </cell>
          <cell r="E955" t="str">
            <v>Berwick - South East</v>
          </cell>
          <cell r="F955">
            <v>11</v>
          </cell>
          <cell r="G955">
            <v>6</v>
          </cell>
          <cell r="H955">
            <v>0</v>
          </cell>
          <cell r="I955">
            <v>0</v>
          </cell>
          <cell r="J955">
            <v>0</v>
          </cell>
          <cell r="K955">
            <v>19</v>
          </cell>
        </row>
        <row r="956">
          <cell r="A956">
            <v>950</v>
          </cell>
          <cell r="B956" t="str">
            <v>S</v>
          </cell>
          <cell r="C956" t="str">
            <v>Other Services</v>
          </cell>
          <cell r="D956">
            <v>212021553</v>
          </cell>
          <cell r="E956" t="str">
            <v>Berwick - South East</v>
          </cell>
          <cell r="F956">
            <v>57</v>
          </cell>
          <cell r="G956">
            <v>18</v>
          </cell>
          <cell r="H956">
            <v>3</v>
          </cell>
          <cell r="I956">
            <v>0</v>
          </cell>
          <cell r="J956">
            <v>0</v>
          </cell>
          <cell r="K956">
            <v>78</v>
          </cell>
        </row>
        <row r="957">
          <cell r="A957">
            <v>951</v>
          </cell>
          <cell r="B957" t="str">
            <v>A</v>
          </cell>
          <cell r="C957" t="str">
            <v>Agriculture, Forestry and Fishing</v>
          </cell>
          <cell r="D957">
            <v>212021554</v>
          </cell>
          <cell r="E957" t="str">
            <v>Berwick - South West</v>
          </cell>
          <cell r="F957">
            <v>0</v>
          </cell>
          <cell r="G957">
            <v>3</v>
          </cell>
          <cell r="H957">
            <v>0</v>
          </cell>
          <cell r="I957">
            <v>0</v>
          </cell>
          <cell r="J957">
            <v>0</v>
          </cell>
          <cell r="K957">
            <v>3</v>
          </cell>
        </row>
        <row r="958">
          <cell r="A958">
            <v>952</v>
          </cell>
          <cell r="B958" t="str">
            <v>B</v>
          </cell>
          <cell r="C958" t="str">
            <v>Mining</v>
          </cell>
          <cell r="D958">
            <v>212021554</v>
          </cell>
          <cell r="E958" t="str">
            <v>Berwick - South West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>
            <v>953</v>
          </cell>
          <cell r="B959" t="str">
            <v>C</v>
          </cell>
          <cell r="C959" t="str">
            <v>Manufacturing</v>
          </cell>
          <cell r="D959">
            <v>212021554</v>
          </cell>
          <cell r="E959" t="str">
            <v>Berwick - South West</v>
          </cell>
          <cell r="F959">
            <v>10</v>
          </cell>
          <cell r="G959">
            <v>5</v>
          </cell>
          <cell r="H959">
            <v>3</v>
          </cell>
          <cell r="I959">
            <v>0</v>
          </cell>
          <cell r="J959">
            <v>0</v>
          </cell>
          <cell r="K959">
            <v>17</v>
          </cell>
        </row>
        <row r="960">
          <cell r="A960">
            <v>954</v>
          </cell>
          <cell r="B960" t="str">
            <v>D</v>
          </cell>
          <cell r="C960" t="str">
            <v>Electricity, Gas, Water and Waste Services</v>
          </cell>
          <cell r="D960">
            <v>212021554</v>
          </cell>
          <cell r="E960" t="str">
            <v>Berwick - South West</v>
          </cell>
          <cell r="F960">
            <v>0</v>
          </cell>
          <cell r="G960">
            <v>0</v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</row>
        <row r="961">
          <cell r="A961">
            <v>955</v>
          </cell>
          <cell r="B961" t="str">
            <v>E</v>
          </cell>
          <cell r="C961" t="str">
            <v>Construction</v>
          </cell>
          <cell r="D961">
            <v>212021554</v>
          </cell>
          <cell r="E961" t="str">
            <v>Berwick - South West</v>
          </cell>
          <cell r="F961">
            <v>142</v>
          </cell>
          <cell r="G961">
            <v>52</v>
          </cell>
          <cell r="H961">
            <v>4</v>
          </cell>
          <cell r="I961">
            <v>0</v>
          </cell>
          <cell r="J961">
            <v>0</v>
          </cell>
          <cell r="K961">
            <v>198</v>
          </cell>
        </row>
        <row r="962">
          <cell r="A962">
            <v>956</v>
          </cell>
          <cell r="B962" t="str">
            <v>F</v>
          </cell>
          <cell r="C962" t="str">
            <v>Wholesale Trade</v>
          </cell>
          <cell r="D962">
            <v>212021554</v>
          </cell>
          <cell r="E962" t="str">
            <v>Berwick - South West</v>
          </cell>
          <cell r="F962">
            <v>13</v>
          </cell>
          <cell r="G962">
            <v>4</v>
          </cell>
          <cell r="H962">
            <v>0</v>
          </cell>
          <cell r="I962">
            <v>0</v>
          </cell>
          <cell r="J962">
            <v>0</v>
          </cell>
          <cell r="K962">
            <v>17</v>
          </cell>
        </row>
        <row r="963">
          <cell r="A963">
            <v>957</v>
          </cell>
          <cell r="B963" t="str">
            <v>G</v>
          </cell>
          <cell r="C963" t="str">
            <v>Retail Trade</v>
          </cell>
          <cell r="D963">
            <v>212021554</v>
          </cell>
          <cell r="E963" t="str">
            <v>Berwick - South West</v>
          </cell>
          <cell r="F963">
            <v>35</v>
          </cell>
          <cell r="G963">
            <v>8</v>
          </cell>
          <cell r="H963">
            <v>5</v>
          </cell>
          <cell r="I963">
            <v>0</v>
          </cell>
          <cell r="J963">
            <v>0</v>
          </cell>
          <cell r="K963">
            <v>50</v>
          </cell>
        </row>
        <row r="964">
          <cell r="A964">
            <v>958</v>
          </cell>
          <cell r="B964" t="str">
            <v>H</v>
          </cell>
          <cell r="C964" t="str">
            <v>Accommodation and Food Services</v>
          </cell>
          <cell r="D964">
            <v>212021554</v>
          </cell>
          <cell r="E964" t="str">
            <v>Berwick - South West</v>
          </cell>
          <cell r="F964">
            <v>24</v>
          </cell>
          <cell r="G964">
            <v>15</v>
          </cell>
          <cell r="H964">
            <v>10</v>
          </cell>
          <cell r="I964">
            <v>3</v>
          </cell>
          <cell r="J964">
            <v>0</v>
          </cell>
          <cell r="K964">
            <v>50</v>
          </cell>
        </row>
        <row r="965">
          <cell r="A965">
            <v>959</v>
          </cell>
          <cell r="B965" t="str">
            <v>I</v>
          </cell>
          <cell r="C965" t="str">
            <v>Transport, Postal and Warehousing</v>
          </cell>
          <cell r="D965">
            <v>212021554</v>
          </cell>
          <cell r="E965" t="str">
            <v>Berwick - South West</v>
          </cell>
          <cell r="F965">
            <v>149</v>
          </cell>
          <cell r="G965">
            <v>16</v>
          </cell>
          <cell r="H965">
            <v>3</v>
          </cell>
          <cell r="I965">
            <v>0</v>
          </cell>
          <cell r="J965">
            <v>0</v>
          </cell>
          <cell r="K965">
            <v>166</v>
          </cell>
        </row>
        <row r="966">
          <cell r="A966">
            <v>960</v>
          </cell>
          <cell r="B966" t="str">
            <v>J</v>
          </cell>
          <cell r="C966" t="str">
            <v>Information Media and Telecommunications</v>
          </cell>
          <cell r="D966">
            <v>212021554</v>
          </cell>
          <cell r="E966" t="str">
            <v>Berwick - South West</v>
          </cell>
          <cell r="F966">
            <v>11</v>
          </cell>
          <cell r="G966">
            <v>3</v>
          </cell>
          <cell r="H966">
            <v>0</v>
          </cell>
          <cell r="I966">
            <v>0</v>
          </cell>
          <cell r="J966">
            <v>0</v>
          </cell>
          <cell r="K966">
            <v>13</v>
          </cell>
        </row>
        <row r="967">
          <cell r="A967">
            <v>961</v>
          </cell>
          <cell r="B967" t="str">
            <v>K</v>
          </cell>
          <cell r="C967" t="str">
            <v>Financial and Insurance Services</v>
          </cell>
          <cell r="D967">
            <v>212021554</v>
          </cell>
          <cell r="E967" t="str">
            <v>Berwick - South West</v>
          </cell>
          <cell r="F967">
            <v>38</v>
          </cell>
          <cell r="G967">
            <v>19</v>
          </cell>
          <cell r="H967">
            <v>0</v>
          </cell>
          <cell r="I967">
            <v>0</v>
          </cell>
          <cell r="J967">
            <v>0</v>
          </cell>
          <cell r="K967">
            <v>57</v>
          </cell>
        </row>
        <row r="968">
          <cell r="A968">
            <v>962</v>
          </cell>
          <cell r="B968" t="str">
            <v>L</v>
          </cell>
          <cell r="C968" t="str">
            <v>Rental, Hiring and Real Estate Services</v>
          </cell>
          <cell r="D968">
            <v>212021554</v>
          </cell>
          <cell r="E968" t="str">
            <v>Berwick - South West</v>
          </cell>
          <cell r="F968">
            <v>40</v>
          </cell>
          <cell r="G968">
            <v>6</v>
          </cell>
          <cell r="H968">
            <v>0</v>
          </cell>
          <cell r="I968">
            <v>0</v>
          </cell>
          <cell r="J968">
            <v>0</v>
          </cell>
          <cell r="K968">
            <v>46</v>
          </cell>
        </row>
        <row r="969">
          <cell r="A969">
            <v>963</v>
          </cell>
          <cell r="B969" t="str">
            <v>M</v>
          </cell>
          <cell r="C969" t="str">
            <v>Professional, Scientific and Technical Services</v>
          </cell>
          <cell r="D969">
            <v>212021554</v>
          </cell>
          <cell r="E969" t="str">
            <v>Berwick - South West</v>
          </cell>
          <cell r="F969">
            <v>74</v>
          </cell>
          <cell r="G969">
            <v>40</v>
          </cell>
          <cell r="H969">
            <v>4</v>
          </cell>
          <cell r="I969">
            <v>0</v>
          </cell>
          <cell r="J969">
            <v>0</v>
          </cell>
          <cell r="K969">
            <v>118</v>
          </cell>
        </row>
        <row r="970">
          <cell r="A970">
            <v>964</v>
          </cell>
          <cell r="B970" t="str">
            <v>N</v>
          </cell>
          <cell r="C970" t="str">
            <v>Administrative and Support Services</v>
          </cell>
          <cell r="D970">
            <v>212021554</v>
          </cell>
          <cell r="E970" t="str">
            <v>Berwick - South West</v>
          </cell>
          <cell r="F970">
            <v>61</v>
          </cell>
          <cell r="G970">
            <v>17</v>
          </cell>
          <cell r="H970">
            <v>6</v>
          </cell>
          <cell r="I970">
            <v>0</v>
          </cell>
          <cell r="J970">
            <v>0</v>
          </cell>
          <cell r="K970">
            <v>84</v>
          </cell>
        </row>
        <row r="971">
          <cell r="A971">
            <v>965</v>
          </cell>
          <cell r="B971" t="str">
            <v>O</v>
          </cell>
          <cell r="C971" t="str">
            <v>Public Administration and Safety</v>
          </cell>
          <cell r="D971">
            <v>212021554</v>
          </cell>
          <cell r="E971" t="str">
            <v>Berwick - South West</v>
          </cell>
          <cell r="F971">
            <v>4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4</v>
          </cell>
        </row>
        <row r="972">
          <cell r="A972">
            <v>966</v>
          </cell>
          <cell r="B972" t="str">
            <v>P</v>
          </cell>
          <cell r="C972" t="str">
            <v>Education and Training</v>
          </cell>
          <cell r="D972">
            <v>212021554</v>
          </cell>
          <cell r="E972" t="str">
            <v>Berwick - South West</v>
          </cell>
          <cell r="F972">
            <v>11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13</v>
          </cell>
        </row>
        <row r="973">
          <cell r="A973">
            <v>967</v>
          </cell>
          <cell r="B973" t="str">
            <v>Q</v>
          </cell>
          <cell r="C973" t="str">
            <v>Health Care and Social Assistance</v>
          </cell>
          <cell r="D973">
            <v>212021554</v>
          </cell>
          <cell r="E973" t="str">
            <v>Berwick - South West</v>
          </cell>
          <cell r="F973">
            <v>52</v>
          </cell>
          <cell r="G973">
            <v>24</v>
          </cell>
          <cell r="H973">
            <v>6</v>
          </cell>
          <cell r="I973">
            <v>0</v>
          </cell>
          <cell r="J973">
            <v>0</v>
          </cell>
          <cell r="K973">
            <v>82</v>
          </cell>
        </row>
        <row r="974">
          <cell r="A974">
            <v>968</v>
          </cell>
          <cell r="B974" t="str">
            <v>R</v>
          </cell>
          <cell r="C974" t="str">
            <v>Arts and Recreation Services</v>
          </cell>
          <cell r="D974">
            <v>212021554</v>
          </cell>
          <cell r="E974" t="str">
            <v>Berwick - South West</v>
          </cell>
          <cell r="F974">
            <v>8</v>
          </cell>
          <cell r="G974">
            <v>3</v>
          </cell>
          <cell r="H974">
            <v>0</v>
          </cell>
          <cell r="I974">
            <v>0</v>
          </cell>
          <cell r="J974">
            <v>0</v>
          </cell>
          <cell r="K974">
            <v>11</v>
          </cell>
        </row>
        <row r="975">
          <cell r="A975">
            <v>969</v>
          </cell>
          <cell r="B975" t="str">
            <v>S</v>
          </cell>
          <cell r="C975" t="str">
            <v>Other Services</v>
          </cell>
          <cell r="D975">
            <v>212021554</v>
          </cell>
          <cell r="E975" t="str">
            <v>Berwick - South West</v>
          </cell>
          <cell r="F975">
            <v>26</v>
          </cell>
          <cell r="G975">
            <v>9</v>
          </cell>
          <cell r="H975">
            <v>3</v>
          </cell>
          <cell r="I975">
            <v>0</v>
          </cell>
          <cell r="J975">
            <v>0</v>
          </cell>
          <cell r="K975">
            <v>38</v>
          </cell>
        </row>
        <row r="976">
          <cell r="A976">
            <v>970</v>
          </cell>
          <cell r="B976" t="str">
            <v>A</v>
          </cell>
          <cell r="C976" t="str">
            <v>Agriculture, Forestry and Fishing</v>
          </cell>
          <cell r="D976">
            <v>207031161</v>
          </cell>
          <cell r="E976" t="str">
            <v>Blackburn</v>
          </cell>
          <cell r="F976">
            <v>11</v>
          </cell>
          <cell r="G976">
            <v>3</v>
          </cell>
          <cell r="H976">
            <v>0</v>
          </cell>
          <cell r="I976">
            <v>0</v>
          </cell>
          <cell r="J976">
            <v>0</v>
          </cell>
          <cell r="K976">
            <v>13</v>
          </cell>
        </row>
        <row r="977">
          <cell r="A977">
            <v>971</v>
          </cell>
          <cell r="B977" t="str">
            <v>B</v>
          </cell>
          <cell r="C977" t="str">
            <v>Mining</v>
          </cell>
          <cell r="D977">
            <v>207031161</v>
          </cell>
          <cell r="E977" t="str">
            <v>Blackburn</v>
          </cell>
          <cell r="F977">
            <v>3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3</v>
          </cell>
        </row>
        <row r="978">
          <cell r="A978">
            <v>972</v>
          </cell>
          <cell r="B978" t="str">
            <v>C</v>
          </cell>
          <cell r="C978" t="str">
            <v>Manufacturing</v>
          </cell>
          <cell r="D978">
            <v>207031161</v>
          </cell>
          <cell r="E978" t="str">
            <v>Blackburn</v>
          </cell>
          <cell r="F978">
            <v>26</v>
          </cell>
          <cell r="G978">
            <v>12</v>
          </cell>
          <cell r="H978">
            <v>9</v>
          </cell>
          <cell r="I978">
            <v>9</v>
          </cell>
          <cell r="J978">
            <v>0</v>
          </cell>
          <cell r="K978">
            <v>56</v>
          </cell>
        </row>
        <row r="979">
          <cell r="A979">
            <v>973</v>
          </cell>
          <cell r="B979" t="str">
            <v>D</v>
          </cell>
          <cell r="C979" t="str">
            <v>Electricity, Gas, Water and Waste Services</v>
          </cell>
          <cell r="D979">
            <v>207031161</v>
          </cell>
          <cell r="E979" t="str">
            <v>Blackburn</v>
          </cell>
          <cell r="F979">
            <v>3</v>
          </cell>
          <cell r="G979">
            <v>0</v>
          </cell>
          <cell r="H979">
            <v>0</v>
          </cell>
          <cell r="I979">
            <v>0</v>
          </cell>
          <cell r="J979">
            <v>0</v>
          </cell>
          <cell r="K979">
            <v>3</v>
          </cell>
        </row>
        <row r="980">
          <cell r="A980">
            <v>974</v>
          </cell>
          <cell r="B980" t="str">
            <v>E</v>
          </cell>
          <cell r="C980" t="str">
            <v>Construction</v>
          </cell>
          <cell r="D980">
            <v>207031161</v>
          </cell>
          <cell r="E980" t="str">
            <v>Blackburn</v>
          </cell>
          <cell r="F980">
            <v>222</v>
          </cell>
          <cell r="G980">
            <v>114</v>
          </cell>
          <cell r="H980">
            <v>16</v>
          </cell>
          <cell r="I980">
            <v>5</v>
          </cell>
          <cell r="J980">
            <v>0</v>
          </cell>
          <cell r="K980">
            <v>357</v>
          </cell>
        </row>
        <row r="981">
          <cell r="A981">
            <v>975</v>
          </cell>
          <cell r="B981" t="str">
            <v>F</v>
          </cell>
          <cell r="C981" t="str">
            <v>Wholesale Trade</v>
          </cell>
          <cell r="D981">
            <v>207031161</v>
          </cell>
          <cell r="E981" t="str">
            <v>Blackburn</v>
          </cell>
          <cell r="F981">
            <v>65</v>
          </cell>
          <cell r="G981">
            <v>28</v>
          </cell>
          <cell r="H981">
            <v>13</v>
          </cell>
          <cell r="I981">
            <v>3</v>
          </cell>
          <cell r="J981">
            <v>0</v>
          </cell>
          <cell r="K981">
            <v>109</v>
          </cell>
        </row>
        <row r="982">
          <cell r="A982">
            <v>976</v>
          </cell>
          <cell r="B982" t="str">
            <v>G</v>
          </cell>
          <cell r="C982" t="str">
            <v>Retail Trade</v>
          </cell>
          <cell r="D982">
            <v>207031161</v>
          </cell>
          <cell r="E982" t="str">
            <v>Blackburn</v>
          </cell>
          <cell r="F982">
            <v>94</v>
          </cell>
          <cell r="G982">
            <v>76</v>
          </cell>
          <cell r="H982">
            <v>20</v>
          </cell>
          <cell r="I982">
            <v>3</v>
          </cell>
          <cell r="J982">
            <v>0</v>
          </cell>
          <cell r="K982">
            <v>193</v>
          </cell>
        </row>
        <row r="983">
          <cell r="A983">
            <v>977</v>
          </cell>
          <cell r="B983" t="str">
            <v>H</v>
          </cell>
          <cell r="C983" t="str">
            <v>Accommodation and Food Services</v>
          </cell>
          <cell r="D983">
            <v>207031161</v>
          </cell>
          <cell r="E983" t="str">
            <v>Blackburn</v>
          </cell>
          <cell r="F983">
            <v>27</v>
          </cell>
          <cell r="G983">
            <v>36</v>
          </cell>
          <cell r="H983">
            <v>20</v>
          </cell>
          <cell r="I983">
            <v>4</v>
          </cell>
          <cell r="J983">
            <v>0</v>
          </cell>
          <cell r="K983">
            <v>87</v>
          </cell>
        </row>
        <row r="984">
          <cell r="A984">
            <v>978</v>
          </cell>
          <cell r="B984" t="str">
            <v>I</v>
          </cell>
          <cell r="C984" t="str">
            <v>Transport, Postal and Warehousing</v>
          </cell>
          <cell r="D984">
            <v>207031161</v>
          </cell>
          <cell r="E984" t="str">
            <v>Blackburn</v>
          </cell>
          <cell r="F984">
            <v>131</v>
          </cell>
          <cell r="G984">
            <v>8</v>
          </cell>
          <cell r="H984">
            <v>3</v>
          </cell>
          <cell r="I984">
            <v>3</v>
          </cell>
          <cell r="J984">
            <v>0</v>
          </cell>
          <cell r="K984">
            <v>144</v>
          </cell>
        </row>
        <row r="985">
          <cell r="A985">
            <v>979</v>
          </cell>
          <cell r="B985" t="str">
            <v>J</v>
          </cell>
          <cell r="C985" t="str">
            <v>Information Media and Telecommunications</v>
          </cell>
          <cell r="D985">
            <v>207031161</v>
          </cell>
          <cell r="E985" t="str">
            <v>Blackburn</v>
          </cell>
          <cell r="F985">
            <v>13</v>
          </cell>
          <cell r="G985">
            <v>5</v>
          </cell>
          <cell r="H985">
            <v>0</v>
          </cell>
          <cell r="I985">
            <v>0</v>
          </cell>
          <cell r="J985">
            <v>0</v>
          </cell>
          <cell r="K985">
            <v>20</v>
          </cell>
        </row>
        <row r="986">
          <cell r="A986">
            <v>980</v>
          </cell>
          <cell r="B986" t="str">
            <v>K</v>
          </cell>
          <cell r="C986" t="str">
            <v>Financial and Insurance Services</v>
          </cell>
          <cell r="D986">
            <v>207031161</v>
          </cell>
          <cell r="E986" t="str">
            <v>Blackburn</v>
          </cell>
          <cell r="F986">
            <v>127</v>
          </cell>
          <cell r="G986">
            <v>39</v>
          </cell>
          <cell r="H986">
            <v>6</v>
          </cell>
          <cell r="I986">
            <v>0</v>
          </cell>
          <cell r="J986">
            <v>0</v>
          </cell>
          <cell r="K986">
            <v>172</v>
          </cell>
        </row>
        <row r="987">
          <cell r="A987">
            <v>981</v>
          </cell>
          <cell r="B987" t="str">
            <v>L</v>
          </cell>
          <cell r="C987" t="str">
            <v>Rental, Hiring and Real Estate Services</v>
          </cell>
          <cell r="D987">
            <v>207031161</v>
          </cell>
          <cell r="E987" t="str">
            <v>Blackburn</v>
          </cell>
          <cell r="F987">
            <v>294</v>
          </cell>
          <cell r="G987">
            <v>26</v>
          </cell>
          <cell r="H987">
            <v>13</v>
          </cell>
          <cell r="I987">
            <v>4</v>
          </cell>
          <cell r="J987">
            <v>3</v>
          </cell>
          <cell r="K987">
            <v>339</v>
          </cell>
        </row>
        <row r="988">
          <cell r="A988">
            <v>982</v>
          </cell>
          <cell r="B988" t="str">
            <v>M</v>
          </cell>
          <cell r="C988" t="str">
            <v>Professional, Scientific and Technical Services</v>
          </cell>
          <cell r="D988">
            <v>207031161</v>
          </cell>
          <cell r="E988" t="str">
            <v>Blackburn</v>
          </cell>
          <cell r="F988">
            <v>287</v>
          </cell>
          <cell r="G988">
            <v>153</v>
          </cell>
          <cell r="H988">
            <v>38</v>
          </cell>
          <cell r="I988">
            <v>9</v>
          </cell>
          <cell r="J988">
            <v>0</v>
          </cell>
          <cell r="K988">
            <v>487</v>
          </cell>
        </row>
        <row r="989">
          <cell r="A989">
            <v>983</v>
          </cell>
          <cell r="B989" t="str">
            <v>N</v>
          </cell>
          <cell r="C989" t="str">
            <v>Administrative and Support Services</v>
          </cell>
          <cell r="D989">
            <v>207031161</v>
          </cell>
          <cell r="E989" t="str">
            <v>Blackburn</v>
          </cell>
          <cell r="F989">
            <v>73</v>
          </cell>
          <cell r="G989">
            <v>36</v>
          </cell>
          <cell r="H989">
            <v>7</v>
          </cell>
          <cell r="I989">
            <v>3</v>
          </cell>
          <cell r="J989">
            <v>3</v>
          </cell>
          <cell r="K989">
            <v>119</v>
          </cell>
        </row>
        <row r="990">
          <cell r="A990">
            <v>984</v>
          </cell>
          <cell r="B990" t="str">
            <v>O</v>
          </cell>
          <cell r="C990" t="str">
            <v>Public Administration and Safety</v>
          </cell>
          <cell r="D990">
            <v>207031161</v>
          </cell>
          <cell r="E990" t="str">
            <v>Blackburn</v>
          </cell>
          <cell r="F990">
            <v>4</v>
          </cell>
          <cell r="G990">
            <v>3</v>
          </cell>
          <cell r="H990">
            <v>0</v>
          </cell>
          <cell r="I990">
            <v>0</v>
          </cell>
          <cell r="J990">
            <v>0</v>
          </cell>
          <cell r="K990">
            <v>9</v>
          </cell>
        </row>
        <row r="991">
          <cell r="A991">
            <v>985</v>
          </cell>
          <cell r="B991" t="str">
            <v>P</v>
          </cell>
          <cell r="C991" t="str">
            <v>Education and Training</v>
          </cell>
          <cell r="D991">
            <v>207031161</v>
          </cell>
          <cell r="E991" t="str">
            <v>Blackburn</v>
          </cell>
          <cell r="F991">
            <v>27</v>
          </cell>
          <cell r="G991">
            <v>10</v>
          </cell>
          <cell r="H991">
            <v>10</v>
          </cell>
          <cell r="I991">
            <v>0</v>
          </cell>
          <cell r="J991">
            <v>0</v>
          </cell>
          <cell r="K991">
            <v>49</v>
          </cell>
        </row>
        <row r="992">
          <cell r="A992">
            <v>986</v>
          </cell>
          <cell r="B992" t="str">
            <v>Q</v>
          </cell>
          <cell r="C992" t="str">
            <v>Health Care and Social Assistance</v>
          </cell>
          <cell r="D992">
            <v>207031161</v>
          </cell>
          <cell r="E992" t="str">
            <v>Blackburn</v>
          </cell>
          <cell r="F992">
            <v>182</v>
          </cell>
          <cell r="G992">
            <v>58</v>
          </cell>
          <cell r="H992">
            <v>33</v>
          </cell>
          <cell r="I992">
            <v>4</v>
          </cell>
          <cell r="J992">
            <v>0</v>
          </cell>
          <cell r="K992">
            <v>277</v>
          </cell>
        </row>
        <row r="993">
          <cell r="A993">
            <v>987</v>
          </cell>
          <cell r="B993" t="str">
            <v>R</v>
          </cell>
          <cell r="C993" t="str">
            <v>Arts and Recreation Services</v>
          </cell>
          <cell r="D993">
            <v>207031161</v>
          </cell>
          <cell r="E993" t="str">
            <v>Blackburn</v>
          </cell>
          <cell r="F993">
            <v>30</v>
          </cell>
          <cell r="G993">
            <v>9</v>
          </cell>
          <cell r="H993">
            <v>0</v>
          </cell>
          <cell r="I993">
            <v>0</v>
          </cell>
          <cell r="J993">
            <v>0</v>
          </cell>
          <cell r="K993">
            <v>40</v>
          </cell>
        </row>
        <row r="994">
          <cell r="A994">
            <v>988</v>
          </cell>
          <cell r="B994" t="str">
            <v>S</v>
          </cell>
          <cell r="C994" t="str">
            <v>Other Services</v>
          </cell>
          <cell r="D994">
            <v>207031161</v>
          </cell>
          <cell r="E994" t="str">
            <v>Blackburn</v>
          </cell>
          <cell r="F994">
            <v>60</v>
          </cell>
          <cell r="G994">
            <v>42</v>
          </cell>
          <cell r="H994">
            <v>8</v>
          </cell>
          <cell r="I994">
            <v>3</v>
          </cell>
          <cell r="J994">
            <v>0</v>
          </cell>
          <cell r="K994">
            <v>113</v>
          </cell>
        </row>
        <row r="995">
          <cell r="A995">
            <v>989</v>
          </cell>
          <cell r="B995" t="str">
            <v>A</v>
          </cell>
          <cell r="C995" t="str">
            <v>Agriculture, Forestry and Fishing</v>
          </cell>
          <cell r="D995">
            <v>207031162</v>
          </cell>
          <cell r="E995" t="str">
            <v>Blackburn South</v>
          </cell>
          <cell r="F995">
            <v>5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5</v>
          </cell>
        </row>
        <row r="996">
          <cell r="A996">
            <v>990</v>
          </cell>
          <cell r="B996" t="str">
            <v>B</v>
          </cell>
          <cell r="C996" t="str">
            <v>Mining</v>
          </cell>
          <cell r="D996">
            <v>207031162</v>
          </cell>
          <cell r="E996" t="str">
            <v>Blackburn South</v>
          </cell>
          <cell r="F996">
            <v>3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3</v>
          </cell>
        </row>
        <row r="997">
          <cell r="A997">
            <v>991</v>
          </cell>
          <cell r="B997" t="str">
            <v>C</v>
          </cell>
          <cell r="C997" t="str">
            <v>Manufacturing</v>
          </cell>
          <cell r="D997">
            <v>207031162</v>
          </cell>
          <cell r="E997" t="str">
            <v>Blackburn South</v>
          </cell>
          <cell r="F997">
            <v>13</v>
          </cell>
          <cell r="G997">
            <v>5</v>
          </cell>
          <cell r="H997">
            <v>0</v>
          </cell>
          <cell r="I997">
            <v>0</v>
          </cell>
          <cell r="J997">
            <v>0</v>
          </cell>
          <cell r="K997">
            <v>18</v>
          </cell>
        </row>
        <row r="998">
          <cell r="A998">
            <v>992</v>
          </cell>
          <cell r="B998" t="str">
            <v>D</v>
          </cell>
          <cell r="C998" t="str">
            <v>Electricity, Gas, Water and Waste Services</v>
          </cell>
          <cell r="D998">
            <v>207031162</v>
          </cell>
          <cell r="E998" t="str">
            <v>Blackburn South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>
            <v>993</v>
          </cell>
          <cell r="B999" t="str">
            <v>E</v>
          </cell>
          <cell r="C999" t="str">
            <v>Construction</v>
          </cell>
          <cell r="D999">
            <v>207031162</v>
          </cell>
          <cell r="E999" t="str">
            <v>Blackburn South</v>
          </cell>
          <cell r="F999">
            <v>91</v>
          </cell>
          <cell r="G999">
            <v>36</v>
          </cell>
          <cell r="H999">
            <v>4</v>
          </cell>
          <cell r="I999">
            <v>0</v>
          </cell>
          <cell r="J999">
            <v>0</v>
          </cell>
          <cell r="K999">
            <v>132</v>
          </cell>
        </row>
        <row r="1000">
          <cell r="A1000">
            <v>994</v>
          </cell>
          <cell r="B1000" t="str">
            <v>F</v>
          </cell>
          <cell r="C1000" t="str">
            <v>Wholesale Trade</v>
          </cell>
          <cell r="D1000">
            <v>207031162</v>
          </cell>
          <cell r="E1000" t="str">
            <v>Blackburn South</v>
          </cell>
          <cell r="F1000">
            <v>22</v>
          </cell>
          <cell r="G1000">
            <v>6</v>
          </cell>
          <cell r="H1000">
            <v>0</v>
          </cell>
          <cell r="I1000">
            <v>0</v>
          </cell>
          <cell r="J1000">
            <v>0</v>
          </cell>
          <cell r="K1000">
            <v>28</v>
          </cell>
        </row>
        <row r="1001">
          <cell r="A1001">
            <v>995</v>
          </cell>
          <cell r="B1001" t="str">
            <v>G</v>
          </cell>
          <cell r="C1001" t="str">
            <v>Retail Trade</v>
          </cell>
          <cell r="D1001">
            <v>207031162</v>
          </cell>
          <cell r="E1001" t="str">
            <v>Blackburn South</v>
          </cell>
          <cell r="F1001">
            <v>39</v>
          </cell>
          <cell r="G1001">
            <v>19</v>
          </cell>
          <cell r="H1001">
            <v>7</v>
          </cell>
          <cell r="I1001">
            <v>3</v>
          </cell>
          <cell r="J1001">
            <v>0</v>
          </cell>
          <cell r="K1001">
            <v>66</v>
          </cell>
        </row>
        <row r="1002">
          <cell r="A1002">
            <v>996</v>
          </cell>
          <cell r="B1002" t="str">
            <v>H</v>
          </cell>
          <cell r="C1002" t="str">
            <v>Accommodation and Food Services</v>
          </cell>
          <cell r="D1002">
            <v>207031162</v>
          </cell>
          <cell r="E1002" t="str">
            <v>Blackburn South</v>
          </cell>
          <cell r="F1002">
            <v>17</v>
          </cell>
          <cell r="G1002">
            <v>22</v>
          </cell>
          <cell r="H1002">
            <v>6</v>
          </cell>
          <cell r="I1002">
            <v>0</v>
          </cell>
          <cell r="J1002">
            <v>0</v>
          </cell>
          <cell r="K1002">
            <v>45</v>
          </cell>
        </row>
        <row r="1003">
          <cell r="A1003">
            <v>997</v>
          </cell>
          <cell r="B1003" t="str">
            <v>I</v>
          </cell>
          <cell r="C1003" t="str">
            <v>Transport, Postal and Warehousing</v>
          </cell>
          <cell r="D1003">
            <v>207031162</v>
          </cell>
          <cell r="E1003" t="str">
            <v>Blackburn South</v>
          </cell>
          <cell r="F1003">
            <v>56</v>
          </cell>
          <cell r="G1003">
            <v>6</v>
          </cell>
          <cell r="H1003">
            <v>0</v>
          </cell>
          <cell r="I1003">
            <v>0</v>
          </cell>
          <cell r="J1003">
            <v>0</v>
          </cell>
          <cell r="K1003">
            <v>64</v>
          </cell>
        </row>
        <row r="1004">
          <cell r="A1004">
            <v>998</v>
          </cell>
          <cell r="B1004" t="str">
            <v>J</v>
          </cell>
          <cell r="C1004" t="str">
            <v>Information Media and Telecommunications</v>
          </cell>
          <cell r="D1004">
            <v>207031162</v>
          </cell>
          <cell r="E1004" t="str">
            <v>Blackburn South</v>
          </cell>
          <cell r="F1004">
            <v>6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7</v>
          </cell>
        </row>
        <row r="1005">
          <cell r="A1005">
            <v>999</v>
          </cell>
          <cell r="B1005" t="str">
            <v>K</v>
          </cell>
          <cell r="C1005" t="str">
            <v>Financial and Insurance Services</v>
          </cell>
          <cell r="D1005">
            <v>207031162</v>
          </cell>
          <cell r="E1005" t="str">
            <v>Blackburn South</v>
          </cell>
          <cell r="F1005">
            <v>45</v>
          </cell>
          <cell r="G1005">
            <v>16</v>
          </cell>
          <cell r="H1005">
            <v>3</v>
          </cell>
          <cell r="I1005">
            <v>0</v>
          </cell>
          <cell r="J1005">
            <v>0</v>
          </cell>
          <cell r="K1005">
            <v>65</v>
          </cell>
        </row>
        <row r="1006">
          <cell r="A1006">
            <v>1000</v>
          </cell>
          <cell r="B1006" t="str">
            <v>L</v>
          </cell>
          <cell r="C1006" t="str">
            <v>Rental, Hiring and Real Estate Services</v>
          </cell>
          <cell r="D1006">
            <v>207031162</v>
          </cell>
          <cell r="E1006" t="str">
            <v>Blackburn South</v>
          </cell>
          <cell r="F1006">
            <v>135</v>
          </cell>
          <cell r="G1006">
            <v>7</v>
          </cell>
          <cell r="H1006">
            <v>0</v>
          </cell>
          <cell r="I1006">
            <v>0</v>
          </cell>
          <cell r="J1006">
            <v>0</v>
          </cell>
          <cell r="K1006">
            <v>142</v>
          </cell>
        </row>
        <row r="1007">
          <cell r="A1007">
            <v>1001</v>
          </cell>
          <cell r="B1007" t="str">
            <v>M</v>
          </cell>
          <cell r="C1007" t="str">
            <v>Professional, Scientific and Technical Services</v>
          </cell>
          <cell r="D1007">
            <v>207031162</v>
          </cell>
          <cell r="E1007" t="str">
            <v>Blackburn South</v>
          </cell>
          <cell r="F1007">
            <v>108</v>
          </cell>
          <cell r="G1007">
            <v>53</v>
          </cell>
          <cell r="H1007">
            <v>3</v>
          </cell>
          <cell r="I1007">
            <v>0</v>
          </cell>
          <cell r="J1007">
            <v>0</v>
          </cell>
          <cell r="K1007">
            <v>164</v>
          </cell>
        </row>
        <row r="1008">
          <cell r="A1008">
            <v>1002</v>
          </cell>
          <cell r="B1008" t="str">
            <v>N</v>
          </cell>
          <cell r="C1008" t="str">
            <v>Administrative and Support Services</v>
          </cell>
          <cell r="D1008">
            <v>207031162</v>
          </cell>
          <cell r="E1008" t="str">
            <v>Blackburn South</v>
          </cell>
          <cell r="F1008">
            <v>34</v>
          </cell>
          <cell r="G1008">
            <v>17</v>
          </cell>
          <cell r="H1008">
            <v>0</v>
          </cell>
          <cell r="I1008">
            <v>3</v>
          </cell>
          <cell r="J1008">
            <v>0</v>
          </cell>
          <cell r="K1008">
            <v>53</v>
          </cell>
        </row>
        <row r="1009">
          <cell r="A1009">
            <v>1003</v>
          </cell>
          <cell r="B1009" t="str">
            <v>O</v>
          </cell>
          <cell r="C1009" t="str">
            <v>Public Administration and Safety</v>
          </cell>
          <cell r="D1009">
            <v>207031162</v>
          </cell>
          <cell r="E1009" t="str">
            <v>Blackburn South</v>
          </cell>
          <cell r="F1009">
            <v>3</v>
          </cell>
          <cell r="G1009">
            <v>0</v>
          </cell>
          <cell r="H1009">
            <v>0</v>
          </cell>
          <cell r="I1009">
            <v>3</v>
          </cell>
          <cell r="J1009">
            <v>0</v>
          </cell>
          <cell r="K1009">
            <v>5</v>
          </cell>
        </row>
        <row r="1010">
          <cell r="A1010">
            <v>1004</v>
          </cell>
          <cell r="B1010" t="str">
            <v>P</v>
          </cell>
          <cell r="C1010" t="str">
            <v>Education and Training</v>
          </cell>
          <cell r="D1010">
            <v>207031162</v>
          </cell>
          <cell r="E1010" t="str">
            <v>Blackburn South</v>
          </cell>
          <cell r="F1010">
            <v>16</v>
          </cell>
          <cell r="G1010">
            <v>6</v>
          </cell>
          <cell r="H1010">
            <v>4</v>
          </cell>
          <cell r="I1010">
            <v>0</v>
          </cell>
          <cell r="J1010">
            <v>0</v>
          </cell>
          <cell r="K1010">
            <v>28</v>
          </cell>
        </row>
        <row r="1011">
          <cell r="A1011">
            <v>1005</v>
          </cell>
          <cell r="B1011" t="str">
            <v>Q</v>
          </cell>
          <cell r="C1011" t="str">
            <v>Health Care and Social Assistance</v>
          </cell>
          <cell r="D1011">
            <v>207031162</v>
          </cell>
          <cell r="E1011" t="str">
            <v>Blackburn South</v>
          </cell>
          <cell r="F1011">
            <v>64</v>
          </cell>
          <cell r="G1011">
            <v>25</v>
          </cell>
          <cell r="H1011">
            <v>7</v>
          </cell>
          <cell r="I1011">
            <v>4</v>
          </cell>
          <cell r="J1011">
            <v>0</v>
          </cell>
          <cell r="K1011">
            <v>100</v>
          </cell>
        </row>
        <row r="1012">
          <cell r="A1012">
            <v>1006</v>
          </cell>
          <cell r="B1012" t="str">
            <v>R</v>
          </cell>
          <cell r="C1012" t="str">
            <v>Arts and Recreation Services</v>
          </cell>
          <cell r="D1012">
            <v>207031162</v>
          </cell>
          <cell r="E1012" t="str">
            <v>Blackburn South</v>
          </cell>
          <cell r="F1012">
            <v>8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9</v>
          </cell>
        </row>
        <row r="1013">
          <cell r="A1013">
            <v>1007</v>
          </cell>
          <cell r="B1013" t="str">
            <v>S</v>
          </cell>
          <cell r="C1013" t="str">
            <v>Other Services</v>
          </cell>
          <cell r="D1013">
            <v>207031162</v>
          </cell>
          <cell r="E1013" t="str">
            <v>Blackburn South</v>
          </cell>
          <cell r="F1013">
            <v>27</v>
          </cell>
          <cell r="G1013">
            <v>19</v>
          </cell>
          <cell r="H1013">
            <v>0</v>
          </cell>
          <cell r="I1013">
            <v>0</v>
          </cell>
          <cell r="J1013">
            <v>0</v>
          </cell>
          <cell r="K1013">
            <v>49</v>
          </cell>
        </row>
        <row r="1014">
          <cell r="A1014">
            <v>1008</v>
          </cell>
          <cell r="B1014" t="str">
            <v>A</v>
          </cell>
          <cell r="C1014" t="str">
            <v>Agriculture, Forestry and Fishing</v>
          </cell>
          <cell r="D1014">
            <v>211011446</v>
          </cell>
          <cell r="E1014" t="str">
            <v>Boronia</v>
          </cell>
          <cell r="F1014">
            <v>5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6</v>
          </cell>
        </row>
        <row r="1015">
          <cell r="A1015">
            <v>1009</v>
          </cell>
          <cell r="B1015" t="str">
            <v>B</v>
          </cell>
          <cell r="C1015" t="str">
            <v>Mining</v>
          </cell>
          <cell r="D1015">
            <v>211011446</v>
          </cell>
          <cell r="E1015" t="str">
            <v>Boronia</v>
          </cell>
          <cell r="F1015">
            <v>0</v>
          </cell>
          <cell r="G1015">
            <v>0</v>
          </cell>
          <cell r="H1015">
            <v>3</v>
          </cell>
          <cell r="I1015">
            <v>0</v>
          </cell>
          <cell r="J1015">
            <v>0</v>
          </cell>
          <cell r="K1015">
            <v>3</v>
          </cell>
        </row>
        <row r="1016">
          <cell r="A1016">
            <v>1010</v>
          </cell>
          <cell r="B1016" t="str">
            <v>C</v>
          </cell>
          <cell r="C1016" t="str">
            <v>Manufacturing</v>
          </cell>
          <cell r="D1016">
            <v>211011446</v>
          </cell>
          <cell r="E1016" t="str">
            <v>Boronia</v>
          </cell>
          <cell r="F1016">
            <v>34</v>
          </cell>
          <cell r="G1016">
            <v>26</v>
          </cell>
          <cell r="H1016">
            <v>23</v>
          </cell>
          <cell r="I1016">
            <v>5</v>
          </cell>
          <cell r="J1016">
            <v>0</v>
          </cell>
          <cell r="K1016">
            <v>88</v>
          </cell>
        </row>
        <row r="1017">
          <cell r="A1017">
            <v>1011</v>
          </cell>
          <cell r="B1017" t="str">
            <v>D</v>
          </cell>
          <cell r="C1017" t="str">
            <v>Electricity, Gas, Water and Waste Services</v>
          </cell>
          <cell r="D1017">
            <v>211011446</v>
          </cell>
          <cell r="E1017" t="str">
            <v>Boronia</v>
          </cell>
          <cell r="F1017">
            <v>3</v>
          </cell>
          <cell r="G1017">
            <v>6</v>
          </cell>
          <cell r="H1017">
            <v>3</v>
          </cell>
          <cell r="I1017">
            <v>3</v>
          </cell>
          <cell r="J1017">
            <v>0</v>
          </cell>
          <cell r="K1017">
            <v>12</v>
          </cell>
        </row>
        <row r="1018">
          <cell r="A1018">
            <v>1012</v>
          </cell>
          <cell r="B1018" t="str">
            <v>E</v>
          </cell>
          <cell r="C1018" t="str">
            <v>Construction</v>
          </cell>
          <cell r="D1018">
            <v>211011446</v>
          </cell>
          <cell r="E1018" t="str">
            <v>Boronia</v>
          </cell>
          <cell r="F1018">
            <v>240</v>
          </cell>
          <cell r="G1018">
            <v>133</v>
          </cell>
          <cell r="H1018">
            <v>26</v>
          </cell>
          <cell r="I1018">
            <v>6</v>
          </cell>
          <cell r="J1018">
            <v>0</v>
          </cell>
          <cell r="K1018">
            <v>405</v>
          </cell>
        </row>
        <row r="1019">
          <cell r="A1019">
            <v>1013</v>
          </cell>
          <cell r="B1019" t="str">
            <v>F</v>
          </cell>
          <cell r="C1019" t="str">
            <v>Wholesale Trade</v>
          </cell>
          <cell r="D1019">
            <v>211011446</v>
          </cell>
          <cell r="E1019" t="str">
            <v>Boronia</v>
          </cell>
          <cell r="F1019">
            <v>27</v>
          </cell>
          <cell r="G1019">
            <v>25</v>
          </cell>
          <cell r="H1019">
            <v>3</v>
          </cell>
          <cell r="I1019">
            <v>3</v>
          </cell>
          <cell r="J1019">
            <v>0</v>
          </cell>
          <cell r="K1019">
            <v>57</v>
          </cell>
        </row>
        <row r="1020">
          <cell r="A1020">
            <v>1014</v>
          </cell>
          <cell r="B1020" t="str">
            <v>G</v>
          </cell>
          <cell r="C1020" t="str">
            <v>Retail Trade</v>
          </cell>
          <cell r="D1020">
            <v>211011446</v>
          </cell>
          <cell r="E1020" t="str">
            <v>Boronia</v>
          </cell>
          <cell r="F1020">
            <v>63</v>
          </cell>
          <cell r="G1020">
            <v>55</v>
          </cell>
          <cell r="H1020">
            <v>20</v>
          </cell>
          <cell r="I1020">
            <v>3</v>
          </cell>
          <cell r="J1020">
            <v>0</v>
          </cell>
          <cell r="K1020">
            <v>141</v>
          </cell>
        </row>
        <row r="1021">
          <cell r="A1021">
            <v>1015</v>
          </cell>
          <cell r="B1021" t="str">
            <v>H</v>
          </cell>
          <cell r="C1021" t="str">
            <v>Accommodation and Food Services</v>
          </cell>
          <cell r="D1021">
            <v>211011446</v>
          </cell>
          <cell r="E1021" t="str">
            <v>Boronia</v>
          </cell>
          <cell r="F1021">
            <v>27</v>
          </cell>
          <cell r="G1021">
            <v>34</v>
          </cell>
          <cell r="H1021">
            <v>14</v>
          </cell>
          <cell r="I1021">
            <v>3</v>
          </cell>
          <cell r="J1021">
            <v>0</v>
          </cell>
          <cell r="K1021">
            <v>77</v>
          </cell>
        </row>
        <row r="1022">
          <cell r="A1022">
            <v>1016</v>
          </cell>
          <cell r="B1022" t="str">
            <v>I</v>
          </cell>
          <cell r="C1022" t="str">
            <v>Transport, Postal and Warehousing</v>
          </cell>
          <cell r="D1022">
            <v>211011446</v>
          </cell>
          <cell r="E1022" t="str">
            <v>Boronia</v>
          </cell>
          <cell r="F1022">
            <v>100</v>
          </cell>
          <cell r="G1022">
            <v>13</v>
          </cell>
          <cell r="H1022">
            <v>4</v>
          </cell>
          <cell r="I1022">
            <v>0</v>
          </cell>
          <cell r="J1022">
            <v>0</v>
          </cell>
          <cell r="K1022">
            <v>117</v>
          </cell>
        </row>
        <row r="1023">
          <cell r="A1023">
            <v>1017</v>
          </cell>
          <cell r="B1023" t="str">
            <v>J</v>
          </cell>
          <cell r="C1023" t="str">
            <v>Information Media and Telecommunications</v>
          </cell>
          <cell r="D1023">
            <v>211011446</v>
          </cell>
          <cell r="E1023" t="str">
            <v>Boronia</v>
          </cell>
          <cell r="F1023">
            <v>19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21</v>
          </cell>
        </row>
        <row r="1024">
          <cell r="A1024">
            <v>1018</v>
          </cell>
          <cell r="B1024" t="str">
            <v>K</v>
          </cell>
          <cell r="C1024" t="str">
            <v>Financial and Insurance Services</v>
          </cell>
          <cell r="D1024">
            <v>211011446</v>
          </cell>
          <cell r="E1024" t="str">
            <v>Boronia</v>
          </cell>
          <cell r="F1024">
            <v>27</v>
          </cell>
          <cell r="G1024">
            <v>17</v>
          </cell>
          <cell r="H1024">
            <v>0</v>
          </cell>
          <cell r="I1024">
            <v>0</v>
          </cell>
          <cell r="J1024">
            <v>0</v>
          </cell>
          <cell r="K1024">
            <v>45</v>
          </cell>
        </row>
        <row r="1025">
          <cell r="A1025">
            <v>1019</v>
          </cell>
          <cell r="B1025" t="str">
            <v>L</v>
          </cell>
          <cell r="C1025" t="str">
            <v>Rental, Hiring and Real Estate Services</v>
          </cell>
          <cell r="D1025">
            <v>211011446</v>
          </cell>
          <cell r="E1025" t="str">
            <v>Boronia</v>
          </cell>
          <cell r="F1025">
            <v>112</v>
          </cell>
          <cell r="G1025">
            <v>11</v>
          </cell>
          <cell r="H1025">
            <v>10</v>
          </cell>
          <cell r="I1025">
            <v>0</v>
          </cell>
          <cell r="J1025">
            <v>0</v>
          </cell>
          <cell r="K1025">
            <v>135</v>
          </cell>
        </row>
        <row r="1026">
          <cell r="A1026">
            <v>1020</v>
          </cell>
          <cell r="B1026" t="str">
            <v>M</v>
          </cell>
          <cell r="C1026" t="str">
            <v>Professional, Scientific and Technical Services</v>
          </cell>
          <cell r="D1026">
            <v>211011446</v>
          </cell>
          <cell r="E1026" t="str">
            <v>Boronia</v>
          </cell>
          <cell r="F1026">
            <v>123</v>
          </cell>
          <cell r="G1026">
            <v>75</v>
          </cell>
          <cell r="H1026">
            <v>11</v>
          </cell>
          <cell r="I1026">
            <v>0</v>
          </cell>
          <cell r="J1026">
            <v>0</v>
          </cell>
          <cell r="K1026">
            <v>211</v>
          </cell>
        </row>
        <row r="1027">
          <cell r="A1027">
            <v>1021</v>
          </cell>
          <cell r="B1027" t="str">
            <v>N</v>
          </cell>
          <cell r="C1027" t="str">
            <v>Administrative and Support Services</v>
          </cell>
          <cell r="D1027">
            <v>211011446</v>
          </cell>
          <cell r="E1027" t="str">
            <v>Boronia</v>
          </cell>
          <cell r="F1027">
            <v>68</v>
          </cell>
          <cell r="G1027">
            <v>20</v>
          </cell>
          <cell r="H1027">
            <v>3</v>
          </cell>
          <cell r="I1027">
            <v>3</v>
          </cell>
          <cell r="J1027">
            <v>0</v>
          </cell>
          <cell r="K1027">
            <v>92</v>
          </cell>
        </row>
        <row r="1028">
          <cell r="A1028">
            <v>1022</v>
          </cell>
          <cell r="B1028" t="str">
            <v>O</v>
          </cell>
          <cell r="C1028" t="str">
            <v>Public Administration and Safety</v>
          </cell>
          <cell r="D1028">
            <v>211011446</v>
          </cell>
          <cell r="E1028" t="str">
            <v>Boronia</v>
          </cell>
          <cell r="F1028">
            <v>3</v>
          </cell>
          <cell r="G1028">
            <v>3</v>
          </cell>
          <cell r="H1028">
            <v>0</v>
          </cell>
          <cell r="I1028">
            <v>0</v>
          </cell>
          <cell r="J1028">
            <v>0</v>
          </cell>
          <cell r="K1028">
            <v>4</v>
          </cell>
        </row>
        <row r="1029">
          <cell r="A1029">
            <v>1023</v>
          </cell>
          <cell r="B1029" t="str">
            <v>P</v>
          </cell>
          <cell r="C1029" t="str">
            <v>Education and Training</v>
          </cell>
          <cell r="D1029">
            <v>211011446</v>
          </cell>
          <cell r="E1029" t="str">
            <v>Boronia</v>
          </cell>
          <cell r="F1029">
            <v>18</v>
          </cell>
          <cell r="G1029">
            <v>7</v>
          </cell>
          <cell r="H1029">
            <v>5</v>
          </cell>
          <cell r="I1029">
            <v>3</v>
          </cell>
          <cell r="J1029">
            <v>0</v>
          </cell>
          <cell r="K1029">
            <v>33</v>
          </cell>
        </row>
        <row r="1030">
          <cell r="A1030">
            <v>1024</v>
          </cell>
          <cell r="B1030" t="str">
            <v>Q</v>
          </cell>
          <cell r="C1030" t="str">
            <v>Health Care and Social Assistance</v>
          </cell>
          <cell r="D1030">
            <v>211011446</v>
          </cell>
          <cell r="E1030" t="str">
            <v>Boronia</v>
          </cell>
          <cell r="F1030">
            <v>87</v>
          </cell>
          <cell r="G1030">
            <v>24</v>
          </cell>
          <cell r="H1030">
            <v>11</v>
          </cell>
          <cell r="I1030">
            <v>6</v>
          </cell>
          <cell r="J1030">
            <v>0</v>
          </cell>
          <cell r="K1030">
            <v>128</v>
          </cell>
        </row>
        <row r="1031">
          <cell r="A1031">
            <v>1025</v>
          </cell>
          <cell r="B1031" t="str">
            <v>R</v>
          </cell>
          <cell r="C1031" t="str">
            <v>Arts and Recreation Services</v>
          </cell>
          <cell r="D1031">
            <v>211011446</v>
          </cell>
          <cell r="E1031" t="str">
            <v>Boronia</v>
          </cell>
          <cell r="F1031">
            <v>15</v>
          </cell>
          <cell r="G1031">
            <v>6</v>
          </cell>
          <cell r="H1031">
            <v>3</v>
          </cell>
          <cell r="I1031">
            <v>3</v>
          </cell>
          <cell r="J1031">
            <v>0</v>
          </cell>
          <cell r="K1031">
            <v>24</v>
          </cell>
        </row>
        <row r="1032">
          <cell r="A1032">
            <v>1026</v>
          </cell>
          <cell r="B1032" t="str">
            <v>S</v>
          </cell>
          <cell r="C1032" t="str">
            <v>Other Services</v>
          </cell>
          <cell r="D1032">
            <v>211011446</v>
          </cell>
          <cell r="E1032" t="str">
            <v>Boronia</v>
          </cell>
          <cell r="F1032">
            <v>60</v>
          </cell>
          <cell r="G1032">
            <v>39</v>
          </cell>
          <cell r="H1032">
            <v>7</v>
          </cell>
          <cell r="I1032">
            <v>3</v>
          </cell>
          <cell r="J1032">
            <v>0</v>
          </cell>
          <cell r="K1032">
            <v>108</v>
          </cell>
        </row>
        <row r="1033">
          <cell r="A1033">
            <v>1027</v>
          </cell>
          <cell r="B1033" t="str">
            <v>A</v>
          </cell>
          <cell r="C1033" t="str">
            <v>Agriculture, Forestry and Fishing</v>
          </cell>
          <cell r="D1033">
            <v>207031163</v>
          </cell>
          <cell r="E1033" t="str">
            <v>Box Hill</v>
          </cell>
          <cell r="F1033">
            <v>9</v>
          </cell>
          <cell r="G1033">
            <v>3</v>
          </cell>
          <cell r="H1033">
            <v>0</v>
          </cell>
          <cell r="I1033">
            <v>0</v>
          </cell>
          <cell r="J1033">
            <v>0</v>
          </cell>
          <cell r="K1033">
            <v>12</v>
          </cell>
        </row>
        <row r="1034">
          <cell r="A1034">
            <v>1028</v>
          </cell>
          <cell r="B1034" t="str">
            <v>B</v>
          </cell>
          <cell r="C1034" t="str">
            <v>Mining</v>
          </cell>
          <cell r="D1034">
            <v>207031163</v>
          </cell>
          <cell r="E1034" t="str">
            <v>Box Hill</v>
          </cell>
          <cell r="F1034">
            <v>0</v>
          </cell>
          <cell r="G1034">
            <v>0</v>
          </cell>
          <cell r="H1034">
            <v>3</v>
          </cell>
          <cell r="I1034">
            <v>0</v>
          </cell>
          <cell r="J1034">
            <v>0</v>
          </cell>
          <cell r="K1034">
            <v>3</v>
          </cell>
        </row>
        <row r="1035">
          <cell r="A1035">
            <v>1029</v>
          </cell>
          <cell r="B1035" t="str">
            <v>C</v>
          </cell>
          <cell r="C1035" t="str">
            <v>Manufacturing</v>
          </cell>
          <cell r="D1035">
            <v>207031163</v>
          </cell>
          <cell r="E1035" t="str">
            <v>Box Hill</v>
          </cell>
          <cell r="F1035">
            <v>26</v>
          </cell>
          <cell r="G1035">
            <v>20</v>
          </cell>
          <cell r="H1035">
            <v>6</v>
          </cell>
          <cell r="I1035">
            <v>5</v>
          </cell>
          <cell r="J1035">
            <v>0</v>
          </cell>
          <cell r="K1035">
            <v>58</v>
          </cell>
        </row>
        <row r="1036">
          <cell r="A1036">
            <v>1030</v>
          </cell>
          <cell r="B1036" t="str">
            <v>D</v>
          </cell>
          <cell r="C1036" t="str">
            <v>Electricity, Gas, Water and Waste Services</v>
          </cell>
          <cell r="D1036">
            <v>207031163</v>
          </cell>
          <cell r="E1036" t="str">
            <v>Box Hill</v>
          </cell>
          <cell r="F1036">
            <v>5</v>
          </cell>
          <cell r="G1036">
            <v>3</v>
          </cell>
          <cell r="H1036">
            <v>0</v>
          </cell>
          <cell r="I1036">
            <v>0</v>
          </cell>
          <cell r="J1036">
            <v>0</v>
          </cell>
          <cell r="K1036">
            <v>8</v>
          </cell>
        </row>
        <row r="1037">
          <cell r="A1037">
            <v>1031</v>
          </cell>
          <cell r="B1037" t="str">
            <v>E</v>
          </cell>
          <cell r="C1037" t="str">
            <v>Construction</v>
          </cell>
          <cell r="D1037">
            <v>207031163</v>
          </cell>
          <cell r="E1037" t="str">
            <v>Box Hill</v>
          </cell>
          <cell r="F1037">
            <v>379</v>
          </cell>
          <cell r="G1037">
            <v>93</v>
          </cell>
          <cell r="H1037">
            <v>10</v>
          </cell>
          <cell r="I1037">
            <v>3</v>
          </cell>
          <cell r="J1037">
            <v>0</v>
          </cell>
          <cell r="K1037">
            <v>485</v>
          </cell>
        </row>
        <row r="1038">
          <cell r="A1038">
            <v>1032</v>
          </cell>
          <cell r="B1038" t="str">
            <v>F</v>
          </cell>
          <cell r="C1038" t="str">
            <v>Wholesale Trade</v>
          </cell>
          <cell r="D1038">
            <v>207031163</v>
          </cell>
          <cell r="E1038" t="str">
            <v>Box Hill</v>
          </cell>
          <cell r="F1038">
            <v>143</v>
          </cell>
          <cell r="G1038">
            <v>70</v>
          </cell>
          <cell r="H1038">
            <v>23</v>
          </cell>
          <cell r="I1038">
            <v>0</v>
          </cell>
          <cell r="J1038">
            <v>3</v>
          </cell>
          <cell r="K1038">
            <v>238</v>
          </cell>
        </row>
        <row r="1039">
          <cell r="A1039">
            <v>1033</v>
          </cell>
          <cell r="B1039" t="str">
            <v>G</v>
          </cell>
          <cell r="C1039" t="str">
            <v>Retail Trade</v>
          </cell>
          <cell r="D1039">
            <v>207031163</v>
          </cell>
          <cell r="E1039" t="str">
            <v>Box Hill</v>
          </cell>
          <cell r="F1039">
            <v>174</v>
          </cell>
          <cell r="G1039">
            <v>124</v>
          </cell>
          <cell r="H1039">
            <v>23</v>
          </cell>
          <cell r="I1039">
            <v>3</v>
          </cell>
          <cell r="J1039">
            <v>0</v>
          </cell>
          <cell r="K1039">
            <v>323</v>
          </cell>
        </row>
        <row r="1040">
          <cell r="A1040">
            <v>1034</v>
          </cell>
          <cell r="B1040" t="str">
            <v>H</v>
          </cell>
          <cell r="C1040" t="str">
            <v>Accommodation and Food Services</v>
          </cell>
          <cell r="D1040">
            <v>207031163</v>
          </cell>
          <cell r="E1040" t="str">
            <v>Box Hill</v>
          </cell>
          <cell r="F1040">
            <v>77</v>
          </cell>
          <cell r="G1040">
            <v>81</v>
          </cell>
          <cell r="H1040">
            <v>69</v>
          </cell>
          <cell r="I1040">
            <v>10</v>
          </cell>
          <cell r="J1040">
            <v>0</v>
          </cell>
          <cell r="K1040">
            <v>237</v>
          </cell>
        </row>
        <row r="1041">
          <cell r="A1041">
            <v>1035</v>
          </cell>
          <cell r="B1041" t="str">
            <v>I</v>
          </cell>
          <cell r="C1041" t="str">
            <v>Transport, Postal and Warehousing</v>
          </cell>
          <cell r="D1041">
            <v>207031163</v>
          </cell>
          <cell r="E1041" t="str">
            <v>Box Hill</v>
          </cell>
          <cell r="F1041">
            <v>227</v>
          </cell>
          <cell r="G1041">
            <v>15</v>
          </cell>
          <cell r="H1041">
            <v>0</v>
          </cell>
          <cell r="I1041">
            <v>3</v>
          </cell>
          <cell r="J1041">
            <v>0</v>
          </cell>
          <cell r="K1041">
            <v>243</v>
          </cell>
        </row>
        <row r="1042">
          <cell r="A1042">
            <v>1036</v>
          </cell>
          <cell r="B1042" t="str">
            <v>J</v>
          </cell>
          <cell r="C1042" t="str">
            <v>Information Media and Telecommunications</v>
          </cell>
          <cell r="D1042">
            <v>207031163</v>
          </cell>
          <cell r="E1042" t="str">
            <v>Box Hill</v>
          </cell>
          <cell r="F1042">
            <v>20</v>
          </cell>
          <cell r="G1042">
            <v>12</v>
          </cell>
          <cell r="H1042">
            <v>3</v>
          </cell>
          <cell r="I1042">
            <v>0</v>
          </cell>
          <cell r="J1042">
            <v>0</v>
          </cell>
          <cell r="K1042">
            <v>35</v>
          </cell>
        </row>
        <row r="1043">
          <cell r="A1043">
            <v>1037</v>
          </cell>
          <cell r="B1043" t="str">
            <v>K</v>
          </cell>
          <cell r="C1043" t="str">
            <v>Financial and Insurance Services</v>
          </cell>
          <cell r="D1043">
            <v>207031163</v>
          </cell>
          <cell r="E1043" t="str">
            <v>Box Hill</v>
          </cell>
          <cell r="F1043">
            <v>168</v>
          </cell>
          <cell r="G1043">
            <v>57</v>
          </cell>
          <cell r="H1043">
            <v>8</v>
          </cell>
          <cell r="I1043">
            <v>0</v>
          </cell>
          <cell r="J1043">
            <v>0</v>
          </cell>
          <cell r="K1043">
            <v>233</v>
          </cell>
        </row>
        <row r="1044">
          <cell r="A1044">
            <v>1038</v>
          </cell>
          <cell r="B1044" t="str">
            <v>L</v>
          </cell>
          <cell r="C1044" t="str">
            <v>Rental, Hiring and Real Estate Services</v>
          </cell>
          <cell r="D1044">
            <v>207031163</v>
          </cell>
          <cell r="E1044" t="str">
            <v>Box Hill</v>
          </cell>
          <cell r="F1044">
            <v>476</v>
          </cell>
          <cell r="G1044">
            <v>43</v>
          </cell>
          <cell r="H1044">
            <v>22</v>
          </cell>
          <cell r="I1044">
            <v>3</v>
          </cell>
          <cell r="J1044">
            <v>0</v>
          </cell>
          <cell r="K1044">
            <v>544</v>
          </cell>
        </row>
        <row r="1045">
          <cell r="A1045">
            <v>1039</v>
          </cell>
          <cell r="B1045" t="str">
            <v>M</v>
          </cell>
          <cell r="C1045" t="str">
            <v>Professional, Scientific and Technical Services</v>
          </cell>
          <cell r="D1045">
            <v>207031163</v>
          </cell>
          <cell r="E1045" t="str">
            <v>Box Hill</v>
          </cell>
          <cell r="F1045">
            <v>293</v>
          </cell>
          <cell r="G1045">
            <v>166</v>
          </cell>
          <cell r="H1045">
            <v>33</v>
          </cell>
          <cell r="I1045">
            <v>9</v>
          </cell>
          <cell r="J1045">
            <v>3</v>
          </cell>
          <cell r="K1045">
            <v>503</v>
          </cell>
        </row>
        <row r="1046">
          <cell r="A1046">
            <v>1040</v>
          </cell>
          <cell r="B1046" t="str">
            <v>N</v>
          </cell>
          <cell r="C1046" t="str">
            <v>Administrative and Support Services</v>
          </cell>
          <cell r="D1046">
            <v>207031163</v>
          </cell>
          <cell r="E1046" t="str">
            <v>Box Hill</v>
          </cell>
          <cell r="F1046">
            <v>133</v>
          </cell>
          <cell r="G1046">
            <v>40</v>
          </cell>
          <cell r="H1046">
            <v>11</v>
          </cell>
          <cell r="I1046">
            <v>5</v>
          </cell>
          <cell r="J1046">
            <v>0</v>
          </cell>
          <cell r="K1046">
            <v>189</v>
          </cell>
        </row>
        <row r="1047">
          <cell r="A1047">
            <v>1041</v>
          </cell>
          <cell r="B1047" t="str">
            <v>O</v>
          </cell>
          <cell r="C1047" t="str">
            <v>Public Administration and Safety</v>
          </cell>
          <cell r="D1047">
            <v>207031163</v>
          </cell>
          <cell r="E1047" t="str">
            <v>Box Hill</v>
          </cell>
          <cell r="F1047">
            <v>3</v>
          </cell>
          <cell r="G1047">
            <v>0</v>
          </cell>
          <cell r="H1047">
            <v>3</v>
          </cell>
          <cell r="I1047">
            <v>0</v>
          </cell>
          <cell r="J1047">
            <v>0</v>
          </cell>
          <cell r="K1047">
            <v>5</v>
          </cell>
        </row>
        <row r="1048">
          <cell r="A1048">
            <v>1042</v>
          </cell>
          <cell r="B1048" t="str">
            <v>P</v>
          </cell>
          <cell r="C1048" t="str">
            <v>Education and Training</v>
          </cell>
          <cell r="D1048">
            <v>207031163</v>
          </cell>
          <cell r="E1048" t="str">
            <v>Box Hill</v>
          </cell>
          <cell r="F1048">
            <v>45</v>
          </cell>
          <cell r="G1048">
            <v>25</v>
          </cell>
          <cell r="H1048">
            <v>20</v>
          </cell>
          <cell r="I1048">
            <v>12</v>
          </cell>
          <cell r="J1048">
            <v>0</v>
          </cell>
          <cell r="K1048">
            <v>102</v>
          </cell>
        </row>
        <row r="1049">
          <cell r="A1049">
            <v>1043</v>
          </cell>
          <cell r="B1049" t="str">
            <v>Q</v>
          </cell>
          <cell r="C1049" t="str">
            <v>Health Care and Social Assistance</v>
          </cell>
          <cell r="D1049">
            <v>207031163</v>
          </cell>
          <cell r="E1049" t="str">
            <v>Box Hill</v>
          </cell>
          <cell r="F1049">
            <v>194</v>
          </cell>
          <cell r="G1049">
            <v>93</v>
          </cell>
          <cell r="H1049">
            <v>41</v>
          </cell>
          <cell r="I1049">
            <v>9</v>
          </cell>
          <cell r="J1049">
            <v>0</v>
          </cell>
          <cell r="K1049">
            <v>337</v>
          </cell>
        </row>
        <row r="1050">
          <cell r="A1050">
            <v>1044</v>
          </cell>
          <cell r="B1050" t="str">
            <v>R</v>
          </cell>
          <cell r="C1050" t="str">
            <v>Arts and Recreation Services</v>
          </cell>
          <cell r="D1050">
            <v>207031163</v>
          </cell>
          <cell r="E1050" t="str">
            <v>Box Hill</v>
          </cell>
          <cell r="F1050">
            <v>22</v>
          </cell>
          <cell r="G1050">
            <v>3</v>
          </cell>
          <cell r="H1050">
            <v>3</v>
          </cell>
          <cell r="I1050">
            <v>3</v>
          </cell>
          <cell r="J1050">
            <v>0</v>
          </cell>
          <cell r="K1050">
            <v>30</v>
          </cell>
        </row>
        <row r="1051">
          <cell r="A1051">
            <v>1045</v>
          </cell>
          <cell r="B1051" t="str">
            <v>S</v>
          </cell>
          <cell r="C1051" t="str">
            <v>Other Services</v>
          </cell>
          <cell r="D1051">
            <v>207031163</v>
          </cell>
          <cell r="E1051" t="str">
            <v>Box Hill</v>
          </cell>
          <cell r="F1051">
            <v>70</v>
          </cell>
          <cell r="G1051">
            <v>60</v>
          </cell>
          <cell r="H1051">
            <v>18</v>
          </cell>
          <cell r="I1051">
            <v>3</v>
          </cell>
          <cell r="J1051">
            <v>0</v>
          </cell>
          <cell r="K1051">
            <v>149</v>
          </cell>
        </row>
        <row r="1052">
          <cell r="A1052">
            <v>1046</v>
          </cell>
          <cell r="B1052" t="str">
            <v>A</v>
          </cell>
          <cell r="C1052" t="str">
            <v>Agriculture, Forestry and Fishing</v>
          </cell>
          <cell r="D1052">
            <v>207031164</v>
          </cell>
          <cell r="E1052" t="str">
            <v>Box Hill North</v>
          </cell>
          <cell r="F1052">
            <v>7</v>
          </cell>
          <cell r="G1052">
            <v>3</v>
          </cell>
          <cell r="H1052">
            <v>0</v>
          </cell>
          <cell r="I1052">
            <v>0</v>
          </cell>
          <cell r="J1052">
            <v>0</v>
          </cell>
          <cell r="K1052">
            <v>9</v>
          </cell>
        </row>
        <row r="1053">
          <cell r="A1053">
            <v>1047</v>
          </cell>
          <cell r="B1053" t="str">
            <v>B</v>
          </cell>
          <cell r="C1053" t="str">
            <v>Mining</v>
          </cell>
          <cell r="D1053">
            <v>207031164</v>
          </cell>
          <cell r="E1053" t="str">
            <v>Box Hill North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  <cell r="K1053">
            <v>0</v>
          </cell>
        </row>
        <row r="1054">
          <cell r="A1054">
            <v>1048</v>
          </cell>
          <cell r="B1054" t="str">
            <v>C</v>
          </cell>
          <cell r="C1054" t="str">
            <v>Manufacturing</v>
          </cell>
          <cell r="D1054">
            <v>207031164</v>
          </cell>
          <cell r="E1054" t="str">
            <v>Box Hill North</v>
          </cell>
          <cell r="F1054">
            <v>18</v>
          </cell>
          <cell r="G1054">
            <v>8</v>
          </cell>
          <cell r="H1054">
            <v>5</v>
          </cell>
          <cell r="I1054">
            <v>0</v>
          </cell>
          <cell r="J1054">
            <v>0</v>
          </cell>
          <cell r="K1054">
            <v>32</v>
          </cell>
        </row>
        <row r="1055">
          <cell r="A1055">
            <v>1049</v>
          </cell>
          <cell r="B1055" t="str">
            <v>D</v>
          </cell>
          <cell r="C1055" t="str">
            <v>Electricity, Gas, Water and Waste Services</v>
          </cell>
          <cell r="D1055">
            <v>207031164</v>
          </cell>
          <cell r="E1055" t="str">
            <v>Box Hill North</v>
          </cell>
          <cell r="F1055">
            <v>0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3</v>
          </cell>
        </row>
        <row r="1056">
          <cell r="A1056">
            <v>1050</v>
          </cell>
          <cell r="B1056" t="str">
            <v>E</v>
          </cell>
          <cell r="C1056" t="str">
            <v>Construction</v>
          </cell>
          <cell r="D1056">
            <v>207031164</v>
          </cell>
          <cell r="E1056" t="str">
            <v>Box Hill North</v>
          </cell>
          <cell r="F1056">
            <v>216</v>
          </cell>
          <cell r="G1056">
            <v>84</v>
          </cell>
          <cell r="H1056">
            <v>6</v>
          </cell>
          <cell r="I1056">
            <v>0</v>
          </cell>
          <cell r="J1056">
            <v>0</v>
          </cell>
          <cell r="K1056">
            <v>306</v>
          </cell>
        </row>
        <row r="1057">
          <cell r="A1057">
            <v>1051</v>
          </cell>
          <cell r="B1057" t="str">
            <v>F</v>
          </cell>
          <cell r="C1057" t="str">
            <v>Wholesale Trade</v>
          </cell>
          <cell r="D1057">
            <v>207031164</v>
          </cell>
          <cell r="E1057" t="str">
            <v>Box Hill North</v>
          </cell>
          <cell r="F1057">
            <v>75</v>
          </cell>
          <cell r="G1057">
            <v>22</v>
          </cell>
          <cell r="H1057">
            <v>4</v>
          </cell>
          <cell r="I1057">
            <v>0</v>
          </cell>
          <cell r="J1057">
            <v>0</v>
          </cell>
          <cell r="K1057">
            <v>102</v>
          </cell>
        </row>
        <row r="1058">
          <cell r="A1058">
            <v>1052</v>
          </cell>
          <cell r="B1058" t="str">
            <v>G</v>
          </cell>
          <cell r="C1058" t="str">
            <v>Retail Trade</v>
          </cell>
          <cell r="D1058">
            <v>207031164</v>
          </cell>
          <cell r="E1058" t="str">
            <v>Box Hill North</v>
          </cell>
          <cell r="F1058">
            <v>73</v>
          </cell>
          <cell r="G1058">
            <v>50</v>
          </cell>
          <cell r="H1058">
            <v>9</v>
          </cell>
          <cell r="I1058">
            <v>0</v>
          </cell>
          <cell r="J1058">
            <v>0</v>
          </cell>
          <cell r="K1058">
            <v>132</v>
          </cell>
        </row>
        <row r="1059">
          <cell r="A1059">
            <v>1053</v>
          </cell>
          <cell r="B1059" t="str">
            <v>H</v>
          </cell>
          <cell r="C1059" t="str">
            <v>Accommodation and Food Services</v>
          </cell>
          <cell r="D1059">
            <v>207031164</v>
          </cell>
          <cell r="E1059" t="str">
            <v>Box Hill North</v>
          </cell>
          <cell r="F1059">
            <v>26</v>
          </cell>
          <cell r="G1059">
            <v>25</v>
          </cell>
          <cell r="H1059">
            <v>19</v>
          </cell>
          <cell r="I1059">
            <v>0</v>
          </cell>
          <cell r="J1059">
            <v>0</v>
          </cell>
          <cell r="K1059">
            <v>71</v>
          </cell>
        </row>
        <row r="1060">
          <cell r="A1060">
            <v>1054</v>
          </cell>
          <cell r="B1060" t="str">
            <v>I</v>
          </cell>
          <cell r="C1060" t="str">
            <v>Transport, Postal and Warehousing</v>
          </cell>
          <cell r="D1060">
            <v>207031164</v>
          </cell>
          <cell r="E1060" t="str">
            <v>Box Hill North</v>
          </cell>
          <cell r="F1060">
            <v>151</v>
          </cell>
          <cell r="G1060">
            <v>7</v>
          </cell>
          <cell r="H1060">
            <v>3</v>
          </cell>
          <cell r="I1060">
            <v>0</v>
          </cell>
          <cell r="J1060">
            <v>0</v>
          </cell>
          <cell r="K1060">
            <v>161</v>
          </cell>
        </row>
        <row r="1061">
          <cell r="A1061">
            <v>1055</v>
          </cell>
          <cell r="B1061" t="str">
            <v>J</v>
          </cell>
          <cell r="C1061" t="str">
            <v>Information Media and Telecommunications</v>
          </cell>
          <cell r="D1061">
            <v>207031164</v>
          </cell>
          <cell r="E1061" t="str">
            <v>Box Hill North</v>
          </cell>
          <cell r="F1061">
            <v>6</v>
          </cell>
          <cell r="G1061">
            <v>3</v>
          </cell>
          <cell r="H1061">
            <v>0</v>
          </cell>
          <cell r="I1061">
            <v>0</v>
          </cell>
          <cell r="J1061">
            <v>0</v>
          </cell>
          <cell r="K1061">
            <v>7</v>
          </cell>
        </row>
        <row r="1062">
          <cell r="A1062">
            <v>1056</v>
          </cell>
          <cell r="B1062" t="str">
            <v>K</v>
          </cell>
          <cell r="C1062" t="str">
            <v>Financial and Insurance Services</v>
          </cell>
          <cell r="D1062">
            <v>207031164</v>
          </cell>
          <cell r="E1062" t="str">
            <v>Box Hill North</v>
          </cell>
          <cell r="F1062">
            <v>84</v>
          </cell>
          <cell r="G1062">
            <v>16</v>
          </cell>
          <cell r="H1062">
            <v>3</v>
          </cell>
          <cell r="I1062">
            <v>0</v>
          </cell>
          <cell r="J1062">
            <v>0</v>
          </cell>
          <cell r="K1062">
            <v>101</v>
          </cell>
        </row>
        <row r="1063">
          <cell r="A1063">
            <v>1057</v>
          </cell>
          <cell r="B1063" t="str">
            <v>L</v>
          </cell>
          <cell r="C1063" t="str">
            <v>Rental, Hiring and Real Estate Services</v>
          </cell>
          <cell r="D1063">
            <v>207031164</v>
          </cell>
          <cell r="E1063" t="str">
            <v>Box Hill North</v>
          </cell>
          <cell r="F1063">
            <v>171</v>
          </cell>
          <cell r="G1063">
            <v>17</v>
          </cell>
          <cell r="H1063">
            <v>0</v>
          </cell>
          <cell r="I1063">
            <v>0</v>
          </cell>
          <cell r="J1063">
            <v>0</v>
          </cell>
          <cell r="K1063">
            <v>188</v>
          </cell>
        </row>
        <row r="1064">
          <cell r="A1064">
            <v>1058</v>
          </cell>
          <cell r="B1064" t="str">
            <v>M</v>
          </cell>
          <cell r="C1064" t="str">
            <v>Professional, Scientific and Technical Services</v>
          </cell>
          <cell r="D1064">
            <v>207031164</v>
          </cell>
          <cell r="E1064" t="str">
            <v>Box Hill North</v>
          </cell>
          <cell r="F1064">
            <v>196</v>
          </cell>
          <cell r="G1064">
            <v>92</v>
          </cell>
          <cell r="H1064">
            <v>11</v>
          </cell>
          <cell r="I1064">
            <v>3</v>
          </cell>
          <cell r="J1064">
            <v>0</v>
          </cell>
          <cell r="K1064">
            <v>300</v>
          </cell>
        </row>
        <row r="1065">
          <cell r="A1065">
            <v>1059</v>
          </cell>
          <cell r="B1065" t="str">
            <v>N</v>
          </cell>
          <cell r="C1065" t="str">
            <v>Administrative and Support Services</v>
          </cell>
          <cell r="D1065">
            <v>207031164</v>
          </cell>
          <cell r="E1065" t="str">
            <v>Box Hill North</v>
          </cell>
          <cell r="F1065">
            <v>61</v>
          </cell>
          <cell r="G1065">
            <v>23</v>
          </cell>
          <cell r="H1065">
            <v>4</v>
          </cell>
          <cell r="I1065">
            <v>0</v>
          </cell>
          <cell r="J1065">
            <v>0</v>
          </cell>
          <cell r="K1065">
            <v>88</v>
          </cell>
        </row>
        <row r="1066">
          <cell r="A1066">
            <v>1060</v>
          </cell>
          <cell r="B1066" t="str">
            <v>O</v>
          </cell>
          <cell r="C1066" t="str">
            <v>Public Administration and Safety</v>
          </cell>
          <cell r="D1066">
            <v>207031164</v>
          </cell>
          <cell r="E1066" t="str">
            <v>Box Hill North</v>
          </cell>
          <cell r="F1066">
            <v>0</v>
          </cell>
          <cell r="G1066">
            <v>3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>
            <v>1061</v>
          </cell>
          <cell r="B1067" t="str">
            <v>P</v>
          </cell>
          <cell r="C1067" t="str">
            <v>Education and Training</v>
          </cell>
          <cell r="D1067">
            <v>207031164</v>
          </cell>
          <cell r="E1067" t="str">
            <v>Box Hill North</v>
          </cell>
          <cell r="F1067">
            <v>25</v>
          </cell>
          <cell r="G1067">
            <v>7</v>
          </cell>
          <cell r="H1067">
            <v>7</v>
          </cell>
          <cell r="I1067">
            <v>3</v>
          </cell>
          <cell r="J1067">
            <v>0</v>
          </cell>
          <cell r="K1067">
            <v>42</v>
          </cell>
        </row>
        <row r="1068">
          <cell r="A1068">
            <v>1062</v>
          </cell>
          <cell r="B1068" t="str">
            <v>Q</v>
          </cell>
          <cell r="C1068" t="str">
            <v>Health Care and Social Assistance</v>
          </cell>
          <cell r="D1068">
            <v>207031164</v>
          </cell>
          <cell r="E1068" t="str">
            <v>Box Hill North</v>
          </cell>
          <cell r="F1068">
            <v>145</v>
          </cell>
          <cell r="G1068">
            <v>63</v>
          </cell>
          <cell r="H1068">
            <v>17</v>
          </cell>
          <cell r="I1068">
            <v>3</v>
          </cell>
          <cell r="J1068">
            <v>0</v>
          </cell>
          <cell r="K1068">
            <v>227</v>
          </cell>
        </row>
        <row r="1069">
          <cell r="A1069">
            <v>1063</v>
          </cell>
          <cell r="B1069" t="str">
            <v>R</v>
          </cell>
          <cell r="C1069" t="str">
            <v>Arts and Recreation Services</v>
          </cell>
          <cell r="D1069">
            <v>207031164</v>
          </cell>
          <cell r="E1069" t="str">
            <v>Box Hill North</v>
          </cell>
          <cell r="F1069">
            <v>13</v>
          </cell>
          <cell r="G1069">
            <v>5</v>
          </cell>
          <cell r="H1069">
            <v>0</v>
          </cell>
          <cell r="I1069">
            <v>0</v>
          </cell>
          <cell r="J1069">
            <v>0</v>
          </cell>
          <cell r="K1069">
            <v>18</v>
          </cell>
        </row>
        <row r="1070">
          <cell r="A1070">
            <v>1064</v>
          </cell>
          <cell r="B1070" t="str">
            <v>S</v>
          </cell>
          <cell r="C1070" t="str">
            <v>Other Services</v>
          </cell>
          <cell r="D1070">
            <v>207031164</v>
          </cell>
          <cell r="E1070" t="str">
            <v>Box Hill North</v>
          </cell>
          <cell r="F1070">
            <v>36</v>
          </cell>
          <cell r="G1070">
            <v>27</v>
          </cell>
          <cell r="H1070">
            <v>5</v>
          </cell>
          <cell r="I1070">
            <v>0</v>
          </cell>
          <cell r="J1070">
            <v>0</v>
          </cell>
          <cell r="K1070">
            <v>68</v>
          </cell>
        </row>
        <row r="1071">
          <cell r="A1071">
            <v>1065</v>
          </cell>
          <cell r="B1071" t="str">
            <v>A</v>
          </cell>
          <cell r="C1071" t="str">
            <v>Agriculture, Forestry and Fishing</v>
          </cell>
          <cell r="D1071">
            <v>208031184</v>
          </cell>
          <cell r="E1071" t="str">
            <v>Braeside</v>
          </cell>
          <cell r="F1071">
            <v>3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4</v>
          </cell>
        </row>
        <row r="1072">
          <cell r="A1072">
            <v>1066</v>
          </cell>
          <cell r="B1072" t="str">
            <v>B</v>
          </cell>
          <cell r="C1072" t="str">
            <v>Mining</v>
          </cell>
          <cell r="D1072">
            <v>208031184</v>
          </cell>
          <cell r="E1072" t="str">
            <v>Braeside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>
            <v>1067</v>
          </cell>
          <cell r="B1073" t="str">
            <v>C</v>
          </cell>
          <cell r="C1073" t="str">
            <v>Manufacturing</v>
          </cell>
          <cell r="D1073">
            <v>208031184</v>
          </cell>
          <cell r="E1073" t="str">
            <v>Braeside</v>
          </cell>
          <cell r="F1073">
            <v>66</v>
          </cell>
          <cell r="G1073">
            <v>48</v>
          </cell>
          <cell r="H1073">
            <v>70</v>
          </cell>
          <cell r="I1073">
            <v>50</v>
          </cell>
          <cell r="J1073">
            <v>0</v>
          </cell>
          <cell r="K1073">
            <v>235</v>
          </cell>
        </row>
        <row r="1074">
          <cell r="A1074">
            <v>1068</v>
          </cell>
          <cell r="B1074" t="str">
            <v>D</v>
          </cell>
          <cell r="C1074" t="str">
            <v>Electricity, Gas, Water and Waste Services</v>
          </cell>
          <cell r="D1074">
            <v>208031184</v>
          </cell>
          <cell r="E1074" t="str">
            <v>Braeside</v>
          </cell>
          <cell r="F1074">
            <v>3</v>
          </cell>
          <cell r="G1074">
            <v>3</v>
          </cell>
          <cell r="H1074">
            <v>3</v>
          </cell>
          <cell r="I1074">
            <v>3</v>
          </cell>
          <cell r="J1074">
            <v>0</v>
          </cell>
          <cell r="K1074">
            <v>11</v>
          </cell>
        </row>
        <row r="1075">
          <cell r="A1075">
            <v>1069</v>
          </cell>
          <cell r="B1075" t="str">
            <v>E</v>
          </cell>
          <cell r="C1075" t="str">
            <v>Construction</v>
          </cell>
          <cell r="D1075">
            <v>208031184</v>
          </cell>
          <cell r="E1075" t="str">
            <v>Braeside</v>
          </cell>
          <cell r="F1075">
            <v>71</v>
          </cell>
          <cell r="G1075">
            <v>48</v>
          </cell>
          <cell r="H1075">
            <v>50</v>
          </cell>
          <cell r="I1075">
            <v>24</v>
          </cell>
          <cell r="J1075">
            <v>0</v>
          </cell>
          <cell r="K1075">
            <v>194</v>
          </cell>
        </row>
        <row r="1076">
          <cell r="A1076">
            <v>1070</v>
          </cell>
          <cell r="B1076" t="str">
            <v>F</v>
          </cell>
          <cell r="C1076" t="str">
            <v>Wholesale Trade</v>
          </cell>
          <cell r="D1076">
            <v>208031184</v>
          </cell>
          <cell r="E1076" t="str">
            <v>Braeside</v>
          </cell>
          <cell r="F1076">
            <v>61</v>
          </cell>
          <cell r="G1076">
            <v>35</v>
          </cell>
          <cell r="H1076">
            <v>65</v>
          </cell>
          <cell r="I1076">
            <v>27</v>
          </cell>
          <cell r="J1076">
            <v>0</v>
          </cell>
          <cell r="K1076">
            <v>188</v>
          </cell>
        </row>
        <row r="1077">
          <cell r="A1077">
            <v>1071</v>
          </cell>
          <cell r="B1077" t="str">
            <v>G</v>
          </cell>
          <cell r="C1077" t="str">
            <v>Retail Trade</v>
          </cell>
          <cell r="D1077">
            <v>208031184</v>
          </cell>
          <cell r="E1077" t="str">
            <v>Braeside</v>
          </cell>
          <cell r="F1077">
            <v>41</v>
          </cell>
          <cell r="G1077">
            <v>55</v>
          </cell>
          <cell r="H1077">
            <v>37</v>
          </cell>
          <cell r="I1077">
            <v>9</v>
          </cell>
          <cell r="J1077">
            <v>0</v>
          </cell>
          <cell r="K1077">
            <v>142</v>
          </cell>
        </row>
        <row r="1078">
          <cell r="A1078">
            <v>1072</v>
          </cell>
          <cell r="B1078" t="str">
            <v>H</v>
          </cell>
          <cell r="C1078" t="str">
            <v>Accommodation and Food Services</v>
          </cell>
          <cell r="D1078">
            <v>208031184</v>
          </cell>
          <cell r="E1078" t="str">
            <v>Braeside</v>
          </cell>
          <cell r="F1078">
            <v>9</v>
          </cell>
          <cell r="G1078">
            <v>8</v>
          </cell>
          <cell r="H1078">
            <v>3</v>
          </cell>
          <cell r="I1078">
            <v>3</v>
          </cell>
          <cell r="J1078">
            <v>0</v>
          </cell>
          <cell r="K1078">
            <v>22</v>
          </cell>
        </row>
        <row r="1079">
          <cell r="A1079">
            <v>1073</v>
          </cell>
          <cell r="B1079" t="str">
            <v>I</v>
          </cell>
          <cell r="C1079" t="str">
            <v>Transport, Postal and Warehousing</v>
          </cell>
          <cell r="D1079">
            <v>208031184</v>
          </cell>
          <cell r="E1079" t="str">
            <v>Braeside</v>
          </cell>
          <cell r="F1079">
            <v>17</v>
          </cell>
          <cell r="G1079">
            <v>3</v>
          </cell>
          <cell r="H1079">
            <v>5</v>
          </cell>
          <cell r="I1079">
            <v>3</v>
          </cell>
          <cell r="J1079">
            <v>0</v>
          </cell>
          <cell r="K1079">
            <v>28</v>
          </cell>
        </row>
        <row r="1080">
          <cell r="A1080">
            <v>1074</v>
          </cell>
          <cell r="B1080" t="str">
            <v>J</v>
          </cell>
          <cell r="C1080" t="str">
            <v>Information Media and Telecommunications</v>
          </cell>
          <cell r="D1080">
            <v>208031184</v>
          </cell>
          <cell r="E1080" t="str">
            <v>Braeside</v>
          </cell>
          <cell r="F1080">
            <v>9</v>
          </cell>
          <cell r="G1080">
            <v>0</v>
          </cell>
          <cell r="H1080">
            <v>4</v>
          </cell>
          <cell r="I1080">
            <v>3</v>
          </cell>
          <cell r="J1080">
            <v>0</v>
          </cell>
          <cell r="K1080">
            <v>15</v>
          </cell>
        </row>
        <row r="1081">
          <cell r="A1081">
            <v>1075</v>
          </cell>
          <cell r="B1081" t="str">
            <v>K</v>
          </cell>
          <cell r="C1081" t="str">
            <v>Financial and Insurance Services</v>
          </cell>
          <cell r="D1081">
            <v>208031184</v>
          </cell>
          <cell r="E1081" t="str">
            <v>Braeside</v>
          </cell>
          <cell r="F1081">
            <v>44</v>
          </cell>
          <cell r="G1081">
            <v>10</v>
          </cell>
          <cell r="H1081">
            <v>4</v>
          </cell>
          <cell r="I1081">
            <v>3</v>
          </cell>
          <cell r="J1081">
            <v>0</v>
          </cell>
          <cell r="K1081">
            <v>60</v>
          </cell>
        </row>
        <row r="1082">
          <cell r="A1082">
            <v>1076</v>
          </cell>
          <cell r="B1082" t="str">
            <v>L</v>
          </cell>
          <cell r="C1082" t="str">
            <v>Rental, Hiring and Real Estate Services</v>
          </cell>
          <cell r="D1082">
            <v>208031184</v>
          </cell>
          <cell r="E1082" t="str">
            <v>Braeside</v>
          </cell>
          <cell r="F1082">
            <v>238</v>
          </cell>
          <cell r="G1082">
            <v>13</v>
          </cell>
          <cell r="H1082">
            <v>5</v>
          </cell>
          <cell r="I1082">
            <v>3</v>
          </cell>
          <cell r="J1082">
            <v>0</v>
          </cell>
          <cell r="K1082">
            <v>259</v>
          </cell>
        </row>
        <row r="1083">
          <cell r="A1083">
            <v>1077</v>
          </cell>
          <cell r="B1083" t="str">
            <v>M</v>
          </cell>
          <cell r="C1083" t="str">
            <v>Professional, Scientific and Technical Services</v>
          </cell>
          <cell r="D1083">
            <v>208031184</v>
          </cell>
          <cell r="E1083" t="str">
            <v>Braeside</v>
          </cell>
          <cell r="F1083">
            <v>35</v>
          </cell>
          <cell r="G1083">
            <v>41</v>
          </cell>
          <cell r="H1083">
            <v>13</v>
          </cell>
          <cell r="I1083">
            <v>9</v>
          </cell>
          <cell r="J1083">
            <v>3</v>
          </cell>
          <cell r="K1083">
            <v>99</v>
          </cell>
        </row>
        <row r="1084">
          <cell r="A1084">
            <v>1078</v>
          </cell>
          <cell r="B1084" t="str">
            <v>N</v>
          </cell>
          <cell r="C1084" t="str">
            <v>Administrative and Support Services</v>
          </cell>
          <cell r="D1084">
            <v>208031184</v>
          </cell>
          <cell r="E1084" t="str">
            <v>Braeside</v>
          </cell>
          <cell r="F1084">
            <v>10</v>
          </cell>
          <cell r="G1084">
            <v>3</v>
          </cell>
          <cell r="H1084">
            <v>14</v>
          </cell>
          <cell r="I1084">
            <v>9</v>
          </cell>
          <cell r="J1084">
            <v>0</v>
          </cell>
          <cell r="K1084">
            <v>37</v>
          </cell>
        </row>
        <row r="1085">
          <cell r="A1085">
            <v>1079</v>
          </cell>
          <cell r="B1085" t="str">
            <v>O</v>
          </cell>
          <cell r="C1085" t="str">
            <v>Public Administration and Safety</v>
          </cell>
          <cell r="D1085">
            <v>208031184</v>
          </cell>
          <cell r="E1085" t="str">
            <v>Braeside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4</v>
          </cell>
        </row>
        <row r="1086">
          <cell r="A1086">
            <v>1080</v>
          </cell>
          <cell r="B1086" t="str">
            <v>P</v>
          </cell>
          <cell r="C1086" t="str">
            <v>Education and Training</v>
          </cell>
          <cell r="D1086">
            <v>208031184</v>
          </cell>
          <cell r="E1086" t="str">
            <v>Braeside</v>
          </cell>
          <cell r="F1086">
            <v>4</v>
          </cell>
          <cell r="G1086">
            <v>3</v>
          </cell>
          <cell r="H1086">
            <v>3</v>
          </cell>
          <cell r="I1086">
            <v>3</v>
          </cell>
          <cell r="J1086">
            <v>0</v>
          </cell>
          <cell r="K1086">
            <v>12</v>
          </cell>
        </row>
        <row r="1087">
          <cell r="A1087">
            <v>1081</v>
          </cell>
          <cell r="B1087" t="str">
            <v>Q</v>
          </cell>
          <cell r="C1087" t="str">
            <v>Health Care and Social Assistance</v>
          </cell>
          <cell r="D1087">
            <v>208031184</v>
          </cell>
          <cell r="E1087" t="str">
            <v>Braeside</v>
          </cell>
          <cell r="F1087">
            <v>5</v>
          </cell>
          <cell r="G1087">
            <v>3</v>
          </cell>
          <cell r="H1087">
            <v>0</v>
          </cell>
          <cell r="I1087">
            <v>0</v>
          </cell>
          <cell r="J1087">
            <v>3</v>
          </cell>
          <cell r="K1087">
            <v>11</v>
          </cell>
        </row>
        <row r="1088">
          <cell r="A1088">
            <v>1082</v>
          </cell>
          <cell r="B1088" t="str">
            <v>R</v>
          </cell>
          <cell r="C1088" t="str">
            <v>Arts and Recreation Services</v>
          </cell>
          <cell r="D1088">
            <v>208031184</v>
          </cell>
          <cell r="E1088" t="str">
            <v>Braeside</v>
          </cell>
          <cell r="F1088">
            <v>7</v>
          </cell>
          <cell r="G1088">
            <v>3</v>
          </cell>
          <cell r="H1088">
            <v>3</v>
          </cell>
          <cell r="I1088">
            <v>3</v>
          </cell>
          <cell r="J1088">
            <v>0</v>
          </cell>
          <cell r="K1088">
            <v>14</v>
          </cell>
        </row>
        <row r="1089">
          <cell r="A1089">
            <v>1083</v>
          </cell>
          <cell r="B1089" t="str">
            <v>S</v>
          </cell>
          <cell r="C1089" t="str">
            <v>Other Services</v>
          </cell>
          <cell r="D1089">
            <v>208031184</v>
          </cell>
          <cell r="E1089" t="str">
            <v>Braeside</v>
          </cell>
          <cell r="F1089">
            <v>25</v>
          </cell>
          <cell r="G1089">
            <v>29</v>
          </cell>
          <cell r="H1089">
            <v>12</v>
          </cell>
          <cell r="I1089">
            <v>3</v>
          </cell>
          <cell r="J1089">
            <v>0</v>
          </cell>
          <cell r="K1089">
            <v>69</v>
          </cell>
        </row>
        <row r="1090">
          <cell r="A1090">
            <v>1084</v>
          </cell>
          <cell r="B1090" t="str">
            <v>A</v>
          </cell>
          <cell r="C1090" t="str">
            <v>Agriculture, Forestry and Fishing</v>
          </cell>
          <cell r="D1090">
            <v>213031347</v>
          </cell>
          <cell r="E1090" t="str">
            <v>Braybrook</v>
          </cell>
          <cell r="F1090">
            <v>5</v>
          </cell>
          <cell r="G1090">
            <v>0</v>
          </cell>
          <cell r="H1090">
            <v>3</v>
          </cell>
          <cell r="I1090">
            <v>0</v>
          </cell>
          <cell r="J1090">
            <v>0</v>
          </cell>
          <cell r="K1090">
            <v>7</v>
          </cell>
        </row>
        <row r="1091">
          <cell r="A1091">
            <v>1085</v>
          </cell>
          <cell r="B1091" t="str">
            <v>B</v>
          </cell>
          <cell r="C1091" t="str">
            <v>Mining</v>
          </cell>
          <cell r="D1091">
            <v>213031347</v>
          </cell>
          <cell r="E1091" t="str">
            <v>Braybrook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>
            <v>1086</v>
          </cell>
          <cell r="B1092" t="str">
            <v>C</v>
          </cell>
          <cell r="C1092" t="str">
            <v>Manufacturing</v>
          </cell>
          <cell r="D1092">
            <v>213031347</v>
          </cell>
          <cell r="E1092" t="str">
            <v>Braybrook</v>
          </cell>
          <cell r="F1092">
            <v>24</v>
          </cell>
          <cell r="G1092">
            <v>26</v>
          </cell>
          <cell r="H1092">
            <v>10</v>
          </cell>
          <cell r="I1092">
            <v>3</v>
          </cell>
          <cell r="J1092">
            <v>0</v>
          </cell>
          <cell r="K1092">
            <v>63</v>
          </cell>
        </row>
        <row r="1093">
          <cell r="A1093">
            <v>1087</v>
          </cell>
          <cell r="B1093" t="str">
            <v>D</v>
          </cell>
          <cell r="C1093" t="str">
            <v>Electricity, Gas, Water and Waste Services</v>
          </cell>
          <cell r="D1093">
            <v>213031347</v>
          </cell>
          <cell r="E1093" t="str">
            <v>Braybrook</v>
          </cell>
          <cell r="F1093">
            <v>3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3</v>
          </cell>
        </row>
        <row r="1094">
          <cell r="A1094">
            <v>1088</v>
          </cell>
          <cell r="B1094" t="str">
            <v>E</v>
          </cell>
          <cell r="C1094" t="str">
            <v>Construction</v>
          </cell>
          <cell r="D1094">
            <v>213031347</v>
          </cell>
          <cell r="E1094" t="str">
            <v>Braybrook</v>
          </cell>
          <cell r="F1094">
            <v>195</v>
          </cell>
          <cell r="G1094">
            <v>48</v>
          </cell>
          <cell r="H1094">
            <v>13</v>
          </cell>
          <cell r="I1094">
            <v>3</v>
          </cell>
          <cell r="J1094">
            <v>0</v>
          </cell>
          <cell r="K1094">
            <v>258</v>
          </cell>
        </row>
        <row r="1095">
          <cell r="A1095">
            <v>1089</v>
          </cell>
          <cell r="B1095" t="str">
            <v>F</v>
          </cell>
          <cell r="C1095" t="str">
            <v>Wholesale Trade</v>
          </cell>
          <cell r="D1095">
            <v>213031347</v>
          </cell>
          <cell r="E1095" t="str">
            <v>Braybrook</v>
          </cell>
          <cell r="F1095">
            <v>16</v>
          </cell>
          <cell r="G1095">
            <v>14</v>
          </cell>
          <cell r="H1095">
            <v>8</v>
          </cell>
          <cell r="I1095">
            <v>5</v>
          </cell>
          <cell r="J1095">
            <v>0</v>
          </cell>
          <cell r="K1095">
            <v>43</v>
          </cell>
        </row>
        <row r="1096">
          <cell r="A1096">
            <v>1090</v>
          </cell>
          <cell r="B1096" t="str">
            <v>G</v>
          </cell>
          <cell r="C1096" t="str">
            <v>Retail Trade</v>
          </cell>
          <cell r="D1096">
            <v>213031347</v>
          </cell>
          <cell r="E1096" t="str">
            <v>Braybrook</v>
          </cell>
          <cell r="F1096">
            <v>81</v>
          </cell>
          <cell r="G1096">
            <v>52</v>
          </cell>
          <cell r="H1096">
            <v>16</v>
          </cell>
          <cell r="I1096">
            <v>5</v>
          </cell>
          <cell r="J1096">
            <v>0</v>
          </cell>
          <cell r="K1096">
            <v>154</v>
          </cell>
        </row>
        <row r="1097">
          <cell r="A1097">
            <v>1091</v>
          </cell>
          <cell r="B1097" t="str">
            <v>H</v>
          </cell>
          <cell r="C1097" t="str">
            <v>Accommodation and Food Services</v>
          </cell>
          <cell r="D1097">
            <v>213031347</v>
          </cell>
          <cell r="E1097" t="str">
            <v>Braybrook</v>
          </cell>
          <cell r="F1097">
            <v>33</v>
          </cell>
          <cell r="G1097">
            <v>41</v>
          </cell>
          <cell r="H1097">
            <v>20</v>
          </cell>
          <cell r="I1097">
            <v>5</v>
          </cell>
          <cell r="J1097">
            <v>0</v>
          </cell>
          <cell r="K1097">
            <v>99</v>
          </cell>
        </row>
        <row r="1098">
          <cell r="A1098">
            <v>1092</v>
          </cell>
          <cell r="B1098" t="str">
            <v>I</v>
          </cell>
          <cell r="C1098" t="str">
            <v>Transport, Postal and Warehousing</v>
          </cell>
          <cell r="D1098">
            <v>213031347</v>
          </cell>
          <cell r="E1098" t="str">
            <v>Braybrook</v>
          </cell>
          <cell r="F1098">
            <v>498</v>
          </cell>
          <cell r="G1098">
            <v>18</v>
          </cell>
          <cell r="H1098">
            <v>0</v>
          </cell>
          <cell r="I1098">
            <v>3</v>
          </cell>
          <cell r="J1098">
            <v>0</v>
          </cell>
          <cell r="K1098">
            <v>518</v>
          </cell>
        </row>
        <row r="1099">
          <cell r="A1099">
            <v>1093</v>
          </cell>
          <cell r="B1099" t="str">
            <v>J</v>
          </cell>
          <cell r="C1099" t="str">
            <v>Information Media and Telecommunications</v>
          </cell>
          <cell r="D1099">
            <v>213031347</v>
          </cell>
          <cell r="E1099" t="str">
            <v>Braybrook</v>
          </cell>
          <cell r="F1099">
            <v>5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6</v>
          </cell>
        </row>
        <row r="1100">
          <cell r="A1100">
            <v>1094</v>
          </cell>
          <cell r="B1100" t="str">
            <v>K</v>
          </cell>
          <cell r="C1100" t="str">
            <v>Financial and Insurance Services</v>
          </cell>
          <cell r="D1100">
            <v>213031347</v>
          </cell>
          <cell r="E1100" t="str">
            <v>Braybrook</v>
          </cell>
          <cell r="F1100">
            <v>38</v>
          </cell>
          <cell r="G1100">
            <v>16</v>
          </cell>
          <cell r="H1100">
            <v>3</v>
          </cell>
          <cell r="I1100">
            <v>3</v>
          </cell>
          <cell r="J1100">
            <v>0</v>
          </cell>
          <cell r="K1100">
            <v>57</v>
          </cell>
        </row>
        <row r="1101">
          <cell r="A1101">
            <v>1095</v>
          </cell>
          <cell r="B1101" t="str">
            <v>L</v>
          </cell>
          <cell r="C1101" t="str">
            <v>Rental, Hiring and Real Estate Services</v>
          </cell>
          <cell r="D1101">
            <v>213031347</v>
          </cell>
          <cell r="E1101" t="str">
            <v>Braybrook</v>
          </cell>
          <cell r="F1101">
            <v>157</v>
          </cell>
          <cell r="G1101">
            <v>15</v>
          </cell>
          <cell r="H1101">
            <v>0</v>
          </cell>
          <cell r="I1101">
            <v>3</v>
          </cell>
          <cell r="J1101">
            <v>0</v>
          </cell>
          <cell r="K1101">
            <v>176</v>
          </cell>
        </row>
        <row r="1102">
          <cell r="A1102">
            <v>1096</v>
          </cell>
          <cell r="B1102" t="str">
            <v>M</v>
          </cell>
          <cell r="C1102" t="str">
            <v>Professional, Scientific and Technical Services</v>
          </cell>
          <cell r="D1102">
            <v>213031347</v>
          </cell>
          <cell r="E1102" t="str">
            <v>Braybrook</v>
          </cell>
          <cell r="F1102">
            <v>104</v>
          </cell>
          <cell r="G1102">
            <v>40</v>
          </cell>
          <cell r="H1102">
            <v>4</v>
          </cell>
          <cell r="I1102">
            <v>3</v>
          </cell>
          <cell r="J1102">
            <v>0</v>
          </cell>
          <cell r="K1102">
            <v>151</v>
          </cell>
        </row>
        <row r="1103">
          <cell r="A1103">
            <v>1097</v>
          </cell>
          <cell r="B1103" t="str">
            <v>N</v>
          </cell>
          <cell r="C1103" t="str">
            <v>Administrative and Support Services</v>
          </cell>
          <cell r="D1103">
            <v>213031347</v>
          </cell>
          <cell r="E1103" t="str">
            <v>Braybrook</v>
          </cell>
          <cell r="F1103">
            <v>95</v>
          </cell>
          <cell r="G1103">
            <v>19</v>
          </cell>
          <cell r="H1103">
            <v>5</v>
          </cell>
          <cell r="I1103">
            <v>3</v>
          </cell>
          <cell r="J1103">
            <v>0</v>
          </cell>
          <cell r="K1103">
            <v>122</v>
          </cell>
        </row>
        <row r="1104">
          <cell r="A1104">
            <v>1098</v>
          </cell>
          <cell r="B1104" t="str">
            <v>O</v>
          </cell>
          <cell r="C1104" t="str">
            <v>Public Administration and Safety</v>
          </cell>
          <cell r="D1104">
            <v>213031347</v>
          </cell>
          <cell r="E1104" t="str">
            <v>Braybrook</v>
          </cell>
          <cell r="F1104">
            <v>6</v>
          </cell>
          <cell r="G1104">
            <v>0</v>
          </cell>
          <cell r="H1104">
            <v>3</v>
          </cell>
          <cell r="I1104">
            <v>3</v>
          </cell>
          <cell r="J1104">
            <v>0</v>
          </cell>
          <cell r="K1104">
            <v>10</v>
          </cell>
        </row>
        <row r="1105">
          <cell r="A1105">
            <v>1099</v>
          </cell>
          <cell r="B1105" t="str">
            <v>P</v>
          </cell>
          <cell r="C1105" t="str">
            <v>Education and Training</v>
          </cell>
          <cell r="D1105">
            <v>213031347</v>
          </cell>
          <cell r="E1105" t="str">
            <v>Braybrook</v>
          </cell>
          <cell r="F1105">
            <v>18</v>
          </cell>
          <cell r="G1105">
            <v>9</v>
          </cell>
          <cell r="H1105">
            <v>5</v>
          </cell>
          <cell r="I1105">
            <v>3</v>
          </cell>
          <cell r="J1105">
            <v>0</v>
          </cell>
          <cell r="K1105">
            <v>35</v>
          </cell>
        </row>
        <row r="1106">
          <cell r="A1106">
            <v>1100</v>
          </cell>
          <cell r="B1106" t="str">
            <v>Q</v>
          </cell>
          <cell r="C1106" t="str">
            <v>Health Care and Social Assistance</v>
          </cell>
          <cell r="D1106">
            <v>213031347</v>
          </cell>
          <cell r="E1106" t="str">
            <v>Braybrook</v>
          </cell>
          <cell r="F1106">
            <v>93</v>
          </cell>
          <cell r="G1106">
            <v>27</v>
          </cell>
          <cell r="H1106">
            <v>11</v>
          </cell>
          <cell r="I1106">
            <v>5</v>
          </cell>
          <cell r="J1106">
            <v>0</v>
          </cell>
          <cell r="K1106">
            <v>136</v>
          </cell>
        </row>
        <row r="1107">
          <cell r="A1107">
            <v>1101</v>
          </cell>
          <cell r="B1107" t="str">
            <v>R</v>
          </cell>
          <cell r="C1107" t="str">
            <v>Arts and Recreation Services</v>
          </cell>
          <cell r="D1107">
            <v>213031347</v>
          </cell>
          <cell r="E1107" t="str">
            <v>Braybrook</v>
          </cell>
          <cell r="F1107">
            <v>16</v>
          </cell>
          <cell r="G1107">
            <v>4</v>
          </cell>
          <cell r="H1107">
            <v>3</v>
          </cell>
          <cell r="I1107">
            <v>0</v>
          </cell>
          <cell r="J1107">
            <v>0</v>
          </cell>
          <cell r="K1107">
            <v>25</v>
          </cell>
        </row>
        <row r="1108">
          <cell r="A1108">
            <v>1102</v>
          </cell>
          <cell r="B1108" t="str">
            <v>S</v>
          </cell>
          <cell r="C1108" t="str">
            <v>Other Services</v>
          </cell>
          <cell r="D1108">
            <v>213031347</v>
          </cell>
          <cell r="E1108" t="str">
            <v>Braybrook</v>
          </cell>
          <cell r="F1108">
            <v>53</v>
          </cell>
          <cell r="G1108">
            <v>48</v>
          </cell>
          <cell r="H1108">
            <v>10</v>
          </cell>
          <cell r="I1108">
            <v>0</v>
          </cell>
          <cell r="J1108">
            <v>0</v>
          </cell>
          <cell r="K1108">
            <v>112</v>
          </cell>
        </row>
        <row r="1109">
          <cell r="A1109">
            <v>1103</v>
          </cell>
          <cell r="B1109" t="str">
            <v>A</v>
          </cell>
          <cell r="C1109" t="str">
            <v>Agriculture, Forestry and Fishing</v>
          </cell>
          <cell r="D1109">
            <v>204031069</v>
          </cell>
          <cell r="E1109" t="str">
            <v>Bright - Mount Beauty</v>
          </cell>
          <cell r="F1109">
            <v>149</v>
          </cell>
          <cell r="G1109">
            <v>31</v>
          </cell>
          <cell r="H1109">
            <v>10</v>
          </cell>
          <cell r="I1109">
            <v>0</v>
          </cell>
          <cell r="J1109">
            <v>0</v>
          </cell>
          <cell r="K1109">
            <v>190</v>
          </cell>
        </row>
        <row r="1110">
          <cell r="A1110">
            <v>1104</v>
          </cell>
          <cell r="B1110" t="str">
            <v>B</v>
          </cell>
          <cell r="C1110" t="str">
            <v>Mining</v>
          </cell>
          <cell r="D1110">
            <v>204031069</v>
          </cell>
          <cell r="E1110" t="str">
            <v>Bright - Mount Beauty</v>
          </cell>
          <cell r="F1110">
            <v>4</v>
          </cell>
          <cell r="G1110">
            <v>3</v>
          </cell>
          <cell r="H1110">
            <v>0</v>
          </cell>
          <cell r="I1110">
            <v>0</v>
          </cell>
          <cell r="J1110">
            <v>0</v>
          </cell>
          <cell r="K1110">
            <v>6</v>
          </cell>
        </row>
        <row r="1111">
          <cell r="A1111">
            <v>1105</v>
          </cell>
          <cell r="B1111" t="str">
            <v>C</v>
          </cell>
          <cell r="C1111" t="str">
            <v>Manufacturing</v>
          </cell>
          <cell r="D1111">
            <v>204031069</v>
          </cell>
          <cell r="E1111" t="str">
            <v>Bright - Mount Beauty</v>
          </cell>
          <cell r="F1111">
            <v>20</v>
          </cell>
          <cell r="G1111">
            <v>7</v>
          </cell>
          <cell r="H1111">
            <v>5</v>
          </cell>
          <cell r="I1111">
            <v>3</v>
          </cell>
          <cell r="J1111">
            <v>0</v>
          </cell>
          <cell r="K1111">
            <v>34</v>
          </cell>
        </row>
        <row r="1112">
          <cell r="A1112">
            <v>1106</v>
          </cell>
          <cell r="B1112" t="str">
            <v>D</v>
          </cell>
          <cell r="C1112" t="str">
            <v>Electricity, Gas, Water and Waste Services</v>
          </cell>
          <cell r="D1112">
            <v>204031069</v>
          </cell>
          <cell r="E1112" t="str">
            <v>Bright - Mount Beauty</v>
          </cell>
          <cell r="F1112">
            <v>3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3</v>
          </cell>
        </row>
        <row r="1113">
          <cell r="A1113">
            <v>1107</v>
          </cell>
          <cell r="B1113" t="str">
            <v>E</v>
          </cell>
          <cell r="C1113" t="str">
            <v>Construction</v>
          </cell>
          <cell r="D1113">
            <v>204031069</v>
          </cell>
          <cell r="E1113" t="str">
            <v>Bright - Mount Beauty</v>
          </cell>
          <cell r="F1113">
            <v>115</v>
          </cell>
          <cell r="G1113">
            <v>67</v>
          </cell>
          <cell r="H1113">
            <v>11</v>
          </cell>
          <cell r="I1113">
            <v>3</v>
          </cell>
          <cell r="J1113">
            <v>0</v>
          </cell>
          <cell r="K1113">
            <v>195</v>
          </cell>
        </row>
        <row r="1114">
          <cell r="A1114">
            <v>1108</v>
          </cell>
          <cell r="B1114" t="str">
            <v>F</v>
          </cell>
          <cell r="C1114" t="str">
            <v>Wholesale Trade</v>
          </cell>
          <cell r="D1114">
            <v>204031069</v>
          </cell>
          <cell r="E1114" t="str">
            <v>Bright - Mount Beauty</v>
          </cell>
          <cell r="F1114">
            <v>7</v>
          </cell>
          <cell r="G1114">
            <v>5</v>
          </cell>
          <cell r="H1114">
            <v>4</v>
          </cell>
          <cell r="I1114">
            <v>0</v>
          </cell>
          <cell r="J1114">
            <v>0</v>
          </cell>
          <cell r="K1114">
            <v>16</v>
          </cell>
        </row>
        <row r="1115">
          <cell r="A1115">
            <v>1109</v>
          </cell>
          <cell r="B1115" t="str">
            <v>G</v>
          </cell>
          <cell r="C1115" t="str">
            <v>Retail Trade</v>
          </cell>
          <cell r="D1115">
            <v>204031069</v>
          </cell>
          <cell r="E1115" t="str">
            <v>Bright - Mount Beauty</v>
          </cell>
          <cell r="F1115">
            <v>27</v>
          </cell>
          <cell r="G1115">
            <v>29</v>
          </cell>
          <cell r="H1115">
            <v>12</v>
          </cell>
          <cell r="I1115">
            <v>5</v>
          </cell>
          <cell r="J1115">
            <v>0</v>
          </cell>
          <cell r="K1115">
            <v>73</v>
          </cell>
        </row>
        <row r="1116">
          <cell r="A1116">
            <v>1110</v>
          </cell>
          <cell r="B1116" t="str">
            <v>H</v>
          </cell>
          <cell r="C1116" t="str">
            <v>Accommodation and Food Services</v>
          </cell>
          <cell r="D1116">
            <v>204031069</v>
          </cell>
          <cell r="E1116" t="str">
            <v>Bright - Mount Beauty</v>
          </cell>
          <cell r="F1116">
            <v>92</v>
          </cell>
          <cell r="G1116">
            <v>58</v>
          </cell>
          <cell r="H1116">
            <v>55</v>
          </cell>
          <cell r="I1116">
            <v>13</v>
          </cell>
          <cell r="J1116">
            <v>0</v>
          </cell>
          <cell r="K1116">
            <v>218</v>
          </cell>
        </row>
        <row r="1117">
          <cell r="A1117">
            <v>1111</v>
          </cell>
          <cell r="B1117" t="str">
            <v>I</v>
          </cell>
          <cell r="C1117" t="str">
            <v>Transport, Postal and Warehousing</v>
          </cell>
          <cell r="D1117">
            <v>204031069</v>
          </cell>
          <cell r="E1117" t="str">
            <v>Bright - Mount Beauty</v>
          </cell>
          <cell r="F1117">
            <v>17</v>
          </cell>
          <cell r="G1117">
            <v>12</v>
          </cell>
          <cell r="H1117">
            <v>0</v>
          </cell>
          <cell r="I1117">
            <v>0</v>
          </cell>
          <cell r="J1117">
            <v>0</v>
          </cell>
          <cell r="K1117">
            <v>32</v>
          </cell>
        </row>
        <row r="1118">
          <cell r="A1118">
            <v>1112</v>
          </cell>
          <cell r="B1118" t="str">
            <v>J</v>
          </cell>
          <cell r="C1118" t="str">
            <v>Information Media and Telecommunications</v>
          </cell>
          <cell r="D1118">
            <v>204031069</v>
          </cell>
          <cell r="E1118" t="str">
            <v>Bright - Mount Beauty</v>
          </cell>
          <cell r="F1118">
            <v>8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10</v>
          </cell>
        </row>
        <row r="1119">
          <cell r="A1119">
            <v>1113</v>
          </cell>
          <cell r="B1119" t="str">
            <v>K</v>
          </cell>
          <cell r="C1119" t="str">
            <v>Financial and Insurance Services</v>
          </cell>
          <cell r="D1119">
            <v>204031069</v>
          </cell>
          <cell r="E1119" t="str">
            <v>Bright - Mount Beauty</v>
          </cell>
          <cell r="F1119">
            <v>15</v>
          </cell>
          <cell r="G1119">
            <v>8</v>
          </cell>
          <cell r="H1119">
            <v>4</v>
          </cell>
          <cell r="I1119">
            <v>0</v>
          </cell>
          <cell r="J1119">
            <v>0</v>
          </cell>
          <cell r="K1119">
            <v>27</v>
          </cell>
        </row>
        <row r="1120">
          <cell r="A1120">
            <v>1114</v>
          </cell>
          <cell r="B1120" t="str">
            <v>L</v>
          </cell>
          <cell r="C1120" t="str">
            <v>Rental, Hiring and Real Estate Services</v>
          </cell>
          <cell r="D1120">
            <v>204031069</v>
          </cell>
          <cell r="E1120" t="str">
            <v>Bright - Mount Beauty</v>
          </cell>
          <cell r="F1120">
            <v>87</v>
          </cell>
          <cell r="G1120">
            <v>12</v>
          </cell>
          <cell r="H1120">
            <v>11</v>
          </cell>
          <cell r="I1120">
            <v>0</v>
          </cell>
          <cell r="J1120">
            <v>0</v>
          </cell>
          <cell r="K1120">
            <v>111</v>
          </cell>
        </row>
        <row r="1121">
          <cell r="A1121">
            <v>1115</v>
          </cell>
          <cell r="B1121" t="str">
            <v>M</v>
          </cell>
          <cell r="C1121" t="str">
            <v>Professional, Scientific and Technical Services</v>
          </cell>
          <cell r="D1121">
            <v>204031069</v>
          </cell>
          <cell r="E1121" t="str">
            <v>Bright - Mount Beauty</v>
          </cell>
          <cell r="F1121">
            <v>73</v>
          </cell>
          <cell r="G1121">
            <v>36</v>
          </cell>
          <cell r="H1121">
            <v>7</v>
          </cell>
          <cell r="I1121">
            <v>0</v>
          </cell>
          <cell r="J1121">
            <v>0</v>
          </cell>
          <cell r="K1121">
            <v>117</v>
          </cell>
        </row>
        <row r="1122">
          <cell r="A1122">
            <v>1116</v>
          </cell>
          <cell r="B1122" t="str">
            <v>N</v>
          </cell>
          <cell r="C1122" t="str">
            <v>Administrative and Support Services</v>
          </cell>
          <cell r="D1122">
            <v>204031069</v>
          </cell>
          <cell r="E1122" t="str">
            <v>Bright - Mount Beauty</v>
          </cell>
          <cell r="F1122">
            <v>23</v>
          </cell>
          <cell r="G1122">
            <v>16</v>
          </cell>
          <cell r="H1122">
            <v>9</v>
          </cell>
          <cell r="I1122">
            <v>0</v>
          </cell>
          <cell r="J1122">
            <v>0</v>
          </cell>
          <cell r="K1122">
            <v>49</v>
          </cell>
        </row>
        <row r="1123">
          <cell r="A1123">
            <v>1117</v>
          </cell>
          <cell r="B1123" t="str">
            <v>O</v>
          </cell>
          <cell r="C1123" t="str">
            <v>Public Administration and Safety</v>
          </cell>
          <cell r="D1123">
            <v>204031069</v>
          </cell>
          <cell r="E1123" t="str">
            <v>Bright - Mount Beauty</v>
          </cell>
          <cell r="F1123">
            <v>3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3</v>
          </cell>
        </row>
        <row r="1124">
          <cell r="A1124">
            <v>1118</v>
          </cell>
          <cell r="B1124" t="str">
            <v>P</v>
          </cell>
          <cell r="C1124" t="str">
            <v>Education and Training</v>
          </cell>
          <cell r="D1124">
            <v>204031069</v>
          </cell>
          <cell r="E1124" t="str">
            <v>Bright - Mount Beauty</v>
          </cell>
          <cell r="F1124">
            <v>12</v>
          </cell>
          <cell r="G1124">
            <v>4</v>
          </cell>
          <cell r="H1124">
            <v>3</v>
          </cell>
          <cell r="I1124">
            <v>0</v>
          </cell>
          <cell r="J1124">
            <v>0</v>
          </cell>
          <cell r="K1124">
            <v>17</v>
          </cell>
        </row>
        <row r="1125">
          <cell r="A1125">
            <v>1119</v>
          </cell>
          <cell r="B1125" t="str">
            <v>Q</v>
          </cell>
          <cell r="C1125" t="str">
            <v>Health Care and Social Assistance</v>
          </cell>
          <cell r="D1125">
            <v>204031069</v>
          </cell>
          <cell r="E1125" t="str">
            <v>Bright - Mount Beauty</v>
          </cell>
          <cell r="F1125">
            <v>34</v>
          </cell>
          <cell r="G1125">
            <v>8</v>
          </cell>
          <cell r="H1125">
            <v>4</v>
          </cell>
          <cell r="I1125">
            <v>0</v>
          </cell>
          <cell r="J1125">
            <v>0</v>
          </cell>
          <cell r="K1125">
            <v>47</v>
          </cell>
        </row>
        <row r="1126">
          <cell r="A1126">
            <v>1120</v>
          </cell>
          <cell r="B1126" t="str">
            <v>R</v>
          </cell>
          <cell r="C1126" t="str">
            <v>Arts and Recreation Services</v>
          </cell>
          <cell r="D1126">
            <v>204031069</v>
          </cell>
          <cell r="E1126" t="str">
            <v>Bright - Mount Beauty</v>
          </cell>
          <cell r="F1126">
            <v>11</v>
          </cell>
          <cell r="G1126">
            <v>5</v>
          </cell>
          <cell r="H1126">
            <v>3</v>
          </cell>
          <cell r="I1126">
            <v>3</v>
          </cell>
          <cell r="J1126">
            <v>0</v>
          </cell>
          <cell r="K1126">
            <v>21</v>
          </cell>
        </row>
        <row r="1127">
          <cell r="A1127">
            <v>1121</v>
          </cell>
          <cell r="B1127" t="str">
            <v>S</v>
          </cell>
          <cell r="C1127" t="str">
            <v>Other Services</v>
          </cell>
          <cell r="D1127">
            <v>204031069</v>
          </cell>
          <cell r="E1127" t="str">
            <v>Bright - Mount Beauty</v>
          </cell>
          <cell r="F1127">
            <v>20</v>
          </cell>
          <cell r="G1127">
            <v>20</v>
          </cell>
          <cell r="H1127">
            <v>3</v>
          </cell>
          <cell r="I1127">
            <v>0</v>
          </cell>
          <cell r="J1127">
            <v>0</v>
          </cell>
          <cell r="K1127">
            <v>43</v>
          </cell>
        </row>
        <row r="1128">
          <cell r="A1128">
            <v>1122</v>
          </cell>
          <cell r="B1128" t="str">
            <v>A</v>
          </cell>
          <cell r="C1128" t="str">
            <v>Agriculture, Forestry and Fishing</v>
          </cell>
          <cell r="D1128">
            <v>208011169</v>
          </cell>
          <cell r="E1128" t="str">
            <v>Brighton (Vic.)</v>
          </cell>
          <cell r="F1128">
            <v>42</v>
          </cell>
          <cell r="G1128">
            <v>6</v>
          </cell>
          <cell r="H1128">
            <v>3</v>
          </cell>
          <cell r="I1128">
            <v>0</v>
          </cell>
          <cell r="J1128">
            <v>0</v>
          </cell>
          <cell r="K1128">
            <v>49</v>
          </cell>
        </row>
        <row r="1129">
          <cell r="A1129">
            <v>1123</v>
          </cell>
          <cell r="B1129" t="str">
            <v>B</v>
          </cell>
          <cell r="C1129" t="str">
            <v>Mining</v>
          </cell>
          <cell r="D1129">
            <v>208011169</v>
          </cell>
          <cell r="E1129" t="str">
            <v>Brighton (Vic.)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>
            <v>1124</v>
          </cell>
          <cell r="B1130" t="str">
            <v>C</v>
          </cell>
          <cell r="C1130" t="str">
            <v>Manufacturing</v>
          </cell>
          <cell r="D1130">
            <v>208011169</v>
          </cell>
          <cell r="E1130" t="str">
            <v>Brighton (Vic.)</v>
          </cell>
          <cell r="F1130">
            <v>37</v>
          </cell>
          <cell r="G1130">
            <v>8</v>
          </cell>
          <cell r="H1130">
            <v>8</v>
          </cell>
          <cell r="I1130">
            <v>3</v>
          </cell>
          <cell r="J1130">
            <v>0</v>
          </cell>
          <cell r="K1130">
            <v>55</v>
          </cell>
        </row>
        <row r="1131">
          <cell r="A1131">
            <v>1125</v>
          </cell>
          <cell r="B1131" t="str">
            <v>D</v>
          </cell>
          <cell r="C1131" t="str">
            <v>Electricity, Gas, Water and Waste Services</v>
          </cell>
          <cell r="D1131">
            <v>208011169</v>
          </cell>
          <cell r="E1131" t="str">
            <v>Brighton (Vic.)</v>
          </cell>
          <cell r="F1131">
            <v>3</v>
          </cell>
          <cell r="G1131">
            <v>3</v>
          </cell>
          <cell r="H1131">
            <v>0</v>
          </cell>
          <cell r="I1131">
            <v>3</v>
          </cell>
          <cell r="J1131">
            <v>0</v>
          </cell>
          <cell r="K1131">
            <v>6</v>
          </cell>
        </row>
        <row r="1132">
          <cell r="A1132">
            <v>1126</v>
          </cell>
          <cell r="B1132" t="str">
            <v>E</v>
          </cell>
          <cell r="C1132" t="str">
            <v>Construction</v>
          </cell>
          <cell r="D1132">
            <v>208011169</v>
          </cell>
          <cell r="E1132" t="str">
            <v>Brighton (Vic.)</v>
          </cell>
          <cell r="F1132">
            <v>280</v>
          </cell>
          <cell r="G1132">
            <v>87</v>
          </cell>
          <cell r="H1132">
            <v>10</v>
          </cell>
          <cell r="I1132">
            <v>0</v>
          </cell>
          <cell r="J1132">
            <v>0</v>
          </cell>
          <cell r="K1132">
            <v>379</v>
          </cell>
        </row>
        <row r="1133">
          <cell r="A1133">
            <v>1127</v>
          </cell>
          <cell r="B1133" t="str">
            <v>F</v>
          </cell>
          <cell r="C1133" t="str">
            <v>Wholesale Trade</v>
          </cell>
          <cell r="D1133">
            <v>208011169</v>
          </cell>
          <cell r="E1133" t="str">
            <v>Brighton (Vic.)</v>
          </cell>
          <cell r="F1133">
            <v>86</v>
          </cell>
          <cell r="G1133">
            <v>37</v>
          </cell>
          <cell r="H1133">
            <v>8</v>
          </cell>
          <cell r="I1133">
            <v>0</v>
          </cell>
          <cell r="J1133">
            <v>0</v>
          </cell>
          <cell r="K1133">
            <v>133</v>
          </cell>
        </row>
        <row r="1134">
          <cell r="A1134">
            <v>1128</v>
          </cell>
          <cell r="B1134" t="str">
            <v>G</v>
          </cell>
          <cell r="C1134" t="str">
            <v>Retail Trade</v>
          </cell>
          <cell r="D1134">
            <v>208011169</v>
          </cell>
          <cell r="E1134" t="str">
            <v>Brighton (Vic.)</v>
          </cell>
          <cell r="F1134">
            <v>134</v>
          </cell>
          <cell r="G1134">
            <v>63</v>
          </cell>
          <cell r="H1134">
            <v>38</v>
          </cell>
          <cell r="I1134">
            <v>6</v>
          </cell>
          <cell r="J1134">
            <v>0</v>
          </cell>
          <cell r="K1134">
            <v>242</v>
          </cell>
        </row>
        <row r="1135">
          <cell r="A1135">
            <v>1129</v>
          </cell>
          <cell r="B1135" t="str">
            <v>H</v>
          </cell>
          <cell r="C1135" t="str">
            <v>Accommodation and Food Services</v>
          </cell>
          <cell r="D1135">
            <v>208011169</v>
          </cell>
          <cell r="E1135" t="str">
            <v>Brighton (Vic.)</v>
          </cell>
          <cell r="F1135">
            <v>35</v>
          </cell>
          <cell r="G1135">
            <v>27</v>
          </cell>
          <cell r="H1135">
            <v>39</v>
          </cell>
          <cell r="I1135">
            <v>16</v>
          </cell>
          <cell r="J1135">
            <v>0</v>
          </cell>
          <cell r="K1135">
            <v>117</v>
          </cell>
        </row>
        <row r="1136">
          <cell r="A1136">
            <v>1130</v>
          </cell>
          <cell r="B1136" t="str">
            <v>I</v>
          </cell>
          <cell r="C1136" t="str">
            <v>Transport, Postal and Warehousing</v>
          </cell>
          <cell r="D1136">
            <v>208011169</v>
          </cell>
          <cell r="E1136" t="str">
            <v>Brighton (Vic.)</v>
          </cell>
          <cell r="F1136">
            <v>38</v>
          </cell>
          <cell r="G1136">
            <v>7</v>
          </cell>
          <cell r="H1136">
            <v>3</v>
          </cell>
          <cell r="I1136">
            <v>3</v>
          </cell>
          <cell r="J1136">
            <v>0</v>
          </cell>
          <cell r="K1136">
            <v>49</v>
          </cell>
        </row>
        <row r="1137">
          <cell r="A1137">
            <v>1131</v>
          </cell>
          <cell r="B1137" t="str">
            <v>J</v>
          </cell>
          <cell r="C1137" t="str">
            <v>Information Media and Telecommunications</v>
          </cell>
          <cell r="D1137">
            <v>208011169</v>
          </cell>
          <cell r="E1137" t="str">
            <v>Brighton (Vic.)</v>
          </cell>
          <cell r="F1137">
            <v>33</v>
          </cell>
          <cell r="G1137">
            <v>15</v>
          </cell>
          <cell r="H1137">
            <v>3</v>
          </cell>
          <cell r="I1137">
            <v>0</v>
          </cell>
          <cell r="J1137">
            <v>0</v>
          </cell>
          <cell r="K1137">
            <v>51</v>
          </cell>
        </row>
        <row r="1138">
          <cell r="A1138">
            <v>1132</v>
          </cell>
          <cell r="B1138" t="str">
            <v>K</v>
          </cell>
          <cell r="C1138" t="str">
            <v>Financial and Insurance Services</v>
          </cell>
          <cell r="D1138">
            <v>208011169</v>
          </cell>
          <cell r="E1138" t="str">
            <v>Brighton (Vic.)</v>
          </cell>
          <cell r="F1138">
            <v>348</v>
          </cell>
          <cell r="G1138">
            <v>59</v>
          </cell>
          <cell r="H1138">
            <v>8</v>
          </cell>
          <cell r="I1138">
            <v>3</v>
          </cell>
          <cell r="J1138">
            <v>0</v>
          </cell>
          <cell r="K1138">
            <v>416</v>
          </cell>
        </row>
        <row r="1139">
          <cell r="A1139">
            <v>1133</v>
          </cell>
          <cell r="B1139" t="str">
            <v>L</v>
          </cell>
          <cell r="C1139" t="str">
            <v>Rental, Hiring and Real Estate Services</v>
          </cell>
          <cell r="D1139">
            <v>208011169</v>
          </cell>
          <cell r="E1139" t="str">
            <v>Brighton (Vic.)</v>
          </cell>
          <cell r="F1139">
            <v>813</v>
          </cell>
          <cell r="G1139">
            <v>71</v>
          </cell>
          <cell r="H1139">
            <v>13</v>
          </cell>
          <cell r="I1139">
            <v>7</v>
          </cell>
          <cell r="J1139">
            <v>0</v>
          </cell>
          <cell r="K1139">
            <v>904</v>
          </cell>
        </row>
        <row r="1140">
          <cell r="A1140">
            <v>1134</v>
          </cell>
          <cell r="B1140" t="str">
            <v>M</v>
          </cell>
          <cell r="C1140" t="str">
            <v>Professional, Scientific and Technical Services</v>
          </cell>
          <cell r="D1140">
            <v>208011169</v>
          </cell>
          <cell r="E1140" t="str">
            <v>Brighton (Vic.)</v>
          </cell>
          <cell r="F1140">
            <v>562</v>
          </cell>
          <cell r="G1140">
            <v>259</v>
          </cell>
          <cell r="H1140">
            <v>57</v>
          </cell>
          <cell r="I1140">
            <v>4</v>
          </cell>
          <cell r="J1140">
            <v>0</v>
          </cell>
          <cell r="K1140">
            <v>882</v>
          </cell>
        </row>
        <row r="1141">
          <cell r="A1141">
            <v>1135</v>
          </cell>
          <cell r="B1141" t="str">
            <v>N</v>
          </cell>
          <cell r="C1141" t="str">
            <v>Administrative and Support Services</v>
          </cell>
          <cell r="D1141">
            <v>208011169</v>
          </cell>
          <cell r="E1141" t="str">
            <v>Brighton (Vic.)</v>
          </cell>
          <cell r="F1141">
            <v>88</v>
          </cell>
          <cell r="G1141">
            <v>49</v>
          </cell>
          <cell r="H1141">
            <v>20</v>
          </cell>
          <cell r="I1141">
            <v>5</v>
          </cell>
          <cell r="J1141">
            <v>0</v>
          </cell>
          <cell r="K1141">
            <v>163</v>
          </cell>
        </row>
        <row r="1142">
          <cell r="A1142">
            <v>1136</v>
          </cell>
          <cell r="B1142" t="str">
            <v>O</v>
          </cell>
          <cell r="C1142" t="str">
            <v>Public Administration and Safety</v>
          </cell>
          <cell r="D1142">
            <v>208011169</v>
          </cell>
          <cell r="E1142" t="str">
            <v>Brighton (Vic.)</v>
          </cell>
          <cell r="F1142">
            <v>6</v>
          </cell>
          <cell r="G1142">
            <v>3</v>
          </cell>
          <cell r="H1142">
            <v>0</v>
          </cell>
          <cell r="I1142">
            <v>0</v>
          </cell>
          <cell r="J1142">
            <v>0</v>
          </cell>
          <cell r="K1142">
            <v>9</v>
          </cell>
        </row>
        <row r="1143">
          <cell r="A1143">
            <v>1137</v>
          </cell>
          <cell r="B1143" t="str">
            <v>P</v>
          </cell>
          <cell r="C1143" t="str">
            <v>Education and Training</v>
          </cell>
          <cell r="D1143">
            <v>208011169</v>
          </cell>
          <cell r="E1143" t="str">
            <v>Brighton (Vic.)</v>
          </cell>
          <cell r="F1143">
            <v>39</v>
          </cell>
          <cell r="G1143">
            <v>20</v>
          </cell>
          <cell r="H1143">
            <v>11</v>
          </cell>
          <cell r="I1143">
            <v>6</v>
          </cell>
          <cell r="J1143">
            <v>3</v>
          </cell>
          <cell r="K1143">
            <v>77</v>
          </cell>
        </row>
        <row r="1144">
          <cell r="A1144">
            <v>1138</v>
          </cell>
          <cell r="B1144" t="str">
            <v>Q</v>
          </cell>
          <cell r="C1144" t="str">
            <v>Health Care and Social Assistance</v>
          </cell>
          <cell r="D1144">
            <v>208011169</v>
          </cell>
          <cell r="E1144" t="str">
            <v>Brighton (Vic.)</v>
          </cell>
          <cell r="F1144">
            <v>273</v>
          </cell>
          <cell r="G1144">
            <v>124</v>
          </cell>
          <cell r="H1144">
            <v>60</v>
          </cell>
          <cell r="I1144">
            <v>10</v>
          </cell>
          <cell r="J1144">
            <v>0</v>
          </cell>
          <cell r="K1144">
            <v>467</v>
          </cell>
        </row>
        <row r="1145">
          <cell r="A1145">
            <v>1139</v>
          </cell>
          <cell r="B1145" t="str">
            <v>R</v>
          </cell>
          <cell r="C1145" t="str">
            <v>Arts and Recreation Services</v>
          </cell>
          <cell r="D1145">
            <v>208011169</v>
          </cell>
          <cell r="E1145" t="str">
            <v>Brighton (Vic.)</v>
          </cell>
          <cell r="F1145">
            <v>51</v>
          </cell>
          <cell r="G1145">
            <v>10</v>
          </cell>
          <cell r="H1145">
            <v>5</v>
          </cell>
          <cell r="I1145">
            <v>0</v>
          </cell>
          <cell r="J1145">
            <v>0</v>
          </cell>
          <cell r="K1145">
            <v>66</v>
          </cell>
        </row>
        <row r="1146">
          <cell r="A1146">
            <v>1140</v>
          </cell>
          <cell r="B1146" t="str">
            <v>S</v>
          </cell>
          <cell r="C1146" t="str">
            <v>Other Services</v>
          </cell>
          <cell r="D1146">
            <v>208011169</v>
          </cell>
          <cell r="E1146" t="str">
            <v>Brighton (Vic.)</v>
          </cell>
          <cell r="F1146">
            <v>55</v>
          </cell>
          <cell r="G1146">
            <v>39</v>
          </cell>
          <cell r="H1146">
            <v>20</v>
          </cell>
          <cell r="I1146">
            <v>0</v>
          </cell>
          <cell r="J1146">
            <v>0</v>
          </cell>
          <cell r="K1146">
            <v>115</v>
          </cell>
        </row>
        <row r="1147">
          <cell r="A1147">
            <v>1141</v>
          </cell>
          <cell r="B1147" t="str">
            <v>A</v>
          </cell>
          <cell r="C1147" t="str">
            <v>Agriculture, Forestry and Fishing</v>
          </cell>
          <cell r="D1147">
            <v>208011170</v>
          </cell>
          <cell r="E1147" t="str">
            <v>Brighton East</v>
          </cell>
          <cell r="F1147">
            <v>9</v>
          </cell>
          <cell r="G1147">
            <v>0</v>
          </cell>
          <cell r="H1147">
            <v>0</v>
          </cell>
          <cell r="I1147">
            <v>0</v>
          </cell>
          <cell r="J1147">
            <v>0</v>
          </cell>
          <cell r="K1147">
            <v>10</v>
          </cell>
        </row>
        <row r="1148">
          <cell r="A1148">
            <v>1142</v>
          </cell>
          <cell r="B1148" t="str">
            <v>B</v>
          </cell>
          <cell r="C1148" t="str">
            <v>Mining</v>
          </cell>
          <cell r="D1148">
            <v>208011170</v>
          </cell>
          <cell r="E1148" t="str">
            <v>Brighton East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>
            <v>1143</v>
          </cell>
          <cell r="B1149" t="str">
            <v>C</v>
          </cell>
          <cell r="C1149" t="str">
            <v>Manufacturing</v>
          </cell>
          <cell r="D1149">
            <v>208011170</v>
          </cell>
          <cell r="E1149" t="str">
            <v>Brighton East</v>
          </cell>
          <cell r="F1149">
            <v>23</v>
          </cell>
          <cell r="G1149">
            <v>12</v>
          </cell>
          <cell r="H1149">
            <v>0</v>
          </cell>
          <cell r="I1149">
            <v>0</v>
          </cell>
          <cell r="J1149">
            <v>0</v>
          </cell>
          <cell r="K1149">
            <v>38</v>
          </cell>
        </row>
        <row r="1150">
          <cell r="A1150">
            <v>1144</v>
          </cell>
          <cell r="B1150" t="str">
            <v>D</v>
          </cell>
          <cell r="C1150" t="str">
            <v>Electricity, Gas, Water and Waste Services</v>
          </cell>
          <cell r="D1150">
            <v>208011170</v>
          </cell>
          <cell r="E1150" t="str">
            <v>Brighton East</v>
          </cell>
          <cell r="F1150">
            <v>3</v>
          </cell>
          <cell r="G1150">
            <v>3</v>
          </cell>
          <cell r="H1150">
            <v>0</v>
          </cell>
          <cell r="I1150">
            <v>0</v>
          </cell>
          <cell r="J1150">
            <v>0</v>
          </cell>
          <cell r="K1150">
            <v>4</v>
          </cell>
        </row>
        <row r="1151">
          <cell r="A1151">
            <v>1145</v>
          </cell>
          <cell r="B1151" t="str">
            <v>E</v>
          </cell>
          <cell r="C1151" t="str">
            <v>Construction</v>
          </cell>
          <cell r="D1151">
            <v>208011170</v>
          </cell>
          <cell r="E1151" t="str">
            <v>Brighton East</v>
          </cell>
          <cell r="F1151">
            <v>148</v>
          </cell>
          <cell r="G1151">
            <v>56</v>
          </cell>
          <cell r="H1151">
            <v>6</v>
          </cell>
          <cell r="I1151">
            <v>0</v>
          </cell>
          <cell r="J1151">
            <v>0</v>
          </cell>
          <cell r="K1151">
            <v>211</v>
          </cell>
        </row>
        <row r="1152">
          <cell r="A1152">
            <v>1146</v>
          </cell>
          <cell r="B1152" t="str">
            <v>F</v>
          </cell>
          <cell r="C1152" t="str">
            <v>Wholesale Trade</v>
          </cell>
          <cell r="D1152">
            <v>208011170</v>
          </cell>
          <cell r="E1152" t="str">
            <v>Brighton East</v>
          </cell>
          <cell r="F1152">
            <v>49</v>
          </cell>
          <cell r="G1152">
            <v>19</v>
          </cell>
          <cell r="H1152">
            <v>6</v>
          </cell>
          <cell r="I1152">
            <v>0</v>
          </cell>
          <cell r="J1152">
            <v>0</v>
          </cell>
          <cell r="K1152">
            <v>74</v>
          </cell>
        </row>
        <row r="1153">
          <cell r="A1153">
            <v>1147</v>
          </cell>
          <cell r="B1153" t="str">
            <v>G</v>
          </cell>
          <cell r="C1153" t="str">
            <v>Retail Trade</v>
          </cell>
          <cell r="D1153">
            <v>208011170</v>
          </cell>
          <cell r="E1153" t="str">
            <v>Brighton East</v>
          </cell>
          <cell r="F1153">
            <v>82</v>
          </cell>
          <cell r="G1153">
            <v>44</v>
          </cell>
          <cell r="H1153">
            <v>10</v>
          </cell>
          <cell r="I1153">
            <v>0</v>
          </cell>
          <cell r="J1153">
            <v>0</v>
          </cell>
          <cell r="K1153">
            <v>138</v>
          </cell>
        </row>
        <row r="1154">
          <cell r="A1154">
            <v>1148</v>
          </cell>
          <cell r="B1154" t="str">
            <v>H</v>
          </cell>
          <cell r="C1154" t="str">
            <v>Accommodation and Food Services</v>
          </cell>
          <cell r="D1154">
            <v>208011170</v>
          </cell>
          <cell r="E1154" t="str">
            <v>Brighton East</v>
          </cell>
          <cell r="F1154">
            <v>21</v>
          </cell>
          <cell r="G1154">
            <v>19</v>
          </cell>
          <cell r="H1154">
            <v>20</v>
          </cell>
          <cell r="I1154">
            <v>4</v>
          </cell>
          <cell r="J1154">
            <v>0</v>
          </cell>
          <cell r="K1154">
            <v>64</v>
          </cell>
        </row>
        <row r="1155">
          <cell r="A1155">
            <v>1149</v>
          </cell>
          <cell r="B1155" t="str">
            <v>I</v>
          </cell>
          <cell r="C1155" t="str">
            <v>Transport, Postal and Warehousing</v>
          </cell>
          <cell r="D1155">
            <v>208011170</v>
          </cell>
          <cell r="E1155" t="str">
            <v>Brighton East</v>
          </cell>
          <cell r="F1155">
            <v>42</v>
          </cell>
          <cell r="G1155">
            <v>3</v>
          </cell>
          <cell r="H1155">
            <v>0</v>
          </cell>
          <cell r="I1155">
            <v>0</v>
          </cell>
          <cell r="J1155">
            <v>0</v>
          </cell>
          <cell r="K1155">
            <v>46</v>
          </cell>
        </row>
        <row r="1156">
          <cell r="A1156">
            <v>1150</v>
          </cell>
          <cell r="B1156" t="str">
            <v>J</v>
          </cell>
          <cell r="C1156" t="str">
            <v>Information Media and Telecommunications</v>
          </cell>
          <cell r="D1156">
            <v>208011170</v>
          </cell>
          <cell r="E1156" t="str">
            <v>Brighton East</v>
          </cell>
          <cell r="F1156">
            <v>17</v>
          </cell>
          <cell r="G1156">
            <v>15</v>
          </cell>
          <cell r="H1156">
            <v>0</v>
          </cell>
          <cell r="I1156">
            <v>0</v>
          </cell>
          <cell r="J1156">
            <v>0</v>
          </cell>
          <cell r="K1156">
            <v>34</v>
          </cell>
        </row>
        <row r="1157">
          <cell r="A1157">
            <v>1151</v>
          </cell>
          <cell r="B1157" t="str">
            <v>K</v>
          </cell>
          <cell r="C1157" t="str">
            <v>Financial and Insurance Services</v>
          </cell>
          <cell r="D1157">
            <v>208011170</v>
          </cell>
          <cell r="E1157" t="str">
            <v>Brighton East</v>
          </cell>
          <cell r="F1157">
            <v>128</v>
          </cell>
          <cell r="G1157">
            <v>27</v>
          </cell>
          <cell r="H1157">
            <v>3</v>
          </cell>
          <cell r="I1157">
            <v>0</v>
          </cell>
          <cell r="J1157">
            <v>0</v>
          </cell>
          <cell r="K1157">
            <v>156</v>
          </cell>
        </row>
        <row r="1158">
          <cell r="A1158">
            <v>1152</v>
          </cell>
          <cell r="B1158" t="str">
            <v>L</v>
          </cell>
          <cell r="C1158" t="str">
            <v>Rental, Hiring and Real Estate Services</v>
          </cell>
          <cell r="D1158">
            <v>208011170</v>
          </cell>
          <cell r="E1158" t="str">
            <v>Brighton East</v>
          </cell>
          <cell r="F1158">
            <v>276</v>
          </cell>
          <cell r="G1158">
            <v>21</v>
          </cell>
          <cell r="H1158">
            <v>3</v>
          </cell>
          <cell r="I1158">
            <v>0</v>
          </cell>
          <cell r="J1158">
            <v>0</v>
          </cell>
          <cell r="K1158">
            <v>301</v>
          </cell>
        </row>
        <row r="1159">
          <cell r="A1159">
            <v>1153</v>
          </cell>
          <cell r="B1159" t="str">
            <v>M</v>
          </cell>
          <cell r="C1159" t="str">
            <v>Professional, Scientific and Technical Services</v>
          </cell>
          <cell r="D1159">
            <v>208011170</v>
          </cell>
          <cell r="E1159" t="str">
            <v>Brighton East</v>
          </cell>
          <cell r="F1159">
            <v>303</v>
          </cell>
          <cell r="G1159">
            <v>131</v>
          </cell>
          <cell r="H1159">
            <v>7</v>
          </cell>
          <cell r="I1159">
            <v>3</v>
          </cell>
          <cell r="J1159">
            <v>0</v>
          </cell>
          <cell r="K1159">
            <v>443</v>
          </cell>
        </row>
        <row r="1160">
          <cell r="A1160">
            <v>1154</v>
          </cell>
          <cell r="B1160" t="str">
            <v>N</v>
          </cell>
          <cell r="C1160" t="str">
            <v>Administrative and Support Services</v>
          </cell>
          <cell r="D1160">
            <v>208011170</v>
          </cell>
          <cell r="E1160" t="str">
            <v>Brighton East</v>
          </cell>
          <cell r="F1160">
            <v>58</v>
          </cell>
          <cell r="G1160">
            <v>28</v>
          </cell>
          <cell r="H1160">
            <v>3</v>
          </cell>
          <cell r="I1160">
            <v>3</v>
          </cell>
          <cell r="J1160">
            <v>0</v>
          </cell>
          <cell r="K1160">
            <v>90</v>
          </cell>
        </row>
        <row r="1161">
          <cell r="A1161">
            <v>1155</v>
          </cell>
          <cell r="B1161" t="str">
            <v>O</v>
          </cell>
          <cell r="C1161" t="str">
            <v>Public Administration and Safety</v>
          </cell>
          <cell r="D1161">
            <v>208011170</v>
          </cell>
          <cell r="E1161" t="str">
            <v>Brighton East</v>
          </cell>
          <cell r="F1161">
            <v>3</v>
          </cell>
          <cell r="G1161">
            <v>3</v>
          </cell>
          <cell r="H1161">
            <v>0</v>
          </cell>
          <cell r="I1161">
            <v>0</v>
          </cell>
          <cell r="J1161">
            <v>0</v>
          </cell>
          <cell r="K1161">
            <v>5</v>
          </cell>
        </row>
        <row r="1162">
          <cell r="A1162">
            <v>1156</v>
          </cell>
          <cell r="B1162" t="str">
            <v>P</v>
          </cell>
          <cell r="C1162" t="str">
            <v>Education and Training</v>
          </cell>
          <cell r="D1162">
            <v>208011170</v>
          </cell>
          <cell r="E1162" t="str">
            <v>Brighton East</v>
          </cell>
          <cell r="F1162">
            <v>26</v>
          </cell>
          <cell r="G1162">
            <v>15</v>
          </cell>
          <cell r="H1162">
            <v>5</v>
          </cell>
          <cell r="I1162">
            <v>0</v>
          </cell>
          <cell r="J1162">
            <v>0</v>
          </cell>
          <cell r="K1162">
            <v>47</v>
          </cell>
        </row>
        <row r="1163">
          <cell r="A1163">
            <v>1157</v>
          </cell>
          <cell r="B1163" t="str">
            <v>Q</v>
          </cell>
          <cell r="C1163" t="str">
            <v>Health Care and Social Assistance</v>
          </cell>
          <cell r="D1163">
            <v>208011170</v>
          </cell>
          <cell r="E1163" t="str">
            <v>Brighton East</v>
          </cell>
          <cell r="F1163">
            <v>114</v>
          </cell>
          <cell r="G1163">
            <v>61</v>
          </cell>
          <cell r="H1163">
            <v>11</v>
          </cell>
          <cell r="I1163">
            <v>5</v>
          </cell>
          <cell r="J1163">
            <v>0</v>
          </cell>
          <cell r="K1163">
            <v>192</v>
          </cell>
        </row>
        <row r="1164">
          <cell r="A1164">
            <v>1158</v>
          </cell>
          <cell r="B1164" t="str">
            <v>R</v>
          </cell>
          <cell r="C1164" t="str">
            <v>Arts and Recreation Services</v>
          </cell>
          <cell r="D1164">
            <v>208011170</v>
          </cell>
          <cell r="E1164" t="str">
            <v>Brighton East</v>
          </cell>
          <cell r="F1164">
            <v>38</v>
          </cell>
          <cell r="G1164">
            <v>17</v>
          </cell>
          <cell r="H1164">
            <v>3</v>
          </cell>
          <cell r="I1164">
            <v>0</v>
          </cell>
          <cell r="J1164">
            <v>0</v>
          </cell>
          <cell r="K1164">
            <v>58</v>
          </cell>
        </row>
        <row r="1165">
          <cell r="A1165">
            <v>1159</v>
          </cell>
          <cell r="B1165" t="str">
            <v>S</v>
          </cell>
          <cell r="C1165" t="str">
            <v>Other Services</v>
          </cell>
          <cell r="D1165">
            <v>208011170</v>
          </cell>
          <cell r="E1165" t="str">
            <v>Brighton East</v>
          </cell>
          <cell r="F1165">
            <v>30</v>
          </cell>
          <cell r="G1165">
            <v>15</v>
          </cell>
          <cell r="H1165">
            <v>3</v>
          </cell>
          <cell r="I1165">
            <v>0</v>
          </cell>
          <cell r="J1165">
            <v>0</v>
          </cell>
          <cell r="K1165">
            <v>48</v>
          </cell>
        </row>
        <row r="1166">
          <cell r="A1166">
            <v>1160</v>
          </cell>
          <cell r="B1166" t="str">
            <v>A</v>
          </cell>
          <cell r="C1166" t="str">
            <v>Agriculture, Forestry and Fishing</v>
          </cell>
          <cell r="D1166">
            <v>210051242</v>
          </cell>
          <cell r="E1166" t="str">
            <v>Broadmeadows</v>
          </cell>
          <cell r="F1166">
            <v>3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3</v>
          </cell>
        </row>
        <row r="1167">
          <cell r="A1167">
            <v>1161</v>
          </cell>
          <cell r="B1167" t="str">
            <v>B</v>
          </cell>
          <cell r="C1167" t="str">
            <v>Mining</v>
          </cell>
          <cell r="D1167">
            <v>210051242</v>
          </cell>
          <cell r="E1167" t="str">
            <v>Broadmeadows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>
            <v>1162</v>
          </cell>
          <cell r="B1168" t="str">
            <v>C</v>
          </cell>
          <cell r="C1168" t="str">
            <v>Manufacturing</v>
          </cell>
          <cell r="D1168">
            <v>210051242</v>
          </cell>
          <cell r="E1168" t="str">
            <v>Broadmeadows</v>
          </cell>
          <cell r="F1168">
            <v>22</v>
          </cell>
          <cell r="G1168">
            <v>10</v>
          </cell>
          <cell r="H1168">
            <v>10</v>
          </cell>
          <cell r="I1168">
            <v>14</v>
          </cell>
          <cell r="J1168">
            <v>3</v>
          </cell>
          <cell r="K1168">
            <v>57</v>
          </cell>
        </row>
        <row r="1169">
          <cell r="A1169">
            <v>1163</v>
          </cell>
          <cell r="B1169" t="str">
            <v>D</v>
          </cell>
          <cell r="C1169" t="str">
            <v>Electricity, Gas, Water and Waste Services</v>
          </cell>
          <cell r="D1169">
            <v>210051242</v>
          </cell>
          <cell r="E1169" t="str">
            <v>Broadmeadows</v>
          </cell>
          <cell r="F1169">
            <v>4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7</v>
          </cell>
        </row>
        <row r="1170">
          <cell r="A1170">
            <v>1164</v>
          </cell>
          <cell r="B1170" t="str">
            <v>E</v>
          </cell>
          <cell r="C1170" t="str">
            <v>Construction</v>
          </cell>
          <cell r="D1170">
            <v>210051242</v>
          </cell>
          <cell r="E1170" t="str">
            <v>Broadmeadows</v>
          </cell>
          <cell r="F1170">
            <v>185</v>
          </cell>
          <cell r="G1170">
            <v>48</v>
          </cell>
          <cell r="H1170">
            <v>10</v>
          </cell>
          <cell r="I1170">
            <v>7</v>
          </cell>
          <cell r="J1170">
            <v>0</v>
          </cell>
          <cell r="K1170">
            <v>251</v>
          </cell>
        </row>
        <row r="1171">
          <cell r="A1171">
            <v>1165</v>
          </cell>
          <cell r="B1171" t="str">
            <v>F</v>
          </cell>
          <cell r="C1171" t="str">
            <v>Wholesale Trade</v>
          </cell>
          <cell r="D1171">
            <v>210051242</v>
          </cell>
          <cell r="E1171" t="str">
            <v>Broadmeadows</v>
          </cell>
          <cell r="F1171">
            <v>14</v>
          </cell>
          <cell r="G1171">
            <v>11</v>
          </cell>
          <cell r="H1171">
            <v>5</v>
          </cell>
          <cell r="I1171">
            <v>8</v>
          </cell>
          <cell r="J1171">
            <v>0</v>
          </cell>
          <cell r="K1171">
            <v>38</v>
          </cell>
        </row>
        <row r="1172">
          <cell r="A1172">
            <v>1166</v>
          </cell>
          <cell r="B1172" t="str">
            <v>G</v>
          </cell>
          <cell r="C1172" t="str">
            <v>Retail Trade</v>
          </cell>
          <cell r="D1172">
            <v>210051242</v>
          </cell>
          <cell r="E1172" t="str">
            <v>Broadmeadows</v>
          </cell>
          <cell r="F1172">
            <v>63</v>
          </cell>
          <cell r="G1172">
            <v>26</v>
          </cell>
          <cell r="H1172">
            <v>16</v>
          </cell>
          <cell r="I1172">
            <v>3</v>
          </cell>
          <cell r="J1172">
            <v>0</v>
          </cell>
          <cell r="K1172">
            <v>108</v>
          </cell>
        </row>
        <row r="1173">
          <cell r="A1173">
            <v>1167</v>
          </cell>
          <cell r="B1173" t="str">
            <v>H</v>
          </cell>
          <cell r="C1173" t="str">
            <v>Accommodation and Food Services</v>
          </cell>
          <cell r="D1173">
            <v>210051242</v>
          </cell>
          <cell r="E1173" t="str">
            <v>Broadmeadows</v>
          </cell>
          <cell r="F1173">
            <v>38</v>
          </cell>
          <cell r="G1173">
            <v>20</v>
          </cell>
          <cell r="H1173">
            <v>9</v>
          </cell>
          <cell r="I1173">
            <v>0</v>
          </cell>
          <cell r="J1173">
            <v>0</v>
          </cell>
          <cell r="K1173">
            <v>68</v>
          </cell>
        </row>
        <row r="1174">
          <cell r="A1174">
            <v>1168</v>
          </cell>
          <cell r="B1174" t="str">
            <v>I</v>
          </cell>
          <cell r="C1174" t="str">
            <v>Transport, Postal and Warehousing</v>
          </cell>
          <cell r="D1174">
            <v>210051242</v>
          </cell>
          <cell r="E1174" t="str">
            <v>Broadmeadows</v>
          </cell>
          <cell r="F1174">
            <v>585</v>
          </cell>
          <cell r="G1174">
            <v>9</v>
          </cell>
          <cell r="H1174">
            <v>0</v>
          </cell>
          <cell r="I1174">
            <v>3</v>
          </cell>
          <cell r="J1174">
            <v>0</v>
          </cell>
          <cell r="K1174">
            <v>597</v>
          </cell>
        </row>
        <row r="1175">
          <cell r="A1175">
            <v>1169</v>
          </cell>
          <cell r="B1175" t="str">
            <v>J</v>
          </cell>
          <cell r="C1175" t="str">
            <v>Information Media and Telecommunications</v>
          </cell>
          <cell r="D1175">
            <v>210051242</v>
          </cell>
          <cell r="E1175" t="str">
            <v>Broadmeadows</v>
          </cell>
          <cell r="F1175">
            <v>3</v>
          </cell>
          <cell r="G1175">
            <v>4</v>
          </cell>
          <cell r="H1175">
            <v>0</v>
          </cell>
          <cell r="I1175">
            <v>3</v>
          </cell>
          <cell r="J1175">
            <v>0</v>
          </cell>
          <cell r="K1175">
            <v>8</v>
          </cell>
        </row>
        <row r="1176">
          <cell r="A1176">
            <v>1170</v>
          </cell>
          <cell r="B1176" t="str">
            <v>K</v>
          </cell>
          <cell r="C1176" t="str">
            <v>Financial and Insurance Services</v>
          </cell>
          <cell r="D1176">
            <v>210051242</v>
          </cell>
          <cell r="E1176" t="str">
            <v>Broadmeadows</v>
          </cell>
          <cell r="F1176">
            <v>23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24</v>
          </cell>
        </row>
        <row r="1177">
          <cell r="A1177">
            <v>1171</v>
          </cell>
          <cell r="B1177" t="str">
            <v>L</v>
          </cell>
          <cell r="C1177" t="str">
            <v>Rental, Hiring and Real Estate Services</v>
          </cell>
          <cell r="D1177">
            <v>210051242</v>
          </cell>
          <cell r="E1177" t="str">
            <v>Broadmeadows</v>
          </cell>
          <cell r="F1177">
            <v>90</v>
          </cell>
          <cell r="G1177">
            <v>4</v>
          </cell>
          <cell r="H1177">
            <v>4</v>
          </cell>
          <cell r="I1177">
            <v>0</v>
          </cell>
          <cell r="J1177">
            <v>0</v>
          </cell>
          <cell r="K1177">
            <v>100</v>
          </cell>
        </row>
        <row r="1178">
          <cell r="A1178">
            <v>1172</v>
          </cell>
          <cell r="B1178" t="str">
            <v>M</v>
          </cell>
          <cell r="C1178" t="str">
            <v>Professional, Scientific and Technical Services</v>
          </cell>
          <cell r="D1178">
            <v>210051242</v>
          </cell>
          <cell r="E1178" t="str">
            <v>Broadmeadows</v>
          </cell>
          <cell r="F1178">
            <v>56</v>
          </cell>
          <cell r="G1178">
            <v>18</v>
          </cell>
          <cell r="H1178">
            <v>0</v>
          </cell>
          <cell r="I1178">
            <v>0</v>
          </cell>
          <cell r="J1178">
            <v>0</v>
          </cell>
          <cell r="K1178">
            <v>78</v>
          </cell>
        </row>
        <row r="1179">
          <cell r="A1179">
            <v>1173</v>
          </cell>
          <cell r="B1179" t="str">
            <v>N</v>
          </cell>
          <cell r="C1179" t="str">
            <v>Administrative and Support Services</v>
          </cell>
          <cell r="D1179">
            <v>210051242</v>
          </cell>
          <cell r="E1179" t="str">
            <v>Broadmeadows</v>
          </cell>
          <cell r="F1179">
            <v>101</v>
          </cell>
          <cell r="G1179">
            <v>15</v>
          </cell>
          <cell r="H1179">
            <v>9</v>
          </cell>
          <cell r="I1179">
            <v>3</v>
          </cell>
          <cell r="J1179">
            <v>0</v>
          </cell>
          <cell r="K1179">
            <v>128</v>
          </cell>
        </row>
        <row r="1180">
          <cell r="A1180">
            <v>1174</v>
          </cell>
          <cell r="B1180" t="str">
            <v>O</v>
          </cell>
          <cell r="C1180" t="str">
            <v>Public Administration and Safety</v>
          </cell>
          <cell r="D1180">
            <v>210051242</v>
          </cell>
          <cell r="E1180" t="str">
            <v>Broadmeadows</v>
          </cell>
          <cell r="F1180">
            <v>10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12</v>
          </cell>
        </row>
        <row r="1181">
          <cell r="A1181">
            <v>1175</v>
          </cell>
          <cell r="B1181" t="str">
            <v>P</v>
          </cell>
          <cell r="C1181" t="str">
            <v>Education and Training</v>
          </cell>
          <cell r="D1181">
            <v>210051242</v>
          </cell>
          <cell r="E1181" t="str">
            <v>Broadmeadows</v>
          </cell>
          <cell r="F1181">
            <v>12</v>
          </cell>
          <cell r="G1181">
            <v>7</v>
          </cell>
          <cell r="H1181">
            <v>5</v>
          </cell>
          <cell r="I1181">
            <v>3</v>
          </cell>
          <cell r="J1181">
            <v>3</v>
          </cell>
          <cell r="K1181">
            <v>27</v>
          </cell>
        </row>
        <row r="1182">
          <cell r="A1182">
            <v>1176</v>
          </cell>
          <cell r="B1182" t="str">
            <v>Q</v>
          </cell>
          <cell r="C1182" t="str">
            <v>Health Care and Social Assistance</v>
          </cell>
          <cell r="D1182">
            <v>210051242</v>
          </cell>
          <cell r="E1182" t="str">
            <v>Broadmeadows</v>
          </cell>
          <cell r="F1182">
            <v>49</v>
          </cell>
          <cell r="G1182">
            <v>17</v>
          </cell>
          <cell r="H1182">
            <v>8</v>
          </cell>
          <cell r="I1182">
            <v>8</v>
          </cell>
          <cell r="J1182">
            <v>0</v>
          </cell>
          <cell r="K1182">
            <v>82</v>
          </cell>
        </row>
        <row r="1183">
          <cell r="A1183">
            <v>1177</v>
          </cell>
          <cell r="B1183" t="str">
            <v>R</v>
          </cell>
          <cell r="C1183" t="str">
            <v>Arts and Recreation Services</v>
          </cell>
          <cell r="D1183">
            <v>210051242</v>
          </cell>
          <cell r="E1183" t="str">
            <v>Broadmeadows</v>
          </cell>
          <cell r="F1183">
            <v>4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5</v>
          </cell>
        </row>
        <row r="1184">
          <cell r="A1184">
            <v>1178</v>
          </cell>
          <cell r="B1184" t="str">
            <v>S</v>
          </cell>
          <cell r="C1184" t="str">
            <v>Other Services</v>
          </cell>
          <cell r="D1184">
            <v>210051242</v>
          </cell>
          <cell r="E1184" t="str">
            <v>Broadmeadows</v>
          </cell>
          <cell r="F1184">
            <v>35</v>
          </cell>
          <cell r="G1184">
            <v>16</v>
          </cell>
          <cell r="H1184">
            <v>3</v>
          </cell>
          <cell r="I1184">
            <v>0</v>
          </cell>
          <cell r="J1184">
            <v>0</v>
          </cell>
          <cell r="K1184">
            <v>55</v>
          </cell>
        </row>
        <row r="1185">
          <cell r="A1185">
            <v>1179</v>
          </cell>
          <cell r="B1185" t="str">
            <v>A</v>
          </cell>
          <cell r="C1185" t="str">
            <v>Agriculture, Forestry and Fishing</v>
          </cell>
          <cell r="D1185">
            <v>213041571</v>
          </cell>
          <cell r="E1185" t="str">
            <v>Brookfield</v>
          </cell>
          <cell r="F1185">
            <v>6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6</v>
          </cell>
        </row>
        <row r="1186">
          <cell r="A1186">
            <v>1180</v>
          </cell>
          <cell r="B1186" t="str">
            <v>B</v>
          </cell>
          <cell r="C1186" t="str">
            <v>Mining</v>
          </cell>
          <cell r="D1186">
            <v>213041571</v>
          </cell>
          <cell r="E1186" t="str">
            <v>Brookfield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>
            <v>1181</v>
          </cell>
          <cell r="B1187" t="str">
            <v>C</v>
          </cell>
          <cell r="C1187" t="str">
            <v>Manufacturing</v>
          </cell>
          <cell r="D1187">
            <v>213041571</v>
          </cell>
          <cell r="E1187" t="str">
            <v>Brookfield</v>
          </cell>
          <cell r="F1187">
            <v>9</v>
          </cell>
          <cell r="G1187">
            <v>3</v>
          </cell>
          <cell r="H1187">
            <v>0</v>
          </cell>
          <cell r="I1187">
            <v>3</v>
          </cell>
          <cell r="J1187">
            <v>0</v>
          </cell>
          <cell r="K1187">
            <v>11</v>
          </cell>
        </row>
        <row r="1188">
          <cell r="A1188">
            <v>1182</v>
          </cell>
          <cell r="B1188" t="str">
            <v>D</v>
          </cell>
          <cell r="C1188" t="str">
            <v>Electricity, Gas, Water and Waste Services</v>
          </cell>
          <cell r="D1188">
            <v>213041571</v>
          </cell>
          <cell r="E1188" t="str">
            <v>Brookfield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3</v>
          </cell>
        </row>
        <row r="1189">
          <cell r="A1189">
            <v>1183</v>
          </cell>
          <cell r="B1189" t="str">
            <v>E</v>
          </cell>
          <cell r="C1189" t="str">
            <v>Construction</v>
          </cell>
          <cell r="D1189">
            <v>213041571</v>
          </cell>
          <cell r="E1189" t="str">
            <v>Brookfield</v>
          </cell>
          <cell r="F1189">
            <v>92</v>
          </cell>
          <cell r="G1189">
            <v>33</v>
          </cell>
          <cell r="H1189">
            <v>10</v>
          </cell>
          <cell r="I1189">
            <v>0</v>
          </cell>
          <cell r="J1189">
            <v>0</v>
          </cell>
          <cell r="K1189">
            <v>135</v>
          </cell>
        </row>
        <row r="1190">
          <cell r="A1190">
            <v>1184</v>
          </cell>
          <cell r="B1190" t="str">
            <v>F</v>
          </cell>
          <cell r="C1190" t="str">
            <v>Wholesale Trade</v>
          </cell>
          <cell r="D1190">
            <v>213041571</v>
          </cell>
          <cell r="E1190" t="str">
            <v>Brookfield</v>
          </cell>
          <cell r="F1190">
            <v>9</v>
          </cell>
          <cell r="G1190">
            <v>0</v>
          </cell>
          <cell r="H1190">
            <v>3</v>
          </cell>
          <cell r="I1190">
            <v>0</v>
          </cell>
          <cell r="J1190">
            <v>0</v>
          </cell>
          <cell r="K1190">
            <v>12</v>
          </cell>
        </row>
        <row r="1191">
          <cell r="A1191">
            <v>1185</v>
          </cell>
          <cell r="B1191" t="str">
            <v>G</v>
          </cell>
          <cell r="C1191" t="str">
            <v>Retail Trade</v>
          </cell>
          <cell r="D1191">
            <v>213041571</v>
          </cell>
          <cell r="E1191" t="str">
            <v>Brookfield</v>
          </cell>
          <cell r="F1191">
            <v>20</v>
          </cell>
          <cell r="G1191">
            <v>7</v>
          </cell>
          <cell r="H1191">
            <v>0</v>
          </cell>
          <cell r="I1191">
            <v>0</v>
          </cell>
          <cell r="J1191">
            <v>0</v>
          </cell>
          <cell r="K1191">
            <v>27</v>
          </cell>
        </row>
        <row r="1192">
          <cell r="A1192">
            <v>1186</v>
          </cell>
          <cell r="B1192" t="str">
            <v>H</v>
          </cell>
          <cell r="C1192" t="str">
            <v>Accommodation and Food Services</v>
          </cell>
          <cell r="D1192">
            <v>213041571</v>
          </cell>
          <cell r="E1192" t="str">
            <v>Brookfield</v>
          </cell>
          <cell r="F1192">
            <v>8</v>
          </cell>
          <cell r="G1192">
            <v>8</v>
          </cell>
          <cell r="H1192">
            <v>3</v>
          </cell>
          <cell r="I1192">
            <v>0</v>
          </cell>
          <cell r="J1192">
            <v>0</v>
          </cell>
          <cell r="K1192">
            <v>19</v>
          </cell>
        </row>
        <row r="1193">
          <cell r="A1193">
            <v>1187</v>
          </cell>
          <cell r="B1193" t="str">
            <v>I</v>
          </cell>
          <cell r="C1193" t="str">
            <v>Transport, Postal and Warehousing</v>
          </cell>
          <cell r="D1193">
            <v>213041571</v>
          </cell>
          <cell r="E1193" t="str">
            <v>Brookfield</v>
          </cell>
          <cell r="F1193">
            <v>253</v>
          </cell>
          <cell r="G1193">
            <v>16</v>
          </cell>
          <cell r="H1193">
            <v>0</v>
          </cell>
          <cell r="I1193">
            <v>0</v>
          </cell>
          <cell r="J1193">
            <v>0</v>
          </cell>
          <cell r="K1193">
            <v>269</v>
          </cell>
        </row>
        <row r="1194">
          <cell r="A1194">
            <v>1188</v>
          </cell>
          <cell r="B1194" t="str">
            <v>J</v>
          </cell>
          <cell r="C1194" t="str">
            <v>Information Media and Telecommunications</v>
          </cell>
          <cell r="D1194">
            <v>213041571</v>
          </cell>
          <cell r="E1194" t="str">
            <v>Brookfield</v>
          </cell>
          <cell r="F1194">
            <v>3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5</v>
          </cell>
        </row>
        <row r="1195">
          <cell r="A1195">
            <v>1189</v>
          </cell>
          <cell r="B1195" t="str">
            <v>K</v>
          </cell>
          <cell r="C1195" t="str">
            <v>Financial and Insurance Services</v>
          </cell>
          <cell r="D1195">
            <v>213041571</v>
          </cell>
          <cell r="E1195" t="str">
            <v>Brookfield</v>
          </cell>
          <cell r="F1195">
            <v>12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14</v>
          </cell>
        </row>
        <row r="1196">
          <cell r="A1196">
            <v>1190</v>
          </cell>
          <cell r="B1196" t="str">
            <v>L</v>
          </cell>
          <cell r="C1196" t="str">
            <v>Rental, Hiring and Real Estate Services</v>
          </cell>
          <cell r="D1196">
            <v>213041571</v>
          </cell>
          <cell r="E1196" t="str">
            <v>Brookfield</v>
          </cell>
          <cell r="F1196">
            <v>22</v>
          </cell>
          <cell r="G1196">
            <v>3</v>
          </cell>
          <cell r="H1196">
            <v>0</v>
          </cell>
          <cell r="I1196">
            <v>0</v>
          </cell>
          <cell r="J1196">
            <v>0</v>
          </cell>
          <cell r="K1196">
            <v>25</v>
          </cell>
        </row>
        <row r="1197">
          <cell r="A1197">
            <v>1191</v>
          </cell>
          <cell r="B1197" t="str">
            <v>M</v>
          </cell>
          <cell r="C1197" t="str">
            <v>Professional, Scientific and Technical Services</v>
          </cell>
          <cell r="D1197">
            <v>213041571</v>
          </cell>
          <cell r="E1197" t="str">
            <v>Brookfield</v>
          </cell>
          <cell r="F1197">
            <v>25</v>
          </cell>
          <cell r="G1197">
            <v>11</v>
          </cell>
          <cell r="H1197">
            <v>0</v>
          </cell>
          <cell r="I1197">
            <v>0</v>
          </cell>
          <cell r="J1197">
            <v>0</v>
          </cell>
          <cell r="K1197">
            <v>37</v>
          </cell>
        </row>
        <row r="1198">
          <cell r="A1198">
            <v>1192</v>
          </cell>
          <cell r="B1198" t="str">
            <v>N</v>
          </cell>
          <cell r="C1198" t="str">
            <v>Administrative and Support Services</v>
          </cell>
          <cell r="D1198">
            <v>213041571</v>
          </cell>
          <cell r="E1198" t="str">
            <v>Brookfield</v>
          </cell>
          <cell r="F1198">
            <v>30</v>
          </cell>
          <cell r="G1198">
            <v>5</v>
          </cell>
          <cell r="H1198">
            <v>0</v>
          </cell>
          <cell r="I1198">
            <v>3</v>
          </cell>
          <cell r="J1198">
            <v>0</v>
          </cell>
          <cell r="K1198">
            <v>36</v>
          </cell>
        </row>
        <row r="1199">
          <cell r="A1199">
            <v>1193</v>
          </cell>
          <cell r="B1199" t="str">
            <v>O</v>
          </cell>
          <cell r="C1199" t="str">
            <v>Public Administration and Safety</v>
          </cell>
          <cell r="D1199">
            <v>213041571</v>
          </cell>
          <cell r="E1199" t="str">
            <v>Brookfield</v>
          </cell>
          <cell r="F1199">
            <v>3</v>
          </cell>
          <cell r="G1199">
            <v>3</v>
          </cell>
          <cell r="H1199">
            <v>0</v>
          </cell>
          <cell r="I1199">
            <v>0</v>
          </cell>
          <cell r="J1199">
            <v>0</v>
          </cell>
          <cell r="K1199">
            <v>4</v>
          </cell>
        </row>
        <row r="1200">
          <cell r="A1200">
            <v>1194</v>
          </cell>
          <cell r="B1200" t="str">
            <v>P</v>
          </cell>
          <cell r="C1200" t="str">
            <v>Education and Training</v>
          </cell>
          <cell r="D1200">
            <v>213041571</v>
          </cell>
          <cell r="E1200" t="str">
            <v>Brookfield</v>
          </cell>
          <cell r="F1200">
            <v>9</v>
          </cell>
          <cell r="G1200">
            <v>3</v>
          </cell>
          <cell r="H1200">
            <v>0</v>
          </cell>
          <cell r="I1200">
            <v>0</v>
          </cell>
          <cell r="J1200">
            <v>0</v>
          </cell>
          <cell r="K1200">
            <v>15</v>
          </cell>
        </row>
        <row r="1201">
          <cell r="A1201">
            <v>1195</v>
          </cell>
          <cell r="B1201" t="str">
            <v>Q</v>
          </cell>
          <cell r="C1201" t="str">
            <v>Health Care and Social Assistance</v>
          </cell>
          <cell r="D1201">
            <v>213041571</v>
          </cell>
          <cell r="E1201" t="str">
            <v>Brookfield</v>
          </cell>
          <cell r="F1201">
            <v>30</v>
          </cell>
          <cell r="G1201">
            <v>12</v>
          </cell>
          <cell r="H1201">
            <v>3</v>
          </cell>
          <cell r="I1201">
            <v>0</v>
          </cell>
          <cell r="J1201">
            <v>0</v>
          </cell>
          <cell r="K1201">
            <v>45</v>
          </cell>
        </row>
        <row r="1202">
          <cell r="A1202">
            <v>1196</v>
          </cell>
          <cell r="B1202" t="str">
            <v>R</v>
          </cell>
          <cell r="C1202" t="str">
            <v>Arts and Recreation Services</v>
          </cell>
          <cell r="D1202">
            <v>213041571</v>
          </cell>
          <cell r="E1202" t="str">
            <v>Brookfield</v>
          </cell>
          <cell r="F1202">
            <v>3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3</v>
          </cell>
        </row>
        <row r="1203">
          <cell r="A1203">
            <v>1197</v>
          </cell>
          <cell r="B1203" t="str">
            <v>S</v>
          </cell>
          <cell r="C1203" t="str">
            <v>Other Services</v>
          </cell>
          <cell r="D1203">
            <v>213041571</v>
          </cell>
          <cell r="E1203" t="str">
            <v>Brookfield</v>
          </cell>
          <cell r="F1203">
            <v>26</v>
          </cell>
          <cell r="G1203">
            <v>9</v>
          </cell>
          <cell r="H1203">
            <v>0</v>
          </cell>
          <cell r="I1203">
            <v>0</v>
          </cell>
          <cell r="J1203">
            <v>0</v>
          </cell>
          <cell r="K1203">
            <v>37</v>
          </cell>
        </row>
        <row r="1204">
          <cell r="A1204">
            <v>1198</v>
          </cell>
          <cell r="B1204" t="str">
            <v>A</v>
          </cell>
          <cell r="C1204" t="str">
            <v>Agriculture, Forestry and Fishing</v>
          </cell>
          <cell r="D1204">
            <v>206011495</v>
          </cell>
          <cell r="E1204" t="str">
            <v>Brunswick - North</v>
          </cell>
          <cell r="F1204">
            <v>3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3</v>
          </cell>
        </row>
        <row r="1205">
          <cell r="A1205">
            <v>1199</v>
          </cell>
          <cell r="B1205" t="str">
            <v>B</v>
          </cell>
          <cell r="C1205" t="str">
            <v>Mining</v>
          </cell>
          <cell r="D1205">
            <v>206011495</v>
          </cell>
          <cell r="E1205" t="str">
            <v>Brunswick - North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>
            <v>1200</v>
          </cell>
          <cell r="B1206" t="str">
            <v>C</v>
          </cell>
          <cell r="C1206" t="str">
            <v>Manufacturing</v>
          </cell>
          <cell r="D1206">
            <v>206011495</v>
          </cell>
          <cell r="E1206" t="str">
            <v>Brunswick - North</v>
          </cell>
          <cell r="F1206">
            <v>18</v>
          </cell>
          <cell r="G1206">
            <v>17</v>
          </cell>
          <cell r="H1206">
            <v>6</v>
          </cell>
          <cell r="I1206">
            <v>6</v>
          </cell>
          <cell r="J1206">
            <v>0</v>
          </cell>
          <cell r="K1206">
            <v>47</v>
          </cell>
        </row>
        <row r="1207">
          <cell r="A1207">
            <v>1201</v>
          </cell>
          <cell r="B1207" t="str">
            <v>D</v>
          </cell>
          <cell r="C1207" t="str">
            <v>Electricity, Gas, Water and Waste Services</v>
          </cell>
          <cell r="D1207">
            <v>206011495</v>
          </cell>
          <cell r="E1207" t="str">
            <v>Brunswick - North</v>
          </cell>
          <cell r="F1207">
            <v>3</v>
          </cell>
          <cell r="G1207">
            <v>3</v>
          </cell>
          <cell r="H1207">
            <v>0</v>
          </cell>
          <cell r="I1207">
            <v>0</v>
          </cell>
          <cell r="J1207">
            <v>0</v>
          </cell>
          <cell r="K1207">
            <v>5</v>
          </cell>
        </row>
        <row r="1208">
          <cell r="A1208">
            <v>1202</v>
          </cell>
          <cell r="B1208" t="str">
            <v>E</v>
          </cell>
          <cell r="C1208" t="str">
            <v>Construction</v>
          </cell>
          <cell r="D1208">
            <v>206011495</v>
          </cell>
          <cell r="E1208" t="str">
            <v>Brunswick - North</v>
          </cell>
          <cell r="F1208">
            <v>73</v>
          </cell>
          <cell r="G1208">
            <v>37</v>
          </cell>
          <cell r="H1208">
            <v>7</v>
          </cell>
          <cell r="I1208">
            <v>0</v>
          </cell>
          <cell r="J1208">
            <v>0</v>
          </cell>
          <cell r="K1208">
            <v>117</v>
          </cell>
        </row>
        <row r="1209">
          <cell r="A1209">
            <v>1203</v>
          </cell>
          <cell r="B1209" t="str">
            <v>F</v>
          </cell>
          <cell r="C1209" t="str">
            <v>Wholesale Trade</v>
          </cell>
          <cell r="D1209">
            <v>206011495</v>
          </cell>
          <cell r="E1209" t="str">
            <v>Brunswick - North</v>
          </cell>
          <cell r="F1209">
            <v>14</v>
          </cell>
          <cell r="G1209">
            <v>7</v>
          </cell>
          <cell r="H1209">
            <v>4</v>
          </cell>
          <cell r="I1209">
            <v>4</v>
          </cell>
          <cell r="J1209">
            <v>0</v>
          </cell>
          <cell r="K1209">
            <v>29</v>
          </cell>
        </row>
        <row r="1210">
          <cell r="A1210">
            <v>1204</v>
          </cell>
          <cell r="B1210" t="str">
            <v>G</v>
          </cell>
          <cell r="C1210" t="str">
            <v>Retail Trade</v>
          </cell>
          <cell r="D1210">
            <v>206011495</v>
          </cell>
          <cell r="E1210" t="str">
            <v>Brunswick - North</v>
          </cell>
          <cell r="F1210">
            <v>65</v>
          </cell>
          <cell r="G1210">
            <v>39</v>
          </cell>
          <cell r="H1210">
            <v>8</v>
          </cell>
          <cell r="I1210">
            <v>5</v>
          </cell>
          <cell r="J1210">
            <v>0</v>
          </cell>
          <cell r="K1210">
            <v>117</v>
          </cell>
        </row>
        <row r="1211">
          <cell r="A1211">
            <v>1205</v>
          </cell>
          <cell r="B1211" t="str">
            <v>H</v>
          </cell>
          <cell r="C1211" t="str">
            <v>Accommodation and Food Services</v>
          </cell>
          <cell r="D1211">
            <v>206011495</v>
          </cell>
          <cell r="E1211" t="str">
            <v>Brunswick - North</v>
          </cell>
          <cell r="F1211">
            <v>22</v>
          </cell>
          <cell r="G1211">
            <v>29</v>
          </cell>
          <cell r="H1211">
            <v>34</v>
          </cell>
          <cell r="I1211">
            <v>8</v>
          </cell>
          <cell r="J1211">
            <v>0</v>
          </cell>
          <cell r="K1211">
            <v>93</v>
          </cell>
        </row>
        <row r="1212">
          <cell r="A1212">
            <v>1206</v>
          </cell>
          <cell r="B1212" t="str">
            <v>I</v>
          </cell>
          <cell r="C1212" t="str">
            <v>Transport, Postal and Warehousing</v>
          </cell>
          <cell r="D1212">
            <v>206011495</v>
          </cell>
          <cell r="E1212" t="str">
            <v>Brunswick - North</v>
          </cell>
          <cell r="F1212">
            <v>75</v>
          </cell>
          <cell r="G1212">
            <v>5</v>
          </cell>
          <cell r="H1212">
            <v>3</v>
          </cell>
          <cell r="I1212">
            <v>3</v>
          </cell>
          <cell r="J1212">
            <v>0</v>
          </cell>
          <cell r="K1212">
            <v>83</v>
          </cell>
        </row>
        <row r="1213">
          <cell r="A1213">
            <v>1207</v>
          </cell>
          <cell r="B1213" t="str">
            <v>J</v>
          </cell>
          <cell r="C1213" t="str">
            <v>Information Media and Telecommunications</v>
          </cell>
          <cell r="D1213">
            <v>206011495</v>
          </cell>
          <cell r="E1213" t="str">
            <v>Brunswick - North</v>
          </cell>
          <cell r="F1213">
            <v>38</v>
          </cell>
          <cell r="G1213">
            <v>7</v>
          </cell>
          <cell r="H1213">
            <v>3</v>
          </cell>
          <cell r="I1213">
            <v>0</v>
          </cell>
          <cell r="J1213">
            <v>0</v>
          </cell>
          <cell r="K1213">
            <v>48</v>
          </cell>
        </row>
        <row r="1214">
          <cell r="A1214">
            <v>1208</v>
          </cell>
          <cell r="B1214" t="str">
            <v>K</v>
          </cell>
          <cell r="C1214" t="str">
            <v>Financial and Insurance Services</v>
          </cell>
          <cell r="D1214">
            <v>206011495</v>
          </cell>
          <cell r="E1214" t="str">
            <v>Brunswick - North</v>
          </cell>
          <cell r="F1214">
            <v>30</v>
          </cell>
          <cell r="G1214">
            <v>12</v>
          </cell>
          <cell r="H1214">
            <v>0</v>
          </cell>
          <cell r="I1214">
            <v>0</v>
          </cell>
          <cell r="J1214">
            <v>0</v>
          </cell>
          <cell r="K1214">
            <v>42</v>
          </cell>
        </row>
        <row r="1215">
          <cell r="A1215">
            <v>1209</v>
          </cell>
          <cell r="B1215" t="str">
            <v>L</v>
          </cell>
          <cell r="C1215" t="str">
            <v>Rental, Hiring and Real Estate Services</v>
          </cell>
          <cell r="D1215">
            <v>206011495</v>
          </cell>
          <cell r="E1215" t="str">
            <v>Brunswick - North</v>
          </cell>
          <cell r="F1215">
            <v>135</v>
          </cell>
          <cell r="G1215">
            <v>8</v>
          </cell>
          <cell r="H1215">
            <v>3</v>
          </cell>
          <cell r="I1215">
            <v>3</v>
          </cell>
          <cell r="J1215">
            <v>0</v>
          </cell>
          <cell r="K1215">
            <v>147</v>
          </cell>
        </row>
        <row r="1216">
          <cell r="A1216">
            <v>1210</v>
          </cell>
          <cell r="B1216" t="str">
            <v>M</v>
          </cell>
          <cell r="C1216" t="str">
            <v>Professional, Scientific and Technical Services</v>
          </cell>
          <cell r="D1216">
            <v>206011495</v>
          </cell>
          <cell r="E1216" t="str">
            <v>Brunswick - North</v>
          </cell>
          <cell r="F1216">
            <v>171</v>
          </cell>
          <cell r="G1216">
            <v>69</v>
          </cell>
          <cell r="H1216">
            <v>12</v>
          </cell>
          <cell r="I1216">
            <v>5</v>
          </cell>
          <cell r="J1216">
            <v>0</v>
          </cell>
          <cell r="K1216">
            <v>257</v>
          </cell>
        </row>
        <row r="1217">
          <cell r="A1217">
            <v>1211</v>
          </cell>
          <cell r="B1217" t="str">
            <v>N</v>
          </cell>
          <cell r="C1217" t="str">
            <v>Administrative and Support Services</v>
          </cell>
          <cell r="D1217">
            <v>206011495</v>
          </cell>
          <cell r="E1217" t="str">
            <v>Brunswick - North</v>
          </cell>
          <cell r="F1217">
            <v>35</v>
          </cell>
          <cell r="G1217">
            <v>14</v>
          </cell>
          <cell r="H1217">
            <v>5</v>
          </cell>
          <cell r="I1217">
            <v>3</v>
          </cell>
          <cell r="J1217">
            <v>0</v>
          </cell>
          <cell r="K1217">
            <v>56</v>
          </cell>
        </row>
        <row r="1218">
          <cell r="A1218">
            <v>1212</v>
          </cell>
          <cell r="B1218" t="str">
            <v>O</v>
          </cell>
          <cell r="C1218" t="str">
            <v>Public Administration and Safety</v>
          </cell>
          <cell r="D1218">
            <v>206011495</v>
          </cell>
          <cell r="E1218" t="str">
            <v>Brunswick - North</v>
          </cell>
          <cell r="F1218">
            <v>3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4</v>
          </cell>
        </row>
        <row r="1219">
          <cell r="A1219">
            <v>1213</v>
          </cell>
          <cell r="B1219" t="str">
            <v>P</v>
          </cell>
          <cell r="C1219" t="str">
            <v>Education and Training</v>
          </cell>
          <cell r="D1219">
            <v>206011495</v>
          </cell>
          <cell r="E1219" t="str">
            <v>Brunswick - North</v>
          </cell>
          <cell r="F1219">
            <v>24</v>
          </cell>
          <cell r="G1219">
            <v>3</v>
          </cell>
          <cell r="H1219">
            <v>6</v>
          </cell>
          <cell r="I1219">
            <v>3</v>
          </cell>
          <cell r="J1219">
            <v>0</v>
          </cell>
          <cell r="K1219">
            <v>36</v>
          </cell>
        </row>
        <row r="1220">
          <cell r="A1220">
            <v>1214</v>
          </cell>
          <cell r="B1220" t="str">
            <v>Q</v>
          </cell>
          <cell r="C1220" t="str">
            <v>Health Care and Social Assistance</v>
          </cell>
          <cell r="D1220">
            <v>206011495</v>
          </cell>
          <cell r="E1220" t="str">
            <v>Brunswick - North</v>
          </cell>
          <cell r="F1220">
            <v>117</v>
          </cell>
          <cell r="G1220">
            <v>31</v>
          </cell>
          <cell r="H1220">
            <v>13</v>
          </cell>
          <cell r="I1220">
            <v>0</v>
          </cell>
          <cell r="J1220">
            <v>0</v>
          </cell>
          <cell r="K1220">
            <v>162</v>
          </cell>
        </row>
        <row r="1221">
          <cell r="A1221">
            <v>1215</v>
          </cell>
          <cell r="B1221" t="str">
            <v>R</v>
          </cell>
          <cell r="C1221" t="str">
            <v>Arts and Recreation Services</v>
          </cell>
          <cell r="D1221">
            <v>206011495</v>
          </cell>
          <cell r="E1221" t="str">
            <v>Brunswick - North</v>
          </cell>
          <cell r="F1221">
            <v>59</v>
          </cell>
          <cell r="G1221">
            <v>16</v>
          </cell>
          <cell r="H1221">
            <v>3</v>
          </cell>
          <cell r="I1221">
            <v>0</v>
          </cell>
          <cell r="J1221">
            <v>0</v>
          </cell>
          <cell r="K1221">
            <v>79</v>
          </cell>
        </row>
        <row r="1222">
          <cell r="A1222">
            <v>1216</v>
          </cell>
          <cell r="B1222" t="str">
            <v>S</v>
          </cell>
          <cell r="C1222" t="str">
            <v>Other Services</v>
          </cell>
          <cell r="D1222">
            <v>206011495</v>
          </cell>
          <cell r="E1222" t="str">
            <v>Brunswick - North</v>
          </cell>
          <cell r="F1222">
            <v>35</v>
          </cell>
          <cell r="G1222">
            <v>30</v>
          </cell>
          <cell r="H1222">
            <v>4</v>
          </cell>
          <cell r="I1222">
            <v>0</v>
          </cell>
          <cell r="J1222">
            <v>0</v>
          </cell>
          <cell r="K1222">
            <v>69</v>
          </cell>
        </row>
        <row r="1223">
          <cell r="A1223">
            <v>1217</v>
          </cell>
          <cell r="B1223" t="str">
            <v>A</v>
          </cell>
          <cell r="C1223" t="str">
            <v>Agriculture, Forestry and Fishing</v>
          </cell>
          <cell r="D1223">
            <v>206011496</v>
          </cell>
          <cell r="E1223" t="str">
            <v>Brunswick - South</v>
          </cell>
          <cell r="F1223">
            <v>8</v>
          </cell>
          <cell r="G1223">
            <v>3</v>
          </cell>
          <cell r="H1223">
            <v>0</v>
          </cell>
          <cell r="I1223">
            <v>0</v>
          </cell>
          <cell r="J1223">
            <v>0</v>
          </cell>
          <cell r="K1223">
            <v>11</v>
          </cell>
        </row>
        <row r="1224">
          <cell r="A1224">
            <v>1218</v>
          </cell>
          <cell r="B1224" t="str">
            <v>B</v>
          </cell>
          <cell r="C1224" t="str">
            <v>Mining</v>
          </cell>
          <cell r="D1224">
            <v>206011496</v>
          </cell>
          <cell r="E1224" t="str">
            <v>Brunswick - South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>
            <v>1219</v>
          </cell>
          <cell r="B1225" t="str">
            <v>C</v>
          </cell>
          <cell r="C1225" t="str">
            <v>Manufacturing</v>
          </cell>
          <cell r="D1225">
            <v>206011496</v>
          </cell>
          <cell r="E1225" t="str">
            <v>Brunswick - South</v>
          </cell>
          <cell r="F1225">
            <v>29</v>
          </cell>
          <cell r="G1225">
            <v>21</v>
          </cell>
          <cell r="H1225">
            <v>13</v>
          </cell>
          <cell r="I1225">
            <v>10</v>
          </cell>
          <cell r="J1225">
            <v>0</v>
          </cell>
          <cell r="K1225">
            <v>73</v>
          </cell>
        </row>
        <row r="1226">
          <cell r="A1226">
            <v>1220</v>
          </cell>
          <cell r="B1226" t="str">
            <v>D</v>
          </cell>
          <cell r="C1226" t="str">
            <v>Electricity, Gas, Water and Waste Services</v>
          </cell>
          <cell r="D1226">
            <v>206011496</v>
          </cell>
          <cell r="E1226" t="str">
            <v>Brunswick - South</v>
          </cell>
          <cell r="F1226">
            <v>3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3</v>
          </cell>
        </row>
        <row r="1227">
          <cell r="A1227">
            <v>1221</v>
          </cell>
          <cell r="B1227" t="str">
            <v>E</v>
          </cell>
          <cell r="C1227" t="str">
            <v>Construction</v>
          </cell>
          <cell r="D1227">
            <v>206011496</v>
          </cell>
          <cell r="E1227" t="str">
            <v>Brunswick - South</v>
          </cell>
          <cell r="F1227">
            <v>96</v>
          </cell>
          <cell r="G1227">
            <v>37</v>
          </cell>
          <cell r="H1227">
            <v>6</v>
          </cell>
          <cell r="I1227">
            <v>4</v>
          </cell>
          <cell r="J1227">
            <v>0</v>
          </cell>
          <cell r="K1227">
            <v>143</v>
          </cell>
        </row>
        <row r="1228">
          <cell r="A1228">
            <v>1222</v>
          </cell>
          <cell r="B1228" t="str">
            <v>F</v>
          </cell>
          <cell r="C1228" t="str">
            <v>Wholesale Trade</v>
          </cell>
          <cell r="D1228">
            <v>206011496</v>
          </cell>
          <cell r="E1228" t="str">
            <v>Brunswick - South</v>
          </cell>
          <cell r="F1228">
            <v>31</v>
          </cell>
          <cell r="G1228">
            <v>4</v>
          </cell>
          <cell r="H1228">
            <v>19</v>
          </cell>
          <cell r="I1228">
            <v>4</v>
          </cell>
          <cell r="J1228">
            <v>0</v>
          </cell>
          <cell r="K1228">
            <v>58</v>
          </cell>
        </row>
        <row r="1229">
          <cell r="A1229">
            <v>1223</v>
          </cell>
          <cell r="B1229" t="str">
            <v>G</v>
          </cell>
          <cell r="C1229" t="str">
            <v>Retail Trade</v>
          </cell>
          <cell r="D1229">
            <v>206011496</v>
          </cell>
          <cell r="E1229" t="str">
            <v>Brunswick - South</v>
          </cell>
          <cell r="F1229">
            <v>78</v>
          </cell>
          <cell r="G1229">
            <v>55</v>
          </cell>
          <cell r="H1229">
            <v>24</v>
          </cell>
          <cell r="I1229">
            <v>9</v>
          </cell>
          <cell r="J1229">
            <v>0</v>
          </cell>
          <cell r="K1229">
            <v>167</v>
          </cell>
        </row>
        <row r="1230">
          <cell r="A1230">
            <v>1224</v>
          </cell>
          <cell r="B1230" t="str">
            <v>H</v>
          </cell>
          <cell r="C1230" t="str">
            <v>Accommodation and Food Services</v>
          </cell>
          <cell r="D1230">
            <v>206011496</v>
          </cell>
          <cell r="E1230" t="str">
            <v>Brunswick - South</v>
          </cell>
          <cell r="F1230">
            <v>40</v>
          </cell>
          <cell r="G1230">
            <v>45</v>
          </cell>
          <cell r="H1230">
            <v>46</v>
          </cell>
          <cell r="I1230">
            <v>33</v>
          </cell>
          <cell r="J1230">
            <v>0</v>
          </cell>
          <cell r="K1230">
            <v>164</v>
          </cell>
        </row>
        <row r="1231">
          <cell r="A1231">
            <v>1225</v>
          </cell>
          <cell r="B1231" t="str">
            <v>I</v>
          </cell>
          <cell r="C1231" t="str">
            <v>Transport, Postal and Warehousing</v>
          </cell>
          <cell r="D1231">
            <v>206011496</v>
          </cell>
          <cell r="E1231" t="str">
            <v>Brunswick - South</v>
          </cell>
          <cell r="F1231">
            <v>58</v>
          </cell>
          <cell r="G1231">
            <v>10</v>
          </cell>
          <cell r="H1231">
            <v>3</v>
          </cell>
          <cell r="I1231">
            <v>0</v>
          </cell>
          <cell r="J1231">
            <v>0</v>
          </cell>
          <cell r="K1231">
            <v>71</v>
          </cell>
        </row>
        <row r="1232">
          <cell r="A1232">
            <v>1226</v>
          </cell>
          <cell r="B1232" t="str">
            <v>J</v>
          </cell>
          <cell r="C1232" t="str">
            <v>Information Media and Telecommunications</v>
          </cell>
          <cell r="D1232">
            <v>206011496</v>
          </cell>
          <cell r="E1232" t="str">
            <v>Brunswick - South</v>
          </cell>
          <cell r="F1232">
            <v>30</v>
          </cell>
          <cell r="G1232">
            <v>16</v>
          </cell>
          <cell r="H1232">
            <v>3</v>
          </cell>
          <cell r="I1232">
            <v>3</v>
          </cell>
          <cell r="J1232">
            <v>0</v>
          </cell>
          <cell r="K1232">
            <v>51</v>
          </cell>
        </row>
        <row r="1233">
          <cell r="A1233">
            <v>1227</v>
          </cell>
          <cell r="B1233" t="str">
            <v>K</v>
          </cell>
          <cell r="C1233" t="str">
            <v>Financial and Insurance Services</v>
          </cell>
          <cell r="D1233">
            <v>206011496</v>
          </cell>
          <cell r="E1233" t="str">
            <v>Brunswick - South</v>
          </cell>
          <cell r="F1233">
            <v>58</v>
          </cell>
          <cell r="G1233">
            <v>10</v>
          </cell>
          <cell r="H1233">
            <v>3</v>
          </cell>
          <cell r="I1233">
            <v>0</v>
          </cell>
          <cell r="J1233">
            <v>0</v>
          </cell>
          <cell r="K1233">
            <v>71</v>
          </cell>
        </row>
        <row r="1234">
          <cell r="A1234">
            <v>1228</v>
          </cell>
          <cell r="B1234" t="str">
            <v>L</v>
          </cell>
          <cell r="C1234" t="str">
            <v>Rental, Hiring and Real Estate Services</v>
          </cell>
          <cell r="D1234">
            <v>206011496</v>
          </cell>
          <cell r="E1234" t="str">
            <v>Brunswick - South</v>
          </cell>
          <cell r="F1234">
            <v>220</v>
          </cell>
          <cell r="G1234">
            <v>9</v>
          </cell>
          <cell r="H1234">
            <v>4</v>
          </cell>
          <cell r="I1234">
            <v>3</v>
          </cell>
          <cell r="J1234">
            <v>0</v>
          </cell>
          <cell r="K1234">
            <v>234</v>
          </cell>
        </row>
        <row r="1235">
          <cell r="A1235">
            <v>1229</v>
          </cell>
          <cell r="B1235" t="str">
            <v>M</v>
          </cell>
          <cell r="C1235" t="str">
            <v>Professional, Scientific and Technical Services</v>
          </cell>
          <cell r="D1235">
            <v>206011496</v>
          </cell>
          <cell r="E1235" t="str">
            <v>Brunswick - South</v>
          </cell>
          <cell r="F1235">
            <v>204</v>
          </cell>
          <cell r="G1235">
            <v>91</v>
          </cell>
          <cell r="H1235">
            <v>31</v>
          </cell>
          <cell r="I1235">
            <v>7</v>
          </cell>
          <cell r="J1235">
            <v>0</v>
          </cell>
          <cell r="K1235">
            <v>333</v>
          </cell>
        </row>
        <row r="1236">
          <cell r="A1236">
            <v>1230</v>
          </cell>
          <cell r="B1236" t="str">
            <v>N</v>
          </cell>
          <cell r="C1236" t="str">
            <v>Administrative and Support Services</v>
          </cell>
          <cell r="D1236">
            <v>206011496</v>
          </cell>
          <cell r="E1236" t="str">
            <v>Brunswick - South</v>
          </cell>
          <cell r="F1236">
            <v>41</v>
          </cell>
          <cell r="G1236">
            <v>16</v>
          </cell>
          <cell r="H1236">
            <v>7</v>
          </cell>
          <cell r="I1236">
            <v>3</v>
          </cell>
          <cell r="J1236">
            <v>0</v>
          </cell>
          <cell r="K1236">
            <v>67</v>
          </cell>
        </row>
        <row r="1237">
          <cell r="A1237">
            <v>1231</v>
          </cell>
          <cell r="B1237" t="str">
            <v>O</v>
          </cell>
          <cell r="C1237" t="str">
            <v>Public Administration and Safety</v>
          </cell>
          <cell r="D1237">
            <v>206011496</v>
          </cell>
          <cell r="E1237" t="str">
            <v>Brunswick - South</v>
          </cell>
          <cell r="F1237">
            <v>3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7</v>
          </cell>
        </row>
        <row r="1238">
          <cell r="A1238">
            <v>1232</v>
          </cell>
          <cell r="B1238" t="str">
            <v>P</v>
          </cell>
          <cell r="C1238" t="str">
            <v>Education and Training</v>
          </cell>
          <cell r="D1238">
            <v>206011496</v>
          </cell>
          <cell r="E1238" t="str">
            <v>Brunswick - South</v>
          </cell>
          <cell r="F1238">
            <v>20</v>
          </cell>
          <cell r="G1238">
            <v>10</v>
          </cell>
          <cell r="H1238">
            <v>7</v>
          </cell>
          <cell r="I1238">
            <v>3</v>
          </cell>
          <cell r="J1238">
            <v>0</v>
          </cell>
          <cell r="K1238">
            <v>40</v>
          </cell>
        </row>
        <row r="1239">
          <cell r="A1239">
            <v>1233</v>
          </cell>
          <cell r="B1239" t="str">
            <v>Q</v>
          </cell>
          <cell r="C1239" t="str">
            <v>Health Care and Social Assistance</v>
          </cell>
          <cell r="D1239">
            <v>206011496</v>
          </cell>
          <cell r="E1239" t="str">
            <v>Brunswick - South</v>
          </cell>
          <cell r="F1239">
            <v>135</v>
          </cell>
          <cell r="G1239">
            <v>32</v>
          </cell>
          <cell r="H1239">
            <v>16</v>
          </cell>
          <cell r="I1239">
            <v>8</v>
          </cell>
          <cell r="J1239">
            <v>0</v>
          </cell>
          <cell r="K1239">
            <v>191</v>
          </cell>
        </row>
        <row r="1240">
          <cell r="A1240">
            <v>1234</v>
          </cell>
          <cell r="B1240" t="str">
            <v>R</v>
          </cell>
          <cell r="C1240" t="str">
            <v>Arts and Recreation Services</v>
          </cell>
          <cell r="D1240">
            <v>206011496</v>
          </cell>
          <cell r="E1240" t="str">
            <v>Brunswick - South</v>
          </cell>
          <cell r="F1240">
            <v>75</v>
          </cell>
          <cell r="G1240">
            <v>16</v>
          </cell>
          <cell r="H1240">
            <v>11</v>
          </cell>
          <cell r="I1240">
            <v>3</v>
          </cell>
          <cell r="J1240">
            <v>0</v>
          </cell>
          <cell r="K1240">
            <v>105</v>
          </cell>
        </row>
        <row r="1241">
          <cell r="A1241">
            <v>1235</v>
          </cell>
          <cell r="B1241" t="str">
            <v>S</v>
          </cell>
          <cell r="C1241" t="str">
            <v>Other Services</v>
          </cell>
          <cell r="D1241">
            <v>206011496</v>
          </cell>
          <cell r="E1241" t="str">
            <v>Brunswick - South</v>
          </cell>
          <cell r="F1241">
            <v>33</v>
          </cell>
          <cell r="G1241">
            <v>26</v>
          </cell>
          <cell r="H1241">
            <v>10</v>
          </cell>
          <cell r="I1241">
            <v>0</v>
          </cell>
          <cell r="J1241">
            <v>0</v>
          </cell>
          <cell r="K1241">
            <v>70</v>
          </cell>
        </row>
        <row r="1242">
          <cell r="A1242">
            <v>1236</v>
          </cell>
          <cell r="B1242" t="str">
            <v>A</v>
          </cell>
          <cell r="C1242" t="str">
            <v>Agriculture, Forestry and Fishing</v>
          </cell>
          <cell r="D1242">
            <v>206011106</v>
          </cell>
          <cell r="E1242" t="str">
            <v>Brunswick East</v>
          </cell>
          <cell r="F1242">
            <v>3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3</v>
          </cell>
        </row>
        <row r="1243">
          <cell r="A1243">
            <v>1237</v>
          </cell>
          <cell r="B1243" t="str">
            <v>B</v>
          </cell>
          <cell r="C1243" t="str">
            <v>Mining</v>
          </cell>
          <cell r="D1243">
            <v>206011106</v>
          </cell>
          <cell r="E1243" t="str">
            <v>Brunswick East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>
            <v>1238</v>
          </cell>
          <cell r="B1244" t="str">
            <v>C</v>
          </cell>
          <cell r="C1244" t="str">
            <v>Manufacturing</v>
          </cell>
          <cell r="D1244">
            <v>206011106</v>
          </cell>
          <cell r="E1244" t="str">
            <v>Brunswick East</v>
          </cell>
          <cell r="F1244">
            <v>12</v>
          </cell>
          <cell r="G1244">
            <v>10</v>
          </cell>
          <cell r="H1244">
            <v>9</v>
          </cell>
          <cell r="I1244">
            <v>0</v>
          </cell>
          <cell r="J1244">
            <v>0</v>
          </cell>
          <cell r="K1244">
            <v>32</v>
          </cell>
        </row>
        <row r="1245">
          <cell r="A1245">
            <v>1239</v>
          </cell>
          <cell r="B1245" t="str">
            <v>D</v>
          </cell>
          <cell r="C1245" t="str">
            <v>Electricity, Gas, Water and Waste Services</v>
          </cell>
          <cell r="D1245">
            <v>206011106</v>
          </cell>
          <cell r="E1245" t="str">
            <v>Brunswick East</v>
          </cell>
          <cell r="F1245">
            <v>3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3</v>
          </cell>
        </row>
        <row r="1246">
          <cell r="A1246">
            <v>1240</v>
          </cell>
          <cell r="B1246" t="str">
            <v>E</v>
          </cell>
          <cell r="C1246" t="str">
            <v>Construction</v>
          </cell>
          <cell r="D1246">
            <v>206011106</v>
          </cell>
          <cell r="E1246" t="str">
            <v>Brunswick East</v>
          </cell>
          <cell r="F1246">
            <v>67</v>
          </cell>
          <cell r="G1246">
            <v>28</v>
          </cell>
          <cell r="H1246">
            <v>8</v>
          </cell>
          <cell r="I1246">
            <v>3</v>
          </cell>
          <cell r="J1246">
            <v>0</v>
          </cell>
          <cell r="K1246">
            <v>106</v>
          </cell>
        </row>
        <row r="1247">
          <cell r="A1247">
            <v>1241</v>
          </cell>
          <cell r="B1247" t="str">
            <v>F</v>
          </cell>
          <cell r="C1247" t="str">
            <v>Wholesale Trade</v>
          </cell>
          <cell r="D1247">
            <v>206011106</v>
          </cell>
          <cell r="E1247" t="str">
            <v>Brunswick East</v>
          </cell>
          <cell r="F1247">
            <v>10</v>
          </cell>
          <cell r="G1247">
            <v>11</v>
          </cell>
          <cell r="H1247">
            <v>6</v>
          </cell>
          <cell r="I1247">
            <v>0</v>
          </cell>
          <cell r="J1247">
            <v>0</v>
          </cell>
          <cell r="K1247">
            <v>27</v>
          </cell>
        </row>
        <row r="1248">
          <cell r="A1248">
            <v>1242</v>
          </cell>
          <cell r="B1248" t="str">
            <v>G</v>
          </cell>
          <cell r="C1248" t="str">
            <v>Retail Trade</v>
          </cell>
          <cell r="D1248">
            <v>206011106</v>
          </cell>
          <cell r="E1248" t="str">
            <v>Brunswick East</v>
          </cell>
          <cell r="F1248">
            <v>49</v>
          </cell>
          <cell r="G1248">
            <v>25</v>
          </cell>
          <cell r="H1248">
            <v>16</v>
          </cell>
          <cell r="I1248">
            <v>3</v>
          </cell>
          <cell r="J1248">
            <v>0</v>
          </cell>
          <cell r="K1248">
            <v>92</v>
          </cell>
        </row>
        <row r="1249">
          <cell r="A1249">
            <v>1243</v>
          </cell>
          <cell r="B1249" t="str">
            <v>H</v>
          </cell>
          <cell r="C1249" t="str">
            <v>Accommodation and Food Services</v>
          </cell>
          <cell r="D1249">
            <v>206011106</v>
          </cell>
          <cell r="E1249" t="str">
            <v>Brunswick East</v>
          </cell>
          <cell r="F1249">
            <v>32</v>
          </cell>
          <cell r="G1249">
            <v>27</v>
          </cell>
          <cell r="H1249">
            <v>21</v>
          </cell>
          <cell r="I1249">
            <v>9</v>
          </cell>
          <cell r="J1249">
            <v>3</v>
          </cell>
          <cell r="K1249">
            <v>90</v>
          </cell>
        </row>
        <row r="1250">
          <cell r="A1250">
            <v>1244</v>
          </cell>
          <cell r="B1250" t="str">
            <v>I</v>
          </cell>
          <cell r="C1250" t="str">
            <v>Transport, Postal and Warehousing</v>
          </cell>
          <cell r="D1250">
            <v>206011106</v>
          </cell>
          <cell r="E1250" t="str">
            <v>Brunswick East</v>
          </cell>
          <cell r="F1250">
            <v>40</v>
          </cell>
          <cell r="G1250">
            <v>10</v>
          </cell>
          <cell r="H1250">
            <v>0</v>
          </cell>
          <cell r="I1250">
            <v>0</v>
          </cell>
          <cell r="J1250">
            <v>0</v>
          </cell>
          <cell r="K1250">
            <v>51</v>
          </cell>
        </row>
        <row r="1251">
          <cell r="A1251">
            <v>1245</v>
          </cell>
          <cell r="B1251" t="str">
            <v>J</v>
          </cell>
          <cell r="C1251" t="str">
            <v>Information Media and Telecommunications</v>
          </cell>
          <cell r="D1251">
            <v>206011106</v>
          </cell>
          <cell r="E1251" t="str">
            <v>Brunswick East</v>
          </cell>
          <cell r="F1251">
            <v>36</v>
          </cell>
          <cell r="G1251">
            <v>13</v>
          </cell>
          <cell r="H1251">
            <v>3</v>
          </cell>
          <cell r="I1251">
            <v>0</v>
          </cell>
          <cell r="J1251">
            <v>0</v>
          </cell>
          <cell r="K1251">
            <v>51</v>
          </cell>
        </row>
        <row r="1252">
          <cell r="A1252">
            <v>1246</v>
          </cell>
          <cell r="B1252" t="str">
            <v>K</v>
          </cell>
          <cell r="C1252" t="str">
            <v>Financial and Insurance Services</v>
          </cell>
          <cell r="D1252">
            <v>206011106</v>
          </cell>
          <cell r="E1252" t="str">
            <v>Brunswick East</v>
          </cell>
          <cell r="F1252">
            <v>39</v>
          </cell>
          <cell r="G1252">
            <v>5</v>
          </cell>
          <cell r="H1252">
            <v>3</v>
          </cell>
          <cell r="I1252">
            <v>0</v>
          </cell>
          <cell r="J1252">
            <v>0</v>
          </cell>
          <cell r="K1252">
            <v>47</v>
          </cell>
        </row>
        <row r="1253">
          <cell r="A1253">
            <v>1247</v>
          </cell>
          <cell r="B1253" t="str">
            <v>L</v>
          </cell>
          <cell r="C1253" t="str">
            <v>Rental, Hiring and Real Estate Services</v>
          </cell>
          <cell r="D1253">
            <v>206011106</v>
          </cell>
          <cell r="E1253" t="str">
            <v>Brunswick East</v>
          </cell>
          <cell r="F1253">
            <v>124</v>
          </cell>
          <cell r="G1253">
            <v>12</v>
          </cell>
          <cell r="H1253">
            <v>3</v>
          </cell>
          <cell r="I1253">
            <v>0</v>
          </cell>
          <cell r="J1253">
            <v>0</v>
          </cell>
          <cell r="K1253">
            <v>139</v>
          </cell>
        </row>
        <row r="1254">
          <cell r="A1254">
            <v>1248</v>
          </cell>
          <cell r="B1254" t="str">
            <v>M</v>
          </cell>
          <cell r="C1254" t="str">
            <v>Professional, Scientific and Technical Services</v>
          </cell>
          <cell r="D1254">
            <v>206011106</v>
          </cell>
          <cell r="E1254" t="str">
            <v>Brunswick East</v>
          </cell>
          <cell r="F1254">
            <v>205</v>
          </cell>
          <cell r="G1254">
            <v>81</v>
          </cell>
          <cell r="H1254">
            <v>12</v>
          </cell>
          <cell r="I1254">
            <v>3</v>
          </cell>
          <cell r="J1254">
            <v>0</v>
          </cell>
          <cell r="K1254">
            <v>301</v>
          </cell>
        </row>
        <row r="1255">
          <cell r="A1255">
            <v>1249</v>
          </cell>
          <cell r="B1255" t="str">
            <v>N</v>
          </cell>
          <cell r="C1255" t="str">
            <v>Administrative and Support Services</v>
          </cell>
          <cell r="D1255">
            <v>206011106</v>
          </cell>
          <cell r="E1255" t="str">
            <v>Brunswick East</v>
          </cell>
          <cell r="F1255">
            <v>28</v>
          </cell>
          <cell r="G1255">
            <v>17</v>
          </cell>
          <cell r="H1255">
            <v>5</v>
          </cell>
          <cell r="I1255">
            <v>3</v>
          </cell>
          <cell r="J1255">
            <v>0</v>
          </cell>
          <cell r="K1255">
            <v>51</v>
          </cell>
        </row>
        <row r="1256">
          <cell r="A1256">
            <v>1250</v>
          </cell>
          <cell r="B1256" t="str">
            <v>O</v>
          </cell>
          <cell r="C1256" t="str">
            <v>Public Administration and Safety</v>
          </cell>
          <cell r="D1256">
            <v>206011106</v>
          </cell>
          <cell r="E1256" t="str">
            <v>Brunswick East</v>
          </cell>
          <cell r="F1256">
            <v>0</v>
          </cell>
          <cell r="G1256">
            <v>0</v>
          </cell>
          <cell r="H1256">
            <v>0</v>
          </cell>
          <cell r="I1256">
            <v>0</v>
          </cell>
          <cell r="J1256">
            <v>0</v>
          </cell>
          <cell r="K1256">
            <v>3</v>
          </cell>
        </row>
        <row r="1257">
          <cell r="A1257">
            <v>1251</v>
          </cell>
          <cell r="B1257" t="str">
            <v>P</v>
          </cell>
          <cell r="C1257" t="str">
            <v>Education and Training</v>
          </cell>
          <cell r="D1257">
            <v>206011106</v>
          </cell>
          <cell r="E1257" t="str">
            <v>Brunswick East</v>
          </cell>
          <cell r="F1257">
            <v>16</v>
          </cell>
          <cell r="G1257">
            <v>6</v>
          </cell>
          <cell r="H1257">
            <v>7</v>
          </cell>
          <cell r="I1257">
            <v>3</v>
          </cell>
          <cell r="J1257">
            <v>0</v>
          </cell>
          <cell r="K1257">
            <v>30</v>
          </cell>
        </row>
        <row r="1258">
          <cell r="A1258">
            <v>1252</v>
          </cell>
          <cell r="B1258" t="str">
            <v>Q</v>
          </cell>
          <cell r="C1258" t="str">
            <v>Health Care and Social Assistance</v>
          </cell>
          <cell r="D1258">
            <v>206011106</v>
          </cell>
          <cell r="E1258" t="str">
            <v>Brunswick East</v>
          </cell>
          <cell r="F1258">
            <v>105</v>
          </cell>
          <cell r="G1258">
            <v>14</v>
          </cell>
          <cell r="H1258">
            <v>9</v>
          </cell>
          <cell r="I1258">
            <v>3</v>
          </cell>
          <cell r="J1258">
            <v>0</v>
          </cell>
          <cell r="K1258">
            <v>131</v>
          </cell>
        </row>
        <row r="1259">
          <cell r="A1259">
            <v>1253</v>
          </cell>
          <cell r="B1259" t="str">
            <v>R</v>
          </cell>
          <cell r="C1259" t="str">
            <v>Arts and Recreation Services</v>
          </cell>
          <cell r="D1259">
            <v>206011106</v>
          </cell>
          <cell r="E1259" t="str">
            <v>Brunswick East</v>
          </cell>
          <cell r="F1259">
            <v>65</v>
          </cell>
          <cell r="G1259">
            <v>10</v>
          </cell>
          <cell r="H1259">
            <v>3</v>
          </cell>
          <cell r="I1259">
            <v>0</v>
          </cell>
          <cell r="J1259">
            <v>0</v>
          </cell>
          <cell r="K1259">
            <v>78</v>
          </cell>
        </row>
        <row r="1260">
          <cell r="A1260">
            <v>1254</v>
          </cell>
          <cell r="B1260" t="str">
            <v>S</v>
          </cell>
          <cell r="C1260" t="str">
            <v>Other Services</v>
          </cell>
          <cell r="D1260">
            <v>206011106</v>
          </cell>
          <cell r="E1260" t="str">
            <v>Brunswick East</v>
          </cell>
          <cell r="F1260">
            <v>34</v>
          </cell>
          <cell r="G1260">
            <v>24</v>
          </cell>
          <cell r="H1260">
            <v>6</v>
          </cell>
          <cell r="I1260">
            <v>3</v>
          </cell>
          <cell r="J1260">
            <v>0</v>
          </cell>
          <cell r="K1260">
            <v>65</v>
          </cell>
        </row>
        <row r="1261">
          <cell r="A1261">
            <v>1255</v>
          </cell>
          <cell r="B1261" t="str">
            <v>A</v>
          </cell>
          <cell r="C1261" t="str">
            <v>Agriculture, Forestry and Fishing</v>
          </cell>
          <cell r="D1261">
            <v>206011107</v>
          </cell>
          <cell r="E1261" t="str">
            <v>Brunswick West</v>
          </cell>
          <cell r="F1261">
            <v>3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3</v>
          </cell>
        </row>
        <row r="1262">
          <cell r="A1262">
            <v>1256</v>
          </cell>
          <cell r="B1262" t="str">
            <v>B</v>
          </cell>
          <cell r="C1262" t="str">
            <v>Mining</v>
          </cell>
          <cell r="D1262">
            <v>206011107</v>
          </cell>
          <cell r="E1262" t="str">
            <v>Brunswick West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>
            <v>1257</v>
          </cell>
          <cell r="B1263" t="str">
            <v>C</v>
          </cell>
          <cell r="C1263" t="str">
            <v>Manufacturing</v>
          </cell>
          <cell r="D1263">
            <v>206011107</v>
          </cell>
          <cell r="E1263" t="str">
            <v>Brunswick West</v>
          </cell>
          <cell r="F1263">
            <v>14</v>
          </cell>
          <cell r="G1263">
            <v>6</v>
          </cell>
          <cell r="H1263">
            <v>0</v>
          </cell>
          <cell r="I1263">
            <v>0</v>
          </cell>
          <cell r="J1263">
            <v>0</v>
          </cell>
          <cell r="K1263">
            <v>20</v>
          </cell>
        </row>
        <row r="1264">
          <cell r="A1264">
            <v>1258</v>
          </cell>
          <cell r="B1264" t="str">
            <v>D</v>
          </cell>
          <cell r="C1264" t="str">
            <v>Electricity, Gas, Water and Waste Services</v>
          </cell>
          <cell r="D1264">
            <v>206011107</v>
          </cell>
          <cell r="E1264" t="str">
            <v>Brunswick West</v>
          </cell>
          <cell r="F1264">
            <v>3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>
            <v>1259</v>
          </cell>
          <cell r="B1265" t="str">
            <v>E</v>
          </cell>
          <cell r="C1265" t="str">
            <v>Construction</v>
          </cell>
          <cell r="D1265">
            <v>206011107</v>
          </cell>
          <cell r="E1265" t="str">
            <v>Brunswick West</v>
          </cell>
          <cell r="F1265">
            <v>81</v>
          </cell>
          <cell r="G1265">
            <v>42</v>
          </cell>
          <cell r="H1265">
            <v>3</v>
          </cell>
          <cell r="I1265">
            <v>0</v>
          </cell>
          <cell r="J1265">
            <v>0</v>
          </cell>
          <cell r="K1265">
            <v>126</v>
          </cell>
        </row>
        <row r="1266">
          <cell r="A1266">
            <v>1260</v>
          </cell>
          <cell r="B1266" t="str">
            <v>F</v>
          </cell>
          <cell r="C1266" t="str">
            <v>Wholesale Trade</v>
          </cell>
          <cell r="D1266">
            <v>206011107</v>
          </cell>
          <cell r="E1266" t="str">
            <v>Brunswick West</v>
          </cell>
          <cell r="F1266">
            <v>10</v>
          </cell>
          <cell r="G1266">
            <v>0</v>
          </cell>
          <cell r="H1266">
            <v>0</v>
          </cell>
          <cell r="I1266">
            <v>0</v>
          </cell>
          <cell r="J1266">
            <v>0</v>
          </cell>
          <cell r="K1266">
            <v>12</v>
          </cell>
        </row>
        <row r="1267">
          <cell r="A1267">
            <v>1261</v>
          </cell>
          <cell r="B1267" t="str">
            <v>G</v>
          </cell>
          <cell r="C1267" t="str">
            <v>Retail Trade</v>
          </cell>
          <cell r="D1267">
            <v>206011107</v>
          </cell>
          <cell r="E1267" t="str">
            <v>Brunswick West</v>
          </cell>
          <cell r="F1267">
            <v>34</v>
          </cell>
          <cell r="G1267">
            <v>10</v>
          </cell>
          <cell r="H1267">
            <v>6</v>
          </cell>
          <cell r="I1267">
            <v>3</v>
          </cell>
          <cell r="J1267">
            <v>0</v>
          </cell>
          <cell r="K1267">
            <v>51</v>
          </cell>
        </row>
        <row r="1268">
          <cell r="A1268">
            <v>1262</v>
          </cell>
          <cell r="B1268" t="str">
            <v>H</v>
          </cell>
          <cell r="C1268" t="str">
            <v>Accommodation and Food Services</v>
          </cell>
          <cell r="D1268">
            <v>206011107</v>
          </cell>
          <cell r="E1268" t="str">
            <v>Brunswick West</v>
          </cell>
          <cell r="F1268">
            <v>13</v>
          </cell>
          <cell r="G1268">
            <v>20</v>
          </cell>
          <cell r="H1268">
            <v>11</v>
          </cell>
          <cell r="I1268">
            <v>0</v>
          </cell>
          <cell r="J1268">
            <v>0</v>
          </cell>
          <cell r="K1268">
            <v>45</v>
          </cell>
        </row>
        <row r="1269">
          <cell r="A1269">
            <v>1263</v>
          </cell>
          <cell r="B1269" t="str">
            <v>I</v>
          </cell>
          <cell r="C1269" t="str">
            <v>Transport, Postal and Warehousing</v>
          </cell>
          <cell r="D1269">
            <v>206011107</v>
          </cell>
          <cell r="E1269" t="str">
            <v>Brunswick West</v>
          </cell>
          <cell r="F1269">
            <v>98</v>
          </cell>
          <cell r="G1269">
            <v>3</v>
          </cell>
          <cell r="H1269">
            <v>0</v>
          </cell>
          <cell r="I1269">
            <v>0</v>
          </cell>
          <cell r="J1269">
            <v>0</v>
          </cell>
          <cell r="K1269">
            <v>101</v>
          </cell>
        </row>
        <row r="1270">
          <cell r="A1270">
            <v>1264</v>
          </cell>
          <cell r="B1270" t="str">
            <v>J</v>
          </cell>
          <cell r="C1270" t="str">
            <v>Information Media and Telecommunications</v>
          </cell>
          <cell r="D1270">
            <v>206011107</v>
          </cell>
          <cell r="E1270" t="str">
            <v>Brunswick West</v>
          </cell>
          <cell r="F1270">
            <v>18</v>
          </cell>
          <cell r="G1270">
            <v>5</v>
          </cell>
          <cell r="H1270">
            <v>3</v>
          </cell>
          <cell r="I1270">
            <v>0</v>
          </cell>
          <cell r="J1270">
            <v>0</v>
          </cell>
          <cell r="K1270">
            <v>25</v>
          </cell>
        </row>
        <row r="1271">
          <cell r="A1271">
            <v>1265</v>
          </cell>
          <cell r="B1271" t="str">
            <v>K</v>
          </cell>
          <cell r="C1271" t="str">
            <v>Financial and Insurance Services</v>
          </cell>
          <cell r="D1271">
            <v>206011107</v>
          </cell>
          <cell r="E1271" t="str">
            <v>Brunswick West</v>
          </cell>
          <cell r="F1271">
            <v>42</v>
          </cell>
          <cell r="G1271">
            <v>14</v>
          </cell>
          <cell r="H1271">
            <v>4</v>
          </cell>
          <cell r="I1271">
            <v>0</v>
          </cell>
          <cell r="J1271">
            <v>0</v>
          </cell>
          <cell r="K1271">
            <v>60</v>
          </cell>
        </row>
        <row r="1272">
          <cell r="A1272">
            <v>1266</v>
          </cell>
          <cell r="B1272" t="str">
            <v>L</v>
          </cell>
          <cell r="C1272" t="str">
            <v>Rental, Hiring and Real Estate Services</v>
          </cell>
          <cell r="D1272">
            <v>206011107</v>
          </cell>
          <cell r="E1272" t="str">
            <v>Brunswick West</v>
          </cell>
          <cell r="F1272">
            <v>83</v>
          </cell>
          <cell r="G1272">
            <v>12</v>
          </cell>
          <cell r="H1272">
            <v>3</v>
          </cell>
          <cell r="I1272">
            <v>0</v>
          </cell>
          <cell r="J1272">
            <v>0</v>
          </cell>
          <cell r="K1272">
            <v>96</v>
          </cell>
        </row>
        <row r="1273">
          <cell r="A1273">
            <v>1267</v>
          </cell>
          <cell r="B1273" t="str">
            <v>M</v>
          </cell>
          <cell r="C1273" t="str">
            <v>Professional, Scientific and Technical Services</v>
          </cell>
          <cell r="D1273">
            <v>206011107</v>
          </cell>
          <cell r="E1273" t="str">
            <v>Brunswick West</v>
          </cell>
          <cell r="F1273">
            <v>147</v>
          </cell>
          <cell r="G1273">
            <v>42</v>
          </cell>
          <cell r="H1273">
            <v>3</v>
          </cell>
          <cell r="I1273">
            <v>3</v>
          </cell>
          <cell r="J1273">
            <v>0</v>
          </cell>
          <cell r="K1273">
            <v>194</v>
          </cell>
        </row>
        <row r="1274">
          <cell r="A1274">
            <v>1268</v>
          </cell>
          <cell r="B1274" t="str">
            <v>N</v>
          </cell>
          <cell r="C1274" t="str">
            <v>Administrative and Support Services</v>
          </cell>
          <cell r="D1274">
            <v>206011107</v>
          </cell>
          <cell r="E1274" t="str">
            <v>Brunswick West</v>
          </cell>
          <cell r="F1274">
            <v>34</v>
          </cell>
          <cell r="G1274">
            <v>9</v>
          </cell>
          <cell r="H1274">
            <v>3</v>
          </cell>
          <cell r="I1274">
            <v>3</v>
          </cell>
          <cell r="J1274">
            <v>0</v>
          </cell>
          <cell r="K1274">
            <v>48</v>
          </cell>
        </row>
        <row r="1275">
          <cell r="A1275">
            <v>1269</v>
          </cell>
          <cell r="B1275" t="str">
            <v>O</v>
          </cell>
          <cell r="C1275" t="str">
            <v>Public Administration and Safety</v>
          </cell>
          <cell r="D1275">
            <v>206011107</v>
          </cell>
          <cell r="E1275" t="str">
            <v>Brunswick West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3</v>
          </cell>
        </row>
        <row r="1276">
          <cell r="A1276">
            <v>1270</v>
          </cell>
          <cell r="B1276" t="str">
            <v>P</v>
          </cell>
          <cell r="C1276" t="str">
            <v>Education and Training</v>
          </cell>
          <cell r="D1276">
            <v>206011107</v>
          </cell>
          <cell r="E1276" t="str">
            <v>Brunswick West</v>
          </cell>
          <cell r="F1276">
            <v>11</v>
          </cell>
          <cell r="G1276">
            <v>3</v>
          </cell>
          <cell r="H1276">
            <v>3</v>
          </cell>
          <cell r="I1276">
            <v>3</v>
          </cell>
          <cell r="J1276">
            <v>0</v>
          </cell>
          <cell r="K1276">
            <v>18</v>
          </cell>
        </row>
        <row r="1277">
          <cell r="A1277">
            <v>1271</v>
          </cell>
          <cell r="B1277" t="str">
            <v>Q</v>
          </cell>
          <cell r="C1277" t="str">
            <v>Health Care and Social Assistance</v>
          </cell>
          <cell r="D1277">
            <v>206011107</v>
          </cell>
          <cell r="E1277" t="str">
            <v>Brunswick West</v>
          </cell>
          <cell r="F1277">
            <v>94</v>
          </cell>
          <cell r="G1277">
            <v>21</v>
          </cell>
          <cell r="H1277">
            <v>7</v>
          </cell>
          <cell r="I1277">
            <v>0</v>
          </cell>
          <cell r="J1277">
            <v>0</v>
          </cell>
          <cell r="K1277">
            <v>123</v>
          </cell>
        </row>
        <row r="1278">
          <cell r="A1278">
            <v>1272</v>
          </cell>
          <cell r="B1278" t="str">
            <v>R</v>
          </cell>
          <cell r="C1278" t="str">
            <v>Arts and Recreation Services</v>
          </cell>
          <cell r="D1278">
            <v>206011107</v>
          </cell>
          <cell r="E1278" t="str">
            <v>Brunswick West</v>
          </cell>
          <cell r="F1278">
            <v>36</v>
          </cell>
          <cell r="G1278">
            <v>6</v>
          </cell>
          <cell r="H1278">
            <v>3</v>
          </cell>
          <cell r="I1278">
            <v>0</v>
          </cell>
          <cell r="J1278">
            <v>0</v>
          </cell>
          <cell r="K1278">
            <v>44</v>
          </cell>
        </row>
        <row r="1279">
          <cell r="A1279">
            <v>1273</v>
          </cell>
          <cell r="B1279" t="str">
            <v>S</v>
          </cell>
          <cell r="C1279" t="str">
            <v>Other Services</v>
          </cell>
          <cell r="D1279">
            <v>206011107</v>
          </cell>
          <cell r="E1279" t="str">
            <v>Brunswick West</v>
          </cell>
          <cell r="F1279">
            <v>30</v>
          </cell>
          <cell r="G1279">
            <v>14</v>
          </cell>
          <cell r="H1279">
            <v>4</v>
          </cell>
          <cell r="I1279">
            <v>0</v>
          </cell>
          <cell r="J1279">
            <v>0</v>
          </cell>
          <cell r="K1279">
            <v>48</v>
          </cell>
        </row>
        <row r="1280">
          <cell r="A1280">
            <v>1274</v>
          </cell>
          <cell r="B1280" t="str">
            <v>A</v>
          </cell>
          <cell r="C1280" t="str">
            <v>Agriculture, Forestry and Fishing</v>
          </cell>
          <cell r="D1280">
            <v>205021082</v>
          </cell>
          <cell r="E1280" t="str">
            <v>Bruthen - Omeo</v>
          </cell>
          <cell r="F1280">
            <v>384</v>
          </cell>
          <cell r="G1280">
            <v>79</v>
          </cell>
          <cell r="H1280">
            <v>28</v>
          </cell>
          <cell r="I1280">
            <v>3</v>
          </cell>
          <cell r="J1280">
            <v>0</v>
          </cell>
          <cell r="K1280">
            <v>494</v>
          </cell>
        </row>
        <row r="1281">
          <cell r="A1281">
            <v>1275</v>
          </cell>
          <cell r="B1281" t="str">
            <v>B</v>
          </cell>
          <cell r="C1281" t="str">
            <v>Mining</v>
          </cell>
          <cell r="D1281">
            <v>205021082</v>
          </cell>
          <cell r="E1281" t="str">
            <v>Bruthen - Omeo</v>
          </cell>
          <cell r="F1281">
            <v>3</v>
          </cell>
          <cell r="G1281">
            <v>4</v>
          </cell>
          <cell r="H1281">
            <v>0</v>
          </cell>
          <cell r="I1281">
            <v>0</v>
          </cell>
          <cell r="J1281">
            <v>0</v>
          </cell>
          <cell r="K1281">
            <v>8</v>
          </cell>
        </row>
        <row r="1282">
          <cell r="A1282">
            <v>1276</v>
          </cell>
          <cell r="B1282" t="str">
            <v>C</v>
          </cell>
          <cell r="C1282" t="str">
            <v>Manufacturing</v>
          </cell>
          <cell r="D1282">
            <v>205021082</v>
          </cell>
          <cell r="E1282" t="str">
            <v>Bruthen - Omeo</v>
          </cell>
          <cell r="F1282">
            <v>19</v>
          </cell>
          <cell r="G1282">
            <v>9</v>
          </cell>
          <cell r="H1282">
            <v>3</v>
          </cell>
          <cell r="I1282">
            <v>0</v>
          </cell>
          <cell r="J1282">
            <v>0</v>
          </cell>
          <cell r="K1282">
            <v>33</v>
          </cell>
        </row>
        <row r="1283">
          <cell r="A1283">
            <v>1277</v>
          </cell>
          <cell r="B1283" t="str">
            <v>D</v>
          </cell>
          <cell r="C1283" t="str">
            <v>Electricity, Gas, Water and Waste Services</v>
          </cell>
          <cell r="D1283">
            <v>205021082</v>
          </cell>
          <cell r="E1283" t="str">
            <v>Bruthen - Omeo</v>
          </cell>
          <cell r="F1283">
            <v>0</v>
          </cell>
          <cell r="G1283">
            <v>3</v>
          </cell>
          <cell r="H1283">
            <v>0</v>
          </cell>
          <cell r="I1283">
            <v>0</v>
          </cell>
          <cell r="J1283">
            <v>0</v>
          </cell>
          <cell r="K1283">
            <v>3</v>
          </cell>
        </row>
        <row r="1284">
          <cell r="A1284">
            <v>1278</v>
          </cell>
          <cell r="B1284" t="str">
            <v>E</v>
          </cell>
          <cell r="C1284" t="str">
            <v>Construction</v>
          </cell>
          <cell r="D1284">
            <v>205021082</v>
          </cell>
          <cell r="E1284" t="str">
            <v>Bruthen - Omeo</v>
          </cell>
          <cell r="F1284">
            <v>122</v>
          </cell>
          <cell r="G1284">
            <v>69</v>
          </cell>
          <cell r="H1284">
            <v>6</v>
          </cell>
          <cell r="I1284">
            <v>0</v>
          </cell>
          <cell r="J1284">
            <v>0</v>
          </cell>
          <cell r="K1284">
            <v>198</v>
          </cell>
        </row>
        <row r="1285">
          <cell r="A1285">
            <v>1279</v>
          </cell>
          <cell r="B1285" t="str">
            <v>F</v>
          </cell>
          <cell r="C1285" t="str">
            <v>Wholesale Trade</v>
          </cell>
          <cell r="D1285">
            <v>205021082</v>
          </cell>
          <cell r="E1285" t="str">
            <v>Bruthen - Omeo</v>
          </cell>
          <cell r="F1285">
            <v>10</v>
          </cell>
          <cell r="G1285">
            <v>6</v>
          </cell>
          <cell r="H1285">
            <v>3</v>
          </cell>
          <cell r="I1285">
            <v>0</v>
          </cell>
          <cell r="J1285">
            <v>0</v>
          </cell>
          <cell r="K1285">
            <v>18</v>
          </cell>
        </row>
        <row r="1286">
          <cell r="A1286">
            <v>1280</v>
          </cell>
          <cell r="B1286" t="str">
            <v>G</v>
          </cell>
          <cell r="C1286" t="str">
            <v>Retail Trade</v>
          </cell>
          <cell r="D1286">
            <v>205021082</v>
          </cell>
          <cell r="E1286" t="str">
            <v>Bruthen - Omeo</v>
          </cell>
          <cell r="F1286">
            <v>17</v>
          </cell>
          <cell r="G1286">
            <v>12</v>
          </cell>
          <cell r="H1286">
            <v>7</v>
          </cell>
          <cell r="I1286">
            <v>3</v>
          </cell>
          <cell r="J1286">
            <v>0</v>
          </cell>
          <cell r="K1286">
            <v>38</v>
          </cell>
        </row>
        <row r="1287">
          <cell r="A1287">
            <v>1281</v>
          </cell>
          <cell r="B1287" t="str">
            <v>H</v>
          </cell>
          <cell r="C1287" t="str">
            <v>Accommodation and Food Services</v>
          </cell>
          <cell r="D1287">
            <v>205021082</v>
          </cell>
          <cell r="E1287" t="str">
            <v>Bruthen - Omeo</v>
          </cell>
          <cell r="F1287">
            <v>11</v>
          </cell>
          <cell r="G1287">
            <v>18</v>
          </cell>
          <cell r="H1287">
            <v>10</v>
          </cell>
          <cell r="I1287">
            <v>3</v>
          </cell>
          <cell r="J1287">
            <v>0</v>
          </cell>
          <cell r="K1287">
            <v>41</v>
          </cell>
        </row>
        <row r="1288">
          <cell r="A1288">
            <v>1282</v>
          </cell>
          <cell r="B1288" t="str">
            <v>I</v>
          </cell>
          <cell r="C1288" t="str">
            <v>Transport, Postal and Warehousing</v>
          </cell>
          <cell r="D1288">
            <v>205021082</v>
          </cell>
          <cell r="E1288" t="str">
            <v>Bruthen - Omeo</v>
          </cell>
          <cell r="F1288">
            <v>18</v>
          </cell>
          <cell r="G1288">
            <v>23</v>
          </cell>
          <cell r="H1288">
            <v>4</v>
          </cell>
          <cell r="I1288">
            <v>3</v>
          </cell>
          <cell r="J1288">
            <v>0</v>
          </cell>
          <cell r="K1288">
            <v>47</v>
          </cell>
        </row>
        <row r="1289">
          <cell r="A1289">
            <v>1283</v>
          </cell>
          <cell r="B1289" t="str">
            <v>J</v>
          </cell>
          <cell r="C1289" t="str">
            <v>Information Media and Telecommunications</v>
          </cell>
          <cell r="D1289">
            <v>205021082</v>
          </cell>
          <cell r="E1289" t="str">
            <v>Bruthen - Omeo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>
            <v>1284</v>
          </cell>
          <cell r="B1290" t="str">
            <v>K</v>
          </cell>
          <cell r="C1290" t="str">
            <v>Financial and Insurance Services</v>
          </cell>
          <cell r="D1290">
            <v>205021082</v>
          </cell>
          <cell r="E1290" t="str">
            <v>Bruthen - Omeo</v>
          </cell>
          <cell r="F1290">
            <v>6</v>
          </cell>
          <cell r="G1290">
            <v>3</v>
          </cell>
          <cell r="H1290">
            <v>0</v>
          </cell>
          <cell r="I1290">
            <v>0</v>
          </cell>
          <cell r="J1290">
            <v>0</v>
          </cell>
          <cell r="K1290">
            <v>10</v>
          </cell>
        </row>
        <row r="1291">
          <cell r="A1291">
            <v>1285</v>
          </cell>
          <cell r="B1291" t="str">
            <v>L</v>
          </cell>
          <cell r="C1291" t="str">
            <v>Rental, Hiring and Real Estate Services</v>
          </cell>
          <cell r="D1291">
            <v>205021082</v>
          </cell>
          <cell r="E1291" t="str">
            <v>Bruthen - Omeo</v>
          </cell>
          <cell r="F1291">
            <v>55</v>
          </cell>
          <cell r="G1291">
            <v>3</v>
          </cell>
          <cell r="H1291">
            <v>0</v>
          </cell>
          <cell r="I1291">
            <v>0</v>
          </cell>
          <cell r="J1291">
            <v>0</v>
          </cell>
          <cell r="K1291">
            <v>59</v>
          </cell>
        </row>
        <row r="1292">
          <cell r="A1292">
            <v>1286</v>
          </cell>
          <cell r="B1292" t="str">
            <v>M</v>
          </cell>
          <cell r="C1292" t="str">
            <v>Professional, Scientific and Technical Services</v>
          </cell>
          <cell r="D1292">
            <v>205021082</v>
          </cell>
          <cell r="E1292" t="str">
            <v>Bruthen - Omeo</v>
          </cell>
          <cell r="F1292">
            <v>29</v>
          </cell>
          <cell r="G1292">
            <v>26</v>
          </cell>
          <cell r="H1292">
            <v>0</v>
          </cell>
          <cell r="I1292">
            <v>0</v>
          </cell>
          <cell r="J1292">
            <v>0</v>
          </cell>
          <cell r="K1292">
            <v>58</v>
          </cell>
        </row>
        <row r="1293">
          <cell r="A1293">
            <v>1287</v>
          </cell>
          <cell r="B1293" t="str">
            <v>N</v>
          </cell>
          <cell r="C1293" t="str">
            <v>Administrative and Support Services</v>
          </cell>
          <cell r="D1293">
            <v>205021082</v>
          </cell>
          <cell r="E1293" t="str">
            <v>Bruthen - Omeo</v>
          </cell>
          <cell r="F1293">
            <v>28</v>
          </cell>
          <cell r="G1293">
            <v>10</v>
          </cell>
          <cell r="H1293">
            <v>3</v>
          </cell>
          <cell r="I1293">
            <v>0</v>
          </cell>
          <cell r="J1293">
            <v>0</v>
          </cell>
          <cell r="K1293">
            <v>40</v>
          </cell>
        </row>
        <row r="1294">
          <cell r="A1294">
            <v>1288</v>
          </cell>
          <cell r="B1294" t="str">
            <v>O</v>
          </cell>
          <cell r="C1294" t="str">
            <v>Public Administration and Safety</v>
          </cell>
          <cell r="D1294">
            <v>205021082</v>
          </cell>
          <cell r="E1294" t="str">
            <v>Bruthen - Omeo</v>
          </cell>
          <cell r="F1294">
            <v>0</v>
          </cell>
          <cell r="G1294">
            <v>3</v>
          </cell>
          <cell r="H1294">
            <v>0</v>
          </cell>
          <cell r="I1294">
            <v>0</v>
          </cell>
          <cell r="J1294">
            <v>0</v>
          </cell>
          <cell r="K1294">
            <v>3</v>
          </cell>
        </row>
        <row r="1295">
          <cell r="A1295">
            <v>1289</v>
          </cell>
          <cell r="B1295" t="str">
            <v>P</v>
          </cell>
          <cell r="C1295" t="str">
            <v>Education and Training</v>
          </cell>
          <cell r="D1295">
            <v>205021082</v>
          </cell>
          <cell r="E1295" t="str">
            <v>Bruthen - Omeo</v>
          </cell>
          <cell r="F1295">
            <v>6</v>
          </cell>
          <cell r="G1295">
            <v>3</v>
          </cell>
          <cell r="H1295">
            <v>3</v>
          </cell>
          <cell r="I1295">
            <v>0</v>
          </cell>
          <cell r="J1295">
            <v>0</v>
          </cell>
          <cell r="K1295">
            <v>10</v>
          </cell>
        </row>
        <row r="1296">
          <cell r="A1296">
            <v>1290</v>
          </cell>
          <cell r="B1296" t="str">
            <v>Q</v>
          </cell>
          <cell r="C1296" t="str">
            <v>Health Care and Social Assistance</v>
          </cell>
          <cell r="D1296">
            <v>205021082</v>
          </cell>
          <cell r="E1296" t="str">
            <v>Bruthen - Omeo</v>
          </cell>
          <cell r="F1296">
            <v>22</v>
          </cell>
          <cell r="G1296">
            <v>5</v>
          </cell>
          <cell r="H1296">
            <v>3</v>
          </cell>
          <cell r="I1296">
            <v>0</v>
          </cell>
          <cell r="J1296">
            <v>0</v>
          </cell>
          <cell r="K1296">
            <v>30</v>
          </cell>
        </row>
        <row r="1297">
          <cell r="A1297">
            <v>1291</v>
          </cell>
          <cell r="B1297" t="str">
            <v>R</v>
          </cell>
          <cell r="C1297" t="str">
            <v>Arts and Recreation Services</v>
          </cell>
          <cell r="D1297">
            <v>205021082</v>
          </cell>
          <cell r="E1297" t="str">
            <v>Bruthen - Omeo</v>
          </cell>
          <cell r="F1297">
            <v>9</v>
          </cell>
          <cell r="G1297">
            <v>0</v>
          </cell>
          <cell r="H1297">
            <v>3</v>
          </cell>
          <cell r="I1297">
            <v>3</v>
          </cell>
          <cell r="J1297">
            <v>0</v>
          </cell>
          <cell r="K1297">
            <v>11</v>
          </cell>
        </row>
        <row r="1298">
          <cell r="A1298">
            <v>1292</v>
          </cell>
          <cell r="B1298" t="str">
            <v>S</v>
          </cell>
          <cell r="C1298" t="str">
            <v>Other Services</v>
          </cell>
          <cell r="D1298">
            <v>205021082</v>
          </cell>
          <cell r="E1298" t="str">
            <v>Bruthen - Omeo</v>
          </cell>
          <cell r="F1298">
            <v>27</v>
          </cell>
          <cell r="G1298">
            <v>15</v>
          </cell>
          <cell r="H1298">
            <v>0</v>
          </cell>
          <cell r="I1298">
            <v>0</v>
          </cell>
          <cell r="J1298">
            <v>0</v>
          </cell>
          <cell r="K1298">
            <v>43</v>
          </cell>
        </row>
        <row r="1299">
          <cell r="A1299">
            <v>1293</v>
          </cell>
          <cell r="B1299" t="str">
            <v>A</v>
          </cell>
          <cell r="C1299" t="str">
            <v>Agriculture, Forestry and Fishing</v>
          </cell>
          <cell r="D1299">
            <v>207021156</v>
          </cell>
          <cell r="E1299" t="str">
            <v>Bulleen</v>
          </cell>
          <cell r="F1299">
            <v>6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6</v>
          </cell>
        </row>
        <row r="1300">
          <cell r="A1300">
            <v>1294</v>
          </cell>
          <cell r="B1300" t="str">
            <v>B</v>
          </cell>
          <cell r="C1300" t="str">
            <v>Mining</v>
          </cell>
          <cell r="D1300">
            <v>207021156</v>
          </cell>
          <cell r="E1300" t="str">
            <v>Bulleen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>
            <v>1295</v>
          </cell>
          <cell r="B1301" t="str">
            <v>C</v>
          </cell>
          <cell r="C1301" t="str">
            <v>Manufacturing</v>
          </cell>
          <cell r="D1301">
            <v>207021156</v>
          </cell>
          <cell r="E1301" t="str">
            <v>Bulleen</v>
          </cell>
          <cell r="F1301">
            <v>19</v>
          </cell>
          <cell r="G1301">
            <v>7</v>
          </cell>
          <cell r="H1301">
            <v>3</v>
          </cell>
          <cell r="I1301">
            <v>3</v>
          </cell>
          <cell r="J1301">
            <v>0</v>
          </cell>
          <cell r="K1301">
            <v>31</v>
          </cell>
        </row>
        <row r="1302">
          <cell r="A1302">
            <v>1296</v>
          </cell>
          <cell r="B1302" t="str">
            <v>D</v>
          </cell>
          <cell r="C1302" t="str">
            <v>Electricity, Gas, Water and Waste Services</v>
          </cell>
          <cell r="D1302">
            <v>207021156</v>
          </cell>
          <cell r="E1302" t="str">
            <v>Bulleen</v>
          </cell>
          <cell r="F1302">
            <v>3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3</v>
          </cell>
        </row>
        <row r="1303">
          <cell r="A1303">
            <v>1297</v>
          </cell>
          <cell r="B1303" t="str">
            <v>E</v>
          </cell>
          <cell r="C1303" t="str">
            <v>Construction</v>
          </cell>
          <cell r="D1303">
            <v>207021156</v>
          </cell>
          <cell r="E1303" t="str">
            <v>Bulleen</v>
          </cell>
          <cell r="F1303">
            <v>143</v>
          </cell>
          <cell r="G1303">
            <v>60</v>
          </cell>
          <cell r="H1303">
            <v>6</v>
          </cell>
          <cell r="I1303">
            <v>0</v>
          </cell>
          <cell r="J1303">
            <v>0</v>
          </cell>
          <cell r="K1303">
            <v>210</v>
          </cell>
        </row>
        <row r="1304">
          <cell r="A1304">
            <v>1298</v>
          </cell>
          <cell r="B1304" t="str">
            <v>F</v>
          </cell>
          <cell r="C1304" t="str">
            <v>Wholesale Trade</v>
          </cell>
          <cell r="D1304">
            <v>207021156</v>
          </cell>
          <cell r="E1304" t="str">
            <v>Bulleen</v>
          </cell>
          <cell r="F1304">
            <v>31</v>
          </cell>
          <cell r="G1304">
            <v>10</v>
          </cell>
          <cell r="H1304">
            <v>3</v>
          </cell>
          <cell r="I1304">
            <v>0</v>
          </cell>
          <cell r="J1304">
            <v>0</v>
          </cell>
          <cell r="K1304">
            <v>44</v>
          </cell>
        </row>
        <row r="1305">
          <cell r="A1305">
            <v>1299</v>
          </cell>
          <cell r="B1305" t="str">
            <v>G</v>
          </cell>
          <cell r="C1305" t="str">
            <v>Retail Trade</v>
          </cell>
          <cell r="D1305">
            <v>207021156</v>
          </cell>
          <cell r="E1305" t="str">
            <v>Bulleen</v>
          </cell>
          <cell r="F1305">
            <v>48</v>
          </cell>
          <cell r="G1305">
            <v>28</v>
          </cell>
          <cell r="H1305">
            <v>10</v>
          </cell>
          <cell r="I1305">
            <v>4</v>
          </cell>
          <cell r="J1305">
            <v>0</v>
          </cell>
          <cell r="K1305">
            <v>90</v>
          </cell>
        </row>
        <row r="1306">
          <cell r="A1306">
            <v>1300</v>
          </cell>
          <cell r="B1306" t="str">
            <v>H</v>
          </cell>
          <cell r="C1306" t="str">
            <v>Accommodation and Food Services</v>
          </cell>
          <cell r="D1306">
            <v>207021156</v>
          </cell>
          <cell r="E1306" t="str">
            <v>Bulleen</v>
          </cell>
          <cell r="F1306">
            <v>19</v>
          </cell>
          <cell r="G1306">
            <v>24</v>
          </cell>
          <cell r="H1306">
            <v>14</v>
          </cell>
          <cell r="I1306">
            <v>5</v>
          </cell>
          <cell r="J1306">
            <v>0</v>
          </cell>
          <cell r="K1306">
            <v>62</v>
          </cell>
        </row>
        <row r="1307">
          <cell r="A1307">
            <v>1301</v>
          </cell>
          <cell r="B1307" t="str">
            <v>I</v>
          </cell>
          <cell r="C1307" t="str">
            <v>Transport, Postal and Warehousing</v>
          </cell>
          <cell r="D1307">
            <v>207021156</v>
          </cell>
          <cell r="E1307" t="str">
            <v>Bulleen</v>
          </cell>
          <cell r="F1307">
            <v>79</v>
          </cell>
          <cell r="G1307">
            <v>6</v>
          </cell>
          <cell r="H1307">
            <v>0</v>
          </cell>
          <cell r="I1307">
            <v>0</v>
          </cell>
          <cell r="J1307">
            <v>0</v>
          </cell>
          <cell r="K1307">
            <v>86</v>
          </cell>
        </row>
        <row r="1308">
          <cell r="A1308">
            <v>1302</v>
          </cell>
          <cell r="B1308" t="str">
            <v>J</v>
          </cell>
          <cell r="C1308" t="str">
            <v>Information Media and Telecommunications</v>
          </cell>
          <cell r="D1308">
            <v>207021156</v>
          </cell>
          <cell r="E1308" t="str">
            <v>Bulleen</v>
          </cell>
          <cell r="F1308">
            <v>5</v>
          </cell>
          <cell r="G1308">
            <v>5</v>
          </cell>
          <cell r="H1308">
            <v>0</v>
          </cell>
          <cell r="I1308">
            <v>0</v>
          </cell>
          <cell r="J1308">
            <v>0</v>
          </cell>
          <cell r="K1308">
            <v>10</v>
          </cell>
        </row>
        <row r="1309">
          <cell r="A1309">
            <v>1303</v>
          </cell>
          <cell r="B1309" t="str">
            <v>K</v>
          </cell>
          <cell r="C1309" t="str">
            <v>Financial and Insurance Services</v>
          </cell>
          <cell r="D1309">
            <v>207021156</v>
          </cell>
          <cell r="E1309" t="str">
            <v>Bulleen</v>
          </cell>
          <cell r="F1309">
            <v>63</v>
          </cell>
          <cell r="G1309">
            <v>24</v>
          </cell>
          <cell r="H1309">
            <v>0</v>
          </cell>
          <cell r="I1309">
            <v>0</v>
          </cell>
          <cell r="J1309">
            <v>0</v>
          </cell>
          <cell r="K1309">
            <v>88</v>
          </cell>
        </row>
        <row r="1310">
          <cell r="A1310">
            <v>1304</v>
          </cell>
          <cell r="B1310" t="str">
            <v>L</v>
          </cell>
          <cell r="C1310" t="str">
            <v>Rental, Hiring and Real Estate Services</v>
          </cell>
          <cell r="D1310">
            <v>207021156</v>
          </cell>
          <cell r="E1310" t="str">
            <v>Bulleen</v>
          </cell>
          <cell r="F1310">
            <v>233</v>
          </cell>
          <cell r="G1310">
            <v>18</v>
          </cell>
          <cell r="H1310">
            <v>0</v>
          </cell>
          <cell r="I1310">
            <v>0</v>
          </cell>
          <cell r="J1310">
            <v>0</v>
          </cell>
          <cell r="K1310">
            <v>253</v>
          </cell>
        </row>
        <row r="1311">
          <cell r="A1311">
            <v>1305</v>
          </cell>
          <cell r="B1311" t="str">
            <v>M</v>
          </cell>
          <cell r="C1311" t="str">
            <v>Professional, Scientific and Technical Services</v>
          </cell>
          <cell r="D1311">
            <v>207021156</v>
          </cell>
          <cell r="E1311" t="str">
            <v>Bulleen</v>
          </cell>
          <cell r="F1311">
            <v>120</v>
          </cell>
          <cell r="G1311">
            <v>59</v>
          </cell>
          <cell r="H1311">
            <v>8</v>
          </cell>
          <cell r="I1311">
            <v>0</v>
          </cell>
          <cell r="J1311">
            <v>0</v>
          </cell>
          <cell r="K1311">
            <v>187</v>
          </cell>
        </row>
        <row r="1312">
          <cell r="A1312">
            <v>1306</v>
          </cell>
          <cell r="B1312" t="str">
            <v>N</v>
          </cell>
          <cell r="C1312" t="str">
            <v>Administrative and Support Services</v>
          </cell>
          <cell r="D1312">
            <v>207021156</v>
          </cell>
          <cell r="E1312" t="str">
            <v>Bulleen</v>
          </cell>
          <cell r="F1312">
            <v>37</v>
          </cell>
          <cell r="G1312">
            <v>9</v>
          </cell>
          <cell r="H1312">
            <v>0</v>
          </cell>
          <cell r="I1312">
            <v>0</v>
          </cell>
          <cell r="J1312">
            <v>0</v>
          </cell>
          <cell r="K1312">
            <v>48</v>
          </cell>
        </row>
        <row r="1313">
          <cell r="A1313">
            <v>1307</v>
          </cell>
          <cell r="B1313" t="str">
            <v>O</v>
          </cell>
          <cell r="C1313" t="str">
            <v>Public Administration and Safety</v>
          </cell>
          <cell r="D1313">
            <v>207021156</v>
          </cell>
          <cell r="E1313" t="str">
            <v>Bulleen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>
            <v>1308</v>
          </cell>
          <cell r="B1314" t="str">
            <v>P</v>
          </cell>
          <cell r="C1314" t="str">
            <v>Education and Training</v>
          </cell>
          <cell r="D1314">
            <v>207021156</v>
          </cell>
          <cell r="E1314" t="str">
            <v>Bulleen</v>
          </cell>
          <cell r="F1314">
            <v>11</v>
          </cell>
          <cell r="G1314">
            <v>6</v>
          </cell>
          <cell r="H1314">
            <v>0</v>
          </cell>
          <cell r="I1314">
            <v>4</v>
          </cell>
          <cell r="J1314">
            <v>0</v>
          </cell>
          <cell r="K1314">
            <v>23</v>
          </cell>
        </row>
        <row r="1315">
          <cell r="A1315">
            <v>1309</v>
          </cell>
          <cell r="B1315" t="str">
            <v>Q</v>
          </cell>
          <cell r="C1315" t="str">
            <v>Health Care and Social Assistance</v>
          </cell>
          <cell r="D1315">
            <v>207021156</v>
          </cell>
          <cell r="E1315" t="str">
            <v>Bulleen</v>
          </cell>
          <cell r="F1315">
            <v>111</v>
          </cell>
          <cell r="G1315">
            <v>43</v>
          </cell>
          <cell r="H1315">
            <v>16</v>
          </cell>
          <cell r="I1315">
            <v>0</v>
          </cell>
          <cell r="J1315">
            <v>0</v>
          </cell>
          <cell r="K1315">
            <v>172</v>
          </cell>
        </row>
        <row r="1316">
          <cell r="A1316">
            <v>1310</v>
          </cell>
          <cell r="B1316" t="str">
            <v>R</v>
          </cell>
          <cell r="C1316" t="str">
            <v>Arts and Recreation Services</v>
          </cell>
          <cell r="D1316">
            <v>207021156</v>
          </cell>
          <cell r="E1316" t="str">
            <v>Bulleen</v>
          </cell>
          <cell r="F1316">
            <v>12</v>
          </cell>
          <cell r="G1316">
            <v>7</v>
          </cell>
          <cell r="H1316">
            <v>3</v>
          </cell>
          <cell r="I1316">
            <v>0</v>
          </cell>
          <cell r="J1316">
            <v>0</v>
          </cell>
          <cell r="K1316">
            <v>22</v>
          </cell>
        </row>
        <row r="1317">
          <cell r="A1317">
            <v>1311</v>
          </cell>
          <cell r="B1317" t="str">
            <v>S</v>
          </cell>
          <cell r="C1317" t="str">
            <v>Other Services</v>
          </cell>
          <cell r="D1317">
            <v>207021156</v>
          </cell>
          <cell r="E1317" t="str">
            <v>Bulleen</v>
          </cell>
          <cell r="F1317">
            <v>32</v>
          </cell>
          <cell r="G1317">
            <v>24</v>
          </cell>
          <cell r="H1317">
            <v>4</v>
          </cell>
          <cell r="I1317">
            <v>0</v>
          </cell>
          <cell r="J1317">
            <v>0</v>
          </cell>
          <cell r="K1317">
            <v>60</v>
          </cell>
        </row>
        <row r="1318">
          <cell r="A1318">
            <v>1312</v>
          </cell>
          <cell r="B1318" t="str">
            <v>A</v>
          </cell>
          <cell r="C1318" t="str">
            <v>Agriculture, Forestry and Fishing</v>
          </cell>
          <cell r="D1318">
            <v>215031400</v>
          </cell>
          <cell r="E1318" t="str">
            <v>Buloke</v>
          </cell>
          <cell r="F1318">
            <v>362</v>
          </cell>
          <cell r="G1318">
            <v>154</v>
          </cell>
          <cell r="H1318">
            <v>33</v>
          </cell>
          <cell r="I1318">
            <v>0</v>
          </cell>
          <cell r="J1318">
            <v>0</v>
          </cell>
          <cell r="K1318">
            <v>551</v>
          </cell>
        </row>
        <row r="1319">
          <cell r="A1319">
            <v>1313</v>
          </cell>
          <cell r="B1319" t="str">
            <v>B</v>
          </cell>
          <cell r="C1319" t="str">
            <v>Mining</v>
          </cell>
          <cell r="D1319">
            <v>215031400</v>
          </cell>
          <cell r="E1319" t="str">
            <v>Buloke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>
            <v>1314</v>
          </cell>
          <cell r="B1320" t="str">
            <v>C</v>
          </cell>
          <cell r="C1320" t="str">
            <v>Manufacturing</v>
          </cell>
          <cell r="D1320">
            <v>215031400</v>
          </cell>
          <cell r="E1320" t="str">
            <v>Buloke</v>
          </cell>
          <cell r="F1320">
            <v>14</v>
          </cell>
          <cell r="G1320">
            <v>3</v>
          </cell>
          <cell r="H1320">
            <v>4</v>
          </cell>
          <cell r="I1320">
            <v>0</v>
          </cell>
          <cell r="J1320">
            <v>0</v>
          </cell>
          <cell r="K1320">
            <v>23</v>
          </cell>
        </row>
        <row r="1321">
          <cell r="A1321">
            <v>1315</v>
          </cell>
          <cell r="B1321" t="str">
            <v>D</v>
          </cell>
          <cell r="C1321" t="str">
            <v>Electricity, Gas, Water and Waste Services</v>
          </cell>
          <cell r="D1321">
            <v>215031400</v>
          </cell>
          <cell r="E1321" t="str">
            <v>Buloke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3</v>
          </cell>
        </row>
        <row r="1322">
          <cell r="A1322">
            <v>1316</v>
          </cell>
          <cell r="B1322" t="str">
            <v>E</v>
          </cell>
          <cell r="C1322" t="str">
            <v>Construction</v>
          </cell>
          <cell r="D1322">
            <v>215031400</v>
          </cell>
          <cell r="E1322" t="str">
            <v>Buloke</v>
          </cell>
          <cell r="F1322">
            <v>33</v>
          </cell>
          <cell r="G1322">
            <v>31</v>
          </cell>
          <cell r="H1322">
            <v>5</v>
          </cell>
          <cell r="I1322">
            <v>0</v>
          </cell>
          <cell r="J1322">
            <v>0</v>
          </cell>
          <cell r="K1322">
            <v>69</v>
          </cell>
        </row>
        <row r="1323">
          <cell r="A1323">
            <v>1317</v>
          </cell>
          <cell r="B1323" t="str">
            <v>F</v>
          </cell>
          <cell r="C1323" t="str">
            <v>Wholesale Trade</v>
          </cell>
          <cell r="D1323">
            <v>215031400</v>
          </cell>
          <cell r="E1323" t="str">
            <v>Buloke</v>
          </cell>
          <cell r="F1323">
            <v>15</v>
          </cell>
          <cell r="G1323">
            <v>7</v>
          </cell>
          <cell r="H1323">
            <v>0</v>
          </cell>
          <cell r="I1323">
            <v>3</v>
          </cell>
          <cell r="J1323">
            <v>0</v>
          </cell>
          <cell r="K1323">
            <v>26</v>
          </cell>
        </row>
        <row r="1324">
          <cell r="A1324">
            <v>1318</v>
          </cell>
          <cell r="B1324" t="str">
            <v>G</v>
          </cell>
          <cell r="C1324" t="str">
            <v>Retail Trade</v>
          </cell>
          <cell r="D1324">
            <v>215031400</v>
          </cell>
          <cell r="E1324" t="str">
            <v>Buloke</v>
          </cell>
          <cell r="F1324">
            <v>17</v>
          </cell>
          <cell r="G1324">
            <v>18</v>
          </cell>
          <cell r="H1324">
            <v>6</v>
          </cell>
          <cell r="I1324">
            <v>3</v>
          </cell>
          <cell r="J1324">
            <v>0</v>
          </cell>
          <cell r="K1324">
            <v>44</v>
          </cell>
        </row>
        <row r="1325">
          <cell r="A1325">
            <v>1319</v>
          </cell>
          <cell r="B1325" t="str">
            <v>H</v>
          </cell>
          <cell r="C1325" t="str">
            <v>Accommodation and Food Services</v>
          </cell>
          <cell r="D1325">
            <v>215031400</v>
          </cell>
          <cell r="E1325" t="str">
            <v>Buloke</v>
          </cell>
          <cell r="F1325">
            <v>12</v>
          </cell>
          <cell r="G1325">
            <v>16</v>
          </cell>
          <cell r="H1325">
            <v>8</v>
          </cell>
          <cell r="I1325">
            <v>0</v>
          </cell>
          <cell r="J1325">
            <v>0</v>
          </cell>
          <cell r="K1325">
            <v>36</v>
          </cell>
        </row>
        <row r="1326">
          <cell r="A1326">
            <v>1320</v>
          </cell>
          <cell r="B1326" t="str">
            <v>I</v>
          </cell>
          <cell r="C1326" t="str">
            <v>Transport, Postal and Warehousing</v>
          </cell>
          <cell r="D1326">
            <v>215031400</v>
          </cell>
          <cell r="E1326" t="str">
            <v>Buloke</v>
          </cell>
          <cell r="F1326">
            <v>26</v>
          </cell>
          <cell r="G1326">
            <v>22</v>
          </cell>
          <cell r="H1326">
            <v>6</v>
          </cell>
          <cell r="I1326">
            <v>0</v>
          </cell>
          <cell r="J1326">
            <v>0</v>
          </cell>
          <cell r="K1326">
            <v>54</v>
          </cell>
        </row>
        <row r="1327">
          <cell r="A1327">
            <v>1321</v>
          </cell>
          <cell r="B1327" t="str">
            <v>J</v>
          </cell>
          <cell r="C1327" t="str">
            <v>Information Media and Telecommunications</v>
          </cell>
          <cell r="D1327">
            <v>215031400</v>
          </cell>
          <cell r="E1327" t="str">
            <v>Buloke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>
            <v>1322</v>
          </cell>
          <cell r="B1328" t="str">
            <v>K</v>
          </cell>
          <cell r="C1328" t="str">
            <v>Financial and Insurance Services</v>
          </cell>
          <cell r="D1328">
            <v>215031400</v>
          </cell>
          <cell r="E1328" t="str">
            <v>Buloke</v>
          </cell>
          <cell r="F1328">
            <v>9</v>
          </cell>
          <cell r="G1328">
            <v>0</v>
          </cell>
          <cell r="H1328">
            <v>3</v>
          </cell>
          <cell r="I1328">
            <v>0</v>
          </cell>
          <cell r="J1328">
            <v>0</v>
          </cell>
          <cell r="K1328">
            <v>12</v>
          </cell>
        </row>
        <row r="1329">
          <cell r="A1329">
            <v>1323</v>
          </cell>
          <cell r="B1329" t="str">
            <v>L</v>
          </cell>
          <cell r="C1329" t="str">
            <v>Rental, Hiring and Real Estate Services</v>
          </cell>
          <cell r="D1329">
            <v>215031400</v>
          </cell>
          <cell r="E1329" t="str">
            <v>Buloke</v>
          </cell>
          <cell r="F1329">
            <v>60</v>
          </cell>
          <cell r="G1329">
            <v>6</v>
          </cell>
          <cell r="H1329">
            <v>0</v>
          </cell>
          <cell r="I1329">
            <v>0</v>
          </cell>
          <cell r="J1329">
            <v>0</v>
          </cell>
          <cell r="K1329">
            <v>67</v>
          </cell>
        </row>
        <row r="1330">
          <cell r="A1330">
            <v>1324</v>
          </cell>
          <cell r="B1330" t="str">
            <v>M</v>
          </cell>
          <cell r="C1330" t="str">
            <v>Professional, Scientific and Technical Services</v>
          </cell>
          <cell r="D1330">
            <v>215031400</v>
          </cell>
          <cell r="E1330" t="str">
            <v>Buloke</v>
          </cell>
          <cell r="F1330">
            <v>10</v>
          </cell>
          <cell r="G1330">
            <v>11</v>
          </cell>
          <cell r="H1330">
            <v>3</v>
          </cell>
          <cell r="I1330">
            <v>0</v>
          </cell>
          <cell r="J1330">
            <v>0</v>
          </cell>
          <cell r="K1330">
            <v>23</v>
          </cell>
        </row>
        <row r="1331">
          <cell r="A1331">
            <v>1325</v>
          </cell>
          <cell r="B1331" t="str">
            <v>N</v>
          </cell>
          <cell r="C1331" t="str">
            <v>Administrative and Support Services</v>
          </cell>
          <cell r="D1331">
            <v>215031400</v>
          </cell>
          <cell r="E1331" t="str">
            <v>Buloke</v>
          </cell>
          <cell r="F1331">
            <v>6</v>
          </cell>
          <cell r="G1331">
            <v>4</v>
          </cell>
          <cell r="H1331">
            <v>0</v>
          </cell>
          <cell r="I1331">
            <v>3</v>
          </cell>
          <cell r="J1331">
            <v>0</v>
          </cell>
          <cell r="K1331">
            <v>13</v>
          </cell>
        </row>
        <row r="1332">
          <cell r="A1332">
            <v>1326</v>
          </cell>
          <cell r="B1332" t="str">
            <v>O</v>
          </cell>
          <cell r="C1332" t="str">
            <v>Public Administration and Safety</v>
          </cell>
          <cell r="D1332">
            <v>215031400</v>
          </cell>
          <cell r="E1332" t="str">
            <v>Buloke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>
            <v>1327</v>
          </cell>
          <cell r="B1333" t="str">
            <v>P</v>
          </cell>
          <cell r="C1333" t="str">
            <v>Education and Training</v>
          </cell>
          <cell r="D1333">
            <v>215031400</v>
          </cell>
          <cell r="E1333" t="str">
            <v>Buloke</v>
          </cell>
          <cell r="F1333">
            <v>7</v>
          </cell>
          <cell r="G1333">
            <v>3</v>
          </cell>
          <cell r="H1333">
            <v>3</v>
          </cell>
          <cell r="I1333">
            <v>0</v>
          </cell>
          <cell r="J1333">
            <v>0</v>
          </cell>
          <cell r="K1333">
            <v>11</v>
          </cell>
        </row>
        <row r="1334">
          <cell r="A1334">
            <v>1328</v>
          </cell>
          <cell r="B1334" t="str">
            <v>Q</v>
          </cell>
          <cell r="C1334" t="str">
            <v>Health Care and Social Assistance</v>
          </cell>
          <cell r="D1334">
            <v>215031400</v>
          </cell>
          <cell r="E1334" t="str">
            <v>Buloke</v>
          </cell>
          <cell r="F1334">
            <v>7</v>
          </cell>
          <cell r="G1334">
            <v>0</v>
          </cell>
          <cell r="H1334">
            <v>5</v>
          </cell>
          <cell r="I1334">
            <v>3</v>
          </cell>
          <cell r="J1334">
            <v>0</v>
          </cell>
          <cell r="K1334">
            <v>14</v>
          </cell>
        </row>
        <row r="1335">
          <cell r="A1335">
            <v>1329</v>
          </cell>
          <cell r="B1335" t="str">
            <v>R</v>
          </cell>
          <cell r="C1335" t="str">
            <v>Arts and Recreation Services</v>
          </cell>
          <cell r="D1335">
            <v>215031400</v>
          </cell>
          <cell r="E1335" t="str">
            <v>Buloke</v>
          </cell>
          <cell r="F1335">
            <v>3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  <cell r="K1335">
            <v>4</v>
          </cell>
        </row>
        <row r="1336">
          <cell r="A1336">
            <v>1330</v>
          </cell>
          <cell r="B1336" t="str">
            <v>S</v>
          </cell>
          <cell r="C1336" t="str">
            <v>Other Services</v>
          </cell>
          <cell r="D1336">
            <v>215031400</v>
          </cell>
          <cell r="E1336" t="str">
            <v>Buloke</v>
          </cell>
          <cell r="F1336">
            <v>24</v>
          </cell>
          <cell r="G1336">
            <v>12</v>
          </cell>
          <cell r="H1336">
            <v>0</v>
          </cell>
          <cell r="I1336">
            <v>0</v>
          </cell>
          <cell r="J1336">
            <v>0</v>
          </cell>
          <cell r="K1336">
            <v>38</v>
          </cell>
        </row>
        <row r="1337">
          <cell r="A1337">
            <v>1331</v>
          </cell>
          <cell r="B1337" t="str">
            <v>A</v>
          </cell>
          <cell r="C1337" t="str">
            <v>Agriculture, Forestry and Fishing</v>
          </cell>
          <cell r="D1337">
            <v>209011196</v>
          </cell>
          <cell r="E1337" t="str">
            <v>Bundoora - East</v>
          </cell>
          <cell r="F1337">
            <v>3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>
            <v>1332</v>
          </cell>
          <cell r="B1338" t="str">
            <v>B</v>
          </cell>
          <cell r="C1338" t="str">
            <v>Mining</v>
          </cell>
          <cell r="D1338">
            <v>209011196</v>
          </cell>
          <cell r="E1338" t="str">
            <v>Bundoora - East</v>
          </cell>
          <cell r="F1338">
            <v>0</v>
          </cell>
          <cell r="G1338">
            <v>0</v>
          </cell>
          <cell r="H1338">
            <v>0</v>
          </cell>
          <cell r="I1338">
            <v>0</v>
          </cell>
          <cell r="J1338">
            <v>0</v>
          </cell>
          <cell r="K1338">
            <v>0</v>
          </cell>
        </row>
        <row r="1339">
          <cell r="A1339">
            <v>1333</v>
          </cell>
          <cell r="B1339" t="str">
            <v>C</v>
          </cell>
          <cell r="C1339" t="str">
            <v>Manufacturing</v>
          </cell>
          <cell r="D1339">
            <v>209011196</v>
          </cell>
          <cell r="E1339" t="str">
            <v>Bundoora - East</v>
          </cell>
          <cell r="F1339">
            <v>15</v>
          </cell>
          <cell r="G1339">
            <v>5</v>
          </cell>
          <cell r="H1339">
            <v>5</v>
          </cell>
          <cell r="I1339">
            <v>3</v>
          </cell>
          <cell r="J1339">
            <v>0</v>
          </cell>
          <cell r="K1339">
            <v>27</v>
          </cell>
        </row>
        <row r="1340">
          <cell r="A1340">
            <v>1334</v>
          </cell>
          <cell r="B1340" t="str">
            <v>D</v>
          </cell>
          <cell r="C1340" t="str">
            <v>Electricity, Gas, Water and Waste Services</v>
          </cell>
          <cell r="D1340">
            <v>209011196</v>
          </cell>
          <cell r="E1340" t="str">
            <v>Bundoora - East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  <cell r="K1340">
            <v>3</v>
          </cell>
        </row>
        <row r="1341">
          <cell r="A1341">
            <v>1335</v>
          </cell>
          <cell r="B1341" t="str">
            <v>E</v>
          </cell>
          <cell r="C1341" t="str">
            <v>Construction</v>
          </cell>
          <cell r="D1341">
            <v>209011196</v>
          </cell>
          <cell r="E1341" t="str">
            <v>Bundoora - East</v>
          </cell>
          <cell r="F1341">
            <v>134</v>
          </cell>
          <cell r="G1341">
            <v>76</v>
          </cell>
          <cell r="H1341">
            <v>19</v>
          </cell>
          <cell r="I1341">
            <v>3</v>
          </cell>
          <cell r="J1341">
            <v>0</v>
          </cell>
          <cell r="K1341">
            <v>231</v>
          </cell>
        </row>
        <row r="1342">
          <cell r="A1342">
            <v>1336</v>
          </cell>
          <cell r="B1342" t="str">
            <v>F</v>
          </cell>
          <cell r="C1342" t="str">
            <v>Wholesale Trade</v>
          </cell>
          <cell r="D1342">
            <v>209011196</v>
          </cell>
          <cell r="E1342" t="str">
            <v>Bundoora - East</v>
          </cell>
          <cell r="F1342">
            <v>23</v>
          </cell>
          <cell r="G1342">
            <v>4</v>
          </cell>
          <cell r="H1342">
            <v>4</v>
          </cell>
          <cell r="I1342">
            <v>0</v>
          </cell>
          <cell r="J1342">
            <v>0</v>
          </cell>
          <cell r="K1342">
            <v>31</v>
          </cell>
        </row>
        <row r="1343">
          <cell r="A1343">
            <v>1337</v>
          </cell>
          <cell r="B1343" t="str">
            <v>G</v>
          </cell>
          <cell r="C1343" t="str">
            <v>Retail Trade</v>
          </cell>
          <cell r="D1343">
            <v>209011196</v>
          </cell>
          <cell r="E1343" t="str">
            <v>Bundoora - East</v>
          </cell>
          <cell r="F1343">
            <v>30</v>
          </cell>
          <cell r="G1343">
            <v>23</v>
          </cell>
          <cell r="H1343">
            <v>4</v>
          </cell>
          <cell r="I1343">
            <v>3</v>
          </cell>
          <cell r="J1343">
            <v>0</v>
          </cell>
          <cell r="K1343">
            <v>59</v>
          </cell>
        </row>
        <row r="1344">
          <cell r="A1344">
            <v>1338</v>
          </cell>
          <cell r="B1344" t="str">
            <v>H</v>
          </cell>
          <cell r="C1344" t="str">
            <v>Accommodation and Food Services</v>
          </cell>
          <cell r="D1344">
            <v>209011196</v>
          </cell>
          <cell r="E1344" t="str">
            <v>Bundoora - East</v>
          </cell>
          <cell r="F1344">
            <v>9</v>
          </cell>
          <cell r="G1344">
            <v>12</v>
          </cell>
          <cell r="H1344">
            <v>3</v>
          </cell>
          <cell r="I1344">
            <v>4</v>
          </cell>
          <cell r="J1344">
            <v>0</v>
          </cell>
          <cell r="K1344">
            <v>27</v>
          </cell>
        </row>
        <row r="1345">
          <cell r="A1345">
            <v>1339</v>
          </cell>
          <cell r="B1345" t="str">
            <v>I</v>
          </cell>
          <cell r="C1345" t="str">
            <v>Transport, Postal and Warehousing</v>
          </cell>
          <cell r="D1345">
            <v>209011196</v>
          </cell>
          <cell r="E1345" t="str">
            <v>Bundoora - East</v>
          </cell>
          <cell r="F1345">
            <v>90</v>
          </cell>
          <cell r="G1345">
            <v>10</v>
          </cell>
          <cell r="H1345">
            <v>4</v>
          </cell>
          <cell r="I1345">
            <v>0</v>
          </cell>
          <cell r="J1345">
            <v>0</v>
          </cell>
          <cell r="K1345">
            <v>104</v>
          </cell>
        </row>
        <row r="1346">
          <cell r="A1346">
            <v>1340</v>
          </cell>
          <cell r="B1346" t="str">
            <v>J</v>
          </cell>
          <cell r="C1346" t="str">
            <v>Information Media and Telecommunications</v>
          </cell>
          <cell r="D1346">
            <v>209011196</v>
          </cell>
          <cell r="E1346" t="str">
            <v>Bundoora - East</v>
          </cell>
          <cell r="F1346">
            <v>6</v>
          </cell>
          <cell r="G1346">
            <v>3</v>
          </cell>
          <cell r="H1346">
            <v>0</v>
          </cell>
          <cell r="I1346">
            <v>0</v>
          </cell>
          <cell r="J1346">
            <v>0</v>
          </cell>
          <cell r="K1346">
            <v>9</v>
          </cell>
        </row>
        <row r="1347">
          <cell r="A1347">
            <v>1341</v>
          </cell>
          <cell r="B1347" t="str">
            <v>K</v>
          </cell>
          <cell r="C1347" t="str">
            <v>Financial and Insurance Services</v>
          </cell>
          <cell r="D1347">
            <v>209011196</v>
          </cell>
          <cell r="E1347" t="str">
            <v>Bundoora - East</v>
          </cell>
          <cell r="F1347">
            <v>16</v>
          </cell>
          <cell r="G1347">
            <v>3</v>
          </cell>
          <cell r="H1347">
            <v>0</v>
          </cell>
          <cell r="I1347">
            <v>0</v>
          </cell>
          <cell r="J1347">
            <v>0</v>
          </cell>
          <cell r="K1347">
            <v>19</v>
          </cell>
        </row>
        <row r="1348">
          <cell r="A1348">
            <v>1342</v>
          </cell>
          <cell r="B1348" t="str">
            <v>L</v>
          </cell>
          <cell r="C1348" t="str">
            <v>Rental, Hiring and Real Estate Services</v>
          </cell>
          <cell r="D1348">
            <v>209011196</v>
          </cell>
          <cell r="E1348" t="str">
            <v>Bundoora - East</v>
          </cell>
          <cell r="F1348">
            <v>74</v>
          </cell>
          <cell r="G1348">
            <v>3</v>
          </cell>
          <cell r="H1348">
            <v>3</v>
          </cell>
          <cell r="I1348">
            <v>0</v>
          </cell>
          <cell r="J1348">
            <v>0</v>
          </cell>
          <cell r="K1348">
            <v>79</v>
          </cell>
        </row>
        <row r="1349">
          <cell r="A1349">
            <v>1343</v>
          </cell>
          <cell r="B1349" t="str">
            <v>M</v>
          </cell>
          <cell r="C1349" t="str">
            <v>Professional, Scientific and Technical Services</v>
          </cell>
          <cell r="D1349">
            <v>209011196</v>
          </cell>
          <cell r="E1349" t="str">
            <v>Bundoora - East</v>
          </cell>
          <cell r="F1349">
            <v>48</v>
          </cell>
          <cell r="G1349">
            <v>25</v>
          </cell>
          <cell r="H1349">
            <v>4</v>
          </cell>
          <cell r="I1349">
            <v>3</v>
          </cell>
          <cell r="J1349">
            <v>0</v>
          </cell>
          <cell r="K1349">
            <v>78</v>
          </cell>
        </row>
        <row r="1350">
          <cell r="A1350">
            <v>1344</v>
          </cell>
          <cell r="B1350" t="str">
            <v>N</v>
          </cell>
          <cell r="C1350" t="str">
            <v>Administrative and Support Services</v>
          </cell>
          <cell r="D1350">
            <v>209011196</v>
          </cell>
          <cell r="E1350" t="str">
            <v>Bundoora - East</v>
          </cell>
          <cell r="F1350">
            <v>23</v>
          </cell>
          <cell r="G1350">
            <v>17</v>
          </cell>
          <cell r="H1350">
            <v>6</v>
          </cell>
          <cell r="I1350">
            <v>0</v>
          </cell>
          <cell r="J1350">
            <v>0</v>
          </cell>
          <cell r="K1350">
            <v>46</v>
          </cell>
        </row>
        <row r="1351">
          <cell r="A1351">
            <v>1345</v>
          </cell>
          <cell r="B1351" t="str">
            <v>O</v>
          </cell>
          <cell r="C1351" t="str">
            <v>Public Administration and Safety</v>
          </cell>
          <cell r="D1351">
            <v>209011196</v>
          </cell>
          <cell r="E1351" t="str">
            <v>Bundoora - East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3</v>
          </cell>
        </row>
        <row r="1352">
          <cell r="A1352">
            <v>1346</v>
          </cell>
          <cell r="B1352" t="str">
            <v>P</v>
          </cell>
          <cell r="C1352" t="str">
            <v>Education and Training</v>
          </cell>
          <cell r="D1352">
            <v>209011196</v>
          </cell>
          <cell r="E1352" t="str">
            <v>Bundoora - East</v>
          </cell>
          <cell r="F1352">
            <v>6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9</v>
          </cell>
        </row>
        <row r="1353">
          <cell r="A1353">
            <v>1347</v>
          </cell>
          <cell r="B1353" t="str">
            <v>Q</v>
          </cell>
          <cell r="C1353" t="str">
            <v>Health Care and Social Assistance</v>
          </cell>
          <cell r="D1353">
            <v>209011196</v>
          </cell>
          <cell r="E1353" t="str">
            <v>Bundoora - East</v>
          </cell>
          <cell r="F1353">
            <v>60</v>
          </cell>
          <cell r="G1353">
            <v>14</v>
          </cell>
          <cell r="H1353">
            <v>3</v>
          </cell>
          <cell r="I1353">
            <v>5</v>
          </cell>
          <cell r="J1353">
            <v>0</v>
          </cell>
          <cell r="K1353">
            <v>82</v>
          </cell>
        </row>
        <row r="1354">
          <cell r="A1354">
            <v>1348</v>
          </cell>
          <cell r="B1354" t="str">
            <v>R</v>
          </cell>
          <cell r="C1354" t="str">
            <v>Arts and Recreation Services</v>
          </cell>
          <cell r="D1354">
            <v>209011196</v>
          </cell>
          <cell r="E1354" t="str">
            <v>Bundoora - East</v>
          </cell>
          <cell r="F1354">
            <v>5</v>
          </cell>
          <cell r="G1354">
            <v>4</v>
          </cell>
          <cell r="H1354">
            <v>8</v>
          </cell>
          <cell r="I1354">
            <v>0</v>
          </cell>
          <cell r="J1354">
            <v>0</v>
          </cell>
          <cell r="K1354">
            <v>19</v>
          </cell>
        </row>
        <row r="1355">
          <cell r="A1355">
            <v>1349</v>
          </cell>
          <cell r="B1355" t="str">
            <v>S</v>
          </cell>
          <cell r="C1355" t="str">
            <v>Other Services</v>
          </cell>
          <cell r="D1355">
            <v>209011196</v>
          </cell>
          <cell r="E1355" t="str">
            <v>Bundoora - East</v>
          </cell>
          <cell r="F1355">
            <v>28</v>
          </cell>
          <cell r="G1355">
            <v>20</v>
          </cell>
          <cell r="H1355">
            <v>6</v>
          </cell>
          <cell r="I1355">
            <v>0</v>
          </cell>
          <cell r="J1355">
            <v>0</v>
          </cell>
          <cell r="K1355">
            <v>55</v>
          </cell>
        </row>
        <row r="1356">
          <cell r="A1356">
            <v>1350</v>
          </cell>
          <cell r="B1356" t="str">
            <v>A</v>
          </cell>
          <cell r="C1356" t="str">
            <v>Agriculture, Forestry and Fishing</v>
          </cell>
          <cell r="D1356">
            <v>209041216</v>
          </cell>
          <cell r="E1356" t="str">
            <v>Bundoora - North</v>
          </cell>
          <cell r="F1356">
            <v>3</v>
          </cell>
          <cell r="G1356">
            <v>3</v>
          </cell>
          <cell r="H1356">
            <v>3</v>
          </cell>
          <cell r="I1356">
            <v>0</v>
          </cell>
          <cell r="J1356">
            <v>0</v>
          </cell>
          <cell r="K1356">
            <v>6</v>
          </cell>
        </row>
        <row r="1357">
          <cell r="A1357">
            <v>1351</v>
          </cell>
          <cell r="B1357" t="str">
            <v>B</v>
          </cell>
          <cell r="C1357" t="str">
            <v>Mining</v>
          </cell>
          <cell r="D1357">
            <v>209041216</v>
          </cell>
          <cell r="E1357" t="str">
            <v>Bundoora - North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>
            <v>1352</v>
          </cell>
          <cell r="B1358" t="str">
            <v>C</v>
          </cell>
          <cell r="C1358" t="str">
            <v>Manufacturing</v>
          </cell>
          <cell r="D1358">
            <v>209041216</v>
          </cell>
          <cell r="E1358" t="str">
            <v>Bundoora - North</v>
          </cell>
          <cell r="F1358">
            <v>13</v>
          </cell>
          <cell r="G1358">
            <v>9</v>
          </cell>
          <cell r="H1358">
            <v>6</v>
          </cell>
          <cell r="I1358">
            <v>3</v>
          </cell>
          <cell r="J1358">
            <v>0</v>
          </cell>
          <cell r="K1358">
            <v>31</v>
          </cell>
        </row>
        <row r="1359">
          <cell r="A1359">
            <v>1353</v>
          </cell>
          <cell r="B1359" t="str">
            <v>D</v>
          </cell>
          <cell r="C1359" t="str">
            <v>Electricity, Gas, Water and Waste Services</v>
          </cell>
          <cell r="D1359">
            <v>209041216</v>
          </cell>
          <cell r="E1359" t="str">
            <v>Bundoora - North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3</v>
          </cell>
        </row>
        <row r="1360">
          <cell r="A1360">
            <v>1354</v>
          </cell>
          <cell r="B1360" t="str">
            <v>E</v>
          </cell>
          <cell r="C1360" t="str">
            <v>Construction</v>
          </cell>
          <cell r="D1360">
            <v>209041216</v>
          </cell>
          <cell r="E1360" t="str">
            <v>Bundoora - North</v>
          </cell>
          <cell r="F1360">
            <v>110</v>
          </cell>
          <cell r="G1360">
            <v>49</v>
          </cell>
          <cell r="H1360">
            <v>7</v>
          </cell>
          <cell r="I1360">
            <v>3</v>
          </cell>
          <cell r="J1360">
            <v>0</v>
          </cell>
          <cell r="K1360">
            <v>169</v>
          </cell>
        </row>
        <row r="1361">
          <cell r="A1361">
            <v>1355</v>
          </cell>
          <cell r="B1361" t="str">
            <v>F</v>
          </cell>
          <cell r="C1361" t="str">
            <v>Wholesale Trade</v>
          </cell>
          <cell r="D1361">
            <v>209041216</v>
          </cell>
          <cell r="E1361" t="str">
            <v>Bundoora - North</v>
          </cell>
          <cell r="F1361">
            <v>20</v>
          </cell>
          <cell r="G1361">
            <v>8</v>
          </cell>
          <cell r="H1361">
            <v>5</v>
          </cell>
          <cell r="I1361">
            <v>3</v>
          </cell>
          <cell r="J1361">
            <v>0</v>
          </cell>
          <cell r="K1361">
            <v>35</v>
          </cell>
        </row>
        <row r="1362">
          <cell r="A1362">
            <v>1356</v>
          </cell>
          <cell r="B1362" t="str">
            <v>G</v>
          </cell>
          <cell r="C1362" t="str">
            <v>Retail Trade</v>
          </cell>
          <cell r="D1362">
            <v>209041216</v>
          </cell>
          <cell r="E1362" t="str">
            <v>Bundoora - North</v>
          </cell>
          <cell r="F1362">
            <v>24</v>
          </cell>
          <cell r="G1362">
            <v>16</v>
          </cell>
          <cell r="H1362">
            <v>7</v>
          </cell>
          <cell r="I1362">
            <v>0</v>
          </cell>
          <cell r="J1362">
            <v>0</v>
          </cell>
          <cell r="K1362">
            <v>49</v>
          </cell>
        </row>
        <row r="1363">
          <cell r="A1363">
            <v>1357</v>
          </cell>
          <cell r="B1363" t="str">
            <v>H</v>
          </cell>
          <cell r="C1363" t="str">
            <v>Accommodation and Food Services</v>
          </cell>
          <cell r="D1363">
            <v>209041216</v>
          </cell>
          <cell r="E1363" t="str">
            <v>Bundoora - North</v>
          </cell>
          <cell r="F1363">
            <v>14</v>
          </cell>
          <cell r="G1363">
            <v>17</v>
          </cell>
          <cell r="H1363">
            <v>11</v>
          </cell>
          <cell r="I1363">
            <v>4</v>
          </cell>
          <cell r="J1363">
            <v>0</v>
          </cell>
          <cell r="K1363">
            <v>46</v>
          </cell>
        </row>
        <row r="1364">
          <cell r="A1364">
            <v>1358</v>
          </cell>
          <cell r="B1364" t="str">
            <v>I</v>
          </cell>
          <cell r="C1364" t="str">
            <v>Transport, Postal and Warehousing</v>
          </cell>
          <cell r="D1364">
            <v>209041216</v>
          </cell>
          <cell r="E1364" t="str">
            <v>Bundoora - North</v>
          </cell>
          <cell r="F1364">
            <v>88</v>
          </cell>
          <cell r="G1364">
            <v>12</v>
          </cell>
          <cell r="H1364">
            <v>0</v>
          </cell>
          <cell r="I1364">
            <v>0</v>
          </cell>
          <cell r="J1364">
            <v>0</v>
          </cell>
          <cell r="K1364">
            <v>101</v>
          </cell>
        </row>
        <row r="1365">
          <cell r="A1365">
            <v>1359</v>
          </cell>
          <cell r="B1365" t="str">
            <v>J</v>
          </cell>
          <cell r="C1365" t="str">
            <v>Information Media and Telecommunications</v>
          </cell>
          <cell r="D1365">
            <v>209041216</v>
          </cell>
          <cell r="E1365" t="str">
            <v>Bundoora - North</v>
          </cell>
          <cell r="F1365">
            <v>4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5</v>
          </cell>
        </row>
        <row r="1366">
          <cell r="A1366">
            <v>1360</v>
          </cell>
          <cell r="B1366" t="str">
            <v>K</v>
          </cell>
          <cell r="C1366" t="str">
            <v>Financial and Insurance Services</v>
          </cell>
          <cell r="D1366">
            <v>209041216</v>
          </cell>
          <cell r="E1366" t="str">
            <v>Bundoora - North</v>
          </cell>
          <cell r="F1366">
            <v>49</v>
          </cell>
          <cell r="G1366">
            <v>12</v>
          </cell>
          <cell r="H1366">
            <v>5</v>
          </cell>
          <cell r="I1366">
            <v>3</v>
          </cell>
          <cell r="J1366">
            <v>0</v>
          </cell>
          <cell r="K1366">
            <v>68</v>
          </cell>
        </row>
        <row r="1367">
          <cell r="A1367">
            <v>1361</v>
          </cell>
          <cell r="B1367" t="str">
            <v>L</v>
          </cell>
          <cell r="C1367" t="str">
            <v>Rental, Hiring and Real Estate Services</v>
          </cell>
          <cell r="D1367">
            <v>209041216</v>
          </cell>
          <cell r="E1367" t="str">
            <v>Bundoora - North</v>
          </cell>
          <cell r="F1367">
            <v>88</v>
          </cell>
          <cell r="G1367">
            <v>4</v>
          </cell>
          <cell r="H1367">
            <v>3</v>
          </cell>
          <cell r="I1367">
            <v>0</v>
          </cell>
          <cell r="J1367">
            <v>0</v>
          </cell>
          <cell r="K1367">
            <v>95</v>
          </cell>
        </row>
        <row r="1368">
          <cell r="A1368">
            <v>1362</v>
          </cell>
          <cell r="B1368" t="str">
            <v>M</v>
          </cell>
          <cell r="C1368" t="str">
            <v>Professional, Scientific and Technical Services</v>
          </cell>
          <cell r="D1368">
            <v>209041216</v>
          </cell>
          <cell r="E1368" t="str">
            <v>Bundoora - North</v>
          </cell>
          <cell r="F1368">
            <v>85</v>
          </cell>
          <cell r="G1368">
            <v>66</v>
          </cell>
          <cell r="H1368">
            <v>17</v>
          </cell>
          <cell r="I1368">
            <v>3</v>
          </cell>
          <cell r="J1368">
            <v>0</v>
          </cell>
          <cell r="K1368">
            <v>170</v>
          </cell>
        </row>
        <row r="1369">
          <cell r="A1369">
            <v>1363</v>
          </cell>
          <cell r="B1369" t="str">
            <v>N</v>
          </cell>
          <cell r="C1369" t="str">
            <v>Administrative and Support Services</v>
          </cell>
          <cell r="D1369">
            <v>209041216</v>
          </cell>
          <cell r="E1369" t="str">
            <v>Bundoora - North</v>
          </cell>
          <cell r="F1369">
            <v>31</v>
          </cell>
          <cell r="G1369">
            <v>11</v>
          </cell>
          <cell r="H1369">
            <v>3</v>
          </cell>
          <cell r="I1369">
            <v>0</v>
          </cell>
          <cell r="J1369">
            <v>0</v>
          </cell>
          <cell r="K1369">
            <v>47</v>
          </cell>
        </row>
        <row r="1370">
          <cell r="A1370">
            <v>1364</v>
          </cell>
          <cell r="B1370" t="str">
            <v>O</v>
          </cell>
          <cell r="C1370" t="str">
            <v>Public Administration and Safety</v>
          </cell>
          <cell r="D1370">
            <v>209041216</v>
          </cell>
          <cell r="E1370" t="str">
            <v>Bundoora - North</v>
          </cell>
          <cell r="F1370">
            <v>3</v>
          </cell>
          <cell r="G1370">
            <v>0</v>
          </cell>
          <cell r="H1370">
            <v>0</v>
          </cell>
          <cell r="I1370">
            <v>3</v>
          </cell>
          <cell r="J1370">
            <v>0</v>
          </cell>
          <cell r="K1370">
            <v>6</v>
          </cell>
        </row>
        <row r="1371">
          <cell r="A1371">
            <v>1365</v>
          </cell>
          <cell r="B1371" t="str">
            <v>P</v>
          </cell>
          <cell r="C1371" t="str">
            <v>Education and Training</v>
          </cell>
          <cell r="D1371">
            <v>209041216</v>
          </cell>
          <cell r="E1371" t="str">
            <v>Bundoora - North</v>
          </cell>
          <cell r="F1371">
            <v>4</v>
          </cell>
          <cell r="G1371">
            <v>0</v>
          </cell>
          <cell r="H1371">
            <v>3</v>
          </cell>
          <cell r="I1371">
            <v>0</v>
          </cell>
          <cell r="J1371">
            <v>0</v>
          </cell>
          <cell r="K1371">
            <v>5</v>
          </cell>
        </row>
        <row r="1372">
          <cell r="A1372">
            <v>1366</v>
          </cell>
          <cell r="B1372" t="str">
            <v>Q</v>
          </cell>
          <cell r="C1372" t="str">
            <v>Health Care and Social Assistance</v>
          </cell>
          <cell r="D1372">
            <v>209041216</v>
          </cell>
          <cell r="E1372" t="str">
            <v>Bundoora - North</v>
          </cell>
          <cell r="F1372">
            <v>69</v>
          </cell>
          <cell r="G1372">
            <v>32</v>
          </cell>
          <cell r="H1372">
            <v>17</v>
          </cell>
          <cell r="I1372">
            <v>7</v>
          </cell>
          <cell r="J1372">
            <v>0</v>
          </cell>
          <cell r="K1372">
            <v>126</v>
          </cell>
        </row>
        <row r="1373">
          <cell r="A1373">
            <v>1367</v>
          </cell>
          <cell r="B1373" t="str">
            <v>R</v>
          </cell>
          <cell r="C1373" t="str">
            <v>Arts and Recreation Services</v>
          </cell>
          <cell r="D1373">
            <v>209041216</v>
          </cell>
          <cell r="E1373" t="str">
            <v>Bundoora - North</v>
          </cell>
          <cell r="F1373">
            <v>6</v>
          </cell>
          <cell r="G1373">
            <v>4</v>
          </cell>
          <cell r="H1373">
            <v>3</v>
          </cell>
          <cell r="I1373">
            <v>0</v>
          </cell>
          <cell r="J1373">
            <v>0</v>
          </cell>
          <cell r="K1373">
            <v>13</v>
          </cell>
        </row>
        <row r="1374">
          <cell r="A1374">
            <v>1368</v>
          </cell>
          <cell r="B1374" t="str">
            <v>S</v>
          </cell>
          <cell r="C1374" t="str">
            <v>Other Services</v>
          </cell>
          <cell r="D1374">
            <v>209041216</v>
          </cell>
          <cell r="E1374" t="str">
            <v>Bundoora - North</v>
          </cell>
          <cell r="F1374">
            <v>12</v>
          </cell>
          <cell r="G1374">
            <v>14</v>
          </cell>
          <cell r="H1374">
            <v>4</v>
          </cell>
          <cell r="I1374">
            <v>0</v>
          </cell>
          <cell r="J1374">
            <v>0</v>
          </cell>
          <cell r="K1374">
            <v>30</v>
          </cell>
        </row>
        <row r="1375">
          <cell r="A1375">
            <v>1369</v>
          </cell>
          <cell r="B1375" t="str">
            <v>A</v>
          </cell>
          <cell r="C1375" t="str">
            <v>Agriculture, Forestry and Fishing</v>
          </cell>
          <cell r="D1375">
            <v>209041217</v>
          </cell>
          <cell r="E1375" t="str">
            <v>Bundoora - West</v>
          </cell>
          <cell r="F1375">
            <v>3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>
            <v>1370</v>
          </cell>
          <cell r="B1376" t="str">
            <v>B</v>
          </cell>
          <cell r="C1376" t="str">
            <v>Mining</v>
          </cell>
          <cell r="D1376">
            <v>209041217</v>
          </cell>
          <cell r="E1376" t="str">
            <v>Bundoora - West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>
            <v>1371</v>
          </cell>
          <cell r="B1377" t="str">
            <v>C</v>
          </cell>
          <cell r="C1377" t="str">
            <v>Manufacturing</v>
          </cell>
          <cell r="D1377">
            <v>209041217</v>
          </cell>
          <cell r="E1377" t="str">
            <v>Bundoora - West</v>
          </cell>
          <cell r="F1377">
            <v>7</v>
          </cell>
          <cell r="G1377">
            <v>3</v>
          </cell>
          <cell r="H1377">
            <v>0</v>
          </cell>
          <cell r="I1377">
            <v>3</v>
          </cell>
          <cell r="J1377">
            <v>0</v>
          </cell>
          <cell r="K1377">
            <v>11</v>
          </cell>
        </row>
        <row r="1378">
          <cell r="A1378">
            <v>1372</v>
          </cell>
          <cell r="B1378" t="str">
            <v>D</v>
          </cell>
          <cell r="C1378" t="str">
            <v>Electricity, Gas, Water and Waste Services</v>
          </cell>
          <cell r="D1378">
            <v>209041217</v>
          </cell>
          <cell r="E1378" t="str">
            <v>Bundoora - West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>
            <v>1373</v>
          </cell>
          <cell r="B1379" t="str">
            <v>E</v>
          </cell>
          <cell r="C1379" t="str">
            <v>Construction</v>
          </cell>
          <cell r="D1379">
            <v>209041217</v>
          </cell>
          <cell r="E1379" t="str">
            <v>Bundoora - West</v>
          </cell>
          <cell r="F1379">
            <v>103</v>
          </cell>
          <cell r="G1379">
            <v>35</v>
          </cell>
          <cell r="H1379">
            <v>3</v>
          </cell>
          <cell r="I1379">
            <v>0</v>
          </cell>
          <cell r="J1379">
            <v>0</v>
          </cell>
          <cell r="K1379">
            <v>141</v>
          </cell>
        </row>
        <row r="1380">
          <cell r="A1380">
            <v>1374</v>
          </cell>
          <cell r="B1380" t="str">
            <v>F</v>
          </cell>
          <cell r="C1380" t="str">
            <v>Wholesale Trade</v>
          </cell>
          <cell r="D1380">
            <v>209041217</v>
          </cell>
          <cell r="E1380" t="str">
            <v>Bundoora - West</v>
          </cell>
          <cell r="F1380">
            <v>12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13</v>
          </cell>
        </row>
        <row r="1381">
          <cell r="A1381">
            <v>1375</v>
          </cell>
          <cell r="B1381" t="str">
            <v>G</v>
          </cell>
          <cell r="C1381" t="str">
            <v>Retail Trade</v>
          </cell>
          <cell r="D1381">
            <v>209041217</v>
          </cell>
          <cell r="E1381" t="str">
            <v>Bundoora - West</v>
          </cell>
          <cell r="F1381">
            <v>15</v>
          </cell>
          <cell r="G1381">
            <v>13</v>
          </cell>
          <cell r="H1381">
            <v>0</v>
          </cell>
          <cell r="I1381">
            <v>0</v>
          </cell>
          <cell r="J1381">
            <v>0</v>
          </cell>
          <cell r="K1381">
            <v>29</v>
          </cell>
        </row>
        <row r="1382">
          <cell r="A1382">
            <v>1376</v>
          </cell>
          <cell r="B1382" t="str">
            <v>H</v>
          </cell>
          <cell r="C1382" t="str">
            <v>Accommodation and Food Services</v>
          </cell>
          <cell r="D1382">
            <v>209041217</v>
          </cell>
          <cell r="E1382" t="str">
            <v>Bundoora - West</v>
          </cell>
          <cell r="F1382">
            <v>7</v>
          </cell>
          <cell r="G1382">
            <v>12</v>
          </cell>
          <cell r="H1382">
            <v>5</v>
          </cell>
          <cell r="I1382">
            <v>0</v>
          </cell>
          <cell r="J1382">
            <v>0</v>
          </cell>
          <cell r="K1382">
            <v>24</v>
          </cell>
        </row>
        <row r="1383">
          <cell r="A1383">
            <v>1377</v>
          </cell>
          <cell r="B1383" t="str">
            <v>I</v>
          </cell>
          <cell r="C1383" t="str">
            <v>Transport, Postal and Warehousing</v>
          </cell>
          <cell r="D1383">
            <v>209041217</v>
          </cell>
          <cell r="E1383" t="str">
            <v>Bundoora - West</v>
          </cell>
          <cell r="F1383">
            <v>115</v>
          </cell>
          <cell r="G1383">
            <v>4</v>
          </cell>
          <cell r="H1383">
            <v>3</v>
          </cell>
          <cell r="I1383">
            <v>0</v>
          </cell>
          <cell r="J1383">
            <v>0</v>
          </cell>
          <cell r="K1383">
            <v>122</v>
          </cell>
        </row>
        <row r="1384">
          <cell r="A1384">
            <v>1378</v>
          </cell>
          <cell r="B1384" t="str">
            <v>J</v>
          </cell>
          <cell r="C1384" t="str">
            <v>Information Media and Telecommunications</v>
          </cell>
          <cell r="D1384">
            <v>209041217</v>
          </cell>
          <cell r="E1384" t="str">
            <v>Bundoora - West</v>
          </cell>
          <cell r="F1384">
            <v>7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7</v>
          </cell>
        </row>
        <row r="1385">
          <cell r="A1385">
            <v>1379</v>
          </cell>
          <cell r="B1385" t="str">
            <v>K</v>
          </cell>
          <cell r="C1385" t="str">
            <v>Financial and Insurance Services</v>
          </cell>
          <cell r="D1385">
            <v>209041217</v>
          </cell>
          <cell r="E1385" t="str">
            <v>Bundoora - West</v>
          </cell>
          <cell r="F1385">
            <v>10</v>
          </cell>
          <cell r="G1385">
            <v>3</v>
          </cell>
          <cell r="H1385">
            <v>3</v>
          </cell>
          <cell r="I1385">
            <v>0</v>
          </cell>
          <cell r="J1385">
            <v>0</v>
          </cell>
          <cell r="K1385">
            <v>13</v>
          </cell>
        </row>
        <row r="1386">
          <cell r="A1386">
            <v>1380</v>
          </cell>
          <cell r="B1386" t="str">
            <v>L</v>
          </cell>
          <cell r="C1386" t="str">
            <v>Rental, Hiring and Real Estate Services</v>
          </cell>
          <cell r="D1386">
            <v>209041217</v>
          </cell>
          <cell r="E1386" t="str">
            <v>Bundoora - West</v>
          </cell>
          <cell r="F1386">
            <v>38</v>
          </cell>
          <cell r="G1386">
            <v>7</v>
          </cell>
          <cell r="H1386">
            <v>0</v>
          </cell>
          <cell r="I1386">
            <v>0</v>
          </cell>
          <cell r="J1386">
            <v>0</v>
          </cell>
          <cell r="K1386">
            <v>45</v>
          </cell>
        </row>
        <row r="1387">
          <cell r="A1387">
            <v>1381</v>
          </cell>
          <cell r="B1387" t="str">
            <v>M</v>
          </cell>
          <cell r="C1387" t="str">
            <v>Professional, Scientific and Technical Services</v>
          </cell>
          <cell r="D1387">
            <v>209041217</v>
          </cell>
          <cell r="E1387" t="str">
            <v>Bundoora - West</v>
          </cell>
          <cell r="F1387">
            <v>37</v>
          </cell>
          <cell r="G1387">
            <v>6</v>
          </cell>
          <cell r="H1387">
            <v>0</v>
          </cell>
          <cell r="I1387">
            <v>3</v>
          </cell>
          <cell r="J1387">
            <v>0</v>
          </cell>
          <cell r="K1387">
            <v>45</v>
          </cell>
        </row>
        <row r="1388">
          <cell r="A1388">
            <v>1382</v>
          </cell>
          <cell r="B1388" t="str">
            <v>N</v>
          </cell>
          <cell r="C1388" t="str">
            <v>Administrative and Support Services</v>
          </cell>
          <cell r="D1388">
            <v>209041217</v>
          </cell>
          <cell r="E1388" t="str">
            <v>Bundoora - West</v>
          </cell>
          <cell r="F1388">
            <v>20</v>
          </cell>
          <cell r="G1388">
            <v>4</v>
          </cell>
          <cell r="H1388">
            <v>3</v>
          </cell>
          <cell r="I1388">
            <v>0</v>
          </cell>
          <cell r="J1388">
            <v>0</v>
          </cell>
          <cell r="K1388">
            <v>26</v>
          </cell>
        </row>
        <row r="1389">
          <cell r="A1389">
            <v>1383</v>
          </cell>
          <cell r="B1389" t="str">
            <v>O</v>
          </cell>
          <cell r="C1389" t="str">
            <v>Public Administration and Safety</v>
          </cell>
          <cell r="D1389">
            <v>209041217</v>
          </cell>
          <cell r="E1389" t="str">
            <v>Bundoora - West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3</v>
          </cell>
        </row>
        <row r="1390">
          <cell r="A1390">
            <v>1384</v>
          </cell>
          <cell r="B1390" t="str">
            <v>P</v>
          </cell>
          <cell r="C1390" t="str">
            <v>Education and Training</v>
          </cell>
          <cell r="D1390">
            <v>209041217</v>
          </cell>
          <cell r="E1390" t="str">
            <v>Bundoora - West</v>
          </cell>
          <cell r="F1390">
            <v>5</v>
          </cell>
          <cell r="G1390">
            <v>0</v>
          </cell>
          <cell r="H1390">
            <v>0</v>
          </cell>
          <cell r="I1390">
            <v>3</v>
          </cell>
          <cell r="J1390">
            <v>0</v>
          </cell>
          <cell r="K1390">
            <v>9</v>
          </cell>
        </row>
        <row r="1391">
          <cell r="A1391">
            <v>1385</v>
          </cell>
          <cell r="B1391" t="str">
            <v>Q</v>
          </cell>
          <cell r="C1391" t="str">
            <v>Health Care and Social Assistance</v>
          </cell>
          <cell r="D1391">
            <v>209041217</v>
          </cell>
          <cell r="E1391" t="str">
            <v>Bundoora - West</v>
          </cell>
          <cell r="F1391">
            <v>36</v>
          </cell>
          <cell r="G1391">
            <v>17</v>
          </cell>
          <cell r="H1391">
            <v>7</v>
          </cell>
          <cell r="I1391">
            <v>3</v>
          </cell>
          <cell r="J1391">
            <v>0</v>
          </cell>
          <cell r="K1391">
            <v>62</v>
          </cell>
        </row>
        <row r="1392">
          <cell r="A1392">
            <v>1386</v>
          </cell>
          <cell r="B1392" t="str">
            <v>R</v>
          </cell>
          <cell r="C1392" t="str">
            <v>Arts and Recreation Services</v>
          </cell>
          <cell r="D1392">
            <v>209041217</v>
          </cell>
          <cell r="E1392" t="str">
            <v>Bundoora - West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>
            <v>1387</v>
          </cell>
          <cell r="B1393" t="str">
            <v>S</v>
          </cell>
          <cell r="C1393" t="str">
            <v>Other Services</v>
          </cell>
          <cell r="D1393">
            <v>209041217</v>
          </cell>
          <cell r="E1393" t="str">
            <v>Bundoora - West</v>
          </cell>
          <cell r="F1393">
            <v>17</v>
          </cell>
          <cell r="G1393">
            <v>8</v>
          </cell>
          <cell r="H1393">
            <v>0</v>
          </cell>
          <cell r="I1393">
            <v>0</v>
          </cell>
          <cell r="J1393">
            <v>0</v>
          </cell>
          <cell r="K1393">
            <v>25</v>
          </cell>
        </row>
        <row r="1394">
          <cell r="A1394">
            <v>1388</v>
          </cell>
          <cell r="B1394" t="str">
            <v>A</v>
          </cell>
          <cell r="C1394" t="str">
            <v>Agriculture, Forestry and Fishing</v>
          </cell>
          <cell r="D1394">
            <v>201011005</v>
          </cell>
          <cell r="E1394" t="str">
            <v>Buninyong</v>
          </cell>
          <cell r="F1394">
            <v>25</v>
          </cell>
          <cell r="G1394">
            <v>7</v>
          </cell>
          <cell r="H1394">
            <v>0</v>
          </cell>
          <cell r="I1394">
            <v>0</v>
          </cell>
          <cell r="J1394">
            <v>0</v>
          </cell>
          <cell r="K1394">
            <v>33</v>
          </cell>
        </row>
        <row r="1395">
          <cell r="A1395">
            <v>1389</v>
          </cell>
          <cell r="B1395" t="str">
            <v>B</v>
          </cell>
          <cell r="C1395" t="str">
            <v>Mining</v>
          </cell>
          <cell r="D1395">
            <v>201011005</v>
          </cell>
          <cell r="E1395" t="str">
            <v>Buninyong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3</v>
          </cell>
        </row>
        <row r="1396">
          <cell r="A1396">
            <v>1390</v>
          </cell>
          <cell r="B1396" t="str">
            <v>C</v>
          </cell>
          <cell r="C1396" t="str">
            <v>Manufacturing</v>
          </cell>
          <cell r="D1396">
            <v>201011005</v>
          </cell>
          <cell r="E1396" t="str">
            <v>Buninyong</v>
          </cell>
          <cell r="F1396">
            <v>3</v>
          </cell>
          <cell r="G1396">
            <v>4</v>
          </cell>
          <cell r="H1396">
            <v>0</v>
          </cell>
          <cell r="I1396">
            <v>0</v>
          </cell>
          <cell r="J1396">
            <v>0</v>
          </cell>
          <cell r="K1396">
            <v>7</v>
          </cell>
        </row>
        <row r="1397">
          <cell r="A1397">
            <v>1391</v>
          </cell>
          <cell r="B1397" t="str">
            <v>D</v>
          </cell>
          <cell r="C1397" t="str">
            <v>Electricity, Gas, Water and Waste Services</v>
          </cell>
          <cell r="D1397">
            <v>201011005</v>
          </cell>
          <cell r="E1397" t="str">
            <v>Buninyong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>
            <v>1392</v>
          </cell>
          <cell r="B1398" t="str">
            <v>E</v>
          </cell>
          <cell r="C1398" t="str">
            <v>Construction</v>
          </cell>
          <cell r="D1398">
            <v>201011005</v>
          </cell>
          <cell r="E1398" t="str">
            <v>Buninyong</v>
          </cell>
          <cell r="F1398">
            <v>71</v>
          </cell>
          <cell r="G1398">
            <v>42</v>
          </cell>
          <cell r="H1398">
            <v>12</v>
          </cell>
          <cell r="I1398">
            <v>3</v>
          </cell>
          <cell r="J1398">
            <v>0</v>
          </cell>
          <cell r="K1398">
            <v>128</v>
          </cell>
        </row>
        <row r="1399">
          <cell r="A1399">
            <v>1393</v>
          </cell>
          <cell r="B1399" t="str">
            <v>F</v>
          </cell>
          <cell r="C1399" t="str">
            <v>Wholesale Trade</v>
          </cell>
          <cell r="D1399">
            <v>201011005</v>
          </cell>
          <cell r="E1399" t="str">
            <v>Buninyong</v>
          </cell>
          <cell r="F1399">
            <v>4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5</v>
          </cell>
        </row>
        <row r="1400">
          <cell r="A1400">
            <v>1394</v>
          </cell>
          <cell r="B1400" t="str">
            <v>G</v>
          </cell>
          <cell r="C1400" t="str">
            <v>Retail Trade</v>
          </cell>
          <cell r="D1400">
            <v>201011005</v>
          </cell>
          <cell r="E1400" t="str">
            <v>Buninyong</v>
          </cell>
          <cell r="F1400">
            <v>14</v>
          </cell>
          <cell r="G1400">
            <v>4</v>
          </cell>
          <cell r="H1400">
            <v>5</v>
          </cell>
          <cell r="I1400">
            <v>0</v>
          </cell>
          <cell r="J1400">
            <v>0</v>
          </cell>
          <cell r="K1400">
            <v>24</v>
          </cell>
        </row>
        <row r="1401">
          <cell r="A1401">
            <v>1395</v>
          </cell>
          <cell r="B1401" t="str">
            <v>H</v>
          </cell>
          <cell r="C1401" t="str">
            <v>Accommodation and Food Services</v>
          </cell>
          <cell r="D1401">
            <v>201011005</v>
          </cell>
          <cell r="E1401" t="str">
            <v>Buninyong</v>
          </cell>
          <cell r="F1401">
            <v>9</v>
          </cell>
          <cell r="G1401">
            <v>8</v>
          </cell>
          <cell r="H1401">
            <v>6</v>
          </cell>
          <cell r="I1401">
            <v>0</v>
          </cell>
          <cell r="J1401">
            <v>0</v>
          </cell>
          <cell r="K1401">
            <v>24</v>
          </cell>
        </row>
        <row r="1402">
          <cell r="A1402">
            <v>1396</v>
          </cell>
          <cell r="B1402" t="str">
            <v>I</v>
          </cell>
          <cell r="C1402" t="str">
            <v>Transport, Postal and Warehousing</v>
          </cell>
          <cell r="D1402">
            <v>201011005</v>
          </cell>
          <cell r="E1402" t="str">
            <v>Buninyong</v>
          </cell>
          <cell r="F1402">
            <v>13</v>
          </cell>
          <cell r="G1402">
            <v>4</v>
          </cell>
          <cell r="H1402">
            <v>3</v>
          </cell>
          <cell r="I1402">
            <v>0</v>
          </cell>
          <cell r="J1402">
            <v>0</v>
          </cell>
          <cell r="K1402">
            <v>19</v>
          </cell>
        </row>
        <row r="1403">
          <cell r="A1403">
            <v>1397</v>
          </cell>
          <cell r="B1403" t="str">
            <v>J</v>
          </cell>
          <cell r="C1403" t="str">
            <v>Information Media and Telecommunications</v>
          </cell>
          <cell r="D1403">
            <v>201011005</v>
          </cell>
          <cell r="E1403" t="str">
            <v>Buninyong</v>
          </cell>
          <cell r="F1403">
            <v>4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6</v>
          </cell>
        </row>
        <row r="1404">
          <cell r="A1404">
            <v>1398</v>
          </cell>
          <cell r="B1404" t="str">
            <v>K</v>
          </cell>
          <cell r="C1404" t="str">
            <v>Financial and Insurance Services</v>
          </cell>
          <cell r="D1404">
            <v>201011005</v>
          </cell>
          <cell r="E1404" t="str">
            <v>Buninyong</v>
          </cell>
          <cell r="F1404">
            <v>14</v>
          </cell>
          <cell r="G1404">
            <v>3</v>
          </cell>
          <cell r="H1404">
            <v>0</v>
          </cell>
          <cell r="I1404">
            <v>0</v>
          </cell>
          <cell r="J1404">
            <v>0</v>
          </cell>
          <cell r="K1404">
            <v>16</v>
          </cell>
        </row>
        <row r="1405">
          <cell r="A1405">
            <v>1399</v>
          </cell>
          <cell r="B1405" t="str">
            <v>L</v>
          </cell>
          <cell r="C1405" t="str">
            <v>Rental, Hiring and Real Estate Services</v>
          </cell>
          <cell r="D1405">
            <v>201011005</v>
          </cell>
          <cell r="E1405" t="str">
            <v>Buninyong</v>
          </cell>
          <cell r="F1405">
            <v>48</v>
          </cell>
          <cell r="G1405">
            <v>5</v>
          </cell>
          <cell r="H1405">
            <v>0</v>
          </cell>
          <cell r="I1405">
            <v>0</v>
          </cell>
          <cell r="J1405">
            <v>0</v>
          </cell>
          <cell r="K1405">
            <v>54</v>
          </cell>
        </row>
        <row r="1406">
          <cell r="A1406">
            <v>1400</v>
          </cell>
          <cell r="B1406" t="str">
            <v>M</v>
          </cell>
          <cell r="C1406" t="str">
            <v>Professional, Scientific and Technical Services</v>
          </cell>
          <cell r="D1406">
            <v>201011005</v>
          </cell>
          <cell r="E1406" t="str">
            <v>Buninyong</v>
          </cell>
          <cell r="F1406">
            <v>54</v>
          </cell>
          <cell r="G1406">
            <v>17</v>
          </cell>
          <cell r="H1406">
            <v>0</v>
          </cell>
          <cell r="I1406">
            <v>0</v>
          </cell>
          <cell r="J1406">
            <v>0</v>
          </cell>
          <cell r="K1406">
            <v>73</v>
          </cell>
        </row>
        <row r="1407">
          <cell r="A1407">
            <v>1401</v>
          </cell>
          <cell r="B1407" t="str">
            <v>N</v>
          </cell>
          <cell r="C1407" t="str">
            <v>Administrative and Support Services</v>
          </cell>
          <cell r="D1407">
            <v>201011005</v>
          </cell>
          <cell r="E1407" t="str">
            <v>Buninyong</v>
          </cell>
          <cell r="F1407">
            <v>19</v>
          </cell>
          <cell r="G1407">
            <v>5</v>
          </cell>
          <cell r="H1407">
            <v>0</v>
          </cell>
          <cell r="I1407">
            <v>0</v>
          </cell>
          <cell r="J1407">
            <v>3</v>
          </cell>
          <cell r="K1407">
            <v>28</v>
          </cell>
        </row>
        <row r="1408">
          <cell r="A1408">
            <v>1402</v>
          </cell>
          <cell r="B1408" t="str">
            <v>O</v>
          </cell>
          <cell r="C1408" t="str">
            <v>Public Administration and Safety</v>
          </cell>
          <cell r="D1408">
            <v>201011005</v>
          </cell>
          <cell r="E1408" t="str">
            <v>Buninyong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>
            <v>1403</v>
          </cell>
          <cell r="B1409" t="str">
            <v>P</v>
          </cell>
          <cell r="C1409" t="str">
            <v>Education and Training</v>
          </cell>
          <cell r="D1409">
            <v>201011005</v>
          </cell>
          <cell r="E1409" t="str">
            <v>Buninyong</v>
          </cell>
          <cell r="F1409">
            <v>11</v>
          </cell>
          <cell r="G1409">
            <v>3</v>
          </cell>
          <cell r="H1409">
            <v>0</v>
          </cell>
          <cell r="I1409">
            <v>0</v>
          </cell>
          <cell r="J1409">
            <v>0</v>
          </cell>
          <cell r="K1409">
            <v>13</v>
          </cell>
        </row>
        <row r="1410">
          <cell r="A1410">
            <v>1404</v>
          </cell>
          <cell r="B1410" t="str">
            <v>Q</v>
          </cell>
          <cell r="C1410" t="str">
            <v>Health Care and Social Assistance</v>
          </cell>
          <cell r="D1410">
            <v>201011005</v>
          </cell>
          <cell r="E1410" t="str">
            <v>Buninyong</v>
          </cell>
          <cell r="F1410">
            <v>31</v>
          </cell>
          <cell r="G1410">
            <v>10</v>
          </cell>
          <cell r="H1410">
            <v>0</v>
          </cell>
          <cell r="I1410">
            <v>3</v>
          </cell>
          <cell r="J1410">
            <v>0</v>
          </cell>
          <cell r="K1410">
            <v>43</v>
          </cell>
        </row>
        <row r="1411">
          <cell r="A1411">
            <v>1405</v>
          </cell>
          <cell r="B1411" t="str">
            <v>R</v>
          </cell>
          <cell r="C1411" t="str">
            <v>Arts and Recreation Services</v>
          </cell>
          <cell r="D1411">
            <v>201011005</v>
          </cell>
          <cell r="E1411" t="str">
            <v>Buninyong</v>
          </cell>
          <cell r="F1411">
            <v>5</v>
          </cell>
          <cell r="G1411">
            <v>3</v>
          </cell>
          <cell r="H1411">
            <v>0</v>
          </cell>
          <cell r="I1411">
            <v>0</v>
          </cell>
          <cell r="J1411">
            <v>0</v>
          </cell>
          <cell r="K1411">
            <v>8</v>
          </cell>
        </row>
        <row r="1412">
          <cell r="A1412">
            <v>1406</v>
          </cell>
          <cell r="B1412" t="str">
            <v>S</v>
          </cell>
          <cell r="C1412" t="str">
            <v>Other Services</v>
          </cell>
          <cell r="D1412">
            <v>201011005</v>
          </cell>
          <cell r="E1412" t="str">
            <v>Buninyong</v>
          </cell>
          <cell r="F1412">
            <v>13</v>
          </cell>
          <cell r="G1412">
            <v>11</v>
          </cell>
          <cell r="H1412">
            <v>0</v>
          </cell>
          <cell r="I1412">
            <v>0</v>
          </cell>
          <cell r="J1412">
            <v>0</v>
          </cell>
          <cell r="K1412">
            <v>27</v>
          </cell>
        </row>
        <row r="1413">
          <cell r="A1413">
            <v>1407</v>
          </cell>
          <cell r="B1413" t="str">
            <v>A</v>
          </cell>
          <cell r="C1413" t="str">
            <v>Agriculture, Forestry and Fishing</v>
          </cell>
          <cell r="D1413">
            <v>212011547</v>
          </cell>
          <cell r="E1413" t="str">
            <v>Bunyip - Garfield</v>
          </cell>
          <cell r="F1413">
            <v>201</v>
          </cell>
          <cell r="G1413">
            <v>43</v>
          </cell>
          <cell r="H1413">
            <v>9</v>
          </cell>
          <cell r="I1413">
            <v>5</v>
          </cell>
          <cell r="J1413">
            <v>0</v>
          </cell>
          <cell r="K1413">
            <v>258</v>
          </cell>
        </row>
        <row r="1414">
          <cell r="A1414">
            <v>1408</v>
          </cell>
          <cell r="B1414" t="str">
            <v>B</v>
          </cell>
          <cell r="C1414" t="str">
            <v>Mining</v>
          </cell>
          <cell r="D1414">
            <v>212011547</v>
          </cell>
          <cell r="E1414" t="str">
            <v>Bunyip - Garfield</v>
          </cell>
          <cell r="F1414">
            <v>0</v>
          </cell>
          <cell r="G1414">
            <v>3</v>
          </cell>
          <cell r="H1414">
            <v>0</v>
          </cell>
          <cell r="I1414">
            <v>0</v>
          </cell>
          <cell r="J1414">
            <v>0</v>
          </cell>
          <cell r="K1414">
            <v>3</v>
          </cell>
        </row>
        <row r="1415">
          <cell r="A1415">
            <v>1409</v>
          </cell>
          <cell r="B1415" t="str">
            <v>C</v>
          </cell>
          <cell r="C1415" t="str">
            <v>Manufacturing</v>
          </cell>
          <cell r="D1415">
            <v>212011547</v>
          </cell>
          <cell r="E1415" t="str">
            <v>Bunyip - Garfield</v>
          </cell>
          <cell r="F1415">
            <v>23</v>
          </cell>
          <cell r="G1415">
            <v>9</v>
          </cell>
          <cell r="H1415">
            <v>5</v>
          </cell>
          <cell r="I1415">
            <v>0</v>
          </cell>
          <cell r="J1415">
            <v>0</v>
          </cell>
          <cell r="K1415">
            <v>37</v>
          </cell>
        </row>
        <row r="1416">
          <cell r="A1416">
            <v>1410</v>
          </cell>
          <cell r="B1416" t="str">
            <v>D</v>
          </cell>
          <cell r="C1416" t="str">
            <v>Electricity, Gas, Water and Waste Services</v>
          </cell>
          <cell r="D1416">
            <v>212011547</v>
          </cell>
          <cell r="E1416" t="str">
            <v>Bunyip - Garfield</v>
          </cell>
          <cell r="F1416">
            <v>0</v>
          </cell>
          <cell r="G1416">
            <v>3</v>
          </cell>
          <cell r="H1416">
            <v>0</v>
          </cell>
          <cell r="I1416">
            <v>0</v>
          </cell>
          <cell r="J1416">
            <v>0</v>
          </cell>
          <cell r="K1416">
            <v>4</v>
          </cell>
        </row>
        <row r="1417">
          <cell r="A1417">
            <v>1411</v>
          </cell>
          <cell r="B1417" t="str">
            <v>E</v>
          </cell>
          <cell r="C1417" t="str">
            <v>Construction</v>
          </cell>
          <cell r="D1417">
            <v>212011547</v>
          </cell>
          <cell r="E1417" t="str">
            <v>Bunyip - Garfield</v>
          </cell>
          <cell r="F1417">
            <v>185</v>
          </cell>
          <cell r="G1417">
            <v>131</v>
          </cell>
          <cell r="H1417">
            <v>37</v>
          </cell>
          <cell r="I1417">
            <v>3</v>
          </cell>
          <cell r="J1417">
            <v>0</v>
          </cell>
          <cell r="K1417">
            <v>356</v>
          </cell>
        </row>
        <row r="1418">
          <cell r="A1418">
            <v>1412</v>
          </cell>
          <cell r="B1418" t="str">
            <v>F</v>
          </cell>
          <cell r="C1418" t="str">
            <v>Wholesale Trade</v>
          </cell>
          <cell r="D1418">
            <v>212011547</v>
          </cell>
          <cell r="E1418" t="str">
            <v>Bunyip - Garfield</v>
          </cell>
          <cell r="F1418">
            <v>15</v>
          </cell>
          <cell r="G1418">
            <v>6</v>
          </cell>
          <cell r="H1418">
            <v>0</v>
          </cell>
          <cell r="I1418">
            <v>0</v>
          </cell>
          <cell r="J1418">
            <v>0</v>
          </cell>
          <cell r="K1418">
            <v>24</v>
          </cell>
        </row>
        <row r="1419">
          <cell r="A1419">
            <v>1413</v>
          </cell>
          <cell r="B1419" t="str">
            <v>G</v>
          </cell>
          <cell r="C1419" t="str">
            <v>Retail Trade</v>
          </cell>
          <cell r="D1419">
            <v>212011547</v>
          </cell>
          <cell r="E1419" t="str">
            <v>Bunyip - Garfield</v>
          </cell>
          <cell r="F1419">
            <v>17</v>
          </cell>
          <cell r="G1419">
            <v>16</v>
          </cell>
          <cell r="H1419">
            <v>6</v>
          </cell>
          <cell r="I1419">
            <v>0</v>
          </cell>
          <cell r="J1419">
            <v>0</v>
          </cell>
          <cell r="K1419">
            <v>41</v>
          </cell>
        </row>
        <row r="1420">
          <cell r="A1420">
            <v>1414</v>
          </cell>
          <cell r="B1420" t="str">
            <v>H</v>
          </cell>
          <cell r="C1420" t="str">
            <v>Accommodation and Food Services</v>
          </cell>
          <cell r="D1420">
            <v>212011547</v>
          </cell>
          <cell r="E1420" t="str">
            <v>Bunyip - Garfield</v>
          </cell>
          <cell r="F1420">
            <v>9</v>
          </cell>
          <cell r="G1420">
            <v>13</v>
          </cell>
          <cell r="H1420">
            <v>10</v>
          </cell>
          <cell r="I1420">
            <v>0</v>
          </cell>
          <cell r="J1420">
            <v>0</v>
          </cell>
          <cell r="K1420">
            <v>32</v>
          </cell>
        </row>
        <row r="1421">
          <cell r="A1421">
            <v>1415</v>
          </cell>
          <cell r="B1421" t="str">
            <v>I</v>
          </cell>
          <cell r="C1421" t="str">
            <v>Transport, Postal and Warehousing</v>
          </cell>
          <cell r="D1421">
            <v>212011547</v>
          </cell>
          <cell r="E1421" t="str">
            <v>Bunyip - Garfield</v>
          </cell>
          <cell r="F1421">
            <v>48</v>
          </cell>
          <cell r="G1421">
            <v>30</v>
          </cell>
          <cell r="H1421">
            <v>6</v>
          </cell>
          <cell r="I1421">
            <v>0</v>
          </cell>
          <cell r="J1421">
            <v>0</v>
          </cell>
          <cell r="K1421">
            <v>84</v>
          </cell>
        </row>
        <row r="1422">
          <cell r="A1422">
            <v>1416</v>
          </cell>
          <cell r="B1422" t="str">
            <v>J</v>
          </cell>
          <cell r="C1422" t="str">
            <v>Information Media and Telecommunications</v>
          </cell>
          <cell r="D1422">
            <v>212011547</v>
          </cell>
          <cell r="E1422" t="str">
            <v>Bunyip - Garfield</v>
          </cell>
          <cell r="F1422">
            <v>3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3</v>
          </cell>
        </row>
        <row r="1423">
          <cell r="A1423">
            <v>1417</v>
          </cell>
          <cell r="B1423" t="str">
            <v>K</v>
          </cell>
          <cell r="C1423" t="str">
            <v>Financial and Insurance Services</v>
          </cell>
          <cell r="D1423">
            <v>212011547</v>
          </cell>
          <cell r="E1423" t="str">
            <v>Bunyip - Garfield</v>
          </cell>
          <cell r="F1423">
            <v>28</v>
          </cell>
          <cell r="G1423">
            <v>6</v>
          </cell>
          <cell r="H1423">
            <v>0</v>
          </cell>
          <cell r="I1423">
            <v>0</v>
          </cell>
          <cell r="J1423">
            <v>0</v>
          </cell>
          <cell r="K1423">
            <v>34</v>
          </cell>
        </row>
        <row r="1424">
          <cell r="A1424">
            <v>1418</v>
          </cell>
          <cell r="B1424" t="str">
            <v>L</v>
          </cell>
          <cell r="C1424" t="str">
            <v>Rental, Hiring and Real Estate Services</v>
          </cell>
          <cell r="D1424">
            <v>212011547</v>
          </cell>
          <cell r="E1424" t="str">
            <v>Bunyip - Garfield</v>
          </cell>
          <cell r="F1424">
            <v>94</v>
          </cell>
          <cell r="G1424">
            <v>10</v>
          </cell>
          <cell r="H1424">
            <v>3</v>
          </cell>
          <cell r="I1424">
            <v>0</v>
          </cell>
          <cell r="J1424">
            <v>0</v>
          </cell>
          <cell r="K1424">
            <v>107</v>
          </cell>
        </row>
        <row r="1425">
          <cell r="A1425">
            <v>1419</v>
          </cell>
          <cell r="B1425" t="str">
            <v>M</v>
          </cell>
          <cell r="C1425" t="str">
            <v>Professional, Scientific and Technical Services</v>
          </cell>
          <cell r="D1425">
            <v>212011547</v>
          </cell>
          <cell r="E1425" t="str">
            <v>Bunyip - Garfield</v>
          </cell>
          <cell r="F1425">
            <v>48</v>
          </cell>
          <cell r="G1425">
            <v>25</v>
          </cell>
          <cell r="H1425">
            <v>4</v>
          </cell>
          <cell r="I1425">
            <v>0</v>
          </cell>
          <cell r="J1425">
            <v>0</v>
          </cell>
          <cell r="K1425">
            <v>77</v>
          </cell>
        </row>
        <row r="1426">
          <cell r="A1426">
            <v>1420</v>
          </cell>
          <cell r="B1426" t="str">
            <v>N</v>
          </cell>
          <cell r="C1426" t="str">
            <v>Administrative and Support Services</v>
          </cell>
          <cell r="D1426">
            <v>212011547</v>
          </cell>
          <cell r="E1426" t="str">
            <v>Bunyip - Garfield</v>
          </cell>
          <cell r="F1426">
            <v>24</v>
          </cell>
          <cell r="G1426">
            <v>9</v>
          </cell>
          <cell r="H1426">
            <v>5</v>
          </cell>
          <cell r="I1426">
            <v>3</v>
          </cell>
          <cell r="J1426">
            <v>0</v>
          </cell>
          <cell r="K1426">
            <v>40</v>
          </cell>
        </row>
        <row r="1427">
          <cell r="A1427">
            <v>1421</v>
          </cell>
          <cell r="B1427" t="str">
            <v>O</v>
          </cell>
          <cell r="C1427" t="str">
            <v>Public Administration and Safety</v>
          </cell>
          <cell r="D1427">
            <v>212011547</v>
          </cell>
          <cell r="E1427" t="str">
            <v>Bunyip - Garfield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>
            <v>1422</v>
          </cell>
          <cell r="B1428" t="str">
            <v>P</v>
          </cell>
          <cell r="C1428" t="str">
            <v>Education and Training</v>
          </cell>
          <cell r="D1428">
            <v>212011547</v>
          </cell>
          <cell r="E1428" t="str">
            <v>Bunyip - Garfield</v>
          </cell>
          <cell r="F1428">
            <v>9</v>
          </cell>
          <cell r="G1428">
            <v>5</v>
          </cell>
          <cell r="H1428">
            <v>3</v>
          </cell>
          <cell r="I1428">
            <v>0</v>
          </cell>
          <cell r="J1428">
            <v>0</v>
          </cell>
          <cell r="K1428">
            <v>16</v>
          </cell>
        </row>
        <row r="1429">
          <cell r="A1429">
            <v>1423</v>
          </cell>
          <cell r="B1429" t="str">
            <v>Q</v>
          </cell>
          <cell r="C1429" t="str">
            <v>Health Care and Social Assistance</v>
          </cell>
          <cell r="D1429">
            <v>212011547</v>
          </cell>
          <cell r="E1429" t="str">
            <v>Bunyip - Garfield</v>
          </cell>
          <cell r="F1429">
            <v>16</v>
          </cell>
          <cell r="G1429">
            <v>6</v>
          </cell>
          <cell r="H1429">
            <v>0</v>
          </cell>
          <cell r="I1429">
            <v>0</v>
          </cell>
          <cell r="J1429">
            <v>0</v>
          </cell>
          <cell r="K1429">
            <v>23</v>
          </cell>
        </row>
        <row r="1430">
          <cell r="A1430">
            <v>1424</v>
          </cell>
          <cell r="B1430" t="str">
            <v>R</v>
          </cell>
          <cell r="C1430" t="str">
            <v>Arts and Recreation Services</v>
          </cell>
          <cell r="D1430">
            <v>212011547</v>
          </cell>
          <cell r="E1430" t="str">
            <v>Bunyip - Garfield</v>
          </cell>
          <cell r="F1430">
            <v>19</v>
          </cell>
          <cell r="G1430">
            <v>6</v>
          </cell>
          <cell r="H1430">
            <v>6</v>
          </cell>
          <cell r="I1430">
            <v>0</v>
          </cell>
          <cell r="J1430">
            <v>3</v>
          </cell>
          <cell r="K1430">
            <v>32</v>
          </cell>
        </row>
        <row r="1431">
          <cell r="A1431">
            <v>1425</v>
          </cell>
          <cell r="B1431" t="str">
            <v>S</v>
          </cell>
          <cell r="C1431" t="str">
            <v>Other Services</v>
          </cell>
          <cell r="D1431">
            <v>212011547</v>
          </cell>
          <cell r="E1431" t="str">
            <v>Bunyip - Garfield</v>
          </cell>
          <cell r="F1431">
            <v>41</v>
          </cell>
          <cell r="G1431">
            <v>29</v>
          </cell>
          <cell r="H1431">
            <v>7</v>
          </cell>
          <cell r="I1431">
            <v>0</v>
          </cell>
          <cell r="J1431">
            <v>0</v>
          </cell>
          <cell r="K1431">
            <v>77</v>
          </cell>
        </row>
        <row r="1432">
          <cell r="A1432">
            <v>1426</v>
          </cell>
          <cell r="B1432" t="str">
            <v>A</v>
          </cell>
          <cell r="C1432" t="str">
            <v>Agriculture, Forestry and Fishing</v>
          </cell>
          <cell r="D1432">
            <v>213041461</v>
          </cell>
          <cell r="E1432" t="str">
            <v>Burnside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>
            <v>1427</v>
          </cell>
          <cell r="B1433" t="str">
            <v>B</v>
          </cell>
          <cell r="C1433" t="str">
            <v>Mining</v>
          </cell>
          <cell r="D1433">
            <v>213041461</v>
          </cell>
          <cell r="E1433" t="str">
            <v>Burnside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>
            <v>1428</v>
          </cell>
          <cell r="B1434" t="str">
            <v>C</v>
          </cell>
          <cell r="C1434" t="str">
            <v>Manufacturing</v>
          </cell>
          <cell r="D1434">
            <v>213041461</v>
          </cell>
          <cell r="E1434" t="str">
            <v>Burnside</v>
          </cell>
          <cell r="F1434">
            <v>10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10</v>
          </cell>
        </row>
        <row r="1435">
          <cell r="A1435">
            <v>1429</v>
          </cell>
          <cell r="B1435" t="str">
            <v>D</v>
          </cell>
          <cell r="C1435" t="str">
            <v>Electricity, Gas, Water and Waste Services</v>
          </cell>
          <cell r="D1435">
            <v>213041461</v>
          </cell>
          <cell r="E1435" t="str">
            <v>Burnside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3</v>
          </cell>
        </row>
        <row r="1436">
          <cell r="A1436">
            <v>1430</v>
          </cell>
          <cell r="B1436" t="str">
            <v>E</v>
          </cell>
          <cell r="C1436" t="str">
            <v>Construction</v>
          </cell>
          <cell r="D1436">
            <v>213041461</v>
          </cell>
          <cell r="E1436" t="str">
            <v>Burnside</v>
          </cell>
          <cell r="F1436">
            <v>45</v>
          </cell>
          <cell r="G1436">
            <v>19</v>
          </cell>
          <cell r="H1436">
            <v>3</v>
          </cell>
          <cell r="I1436">
            <v>0</v>
          </cell>
          <cell r="J1436">
            <v>0</v>
          </cell>
          <cell r="K1436">
            <v>67</v>
          </cell>
        </row>
        <row r="1437">
          <cell r="A1437">
            <v>1431</v>
          </cell>
          <cell r="B1437" t="str">
            <v>F</v>
          </cell>
          <cell r="C1437" t="str">
            <v>Wholesale Trade</v>
          </cell>
          <cell r="D1437">
            <v>213041461</v>
          </cell>
          <cell r="E1437" t="str">
            <v>Burnside</v>
          </cell>
          <cell r="F1437">
            <v>3</v>
          </cell>
          <cell r="G1437">
            <v>4</v>
          </cell>
          <cell r="H1437">
            <v>0</v>
          </cell>
          <cell r="I1437">
            <v>0</v>
          </cell>
          <cell r="J1437">
            <v>0</v>
          </cell>
          <cell r="K1437">
            <v>7</v>
          </cell>
        </row>
        <row r="1438">
          <cell r="A1438">
            <v>1432</v>
          </cell>
          <cell r="B1438" t="str">
            <v>G</v>
          </cell>
          <cell r="C1438" t="str">
            <v>Retail Trade</v>
          </cell>
          <cell r="D1438">
            <v>213041461</v>
          </cell>
          <cell r="E1438" t="str">
            <v>Burnside</v>
          </cell>
          <cell r="F1438">
            <v>17</v>
          </cell>
          <cell r="G1438">
            <v>7</v>
          </cell>
          <cell r="H1438">
            <v>3</v>
          </cell>
          <cell r="I1438">
            <v>0</v>
          </cell>
          <cell r="J1438">
            <v>0</v>
          </cell>
          <cell r="K1438">
            <v>28</v>
          </cell>
        </row>
        <row r="1439">
          <cell r="A1439">
            <v>1433</v>
          </cell>
          <cell r="B1439" t="str">
            <v>H</v>
          </cell>
          <cell r="C1439" t="str">
            <v>Accommodation and Food Services</v>
          </cell>
          <cell r="D1439">
            <v>213041461</v>
          </cell>
          <cell r="E1439" t="str">
            <v>Burnside</v>
          </cell>
          <cell r="F1439">
            <v>3</v>
          </cell>
          <cell r="G1439">
            <v>8</v>
          </cell>
          <cell r="H1439">
            <v>3</v>
          </cell>
          <cell r="I1439">
            <v>0</v>
          </cell>
          <cell r="J1439">
            <v>0</v>
          </cell>
          <cell r="K1439">
            <v>14</v>
          </cell>
        </row>
        <row r="1440">
          <cell r="A1440">
            <v>1434</v>
          </cell>
          <cell r="B1440" t="str">
            <v>I</v>
          </cell>
          <cell r="C1440" t="str">
            <v>Transport, Postal and Warehousing</v>
          </cell>
          <cell r="D1440">
            <v>213041461</v>
          </cell>
          <cell r="E1440" t="str">
            <v>Burnside</v>
          </cell>
          <cell r="F1440">
            <v>85</v>
          </cell>
          <cell r="G1440">
            <v>20</v>
          </cell>
          <cell r="H1440">
            <v>0</v>
          </cell>
          <cell r="I1440">
            <v>0</v>
          </cell>
          <cell r="J1440">
            <v>0</v>
          </cell>
          <cell r="K1440">
            <v>105</v>
          </cell>
        </row>
        <row r="1441">
          <cell r="A1441">
            <v>1435</v>
          </cell>
          <cell r="B1441" t="str">
            <v>J</v>
          </cell>
          <cell r="C1441" t="str">
            <v>Information Media and Telecommunications</v>
          </cell>
          <cell r="D1441">
            <v>213041461</v>
          </cell>
          <cell r="E1441" t="str">
            <v>Burnside</v>
          </cell>
          <cell r="F1441">
            <v>3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3</v>
          </cell>
        </row>
        <row r="1442">
          <cell r="A1442">
            <v>1436</v>
          </cell>
          <cell r="B1442" t="str">
            <v>K</v>
          </cell>
          <cell r="C1442" t="str">
            <v>Financial and Insurance Services</v>
          </cell>
          <cell r="D1442">
            <v>213041461</v>
          </cell>
          <cell r="E1442" t="str">
            <v>Burnside</v>
          </cell>
          <cell r="F1442">
            <v>12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13</v>
          </cell>
        </row>
        <row r="1443">
          <cell r="A1443">
            <v>1437</v>
          </cell>
          <cell r="B1443" t="str">
            <v>L</v>
          </cell>
          <cell r="C1443" t="str">
            <v>Rental, Hiring and Real Estate Services</v>
          </cell>
          <cell r="D1443">
            <v>213041461</v>
          </cell>
          <cell r="E1443" t="str">
            <v>Burnside</v>
          </cell>
          <cell r="F1443">
            <v>19</v>
          </cell>
          <cell r="G1443">
            <v>3</v>
          </cell>
          <cell r="H1443">
            <v>0</v>
          </cell>
          <cell r="I1443">
            <v>0</v>
          </cell>
          <cell r="J1443">
            <v>0</v>
          </cell>
          <cell r="K1443">
            <v>21</v>
          </cell>
        </row>
        <row r="1444">
          <cell r="A1444">
            <v>1438</v>
          </cell>
          <cell r="B1444" t="str">
            <v>M</v>
          </cell>
          <cell r="C1444" t="str">
            <v>Professional, Scientific and Technical Services</v>
          </cell>
          <cell r="D1444">
            <v>213041461</v>
          </cell>
          <cell r="E1444" t="str">
            <v>Burnside</v>
          </cell>
          <cell r="F1444">
            <v>27</v>
          </cell>
          <cell r="G1444">
            <v>16</v>
          </cell>
          <cell r="H1444">
            <v>0</v>
          </cell>
          <cell r="I1444">
            <v>0</v>
          </cell>
          <cell r="J1444">
            <v>0</v>
          </cell>
          <cell r="K1444">
            <v>43</v>
          </cell>
        </row>
        <row r="1445">
          <cell r="A1445">
            <v>1439</v>
          </cell>
          <cell r="B1445" t="str">
            <v>N</v>
          </cell>
          <cell r="C1445" t="str">
            <v>Administrative and Support Services</v>
          </cell>
          <cell r="D1445">
            <v>213041461</v>
          </cell>
          <cell r="E1445" t="str">
            <v>Burnside</v>
          </cell>
          <cell r="F1445">
            <v>22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25</v>
          </cell>
        </row>
        <row r="1446">
          <cell r="A1446">
            <v>1440</v>
          </cell>
          <cell r="B1446" t="str">
            <v>O</v>
          </cell>
          <cell r="C1446" t="str">
            <v>Public Administration and Safety</v>
          </cell>
          <cell r="D1446">
            <v>213041461</v>
          </cell>
          <cell r="E1446" t="str">
            <v>Burnside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>
            <v>1441</v>
          </cell>
          <cell r="B1447" t="str">
            <v>P</v>
          </cell>
          <cell r="C1447" t="str">
            <v>Education and Training</v>
          </cell>
          <cell r="D1447">
            <v>213041461</v>
          </cell>
          <cell r="E1447" t="str">
            <v>Burnside</v>
          </cell>
          <cell r="F1447">
            <v>4</v>
          </cell>
          <cell r="G1447">
            <v>0</v>
          </cell>
          <cell r="H1447">
            <v>3</v>
          </cell>
          <cell r="I1447">
            <v>0</v>
          </cell>
          <cell r="J1447">
            <v>0</v>
          </cell>
          <cell r="K1447">
            <v>5</v>
          </cell>
        </row>
        <row r="1448">
          <cell r="A1448">
            <v>1442</v>
          </cell>
          <cell r="B1448" t="str">
            <v>Q</v>
          </cell>
          <cell r="C1448" t="str">
            <v>Health Care and Social Assistance</v>
          </cell>
          <cell r="D1448">
            <v>213041461</v>
          </cell>
          <cell r="E1448" t="str">
            <v>Burnside</v>
          </cell>
          <cell r="F1448">
            <v>23</v>
          </cell>
          <cell r="G1448">
            <v>11</v>
          </cell>
          <cell r="H1448">
            <v>3</v>
          </cell>
          <cell r="I1448">
            <v>0</v>
          </cell>
          <cell r="J1448">
            <v>0</v>
          </cell>
          <cell r="K1448">
            <v>37</v>
          </cell>
        </row>
        <row r="1449">
          <cell r="A1449">
            <v>1443</v>
          </cell>
          <cell r="B1449" t="str">
            <v>R</v>
          </cell>
          <cell r="C1449" t="str">
            <v>Arts and Recreation Services</v>
          </cell>
          <cell r="D1449">
            <v>213041461</v>
          </cell>
          <cell r="E1449" t="str">
            <v>Burnside</v>
          </cell>
          <cell r="F1449">
            <v>5</v>
          </cell>
          <cell r="G1449">
            <v>0</v>
          </cell>
          <cell r="H1449">
            <v>0</v>
          </cell>
          <cell r="I1449">
            <v>0</v>
          </cell>
          <cell r="J1449">
            <v>0</v>
          </cell>
          <cell r="K1449">
            <v>5</v>
          </cell>
        </row>
        <row r="1450">
          <cell r="A1450">
            <v>1444</v>
          </cell>
          <cell r="B1450" t="str">
            <v>S</v>
          </cell>
          <cell r="C1450" t="str">
            <v>Other Services</v>
          </cell>
          <cell r="D1450">
            <v>213041461</v>
          </cell>
          <cell r="E1450" t="str">
            <v>Burnside</v>
          </cell>
          <cell r="F1450">
            <v>10</v>
          </cell>
          <cell r="G1450">
            <v>8</v>
          </cell>
          <cell r="H1450">
            <v>3</v>
          </cell>
          <cell r="I1450">
            <v>0</v>
          </cell>
          <cell r="J1450">
            <v>0</v>
          </cell>
          <cell r="K1450">
            <v>19</v>
          </cell>
        </row>
        <row r="1451">
          <cell r="A1451">
            <v>1445</v>
          </cell>
          <cell r="B1451" t="str">
            <v>A</v>
          </cell>
          <cell r="C1451" t="str">
            <v>Agriculture, Forestry and Fishing</v>
          </cell>
          <cell r="D1451">
            <v>213041462</v>
          </cell>
          <cell r="E1451" t="str">
            <v>Burnside Heights</v>
          </cell>
          <cell r="F1451">
            <v>3</v>
          </cell>
          <cell r="G1451">
            <v>3</v>
          </cell>
          <cell r="H1451">
            <v>0</v>
          </cell>
          <cell r="I1451">
            <v>0</v>
          </cell>
          <cell r="J1451">
            <v>0</v>
          </cell>
          <cell r="K1451">
            <v>3</v>
          </cell>
        </row>
        <row r="1452">
          <cell r="A1452">
            <v>1446</v>
          </cell>
          <cell r="B1452" t="str">
            <v>B</v>
          </cell>
          <cell r="C1452" t="str">
            <v>Mining</v>
          </cell>
          <cell r="D1452">
            <v>213041462</v>
          </cell>
          <cell r="E1452" t="str">
            <v>Burnside Heights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>
            <v>1447</v>
          </cell>
          <cell r="B1453" t="str">
            <v>C</v>
          </cell>
          <cell r="C1453" t="str">
            <v>Manufacturing</v>
          </cell>
          <cell r="D1453">
            <v>213041462</v>
          </cell>
          <cell r="E1453" t="str">
            <v>Burnside Heights</v>
          </cell>
          <cell r="F1453">
            <v>5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6</v>
          </cell>
        </row>
        <row r="1454">
          <cell r="A1454">
            <v>1448</v>
          </cell>
          <cell r="B1454" t="str">
            <v>D</v>
          </cell>
          <cell r="C1454" t="str">
            <v>Electricity, Gas, Water and Waste Services</v>
          </cell>
          <cell r="D1454">
            <v>213041462</v>
          </cell>
          <cell r="E1454" t="str">
            <v>Burnside Heights</v>
          </cell>
          <cell r="F1454">
            <v>0</v>
          </cell>
          <cell r="G1454">
            <v>3</v>
          </cell>
          <cell r="H1454">
            <v>0</v>
          </cell>
          <cell r="I1454">
            <v>0</v>
          </cell>
          <cell r="J1454">
            <v>0</v>
          </cell>
          <cell r="K1454">
            <v>3</v>
          </cell>
        </row>
        <row r="1455">
          <cell r="A1455">
            <v>1449</v>
          </cell>
          <cell r="B1455" t="str">
            <v>E</v>
          </cell>
          <cell r="C1455" t="str">
            <v>Construction</v>
          </cell>
          <cell r="D1455">
            <v>213041462</v>
          </cell>
          <cell r="E1455" t="str">
            <v>Burnside Heights</v>
          </cell>
          <cell r="F1455">
            <v>69</v>
          </cell>
          <cell r="G1455">
            <v>20</v>
          </cell>
          <cell r="H1455">
            <v>0</v>
          </cell>
          <cell r="I1455">
            <v>0</v>
          </cell>
          <cell r="J1455">
            <v>0</v>
          </cell>
          <cell r="K1455">
            <v>89</v>
          </cell>
        </row>
        <row r="1456">
          <cell r="A1456">
            <v>1450</v>
          </cell>
          <cell r="B1456" t="str">
            <v>F</v>
          </cell>
          <cell r="C1456" t="str">
            <v>Wholesale Trade</v>
          </cell>
          <cell r="D1456">
            <v>213041462</v>
          </cell>
          <cell r="E1456" t="str">
            <v>Burnside Heights</v>
          </cell>
          <cell r="F1456">
            <v>5</v>
          </cell>
          <cell r="G1456">
            <v>3</v>
          </cell>
          <cell r="H1456">
            <v>0</v>
          </cell>
          <cell r="I1456">
            <v>0</v>
          </cell>
          <cell r="J1456">
            <v>0</v>
          </cell>
          <cell r="K1456">
            <v>7</v>
          </cell>
        </row>
        <row r="1457">
          <cell r="A1457">
            <v>1451</v>
          </cell>
          <cell r="B1457" t="str">
            <v>G</v>
          </cell>
          <cell r="C1457" t="str">
            <v>Retail Trade</v>
          </cell>
          <cell r="D1457">
            <v>213041462</v>
          </cell>
          <cell r="E1457" t="str">
            <v>Burnside Heights</v>
          </cell>
          <cell r="F1457">
            <v>22</v>
          </cell>
          <cell r="G1457">
            <v>5</v>
          </cell>
          <cell r="H1457">
            <v>0</v>
          </cell>
          <cell r="I1457">
            <v>0</v>
          </cell>
          <cell r="J1457">
            <v>0</v>
          </cell>
          <cell r="K1457">
            <v>28</v>
          </cell>
        </row>
        <row r="1458">
          <cell r="A1458">
            <v>1452</v>
          </cell>
          <cell r="B1458" t="str">
            <v>H</v>
          </cell>
          <cell r="C1458" t="str">
            <v>Accommodation and Food Services</v>
          </cell>
          <cell r="D1458">
            <v>213041462</v>
          </cell>
          <cell r="E1458" t="str">
            <v>Burnside Heights</v>
          </cell>
          <cell r="F1458">
            <v>7</v>
          </cell>
          <cell r="G1458">
            <v>9</v>
          </cell>
          <cell r="H1458">
            <v>4</v>
          </cell>
          <cell r="I1458">
            <v>0</v>
          </cell>
          <cell r="J1458">
            <v>0</v>
          </cell>
          <cell r="K1458">
            <v>20</v>
          </cell>
        </row>
        <row r="1459">
          <cell r="A1459">
            <v>1453</v>
          </cell>
          <cell r="B1459" t="str">
            <v>I</v>
          </cell>
          <cell r="C1459" t="str">
            <v>Transport, Postal and Warehousing</v>
          </cell>
          <cell r="D1459">
            <v>213041462</v>
          </cell>
          <cell r="E1459" t="str">
            <v>Burnside Heights</v>
          </cell>
          <cell r="F1459">
            <v>120</v>
          </cell>
          <cell r="G1459">
            <v>11</v>
          </cell>
          <cell r="H1459">
            <v>0</v>
          </cell>
          <cell r="I1459">
            <v>0</v>
          </cell>
          <cell r="J1459">
            <v>0</v>
          </cell>
          <cell r="K1459">
            <v>131</v>
          </cell>
        </row>
        <row r="1460">
          <cell r="A1460">
            <v>1454</v>
          </cell>
          <cell r="B1460" t="str">
            <v>J</v>
          </cell>
          <cell r="C1460" t="str">
            <v>Information Media and Telecommunications</v>
          </cell>
          <cell r="D1460">
            <v>213041462</v>
          </cell>
          <cell r="E1460" t="str">
            <v>Burnside Heights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3</v>
          </cell>
        </row>
        <row r="1461">
          <cell r="A1461">
            <v>1455</v>
          </cell>
          <cell r="B1461" t="str">
            <v>K</v>
          </cell>
          <cell r="C1461" t="str">
            <v>Financial and Insurance Services</v>
          </cell>
          <cell r="D1461">
            <v>213041462</v>
          </cell>
          <cell r="E1461" t="str">
            <v>Burnside Heights</v>
          </cell>
          <cell r="F1461">
            <v>12</v>
          </cell>
          <cell r="G1461">
            <v>7</v>
          </cell>
          <cell r="H1461">
            <v>0</v>
          </cell>
          <cell r="I1461">
            <v>0</v>
          </cell>
          <cell r="J1461">
            <v>0</v>
          </cell>
          <cell r="K1461">
            <v>19</v>
          </cell>
        </row>
        <row r="1462">
          <cell r="A1462">
            <v>1456</v>
          </cell>
          <cell r="B1462" t="str">
            <v>L</v>
          </cell>
          <cell r="C1462" t="str">
            <v>Rental, Hiring and Real Estate Services</v>
          </cell>
          <cell r="D1462">
            <v>213041462</v>
          </cell>
          <cell r="E1462" t="str">
            <v>Burnside Heights</v>
          </cell>
          <cell r="F1462">
            <v>33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33</v>
          </cell>
        </row>
        <row r="1463">
          <cell r="A1463">
            <v>1457</v>
          </cell>
          <cell r="B1463" t="str">
            <v>M</v>
          </cell>
          <cell r="C1463" t="str">
            <v>Professional, Scientific and Technical Services</v>
          </cell>
          <cell r="D1463">
            <v>213041462</v>
          </cell>
          <cell r="E1463" t="str">
            <v>Burnside Heights</v>
          </cell>
          <cell r="F1463">
            <v>39</v>
          </cell>
          <cell r="G1463">
            <v>15</v>
          </cell>
          <cell r="H1463">
            <v>3</v>
          </cell>
          <cell r="I1463">
            <v>0</v>
          </cell>
          <cell r="J1463">
            <v>0</v>
          </cell>
          <cell r="K1463">
            <v>55</v>
          </cell>
        </row>
        <row r="1464">
          <cell r="A1464">
            <v>1458</v>
          </cell>
          <cell r="B1464" t="str">
            <v>N</v>
          </cell>
          <cell r="C1464" t="str">
            <v>Administrative and Support Services</v>
          </cell>
          <cell r="D1464">
            <v>213041462</v>
          </cell>
          <cell r="E1464" t="str">
            <v>Burnside Heights</v>
          </cell>
          <cell r="F1464">
            <v>26</v>
          </cell>
          <cell r="G1464">
            <v>7</v>
          </cell>
          <cell r="H1464">
            <v>0</v>
          </cell>
          <cell r="I1464">
            <v>0</v>
          </cell>
          <cell r="J1464">
            <v>0</v>
          </cell>
          <cell r="K1464">
            <v>34</v>
          </cell>
        </row>
        <row r="1465">
          <cell r="A1465">
            <v>1459</v>
          </cell>
          <cell r="B1465" t="str">
            <v>O</v>
          </cell>
          <cell r="C1465" t="str">
            <v>Public Administration and Safety</v>
          </cell>
          <cell r="D1465">
            <v>213041462</v>
          </cell>
          <cell r="E1465" t="str">
            <v>Burnside Heights</v>
          </cell>
          <cell r="F1465">
            <v>3</v>
          </cell>
          <cell r="G1465">
            <v>3</v>
          </cell>
          <cell r="H1465">
            <v>0</v>
          </cell>
          <cell r="I1465">
            <v>0</v>
          </cell>
          <cell r="J1465">
            <v>0</v>
          </cell>
          <cell r="K1465">
            <v>5</v>
          </cell>
        </row>
        <row r="1466">
          <cell r="A1466">
            <v>1460</v>
          </cell>
          <cell r="B1466" t="str">
            <v>P</v>
          </cell>
          <cell r="C1466" t="str">
            <v>Education and Training</v>
          </cell>
          <cell r="D1466">
            <v>213041462</v>
          </cell>
          <cell r="E1466" t="str">
            <v>Burnside Heights</v>
          </cell>
          <cell r="F1466">
            <v>5</v>
          </cell>
          <cell r="G1466">
            <v>4</v>
          </cell>
          <cell r="H1466">
            <v>0</v>
          </cell>
          <cell r="I1466">
            <v>0</v>
          </cell>
          <cell r="J1466">
            <v>0</v>
          </cell>
          <cell r="K1466">
            <v>10</v>
          </cell>
        </row>
        <row r="1467">
          <cell r="A1467">
            <v>1461</v>
          </cell>
          <cell r="B1467" t="str">
            <v>Q</v>
          </cell>
          <cell r="C1467" t="str">
            <v>Health Care and Social Assistance</v>
          </cell>
          <cell r="D1467">
            <v>213041462</v>
          </cell>
          <cell r="E1467" t="str">
            <v>Burnside Heights</v>
          </cell>
          <cell r="F1467">
            <v>20</v>
          </cell>
          <cell r="G1467">
            <v>9</v>
          </cell>
          <cell r="H1467">
            <v>3</v>
          </cell>
          <cell r="I1467">
            <v>0</v>
          </cell>
          <cell r="J1467">
            <v>0</v>
          </cell>
          <cell r="K1467">
            <v>30</v>
          </cell>
        </row>
        <row r="1468">
          <cell r="A1468">
            <v>1462</v>
          </cell>
          <cell r="B1468" t="str">
            <v>R</v>
          </cell>
          <cell r="C1468" t="str">
            <v>Arts and Recreation Services</v>
          </cell>
          <cell r="D1468">
            <v>213041462</v>
          </cell>
          <cell r="E1468" t="str">
            <v>Burnside Heights</v>
          </cell>
          <cell r="F1468">
            <v>3</v>
          </cell>
          <cell r="G1468">
            <v>3</v>
          </cell>
          <cell r="H1468">
            <v>0</v>
          </cell>
          <cell r="I1468">
            <v>0</v>
          </cell>
          <cell r="J1468">
            <v>0</v>
          </cell>
          <cell r="K1468">
            <v>5</v>
          </cell>
        </row>
        <row r="1469">
          <cell r="A1469">
            <v>1463</v>
          </cell>
          <cell r="B1469" t="str">
            <v>S</v>
          </cell>
          <cell r="C1469" t="str">
            <v>Other Services</v>
          </cell>
          <cell r="D1469">
            <v>213041462</v>
          </cell>
          <cell r="E1469" t="str">
            <v>Burnside Heights</v>
          </cell>
          <cell r="F1469">
            <v>17</v>
          </cell>
          <cell r="G1469">
            <v>9</v>
          </cell>
          <cell r="H1469">
            <v>0</v>
          </cell>
          <cell r="I1469">
            <v>0</v>
          </cell>
          <cell r="J1469">
            <v>0</v>
          </cell>
          <cell r="K1469">
            <v>27</v>
          </cell>
        </row>
        <row r="1470">
          <cell r="A1470">
            <v>1464</v>
          </cell>
          <cell r="B1470" t="str">
            <v>A</v>
          </cell>
          <cell r="C1470" t="str">
            <v>Agriculture, Forestry and Fishing</v>
          </cell>
          <cell r="D1470">
            <v>207031165</v>
          </cell>
          <cell r="E1470" t="str">
            <v>Burwood (Vic.)</v>
          </cell>
          <cell r="F1470">
            <v>7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9</v>
          </cell>
        </row>
        <row r="1471">
          <cell r="A1471">
            <v>1465</v>
          </cell>
          <cell r="B1471" t="str">
            <v>B</v>
          </cell>
          <cell r="C1471" t="str">
            <v>Mining</v>
          </cell>
          <cell r="D1471">
            <v>207031165</v>
          </cell>
          <cell r="E1471" t="str">
            <v>Burwood (Vic.)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3</v>
          </cell>
        </row>
        <row r="1472">
          <cell r="A1472">
            <v>1466</v>
          </cell>
          <cell r="B1472" t="str">
            <v>C</v>
          </cell>
          <cell r="C1472" t="str">
            <v>Manufacturing</v>
          </cell>
          <cell r="D1472">
            <v>207031165</v>
          </cell>
          <cell r="E1472" t="str">
            <v>Burwood (Vic.)</v>
          </cell>
          <cell r="F1472">
            <v>17</v>
          </cell>
          <cell r="G1472">
            <v>7</v>
          </cell>
          <cell r="H1472">
            <v>11</v>
          </cell>
          <cell r="I1472">
            <v>3</v>
          </cell>
          <cell r="J1472">
            <v>0</v>
          </cell>
          <cell r="K1472">
            <v>37</v>
          </cell>
        </row>
        <row r="1473">
          <cell r="A1473">
            <v>1467</v>
          </cell>
          <cell r="B1473" t="str">
            <v>D</v>
          </cell>
          <cell r="C1473" t="str">
            <v>Electricity, Gas, Water and Waste Services</v>
          </cell>
          <cell r="D1473">
            <v>207031165</v>
          </cell>
          <cell r="E1473" t="str">
            <v>Burwood (Vic.)</v>
          </cell>
          <cell r="F1473">
            <v>3</v>
          </cell>
          <cell r="G1473">
            <v>3</v>
          </cell>
          <cell r="H1473">
            <v>0</v>
          </cell>
          <cell r="I1473">
            <v>0</v>
          </cell>
          <cell r="J1473">
            <v>0</v>
          </cell>
          <cell r="K1473">
            <v>4</v>
          </cell>
        </row>
        <row r="1474">
          <cell r="A1474">
            <v>1468</v>
          </cell>
          <cell r="B1474" t="str">
            <v>E</v>
          </cell>
          <cell r="C1474" t="str">
            <v>Construction</v>
          </cell>
          <cell r="D1474">
            <v>207031165</v>
          </cell>
          <cell r="E1474" t="str">
            <v>Burwood (Vic.)</v>
          </cell>
          <cell r="F1474">
            <v>132</v>
          </cell>
          <cell r="G1474">
            <v>51</v>
          </cell>
          <cell r="H1474">
            <v>7</v>
          </cell>
          <cell r="I1474">
            <v>3</v>
          </cell>
          <cell r="J1474">
            <v>0</v>
          </cell>
          <cell r="K1474">
            <v>192</v>
          </cell>
        </row>
        <row r="1475">
          <cell r="A1475">
            <v>1469</v>
          </cell>
          <cell r="B1475" t="str">
            <v>F</v>
          </cell>
          <cell r="C1475" t="str">
            <v>Wholesale Trade</v>
          </cell>
          <cell r="D1475">
            <v>207031165</v>
          </cell>
          <cell r="E1475" t="str">
            <v>Burwood (Vic.)</v>
          </cell>
          <cell r="F1475">
            <v>47</v>
          </cell>
          <cell r="G1475">
            <v>23</v>
          </cell>
          <cell r="H1475">
            <v>5</v>
          </cell>
          <cell r="I1475">
            <v>4</v>
          </cell>
          <cell r="J1475">
            <v>0</v>
          </cell>
          <cell r="K1475">
            <v>79</v>
          </cell>
        </row>
        <row r="1476">
          <cell r="A1476">
            <v>1470</v>
          </cell>
          <cell r="B1476" t="str">
            <v>G</v>
          </cell>
          <cell r="C1476" t="str">
            <v>Retail Trade</v>
          </cell>
          <cell r="D1476">
            <v>207031165</v>
          </cell>
          <cell r="E1476" t="str">
            <v>Burwood (Vic.)</v>
          </cell>
          <cell r="F1476">
            <v>57</v>
          </cell>
          <cell r="G1476">
            <v>29</v>
          </cell>
          <cell r="H1476">
            <v>25</v>
          </cell>
          <cell r="I1476">
            <v>3</v>
          </cell>
          <cell r="J1476">
            <v>0</v>
          </cell>
          <cell r="K1476">
            <v>113</v>
          </cell>
        </row>
        <row r="1477">
          <cell r="A1477">
            <v>1471</v>
          </cell>
          <cell r="B1477" t="str">
            <v>H</v>
          </cell>
          <cell r="C1477" t="str">
            <v>Accommodation and Food Services</v>
          </cell>
          <cell r="D1477">
            <v>207031165</v>
          </cell>
          <cell r="E1477" t="str">
            <v>Burwood (Vic.)</v>
          </cell>
          <cell r="F1477">
            <v>25</v>
          </cell>
          <cell r="G1477">
            <v>21</v>
          </cell>
          <cell r="H1477">
            <v>17</v>
          </cell>
          <cell r="I1477">
            <v>0</v>
          </cell>
          <cell r="J1477">
            <v>0</v>
          </cell>
          <cell r="K1477">
            <v>64</v>
          </cell>
        </row>
        <row r="1478">
          <cell r="A1478">
            <v>1472</v>
          </cell>
          <cell r="B1478" t="str">
            <v>I</v>
          </cell>
          <cell r="C1478" t="str">
            <v>Transport, Postal and Warehousing</v>
          </cell>
          <cell r="D1478">
            <v>207031165</v>
          </cell>
          <cell r="E1478" t="str">
            <v>Burwood (Vic.)</v>
          </cell>
          <cell r="F1478">
            <v>171</v>
          </cell>
          <cell r="G1478">
            <v>6</v>
          </cell>
          <cell r="H1478">
            <v>0</v>
          </cell>
          <cell r="I1478">
            <v>0</v>
          </cell>
          <cell r="J1478">
            <v>0</v>
          </cell>
          <cell r="K1478">
            <v>177</v>
          </cell>
        </row>
        <row r="1479">
          <cell r="A1479">
            <v>1473</v>
          </cell>
          <cell r="B1479" t="str">
            <v>J</v>
          </cell>
          <cell r="C1479" t="str">
            <v>Information Media and Telecommunications</v>
          </cell>
          <cell r="D1479">
            <v>207031165</v>
          </cell>
          <cell r="E1479" t="str">
            <v>Burwood (Vic.)</v>
          </cell>
          <cell r="F1479">
            <v>8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10</v>
          </cell>
        </row>
        <row r="1480">
          <cell r="A1480">
            <v>1474</v>
          </cell>
          <cell r="B1480" t="str">
            <v>K</v>
          </cell>
          <cell r="C1480" t="str">
            <v>Financial and Insurance Services</v>
          </cell>
          <cell r="D1480">
            <v>207031165</v>
          </cell>
          <cell r="E1480" t="str">
            <v>Burwood (Vic.)</v>
          </cell>
          <cell r="F1480">
            <v>63</v>
          </cell>
          <cell r="G1480">
            <v>13</v>
          </cell>
          <cell r="H1480">
            <v>3</v>
          </cell>
          <cell r="I1480">
            <v>0</v>
          </cell>
          <cell r="J1480">
            <v>0</v>
          </cell>
          <cell r="K1480">
            <v>77</v>
          </cell>
        </row>
        <row r="1481">
          <cell r="A1481">
            <v>1475</v>
          </cell>
          <cell r="B1481" t="str">
            <v>L</v>
          </cell>
          <cell r="C1481" t="str">
            <v>Rental, Hiring and Real Estate Services</v>
          </cell>
          <cell r="D1481">
            <v>207031165</v>
          </cell>
          <cell r="E1481" t="str">
            <v>Burwood (Vic.)</v>
          </cell>
          <cell r="F1481">
            <v>140</v>
          </cell>
          <cell r="G1481">
            <v>21</v>
          </cell>
          <cell r="H1481">
            <v>4</v>
          </cell>
          <cell r="I1481">
            <v>0</v>
          </cell>
          <cell r="J1481">
            <v>0</v>
          </cell>
          <cell r="K1481">
            <v>165</v>
          </cell>
        </row>
        <row r="1482">
          <cell r="A1482">
            <v>1476</v>
          </cell>
          <cell r="B1482" t="str">
            <v>M</v>
          </cell>
          <cell r="C1482" t="str">
            <v>Professional, Scientific and Technical Services</v>
          </cell>
          <cell r="D1482">
            <v>207031165</v>
          </cell>
          <cell r="E1482" t="str">
            <v>Burwood (Vic.)</v>
          </cell>
          <cell r="F1482">
            <v>116</v>
          </cell>
          <cell r="G1482">
            <v>43</v>
          </cell>
          <cell r="H1482">
            <v>6</v>
          </cell>
          <cell r="I1482">
            <v>4</v>
          </cell>
          <cell r="J1482">
            <v>0</v>
          </cell>
          <cell r="K1482">
            <v>169</v>
          </cell>
        </row>
        <row r="1483">
          <cell r="A1483">
            <v>1477</v>
          </cell>
          <cell r="B1483" t="str">
            <v>N</v>
          </cell>
          <cell r="C1483" t="str">
            <v>Administrative and Support Services</v>
          </cell>
          <cell r="D1483">
            <v>207031165</v>
          </cell>
          <cell r="E1483" t="str">
            <v>Burwood (Vic.)</v>
          </cell>
          <cell r="F1483">
            <v>78</v>
          </cell>
          <cell r="G1483">
            <v>14</v>
          </cell>
          <cell r="H1483">
            <v>0</v>
          </cell>
          <cell r="I1483">
            <v>3</v>
          </cell>
          <cell r="J1483">
            <v>0</v>
          </cell>
          <cell r="K1483">
            <v>95</v>
          </cell>
        </row>
        <row r="1484">
          <cell r="A1484">
            <v>1478</v>
          </cell>
          <cell r="B1484" t="str">
            <v>O</v>
          </cell>
          <cell r="C1484" t="str">
            <v>Public Administration and Safety</v>
          </cell>
          <cell r="D1484">
            <v>207031165</v>
          </cell>
          <cell r="E1484" t="str">
            <v>Burwood (Vic.)</v>
          </cell>
          <cell r="F1484">
            <v>8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9</v>
          </cell>
        </row>
        <row r="1485">
          <cell r="A1485">
            <v>1479</v>
          </cell>
          <cell r="B1485" t="str">
            <v>P</v>
          </cell>
          <cell r="C1485" t="str">
            <v>Education and Training</v>
          </cell>
          <cell r="D1485">
            <v>207031165</v>
          </cell>
          <cell r="E1485" t="str">
            <v>Burwood (Vic.)</v>
          </cell>
          <cell r="F1485">
            <v>13</v>
          </cell>
          <cell r="G1485">
            <v>10</v>
          </cell>
          <cell r="H1485">
            <v>6</v>
          </cell>
          <cell r="I1485">
            <v>4</v>
          </cell>
          <cell r="J1485">
            <v>0</v>
          </cell>
          <cell r="K1485">
            <v>35</v>
          </cell>
        </row>
        <row r="1486">
          <cell r="A1486">
            <v>1480</v>
          </cell>
          <cell r="B1486" t="str">
            <v>Q</v>
          </cell>
          <cell r="C1486" t="str">
            <v>Health Care and Social Assistance</v>
          </cell>
          <cell r="D1486">
            <v>207031165</v>
          </cell>
          <cell r="E1486" t="str">
            <v>Burwood (Vic.)</v>
          </cell>
          <cell r="F1486">
            <v>74</v>
          </cell>
          <cell r="G1486">
            <v>32</v>
          </cell>
          <cell r="H1486">
            <v>14</v>
          </cell>
          <cell r="I1486">
            <v>4</v>
          </cell>
          <cell r="J1486">
            <v>0</v>
          </cell>
          <cell r="K1486">
            <v>124</v>
          </cell>
        </row>
        <row r="1487">
          <cell r="A1487">
            <v>1481</v>
          </cell>
          <cell r="B1487" t="str">
            <v>R</v>
          </cell>
          <cell r="C1487" t="str">
            <v>Arts and Recreation Services</v>
          </cell>
          <cell r="D1487">
            <v>207031165</v>
          </cell>
          <cell r="E1487" t="str">
            <v>Burwood (Vic.)</v>
          </cell>
          <cell r="F1487">
            <v>12</v>
          </cell>
          <cell r="G1487">
            <v>3</v>
          </cell>
          <cell r="H1487">
            <v>7</v>
          </cell>
          <cell r="I1487">
            <v>0</v>
          </cell>
          <cell r="J1487">
            <v>0</v>
          </cell>
          <cell r="K1487">
            <v>23</v>
          </cell>
        </row>
        <row r="1488">
          <cell r="A1488">
            <v>1482</v>
          </cell>
          <cell r="B1488" t="str">
            <v>S</v>
          </cell>
          <cell r="C1488" t="str">
            <v>Other Services</v>
          </cell>
          <cell r="D1488">
            <v>207031165</v>
          </cell>
          <cell r="E1488" t="str">
            <v>Burwood (Vic.)</v>
          </cell>
          <cell r="F1488">
            <v>31</v>
          </cell>
          <cell r="G1488">
            <v>22</v>
          </cell>
          <cell r="H1488">
            <v>8</v>
          </cell>
          <cell r="I1488">
            <v>0</v>
          </cell>
          <cell r="J1488">
            <v>0</v>
          </cell>
          <cell r="K1488">
            <v>61</v>
          </cell>
        </row>
        <row r="1489">
          <cell r="A1489">
            <v>1483</v>
          </cell>
          <cell r="B1489" t="str">
            <v>A</v>
          </cell>
          <cell r="C1489" t="str">
            <v>Agriculture, Forestry and Fishing</v>
          </cell>
          <cell r="D1489">
            <v>207031166</v>
          </cell>
          <cell r="E1489" t="str">
            <v>Burwood East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3</v>
          </cell>
        </row>
        <row r="1490">
          <cell r="A1490">
            <v>1484</v>
          </cell>
          <cell r="B1490" t="str">
            <v>B</v>
          </cell>
          <cell r="C1490" t="str">
            <v>Mining</v>
          </cell>
          <cell r="D1490">
            <v>207031166</v>
          </cell>
          <cell r="E1490" t="str">
            <v>Burwood East</v>
          </cell>
          <cell r="F1490">
            <v>0</v>
          </cell>
          <cell r="G1490">
            <v>0</v>
          </cell>
          <cell r="H1490">
            <v>0</v>
          </cell>
          <cell r="I1490">
            <v>0</v>
          </cell>
          <cell r="J1490">
            <v>0</v>
          </cell>
          <cell r="K1490">
            <v>0</v>
          </cell>
        </row>
        <row r="1491">
          <cell r="A1491">
            <v>1485</v>
          </cell>
          <cell r="B1491" t="str">
            <v>C</v>
          </cell>
          <cell r="C1491" t="str">
            <v>Manufacturing</v>
          </cell>
          <cell r="D1491">
            <v>207031166</v>
          </cell>
          <cell r="E1491" t="str">
            <v>Burwood East</v>
          </cell>
          <cell r="F1491">
            <v>10</v>
          </cell>
          <cell r="G1491">
            <v>3</v>
          </cell>
          <cell r="H1491">
            <v>0</v>
          </cell>
          <cell r="I1491">
            <v>0</v>
          </cell>
          <cell r="J1491">
            <v>0</v>
          </cell>
          <cell r="K1491">
            <v>13</v>
          </cell>
        </row>
        <row r="1492">
          <cell r="A1492">
            <v>1486</v>
          </cell>
          <cell r="B1492" t="str">
            <v>D</v>
          </cell>
          <cell r="C1492" t="str">
            <v>Electricity, Gas, Water and Waste Services</v>
          </cell>
          <cell r="D1492">
            <v>207031166</v>
          </cell>
          <cell r="E1492" t="str">
            <v>Burwood East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3</v>
          </cell>
        </row>
        <row r="1493">
          <cell r="A1493">
            <v>1487</v>
          </cell>
          <cell r="B1493" t="str">
            <v>E</v>
          </cell>
          <cell r="C1493" t="str">
            <v>Construction</v>
          </cell>
          <cell r="D1493">
            <v>207031166</v>
          </cell>
          <cell r="E1493" t="str">
            <v>Burwood East</v>
          </cell>
          <cell r="F1493">
            <v>141</v>
          </cell>
          <cell r="G1493">
            <v>50</v>
          </cell>
          <cell r="H1493">
            <v>4</v>
          </cell>
          <cell r="I1493">
            <v>0</v>
          </cell>
          <cell r="J1493">
            <v>0</v>
          </cell>
          <cell r="K1493">
            <v>196</v>
          </cell>
        </row>
        <row r="1494">
          <cell r="A1494">
            <v>1488</v>
          </cell>
          <cell r="B1494" t="str">
            <v>F</v>
          </cell>
          <cell r="C1494" t="str">
            <v>Wholesale Trade</v>
          </cell>
          <cell r="D1494">
            <v>207031166</v>
          </cell>
          <cell r="E1494" t="str">
            <v>Burwood East</v>
          </cell>
          <cell r="F1494">
            <v>46</v>
          </cell>
          <cell r="G1494">
            <v>20</v>
          </cell>
          <cell r="H1494">
            <v>0</v>
          </cell>
          <cell r="I1494">
            <v>0</v>
          </cell>
          <cell r="J1494">
            <v>0</v>
          </cell>
          <cell r="K1494">
            <v>68</v>
          </cell>
        </row>
        <row r="1495">
          <cell r="A1495">
            <v>1489</v>
          </cell>
          <cell r="B1495" t="str">
            <v>G</v>
          </cell>
          <cell r="C1495" t="str">
            <v>Retail Trade</v>
          </cell>
          <cell r="D1495">
            <v>207031166</v>
          </cell>
          <cell r="E1495" t="str">
            <v>Burwood East</v>
          </cell>
          <cell r="F1495">
            <v>53</v>
          </cell>
          <cell r="G1495">
            <v>33</v>
          </cell>
          <cell r="H1495">
            <v>6</v>
          </cell>
          <cell r="I1495">
            <v>3</v>
          </cell>
          <cell r="J1495">
            <v>0</v>
          </cell>
          <cell r="K1495">
            <v>95</v>
          </cell>
        </row>
        <row r="1496">
          <cell r="A1496">
            <v>1490</v>
          </cell>
          <cell r="B1496" t="str">
            <v>H</v>
          </cell>
          <cell r="C1496" t="str">
            <v>Accommodation and Food Services</v>
          </cell>
          <cell r="D1496">
            <v>207031166</v>
          </cell>
          <cell r="E1496" t="str">
            <v>Burwood East</v>
          </cell>
          <cell r="F1496">
            <v>17</v>
          </cell>
          <cell r="G1496">
            <v>22</v>
          </cell>
          <cell r="H1496">
            <v>21</v>
          </cell>
          <cell r="I1496">
            <v>5</v>
          </cell>
          <cell r="J1496">
            <v>0</v>
          </cell>
          <cell r="K1496">
            <v>65</v>
          </cell>
        </row>
        <row r="1497">
          <cell r="A1497">
            <v>1491</v>
          </cell>
          <cell r="B1497" t="str">
            <v>I</v>
          </cell>
          <cell r="C1497" t="str">
            <v>Transport, Postal and Warehousing</v>
          </cell>
          <cell r="D1497">
            <v>207031166</v>
          </cell>
          <cell r="E1497" t="str">
            <v>Burwood East</v>
          </cell>
          <cell r="F1497">
            <v>140</v>
          </cell>
          <cell r="G1497">
            <v>9</v>
          </cell>
          <cell r="H1497">
            <v>0</v>
          </cell>
          <cell r="I1497">
            <v>0</v>
          </cell>
          <cell r="J1497">
            <v>0</v>
          </cell>
          <cell r="K1497">
            <v>151</v>
          </cell>
        </row>
        <row r="1498">
          <cell r="A1498">
            <v>1492</v>
          </cell>
          <cell r="B1498" t="str">
            <v>J</v>
          </cell>
          <cell r="C1498" t="str">
            <v>Information Media and Telecommunications</v>
          </cell>
          <cell r="D1498">
            <v>207031166</v>
          </cell>
          <cell r="E1498" t="str">
            <v>Burwood East</v>
          </cell>
          <cell r="F1498">
            <v>6</v>
          </cell>
          <cell r="G1498">
            <v>0</v>
          </cell>
          <cell r="H1498">
            <v>0</v>
          </cell>
          <cell r="I1498">
            <v>0</v>
          </cell>
          <cell r="J1498">
            <v>0</v>
          </cell>
          <cell r="K1498">
            <v>7</v>
          </cell>
        </row>
        <row r="1499">
          <cell r="A1499">
            <v>1493</v>
          </cell>
          <cell r="B1499" t="str">
            <v>K</v>
          </cell>
          <cell r="C1499" t="str">
            <v>Financial and Insurance Services</v>
          </cell>
          <cell r="D1499">
            <v>207031166</v>
          </cell>
          <cell r="E1499" t="str">
            <v>Burwood East</v>
          </cell>
          <cell r="F1499">
            <v>52</v>
          </cell>
          <cell r="G1499">
            <v>10</v>
          </cell>
          <cell r="H1499">
            <v>3</v>
          </cell>
          <cell r="I1499">
            <v>3</v>
          </cell>
          <cell r="J1499">
            <v>0</v>
          </cell>
          <cell r="K1499">
            <v>65</v>
          </cell>
        </row>
        <row r="1500">
          <cell r="A1500">
            <v>1494</v>
          </cell>
          <cell r="B1500" t="str">
            <v>L</v>
          </cell>
          <cell r="C1500" t="str">
            <v>Rental, Hiring and Real Estate Services</v>
          </cell>
          <cell r="D1500">
            <v>207031166</v>
          </cell>
          <cell r="E1500" t="str">
            <v>Burwood East</v>
          </cell>
          <cell r="F1500">
            <v>142</v>
          </cell>
          <cell r="G1500">
            <v>14</v>
          </cell>
          <cell r="H1500">
            <v>3</v>
          </cell>
          <cell r="I1500">
            <v>0</v>
          </cell>
          <cell r="J1500">
            <v>0</v>
          </cell>
          <cell r="K1500">
            <v>159</v>
          </cell>
        </row>
        <row r="1501">
          <cell r="A1501">
            <v>1495</v>
          </cell>
          <cell r="B1501" t="str">
            <v>M</v>
          </cell>
          <cell r="C1501" t="str">
            <v>Professional, Scientific and Technical Services</v>
          </cell>
          <cell r="D1501">
            <v>207031166</v>
          </cell>
          <cell r="E1501" t="str">
            <v>Burwood East</v>
          </cell>
          <cell r="F1501">
            <v>108</v>
          </cell>
          <cell r="G1501">
            <v>49</v>
          </cell>
          <cell r="H1501">
            <v>10</v>
          </cell>
          <cell r="I1501">
            <v>5</v>
          </cell>
          <cell r="J1501">
            <v>0</v>
          </cell>
          <cell r="K1501">
            <v>172</v>
          </cell>
        </row>
        <row r="1502">
          <cell r="A1502">
            <v>1496</v>
          </cell>
          <cell r="B1502" t="str">
            <v>N</v>
          </cell>
          <cell r="C1502" t="str">
            <v>Administrative and Support Services</v>
          </cell>
          <cell r="D1502">
            <v>207031166</v>
          </cell>
          <cell r="E1502" t="str">
            <v>Burwood East</v>
          </cell>
          <cell r="F1502">
            <v>76</v>
          </cell>
          <cell r="G1502">
            <v>14</v>
          </cell>
          <cell r="H1502">
            <v>3</v>
          </cell>
          <cell r="I1502">
            <v>0</v>
          </cell>
          <cell r="J1502">
            <v>0</v>
          </cell>
          <cell r="K1502">
            <v>93</v>
          </cell>
        </row>
        <row r="1503">
          <cell r="A1503">
            <v>1497</v>
          </cell>
          <cell r="B1503" t="str">
            <v>O</v>
          </cell>
          <cell r="C1503" t="str">
            <v>Public Administration and Safety</v>
          </cell>
          <cell r="D1503">
            <v>207031166</v>
          </cell>
          <cell r="E1503" t="str">
            <v>Burwood East</v>
          </cell>
          <cell r="F1503">
            <v>3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4</v>
          </cell>
        </row>
        <row r="1504">
          <cell r="A1504">
            <v>1498</v>
          </cell>
          <cell r="B1504" t="str">
            <v>P</v>
          </cell>
          <cell r="C1504" t="str">
            <v>Education and Training</v>
          </cell>
          <cell r="D1504">
            <v>207031166</v>
          </cell>
          <cell r="E1504" t="str">
            <v>Burwood East</v>
          </cell>
          <cell r="F1504">
            <v>11</v>
          </cell>
          <cell r="G1504">
            <v>10</v>
          </cell>
          <cell r="H1504">
            <v>4</v>
          </cell>
          <cell r="I1504">
            <v>3</v>
          </cell>
          <cell r="J1504">
            <v>0</v>
          </cell>
          <cell r="K1504">
            <v>28</v>
          </cell>
        </row>
        <row r="1505">
          <cell r="A1505">
            <v>1499</v>
          </cell>
          <cell r="B1505" t="str">
            <v>Q</v>
          </cell>
          <cell r="C1505" t="str">
            <v>Health Care and Social Assistance</v>
          </cell>
          <cell r="D1505">
            <v>207031166</v>
          </cell>
          <cell r="E1505" t="str">
            <v>Burwood East</v>
          </cell>
          <cell r="F1505">
            <v>65</v>
          </cell>
          <cell r="G1505">
            <v>33</v>
          </cell>
          <cell r="H1505">
            <v>12</v>
          </cell>
          <cell r="I1505">
            <v>0</v>
          </cell>
          <cell r="J1505">
            <v>0</v>
          </cell>
          <cell r="K1505">
            <v>110</v>
          </cell>
        </row>
        <row r="1506">
          <cell r="A1506">
            <v>1500</v>
          </cell>
          <cell r="B1506" t="str">
            <v>R</v>
          </cell>
          <cell r="C1506" t="str">
            <v>Arts and Recreation Services</v>
          </cell>
          <cell r="D1506">
            <v>207031166</v>
          </cell>
          <cell r="E1506" t="str">
            <v>Burwood East</v>
          </cell>
          <cell r="F1506">
            <v>11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12</v>
          </cell>
        </row>
        <row r="1507">
          <cell r="A1507">
            <v>1501</v>
          </cell>
          <cell r="B1507" t="str">
            <v>S</v>
          </cell>
          <cell r="C1507" t="str">
            <v>Other Services</v>
          </cell>
          <cell r="D1507">
            <v>207031166</v>
          </cell>
          <cell r="E1507" t="str">
            <v>Burwood East</v>
          </cell>
          <cell r="F1507">
            <v>37</v>
          </cell>
          <cell r="G1507">
            <v>23</v>
          </cell>
          <cell r="H1507">
            <v>3</v>
          </cell>
          <cell r="I1507">
            <v>3</v>
          </cell>
          <cell r="J1507">
            <v>0</v>
          </cell>
          <cell r="K1507">
            <v>63</v>
          </cell>
        </row>
        <row r="1508">
          <cell r="A1508">
            <v>1502</v>
          </cell>
          <cell r="B1508" t="str">
            <v>A</v>
          </cell>
          <cell r="C1508" t="str">
            <v>Agriculture, Forestry and Fishing</v>
          </cell>
          <cell r="D1508">
            <v>213011329</v>
          </cell>
          <cell r="E1508" t="str">
            <v>Cairnlea</v>
          </cell>
          <cell r="F1508">
            <v>0</v>
          </cell>
          <cell r="G1508">
            <v>3</v>
          </cell>
          <cell r="H1508">
            <v>0</v>
          </cell>
          <cell r="I1508">
            <v>0</v>
          </cell>
          <cell r="J1508">
            <v>0</v>
          </cell>
          <cell r="K1508">
            <v>4</v>
          </cell>
        </row>
        <row r="1509">
          <cell r="A1509">
            <v>1503</v>
          </cell>
          <cell r="B1509" t="str">
            <v>B</v>
          </cell>
          <cell r="C1509" t="str">
            <v>Mining</v>
          </cell>
          <cell r="D1509">
            <v>213011329</v>
          </cell>
          <cell r="E1509" t="str">
            <v>Cairnlea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>
            <v>1504</v>
          </cell>
          <cell r="B1510" t="str">
            <v>C</v>
          </cell>
          <cell r="C1510" t="str">
            <v>Manufacturing</v>
          </cell>
          <cell r="D1510">
            <v>213011329</v>
          </cell>
          <cell r="E1510" t="str">
            <v>Cairnlea</v>
          </cell>
          <cell r="F1510">
            <v>11</v>
          </cell>
          <cell r="G1510">
            <v>8</v>
          </cell>
          <cell r="H1510">
            <v>0</v>
          </cell>
          <cell r="I1510">
            <v>3</v>
          </cell>
          <cell r="J1510">
            <v>0</v>
          </cell>
          <cell r="K1510">
            <v>21</v>
          </cell>
        </row>
        <row r="1511">
          <cell r="A1511">
            <v>1505</v>
          </cell>
          <cell r="B1511" t="str">
            <v>D</v>
          </cell>
          <cell r="C1511" t="str">
            <v>Electricity, Gas, Water and Waste Services</v>
          </cell>
          <cell r="D1511">
            <v>213011329</v>
          </cell>
          <cell r="E1511" t="str">
            <v>Cairnlea</v>
          </cell>
          <cell r="F1511">
            <v>4</v>
          </cell>
          <cell r="G1511">
            <v>3</v>
          </cell>
          <cell r="H1511">
            <v>0</v>
          </cell>
          <cell r="I1511">
            <v>0</v>
          </cell>
          <cell r="J1511">
            <v>0</v>
          </cell>
          <cell r="K1511">
            <v>6</v>
          </cell>
        </row>
        <row r="1512">
          <cell r="A1512">
            <v>1506</v>
          </cell>
          <cell r="B1512" t="str">
            <v>E</v>
          </cell>
          <cell r="C1512" t="str">
            <v>Construction</v>
          </cell>
          <cell r="D1512">
            <v>213011329</v>
          </cell>
          <cell r="E1512" t="str">
            <v>Cairnlea</v>
          </cell>
          <cell r="F1512">
            <v>103</v>
          </cell>
          <cell r="G1512">
            <v>33</v>
          </cell>
          <cell r="H1512">
            <v>0</v>
          </cell>
          <cell r="I1512">
            <v>0</v>
          </cell>
          <cell r="J1512">
            <v>0</v>
          </cell>
          <cell r="K1512">
            <v>137</v>
          </cell>
        </row>
        <row r="1513">
          <cell r="A1513">
            <v>1507</v>
          </cell>
          <cell r="B1513" t="str">
            <v>F</v>
          </cell>
          <cell r="C1513" t="str">
            <v>Wholesale Trade</v>
          </cell>
          <cell r="D1513">
            <v>213011329</v>
          </cell>
          <cell r="E1513" t="str">
            <v>Cairnlea</v>
          </cell>
          <cell r="F1513">
            <v>10</v>
          </cell>
          <cell r="G1513">
            <v>4</v>
          </cell>
          <cell r="H1513">
            <v>3</v>
          </cell>
          <cell r="I1513">
            <v>0</v>
          </cell>
          <cell r="J1513">
            <v>0</v>
          </cell>
          <cell r="K1513">
            <v>15</v>
          </cell>
        </row>
        <row r="1514">
          <cell r="A1514">
            <v>1508</v>
          </cell>
          <cell r="B1514" t="str">
            <v>G</v>
          </cell>
          <cell r="C1514" t="str">
            <v>Retail Trade</v>
          </cell>
          <cell r="D1514">
            <v>213011329</v>
          </cell>
          <cell r="E1514" t="str">
            <v>Cairnlea</v>
          </cell>
          <cell r="F1514">
            <v>30</v>
          </cell>
          <cell r="G1514">
            <v>18</v>
          </cell>
          <cell r="H1514">
            <v>3</v>
          </cell>
          <cell r="I1514">
            <v>0</v>
          </cell>
          <cell r="J1514">
            <v>0</v>
          </cell>
          <cell r="K1514">
            <v>50</v>
          </cell>
        </row>
        <row r="1515">
          <cell r="A1515">
            <v>1509</v>
          </cell>
          <cell r="B1515" t="str">
            <v>H</v>
          </cell>
          <cell r="C1515" t="str">
            <v>Accommodation and Food Services</v>
          </cell>
          <cell r="D1515">
            <v>213011329</v>
          </cell>
          <cell r="E1515" t="str">
            <v>Cairnlea</v>
          </cell>
          <cell r="F1515">
            <v>11</v>
          </cell>
          <cell r="G1515">
            <v>23</v>
          </cell>
          <cell r="H1515">
            <v>5</v>
          </cell>
          <cell r="I1515">
            <v>3</v>
          </cell>
          <cell r="J1515">
            <v>0</v>
          </cell>
          <cell r="K1515">
            <v>40</v>
          </cell>
        </row>
        <row r="1516">
          <cell r="A1516">
            <v>1510</v>
          </cell>
          <cell r="B1516" t="str">
            <v>I</v>
          </cell>
          <cell r="C1516" t="str">
            <v>Transport, Postal and Warehousing</v>
          </cell>
          <cell r="D1516">
            <v>213011329</v>
          </cell>
          <cell r="E1516" t="str">
            <v>Cairnlea</v>
          </cell>
          <cell r="F1516">
            <v>141</v>
          </cell>
          <cell r="G1516">
            <v>27</v>
          </cell>
          <cell r="H1516">
            <v>0</v>
          </cell>
          <cell r="I1516">
            <v>0</v>
          </cell>
          <cell r="J1516">
            <v>0</v>
          </cell>
          <cell r="K1516">
            <v>169</v>
          </cell>
        </row>
        <row r="1517">
          <cell r="A1517">
            <v>1511</v>
          </cell>
          <cell r="B1517" t="str">
            <v>J</v>
          </cell>
          <cell r="C1517" t="str">
            <v>Information Media and Telecommunications</v>
          </cell>
          <cell r="D1517">
            <v>213011329</v>
          </cell>
          <cell r="E1517" t="str">
            <v>Cairnlea</v>
          </cell>
          <cell r="F1517">
            <v>4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5</v>
          </cell>
        </row>
        <row r="1518">
          <cell r="A1518">
            <v>1512</v>
          </cell>
          <cell r="B1518" t="str">
            <v>K</v>
          </cell>
          <cell r="C1518" t="str">
            <v>Financial and Insurance Services</v>
          </cell>
          <cell r="D1518">
            <v>213011329</v>
          </cell>
          <cell r="E1518" t="str">
            <v>Cairnlea</v>
          </cell>
          <cell r="F1518">
            <v>18</v>
          </cell>
          <cell r="G1518">
            <v>11</v>
          </cell>
          <cell r="H1518">
            <v>0</v>
          </cell>
          <cell r="I1518">
            <v>0</v>
          </cell>
          <cell r="J1518">
            <v>0</v>
          </cell>
          <cell r="K1518">
            <v>29</v>
          </cell>
        </row>
        <row r="1519">
          <cell r="A1519">
            <v>1513</v>
          </cell>
          <cell r="B1519" t="str">
            <v>L</v>
          </cell>
          <cell r="C1519" t="str">
            <v>Rental, Hiring and Real Estate Services</v>
          </cell>
          <cell r="D1519">
            <v>213011329</v>
          </cell>
          <cell r="E1519" t="str">
            <v>Cairnlea</v>
          </cell>
          <cell r="F1519">
            <v>68</v>
          </cell>
          <cell r="G1519">
            <v>3</v>
          </cell>
          <cell r="H1519">
            <v>0</v>
          </cell>
          <cell r="I1519">
            <v>0</v>
          </cell>
          <cell r="J1519">
            <v>0</v>
          </cell>
          <cell r="K1519">
            <v>71</v>
          </cell>
        </row>
        <row r="1520">
          <cell r="A1520">
            <v>1514</v>
          </cell>
          <cell r="B1520" t="str">
            <v>M</v>
          </cell>
          <cell r="C1520" t="str">
            <v>Professional, Scientific and Technical Services</v>
          </cell>
          <cell r="D1520">
            <v>213011329</v>
          </cell>
          <cell r="E1520" t="str">
            <v>Cairnlea</v>
          </cell>
          <cell r="F1520">
            <v>39</v>
          </cell>
          <cell r="G1520">
            <v>25</v>
          </cell>
          <cell r="H1520">
            <v>0</v>
          </cell>
          <cell r="I1520">
            <v>0</v>
          </cell>
          <cell r="J1520">
            <v>0</v>
          </cell>
          <cell r="K1520">
            <v>65</v>
          </cell>
        </row>
        <row r="1521">
          <cell r="A1521">
            <v>1515</v>
          </cell>
          <cell r="B1521" t="str">
            <v>N</v>
          </cell>
          <cell r="C1521" t="str">
            <v>Administrative and Support Services</v>
          </cell>
          <cell r="D1521">
            <v>213011329</v>
          </cell>
          <cell r="E1521" t="str">
            <v>Cairnlea</v>
          </cell>
          <cell r="F1521">
            <v>28</v>
          </cell>
          <cell r="G1521">
            <v>10</v>
          </cell>
          <cell r="H1521">
            <v>3</v>
          </cell>
          <cell r="I1521">
            <v>0</v>
          </cell>
          <cell r="J1521">
            <v>0</v>
          </cell>
          <cell r="K1521">
            <v>40</v>
          </cell>
        </row>
        <row r="1522">
          <cell r="A1522">
            <v>1516</v>
          </cell>
          <cell r="B1522" t="str">
            <v>O</v>
          </cell>
          <cell r="C1522" t="str">
            <v>Public Administration and Safety</v>
          </cell>
          <cell r="D1522">
            <v>213011329</v>
          </cell>
          <cell r="E1522" t="str">
            <v>Cairnlea</v>
          </cell>
          <cell r="F1522">
            <v>0</v>
          </cell>
          <cell r="G1522">
            <v>0</v>
          </cell>
          <cell r="H1522">
            <v>0</v>
          </cell>
          <cell r="I1522">
            <v>0</v>
          </cell>
          <cell r="J1522">
            <v>0</v>
          </cell>
          <cell r="K1522">
            <v>3</v>
          </cell>
        </row>
        <row r="1523">
          <cell r="A1523">
            <v>1517</v>
          </cell>
          <cell r="B1523" t="str">
            <v>P</v>
          </cell>
          <cell r="C1523" t="str">
            <v>Education and Training</v>
          </cell>
          <cell r="D1523">
            <v>213011329</v>
          </cell>
          <cell r="E1523" t="str">
            <v>Cairnlea</v>
          </cell>
          <cell r="F1523">
            <v>11</v>
          </cell>
          <cell r="G1523">
            <v>0</v>
          </cell>
          <cell r="H1523">
            <v>0</v>
          </cell>
          <cell r="I1523">
            <v>0</v>
          </cell>
          <cell r="J1523">
            <v>0</v>
          </cell>
          <cell r="K1523">
            <v>12</v>
          </cell>
        </row>
        <row r="1524">
          <cell r="A1524">
            <v>1518</v>
          </cell>
          <cell r="B1524" t="str">
            <v>Q</v>
          </cell>
          <cell r="C1524" t="str">
            <v>Health Care and Social Assistance</v>
          </cell>
          <cell r="D1524">
            <v>213011329</v>
          </cell>
          <cell r="E1524" t="str">
            <v>Cairnlea</v>
          </cell>
          <cell r="F1524">
            <v>34</v>
          </cell>
          <cell r="G1524">
            <v>19</v>
          </cell>
          <cell r="H1524">
            <v>8</v>
          </cell>
          <cell r="I1524">
            <v>3</v>
          </cell>
          <cell r="J1524">
            <v>0</v>
          </cell>
          <cell r="K1524">
            <v>63</v>
          </cell>
        </row>
        <row r="1525">
          <cell r="A1525">
            <v>1519</v>
          </cell>
          <cell r="B1525" t="str">
            <v>R</v>
          </cell>
          <cell r="C1525" t="str">
            <v>Arts and Recreation Services</v>
          </cell>
          <cell r="D1525">
            <v>213011329</v>
          </cell>
          <cell r="E1525" t="str">
            <v>Cairnlea</v>
          </cell>
          <cell r="F1525">
            <v>3</v>
          </cell>
          <cell r="G1525">
            <v>4</v>
          </cell>
          <cell r="H1525">
            <v>0</v>
          </cell>
          <cell r="I1525">
            <v>3</v>
          </cell>
          <cell r="J1525">
            <v>0</v>
          </cell>
          <cell r="K1525">
            <v>8</v>
          </cell>
        </row>
        <row r="1526">
          <cell r="A1526">
            <v>1520</v>
          </cell>
          <cell r="B1526" t="str">
            <v>S</v>
          </cell>
          <cell r="C1526" t="str">
            <v>Other Services</v>
          </cell>
          <cell r="D1526">
            <v>213011329</v>
          </cell>
          <cell r="E1526" t="str">
            <v>Cairnlea</v>
          </cell>
          <cell r="F1526">
            <v>20</v>
          </cell>
          <cell r="G1526">
            <v>14</v>
          </cell>
          <cell r="H1526">
            <v>9</v>
          </cell>
          <cell r="I1526">
            <v>0</v>
          </cell>
          <cell r="J1526">
            <v>0</v>
          </cell>
          <cell r="K1526">
            <v>43</v>
          </cell>
        </row>
        <row r="1527">
          <cell r="A1527">
            <v>1521</v>
          </cell>
          <cell r="B1527" t="str">
            <v>A</v>
          </cell>
          <cell r="C1527" t="str">
            <v>Agriculture, Forestry and Fishing</v>
          </cell>
          <cell r="D1527">
            <v>202011019</v>
          </cell>
          <cell r="E1527" t="str">
            <v>California Gully - Eaglehawk</v>
          </cell>
          <cell r="F1527">
            <v>22</v>
          </cell>
          <cell r="G1527">
            <v>3</v>
          </cell>
          <cell r="H1527">
            <v>3</v>
          </cell>
          <cell r="I1527">
            <v>0</v>
          </cell>
          <cell r="J1527">
            <v>0</v>
          </cell>
          <cell r="K1527">
            <v>24</v>
          </cell>
        </row>
        <row r="1528">
          <cell r="A1528">
            <v>1522</v>
          </cell>
          <cell r="B1528" t="str">
            <v>B</v>
          </cell>
          <cell r="C1528" t="str">
            <v>Mining</v>
          </cell>
          <cell r="D1528">
            <v>202011019</v>
          </cell>
          <cell r="E1528" t="str">
            <v>California Gully - Eaglehawk</v>
          </cell>
          <cell r="F1528">
            <v>3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7</v>
          </cell>
        </row>
        <row r="1529">
          <cell r="A1529">
            <v>1523</v>
          </cell>
          <cell r="B1529" t="str">
            <v>C</v>
          </cell>
          <cell r="C1529" t="str">
            <v>Manufacturing</v>
          </cell>
          <cell r="D1529">
            <v>202011019</v>
          </cell>
          <cell r="E1529" t="str">
            <v>California Gully - Eaglehawk</v>
          </cell>
          <cell r="F1529">
            <v>13</v>
          </cell>
          <cell r="G1529">
            <v>6</v>
          </cell>
          <cell r="H1529">
            <v>4</v>
          </cell>
          <cell r="I1529">
            <v>0</v>
          </cell>
          <cell r="J1529">
            <v>0</v>
          </cell>
          <cell r="K1529">
            <v>23</v>
          </cell>
        </row>
        <row r="1530">
          <cell r="A1530">
            <v>1524</v>
          </cell>
          <cell r="B1530" t="str">
            <v>D</v>
          </cell>
          <cell r="C1530" t="str">
            <v>Electricity, Gas, Water and Waste Services</v>
          </cell>
          <cell r="D1530">
            <v>202011019</v>
          </cell>
          <cell r="E1530" t="str">
            <v>California Gully - Eaglehawk</v>
          </cell>
          <cell r="F1530">
            <v>0</v>
          </cell>
          <cell r="G1530">
            <v>0</v>
          </cell>
          <cell r="H1530">
            <v>0</v>
          </cell>
          <cell r="I1530">
            <v>0</v>
          </cell>
          <cell r="J1530">
            <v>0</v>
          </cell>
          <cell r="K1530">
            <v>3</v>
          </cell>
        </row>
        <row r="1531">
          <cell r="A1531">
            <v>1525</v>
          </cell>
          <cell r="B1531" t="str">
            <v>E</v>
          </cell>
          <cell r="C1531" t="str">
            <v>Construction</v>
          </cell>
          <cell r="D1531">
            <v>202011019</v>
          </cell>
          <cell r="E1531" t="str">
            <v>California Gully - Eaglehawk</v>
          </cell>
          <cell r="F1531">
            <v>105</v>
          </cell>
          <cell r="G1531">
            <v>41</v>
          </cell>
          <cell r="H1531">
            <v>10</v>
          </cell>
          <cell r="I1531">
            <v>0</v>
          </cell>
          <cell r="J1531">
            <v>0</v>
          </cell>
          <cell r="K1531">
            <v>157</v>
          </cell>
        </row>
        <row r="1532">
          <cell r="A1532">
            <v>1526</v>
          </cell>
          <cell r="B1532" t="str">
            <v>F</v>
          </cell>
          <cell r="C1532" t="str">
            <v>Wholesale Trade</v>
          </cell>
          <cell r="D1532">
            <v>202011019</v>
          </cell>
          <cell r="E1532" t="str">
            <v>California Gully - Eaglehawk</v>
          </cell>
          <cell r="F1532">
            <v>6</v>
          </cell>
          <cell r="G1532">
            <v>3</v>
          </cell>
          <cell r="H1532">
            <v>3</v>
          </cell>
          <cell r="I1532">
            <v>3</v>
          </cell>
          <cell r="J1532">
            <v>0</v>
          </cell>
          <cell r="K1532">
            <v>14</v>
          </cell>
        </row>
        <row r="1533">
          <cell r="A1533">
            <v>1527</v>
          </cell>
          <cell r="B1533" t="str">
            <v>G</v>
          </cell>
          <cell r="C1533" t="str">
            <v>Retail Trade</v>
          </cell>
          <cell r="D1533">
            <v>202011019</v>
          </cell>
          <cell r="E1533" t="str">
            <v>California Gully - Eaglehawk</v>
          </cell>
          <cell r="F1533">
            <v>15</v>
          </cell>
          <cell r="G1533">
            <v>13</v>
          </cell>
          <cell r="H1533">
            <v>7</v>
          </cell>
          <cell r="I1533">
            <v>3</v>
          </cell>
          <cell r="J1533">
            <v>0</v>
          </cell>
          <cell r="K1533">
            <v>38</v>
          </cell>
        </row>
        <row r="1534">
          <cell r="A1534">
            <v>1528</v>
          </cell>
          <cell r="B1534" t="str">
            <v>H</v>
          </cell>
          <cell r="C1534" t="str">
            <v>Accommodation and Food Services</v>
          </cell>
          <cell r="D1534">
            <v>202011019</v>
          </cell>
          <cell r="E1534" t="str">
            <v>California Gully - Eaglehawk</v>
          </cell>
          <cell r="F1534">
            <v>8</v>
          </cell>
          <cell r="G1534">
            <v>10</v>
          </cell>
          <cell r="H1534">
            <v>4</v>
          </cell>
          <cell r="I1534">
            <v>0</v>
          </cell>
          <cell r="J1534">
            <v>0</v>
          </cell>
          <cell r="K1534">
            <v>22</v>
          </cell>
        </row>
        <row r="1535">
          <cell r="A1535">
            <v>1529</v>
          </cell>
          <cell r="B1535" t="str">
            <v>I</v>
          </cell>
          <cell r="C1535" t="str">
            <v>Transport, Postal and Warehousing</v>
          </cell>
          <cell r="D1535">
            <v>202011019</v>
          </cell>
          <cell r="E1535" t="str">
            <v>California Gully - Eaglehawk</v>
          </cell>
          <cell r="F1535">
            <v>34</v>
          </cell>
          <cell r="G1535">
            <v>17</v>
          </cell>
          <cell r="H1535">
            <v>3</v>
          </cell>
          <cell r="I1535">
            <v>0</v>
          </cell>
          <cell r="J1535">
            <v>0</v>
          </cell>
          <cell r="K1535">
            <v>53</v>
          </cell>
        </row>
        <row r="1536">
          <cell r="A1536">
            <v>1530</v>
          </cell>
          <cell r="B1536" t="str">
            <v>J</v>
          </cell>
          <cell r="C1536" t="str">
            <v>Information Media and Telecommunications</v>
          </cell>
          <cell r="D1536">
            <v>202011019</v>
          </cell>
          <cell r="E1536" t="str">
            <v>California Gully - Eaglehawk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4</v>
          </cell>
        </row>
        <row r="1537">
          <cell r="A1537">
            <v>1531</v>
          </cell>
          <cell r="B1537" t="str">
            <v>K</v>
          </cell>
          <cell r="C1537" t="str">
            <v>Financial and Insurance Services</v>
          </cell>
          <cell r="D1537">
            <v>202011019</v>
          </cell>
          <cell r="E1537" t="str">
            <v>California Gully - Eaglehawk</v>
          </cell>
          <cell r="F1537">
            <v>9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10</v>
          </cell>
        </row>
        <row r="1538">
          <cell r="A1538">
            <v>1532</v>
          </cell>
          <cell r="B1538" t="str">
            <v>L</v>
          </cell>
          <cell r="C1538" t="str">
            <v>Rental, Hiring and Real Estate Services</v>
          </cell>
          <cell r="D1538">
            <v>202011019</v>
          </cell>
          <cell r="E1538" t="str">
            <v>California Gully - Eaglehawk</v>
          </cell>
          <cell r="F1538">
            <v>31</v>
          </cell>
          <cell r="G1538">
            <v>3</v>
          </cell>
          <cell r="H1538">
            <v>0</v>
          </cell>
          <cell r="I1538">
            <v>0</v>
          </cell>
          <cell r="J1538">
            <v>0</v>
          </cell>
          <cell r="K1538">
            <v>33</v>
          </cell>
        </row>
        <row r="1539">
          <cell r="A1539">
            <v>1533</v>
          </cell>
          <cell r="B1539" t="str">
            <v>M</v>
          </cell>
          <cell r="C1539" t="str">
            <v>Professional, Scientific and Technical Services</v>
          </cell>
          <cell r="D1539">
            <v>202011019</v>
          </cell>
          <cell r="E1539" t="str">
            <v>California Gully - Eaglehawk</v>
          </cell>
          <cell r="F1539">
            <v>35</v>
          </cell>
          <cell r="G1539">
            <v>14</v>
          </cell>
          <cell r="H1539">
            <v>6</v>
          </cell>
          <cell r="I1539">
            <v>0</v>
          </cell>
          <cell r="J1539">
            <v>0</v>
          </cell>
          <cell r="K1539">
            <v>55</v>
          </cell>
        </row>
        <row r="1540">
          <cell r="A1540">
            <v>1534</v>
          </cell>
          <cell r="B1540" t="str">
            <v>N</v>
          </cell>
          <cell r="C1540" t="str">
            <v>Administrative and Support Services</v>
          </cell>
          <cell r="D1540">
            <v>202011019</v>
          </cell>
          <cell r="E1540" t="str">
            <v>California Gully - Eaglehawk</v>
          </cell>
          <cell r="F1540">
            <v>21</v>
          </cell>
          <cell r="G1540">
            <v>7</v>
          </cell>
          <cell r="H1540">
            <v>0</v>
          </cell>
          <cell r="I1540">
            <v>0</v>
          </cell>
          <cell r="J1540">
            <v>0</v>
          </cell>
          <cell r="K1540">
            <v>31</v>
          </cell>
        </row>
        <row r="1541">
          <cell r="A1541">
            <v>1535</v>
          </cell>
          <cell r="B1541" t="str">
            <v>O</v>
          </cell>
          <cell r="C1541" t="str">
            <v>Public Administration and Safety</v>
          </cell>
          <cell r="D1541">
            <v>202011019</v>
          </cell>
          <cell r="E1541" t="str">
            <v>California Gully - Eaglehawk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>
            <v>1536</v>
          </cell>
          <cell r="B1542" t="str">
            <v>P</v>
          </cell>
          <cell r="C1542" t="str">
            <v>Education and Training</v>
          </cell>
          <cell r="D1542">
            <v>202011019</v>
          </cell>
          <cell r="E1542" t="str">
            <v>California Gully - Eaglehawk</v>
          </cell>
          <cell r="F1542">
            <v>5</v>
          </cell>
          <cell r="G1542">
            <v>3</v>
          </cell>
          <cell r="H1542">
            <v>0</v>
          </cell>
          <cell r="I1542">
            <v>0</v>
          </cell>
          <cell r="J1542">
            <v>0</v>
          </cell>
          <cell r="K1542">
            <v>6</v>
          </cell>
        </row>
        <row r="1543">
          <cell r="A1543">
            <v>1537</v>
          </cell>
          <cell r="B1543" t="str">
            <v>Q</v>
          </cell>
          <cell r="C1543" t="str">
            <v>Health Care and Social Assistance</v>
          </cell>
          <cell r="D1543">
            <v>202011019</v>
          </cell>
          <cell r="E1543" t="str">
            <v>California Gully - Eaglehawk</v>
          </cell>
          <cell r="F1543">
            <v>32</v>
          </cell>
          <cell r="G1543">
            <v>10</v>
          </cell>
          <cell r="H1543">
            <v>8</v>
          </cell>
          <cell r="I1543">
            <v>5</v>
          </cell>
          <cell r="J1543">
            <v>0</v>
          </cell>
          <cell r="K1543">
            <v>55</v>
          </cell>
        </row>
        <row r="1544">
          <cell r="A1544">
            <v>1538</v>
          </cell>
          <cell r="B1544" t="str">
            <v>R</v>
          </cell>
          <cell r="C1544" t="str">
            <v>Arts and Recreation Services</v>
          </cell>
          <cell r="D1544">
            <v>202011019</v>
          </cell>
          <cell r="E1544" t="str">
            <v>California Gully - Eaglehawk</v>
          </cell>
          <cell r="F1544">
            <v>5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8</v>
          </cell>
        </row>
        <row r="1545">
          <cell r="A1545">
            <v>1539</v>
          </cell>
          <cell r="B1545" t="str">
            <v>S</v>
          </cell>
          <cell r="C1545" t="str">
            <v>Other Services</v>
          </cell>
          <cell r="D1545">
            <v>202011019</v>
          </cell>
          <cell r="E1545" t="str">
            <v>California Gully - Eaglehawk</v>
          </cell>
          <cell r="F1545">
            <v>16</v>
          </cell>
          <cell r="G1545">
            <v>16</v>
          </cell>
          <cell r="H1545">
            <v>4</v>
          </cell>
          <cell r="I1545">
            <v>3</v>
          </cell>
          <cell r="J1545">
            <v>0</v>
          </cell>
          <cell r="K1545">
            <v>37</v>
          </cell>
        </row>
        <row r="1546">
          <cell r="A1546">
            <v>1540</v>
          </cell>
          <cell r="B1546" t="str">
            <v>A</v>
          </cell>
          <cell r="C1546" t="str">
            <v>Agriculture, Forestry and Fishing</v>
          </cell>
          <cell r="D1546">
            <v>207011149</v>
          </cell>
          <cell r="E1546" t="str">
            <v>Camberwell</v>
          </cell>
          <cell r="F1546">
            <v>29</v>
          </cell>
          <cell r="G1546">
            <v>6</v>
          </cell>
          <cell r="H1546">
            <v>0</v>
          </cell>
          <cell r="I1546">
            <v>0</v>
          </cell>
          <cell r="J1546">
            <v>0</v>
          </cell>
          <cell r="K1546">
            <v>35</v>
          </cell>
        </row>
        <row r="1547">
          <cell r="A1547">
            <v>1541</v>
          </cell>
          <cell r="B1547" t="str">
            <v>B</v>
          </cell>
          <cell r="C1547" t="str">
            <v>Mining</v>
          </cell>
          <cell r="D1547">
            <v>207011149</v>
          </cell>
          <cell r="E1547" t="str">
            <v>Camberwell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3</v>
          </cell>
        </row>
        <row r="1548">
          <cell r="A1548">
            <v>1542</v>
          </cell>
          <cell r="B1548" t="str">
            <v>C</v>
          </cell>
          <cell r="C1548" t="str">
            <v>Manufacturing</v>
          </cell>
          <cell r="D1548">
            <v>207011149</v>
          </cell>
          <cell r="E1548" t="str">
            <v>Camberwell</v>
          </cell>
          <cell r="F1548">
            <v>39</v>
          </cell>
          <cell r="G1548">
            <v>18</v>
          </cell>
          <cell r="H1548">
            <v>8</v>
          </cell>
          <cell r="I1548">
            <v>4</v>
          </cell>
          <cell r="J1548">
            <v>0</v>
          </cell>
          <cell r="K1548">
            <v>69</v>
          </cell>
        </row>
        <row r="1549">
          <cell r="A1549">
            <v>1543</v>
          </cell>
          <cell r="B1549" t="str">
            <v>D</v>
          </cell>
          <cell r="C1549" t="str">
            <v>Electricity, Gas, Water and Waste Services</v>
          </cell>
          <cell r="D1549">
            <v>207011149</v>
          </cell>
          <cell r="E1549" t="str">
            <v>Camberwell</v>
          </cell>
          <cell r="F1549">
            <v>5</v>
          </cell>
          <cell r="G1549">
            <v>3</v>
          </cell>
          <cell r="H1549">
            <v>0</v>
          </cell>
          <cell r="I1549">
            <v>0</v>
          </cell>
          <cell r="J1549">
            <v>0</v>
          </cell>
          <cell r="K1549">
            <v>7</v>
          </cell>
        </row>
        <row r="1550">
          <cell r="A1550">
            <v>1544</v>
          </cell>
          <cell r="B1550" t="str">
            <v>E</v>
          </cell>
          <cell r="C1550" t="str">
            <v>Construction</v>
          </cell>
          <cell r="D1550">
            <v>207011149</v>
          </cell>
          <cell r="E1550" t="str">
            <v>Camberwell</v>
          </cell>
          <cell r="F1550">
            <v>307</v>
          </cell>
          <cell r="G1550">
            <v>74</v>
          </cell>
          <cell r="H1550">
            <v>22</v>
          </cell>
          <cell r="I1550">
            <v>0</v>
          </cell>
          <cell r="J1550">
            <v>0</v>
          </cell>
          <cell r="K1550">
            <v>403</v>
          </cell>
        </row>
        <row r="1551">
          <cell r="A1551">
            <v>1545</v>
          </cell>
          <cell r="B1551" t="str">
            <v>F</v>
          </cell>
          <cell r="C1551" t="str">
            <v>Wholesale Trade</v>
          </cell>
          <cell r="D1551">
            <v>207011149</v>
          </cell>
          <cell r="E1551" t="str">
            <v>Camberwell</v>
          </cell>
          <cell r="F1551">
            <v>89</v>
          </cell>
          <cell r="G1551">
            <v>32</v>
          </cell>
          <cell r="H1551">
            <v>0</v>
          </cell>
          <cell r="I1551">
            <v>0</v>
          </cell>
          <cell r="J1551">
            <v>0</v>
          </cell>
          <cell r="K1551">
            <v>122</v>
          </cell>
        </row>
        <row r="1552">
          <cell r="A1552">
            <v>1546</v>
          </cell>
          <cell r="B1552" t="str">
            <v>G</v>
          </cell>
          <cell r="C1552" t="str">
            <v>Retail Trade</v>
          </cell>
          <cell r="D1552">
            <v>207011149</v>
          </cell>
          <cell r="E1552" t="str">
            <v>Camberwell</v>
          </cell>
          <cell r="F1552">
            <v>118</v>
          </cell>
          <cell r="G1552">
            <v>59</v>
          </cell>
          <cell r="H1552">
            <v>27</v>
          </cell>
          <cell r="I1552">
            <v>6</v>
          </cell>
          <cell r="J1552">
            <v>0</v>
          </cell>
          <cell r="K1552">
            <v>210</v>
          </cell>
        </row>
        <row r="1553">
          <cell r="A1553">
            <v>1547</v>
          </cell>
          <cell r="B1553" t="str">
            <v>H</v>
          </cell>
          <cell r="C1553" t="str">
            <v>Accommodation and Food Services</v>
          </cell>
          <cell r="D1553">
            <v>207011149</v>
          </cell>
          <cell r="E1553" t="str">
            <v>Camberwell</v>
          </cell>
          <cell r="F1553">
            <v>60</v>
          </cell>
          <cell r="G1553">
            <v>38</v>
          </cell>
          <cell r="H1553">
            <v>33</v>
          </cell>
          <cell r="I1553">
            <v>13</v>
          </cell>
          <cell r="J1553">
            <v>0</v>
          </cell>
          <cell r="K1553">
            <v>144</v>
          </cell>
        </row>
        <row r="1554">
          <cell r="A1554">
            <v>1548</v>
          </cell>
          <cell r="B1554" t="str">
            <v>I</v>
          </cell>
          <cell r="C1554" t="str">
            <v>Transport, Postal and Warehousing</v>
          </cell>
          <cell r="D1554">
            <v>207011149</v>
          </cell>
          <cell r="E1554" t="str">
            <v>Camberwell</v>
          </cell>
          <cell r="F1554">
            <v>70</v>
          </cell>
          <cell r="G1554">
            <v>14</v>
          </cell>
          <cell r="H1554">
            <v>3</v>
          </cell>
          <cell r="I1554">
            <v>0</v>
          </cell>
          <cell r="J1554">
            <v>0</v>
          </cell>
          <cell r="K1554">
            <v>86</v>
          </cell>
        </row>
        <row r="1555">
          <cell r="A1555">
            <v>1549</v>
          </cell>
          <cell r="B1555" t="str">
            <v>J</v>
          </cell>
          <cell r="C1555" t="str">
            <v>Information Media and Telecommunications</v>
          </cell>
          <cell r="D1555">
            <v>207011149</v>
          </cell>
          <cell r="E1555" t="str">
            <v>Camberwell</v>
          </cell>
          <cell r="F1555">
            <v>17</v>
          </cell>
          <cell r="G1555">
            <v>10</v>
          </cell>
          <cell r="H1555">
            <v>0</v>
          </cell>
          <cell r="I1555">
            <v>0</v>
          </cell>
          <cell r="J1555">
            <v>0</v>
          </cell>
          <cell r="K1555">
            <v>29</v>
          </cell>
        </row>
        <row r="1556">
          <cell r="A1556">
            <v>1550</v>
          </cell>
          <cell r="B1556" t="str">
            <v>K</v>
          </cell>
          <cell r="C1556" t="str">
            <v>Financial and Insurance Services</v>
          </cell>
          <cell r="D1556">
            <v>207011149</v>
          </cell>
          <cell r="E1556" t="str">
            <v>Camberwell</v>
          </cell>
          <cell r="F1556">
            <v>205</v>
          </cell>
          <cell r="G1556">
            <v>48</v>
          </cell>
          <cell r="H1556">
            <v>6</v>
          </cell>
          <cell r="I1556">
            <v>5</v>
          </cell>
          <cell r="J1556">
            <v>0</v>
          </cell>
          <cell r="K1556">
            <v>264</v>
          </cell>
        </row>
        <row r="1557">
          <cell r="A1557">
            <v>1551</v>
          </cell>
          <cell r="B1557" t="str">
            <v>L</v>
          </cell>
          <cell r="C1557" t="str">
            <v>Rental, Hiring and Real Estate Services</v>
          </cell>
          <cell r="D1557">
            <v>207011149</v>
          </cell>
          <cell r="E1557" t="str">
            <v>Camberwell</v>
          </cell>
          <cell r="F1557">
            <v>469</v>
          </cell>
          <cell r="G1557">
            <v>41</v>
          </cell>
          <cell r="H1557">
            <v>12</v>
          </cell>
          <cell r="I1557">
            <v>0</v>
          </cell>
          <cell r="J1557">
            <v>3</v>
          </cell>
          <cell r="K1557">
            <v>523</v>
          </cell>
        </row>
        <row r="1558">
          <cell r="A1558">
            <v>1552</v>
          </cell>
          <cell r="B1558" t="str">
            <v>M</v>
          </cell>
          <cell r="C1558" t="str">
            <v>Professional, Scientific and Technical Services</v>
          </cell>
          <cell r="D1558">
            <v>207011149</v>
          </cell>
          <cell r="E1558" t="str">
            <v>Camberwell</v>
          </cell>
          <cell r="F1558">
            <v>434</v>
          </cell>
          <cell r="G1558">
            <v>209</v>
          </cell>
          <cell r="H1558">
            <v>30</v>
          </cell>
          <cell r="I1558">
            <v>7</v>
          </cell>
          <cell r="J1558">
            <v>0</v>
          </cell>
          <cell r="K1558">
            <v>680</v>
          </cell>
        </row>
        <row r="1559">
          <cell r="A1559">
            <v>1553</v>
          </cell>
          <cell r="B1559" t="str">
            <v>N</v>
          </cell>
          <cell r="C1559" t="str">
            <v>Administrative and Support Services</v>
          </cell>
          <cell r="D1559">
            <v>207011149</v>
          </cell>
          <cell r="E1559" t="str">
            <v>Camberwell</v>
          </cell>
          <cell r="F1559">
            <v>73</v>
          </cell>
          <cell r="G1559">
            <v>35</v>
          </cell>
          <cell r="H1559">
            <v>12</v>
          </cell>
          <cell r="I1559">
            <v>0</v>
          </cell>
          <cell r="J1559">
            <v>0</v>
          </cell>
          <cell r="K1559">
            <v>121</v>
          </cell>
        </row>
        <row r="1560">
          <cell r="A1560">
            <v>1554</v>
          </cell>
          <cell r="B1560" t="str">
            <v>O</v>
          </cell>
          <cell r="C1560" t="str">
            <v>Public Administration and Safety</v>
          </cell>
          <cell r="D1560">
            <v>207011149</v>
          </cell>
          <cell r="E1560" t="str">
            <v>Camberwell</v>
          </cell>
          <cell r="F1560">
            <v>3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3</v>
          </cell>
        </row>
        <row r="1561">
          <cell r="A1561">
            <v>1555</v>
          </cell>
          <cell r="B1561" t="str">
            <v>P</v>
          </cell>
          <cell r="C1561" t="str">
            <v>Education and Training</v>
          </cell>
          <cell r="D1561">
            <v>207011149</v>
          </cell>
          <cell r="E1561" t="str">
            <v>Camberwell</v>
          </cell>
          <cell r="F1561">
            <v>35</v>
          </cell>
          <cell r="G1561">
            <v>18</v>
          </cell>
          <cell r="H1561">
            <v>7</v>
          </cell>
          <cell r="I1561">
            <v>4</v>
          </cell>
          <cell r="J1561">
            <v>0</v>
          </cell>
          <cell r="K1561">
            <v>64</v>
          </cell>
        </row>
        <row r="1562">
          <cell r="A1562">
            <v>1556</v>
          </cell>
          <cell r="B1562" t="str">
            <v>Q</v>
          </cell>
          <cell r="C1562" t="str">
            <v>Health Care and Social Assistance</v>
          </cell>
          <cell r="D1562">
            <v>207011149</v>
          </cell>
          <cell r="E1562" t="str">
            <v>Camberwell</v>
          </cell>
          <cell r="F1562">
            <v>311</v>
          </cell>
          <cell r="G1562">
            <v>128</v>
          </cell>
          <cell r="H1562">
            <v>54</v>
          </cell>
          <cell r="I1562">
            <v>9</v>
          </cell>
          <cell r="J1562">
            <v>3</v>
          </cell>
          <cell r="K1562">
            <v>504</v>
          </cell>
        </row>
        <row r="1563">
          <cell r="A1563">
            <v>1557</v>
          </cell>
          <cell r="B1563" t="str">
            <v>R</v>
          </cell>
          <cell r="C1563" t="str">
            <v>Arts and Recreation Services</v>
          </cell>
          <cell r="D1563">
            <v>207011149</v>
          </cell>
          <cell r="E1563" t="str">
            <v>Camberwell</v>
          </cell>
          <cell r="F1563">
            <v>35</v>
          </cell>
          <cell r="G1563">
            <v>10</v>
          </cell>
          <cell r="H1563">
            <v>3</v>
          </cell>
          <cell r="I1563">
            <v>0</v>
          </cell>
          <cell r="J1563">
            <v>0</v>
          </cell>
          <cell r="K1563">
            <v>47</v>
          </cell>
        </row>
        <row r="1564">
          <cell r="A1564">
            <v>1558</v>
          </cell>
          <cell r="B1564" t="str">
            <v>S</v>
          </cell>
          <cell r="C1564" t="str">
            <v>Other Services</v>
          </cell>
          <cell r="D1564">
            <v>207011149</v>
          </cell>
          <cell r="E1564" t="str">
            <v>Camberwell</v>
          </cell>
          <cell r="F1564">
            <v>49</v>
          </cell>
          <cell r="G1564">
            <v>40</v>
          </cell>
          <cell r="H1564">
            <v>14</v>
          </cell>
          <cell r="I1564">
            <v>0</v>
          </cell>
          <cell r="J1564">
            <v>0</v>
          </cell>
          <cell r="K1564">
            <v>104</v>
          </cell>
        </row>
        <row r="1565">
          <cell r="A1565">
            <v>1559</v>
          </cell>
          <cell r="B1565" t="str">
            <v>A</v>
          </cell>
          <cell r="C1565" t="str">
            <v>Agriculture, Forestry and Fishing</v>
          </cell>
          <cell r="D1565">
            <v>210051243</v>
          </cell>
          <cell r="E1565" t="str">
            <v>Campbellfield - Coolaroo</v>
          </cell>
          <cell r="F1565">
            <v>5</v>
          </cell>
          <cell r="G1565">
            <v>3</v>
          </cell>
          <cell r="H1565">
            <v>0</v>
          </cell>
          <cell r="I1565">
            <v>0</v>
          </cell>
          <cell r="J1565">
            <v>0</v>
          </cell>
          <cell r="K1565">
            <v>9</v>
          </cell>
        </row>
        <row r="1566">
          <cell r="A1566">
            <v>1560</v>
          </cell>
          <cell r="B1566" t="str">
            <v>B</v>
          </cell>
          <cell r="C1566" t="str">
            <v>Mining</v>
          </cell>
          <cell r="D1566">
            <v>210051243</v>
          </cell>
          <cell r="E1566" t="str">
            <v>Campbellfield - Coolaroo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4</v>
          </cell>
        </row>
        <row r="1567">
          <cell r="A1567">
            <v>1561</v>
          </cell>
          <cell r="B1567" t="str">
            <v>C</v>
          </cell>
          <cell r="C1567" t="str">
            <v>Manufacturing</v>
          </cell>
          <cell r="D1567">
            <v>210051243</v>
          </cell>
          <cell r="E1567" t="str">
            <v>Campbellfield - Coolaroo</v>
          </cell>
          <cell r="F1567">
            <v>156</v>
          </cell>
          <cell r="G1567">
            <v>132</v>
          </cell>
          <cell r="H1567">
            <v>154</v>
          </cell>
          <cell r="I1567">
            <v>76</v>
          </cell>
          <cell r="J1567">
            <v>3</v>
          </cell>
          <cell r="K1567">
            <v>521</v>
          </cell>
        </row>
        <row r="1568">
          <cell r="A1568">
            <v>1562</v>
          </cell>
          <cell r="B1568" t="str">
            <v>D</v>
          </cell>
          <cell r="C1568" t="str">
            <v>Electricity, Gas, Water and Waste Services</v>
          </cell>
          <cell r="D1568">
            <v>210051243</v>
          </cell>
          <cell r="E1568" t="str">
            <v>Campbellfield - Coolaroo</v>
          </cell>
          <cell r="F1568">
            <v>22</v>
          </cell>
          <cell r="G1568">
            <v>8</v>
          </cell>
          <cell r="H1568">
            <v>7</v>
          </cell>
          <cell r="I1568">
            <v>6</v>
          </cell>
          <cell r="J1568">
            <v>0</v>
          </cell>
          <cell r="K1568">
            <v>43</v>
          </cell>
        </row>
        <row r="1569">
          <cell r="A1569">
            <v>1563</v>
          </cell>
          <cell r="B1569" t="str">
            <v>E</v>
          </cell>
          <cell r="C1569" t="str">
            <v>Construction</v>
          </cell>
          <cell r="D1569">
            <v>210051243</v>
          </cell>
          <cell r="E1569" t="str">
            <v>Campbellfield - Coolaroo</v>
          </cell>
          <cell r="F1569">
            <v>430</v>
          </cell>
          <cell r="G1569">
            <v>170</v>
          </cell>
          <cell r="H1569">
            <v>53</v>
          </cell>
          <cell r="I1569">
            <v>30</v>
          </cell>
          <cell r="J1569">
            <v>0</v>
          </cell>
          <cell r="K1569">
            <v>683</v>
          </cell>
        </row>
        <row r="1570">
          <cell r="A1570">
            <v>1564</v>
          </cell>
          <cell r="B1570" t="str">
            <v>F</v>
          </cell>
          <cell r="C1570" t="str">
            <v>Wholesale Trade</v>
          </cell>
          <cell r="D1570">
            <v>210051243</v>
          </cell>
          <cell r="E1570" t="str">
            <v>Campbellfield - Coolaroo</v>
          </cell>
          <cell r="F1570">
            <v>142</v>
          </cell>
          <cell r="G1570">
            <v>76</v>
          </cell>
          <cell r="H1570">
            <v>85</v>
          </cell>
          <cell r="I1570">
            <v>22</v>
          </cell>
          <cell r="J1570">
            <v>0</v>
          </cell>
          <cell r="K1570">
            <v>326</v>
          </cell>
        </row>
        <row r="1571">
          <cell r="A1571">
            <v>1565</v>
          </cell>
          <cell r="B1571" t="str">
            <v>G</v>
          </cell>
          <cell r="C1571" t="str">
            <v>Retail Trade</v>
          </cell>
          <cell r="D1571">
            <v>210051243</v>
          </cell>
          <cell r="E1571" t="str">
            <v>Campbellfield - Coolaroo</v>
          </cell>
          <cell r="F1571">
            <v>149</v>
          </cell>
          <cell r="G1571">
            <v>146</v>
          </cell>
          <cell r="H1571">
            <v>54</v>
          </cell>
          <cell r="I1571">
            <v>21</v>
          </cell>
          <cell r="J1571">
            <v>0</v>
          </cell>
          <cell r="K1571">
            <v>371</v>
          </cell>
        </row>
        <row r="1572">
          <cell r="A1572">
            <v>1566</v>
          </cell>
          <cell r="B1572" t="str">
            <v>H</v>
          </cell>
          <cell r="C1572" t="str">
            <v>Accommodation and Food Services</v>
          </cell>
          <cell r="D1572">
            <v>210051243</v>
          </cell>
          <cell r="E1572" t="str">
            <v>Campbellfield - Coolaroo</v>
          </cell>
          <cell r="F1572">
            <v>66</v>
          </cell>
          <cell r="G1572">
            <v>49</v>
          </cell>
          <cell r="H1572">
            <v>31</v>
          </cell>
          <cell r="I1572">
            <v>13</v>
          </cell>
          <cell r="J1572">
            <v>0</v>
          </cell>
          <cell r="K1572">
            <v>159</v>
          </cell>
        </row>
        <row r="1573">
          <cell r="A1573">
            <v>1567</v>
          </cell>
          <cell r="B1573" t="str">
            <v>I</v>
          </cell>
          <cell r="C1573" t="str">
            <v>Transport, Postal and Warehousing</v>
          </cell>
          <cell r="D1573">
            <v>210051243</v>
          </cell>
          <cell r="E1573" t="str">
            <v>Campbellfield - Coolaroo</v>
          </cell>
        </row>
        <row r="1574">
          <cell r="A1574">
            <v>1568</v>
          </cell>
          <cell r="B1574" t="str">
            <v>J</v>
          </cell>
          <cell r="C1574" t="str">
            <v>Information Media and Telecommunications</v>
          </cell>
          <cell r="D1574">
            <v>210051243</v>
          </cell>
          <cell r="E1574" t="str">
            <v>Campbellfield - Coolaroo</v>
          </cell>
          <cell r="F1574">
            <v>8</v>
          </cell>
          <cell r="G1574">
            <v>3</v>
          </cell>
          <cell r="H1574">
            <v>3</v>
          </cell>
          <cell r="I1574">
            <v>0</v>
          </cell>
          <cell r="J1574">
            <v>0</v>
          </cell>
          <cell r="K1574">
            <v>13</v>
          </cell>
        </row>
        <row r="1575">
          <cell r="A1575">
            <v>1569</v>
          </cell>
          <cell r="B1575" t="str">
            <v>K</v>
          </cell>
          <cell r="C1575" t="str">
            <v>Financial and Insurance Services</v>
          </cell>
          <cell r="D1575">
            <v>210051243</v>
          </cell>
          <cell r="E1575" t="str">
            <v>Campbellfield - Coolaroo</v>
          </cell>
          <cell r="F1575">
            <v>78</v>
          </cell>
          <cell r="G1575">
            <v>6</v>
          </cell>
          <cell r="H1575">
            <v>5</v>
          </cell>
          <cell r="I1575">
            <v>3</v>
          </cell>
          <cell r="J1575">
            <v>0</v>
          </cell>
          <cell r="K1575">
            <v>91</v>
          </cell>
        </row>
        <row r="1576">
          <cell r="A1576">
            <v>1570</v>
          </cell>
          <cell r="B1576" t="str">
            <v>L</v>
          </cell>
          <cell r="C1576" t="str">
            <v>Rental, Hiring and Real Estate Services</v>
          </cell>
          <cell r="D1576">
            <v>210051243</v>
          </cell>
          <cell r="E1576" t="str">
            <v>Campbellfield - Coolaroo</v>
          </cell>
          <cell r="F1576">
            <v>410</v>
          </cell>
          <cell r="G1576">
            <v>30</v>
          </cell>
          <cell r="H1576">
            <v>13</v>
          </cell>
          <cell r="I1576">
            <v>3</v>
          </cell>
          <cell r="J1576">
            <v>0</v>
          </cell>
          <cell r="K1576">
            <v>456</v>
          </cell>
        </row>
        <row r="1577">
          <cell r="A1577">
            <v>1571</v>
          </cell>
          <cell r="B1577" t="str">
            <v>M</v>
          </cell>
          <cell r="C1577" t="str">
            <v>Professional, Scientific and Technical Services</v>
          </cell>
          <cell r="D1577">
            <v>210051243</v>
          </cell>
          <cell r="E1577" t="str">
            <v>Campbellfield - Coolaroo</v>
          </cell>
          <cell r="F1577">
            <v>105</v>
          </cell>
          <cell r="G1577">
            <v>65</v>
          </cell>
          <cell r="H1577">
            <v>20</v>
          </cell>
          <cell r="I1577">
            <v>8</v>
          </cell>
          <cell r="J1577">
            <v>0</v>
          </cell>
          <cell r="K1577">
            <v>198</v>
          </cell>
        </row>
        <row r="1578">
          <cell r="A1578">
            <v>1572</v>
          </cell>
          <cell r="B1578" t="str">
            <v>N</v>
          </cell>
          <cell r="C1578" t="str">
            <v>Administrative and Support Services</v>
          </cell>
          <cell r="D1578">
            <v>210051243</v>
          </cell>
          <cell r="E1578" t="str">
            <v>Campbellfield - Coolaroo</v>
          </cell>
          <cell r="F1578">
            <v>78</v>
          </cell>
          <cell r="G1578">
            <v>21</v>
          </cell>
          <cell r="H1578">
            <v>23</v>
          </cell>
          <cell r="I1578">
            <v>19</v>
          </cell>
          <cell r="J1578">
            <v>3</v>
          </cell>
          <cell r="K1578">
            <v>143</v>
          </cell>
        </row>
        <row r="1579">
          <cell r="A1579">
            <v>1573</v>
          </cell>
          <cell r="B1579" t="str">
            <v>O</v>
          </cell>
          <cell r="C1579" t="str">
            <v>Public Administration and Safety</v>
          </cell>
          <cell r="D1579">
            <v>210051243</v>
          </cell>
          <cell r="E1579" t="str">
            <v>Campbellfield - Coolaroo</v>
          </cell>
          <cell r="F1579">
            <v>8</v>
          </cell>
          <cell r="G1579">
            <v>4</v>
          </cell>
          <cell r="H1579">
            <v>3</v>
          </cell>
          <cell r="I1579">
            <v>0</v>
          </cell>
          <cell r="J1579">
            <v>0</v>
          </cell>
          <cell r="K1579">
            <v>16</v>
          </cell>
        </row>
        <row r="1580">
          <cell r="A1580">
            <v>1574</v>
          </cell>
          <cell r="B1580" t="str">
            <v>P</v>
          </cell>
          <cell r="C1580" t="str">
            <v>Education and Training</v>
          </cell>
          <cell r="D1580">
            <v>210051243</v>
          </cell>
          <cell r="E1580" t="str">
            <v>Campbellfield - Coolaroo</v>
          </cell>
          <cell r="F1580">
            <v>16</v>
          </cell>
          <cell r="G1580">
            <v>12</v>
          </cell>
          <cell r="H1580">
            <v>3</v>
          </cell>
          <cell r="I1580">
            <v>3</v>
          </cell>
          <cell r="J1580">
            <v>0</v>
          </cell>
          <cell r="K1580">
            <v>35</v>
          </cell>
        </row>
        <row r="1581">
          <cell r="A1581">
            <v>1575</v>
          </cell>
          <cell r="B1581" t="str">
            <v>Q</v>
          </cell>
          <cell r="C1581" t="str">
            <v>Health Care and Social Assistance</v>
          </cell>
          <cell r="D1581">
            <v>210051243</v>
          </cell>
          <cell r="E1581" t="str">
            <v>Campbellfield - Coolaroo</v>
          </cell>
          <cell r="F1581">
            <v>74</v>
          </cell>
          <cell r="G1581">
            <v>31</v>
          </cell>
          <cell r="H1581">
            <v>19</v>
          </cell>
          <cell r="I1581">
            <v>5</v>
          </cell>
          <cell r="J1581">
            <v>0</v>
          </cell>
          <cell r="K1581">
            <v>129</v>
          </cell>
        </row>
        <row r="1582">
          <cell r="A1582">
            <v>1576</v>
          </cell>
          <cell r="B1582" t="str">
            <v>R</v>
          </cell>
          <cell r="C1582" t="str">
            <v>Arts and Recreation Services</v>
          </cell>
          <cell r="D1582">
            <v>210051243</v>
          </cell>
          <cell r="E1582" t="str">
            <v>Campbellfield - Coolaroo</v>
          </cell>
          <cell r="F1582">
            <v>8</v>
          </cell>
          <cell r="G1582">
            <v>0</v>
          </cell>
          <cell r="H1582">
            <v>0</v>
          </cell>
          <cell r="I1582">
            <v>0</v>
          </cell>
          <cell r="J1582">
            <v>0</v>
          </cell>
          <cell r="K1582">
            <v>11</v>
          </cell>
        </row>
        <row r="1583">
          <cell r="A1583">
            <v>1577</v>
          </cell>
          <cell r="B1583" t="str">
            <v>S</v>
          </cell>
          <cell r="C1583" t="str">
            <v>Other Services</v>
          </cell>
          <cell r="D1583">
            <v>210051243</v>
          </cell>
          <cell r="E1583" t="str">
            <v>Campbellfield - Coolaroo</v>
          </cell>
          <cell r="F1583">
            <v>122</v>
          </cell>
          <cell r="G1583">
            <v>108</v>
          </cell>
          <cell r="H1583">
            <v>37</v>
          </cell>
          <cell r="I1583">
            <v>3</v>
          </cell>
          <cell r="J1583">
            <v>0</v>
          </cell>
          <cell r="K1583">
            <v>270</v>
          </cell>
        </row>
        <row r="1584">
          <cell r="A1584">
            <v>1578</v>
          </cell>
          <cell r="B1584" t="str">
            <v>A</v>
          </cell>
          <cell r="C1584" t="str">
            <v>Agriculture, Forestry and Fishing</v>
          </cell>
          <cell r="D1584">
            <v>217031471</v>
          </cell>
          <cell r="E1584" t="str">
            <v>Camperdown</v>
          </cell>
          <cell r="F1584">
            <v>73</v>
          </cell>
          <cell r="G1584">
            <v>19</v>
          </cell>
          <cell r="H1584">
            <v>8</v>
          </cell>
          <cell r="I1584">
            <v>0</v>
          </cell>
          <cell r="J1584">
            <v>0</v>
          </cell>
          <cell r="K1584">
            <v>100</v>
          </cell>
        </row>
        <row r="1585">
          <cell r="A1585">
            <v>1579</v>
          </cell>
          <cell r="B1585" t="str">
            <v>B</v>
          </cell>
          <cell r="C1585" t="str">
            <v>Mining</v>
          </cell>
          <cell r="D1585">
            <v>217031471</v>
          </cell>
          <cell r="E1585" t="str">
            <v>Camperdown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  <cell r="K1585">
            <v>0</v>
          </cell>
        </row>
        <row r="1586">
          <cell r="A1586">
            <v>1580</v>
          </cell>
          <cell r="B1586" t="str">
            <v>C</v>
          </cell>
          <cell r="C1586" t="str">
            <v>Manufacturing</v>
          </cell>
          <cell r="D1586">
            <v>217031471</v>
          </cell>
          <cell r="E1586" t="str">
            <v>Camperdown</v>
          </cell>
          <cell r="F1586">
            <v>6</v>
          </cell>
          <cell r="G1586">
            <v>4</v>
          </cell>
          <cell r="H1586">
            <v>0</v>
          </cell>
          <cell r="I1586">
            <v>3</v>
          </cell>
          <cell r="J1586">
            <v>0</v>
          </cell>
          <cell r="K1586">
            <v>13</v>
          </cell>
        </row>
        <row r="1587">
          <cell r="A1587">
            <v>1581</v>
          </cell>
          <cell r="B1587" t="str">
            <v>D</v>
          </cell>
          <cell r="C1587" t="str">
            <v>Electricity, Gas, Water and Waste Services</v>
          </cell>
          <cell r="D1587">
            <v>217031471</v>
          </cell>
          <cell r="E1587" t="str">
            <v>Camperdown</v>
          </cell>
          <cell r="F1587">
            <v>0</v>
          </cell>
          <cell r="G1587">
            <v>0</v>
          </cell>
          <cell r="H1587">
            <v>0</v>
          </cell>
          <cell r="I1587">
            <v>0</v>
          </cell>
          <cell r="J1587">
            <v>0</v>
          </cell>
          <cell r="K1587">
            <v>0</v>
          </cell>
        </row>
        <row r="1588">
          <cell r="A1588">
            <v>1582</v>
          </cell>
          <cell r="B1588" t="str">
            <v>E</v>
          </cell>
          <cell r="C1588" t="str">
            <v>Construction</v>
          </cell>
          <cell r="D1588">
            <v>217031471</v>
          </cell>
          <cell r="E1588" t="str">
            <v>Camperdown</v>
          </cell>
          <cell r="F1588">
            <v>32</v>
          </cell>
          <cell r="G1588">
            <v>21</v>
          </cell>
          <cell r="H1588">
            <v>4</v>
          </cell>
          <cell r="I1588">
            <v>0</v>
          </cell>
          <cell r="J1588">
            <v>0</v>
          </cell>
          <cell r="K1588">
            <v>57</v>
          </cell>
        </row>
        <row r="1589">
          <cell r="A1589">
            <v>1583</v>
          </cell>
          <cell r="B1589" t="str">
            <v>F</v>
          </cell>
          <cell r="C1589" t="str">
            <v>Wholesale Trade</v>
          </cell>
          <cell r="D1589">
            <v>217031471</v>
          </cell>
          <cell r="E1589" t="str">
            <v>Camperdown</v>
          </cell>
          <cell r="F1589">
            <v>7</v>
          </cell>
          <cell r="G1589">
            <v>0</v>
          </cell>
          <cell r="H1589">
            <v>3</v>
          </cell>
          <cell r="I1589">
            <v>0</v>
          </cell>
          <cell r="J1589">
            <v>0</v>
          </cell>
          <cell r="K1589">
            <v>10</v>
          </cell>
        </row>
        <row r="1590">
          <cell r="A1590">
            <v>1584</v>
          </cell>
          <cell r="B1590" t="str">
            <v>G</v>
          </cell>
          <cell r="C1590" t="str">
            <v>Retail Trade</v>
          </cell>
          <cell r="D1590">
            <v>217031471</v>
          </cell>
          <cell r="E1590" t="str">
            <v>Camperdown</v>
          </cell>
          <cell r="F1590">
            <v>5</v>
          </cell>
          <cell r="G1590">
            <v>11</v>
          </cell>
          <cell r="H1590">
            <v>5</v>
          </cell>
          <cell r="I1590">
            <v>3</v>
          </cell>
          <cell r="J1590">
            <v>0</v>
          </cell>
          <cell r="K1590">
            <v>23</v>
          </cell>
        </row>
        <row r="1591">
          <cell r="A1591">
            <v>1585</v>
          </cell>
          <cell r="B1591" t="str">
            <v>H</v>
          </cell>
          <cell r="C1591" t="str">
            <v>Accommodation and Food Services</v>
          </cell>
          <cell r="D1591">
            <v>217031471</v>
          </cell>
          <cell r="E1591" t="str">
            <v>Camperdown</v>
          </cell>
          <cell r="F1591">
            <v>4</v>
          </cell>
          <cell r="G1591">
            <v>9</v>
          </cell>
          <cell r="H1591">
            <v>5</v>
          </cell>
          <cell r="I1591">
            <v>0</v>
          </cell>
          <cell r="J1591">
            <v>0</v>
          </cell>
          <cell r="K1591">
            <v>18</v>
          </cell>
        </row>
        <row r="1592">
          <cell r="A1592">
            <v>1586</v>
          </cell>
          <cell r="B1592" t="str">
            <v>I</v>
          </cell>
          <cell r="C1592" t="str">
            <v>Transport, Postal and Warehousing</v>
          </cell>
          <cell r="D1592">
            <v>217031471</v>
          </cell>
          <cell r="E1592" t="str">
            <v>Camperdown</v>
          </cell>
          <cell r="F1592">
            <v>7</v>
          </cell>
          <cell r="G1592">
            <v>10</v>
          </cell>
          <cell r="H1592">
            <v>3</v>
          </cell>
          <cell r="I1592">
            <v>0</v>
          </cell>
          <cell r="J1592">
            <v>0</v>
          </cell>
          <cell r="K1592">
            <v>18</v>
          </cell>
        </row>
        <row r="1593">
          <cell r="A1593">
            <v>1587</v>
          </cell>
          <cell r="B1593" t="str">
            <v>J</v>
          </cell>
          <cell r="C1593" t="str">
            <v>Information Media and Telecommunications</v>
          </cell>
          <cell r="D1593">
            <v>217031471</v>
          </cell>
          <cell r="E1593" t="str">
            <v>Camperdown</v>
          </cell>
          <cell r="F1593">
            <v>0</v>
          </cell>
          <cell r="G1593">
            <v>0</v>
          </cell>
          <cell r="H1593">
            <v>3</v>
          </cell>
          <cell r="I1593">
            <v>0</v>
          </cell>
          <cell r="J1593">
            <v>0</v>
          </cell>
          <cell r="K1593">
            <v>3</v>
          </cell>
        </row>
        <row r="1594">
          <cell r="A1594">
            <v>1588</v>
          </cell>
          <cell r="B1594" t="str">
            <v>K</v>
          </cell>
          <cell r="C1594" t="str">
            <v>Financial and Insurance Services</v>
          </cell>
          <cell r="D1594">
            <v>217031471</v>
          </cell>
          <cell r="E1594" t="str">
            <v>Camperdown</v>
          </cell>
          <cell r="F1594">
            <v>9</v>
          </cell>
          <cell r="G1594">
            <v>0</v>
          </cell>
          <cell r="H1594">
            <v>0</v>
          </cell>
          <cell r="I1594">
            <v>0</v>
          </cell>
          <cell r="J1594">
            <v>0</v>
          </cell>
          <cell r="K1594">
            <v>12</v>
          </cell>
        </row>
        <row r="1595">
          <cell r="A1595">
            <v>1589</v>
          </cell>
          <cell r="B1595" t="str">
            <v>L</v>
          </cell>
          <cell r="C1595" t="str">
            <v>Rental, Hiring and Real Estate Services</v>
          </cell>
          <cell r="D1595">
            <v>217031471</v>
          </cell>
          <cell r="E1595" t="str">
            <v>Camperdown</v>
          </cell>
          <cell r="F1595">
            <v>17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  <cell r="K1595">
            <v>18</v>
          </cell>
        </row>
        <row r="1596">
          <cell r="A1596">
            <v>1590</v>
          </cell>
          <cell r="B1596" t="str">
            <v>M</v>
          </cell>
          <cell r="C1596" t="str">
            <v>Professional, Scientific and Technical Services</v>
          </cell>
          <cell r="D1596">
            <v>217031471</v>
          </cell>
          <cell r="E1596" t="str">
            <v>Camperdown</v>
          </cell>
          <cell r="F1596">
            <v>9</v>
          </cell>
          <cell r="G1596">
            <v>5</v>
          </cell>
          <cell r="H1596">
            <v>4</v>
          </cell>
          <cell r="I1596">
            <v>0</v>
          </cell>
          <cell r="J1596">
            <v>0</v>
          </cell>
          <cell r="K1596">
            <v>18</v>
          </cell>
        </row>
        <row r="1597">
          <cell r="A1597">
            <v>1591</v>
          </cell>
          <cell r="B1597" t="str">
            <v>N</v>
          </cell>
          <cell r="C1597" t="str">
            <v>Administrative and Support Services</v>
          </cell>
          <cell r="D1597">
            <v>217031471</v>
          </cell>
          <cell r="E1597" t="str">
            <v>Camperdown</v>
          </cell>
          <cell r="F1597">
            <v>9</v>
          </cell>
          <cell r="G1597">
            <v>3</v>
          </cell>
          <cell r="H1597">
            <v>3</v>
          </cell>
          <cell r="I1597">
            <v>0</v>
          </cell>
          <cell r="J1597">
            <v>0</v>
          </cell>
          <cell r="K1597">
            <v>14</v>
          </cell>
        </row>
        <row r="1598">
          <cell r="A1598">
            <v>1592</v>
          </cell>
          <cell r="B1598" t="str">
            <v>O</v>
          </cell>
          <cell r="C1598" t="str">
            <v>Public Administration and Safety</v>
          </cell>
          <cell r="D1598">
            <v>217031471</v>
          </cell>
          <cell r="E1598" t="str">
            <v>Camperdown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</row>
        <row r="1599">
          <cell r="A1599">
            <v>1593</v>
          </cell>
          <cell r="B1599" t="str">
            <v>P</v>
          </cell>
          <cell r="C1599" t="str">
            <v>Education and Training</v>
          </cell>
          <cell r="D1599">
            <v>217031471</v>
          </cell>
          <cell r="E1599" t="str">
            <v>Camperdown</v>
          </cell>
          <cell r="F1599">
            <v>3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4</v>
          </cell>
        </row>
        <row r="1600">
          <cell r="A1600">
            <v>1594</v>
          </cell>
          <cell r="B1600" t="str">
            <v>Q</v>
          </cell>
          <cell r="C1600" t="str">
            <v>Health Care and Social Assistance</v>
          </cell>
          <cell r="D1600">
            <v>217031471</v>
          </cell>
          <cell r="E1600" t="str">
            <v>Camperdown</v>
          </cell>
          <cell r="F1600">
            <v>7</v>
          </cell>
          <cell r="G1600">
            <v>4</v>
          </cell>
          <cell r="H1600">
            <v>4</v>
          </cell>
          <cell r="I1600">
            <v>3</v>
          </cell>
          <cell r="J1600">
            <v>0</v>
          </cell>
          <cell r="K1600">
            <v>17</v>
          </cell>
        </row>
        <row r="1601">
          <cell r="A1601">
            <v>1595</v>
          </cell>
          <cell r="B1601" t="str">
            <v>R</v>
          </cell>
          <cell r="C1601" t="str">
            <v>Arts and Recreation Services</v>
          </cell>
          <cell r="D1601">
            <v>217031471</v>
          </cell>
          <cell r="E1601" t="str">
            <v>Camperdown</v>
          </cell>
          <cell r="F1601">
            <v>3</v>
          </cell>
          <cell r="G1601">
            <v>0</v>
          </cell>
          <cell r="H1601">
            <v>3</v>
          </cell>
          <cell r="I1601">
            <v>0</v>
          </cell>
          <cell r="J1601">
            <v>0</v>
          </cell>
          <cell r="K1601">
            <v>3</v>
          </cell>
        </row>
        <row r="1602">
          <cell r="A1602">
            <v>1596</v>
          </cell>
          <cell r="B1602" t="str">
            <v>S</v>
          </cell>
          <cell r="C1602" t="str">
            <v>Other Services</v>
          </cell>
          <cell r="D1602">
            <v>217031471</v>
          </cell>
          <cell r="E1602" t="str">
            <v>Camperdown</v>
          </cell>
          <cell r="F1602">
            <v>14</v>
          </cell>
          <cell r="G1602">
            <v>7</v>
          </cell>
          <cell r="H1602">
            <v>0</v>
          </cell>
          <cell r="I1602">
            <v>0</v>
          </cell>
          <cell r="J1602">
            <v>0</v>
          </cell>
          <cell r="K1602">
            <v>23</v>
          </cell>
        </row>
        <row r="1603">
          <cell r="A1603">
            <v>1597</v>
          </cell>
          <cell r="B1603" t="str">
            <v>A</v>
          </cell>
          <cell r="C1603" t="str">
            <v>Agriculture, Forestry and Fishing</v>
          </cell>
          <cell r="D1603">
            <v>201011483</v>
          </cell>
          <cell r="E1603" t="str">
            <v>Canadian - Mount Clear</v>
          </cell>
          <cell r="F1603">
            <v>10</v>
          </cell>
          <cell r="G1603">
            <v>0</v>
          </cell>
          <cell r="H1603">
            <v>0</v>
          </cell>
          <cell r="I1603">
            <v>0</v>
          </cell>
          <cell r="J1603">
            <v>0</v>
          </cell>
          <cell r="K1603">
            <v>13</v>
          </cell>
        </row>
        <row r="1604">
          <cell r="A1604">
            <v>1598</v>
          </cell>
          <cell r="B1604" t="str">
            <v>B</v>
          </cell>
          <cell r="C1604" t="str">
            <v>Mining</v>
          </cell>
          <cell r="D1604">
            <v>201011483</v>
          </cell>
          <cell r="E1604" t="str">
            <v>Canadian - Mount Clear</v>
          </cell>
          <cell r="F1604">
            <v>0</v>
          </cell>
          <cell r="G1604">
            <v>0</v>
          </cell>
          <cell r="H1604">
            <v>0</v>
          </cell>
          <cell r="I1604">
            <v>0</v>
          </cell>
          <cell r="J1604">
            <v>0</v>
          </cell>
          <cell r="K1604">
            <v>3</v>
          </cell>
        </row>
        <row r="1605">
          <cell r="A1605">
            <v>1599</v>
          </cell>
          <cell r="B1605" t="str">
            <v>C</v>
          </cell>
          <cell r="C1605" t="str">
            <v>Manufacturing</v>
          </cell>
          <cell r="D1605">
            <v>201011483</v>
          </cell>
          <cell r="E1605" t="str">
            <v>Canadian - Mount Clear</v>
          </cell>
          <cell r="F1605">
            <v>12</v>
          </cell>
          <cell r="G1605">
            <v>8</v>
          </cell>
          <cell r="H1605">
            <v>11</v>
          </cell>
          <cell r="I1605">
            <v>3</v>
          </cell>
          <cell r="J1605">
            <v>0</v>
          </cell>
          <cell r="K1605">
            <v>34</v>
          </cell>
        </row>
        <row r="1606">
          <cell r="A1606">
            <v>1600</v>
          </cell>
          <cell r="B1606" t="str">
            <v>D</v>
          </cell>
          <cell r="C1606" t="str">
            <v>Electricity, Gas, Water and Waste Services</v>
          </cell>
          <cell r="D1606">
            <v>201011483</v>
          </cell>
          <cell r="E1606" t="str">
            <v>Canadian - Mount Clear</v>
          </cell>
          <cell r="F1606">
            <v>4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4</v>
          </cell>
        </row>
        <row r="1607">
          <cell r="A1607">
            <v>1601</v>
          </cell>
          <cell r="B1607" t="str">
            <v>E</v>
          </cell>
          <cell r="C1607" t="str">
            <v>Construction</v>
          </cell>
          <cell r="D1607">
            <v>201011483</v>
          </cell>
          <cell r="E1607" t="str">
            <v>Canadian - Mount Clear</v>
          </cell>
          <cell r="F1607">
            <v>87</v>
          </cell>
          <cell r="G1607">
            <v>55</v>
          </cell>
          <cell r="H1607">
            <v>16</v>
          </cell>
          <cell r="I1607">
            <v>0</v>
          </cell>
          <cell r="J1607">
            <v>0</v>
          </cell>
          <cell r="K1607">
            <v>158</v>
          </cell>
        </row>
        <row r="1608">
          <cell r="A1608">
            <v>1602</v>
          </cell>
          <cell r="B1608" t="str">
            <v>F</v>
          </cell>
          <cell r="C1608" t="str">
            <v>Wholesale Trade</v>
          </cell>
          <cell r="D1608">
            <v>201011483</v>
          </cell>
          <cell r="E1608" t="str">
            <v>Canadian - Mount Clear</v>
          </cell>
          <cell r="F1608">
            <v>5</v>
          </cell>
          <cell r="G1608">
            <v>4</v>
          </cell>
          <cell r="H1608">
            <v>3</v>
          </cell>
          <cell r="I1608">
            <v>0</v>
          </cell>
          <cell r="J1608">
            <v>0</v>
          </cell>
          <cell r="K1608">
            <v>12</v>
          </cell>
        </row>
        <row r="1609">
          <cell r="A1609">
            <v>1603</v>
          </cell>
          <cell r="B1609" t="str">
            <v>G</v>
          </cell>
          <cell r="C1609" t="str">
            <v>Retail Trade</v>
          </cell>
          <cell r="D1609">
            <v>201011483</v>
          </cell>
          <cell r="E1609" t="str">
            <v>Canadian - Mount Clear</v>
          </cell>
          <cell r="F1609">
            <v>22</v>
          </cell>
          <cell r="G1609">
            <v>8</v>
          </cell>
          <cell r="H1609">
            <v>7</v>
          </cell>
          <cell r="I1609">
            <v>3</v>
          </cell>
          <cell r="J1609">
            <v>0</v>
          </cell>
          <cell r="K1609">
            <v>39</v>
          </cell>
        </row>
        <row r="1610">
          <cell r="A1610">
            <v>1604</v>
          </cell>
          <cell r="B1610" t="str">
            <v>H</v>
          </cell>
          <cell r="C1610" t="str">
            <v>Accommodation and Food Services</v>
          </cell>
          <cell r="D1610">
            <v>201011483</v>
          </cell>
          <cell r="E1610" t="str">
            <v>Canadian - Mount Clear</v>
          </cell>
          <cell r="F1610">
            <v>13</v>
          </cell>
          <cell r="G1610">
            <v>15</v>
          </cell>
          <cell r="H1610">
            <v>16</v>
          </cell>
          <cell r="I1610">
            <v>0</v>
          </cell>
          <cell r="J1610">
            <v>0</v>
          </cell>
          <cell r="K1610">
            <v>45</v>
          </cell>
        </row>
        <row r="1611">
          <cell r="A1611">
            <v>1605</v>
          </cell>
          <cell r="B1611" t="str">
            <v>I</v>
          </cell>
          <cell r="C1611" t="str">
            <v>Transport, Postal and Warehousing</v>
          </cell>
          <cell r="D1611">
            <v>201011483</v>
          </cell>
          <cell r="E1611" t="str">
            <v>Canadian - Mount Clear</v>
          </cell>
          <cell r="F1611">
            <v>61</v>
          </cell>
          <cell r="G1611">
            <v>3</v>
          </cell>
          <cell r="H1611">
            <v>0</v>
          </cell>
          <cell r="I1611">
            <v>0</v>
          </cell>
          <cell r="J1611">
            <v>0</v>
          </cell>
          <cell r="K1611">
            <v>64</v>
          </cell>
        </row>
        <row r="1612">
          <cell r="A1612">
            <v>1606</v>
          </cell>
          <cell r="B1612" t="str">
            <v>J</v>
          </cell>
          <cell r="C1612" t="str">
            <v>Information Media and Telecommunications</v>
          </cell>
          <cell r="D1612">
            <v>201011483</v>
          </cell>
          <cell r="E1612" t="str">
            <v>Canadian - Mount Clear</v>
          </cell>
          <cell r="F1612">
            <v>9</v>
          </cell>
          <cell r="G1612">
            <v>0</v>
          </cell>
          <cell r="H1612">
            <v>0</v>
          </cell>
          <cell r="I1612">
            <v>0</v>
          </cell>
          <cell r="J1612">
            <v>0</v>
          </cell>
          <cell r="K1612">
            <v>10</v>
          </cell>
        </row>
        <row r="1613">
          <cell r="A1613">
            <v>1607</v>
          </cell>
          <cell r="B1613" t="str">
            <v>K</v>
          </cell>
          <cell r="C1613" t="str">
            <v>Financial and Insurance Services</v>
          </cell>
          <cell r="D1613">
            <v>201011483</v>
          </cell>
          <cell r="E1613" t="str">
            <v>Canadian - Mount Clear</v>
          </cell>
          <cell r="F1613">
            <v>10</v>
          </cell>
          <cell r="G1613">
            <v>0</v>
          </cell>
          <cell r="H1613">
            <v>3</v>
          </cell>
          <cell r="I1613">
            <v>0</v>
          </cell>
          <cell r="J1613">
            <v>0</v>
          </cell>
          <cell r="K1613">
            <v>13</v>
          </cell>
        </row>
        <row r="1614">
          <cell r="A1614">
            <v>1608</v>
          </cell>
          <cell r="B1614" t="str">
            <v>L</v>
          </cell>
          <cell r="C1614" t="str">
            <v>Rental, Hiring and Real Estate Services</v>
          </cell>
          <cell r="D1614">
            <v>201011483</v>
          </cell>
          <cell r="E1614" t="str">
            <v>Canadian - Mount Clear</v>
          </cell>
          <cell r="F1614">
            <v>52</v>
          </cell>
          <cell r="G1614">
            <v>3</v>
          </cell>
          <cell r="H1614">
            <v>0</v>
          </cell>
          <cell r="I1614">
            <v>0</v>
          </cell>
          <cell r="J1614">
            <v>0</v>
          </cell>
          <cell r="K1614">
            <v>55</v>
          </cell>
        </row>
        <row r="1615">
          <cell r="A1615">
            <v>1609</v>
          </cell>
          <cell r="B1615" t="str">
            <v>M</v>
          </cell>
          <cell r="C1615" t="str">
            <v>Professional, Scientific and Technical Services</v>
          </cell>
          <cell r="D1615">
            <v>201011483</v>
          </cell>
          <cell r="E1615" t="str">
            <v>Canadian - Mount Clear</v>
          </cell>
          <cell r="F1615">
            <v>52</v>
          </cell>
          <cell r="G1615">
            <v>30</v>
          </cell>
          <cell r="H1615">
            <v>3</v>
          </cell>
          <cell r="I1615">
            <v>3</v>
          </cell>
          <cell r="J1615">
            <v>0</v>
          </cell>
          <cell r="K1615">
            <v>86</v>
          </cell>
        </row>
        <row r="1616">
          <cell r="A1616">
            <v>1610</v>
          </cell>
          <cell r="B1616" t="str">
            <v>N</v>
          </cell>
          <cell r="C1616" t="str">
            <v>Administrative and Support Services</v>
          </cell>
          <cell r="D1616">
            <v>201011483</v>
          </cell>
          <cell r="E1616" t="str">
            <v>Canadian - Mount Clear</v>
          </cell>
          <cell r="F1616">
            <v>20</v>
          </cell>
          <cell r="G1616">
            <v>13</v>
          </cell>
          <cell r="H1616">
            <v>3</v>
          </cell>
          <cell r="I1616">
            <v>0</v>
          </cell>
          <cell r="J1616">
            <v>0</v>
          </cell>
          <cell r="K1616">
            <v>38</v>
          </cell>
        </row>
        <row r="1617">
          <cell r="A1617">
            <v>1611</v>
          </cell>
          <cell r="B1617" t="str">
            <v>O</v>
          </cell>
          <cell r="C1617" t="str">
            <v>Public Administration and Safety</v>
          </cell>
          <cell r="D1617">
            <v>201011483</v>
          </cell>
          <cell r="E1617" t="str">
            <v>Canadian - Mount Clear</v>
          </cell>
          <cell r="F1617">
            <v>0</v>
          </cell>
          <cell r="G1617">
            <v>0</v>
          </cell>
          <cell r="H1617">
            <v>0</v>
          </cell>
          <cell r="I1617">
            <v>0</v>
          </cell>
          <cell r="J1617">
            <v>0</v>
          </cell>
          <cell r="K1617">
            <v>0</v>
          </cell>
        </row>
        <row r="1618">
          <cell r="A1618">
            <v>1612</v>
          </cell>
          <cell r="B1618" t="str">
            <v>P</v>
          </cell>
          <cell r="C1618" t="str">
            <v>Education and Training</v>
          </cell>
          <cell r="D1618">
            <v>201011483</v>
          </cell>
          <cell r="E1618" t="str">
            <v>Canadian - Mount Clear</v>
          </cell>
          <cell r="F1618">
            <v>16</v>
          </cell>
          <cell r="G1618">
            <v>0</v>
          </cell>
          <cell r="H1618">
            <v>0</v>
          </cell>
          <cell r="I1618">
            <v>0</v>
          </cell>
          <cell r="J1618">
            <v>0</v>
          </cell>
          <cell r="K1618">
            <v>18</v>
          </cell>
        </row>
        <row r="1619">
          <cell r="A1619">
            <v>1613</v>
          </cell>
          <cell r="B1619" t="str">
            <v>Q</v>
          </cell>
          <cell r="C1619" t="str">
            <v>Health Care and Social Assistance</v>
          </cell>
          <cell r="D1619">
            <v>201011483</v>
          </cell>
          <cell r="E1619" t="str">
            <v>Canadian - Mount Clear</v>
          </cell>
          <cell r="F1619">
            <v>35</v>
          </cell>
          <cell r="G1619">
            <v>13</v>
          </cell>
          <cell r="H1619">
            <v>9</v>
          </cell>
          <cell r="I1619">
            <v>0</v>
          </cell>
          <cell r="J1619">
            <v>0</v>
          </cell>
          <cell r="K1619">
            <v>58</v>
          </cell>
        </row>
        <row r="1620">
          <cell r="A1620">
            <v>1614</v>
          </cell>
          <cell r="B1620" t="str">
            <v>R</v>
          </cell>
          <cell r="C1620" t="str">
            <v>Arts and Recreation Services</v>
          </cell>
          <cell r="D1620">
            <v>201011483</v>
          </cell>
          <cell r="E1620" t="str">
            <v>Canadian - Mount Clear</v>
          </cell>
          <cell r="F1620">
            <v>12</v>
          </cell>
          <cell r="G1620">
            <v>4</v>
          </cell>
          <cell r="H1620">
            <v>4</v>
          </cell>
          <cell r="I1620">
            <v>0</v>
          </cell>
          <cell r="J1620">
            <v>0</v>
          </cell>
          <cell r="K1620">
            <v>21</v>
          </cell>
        </row>
        <row r="1621">
          <cell r="A1621">
            <v>1615</v>
          </cell>
          <cell r="B1621" t="str">
            <v>S</v>
          </cell>
          <cell r="C1621" t="str">
            <v>Other Services</v>
          </cell>
          <cell r="D1621">
            <v>201011483</v>
          </cell>
          <cell r="E1621" t="str">
            <v>Canadian - Mount Clear</v>
          </cell>
          <cell r="F1621">
            <v>17</v>
          </cell>
          <cell r="G1621">
            <v>20</v>
          </cell>
          <cell r="H1621">
            <v>8</v>
          </cell>
          <cell r="I1621">
            <v>0</v>
          </cell>
          <cell r="J1621">
            <v>0</v>
          </cell>
          <cell r="K1621">
            <v>45</v>
          </cell>
        </row>
        <row r="1622">
          <cell r="A1622">
            <v>1616</v>
          </cell>
          <cell r="B1622" t="str">
            <v>A</v>
          </cell>
          <cell r="C1622" t="str">
            <v>Agriculture, Forestry and Fishing</v>
          </cell>
          <cell r="D1622">
            <v>206041117</v>
          </cell>
          <cell r="E1622" t="str">
            <v>Carlton</v>
          </cell>
          <cell r="F1622">
            <v>16</v>
          </cell>
          <cell r="G1622">
            <v>4</v>
          </cell>
          <cell r="H1622">
            <v>0</v>
          </cell>
          <cell r="I1622">
            <v>0</v>
          </cell>
          <cell r="J1622">
            <v>0</v>
          </cell>
          <cell r="K1622">
            <v>20</v>
          </cell>
        </row>
        <row r="1623">
          <cell r="A1623">
            <v>1617</v>
          </cell>
          <cell r="B1623" t="str">
            <v>B</v>
          </cell>
          <cell r="C1623" t="str">
            <v>Mining</v>
          </cell>
          <cell r="D1623">
            <v>206041117</v>
          </cell>
          <cell r="E1623" t="str">
            <v>Carlton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  <cell r="K1623">
            <v>0</v>
          </cell>
        </row>
        <row r="1624">
          <cell r="A1624">
            <v>1618</v>
          </cell>
          <cell r="B1624" t="str">
            <v>C</v>
          </cell>
          <cell r="C1624" t="str">
            <v>Manufacturing</v>
          </cell>
          <cell r="D1624">
            <v>206041117</v>
          </cell>
          <cell r="E1624" t="str">
            <v>Carlton</v>
          </cell>
          <cell r="F1624">
            <v>33</v>
          </cell>
          <cell r="G1624">
            <v>16</v>
          </cell>
          <cell r="H1624">
            <v>3</v>
          </cell>
          <cell r="I1624">
            <v>0</v>
          </cell>
          <cell r="J1624">
            <v>0</v>
          </cell>
          <cell r="K1624">
            <v>54</v>
          </cell>
        </row>
        <row r="1625">
          <cell r="A1625">
            <v>1619</v>
          </cell>
          <cell r="B1625" t="str">
            <v>D</v>
          </cell>
          <cell r="C1625" t="str">
            <v>Electricity, Gas, Water and Waste Services</v>
          </cell>
          <cell r="D1625">
            <v>206041117</v>
          </cell>
          <cell r="E1625" t="str">
            <v>Carlton</v>
          </cell>
          <cell r="F1625">
            <v>4</v>
          </cell>
          <cell r="G1625">
            <v>0</v>
          </cell>
          <cell r="H1625">
            <v>0</v>
          </cell>
          <cell r="I1625">
            <v>0</v>
          </cell>
          <cell r="J1625">
            <v>0</v>
          </cell>
          <cell r="K1625">
            <v>5</v>
          </cell>
        </row>
        <row r="1626">
          <cell r="A1626">
            <v>1620</v>
          </cell>
          <cell r="B1626" t="str">
            <v>E</v>
          </cell>
          <cell r="C1626" t="str">
            <v>Construction</v>
          </cell>
          <cell r="D1626">
            <v>206041117</v>
          </cell>
          <cell r="E1626" t="str">
            <v>Carlton</v>
          </cell>
          <cell r="F1626">
            <v>199</v>
          </cell>
          <cell r="G1626">
            <v>32</v>
          </cell>
          <cell r="H1626">
            <v>7</v>
          </cell>
          <cell r="I1626">
            <v>0</v>
          </cell>
          <cell r="J1626">
            <v>0</v>
          </cell>
          <cell r="K1626">
            <v>239</v>
          </cell>
        </row>
        <row r="1627">
          <cell r="A1627">
            <v>1621</v>
          </cell>
          <cell r="B1627" t="str">
            <v>F</v>
          </cell>
          <cell r="C1627" t="str">
            <v>Wholesale Trade</v>
          </cell>
          <cell r="D1627">
            <v>206041117</v>
          </cell>
          <cell r="E1627" t="str">
            <v>Carlton</v>
          </cell>
          <cell r="F1627">
            <v>52</v>
          </cell>
          <cell r="G1627">
            <v>13</v>
          </cell>
          <cell r="H1627">
            <v>4</v>
          </cell>
          <cell r="I1627">
            <v>3</v>
          </cell>
          <cell r="J1627">
            <v>0</v>
          </cell>
          <cell r="K1627">
            <v>71</v>
          </cell>
        </row>
        <row r="1628">
          <cell r="A1628">
            <v>1622</v>
          </cell>
          <cell r="B1628" t="str">
            <v>G</v>
          </cell>
          <cell r="C1628" t="str">
            <v>Retail Trade</v>
          </cell>
          <cell r="D1628">
            <v>206041117</v>
          </cell>
          <cell r="E1628" t="str">
            <v>Carlton</v>
          </cell>
          <cell r="F1628">
            <v>90</v>
          </cell>
          <cell r="G1628">
            <v>53</v>
          </cell>
          <cell r="H1628">
            <v>20</v>
          </cell>
          <cell r="I1628">
            <v>3</v>
          </cell>
          <cell r="J1628">
            <v>0</v>
          </cell>
          <cell r="K1628">
            <v>166</v>
          </cell>
        </row>
        <row r="1629">
          <cell r="A1629">
            <v>1623</v>
          </cell>
          <cell r="B1629" t="str">
            <v>H</v>
          </cell>
          <cell r="C1629" t="str">
            <v>Accommodation and Food Services</v>
          </cell>
          <cell r="D1629">
            <v>206041117</v>
          </cell>
          <cell r="E1629" t="str">
            <v>Carlton</v>
          </cell>
          <cell r="F1629">
            <v>82</v>
          </cell>
          <cell r="G1629">
            <v>60</v>
          </cell>
          <cell r="H1629">
            <v>58</v>
          </cell>
          <cell r="I1629">
            <v>30</v>
          </cell>
          <cell r="J1629">
            <v>0</v>
          </cell>
          <cell r="K1629">
            <v>231</v>
          </cell>
        </row>
        <row r="1630">
          <cell r="A1630">
            <v>1624</v>
          </cell>
          <cell r="B1630" t="str">
            <v>I</v>
          </cell>
          <cell r="C1630" t="str">
            <v>Transport, Postal and Warehousing</v>
          </cell>
          <cell r="D1630">
            <v>206041117</v>
          </cell>
          <cell r="E1630" t="str">
            <v>Carlton</v>
          </cell>
          <cell r="F1630">
            <v>185</v>
          </cell>
          <cell r="G1630">
            <v>10</v>
          </cell>
          <cell r="H1630">
            <v>3</v>
          </cell>
          <cell r="I1630">
            <v>3</v>
          </cell>
          <cell r="J1630">
            <v>3</v>
          </cell>
          <cell r="K1630">
            <v>198</v>
          </cell>
        </row>
        <row r="1631">
          <cell r="A1631">
            <v>1625</v>
          </cell>
          <cell r="B1631" t="str">
            <v>J</v>
          </cell>
          <cell r="C1631" t="str">
            <v>Information Media and Telecommunications</v>
          </cell>
          <cell r="D1631">
            <v>206041117</v>
          </cell>
          <cell r="E1631" t="str">
            <v>Carlton</v>
          </cell>
          <cell r="F1631">
            <v>28</v>
          </cell>
          <cell r="G1631">
            <v>12</v>
          </cell>
          <cell r="H1631">
            <v>4</v>
          </cell>
          <cell r="I1631">
            <v>3</v>
          </cell>
          <cell r="J1631">
            <v>0</v>
          </cell>
          <cell r="K1631">
            <v>45</v>
          </cell>
        </row>
        <row r="1632">
          <cell r="A1632">
            <v>1626</v>
          </cell>
          <cell r="B1632" t="str">
            <v>K</v>
          </cell>
          <cell r="C1632" t="str">
            <v>Financial and Insurance Services</v>
          </cell>
          <cell r="D1632">
            <v>206041117</v>
          </cell>
          <cell r="E1632" t="str">
            <v>Carlton</v>
          </cell>
          <cell r="F1632">
            <v>160</v>
          </cell>
          <cell r="G1632">
            <v>36</v>
          </cell>
          <cell r="H1632">
            <v>7</v>
          </cell>
          <cell r="I1632">
            <v>8</v>
          </cell>
          <cell r="J1632">
            <v>3</v>
          </cell>
          <cell r="K1632">
            <v>213</v>
          </cell>
        </row>
        <row r="1633">
          <cell r="A1633">
            <v>1627</v>
          </cell>
          <cell r="B1633" t="str">
            <v>L</v>
          </cell>
          <cell r="C1633" t="str">
            <v>Rental, Hiring and Real Estate Services</v>
          </cell>
          <cell r="D1633">
            <v>206041117</v>
          </cell>
          <cell r="E1633" t="str">
            <v>Carlton</v>
          </cell>
          <cell r="F1633">
            <v>402</v>
          </cell>
          <cell r="G1633">
            <v>24</v>
          </cell>
          <cell r="H1633">
            <v>12</v>
          </cell>
          <cell r="I1633">
            <v>4</v>
          </cell>
          <cell r="J1633">
            <v>0</v>
          </cell>
          <cell r="K1633">
            <v>442</v>
          </cell>
        </row>
        <row r="1634">
          <cell r="A1634">
            <v>1628</v>
          </cell>
          <cell r="B1634" t="str">
            <v>M</v>
          </cell>
          <cell r="C1634" t="str">
            <v>Professional, Scientific and Technical Services</v>
          </cell>
          <cell r="D1634">
            <v>206041117</v>
          </cell>
          <cell r="E1634" t="str">
            <v>Carlton</v>
          </cell>
          <cell r="F1634">
            <v>300</v>
          </cell>
          <cell r="G1634">
            <v>149</v>
          </cell>
          <cell r="H1634">
            <v>48</v>
          </cell>
          <cell r="I1634">
            <v>10</v>
          </cell>
          <cell r="J1634">
            <v>0</v>
          </cell>
          <cell r="K1634">
            <v>507</v>
          </cell>
        </row>
        <row r="1635">
          <cell r="A1635">
            <v>1629</v>
          </cell>
          <cell r="B1635" t="str">
            <v>N</v>
          </cell>
          <cell r="C1635" t="str">
            <v>Administrative and Support Services</v>
          </cell>
          <cell r="D1635">
            <v>206041117</v>
          </cell>
          <cell r="E1635" t="str">
            <v>Carlton</v>
          </cell>
          <cell r="F1635">
            <v>74</v>
          </cell>
          <cell r="G1635">
            <v>27</v>
          </cell>
          <cell r="H1635">
            <v>15</v>
          </cell>
          <cell r="I1635">
            <v>7</v>
          </cell>
          <cell r="J1635">
            <v>0</v>
          </cell>
          <cell r="K1635">
            <v>124</v>
          </cell>
        </row>
        <row r="1636">
          <cell r="A1636">
            <v>1630</v>
          </cell>
          <cell r="B1636" t="str">
            <v>O</v>
          </cell>
          <cell r="C1636" t="str">
            <v>Public Administration and Safety</v>
          </cell>
          <cell r="D1636">
            <v>206041117</v>
          </cell>
          <cell r="E1636" t="str">
            <v>Carlton</v>
          </cell>
          <cell r="F1636">
            <v>4</v>
          </cell>
          <cell r="G1636">
            <v>3</v>
          </cell>
          <cell r="H1636">
            <v>3</v>
          </cell>
          <cell r="I1636">
            <v>0</v>
          </cell>
          <cell r="J1636">
            <v>0</v>
          </cell>
          <cell r="K1636">
            <v>8</v>
          </cell>
        </row>
        <row r="1637">
          <cell r="A1637">
            <v>1631</v>
          </cell>
          <cell r="B1637" t="str">
            <v>P</v>
          </cell>
          <cell r="C1637" t="str">
            <v>Education and Training</v>
          </cell>
          <cell r="D1637">
            <v>206041117</v>
          </cell>
          <cell r="E1637" t="str">
            <v>Carlton</v>
          </cell>
          <cell r="F1637">
            <v>36</v>
          </cell>
          <cell r="G1637">
            <v>16</v>
          </cell>
          <cell r="H1637">
            <v>10</v>
          </cell>
          <cell r="I1637">
            <v>8</v>
          </cell>
          <cell r="J1637">
            <v>0</v>
          </cell>
          <cell r="K1637">
            <v>70</v>
          </cell>
        </row>
        <row r="1638">
          <cell r="A1638">
            <v>1632</v>
          </cell>
          <cell r="B1638" t="str">
            <v>Q</v>
          </cell>
          <cell r="C1638" t="str">
            <v>Health Care and Social Assistance</v>
          </cell>
          <cell r="D1638">
            <v>206041117</v>
          </cell>
          <cell r="E1638" t="str">
            <v>Carlton</v>
          </cell>
          <cell r="F1638">
            <v>185</v>
          </cell>
          <cell r="G1638">
            <v>59</v>
          </cell>
          <cell r="H1638">
            <v>21</v>
          </cell>
          <cell r="I1638">
            <v>12</v>
          </cell>
          <cell r="J1638">
            <v>0</v>
          </cell>
          <cell r="K1638">
            <v>278</v>
          </cell>
        </row>
        <row r="1639">
          <cell r="A1639">
            <v>1633</v>
          </cell>
          <cell r="B1639" t="str">
            <v>R</v>
          </cell>
          <cell r="C1639" t="str">
            <v>Arts and Recreation Services</v>
          </cell>
          <cell r="D1639">
            <v>206041117</v>
          </cell>
          <cell r="E1639" t="str">
            <v>Carlton</v>
          </cell>
          <cell r="F1639">
            <v>46</v>
          </cell>
          <cell r="G1639">
            <v>9</v>
          </cell>
          <cell r="H1639">
            <v>4</v>
          </cell>
          <cell r="I1639">
            <v>0</v>
          </cell>
          <cell r="J1639">
            <v>0</v>
          </cell>
          <cell r="K1639">
            <v>60</v>
          </cell>
        </row>
        <row r="1640">
          <cell r="A1640">
            <v>1634</v>
          </cell>
          <cell r="B1640" t="str">
            <v>S</v>
          </cell>
          <cell r="C1640" t="str">
            <v>Other Services</v>
          </cell>
          <cell r="D1640">
            <v>206041117</v>
          </cell>
          <cell r="E1640" t="str">
            <v>Carlton</v>
          </cell>
          <cell r="F1640">
            <v>43</v>
          </cell>
          <cell r="G1640">
            <v>24</v>
          </cell>
          <cell r="H1640">
            <v>5</v>
          </cell>
          <cell r="I1640">
            <v>0</v>
          </cell>
          <cell r="J1640">
            <v>0</v>
          </cell>
          <cell r="K1640">
            <v>72</v>
          </cell>
        </row>
        <row r="1641">
          <cell r="A1641">
            <v>1635</v>
          </cell>
          <cell r="B1641" t="str">
            <v>A</v>
          </cell>
          <cell r="C1641" t="str">
            <v>Agriculture, Forestry and Fishing</v>
          </cell>
          <cell r="D1641">
            <v>206071140</v>
          </cell>
          <cell r="E1641" t="str">
            <v>Carlton North - Princes Hill</v>
          </cell>
          <cell r="F1641">
            <v>5</v>
          </cell>
          <cell r="G1641">
            <v>0</v>
          </cell>
          <cell r="H1641">
            <v>0</v>
          </cell>
          <cell r="I1641">
            <v>0</v>
          </cell>
          <cell r="J1641">
            <v>0</v>
          </cell>
          <cell r="K1641">
            <v>7</v>
          </cell>
        </row>
        <row r="1642">
          <cell r="A1642">
            <v>1636</v>
          </cell>
          <cell r="B1642" t="str">
            <v>B</v>
          </cell>
          <cell r="C1642" t="str">
            <v>Mining</v>
          </cell>
          <cell r="D1642">
            <v>206071140</v>
          </cell>
          <cell r="E1642" t="str">
            <v>Carlton North - Princes Hill</v>
          </cell>
          <cell r="F1642">
            <v>0</v>
          </cell>
          <cell r="G1642">
            <v>0</v>
          </cell>
          <cell r="H1642">
            <v>0</v>
          </cell>
          <cell r="I1642">
            <v>0</v>
          </cell>
          <cell r="J1642">
            <v>0</v>
          </cell>
          <cell r="K1642">
            <v>0</v>
          </cell>
        </row>
        <row r="1643">
          <cell r="A1643">
            <v>1637</v>
          </cell>
          <cell r="B1643" t="str">
            <v>C</v>
          </cell>
          <cell r="C1643" t="str">
            <v>Manufacturing</v>
          </cell>
          <cell r="D1643">
            <v>206071140</v>
          </cell>
          <cell r="E1643" t="str">
            <v>Carlton North - Princes Hill</v>
          </cell>
          <cell r="F1643">
            <v>10</v>
          </cell>
          <cell r="G1643">
            <v>6</v>
          </cell>
          <cell r="H1643">
            <v>3</v>
          </cell>
          <cell r="I1643">
            <v>0</v>
          </cell>
          <cell r="J1643">
            <v>0</v>
          </cell>
          <cell r="K1643">
            <v>19</v>
          </cell>
        </row>
        <row r="1644">
          <cell r="A1644">
            <v>1638</v>
          </cell>
          <cell r="B1644" t="str">
            <v>D</v>
          </cell>
          <cell r="C1644" t="str">
            <v>Electricity, Gas, Water and Waste Services</v>
          </cell>
          <cell r="D1644">
            <v>206071140</v>
          </cell>
          <cell r="E1644" t="str">
            <v>Carlton North - Princes Hill</v>
          </cell>
          <cell r="F1644">
            <v>4</v>
          </cell>
          <cell r="G1644">
            <v>0</v>
          </cell>
          <cell r="H1644">
            <v>0</v>
          </cell>
          <cell r="I1644">
            <v>0</v>
          </cell>
          <cell r="J1644">
            <v>0</v>
          </cell>
          <cell r="K1644">
            <v>4</v>
          </cell>
        </row>
        <row r="1645">
          <cell r="A1645">
            <v>1639</v>
          </cell>
          <cell r="B1645" t="str">
            <v>E</v>
          </cell>
          <cell r="C1645" t="str">
            <v>Construction</v>
          </cell>
          <cell r="D1645">
            <v>206071140</v>
          </cell>
          <cell r="E1645" t="str">
            <v>Carlton North - Princes Hill</v>
          </cell>
          <cell r="F1645">
            <v>28</v>
          </cell>
          <cell r="G1645">
            <v>15</v>
          </cell>
          <cell r="H1645">
            <v>5</v>
          </cell>
          <cell r="I1645">
            <v>3</v>
          </cell>
          <cell r="J1645">
            <v>0</v>
          </cell>
          <cell r="K1645">
            <v>49</v>
          </cell>
        </row>
        <row r="1646">
          <cell r="A1646">
            <v>1640</v>
          </cell>
          <cell r="B1646" t="str">
            <v>F</v>
          </cell>
          <cell r="C1646" t="str">
            <v>Wholesale Trade</v>
          </cell>
          <cell r="D1646">
            <v>206071140</v>
          </cell>
          <cell r="E1646" t="str">
            <v>Carlton North - Princes Hill</v>
          </cell>
          <cell r="F1646">
            <v>9</v>
          </cell>
          <cell r="G1646">
            <v>6</v>
          </cell>
          <cell r="H1646">
            <v>0</v>
          </cell>
          <cell r="I1646">
            <v>3</v>
          </cell>
          <cell r="J1646">
            <v>0</v>
          </cell>
          <cell r="K1646">
            <v>19</v>
          </cell>
        </row>
        <row r="1647">
          <cell r="A1647">
            <v>1641</v>
          </cell>
          <cell r="B1647" t="str">
            <v>G</v>
          </cell>
          <cell r="C1647" t="str">
            <v>Retail Trade</v>
          </cell>
          <cell r="D1647">
            <v>206071140</v>
          </cell>
          <cell r="E1647" t="str">
            <v>Carlton North - Princes Hill</v>
          </cell>
          <cell r="F1647">
            <v>28</v>
          </cell>
          <cell r="G1647">
            <v>23</v>
          </cell>
          <cell r="H1647">
            <v>6</v>
          </cell>
          <cell r="I1647">
            <v>3</v>
          </cell>
          <cell r="J1647">
            <v>0</v>
          </cell>
          <cell r="K1647">
            <v>58</v>
          </cell>
        </row>
        <row r="1648">
          <cell r="A1648">
            <v>1642</v>
          </cell>
          <cell r="B1648" t="str">
            <v>H</v>
          </cell>
          <cell r="C1648" t="str">
            <v>Accommodation and Food Services</v>
          </cell>
          <cell r="D1648">
            <v>206071140</v>
          </cell>
          <cell r="E1648" t="str">
            <v>Carlton North - Princes Hill</v>
          </cell>
          <cell r="F1648">
            <v>10</v>
          </cell>
          <cell r="G1648">
            <v>13</v>
          </cell>
          <cell r="H1648">
            <v>17</v>
          </cell>
          <cell r="I1648">
            <v>4</v>
          </cell>
          <cell r="J1648">
            <v>0</v>
          </cell>
          <cell r="K1648">
            <v>44</v>
          </cell>
        </row>
        <row r="1649">
          <cell r="A1649">
            <v>1643</v>
          </cell>
          <cell r="B1649" t="str">
            <v>I</v>
          </cell>
          <cell r="C1649" t="str">
            <v>Transport, Postal and Warehousing</v>
          </cell>
          <cell r="D1649">
            <v>206071140</v>
          </cell>
          <cell r="E1649" t="str">
            <v>Carlton North - Princes Hill</v>
          </cell>
          <cell r="F1649">
            <v>23</v>
          </cell>
          <cell r="G1649">
            <v>4</v>
          </cell>
          <cell r="H1649">
            <v>3</v>
          </cell>
          <cell r="I1649">
            <v>0</v>
          </cell>
          <cell r="J1649">
            <v>0</v>
          </cell>
          <cell r="K1649">
            <v>28</v>
          </cell>
        </row>
        <row r="1650">
          <cell r="A1650">
            <v>1644</v>
          </cell>
          <cell r="B1650" t="str">
            <v>J</v>
          </cell>
          <cell r="C1650" t="str">
            <v>Information Media and Telecommunications</v>
          </cell>
          <cell r="D1650">
            <v>206071140</v>
          </cell>
          <cell r="E1650" t="str">
            <v>Carlton North - Princes Hill</v>
          </cell>
          <cell r="F1650">
            <v>20</v>
          </cell>
          <cell r="G1650">
            <v>3</v>
          </cell>
          <cell r="H1650">
            <v>0</v>
          </cell>
          <cell r="I1650">
            <v>0</v>
          </cell>
          <cell r="J1650">
            <v>0</v>
          </cell>
          <cell r="K1650">
            <v>23</v>
          </cell>
        </row>
        <row r="1651">
          <cell r="A1651">
            <v>1645</v>
          </cell>
          <cell r="B1651" t="str">
            <v>K</v>
          </cell>
          <cell r="C1651" t="str">
            <v>Financial and Insurance Services</v>
          </cell>
          <cell r="D1651">
            <v>206071140</v>
          </cell>
          <cell r="E1651" t="str">
            <v>Carlton North - Princes Hill</v>
          </cell>
          <cell r="F1651">
            <v>35</v>
          </cell>
          <cell r="G1651">
            <v>7</v>
          </cell>
          <cell r="H1651">
            <v>0</v>
          </cell>
          <cell r="I1651">
            <v>0</v>
          </cell>
          <cell r="J1651">
            <v>0</v>
          </cell>
          <cell r="K1651">
            <v>43</v>
          </cell>
        </row>
        <row r="1652">
          <cell r="A1652">
            <v>1646</v>
          </cell>
          <cell r="B1652" t="str">
            <v>L</v>
          </cell>
          <cell r="C1652" t="str">
            <v>Rental, Hiring and Real Estate Services</v>
          </cell>
          <cell r="D1652">
            <v>206071140</v>
          </cell>
          <cell r="E1652" t="str">
            <v>Carlton North - Princes Hill</v>
          </cell>
          <cell r="F1652">
            <v>71</v>
          </cell>
          <cell r="G1652">
            <v>0</v>
          </cell>
          <cell r="H1652">
            <v>0</v>
          </cell>
          <cell r="I1652">
            <v>0</v>
          </cell>
          <cell r="J1652">
            <v>0</v>
          </cell>
          <cell r="K1652">
            <v>74</v>
          </cell>
        </row>
        <row r="1653">
          <cell r="A1653">
            <v>1647</v>
          </cell>
          <cell r="B1653" t="str">
            <v>M</v>
          </cell>
          <cell r="C1653" t="str">
            <v>Professional, Scientific and Technical Services</v>
          </cell>
          <cell r="D1653">
            <v>206071140</v>
          </cell>
          <cell r="E1653" t="str">
            <v>Carlton North - Princes Hill</v>
          </cell>
          <cell r="F1653">
            <v>143</v>
          </cell>
          <cell r="G1653">
            <v>65</v>
          </cell>
          <cell r="H1653">
            <v>6</v>
          </cell>
          <cell r="I1653">
            <v>0</v>
          </cell>
          <cell r="J1653">
            <v>0</v>
          </cell>
          <cell r="K1653">
            <v>214</v>
          </cell>
        </row>
        <row r="1654">
          <cell r="A1654">
            <v>1648</v>
          </cell>
          <cell r="B1654" t="str">
            <v>N</v>
          </cell>
          <cell r="C1654" t="str">
            <v>Administrative and Support Services</v>
          </cell>
          <cell r="D1654">
            <v>206071140</v>
          </cell>
          <cell r="E1654" t="str">
            <v>Carlton North - Princes Hill</v>
          </cell>
          <cell r="F1654">
            <v>9</v>
          </cell>
          <cell r="G1654">
            <v>4</v>
          </cell>
          <cell r="H1654">
            <v>6</v>
          </cell>
          <cell r="I1654">
            <v>3</v>
          </cell>
          <cell r="J1654">
            <v>0</v>
          </cell>
          <cell r="K1654">
            <v>20</v>
          </cell>
        </row>
        <row r="1655">
          <cell r="A1655">
            <v>1649</v>
          </cell>
          <cell r="B1655" t="str">
            <v>O</v>
          </cell>
          <cell r="C1655" t="str">
            <v>Public Administration and Safety</v>
          </cell>
          <cell r="D1655">
            <v>206071140</v>
          </cell>
          <cell r="E1655" t="str">
            <v>Carlton North - Princes Hill</v>
          </cell>
          <cell r="F1655">
            <v>0</v>
          </cell>
          <cell r="G1655">
            <v>0</v>
          </cell>
          <cell r="H1655">
            <v>0</v>
          </cell>
          <cell r="I1655">
            <v>0</v>
          </cell>
          <cell r="J1655">
            <v>0</v>
          </cell>
          <cell r="K1655">
            <v>0</v>
          </cell>
        </row>
        <row r="1656">
          <cell r="A1656">
            <v>1650</v>
          </cell>
          <cell r="B1656" t="str">
            <v>P</v>
          </cell>
          <cell r="C1656" t="str">
            <v>Education and Training</v>
          </cell>
          <cell r="D1656">
            <v>206071140</v>
          </cell>
          <cell r="E1656" t="str">
            <v>Carlton North - Princes Hill</v>
          </cell>
          <cell r="F1656">
            <v>14</v>
          </cell>
          <cell r="G1656">
            <v>3</v>
          </cell>
          <cell r="H1656">
            <v>0</v>
          </cell>
          <cell r="I1656">
            <v>0</v>
          </cell>
          <cell r="J1656">
            <v>0</v>
          </cell>
          <cell r="K1656">
            <v>18</v>
          </cell>
        </row>
        <row r="1657">
          <cell r="A1657">
            <v>1651</v>
          </cell>
          <cell r="B1657" t="str">
            <v>Q</v>
          </cell>
          <cell r="C1657" t="str">
            <v>Health Care and Social Assistance</v>
          </cell>
          <cell r="D1657">
            <v>206071140</v>
          </cell>
          <cell r="E1657" t="str">
            <v>Carlton North - Princes Hill</v>
          </cell>
          <cell r="F1657">
            <v>115</v>
          </cell>
          <cell r="G1657">
            <v>33</v>
          </cell>
          <cell r="H1657">
            <v>7</v>
          </cell>
          <cell r="I1657">
            <v>0</v>
          </cell>
          <cell r="J1657">
            <v>0</v>
          </cell>
          <cell r="K1657">
            <v>156</v>
          </cell>
        </row>
        <row r="1658">
          <cell r="A1658">
            <v>1652</v>
          </cell>
          <cell r="B1658" t="str">
            <v>R</v>
          </cell>
          <cell r="C1658" t="str">
            <v>Arts and Recreation Services</v>
          </cell>
          <cell r="D1658">
            <v>206071140</v>
          </cell>
          <cell r="E1658" t="str">
            <v>Carlton North - Princes Hill</v>
          </cell>
          <cell r="F1658">
            <v>38</v>
          </cell>
          <cell r="G1658">
            <v>3</v>
          </cell>
          <cell r="H1658">
            <v>0</v>
          </cell>
          <cell r="I1658">
            <v>0</v>
          </cell>
          <cell r="J1658">
            <v>0</v>
          </cell>
          <cell r="K1658">
            <v>43</v>
          </cell>
        </row>
        <row r="1659">
          <cell r="A1659">
            <v>1653</v>
          </cell>
          <cell r="B1659" t="str">
            <v>S</v>
          </cell>
          <cell r="C1659" t="str">
            <v>Other Services</v>
          </cell>
          <cell r="D1659">
            <v>206071140</v>
          </cell>
          <cell r="E1659" t="str">
            <v>Carlton North - Princes Hill</v>
          </cell>
          <cell r="F1659">
            <v>20</v>
          </cell>
          <cell r="G1659">
            <v>7</v>
          </cell>
          <cell r="H1659">
            <v>0</v>
          </cell>
          <cell r="I1659">
            <v>3</v>
          </cell>
          <cell r="J1659">
            <v>0</v>
          </cell>
          <cell r="K1659">
            <v>29</v>
          </cell>
        </row>
        <row r="1660">
          <cell r="A1660">
            <v>1654</v>
          </cell>
          <cell r="B1660" t="str">
            <v>A</v>
          </cell>
          <cell r="C1660" t="str">
            <v>Agriculture, Forestry and Fishing</v>
          </cell>
          <cell r="D1660">
            <v>208021176</v>
          </cell>
          <cell r="E1660" t="str">
            <v>Carnegie</v>
          </cell>
          <cell r="F1660">
            <v>4</v>
          </cell>
          <cell r="G1660">
            <v>0</v>
          </cell>
          <cell r="H1660">
            <v>0</v>
          </cell>
          <cell r="I1660">
            <v>0</v>
          </cell>
          <cell r="J1660">
            <v>0</v>
          </cell>
          <cell r="K1660">
            <v>4</v>
          </cell>
        </row>
        <row r="1661">
          <cell r="A1661">
            <v>1655</v>
          </cell>
          <cell r="B1661" t="str">
            <v>B</v>
          </cell>
          <cell r="C1661" t="str">
            <v>Mining</v>
          </cell>
          <cell r="D1661">
            <v>208021176</v>
          </cell>
          <cell r="E1661" t="str">
            <v>Carnegie</v>
          </cell>
          <cell r="F1661">
            <v>0</v>
          </cell>
          <cell r="G1661">
            <v>0</v>
          </cell>
          <cell r="H1661">
            <v>0</v>
          </cell>
          <cell r="I1661">
            <v>0</v>
          </cell>
          <cell r="J1661">
            <v>0</v>
          </cell>
          <cell r="K1661">
            <v>0</v>
          </cell>
        </row>
        <row r="1662">
          <cell r="A1662">
            <v>1656</v>
          </cell>
          <cell r="B1662" t="str">
            <v>C</v>
          </cell>
          <cell r="C1662" t="str">
            <v>Manufacturing</v>
          </cell>
          <cell r="D1662">
            <v>208021176</v>
          </cell>
          <cell r="E1662" t="str">
            <v>Carnegie</v>
          </cell>
          <cell r="F1662">
            <v>19</v>
          </cell>
          <cell r="G1662">
            <v>8</v>
          </cell>
          <cell r="H1662">
            <v>0</v>
          </cell>
          <cell r="I1662">
            <v>0</v>
          </cell>
          <cell r="J1662">
            <v>0</v>
          </cell>
          <cell r="K1662">
            <v>30</v>
          </cell>
        </row>
        <row r="1663">
          <cell r="A1663">
            <v>1657</v>
          </cell>
          <cell r="B1663" t="str">
            <v>D</v>
          </cell>
          <cell r="C1663" t="str">
            <v>Electricity, Gas, Water and Waste Services</v>
          </cell>
          <cell r="D1663">
            <v>208021176</v>
          </cell>
          <cell r="E1663" t="str">
            <v>Carnegie</v>
          </cell>
          <cell r="F1663">
            <v>3</v>
          </cell>
          <cell r="G1663">
            <v>0</v>
          </cell>
          <cell r="H1663">
            <v>0</v>
          </cell>
          <cell r="I1663">
            <v>0</v>
          </cell>
          <cell r="J1663">
            <v>0</v>
          </cell>
          <cell r="K1663">
            <v>3</v>
          </cell>
        </row>
        <row r="1664">
          <cell r="A1664">
            <v>1658</v>
          </cell>
          <cell r="B1664" t="str">
            <v>E</v>
          </cell>
          <cell r="C1664" t="str">
            <v>Construction</v>
          </cell>
          <cell r="D1664">
            <v>208021176</v>
          </cell>
          <cell r="E1664" t="str">
            <v>Carnegie</v>
          </cell>
          <cell r="F1664">
            <v>125</v>
          </cell>
          <cell r="G1664">
            <v>59</v>
          </cell>
          <cell r="H1664">
            <v>5</v>
          </cell>
          <cell r="I1664">
            <v>3</v>
          </cell>
          <cell r="J1664">
            <v>0</v>
          </cell>
          <cell r="K1664">
            <v>191</v>
          </cell>
        </row>
        <row r="1665">
          <cell r="A1665">
            <v>1659</v>
          </cell>
          <cell r="B1665" t="str">
            <v>F</v>
          </cell>
          <cell r="C1665" t="str">
            <v>Wholesale Trade</v>
          </cell>
          <cell r="D1665">
            <v>208021176</v>
          </cell>
          <cell r="E1665" t="str">
            <v>Carnegie</v>
          </cell>
          <cell r="F1665">
            <v>23</v>
          </cell>
          <cell r="G1665">
            <v>10</v>
          </cell>
          <cell r="H1665">
            <v>4</v>
          </cell>
          <cell r="I1665">
            <v>0</v>
          </cell>
          <cell r="J1665">
            <v>0</v>
          </cell>
          <cell r="K1665">
            <v>37</v>
          </cell>
        </row>
        <row r="1666">
          <cell r="A1666">
            <v>1660</v>
          </cell>
          <cell r="B1666" t="str">
            <v>G</v>
          </cell>
          <cell r="C1666" t="str">
            <v>Retail Trade</v>
          </cell>
          <cell r="D1666">
            <v>208021176</v>
          </cell>
          <cell r="E1666" t="str">
            <v>Carnegie</v>
          </cell>
          <cell r="F1666">
            <v>72</v>
          </cell>
          <cell r="G1666">
            <v>28</v>
          </cell>
          <cell r="H1666">
            <v>12</v>
          </cell>
          <cell r="I1666">
            <v>0</v>
          </cell>
          <cell r="J1666">
            <v>0</v>
          </cell>
          <cell r="K1666">
            <v>114</v>
          </cell>
        </row>
        <row r="1667">
          <cell r="A1667">
            <v>1661</v>
          </cell>
          <cell r="B1667" t="str">
            <v>H</v>
          </cell>
          <cell r="C1667" t="str">
            <v>Accommodation and Food Services</v>
          </cell>
          <cell r="D1667">
            <v>208021176</v>
          </cell>
          <cell r="E1667" t="str">
            <v>Carnegie</v>
          </cell>
          <cell r="F1667">
            <v>34</v>
          </cell>
          <cell r="G1667">
            <v>40</v>
          </cell>
          <cell r="H1667">
            <v>24</v>
          </cell>
          <cell r="I1667">
            <v>6</v>
          </cell>
          <cell r="J1667">
            <v>0</v>
          </cell>
          <cell r="K1667">
            <v>104</v>
          </cell>
        </row>
        <row r="1668">
          <cell r="A1668">
            <v>1662</v>
          </cell>
          <cell r="B1668" t="str">
            <v>I</v>
          </cell>
          <cell r="C1668" t="str">
            <v>Transport, Postal and Warehousing</v>
          </cell>
          <cell r="D1668">
            <v>208021176</v>
          </cell>
          <cell r="E1668" t="str">
            <v>Carnegie</v>
          </cell>
          <cell r="F1668">
            <v>188</v>
          </cell>
          <cell r="G1668">
            <v>10</v>
          </cell>
          <cell r="H1668">
            <v>3</v>
          </cell>
          <cell r="I1668">
            <v>0</v>
          </cell>
          <cell r="J1668">
            <v>0</v>
          </cell>
          <cell r="K1668">
            <v>199</v>
          </cell>
        </row>
        <row r="1669">
          <cell r="A1669">
            <v>1663</v>
          </cell>
          <cell r="B1669" t="str">
            <v>J</v>
          </cell>
          <cell r="C1669" t="str">
            <v>Information Media and Telecommunications</v>
          </cell>
          <cell r="D1669">
            <v>208021176</v>
          </cell>
          <cell r="E1669" t="str">
            <v>Carnegie</v>
          </cell>
          <cell r="F1669">
            <v>10</v>
          </cell>
          <cell r="G1669">
            <v>3</v>
          </cell>
          <cell r="H1669">
            <v>0</v>
          </cell>
          <cell r="I1669">
            <v>0</v>
          </cell>
          <cell r="J1669">
            <v>0</v>
          </cell>
          <cell r="K1669">
            <v>14</v>
          </cell>
        </row>
        <row r="1670">
          <cell r="A1670">
            <v>1664</v>
          </cell>
          <cell r="B1670" t="str">
            <v>K</v>
          </cell>
          <cell r="C1670" t="str">
            <v>Financial and Insurance Services</v>
          </cell>
          <cell r="D1670">
            <v>208021176</v>
          </cell>
          <cell r="E1670" t="str">
            <v>Carnegie</v>
          </cell>
          <cell r="F1670">
            <v>67</v>
          </cell>
          <cell r="G1670">
            <v>21</v>
          </cell>
          <cell r="H1670">
            <v>3</v>
          </cell>
          <cell r="I1670">
            <v>0</v>
          </cell>
          <cell r="J1670">
            <v>0</v>
          </cell>
          <cell r="K1670">
            <v>90</v>
          </cell>
        </row>
        <row r="1671">
          <cell r="A1671">
            <v>1665</v>
          </cell>
          <cell r="B1671" t="str">
            <v>L</v>
          </cell>
          <cell r="C1671" t="str">
            <v>Rental, Hiring and Real Estate Services</v>
          </cell>
          <cell r="D1671">
            <v>208021176</v>
          </cell>
          <cell r="E1671" t="str">
            <v>Carnegie</v>
          </cell>
          <cell r="F1671">
            <v>179</v>
          </cell>
          <cell r="G1671">
            <v>11</v>
          </cell>
          <cell r="H1671">
            <v>3</v>
          </cell>
          <cell r="I1671">
            <v>0</v>
          </cell>
          <cell r="J1671">
            <v>0</v>
          </cell>
          <cell r="K1671">
            <v>194</v>
          </cell>
        </row>
        <row r="1672">
          <cell r="A1672">
            <v>1666</v>
          </cell>
          <cell r="B1672" t="str">
            <v>M</v>
          </cell>
          <cell r="C1672" t="str">
            <v>Professional, Scientific and Technical Services</v>
          </cell>
          <cell r="D1672">
            <v>208021176</v>
          </cell>
          <cell r="E1672" t="str">
            <v>Carnegie</v>
          </cell>
          <cell r="F1672">
            <v>206</v>
          </cell>
          <cell r="G1672">
            <v>104</v>
          </cell>
          <cell r="H1672">
            <v>12</v>
          </cell>
          <cell r="I1672">
            <v>3</v>
          </cell>
          <cell r="J1672">
            <v>0</v>
          </cell>
          <cell r="K1672">
            <v>323</v>
          </cell>
        </row>
        <row r="1673">
          <cell r="A1673">
            <v>1667</v>
          </cell>
          <cell r="B1673" t="str">
            <v>N</v>
          </cell>
          <cell r="C1673" t="str">
            <v>Administrative and Support Services</v>
          </cell>
          <cell r="D1673">
            <v>208021176</v>
          </cell>
          <cell r="E1673" t="str">
            <v>Carnegie</v>
          </cell>
          <cell r="F1673">
            <v>83</v>
          </cell>
          <cell r="G1673">
            <v>19</v>
          </cell>
          <cell r="H1673">
            <v>0</v>
          </cell>
          <cell r="I1673">
            <v>3</v>
          </cell>
          <cell r="J1673">
            <v>0</v>
          </cell>
          <cell r="K1673">
            <v>106</v>
          </cell>
        </row>
        <row r="1674">
          <cell r="A1674">
            <v>1668</v>
          </cell>
          <cell r="B1674" t="str">
            <v>O</v>
          </cell>
          <cell r="C1674" t="str">
            <v>Public Administration and Safety</v>
          </cell>
          <cell r="D1674">
            <v>208021176</v>
          </cell>
          <cell r="E1674" t="str">
            <v>Carnegie</v>
          </cell>
          <cell r="F1674">
            <v>4</v>
          </cell>
          <cell r="G1674">
            <v>0</v>
          </cell>
          <cell r="H1674">
            <v>0</v>
          </cell>
          <cell r="I1674">
            <v>0</v>
          </cell>
          <cell r="J1674">
            <v>0</v>
          </cell>
          <cell r="K1674">
            <v>4</v>
          </cell>
        </row>
        <row r="1675">
          <cell r="A1675">
            <v>1669</v>
          </cell>
          <cell r="B1675" t="str">
            <v>P</v>
          </cell>
          <cell r="C1675" t="str">
            <v>Education and Training</v>
          </cell>
          <cell r="D1675">
            <v>208021176</v>
          </cell>
          <cell r="E1675" t="str">
            <v>Carnegie</v>
          </cell>
          <cell r="F1675">
            <v>22</v>
          </cell>
          <cell r="G1675">
            <v>3</v>
          </cell>
          <cell r="H1675">
            <v>0</v>
          </cell>
          <cell r="I1675">
            <v>0</v>
          </cell>
          <cell r="J1675">
            <v>0</v>
          </cell>
          <cell r="K1675">
            <v>27</v>
          </cell>
        </row>
        <row r="1676">
          <cell r="A1676">
            <v>1670</v>
          </cell>
          <cell r="B1676" t="str">
            <v>Q</v>
          </cell>
          <cell r="C1676" t="str">
            <v>Health Care and Social Assistance</v>
          </cell>
          <cell r="D1676">
            <v>208021176</v>
          </cell>
          <cell r="E1676" t="str">
            <v>Carnegie</v>
          </cell>
          <cell r="F1676">
            <v>109</v>
          </cell>
          <cell r="G1676">
            <v>34</v>
          </cell>
          <cell r="H1676">
            <v>18</v>
          </cell>
          <cell r="I1676">
            <v>8</v>
          </cell>
          <cell r="J1676">
            <v>0</v>
          </cell>
          <cell r="K1676">
            <v>169</v>
          </cell>
        </row>
        <row r="1677">
          <cell r="A1677">
            <v>1671</v>
          </cell>
          <cell r="B1677" t="str">
            <v>R</v>
          </cell>
          <cell r="C1677" t="str">
            <v>Arts and Recreation Services</v>
          </cell>
          <cell r="D1677">
            <v>208021176</v>
          </cell>
          <cell r="E1677" t="str">
            <v>Carnegie</v>
          </cell>
          <cell r="F1677">
            <v>28</v>
          </cell>
          <cell r="G1677">
            <v>5</v>
          </cell>
          <cell r="H1677">
            <v>3</v>
          </cell>
          <cell r="I1677">
            <v>0</v>
          </cell>
          <cell r="J1677">
            <v>0</v>
          </cell>
          <cell r="K1677">
            <v>36</v>
          </cell>
        </row>
        <row r="1678">
          <cell r="A1678">
            <v>1672</v>
          </cell>
          <cell r="B1678" t="str">
            <v>S</v>
          </cell>
          <cell r="C1678" t="str">
            <v>Other Services</v>
          </cell>
          <cell r="D1678">
            <v>208021176</v>
          </cell>
          <cell r="E1678" t="str">
            <v>Carnegie</v>
          </cell>
          <cell r="F1678">
            <v>51</v>
          </cell>
          <cell r="G1678">
            <v>31</v>
          </cell>
          <cell r="H1678">
            <v>6</v>
          </cell>
          <cell r="I1678">
            <v>3</v>
          </cell>
          <cell r="J1678">
            <v>0</v>
          </cell>
          <cell r="K1678">
            <v>90</v>
          </cell>
        </row>
        <row r="1679">
          <cell r="A1679">
            <v>1673</v>
          </cell>
          <cell r="B1679" t="str">
            <v>A</v>
          </cell>
          <cell r="C1679" t="str">
            <v>Agriculture, Forestry and Fishing</v>
          </cell>
          <cell r="D1679">
            <v>213041463</v>
          </cell>
          <cell r="E1679" t="str">
            <v>Caroline Springs</v>
          </cell>
          <cell r="F1679">
            <v>7</v>
          </cell>
          <cell r="G1679">
            <v>0</v>
          </cell>
          <cell r="H1679">
            <v>0</v>
          </cell>
          <cell r="I1679">
            <v>0</v>
          </cell>
          <cell r="J1679">
            <v>0</v>
          </cell>
          <cell r="K1679">
            <v>7</v>
          </cell>
        </row>
        <row r="1680">
          <cell r="A1680">
            <v>1674</v>
          </cell>
          <cell r="B1680" t="str">
            <v>B</v>
          </cell>
          <cell r="C1680" t="str">
            <v>Mining</v>
          </cell>
          <cell r="D1680">
            <v>213041463</v>
          </cell>
          <cell r="E1680" t="str">
            <v>Caroline Springs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  <cell r="K1680">
            <v>0</v>
          </cell>
        </row>
        <row r="1681">
          <cell r="A1681">
            <v>1675</v>
          </cell>
          <cell r="B1681" t="str">
            <v>C</v>
          </cell>
          <cell r="C1681" t="str">
            <v>Manufacturing</v>
          </cell>
          <cell r="D1681">
            <v>213041463</v>
          </cell>
          <cell r="E1681" t="str">
            <v>Caroline Springs</v>
          </cell>
          <cell r="F1681">
            <v>21</v>
          </cell>
          <cell r="G1681">
            <v>9</v>
          </cell>
          <cell r="H1681">
            <v>3</v>
          </cell>
          <cell r="I1681">
            <v>3</v>
          </cell>
          <cell r="J1681">
            <v>0</v>
          </cell>
          <cell r="K1681">
            <v>33</v>
          </cell>
        </row>
        <row r="1682">
          <cell r="A1682">
            <v>1676</v>
          </cell>
          <cell r="B1682" t="str">
            <v>D</v>
          </cell>
          <cell r="C1682" t="str">
            <v>Electricity, Gas, Water and Waste Services</v>
          </cell>
          <cell r="D1682">
            <v>213041463</v>
          </cell>
          <cell r="E1682" t="str">
            <v>Caroline Springs</v>
          </cell>
          <cell r="F1682">
            <v>3</v>
          </cell>
          <cell r="G1682">
            <v>3</v>
          </cell>
          <cell r="H1682">
            <v>3</v>
          </cell>
          <cell r="I1682">
            <v>0</v>
          </cell>
          <cell r="J1682">
            <v>0</v>
          </cell>
          <cell r="K1682">
            <v>7</v>
          </cell>
        </row>
        <row r="1683">
          <cell r="A1683">
            <v>1677</v>
          </cell>
          <cell r="B1683" t="str">
            <v>E</v>
          </cell>
          <cell r="C1683" t="str">
            <v>Construction</v>
          </cell>
          <cell r="D1683">
            <v>213041463</v>
          </cell>
          <cell r="E1683" t="str">
            <v>Caroline Springs</v>
          </cell>
          <cell r="F1683">
            <v>252</v>
          </cell>
          <cell r="G1683">
            <v>98</v>
          </cell>
          <cell r="H1683">
            <v>9</v>
          </cell>
          <cell r="I1683">
            <v>0</v>
          </cell>
          <cell r="J1683">
            <v>0</v>
          </cell>
          <cell r="K1683">
            <v>359</v>
          </cell>
        </row>
        <row r="1684">
          <cell r="A1684">
            <v>1678</v>
          </cell>
          <cell r="B1684" t="str">
            <v>F</v>
          </cell>
          <cell r="C1684" t="str">
            <v>Wholesale Trade</v>
          </cell>
          <cell r="D1684">
            <v>213041463</v>
          </cell>
          <cell r="E1684" t="str">
            <v>Caroline Springs</v>
          </cell>
          <cell r="F1684">
            <v>32</v>
          </cell>
          <cell r="G1684">
            <v>9</v>
          </cell>
          <cell r="H1684">
            <v>0</v>
          </cell>
          <cell r="I1684">
            <v>0</v>
          </cell>
          <cell r="J1684">
            <v>0</v>
          </cell>
          <cell r="K1684">
            <v>41</v>
          </cell>
        </row>
        <row r="1685">
          <cell r="A1685">
            <v>1679</v>
          </cell>
          <cell r="B1685" t="str">
            <v>G</v>
          </cell>
          <cell r="C1685" t="str">
            <v>Retail Trade</v>
          </cell>
          <cell r="D1685">
            <v>213041463</v>
          </cell>
          <cell r="E1685" t="str">
            <v>Caroline Springs</v>
          </cell>
          <cell r="F1685">
            <v>56</v>
          </cell>
          <cell r="G1685">
            <v>35</v>
          </cell>
          <cell r="H1685">
            <v>9</v>
          </cell>
          <cell r="I1685">
            <v>0</v>
          </cell>
          <cell r="J1685">
            <v>0</v>
          </cell>
          <cell r="K1685">
            <v>101</v>
          </cell>
        </row>
        <row r="1686">
          <cell r="A1686">
            <v>1680</v>
          </cell>
          <cell r="B1686" t="str">
            <v>H</v>
          </cell>
          <cell r="C1686" t="str">
            <v>Accommodation and Food Services</v>
          </cell>
          <cell r="D1686">
            <v>213041463</v>
          </cell>
          <cell r="E1686" t="str">
            <v>Caroline Springs</v>
          </cell>
          <cell r="F1686">
            <v>30</v>
          </cell>
          <cell r="G1686">
            <v>30</v>
          </cell>
          <cell r="H1686">
            <v>26</v>
          </cell>
          <cell r="I1686">
            <v>5</v>
          </cell>
          <cell r="J1686">
            <v>0</v>
          </cell>
          <cell r="K1686">
            <v>91</v>
          </cell>
        </row>
        <row r="1687">
          <cell r="A1687">
            <v>1681</v>
          </cell>
          <cell r="B1687" t="str">
            <v>I</v>
          </cell>
          <cell r="C1687" t="str">
            <v>Transport, Postal and Warehousing</v>
          </cell>
          <cell r="D1687">
            <v>213041463</v>
          </cell>
          <cell r="E1687" t="str">
            <v>Caroline Springs</v>
          </cell>
          <cell r="F1687">
            <v>258</v>
          </cell>
          <cell r="G1687">
            <v>27</v>
          </cell>
          <cell r="H1687">
            <v>3</v>
          </cell>
          <cell r="I1687">
            <v>0</v>
          </cell>
          <cell r="J1687">
            <v>0</v>
          </cell>
          <cell r="K1687">
            <v>287</v>
          </cell>
        </row>
        <row r="1688">
          <cell r="A1688">
            <v>1682</v>
          </cell>
          <cell r="B1688" t="str">
            <v>J</v>
          </cell>
          <cell r="C1688" t="str">
            <v>Information Media and Telecommunications</v>
          </cell>
          <cell r="D1688">
            <v>213041463</v>
          </cell>
          <cell r="E1688" t="str">
            <v>Caroline Springs</v>
          </cell>
          <cell r="F1688">
            <v>5</v>
          </cell>
          <cell r="G1688">
            <v>0</v>
          </cell>
          <cell r="H1688">
            <v>0</v>
          </cell>
          <cell r="I1688">
            <v>0</v>
          </cell>
          <cell r="J1688">
            <v>0</v>
          </cell>
          <cell r="K1688">
            <v>6</v>
          </cell>
        </row>
        <row r="1689">
          <cell r="A1689">
            <v>1683</v>
          </cell>
          <cell r="B1689" t="str">
            <v>K</v>
          </cell>
          <cell r="C1689" t="str">
            <v>Financial and Insurance Services</v>
          </cell>
          <cell r="D1689">
            <v>213041463</v>
          </cell>
          <cell r="E1689" t="str">
            <v>Caroline Springs</v>
          </cell>
          <cell r="F1689">
            <v>50</v>
          </cell>
          <cell r="G1689">
            <v>20</v>
          </cell>
          <cell r="H1689">
            <v>0</v>
          </cell>
          <cell r="I1689">
            <v>0</v>
          </cell>
          <cell r="J1689">
            <v>0</v>
          </cell>
          <cell r="K1689">
            <v>71</v>
          </cell>
        </row>
        <row r="1690">
          <cell r="A1690">
            <v>1684</v>
          </cell>
          <cell r="B1690" t="str">
            <v>L</v>
          </cell>
          <cell r="C1690" t="str">
            <v>Rental, Hiring and Real Estate Services</v>
          </cell>
          <cell r="D1690">
            <v>213041463</v>
          </cell>
          <cell r="E1690" t="str">
            <v>Caroline Springs</v>
          </cell>
          <cell r="F1690">
            <v>158</v>
          </cell>
          <cell r="G1690">
            <v>25</v>
          </cell>
          <cell r="H1690">
            <v>9</v>
          </cell>
          <cell r="I1690">
            <v>0</v>
          </cell>
          <cell r="J1690">
            <v>0</v>
          </cell>
          <cell r="K1690">
            <v>192</v>
          </cell>
        </row>
        <row r="1691">
          <cell r="A1691">
            <v>1685</v>
          </cell>
          <cell r="B1691" t="str">
            <v>M</v>
          </cell>
          <cell r="C1691" t="str">
            <v>Professional, Scientific and Technical Services</v>
          </cell>
          <cell r="D1691">
            <v>213041463</v>
          </cell>
          <cell r="E1691" t="str">
            <v>Caroline Springs</v>
          </cell>
          <cell r="F1691">
            <v>125</v>
          </cell>
          <cell r="G1691">
            <v>60</v>
          </cell>
          <cell r="H1691">
            <v>10</v>
          </cell>
          <cell r="I1691">
            <v>0</v>
          </cell>
          <cell r="J1691">
            <v>0</v>
          </cell>
          <cell r="K1691">
            <v>195</v>
          </cell>
        </row>
        <row r="1692">
          <cell r="A1692">
            <v>1686</v>
          </cell>
          <cell r="B1692" t="str">
            <v>N</v>
          </cell>
          <cell r="C1692" t="str">
            <v>Administrative and Support Services</v>
          </cell>
          <cell r="D1692">
            <v>213041463</v>
          </cell>
          <cell r="E1692" t="str">
            <v>Caroline Springs</v>
          </cell>
          <cell r="F1692">
            <v>78</v>
          </cell>
          <cell r="G1692">
            <v>34</v>
          </cell>
          <cell r="H1692">
            <v>9</v>
          </cell>
          <cell r="I1692">
            <v>3</v>
          </cell>
          <cell r="J1692">
            <v>0</v>
          </cell>
          <cell r="K1692">
            <v>123</v>
          </cell>
        </row>
        <row r="1693">
          <cell r="A1693">
            <v>1687</v>
          </cell>
          <cell r="B1693" t="str">
            <v>O</v>
          </cell>
          <cell r="C1693" t="str">
            <v>Public Administration and Safety</v>
          </cell>
          <cell r="D1693">
            <v>213041463</v>
          </cell>
          <cell r="E1693" t="str">
            <v>Caroline Springs</v>
          </cell>
          <cell r="F1693">
            <v>8</v>
          </cell>
          <cell r="G1693">
            <v>0</v>
          </cell>
          <cell r="H1693">
            <v>3</v>
          </cell>
          <cell r="I1693">
            <v>0</v>
          </cell>
          <cell r="J1693">
            <v>0</v>
          </cell>
          <cell r="K1693">
            <v>10</v>
          </cell>
        </row>
        <row r="1694">
          <cell r="A1694">
            <v>1688</v>
          </cell>
          <cell r="B1694" t="str">
            <v>P</v>
          </cell>
          <cell r="C1694" t="str">
            <v>Education and Training</v>
          </cell>
          <cell r="D1694">
            <v>213041463</v>
          </cell>
          <cell r="E1694" t="str">
            <v>Caroline Springs</v>
          </cell>
          <cell r="F1694">
            <v>21</v>
          </cell>
          <cell r="G1694">
            <v>8</v>
          </cell>
          <cell r="H1694">
            <v>3</v>
          </cell>
          <cell r="I1694">
            <v>3</v>
          </cell>
          <cell r="J1694">
            <v>0</v>
          </cell>
          <cell r="K1694">
            <v>35</v>
          </cell>
        </row>
        <row r="1695">
          <cell r="A1695">
            <v>1689</v>
          </cell>
          <cell r="B1695" t="str">
            <v>Q</v>
          </cell>
          <cell r="C1695" t="str">
            <v>Health Care and Social Assistance</v>
          </cell>
          <cell r="D1695">
            <v>213041463</v>
          </cell>
          <cell r="E1695" t="str">
            <v>Caroline Springs</v>
          </cell>
          <cell r="F1695">
            <v>98</v>
          </cell>
          <cell r="G1695">
            <v>37</v>
          </cell>
          <cell r="H1695">
            <v>25</v>
          </cell>
          <cell r="I1695">
            <v>5</v>
          </cell>
          <cell r="J1695">
            <v>0</v>
          </cell>
          <cell r="K1695">
            <v>165</v>
          </cell>
        </row>
        <row r="1696">
          <cell r="A1696">
            <v>1690</v>
          </cell>
          <cell r="B1696" t="str">
            <v>R</v>
          </cell>
          <cell r="C1696" t="str">
            <v>Arts and Recreation Services</v>
          </cell>
          <cell r="D1696">
            <v>213041463</v>
          </cell>
          <cell r="E1696" t="str">
            <v>Caroline Springs</v>
          </cell>
          <cell r="F1696">
            <v>13</v>
          </cell>
          <cell r="G1696">
            <v>3</v>
          </cell>
          <cell r="H1696">
            <v>3</v>
          </cell>
          <cell r="I1696">
            <v>0</v>
          </cell>
          <cell r="J1696">
            <v>0</v>
          </cell>
          <cell r="K1696">
            <v>20</v>
          </cell>
        </row>
        <row r="1697">
          <cell r="A1697">
            <v>1691</v>
          </cell>
          <cell r="B1697" t="str">
            <v>S</v>
          </cell>
          <cell r="C1697" t="str">
            <v>Other Services</v>
          </cell>
          <cell r="D1697">
            <v>213041463</v>
          </cell>
          <cell r="E1697" t="str">
            <v>Caroline Springs</v>
          </cell>
          <cell r="F1697">
            <v>53</v>
          </cell>
          <cell r="G1697">
            <v>27</v>
          </cell>
          <cell r="H1697">
            <v>6</v>
          </cell>
          <cell r="I1697">
            <v>0</v>
          </cell>
          <cell r="J1697">
            <v>0</v>
          </cell>
          <cell r="K1697">
            <v>86</v>
          </cell>
        </row>
        <row r="1698">
          <cell r="A1698">
            <v>1692</v>
          </cell>
          <cell r="B1698" t="str">
            <v>A</v>
          </cell>
          <cell r="C1698" t="str">
            <v>Agriculture, Forestry and Fishing</v>
          </cell>
          <cell r="D1698">
            <v>208031185</v>
          </cell>
          <cell r="E1698" t="str">
            <v>Carrum - Patterson Lakes</v>
          </cell>
          <cell r="F1698">
            <v>6</v>
          </cell>
          <cell r="G1698">
            <v>3</v>
          </cell>
          <cell r="H1698">
            <v>0</v>
          </cell>
          <cell r="I1698">
            <v>0</v>
          </cell>
          <cell r="J1698">
            <v>0</v>
          </cell>
          <cell r="K1698">
            <v>9</v>
          </cell>
        </row>
        <row r="1699">
          <cell r="A1699">
            <v>1693</v>
          </cell>
          <cell r="B1699" t="str">
            <v>B</v>
          </cell>
          <cell r="C1699" t="str">
            <v>Mining</v>
          </cell>
          <cell r="D1699">
            <v>208031185</v>
          </cell>
          <cell r="E1699" t="str">
            <v>Carrum - Patterson Lakes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  <cell r="K1699">
            <v>0</v>
          </cell>
        </row>
        <row r="1700">
          <cell r="A1700">
            <v>1694</v>
          </cell>
          <cell r="B1700" t="str">
            <v>C</v>
          </cell>
          <cell r="C1700" t="str">
            <v>Manufacturing</v>
          </cell>
          <cell r="D1700">
            <v>208031185</v>
          </cell>
          <cell r="E1700" t="str">
            <v>Carrum - Patterson Lakes</v>
          </cell>
          <cell r="F1700">
            <v>17</v>
          </cell>
          <cell r="G1700">
            <v>12</v>
          </cell>
          <cell r="H1700">
            <v>4</v>
          </cell>
          <cell r="I1700">
            <v>3</v>
          </cell>
          <cell r="J1700">
            <v>0</v>
          </cell>
          <cell r="K1700">
            <v>34</v>
          </cell>
        </row>
        <row r="1701">
          <cell r="A1701">
            <v>1695</v>
          </cell>
          <cell r="B1701" t="str">
            <v>D</v>
          </cell>
          <cell r="C1701" t="str">
            <v>Electricity, Gas, Water and Waste Services</v>
          </cell>
          <cell r="D1701">
            <v>208031185</v>
          </cell>
          <cell r="E1701" t="str">
            <v>Carrum - Patterson Lakes</v>
          </cell>
          <cell r="F1701">
            <v>4</v>
          </cell>
          <cell r="G1701">
            <v>0</v>
          </cell>
          <cell r="H1701">
            <v>3</v>
          </cell>
          <cell r="I1701">
            <v>0</v>
          </cell>
          <cell r="J1701">
            <v>0</v>
          </cell>
          <cell r="K1701">
            <v>6</v>
          </cell>
        </row>
        <row r="1702">
          <cell r="A1702">
            <v>1696</v>
          </cell>
          <cell r="B1702" t="str">
            <v>E</v>
          </cell>
          <cell r="C1702" t="str">
            <v>Construction</v>
          </cell>
          <cell r="D1702">
            <v>208031185</v>
          </cell>
          <cell r="E1702" t="str">
            <v>Carrum - Patterson Lakes</v>
          </cell>
          <cell r="F1702">
            <v>151</v>
          </cell>
          <cell r="G1702">
            <v>103</v>
          </cell>
          <cell r="H1702">
            <v>13</v>
          </cell>
          <cell r="I1702">
            <v>0</v>
          </cell>
          <cell r="J1702">
            <v>0</v>
          </cell>
          <cell r="K1702">
            <v>267</v>
          </cell>
        </row>
        <row r="1703">
          <cell r="A1703">
            <v>1697</v>
          </cell>
          <cell r="B1703" t="str">
            <v>F</v>
          </cell>
          <cell r="C1703" t="str">
            <v>Wholesale Trade</v>
          </cell>
          <cell r="D1703">
            <v>208031185</v>
          </cell>
          <cell r="E1703" t="str">
            <v>Carrum - Patterson Lakes</v>
          </cell>
          <cell r="F1703">
            <v>17</v>
          </cell>
          <cell r="G1703">
            <v>4</v>
          </cell>
          <cell r="H1703">
            <v>3</v>
          </cell>
          <cell r="I1703">
            <v>0</v>
          </cell>
          <cell r="J1703">
            <v>0</v>
          </cell>
          <cell r="K1703">
            <v>23</v>
          </cell>
        </row>
        <row r="1704">
          <cell r="A1704">
            <v>1698</v>
          </cell>
          <cell r="B1704" t="str">
            <v>G</v>
          </cell>
          <cell r="C1704" t="str">
            <v>Retail Trade</v>
          </cell>
          <cell r="D1704">
            <v>208031185</v>
          </cell>
          <cell r="E1704" t="str">
            <v>Carrum - Patterson Lakes</v>
          </cell>
          <cell r="F1704">
            <v>45</v>
          </cell>
          <cell r="G1704">
            <v>21</v>
          </cell>
          <cell r="H1704">
            <v>4</v>
          </cell>
          <cell r="I1704">
            <v>0</v>
          </cell>
          <cell r="J1704">
            <v>0</v>
          </cell>
          <cell r="K1704">
            <v>70</v>
          </cell>
        </row>
        <row r="1705">
          <cell r="A1705">
            <v>1699</v>
          </cell>
          <cell r="B1705" t="str">
            <v>H</v>
          </cell>
          <cell r="C1705" t="str">
            <v>Accommodation and Food Services</v>
          </cell>
          <cell r="D1705">
            <v>208031185</v>
          </cell>
          <cell r="E1705" t="str">
            <v>Carrum - Patterson Lakes</v>
          </cell>
          <cell r="F1705">
            <v>13</v>
          </cell>
          <cell r="G1705">
            <v>16</v>
          </cell>
          <cell r="H1705">
            <v>13</v>
          </cell>
          <cell r="I1705">
            <v>0</v>
          </cell>
          <cell r="J1705">
            <v>0</v>
          </cell>
          <cell r="K1705">
            <v>43</v>
          </cell>
        </row>
        <row r="1706">
          <cell r="A1706">
            <v>1700</v>
          </cell>
          <cell r="B1706" t="str">
            <v>I</v>
          </cell>
          <cell r="C1706" t="str">
            <v>Transport, Postal and Warehousing</v>
          </cell>
          <cell r="D1706">
            <v>208031185</v>
          </cell>
          <cell r="E1706" t="str">
            <v>Carrum - Patterson Lakes</v>
          </cell>
          <cell r="F1706">
            <v>36</v>
          </cell>
          <cell r="G1706">
            <v>8</v>
          </cell>
          <cell r="H1706">
            <v>0</v>
          </cell>
          <cell r="I1706">
            <v>0</v>
          </cell>
          <cell r="J1706">
            <v>0</v>
          </cell>
          <cell r="K1706">
            <v>44</v>
          </cell>
        </row>
        <row r="1707">
          <cell r="A1707">
            <v>1701</v>
          </cell>
          <cell r="B1707" t="str">
            <v>J</v>
          </cell>
          <cell r="C1707" t="str">
            <v>Information Media and Telecommunications</v>
          </cell>
          <cell r="D1707">
            <v>208031185</v>
          </cell>
          <cell r="E1707" t="str">
            <v>Carrum - Patterson Lakes</v>
          </cell>
          <cell r="F1707">
            <v>8</v>
          </cell>
          <cell r="G1707">
            <v>3</v>
          </cell>
          <cell r="H1707">
            <v>3</v>
          </cell>
          <cell r="I1707">
            <v>0</v>
          </cell>
          <cell r="J1707">
            <v>0</v>
          </cell>
          <cell r="K1707">
            <v>14</v>
          </cell>
        </row>
        <row r="1708">
          <cell r="A1708">
            <v>1702</v>
          </cell>
          <cell r="B1708" t="str">
            <v>K</v>
          </cell>
          <cell r="C1708" t="str">
            <v>Financial and Insurance Services</v>
          </cell>
          <cell r="D1708">
            <v>208031185</v>
          </cell>
          <cell r="E1708" t="str">
            <v>Carrum - Patterson Lakes</v>
          </cell>
          <cell r="F1708">
            <v>35</v>
          </cell>
          <cell r="G1708">
            <v>13</v>
          </cell>
          <cell r="H1708">
            <v>0</v>
          </cell>
          <cell r="I1708">
            <v>0</v>
          </cell>
          <cell r="J1708">
            <v>0</v>
          </cell>
          <cell r="K1708">
            <v>50</v>
          </cell>
        </row>
        <row r="1709">
          <cell r="A1709">
            <v>1703</v>
          </cell>
          <cell r="B1709" t="str">
            <v>L</v>
          </cell>
          <cell r="C1709" t="str">
            <v>Rental, Hiring and Real Estate Services</v>
          </cell>
          <cell r="D1709">
            <v>208031185</v>
          </cell>
          <cell r="E1709" t="str">
            <v>Carrum - Patterson Lakes</v>
          </cell>
          <cell r="F1709">
            <v>147</v>
          </cell>
          <cell r="G1709">
            <v>10</v>
          </cell>
          <cell r="H1709">
            <v>3</v>
          </cell>
          <cell r="I1709">
            <v>0</v>
          </cell>
          <cell r="J1709">
            <v>0</v>
          </cell>
          <cell r="K1709">
            <v>159</v>
          </cell>
        </row>
        <row r="1710">
          <cell r="A1710">
            <v>1704</v>
          </cell>
          <cell r="B1710" t="str">
            <v>M</v>
          </cell>
          <cell r="C1710" t="str">
            <v>Professional, Scientific and Technical Services</v>
          </cell>
          <cell r="D1710">
            <v>208031185</v>
          </cell>
          <cell r="E1710" t="str">
            <v>Carrum - Patterson Lakes</v>
          </cell>
          <cell r="F1710">
            <v>89</v>
          </cell>
          <cell r="G1710">
            <v>40</v>
          </cell>
          <cell r="H1710">
            <v>4</v>
          </cell>
          <cell r="I1710">
            <v>0</v>
          </cell>
          <cell r="J1710">
            <v>0</v>
          </cell>
          <cell r="K1710">
            <v>134</v>
          </cell>
        </row>
        <row r="1711">
          <cell r="A1711">
            <v>1705</v>
          </cell>
          <cell r="B1711" t="str">
            <v>N</v>
          </cell>
          <cell r="C1711" t="str">
            <v>Administrative and Support Services</v>
          </cell>
          <cell r="D1711">
            <v>208031185</v>
          </cell>
          <cell r="E1711" t="str">
            <v>Carrum - Patterson Lakes</v>
          </cell>
          <cell r="F1711">
            <v>23</v>
          </cell>
          <cell r="G1711">
            <v>15</v>
          </cell>
          <cell r="H1711">
            <v>5</v>
          </cell>
          <cell r="I1711">
            <v>3</v>
          </cell>
          <cell r="J1711">
            <v>0</v>
          </cell>
          <cell r="K1711">
            <v>44</v>
          </cell>
        </row>
        <row r="1712">
          <cell r="A1712">
            <v>1706</v>
          </cell>
          <cell r="B1712" t="str">
            <v>O</v>
          </cell>
          <cell r="C1712" t="str">
            <v>Public Administration and Safety</v>
          </cell>
          <cell r="D1712">
            <v>208031185</v>
          </cell>
          <cell r="E1712" t="str">
            <v>Carrum - Patterson Lakes</v>
          </cell>
          <cell r="F1712">
            <v>3</v>
          </cell>
          <cell r="G1712">
            <v>3</v>
          </cell>
          <cell r="H1712">
            <v>0</v>
          </cell>
          <cell r="I1712">
            <v>0</v>
          </cell>
          <cell r="J1712">
            <v>0</v>
          </cell>
          <cell r="K1712">
            <v>6</v>
          </cell>
        </row>
        <row r="1713">
          <cell r="A1713">
            <v>1707</v>
          </cell>
          <cell r="B1713" t="str">
            <v>P</v>
          </cell>
          <cell r="C1713" t="str">
            <v>Education and Training</v>
          </cell>
          <cell r="D1713">
            <v>208031185</v>
          </cell>
          <cell r="E1713" t="str">
            <v>Carrum - Patterson Lakes</v>
          </cell>
          <cell r="F1713">
            <v>12</v>
          </cell>
          <cell r="G1713">
            <v>3</v>
          </cell>
          <cell r="H1713">
            <v>3</v>
          </cell>
          <cell r="I1713">
            <v>0</v>
          </cell>
          <cell r="J1713">
            <v>0</v>
          </cell>
          <cell r="K1713">
            <v>17</v>
          </cell>
        </row>
        <row r="1714">
          <cell r="A1714">
            <v>1708</v>
          </cell>
          <cell r="B1714" t="str">
            <v>Q</v>
          </cell>
          <cell r="C1714" t="str">
            <v>Health Care and Social Assistance</v>
          </cell>
          <cell r="D1714">
            <v>208031185</v>
          </cell>
          <cell r="E1714" t="str">
            <v>Carrum - Patterson Lakes</v>
          </cell>
          <cell r="F1714">
            <v>46</v>
          </cell>
          <cell r="G1714">
            <v>20</v>
          </cell>
          <cell r="H1714">
            <v>4</v>
          </cell>
          <cell r="I1714">
            <v>3</v>
          </cell>
          <cell r="J1714">
            <v>0</v>
          </cell>
          <cell r="K1714">
            <v>72</v>
          </cell>
        </row>
        <row r="1715">
          <cell r="A1715">
            <v>1709</v>
          </cell>
          <cell r="B1715" t="str">
            <v>R</v>
          </cell>
          <cell r="C1715" t="str">
            <v>Arts and Recreation Services</v>
          </cell>
          <cell r="D1715">
            <v>208031185</v>
          </cell>
          <cell r="E1715" t="str">
            <v>Carrum - Patterson Lakes</v>
          </cell>
          <cell r="F1715">
            <v>10</v>
          </cell>
          <cell r="G1715">
            <v>4</v>
          </cell>
          <cell r="H1715">
            <v>0</v>
          </cell>
          <cell r="I1715">
            <v>0</v>
          </cell>
          <cell r="J1715">
            <v>0</v>
          </cell>
          <cell r="K1715">
            <v>14</v>
          </cell>
        </row>
        <row r="1716">
          <cell r="A1716">
            <v>1710</v>
          </cell>
          <cell r="B1716" t="str">
            <v>S</v>
          </cell>
          <cell r="C1716" t="str">
            <v>Other Services</v>
          </cell>
          <cell r="D1716">
            <v>208031185</v>
          </cell>
          <cell r="E1716" t="str">
            <v>Carrum - Patterson Lakes</v>
          </cell>
          <cell r="F1716">
            <v>26</v>
          </cell>
          <cell r="G1716">
            <v>19</v>
          </cell>
          <cell r="H1716">
            <v>7</v>
          </cell>
          <cell r="I1716">
            <v>0</v>
          </cell>
          <cell r="J1716">
            <v>0</v>
          </cell>
          <cell r="K1716">
            <v>53</v>
          </cell>
        </row>
        <row r="1717">
          <cell r="A1717">
            <v>1711</v>
          </cell>
          <cell r="B1717" t="str">
            <v>A</v>
          </cell>
          <cell r="C1717" t="str">
            <v>Agriculture, Forestry and Fishing</v>
          </cell>
          <cell r="D1717">
            <v>214011370</v>
          </cell>
          <cell r="E1717" t="str">
            <v>Carrum Downs</v>
          </cell>
          <cell r="F1717">
            <v>9</v>
          </cell>
          <cell r="G1717">
            <v>3</v>
          </cell>
          <cell r="H1717">
            <v>3</v>
          </cell>
          <cell r="I1717">
            <v>3</v>
          </cell>
          <cell r="J1717">
            <v>0</v>
          </cell>
          <cell r="K1717">
            <v>18</v>
          </cell>
        </row>
        <row r="1718">
          <cell r="A1718">
            <v>1712</v>
          </cell>
          <cell r="B1718" t="str">
            <v>B</v>
          </cell>
          <cell r="C1718" t="str">
            <v>Mining</v>
          </cell>
          <cell r="D1718">
            <v>214011370</v>
          </cell>
          <cell r="E1718" t="str">
            <v>Carrum Downs</v>
          </cell>
          <cell r="F1718">
            <v>0</v>
          </cell>
          <cell r="G1718">
            <v>0</v>
          </cell>
          <cell r="H1718">
            <v>0</v>
          </cell>
          <cell r="I1718">
            <v>0</v>
          </cell>
          <cell r="J1718">
            <v>0</v>
          </cell>
          <cell r="K1718">
            <v>3</v>
          </cell>
        </row>
        <row r="1719">
          <cell r="A1719">
            <v>1713</v>
          </cell>
          <cell r="B1719" t="str">
            <v>C</v>
          </cell>
          <cell r="C1719" t="str">
            <v>Manufacturing</v>
          </cell>
          <cell r="D1719">
            <v>214011370</v>
          </cell>
          <cell r="E1719" t="str">
            <v>Carrum Downs</v>
          </cell>
          <cell r="F1719">
            <v>76</v>
          </cell>
          <cell r="G1719">
            <v>73</v>
          </cell>
          <cell r="H1719">
            <v>79</v>
          </cell>
          <cell r="I1719">
            <v>27</v>
          </cell>
          <cell r="J1719">
            <v>0</v>
          </cell>
          <cell r="K1719">
            <v>255</v>
          </cell>
        </row>
        <row r="1720">
          <cell r="A1720">
            <v>1714</v>
          </cell>
          <cell r="B1720" t="str">
            <v>D</v>
          </cell>
          <cell r="C1720" t="str">
            <v>Electricity, Gas, Water and Waste Services</v>
          </cell>
          <cell r="D1720">
            <v>214011370</v>
          </cell>
          <cell r="E1720" t="str">
            <v>Carrum Downs</v>
          </cell>
          <cell r="F1720">
            <v>3</v>
          </cell>
          <cell r="G1720">
            <v>6</v>
          </cell>
          <cell r="H1720">
            <v>3</v>
          </cell>
          <cell r="I1720">
            <v>0</v>
          </cell>
          <cell r="J1720">
            <v>0</v>
          </cell>
          <cell r="K1720">
            <v>13</v>
          </cell>
        </row>
        <row r="1721">
          <cell r="A1721">
            <v>1715</v>
          </cell>
          <cell r="B1721" t="str">
            <v>E</v>
          </cell>
          <cell r="C1721" t="str">
            <v>Construction</v>
          </cell>
          <cell r="D1721">
            <v>214011370</v>
          </cell>
          <cell r="E1721" t="str">
            <v>Carrum Downs</v>
          </cell>
          <cell r="F1721">
            <v>357</v>
          </cell>
          <cell r="G1721">
            <v>182</v>
          </cell>
          <cell r="H1721">
            <v>92</v>
          </cell>
          <cell r="I1721">
            <v>29</v>
          </cell>
          <cell r="J1721">
            <v>0</v>
          </cell>
          <cell r="K1721">
            <v>660</v>
          </cell>
        </row>
        <row r="1722">
          <cell r="A1722">
            <v>1716</v>
          </cell>
          <cell r="B1722" t="str">
            <v>F</v>
          </cell>
          <cell r="C1722" t="str">
            <v>Wholesale Trade</v>
          </cell>
          <cell r="D1722">
            <v>214011370</v>
          </cell>
          <cell r="E1722" t="str">
            <v>Carrum Downs</v>
          </cell>
          <cell r="F1722">
            <v>71</v>
          </cell>
          <cell r="G1722">
            <v>47</v>
          </cell>
          <cell r="H1722">
            <v>38</v>
          </cell>
          <cell r="I1722">
            <v>19</v>
          </cell>
          <cell r="J1722">
            <v>0</v>
          </cell>
          <cell r="K1722">
            <v>175</v>
          </cell>
        </row>
        <row r="1723">
          <cell r="A1723">
            <v>1717</v>
          </cell>
          <cell r="B1723" t="str">
            <v>G</v>
          </cell>
          <cell r="C1723" t="str">
            <v>Retail Trade</v>
          </cell>
          <cell r="D1723">
            <v>214011370</v>
          </cell>
          <cell r="E1723" t="str">
            <v>Carrum Downs</v>
          </cell>
          <cell r="F1723">
            <v>84</v>
          </cell>
          <cell r="G1723">
            <v>57</v>
          </cell>
          <cell r="H1723">
            <v>36</v>
          </cell>
          <cell r="I1723">
            <v>4</v>
          </cell>
          <cell r="J1723">
            <v>0</v>
          </cell>
          <cell r="K1723">
            <v>181</v>
          </cell>
        </row>
        <row r="1724">
          <cell r="A1724">
            <v>1718</v>
          </cell>
          <cell r="B1724" t="str">
            <v>H</v>
          </cell>
          <cell r="C1724" t="str">
            <v>Accommodation and Food Services</v>
          </cell>
          <cell r="D1724">
            <v>214011370</v>
          </cell>
          <cell r="E1724" t="str">
            <v>Carrum Downs</v>
          </cell>
          <cell r="F1724">
            <v>15</v>
          </cell>
          <cell r="G1724">
            <v>22</v>
          </cell>
          <cell r="H1724">
            <v>10</v>
          </cell>
          <cell r="I1724">
            <v>3</v>
          </cell>
          <cell r="J1724">
            <v>0</v>
          </cell>
          <cell r="K1724">
            <v>48</v>
          </cell>
        </row>
        <row r="1725">
          <cell r="A1725">
            <v>1719</v>
          </cell>
          <cell r="B1725" t="str">
            <v>I</v>
          </cell>
          <cell r="C1725" t="str">
            <v>Transport, Postal and Warehousing</v>
          </cell>
          <cell r="D1725">
            <v>214011370</v>
          </cell>
          <cell r="E1725" t="str">
            <v>Carrum Downs</v>
          </cell>
          <cell r="F1725">
            <v>135</v>
          </cell>
          <cell r="G1725">
            <v>28</v>
          </cell>
          <cell r="H1725">
            <v>5</v>
          </cell>
          <cell r="I1725">
            <v>3</v>
          </cell>
          <cell r="J1725">
            <v>0</v>
          </cell>
          <cell r="K1725">
            <v>170</v>
          </cell>
        </row>
        <row r="1726">
          <cell r="A1726">
            <v>1720</v>
          </cell>
          <cell r="B1726" t="str">
            <v>J</v>
          </cell>
          <cell r="C1726" t="str">
            <v>Information Media and Telecommunications</v>
          </cell>
          <cell r="D1726">
            <v>214011370</v>
          </cell>
          <cell r="E1726" t="str">
            <v>Carrum Downs</v>
          </cell>
          <cell r="F1726">
            <v>14</v>
          </cell>
          <cell r="G1726">
            <v>3</v>
          </cell>
          <cell r="H1726">
            <v>0</v>
          </cell>
          <cell r="I1726">
            <v>0</v>
          </cell>
          <cell r="J1726">
            <v>0</v>
          </cell>
          <cell r="K1726">
            <v>18</v>
          </cell>
        </row>
        <row r="1727">
          <cell r="A1727">
            <v>1721</v>
          </cell>
          <cell r="B1727" t="str">
            <v>K</v>
          </cell>
          <cell r="C1727" t="str">
            <v>Financial and Insurance Services</v>
          </cell>
          <cell r="D1727">
            <v>214011370</v>
          </cell>
          <cell r="E1727" t="str">
            <v>Carrum Downs</v>
          </cell>
          <cell r="F1727">
            <v>58</v>
          </cell>
          <cell r="G1727">
            <v>13</v>
          </cell>
          <cell r="H1727">
            <v>6</v>
          </cell>
          <cell r="I1727">
            <v>0</v>
          </cell>
          <cell r="J1727">
            <v>0</v>
          </cell>
          <cell r="K1727">
            <v>78</v>
          </cell>
        </row>
        <row r="1728">
          <cell r="A1728">
            <v>1722</v>
          </cell>
          <cell r="B1728" t="str">
            <v>L</v>
          </cell>
          <cell r="C1728" t="str">
            <v>Rental, Hiring and Real Estate Services</v>
          </cell>
          <cell r="D1728">
            <v>214011370</v>
          </cell>
          <cell r="E1728" t="str">
            <v>Carrum Downs</v>
          </cell>
          <cell r="F1728">
            <v>240</v>
          </cell>
          <cell r="G1728">
            <v>18</v>
          </cell>
          <cell r="H1728">
            <v>14</v>
          </cell>
          <cell r="I1728">
            <v>0</v>
          </cell>
          <cell r="J1728">
            <v>0</v>
          </cell>
          <cell r="K1728">
            <v>273</v>
          </cell>
        </row>
        <row r="1729">
          <cell r="A1729">
            <v>1723</v>
          </cell>
          <cell r="B1729" t="str">
            <v>M</v>
          </cell>
          <cell r="C1729" t="str">
            <v>Professional, Scientific and Technical Services</v>
          </cell>
          <cell r="D1729">
            <v>214011370</v>
          </cell>
          <cell r="E1729" t="str">
            <v>Carrum Downs</v>
          </cell>
          <cell r="F1729">
            <v>107</v>
          </cell>
          <cell r="G1729">
            <v>73</v>
          </cell>
          <cell r="H1729">
            <v>34</v>
          </cell>
          <cell r="I1729">
            <v>0</v>
          </cell>
          <cell r="J1729">
            <v>0</v>
          </cell>
          <cell r="K1729">
            <v>214</v>
          </cell>
        </row>
        <row r="1730">
          <cell r="A1730">
            <v>1724</v>
          </cell>
          <cell r="B1730" t="str">
            <v>N</v>
          </cell>
          <cell r="C1730" t="str">
            <v>Administrative and Support Services</v>
          </cell>
          <cell r="D1730">
            <v>214011370</v>
          </cell>
          <cell r="E1730" t="str">
            <v>Carrum Downs</v>
          </cell>
          <cell r="F1730">
            <v>60</v>
          </cell>
          <cell r="G1730">
            <v>25</v>
          </cell>
          <cell r="H1730">
            <v>24</v>
          </cell>
          <cell r="I1730">
            <v>7</v>
          </cell>
          <cell r="J1730">
            <v>0</v>
          </cell>
          <cell r="K1730">
            <v>117</v>
          </cell>
        </row>
        <row r="1731">
          <cell r="A1731">
            <v>1725</v>
          </cell>
          <cell r="B1731" t="str">
            <v>O</v>
          </cell>
          <cell r="C1731" t="str">
            <v>Public Administration and Safety</v>
          </cell>
          <cell r="D1731">
            <v>214011370</v>
          </cell>
          <cell r="E1731" t="str">
            <v>Carrum Downs</v>
          </cell>
          <cell r="F1731">
            <v>6</v>
          </cell>
          <cell r="G1731">
            <v>0</v>
          </cell>
          <cell r="H1731">
            <v>3</v>
          </cell>
          <cell r="I1731">
            <v>3</v>
          </cell>
          <cell r="J1731">
            <v>0</v>
          </cell>
          <cell r="K1731">
            <v>11</v>
          </cell>
        </row>
        <row r="1732">
          <cell r="A1732">
            <v>1726</v>
          </cell>
          <cell r="B1732" t="str">
            <v>P</v>
          </cell>
          <cell r="C1732" t="str">
            <v>Education and Training</v>
          </cell>
          <cell r="D1732">
            <v>214011370</v>
          </cell>
          <cell r="E1732" t="str">
            <v>Carrum Downs</v>
          </cell>
          <cell r="F1732">
            <v>9</v>
          </cell>
          <cell r="G1732">
            <v>4</v>
          </cell>
          <cell r="H1732">
            <v>8</v>
          </cell>
          <cell r="I1732">
            <v>3</v>
          </cell>
          <cell r="J1732">
            <v>0</v>
          </cell>
          <cell r="K1732">
            <v>22</v>
          </cell>
        </row>
        <row r="1733">
          <cell r="A1733">
            <v>1727</v>
          </cell>
          <cell r="B1733" t="str">
            <v>Q</v>
          </cell>
          <cell r="C1733" t="str">
            <v>Health Care and Social Assistance</v>
          </cell>
          <cell r="D1733">
            <v>214011370</v>
          </cell>
          <cell r="E1733" t="str">
            <v>Carrum Downs</v>
          </cell>
          <cell r="F1733">
            <v>69</v>
          </cell>
          <cell r="G1733">
            <v>15</v>
          </cell>
          <cell r="H1733">
            <v>10</v>
          </cell>
          <cell r="I1733">
            <v>5</v>
          </cell>
          <cell r="J1733">
            <v>3</v>
          </cell>
          <cell r="K1733">
            <v>102</v>
          </cell>
        </row>
        <row r="1734">
          <cell r="A1734">
            <v>1728</v>
          </cell>
          <cell r="B1734" t="str">
            <v>R</v>
          </cell>
          <cell r="C1734" t="str">
            <v>Arts and Recreation Services</v>
          </cell>
          <cell r="D1734">
            <v>214011370</v>
          </cell>
          <cell r="E1734" t="str">
            <v>Carrum Downs</v>
          </cell>
          <cell r="F1734">
            <v>19</v>
          </cell>
          <cell r="G1734">
            <v>8</v>
          </cell>
          <cell r="H1734">
            <v>7</v>
          </cell>
          <cell r="I1734">
            <v>0</v>
          </cell>
          <cell r="J1734">
            <v>0</v>
          </cell>
          <cell r="K1734">
            <v>35</v>
          </cell>
        </row>
        <row r="1735">
          <cell r="A1735">
            <v>1729</v>
          </cell>
          <cell r="B1735" t="str">
            <v>S</v>
          </cell>
          <cell r="C1735" t="str">
            <v>Other Services</v>
          </cell>
          <cell r="D1735">
            <v>214011370</v>
          </cell>
          <cell r="E1735" t="str">
            <v>Carrum Downs</v>
          </cell>
          <cell r="F1735">
            <v>73</v>
          </cell>
          <cell r="G1735">
            <v>57</v>
          </cell>
          <cell r="H1735">
            <v>30</v>
          </cell>
          <cell r="I1735">
            <v>0</v>
          </cell>
          <cell r="J1735">
            <v>0</v>
          </cell>
          <cell r="K1735">
            <v>162</v>
          </cell>
        </row>
        <row r="1736">
          <cell r="A1736">
            <v>1730</v>
          </cell>
          <cell r="B1736" t="str">
            <v>A</v>
          </cell>
          <cell r="C1736" t="str">
            <v>Agriculture, Forestry and Fishing</v>
          </cell>
          <cell r="D1736">
            <v>202021027</v>
          </cell>
          <cell r="E1736" t="str">
            <v>Castlemaine</v>
          </cell>
          <cell r="F1736">
            <v>16</v>
          </cell>
          <cell r="G1736">
            <v>4</v>
          </cell>
          <cell r="H1736">
            <v>3</v>
          </cell>
          <cell r="I1736">
            <v>0</v>
          </cell>
          <cell r="J1736">
            <v>0</v>
          </cell>
          <cell r="K1736">
            <v>22</v>
          </cell>
        </row>
        <row r="1737">
          <cell r="A1737">
            <v>1731</v>
          </cell>
          <cell r="B1737" t="str">
            <v>B</v>
          </cell>
          <cell r="C1737" t="str">
            <v>Mining</v>
          </cell>
          <cell r="D1737">
            <v>202021027</v>
          </cell>
          <cell r="E1737" t="str">
            <v>Castlemaine</v>
          </cell>
          <cell r="F1737">
            <v>3</v>
          </cell>
          <cell r="G1737">
            <v>0</v>
          </cell>
          <cell r="H1737">
            <v>3</v>
          </cell>
          <cell r="I1737">
            <v>0</v>
          </cell>
          <cell r="J1737">
            <v>0</v>
          </cell>
          <cell r="K1737">
            <v>4</v>
          </cell>
        </row>
        <row r="1738">
          <cell r="A1738">
            <v>1732</v>
          </cell>
          <cell r="B1738" t="str">
            <v>C</v>
          </cell>
          <cell r="C1738" t="str">
            <v>Manufacturing</v>
          </cell>
          <cell r="D1738">
            <v>202021027</v>
          </cell>
          <cell r="E1738" t="str">
            <v>Castlemaine</v>
          </cell>
          <cell r="F1738">
            <v>23</v>
          </cell>
          <cell r="G1738">
            <v>17</v>
          </cell>
          <cell r="H1738">
            <v>7</v>
          </cell>
          <cell r="I1738">
            <v>4</v>
          </cell>
          <cell r="J1738">
            <v>0</v>
          </cell>
          <cell r="K1738">
            <v>51</v>
          </cell>
        </row>
        <row r="1739">
          <cell r="A1739">
            <v>1733</v>
          </cell>
          <cell r="B1739" t="str">
            <v>D</v>
          </cell>
          <cell r="C1739" t="str">
            <v>Electricity, Gas, Water and Waste Services</v>
          </cell>
          <cell r="D1739">
            <v>202021027</v>
          </cell>
          <cell r="E1739" t="str">
            <v>Castlemaine</v>
          </cell>
          <cell r="F1739">
            <v>4</v>
          </cell>
          <cell r="G1739">
            <v>0</v>
          </cell>
          <cell r="H1739">
            <v>0</v>
          </cell>
          <cell r="I1739">
            <v>0</v>
          </cell>
          <cell r="J1739">
            <v>0</v>
          </cell>
          <cell r="K1739">
            <v>5</v>
          </cell>
        </row>
        <row r="1740">
          <cell r="A1740">
            <v>1734</v>
          </cell>
          <cell r="B1740" t="str">
            <v>E</v>
          </cell>
          <cell r="C1740" t="str">
            <v>Construction</v>
          </cell>
          <cell r="D1740">
            <v>202021027</v>
          </cell>
          <cell r="E1740" t="str">
            <v>Castlemaine</v>
          </cell>
          <cell r="F1740">
            <v>97</v>
          </cell>
          <cell r="G1740">
            <v>46</v>
          </cell>
          <cell r="H1740">
            <v>7</v>
          </cell>
          <cell r="I1740">
            <v>4</v>
          </cell>
          <cell r="J1740">
            <v>0</v>
          </cell>
          <cell r="K1740">
            <v>154</v>
          </cell>
        </row>
        <row r="1741">
          <cell r="A1741">
            <v>1735</v>
          </cell>
          <cell r="B1741" t="str">
            <v>F</v>
          </cell>
          <cell r="C1741" t="str">
            <v>Wholesale Trade</v>
          </cell>
          <cell r="D1741">
            <v>202021027</v>
          </cell>
          <cell r="E1741" t="str">
            <v>Castlemaine</v>
          </cell>
          <cell r="F1741">
            <v>12</v>
          </cell>
          <cell r="G1741">
            <v>0</v>
          </cell>
          <cell r="H1741">
            <v>0</v>
          </cell>
          <cell r="I1741">
            <v>0</v>
          </cell>
          <cell r="J1741">
            <v>0</v>
          </cell>
          <cell r="K1741">
            <v>16</v>
          </cell>
        </row>
        <row r="1742">
          <cell r="A1742">
            <v>1736</v>
          </cell>
          <cell r="B1742" t="str">
            <v>G</v>
          </cell>
          <cell r="C1742" t="str">
            <v>Retail Trade</v>
          </cell>
          <cell r="D1742">
            <v>202021027</v>
          </cell>
          <cell r="E1742" t="str">
            <v>Castlemaine</v>
          </cell>
          <cell r="F1742">
            <v>27</v>
          </cell>
          <cell r="G1742">
            <v>27</v>
          </cell>
          <cell r="H1742">
            <v>15</v>
          </cell>
          <cell r="I1742">
            <v>8</v>
          </cell>
          <cell r="J1742">
            <v>0</v>
          </cell>
          <cell r="K1742">
            <v>77</v>
          </cell>
        </row>
        <row r="1743">
          <cell r="A1743">
            <v>1737</v>
          </cell>
          <cell r="B1743" t="str">
            <v>H</v>
          </cell>
          <cell r="C1743" t="str">
            <v>Accommodation and Food Services</v>
          </cell>
          <cell r="D1743">
            <v>202021027</v>
          </cell>
          <cell r="E1743" t="str">
            <v>Castlemaine</v>
          </cell>
          <cell r="F1743">
            <v>8</v>
          </cell>
          <cell r="G1743">
            <v>16</v>
          </cell>
          <cell r="H1743">
            <v>20</v>
          </cell>
          <cell r="I1743">
            <v>5</v>
          </cell>
          <cell r="J1743">
            <v>0</v>
          </cell>
          <cell r="K1743">
            <v>49</v>
          </cell>
        </row>
        <row r="1744">
          <cell r="A1744">
            <v>1738</v>
          </cell>
          <cell r="B1744" t="str">
            <v>I</v>
          </cell>
          <cell r="C1744" t="str">
            <v>Transport, Postal and Warehousing</v>
          </cell>
          <cell r="D1744">
            <v>202021027</v>
          </cell>
          <cell r="E1744" t="str">
            <v>Castlemaine</v>
          </cell>
          <cell r="F1744">
            <v>16</v>
          </cell>
          <cell r="G1744">
            <v>6</v>
          </cell>
          <cell r="H1744">
            <v>6</v>
          </cell>
          <cell r="I1744">
            <v>0</v>
          </cell>
          <cell r="J1744">
            <v>0</v>
          </cell>
          <cell r="K1744">
            <v>29</v>
          </cell>
        </row>
        <row r="1745">
          <cell r="A1745">
            <v>1739</v>
          </cell>
          <cell r="B1745" t="str">
            <v>J</v>
          </cell>
          <cell r="C1745" t="str">
            <v>Information Media and Telecommunications</v>
          </cell>
          <cell r="D1745">
            <v>202021027</v>
          </cell>
          <cell r="E1745" t="str">
            <v>Castlemaine</v>
          </cell>
          <cell r="F1745">
            <v>14</v>
          </cell>
          <cell r="G1745">
            <v>3</v>
          </cell>
          <cell r="H1745">
            <v>3</v>
          </cell>
          <cell r="I1745">
            <v>0</v>
          </cell>
          <cell r="J1745">
            <v>0</v>
          </cell>
          <cell r="K1745">
            <v>19</v>
          </cell>
        </row>
        <row r="1746">
          <cell r="A1746">
            <v>1740</v>
          </cell>
          <cell r="B1746" t="str">
            <v>K</v>
          </cell>
          <cell r="C1746" t="str">
            <v>Financial and Insurance Services</v>
          </cell>
          <cell r="D1746">
            <v>202021027</v>
          </cell>
          <cell r="E1746" t="str">
            <v>Castlemaine</v>
          </cell>
          <cell r="F1746">
            <v>7</v>
          </cell>
          <cell r="G1746">
            <v>4</v>
          </cell>
          <cell r="H1746">
            <v>0</v>
          </cell>
          <cell r="I1746">
            <v>0</v>
          </cell>
          <cell r="J1746">
            <v>0</v>
          </cell>
          <cell r="K1746">
            <v>11</v>
          </cell>
        </row>
        <row r="1747">
          <cell r="A1747">
            <v>1741</v>
          </cell>
          <cell r="B1747" t="str">
            <v>L</v>
          </cell>
          <cell r="C1747" t="str">
            <v>Rental, Hiring and Real Estate Services</v>
          </cell>
          <cell r="D1747">
            <v>202021027</v>
          </cell>
          <cell r="E1747" t="str">
            <v>Castlemaine</v>
          </cell>
          <cell r="F1747">
            <v>70</v>
          </cell>
          <cell r="G1747">
            <v>6</v>
          </cell>
          <cell r="H1747">
            <v>3</v>
          </cell>
          <cell r="I1747">
            <v>0</v>
          </cell>
          <cell r="J1747">
            <v>0</v>
          </cell>
          <cell r="K1747">
            <v>79</v>
          </cell>
        </row>
        <row r="1748">
          <cell r="A1748">
            <v>1742</v>
          </cell>
          <cell r="B1748" t="str">
            <v>M</v>
          </cell>
          <cell r="C1748" t="str">
            <v>Professional, Scientific and Technical Services</v>
          </cell>
          <cell r="D1748">
            <v>202021027</v>
          </cell>
          <cell r="E1748" t="str">
            <v>Castlemaine</v>
          </cell>
          <cell r="F1748">
            <v>82</v>
          </cell>
          <cell r="G1748">
            <v>34</v>
          </cell>
          <cell r="H1748">
            <v>9</v>
          </cell>
          <cell r="I1748">
            <v>0</v>
          </cell>
          <cell r="J1748">
            <v>0</v>
          </cell>
          <cell r="K1748">
            <v>126</v>
          </cell>
        </row>
        <row r="1749">
          <cell r="A1749">
            <v>1743</v>
          </cell>
          <cell r="B1749" t="str">
            <v>N</v>
          </cell>
          <cell r="C1749" t="str">
            <v>Administrative and Support Services</v>
          </cell>
          <cell r="D1749">
            <v>202021027</v>
          </cell>
          <cell r="E1749" t="str">
            <v>Castlemaine</v>
          </cell>
          <cell r="F1749">
            <v>23</v>
          </cell>
          <cell r="G1749">
            <v>9</v>
          </cell>
          <cell r="H1749">
            <v>3</v>
          </cell>
          <cell r="I1749">
            <v>0</v>
          </cell>
          <cell r="J1749">
            <v>0</v>
          </cell>
          <cell r="K1749">
            <v>35</v>
          </cell>
        </row>
        <row r="1750">
          <cell r="A1750">
            <v>1744</v>
          </cell>
          <cell r="B1750" t="str">
            <v>O</v>
          </cell>
          <cell r="C1750" t="str">
            <v>Public Administration and Safety</v>
          </cell>
          <cell r="D1750">
            <v>202021027</v>
          </cell>
          <cell r="E1750" t="str">
            <v>Castlemaine</v>
          </cell>
          <cell r="F1750">
            <v>0</v>
          </cell>
          <cell r="G1750">
            <v>0</v>
          </cell>
          <cell r="H1750">
            <v>0</v>
          </cell>
          <cell r="I1750">
            <v>0</v>
          </cell>
          <cell r="J1750">
            <v>0</v>
          </cell>
          <cell r="K1750">
            <v>0</v>
          </cell>
        </row>
        <row r="1751">
          <cell r="A1751">
            <v>1745</v>
          </cell>
          <cell r="B1751" t="str">
            <v>P</v>
          </cell>
          <cell r="C1751" t="str">
            <v>Education and Training</v>
          </cell>
          <cell r="D1751">
            <v>202021027</v>
          </cell>
          <cell r="E1751" t="str">
            <v>Castlemaine</v>
          </cell>
          <cell r="F1751">
            <v>12</v>
          </cell>
          <cell r="G1751">
            <v>5</v>
          </cell>
          <cell r="H1751">
            <v>3</v>
          </cell>
          <cell r="I1751">
            <v>0</v>
          </cell>
          <cell r="J1751">
            <v>0</v>
          </cell>
          <cell r="K1751">
            <v>20</v>
          </cell>
        </row>
        <row r="1752">
          <cell r="A1752">
            <v>1746</v>
          </cell>
          <cell r="B1752" t="str">
            <v>Q</v>
          </cell>
          <cell r="C1752" t="str">
            <v>Health Care and Social Assistance</v>
          </cell>
          <cell r="D1752">
            <v>202021027</v>
          </cell>
          <cell r="E1752" t="str">
            <v>Castlemaine</v>
          </cell>
          <cell r="F1752">
            <v>58</v>
          </cell>
          <cell r="G1752">
            <v>12</v>
          </cell>
          <cell r="H1752">
            <v>10</v>
          </cell>
          <cell r="I1752">
            <v>3</v>
          </cell>
          <cell r="J1752">
            <v>0</v>
          </cell>
          <cell r="K1752">
            <v>83</v>
          </cell>
        </row>
        <row r="1753">
          <cell r="A1753">
            <v>1747</v>
          </cell>
          <cell r="B1753" t="str">
            <v>R</v>
          </cell>
          <cell r="C1753" t="str">
            <v>Arts and Recreation Services</v>
          </cell>
          <cell r="D1753">
            <v>202021027</v>
          </cell>
          <cell r="E1753" t="str">
            <v>Castlemaine</v>
          </cell>
          <cell r="F1753">
            <v>29</v>
          </cell>
          <cell r="G1753">
            <v>8</v>
          </cell>
          <cell r="H1753">
            <v>3</v>
          </cell>
          <cell r="I1753">
            <v>0</v>
          </cell>
          <cell r="J1753">
            <v>0</v>
          </cell>
          <cell r="K1753">
            <v>40</v>
          </cell>
        </row>
        <row r="1754">
          <cell r="A1754">
            <v>1748</v>
          </cell>
          <cell r="B1754" t="str">
            <v>S</v>
          </cell>
          <cell r="C1754" t="str">
            <v>Other Services</v>
          </cell>
          <cell r="D1754">
            <v>202021027</v>
          </cell>
          <cell r="E1754" t="str">
            <v>Castlemaine</v>
          </cell>
          <cell r="F1754">
            <v>27</v>
          </cell>
          <cell r="G1754">
            <v>11</v>
          </cell>
          <cell r="H1754">
            <v>9</v>
          </cell>
          <cell r="I1754">
            <v>0</v>
          </cell>
          <cell r="J1754">
            <v>0</v>
          </cell>
          <cell r="K1754">
            <v>47</v>
          </cell>
        </row>
        <row r="1755">
          <cell r="A1755">
            <v>1749</v>
          </cell>
          <cell r="B1755" t="str">
            <v>A</v>
          </cell>
          <cell r="C1755" t="str">
            <v>Agriculture, Forestry and Fishing</v>
          </cell>
          <cell r="D1755">
            <v>202021028</v>
          </cell>
          <cell r="E1755" t="str">
            <v>Castlemaine Surrounds</v>
          </cell>
          <cell r="F1755">
            <v>181</v>
          </cell>
          <cell r="G1755">
            <v>38</v>
          </cell>
          <cell r="H1755">
            <v>14</v>
          </cell>
          <cell r="I1755">
            <v>3</v>
          </cell>
          <cell r="J1755">
            <v>0</v>
          </cell>
          <cell r="K1755">
            <v>235</v>
          </cell>
        </row>
        <row r="1756">
          <cell r="A1756">
            <v>1750</v>
          </cell>
          <cell r="B1756" t="str">
            <v>B</v>
          </cell>
          <cell r="C1756" t="str">
            <v>Mining</v>
          </cell>
          <cell r="D1756">
            <v>202021028</v>
          </cell>
          <cell r="E1756" t="str">
            <v>Castlemaine Surrounds</v>
          </cell>
          <cell r="F1756">
            <v>0</v>
          </cell>
          <cell r="G1756">
            <v>0</v>
          </cell>
          <cell r="H1756">
            <v>0</v>
          </cell>
          <cell r="I1756">
            <v>0</v>
          </cell>
          <cell r="J1756">
            <v>0</v>
          </cell>
          <cell r="K1756">
            <v>0</v>
          </cell>
        </row>
        <row r="1757">
          <cell r="A1757">
            <v>1751</v>
          </cell>
          <cell r="B1757" t="str">
            <v>C</v>
          </cell>
          <cell r="C1757" t="str">
            <v>Manufacturing</v>
          </cell>
          <cell r="D1757">
            <v>202021028</v>
          </cell>
          <cell r="E1757" t="str">
            <v>Castlemaine Surrounds</v>
          </cell>
          <cell r="F1757">
            <v>24</v>
          </cell>
          <cell r="G1757">
            <v>9</v>
          </cell>
          <cell r="H1757">
            <v>4</v>
          </cell>
          <cell r="I1757">
            <v>0</v>
          </cell>
          <cell r="J1757">
            <v>0</v>
          </cell>
          <cell r="K1757">
            <v>38</v>
          </cell>
        </row>
        <row r="1758">
          <cell r="A1758">
            <v>1752</v>
          </cell>
          <cell r="B1758" t="str">
            <v>D</v>
          </cell>
          <cell r="C1758" t="str">
            <v>Electricity, Gas, Water and Waste Services</v>
          </cell>
          <cell r="D1758">
            <v>202021028</v>
          </cell>
          <cell r="E1758" t="str">
            <v>Castlemaine Surrounds</v>
          </cell>
          <cell r="F1758">
            <v>0</v>
          </cell>
          <cell r="G1758">
            <v>3</v>
          </cell>
          <cell r="H1758">
            <v>0</v>
          </cell>
          <cell r="I1758">
            <v>0</v>
          </cell>
          <cell r="J1758">
            <v>0</v>
          </cell>
          <cell r="K1758">
            <v>5</v>
          </cell>
        </row>
        <row r="1759">
          <cell r="A1759">
            <v>1753</v>
          </cell>
          <cell r="B1759" t="str">
            <v>E</v>
          </cell>
          <cell r="C1759" t="str">
            <v>Construction</v>
          </cell>
          <cell r="D1759">
            <v>202021028</v>
          </cell>
          <cell r="E1759" t="str">
            <v>Castlemaine Surrounds</v>
          </cell>
          <cell r="F1759">
            <v>117</v>
          </cell>
          <cell r="G1759">
            <v>51</v>
          </cell>
          <cell r="H1759">
            <v>12</v>
          </cell>
          <cell r="I1759">
            <v>0</v>
          </cell>
          <cell r="J1759">
            <v>0</v>
          </cell>
          <cell r="K1759">
            <v>180</v>
          </cell>
        </row>
        <row r="1760">
          <cell r="A1760">
            <v>1754</v>
          </cell>
          <cell r="B1760" t="str">
            <v>F</v>
          </cell>
          <cell r="C1760" t="str">
            <v>Wholesale Trade</v>
          </cell>
          <cell r="D1760">
            <v>202021028</v>
          </cell>
          <cell r="E1760" t="str">
            <v>Castlemaine Surrounds</v>
          </cell>
          <cell r="F1760">
            <v>15</v>
          </cell>
          <cell r="G1760">
            <v>7</v>
          </cell>
          <cell r="H1760">
            <v>3</v>
          </cell>
          <cell r="I1760">
            <v>0</v>
          </cell>
          <cell r="J1760">
            <v>0</v>
          </cell>
          <cell r="K1760">
            <v>24</v>
          </cell>
        </row>
        <row r="1761">
          <cell r="A1761">
            <v>1755</v>
          </cell>
          <cell r="B1761" t="str">
            <v>G</v>
          </cell>
          <cell r="C1761" t="str">
            <v>Retail Trade</v>
          </cell>
          <cell r="D1761">
            <v>202021028</v>
          </cell>
          <cell r="E1761" t="str">
            <v>Castlemaine Surrounds</v>
          </cell>
          <cell r="F1761">
            <v>21</v>
          </cell>
          <cell r="G1761">
            <v>15</v>
          </cell>
          <cell r="H1761">
            <v>8</v>
          </cell>
          <cell r="I1761">
            <v>0</v>
          </cell>
          <cell r="J1761">
            <v>0</v>
          </cell>
          <cell r="K1761">
            <v>44</v>
          </cell>
        </row>
        <row r="1762">
          <cell r="A1762">
            <v>1756</v>
          </cell>
          <cell r="B1762" t="str">
            <v>H</v>
          </cell>
          <cell r="C1762" t="str">
            <v>Accommodation and Food Services</v>
          </cell>
          <cell r="D1762">
            <v>202021028</v>
          </cell>
          <cell r="E1762" t="str">
            <v>Castlemaine Surrounds</v>
          </cell>
          <cell r="F1762">
            <v>20</v>
          </cell>
          <cell r="G1762">
            <v>8</v>
          </cell>
          <cell r="H1762">
            <v>10</v>
          </cell>
          <cell r="I1762">
            <v>0</v>
          </cell>
          <cell r="J1762">
            <v>0</v>
          </cell>
          <cell r="K1762">
            <v>38</v>
          </cell>
        </row>
        <row r="1763">
          <cell r="A1763">
            <v>1757</v>
          </cell>
          <cell r="B1763" t="str">
            <v>I</v>
          </cell>
          <cell r="C1763" t="str">
            <v>Transport, Postal and Warehousing</v>
          </cell>
          <cell r="D1763">
            <v>202021028</v>
          </cell>
          <cell r="E1763" t="str">
            <v>Castlemaine Surrounds</v>
          </cell>
          <cell r="F1763">
            <v>20</v>
          </cell>
          <cell r="G1763">
            <v>10</v>
          </cell>
          <cell r="H1763">
            <v>3</v>
          </cell>
          <cell r="I1763">
            <v>0</v>
          </cell>
          <cell r="J1763">
            <v>0</v>
          </cell>
          <cell r="K1763">
            <v>33</v>
          </cell>
        </row>
        <row r="1764">
          <cell r="A1764">
            <v>1758</v>
          </cell>
          <cell r="B1764" t="str">
            <v>J</v>
          </cell>
          <cell r="C1764" t="str">
            <v>Information Media and Telecommunications</v>
          </cell>
          <cell r="D1764">
            <v>202021028</v>
          </cell>
          <cell r="E1764" t="str">
            <v>Castlemaine Surrounds</v>
          </cell>
          <cell r="F1764">
            <v>8</v>
          </cell>
          <cell r="G1764">
            <v>3</v>
          </cell>
          <cell r="H1764">
            <v>0</v>
          </cell>
          <cell r="I1764">
            <v>0</v>
          </cell>
          <cell r="J1764">
            <v>0</v>
          </cell>
          <cell r="K1764">
            <v>12</v>
          </cell>
        </row>
        <row r="1765">
          <cell r="A1765">
            <v>1759</v>
          </cell>
          <cell r="B1765" t="str">
            <v>K</v>
          </cell>
          <cell r="C1765" t="str">
            <v>Financial and Insurance Services</v>
          </cell>
          <cell r="D1765">
            <v>202021028</v>
          </cell>
          <cell r="E1765" t="str">
            <v>Castlemaine Surrounds</v>
          </cell>
          <cell r="F1765">
            <v>12</v>
          </cell>
          <cell r="G1765">
            <v>3</v>
          </cell>
          <cell r="H1765">
            <v>0</v>
          </cell>
          <cell r="I1765">
            <v>0</v>
          </cell>
          <cell r="J1765">
            <v>0</v>
          </cell>
          <cell r="K1765">
            <v>17</v>
          </cell>
        </row>
        <row r="1766">
          <cell r="A1766">
            <v>1760</v>
          </cell>
          <cell r="B1766" t="str">
            <v>L</v>
          </cell>
          <cell r="C1766" t="str">
            <v>Rental, Hiring and Real Estate Services</v>
          </cell>
          <cell r="D1766">
            <v>202021028</v>
          </cell>
          <cell r="E1766" t="str">
            <v>Castlemaine Surrounds</v>
          </cell>
          <cell r="F1766">
            <v>56</v>
          </cell>
          <cell r="G1766">
            <v>3</v>
          </cell>
          <cell r="H1766">
            <v>3</v>
          </cell>
          <cell r="I1766">
            <v>0</v>
          </cell>
          <cell r="J1766">
            <v>0</v>
          </cell>
          <cell r="K1766">
            <v>60</v>
          </cell>
        </row>
        <row r="1767">
          <cell r="A1767">
            <v>1761</v>
          </cell>
          <cell r="B1767" t="str">
            <v>M</v>
          </cell>
          <cell r="C1767" t="str">
            <v>Professional, Scientific and Technical Services</v>
          </cell>
          <cell r="D1767">
            <v>202021028</v>
          </cell>
          <cell r="E1767" t="str">
            <v>Castlemaine Surrounds</v>
          </cell>
          <cell r="F1767">
            <v>66</v>
          </cell>
          <cell r="G1767">
            <v>39</v>
          </cell>
          <cell r="H1767">
            <v>3</v>
          </cell>
          <cell r="I1767">
            <v>0</v>
          </cell>
          <cell r="J1767">
            <v>0</v>
          </cell>
          <cell r="K1767">
            <v>107</v>
          </cell>
        </row>
        <row r="1768">
          <cell r="A1768">
            <v>1762</v>
          </cell>
          <cell r="B1768" t="str">
            <v>N</v>
          </cell>
          <cell r="C1768" t="str">
            <v>Administrative and Support Services</v>
          </cell>
          <cell r="D1768">
            <v>202021028</v>
          </cell>
          <cell r="E1768" t="str">
            <v>Castlemaine Surrounds</v>
          </cell>
          <cell r="F1768">
            <v>22</v>
          </cell>
          <cell r="G1768">
            <v>14</v>
          </cell>
          <cell r="H1768">
            <v>3</v>
          </cell>
          <cell r="I1768">
            <v>0</v>
          </cell>
          <cell r="J1768">
            <v>0</v>
          </cell>
          <cell r="K1768">
            <v>39</v>
          </cell>
        </row>
        <row r="1769">
          <cell r="A1769">
            <v>1763</v>
          </cell>
          <cell r="B1769" t="str">
            <v>O</v>
          </cell>
          <cell r="C1769" t="str">
            <v>Public Administration and Safety</v>
          </cell>
          <cell r="D1769">
            <v>202021028</v>
          </cell>
          <cell r="E1769" t="str">
            <v>Castlemaine Surrounds</v>
          </cell>
          <cell r="F1769">
            <v>3</v>
          </cell>
          <cell r="G1769">
            <v>0</v>
          </cell>
          <cell r="H1769">
            <v>0</v>
          </cell>
          <cell r="I1769">
            <v>0</v>
          </cell>
          <cell r="J1769">
            <v>0</v>
          </cell>
          <cell r="K1769">
            <v>0</v>
          </cell>
        </row>
        <row r="1770">
          <cell r="A1770">
            <v>1764</v>
          </cell>
          <cell r="B1770" t="str">
            <v>P</v>
          </cell>
          <cell r="C1770" t="str">
            <v>Education and Training</v>
          </cell>
          <cell r="D1770">
            <v>202021028</v>
          </cell>
          <cell r="E1770" t="str">
            <v>Castlemaine Surrounds</v>
          </cell>
          <cell r="F1770">
            <v>6</v>
          </cell>
          <cell r="G1770">
            <v>3</v>
          </cell>
          <cell r="H1770">
            <v>3</v>
          </cell>
          <cell r="I1770">
            <v>3</v>
          </cell>
          <cell r="J1770">
            <v>0</v>
          </cell>
          <cell r="K1770">
            <v>12</v>
          </cell>
        </row>
        <row r="1771">
          <cell r="A1771">
            <v>1765</v>
          </cell>
          <cell r="B1771" t="str">
            <v>Q</v>
          </cell>
          <cell r="C1771" t="str">
            <v>Health Care and Social Assistance</v>
          </cell>
          <cell r="D1771">
            <v>202021028</v>
          </cell>
          <cell r="E1771" t="str">
            <v>Castlemaine Surrounds</v>
          </cell>
          <cell r="F1771">
            <v>32</v>
          </cell>
          <cell r="G1771">
            <v>7</v>
          </cell>
          <cell r="H1771">
            <v>3</v>
          </cell>
          <cell r="I1771">
            <v>0</v>
          </cell>
          <cell r="J1771">
            <v>0</v>
          </cell>
          <cell r="K1771">
            <v>42</v>
          </cell>
        </row>
        <row r="1772">
          <cell r="A1772">
            <v>1766</v>
          </cell>
          <cell r="B1772" t="str">
            <v>R</v>
          </cell>
          <cell r="C1772" t="str">
            <v>Arts and Recreation Services</v>
          </cell>
          <cell r="D1772">
            <v>202021028</v>
          </cell>
          <cell r="E1772" t="str">
            <v>Castlemaine Surrounds</v>
          </cell>
          <cell r="F1772">
            <v>22</v>
          </cell>
          <cell r="G1772">
            <v>4</v>
          </cell>
          <cell r="H1772">
            <v>0</v>
          </cell>
          <cell r="I1772">
            <v>0</v>
          </cell>
          <cell r="J1772">
            <v>0</v>
          </cell>
          <cell r="K1772">
            <v>27</v>
          </cell>
        </row>
        <row r="1773">
          <cell r="A1773">
            <v>1767</v>
          </cell>
          <cell r="B1773" t="str">
            <v>S</v>
          </cell>
          <cell r="C1773" t="str">
            <v>Other Services</v>
          </cell>
          <cell r="D1773">
            <v>202021028</v>
          </cell>
          <cell r="E1773" t="str">
            <v>Castlemaine Surrounds</v>
          </cell>
          <cell r="F1773">
            <v>22</v>
          </cell>
          <cell r="G1773">
            <v>16</v>
          </cell>
          <cell r="H1773">
            <v>3</v>
          </cell>
          <cell r="I1773">
            <v>0</v>
          </cell>
          <cell r="J1773">
            <v>0</v>
          </cell>
          <cell r="K1773">
            <v>41</v>
          </cell>
        </row>
        <row r="1774">
          <cell r="A1774">
            <v>1768</v>
          </cell>
          <cell r="B1774" t="str">
            <v>A</v>
          </cell>
          <cell r="C1774" t="str">
            <v>Agriculture, Forestry and Fishing</v>
          </cell>
          <cell r="D1774">
            <v>208021177</v>
          </cell>
          <cell r="E1774" t="str">
            <v>Caulfield - North</v>
          </cell>
          <cell r="F1774">
            <v>12</v>
          </cell>
          <cell r="G1774">
            <v>0</v>
          </cell>
          <cell r="H1774">
            <v>3</v>
          </cell>
          <cell r="I1774">
            <v>0</v>
          </cell>
          <cell r="J1774">
            <v>0</v>
          </cell>
          <cell r="K1774">
            <v>14</v>
          </cell>
        </row>
        <row r="1775">
          <cell r="A1775">
            <v>1769</v>
          </cell>
          <cell r="B1775" t="str">
            <v>B</v>
          </cell>
          <cell r="C1775" t="str">
            <v>Mining</v>
          </cell>
          <cell r="D1775">
            <v>208021177</v>
          </cell>
          <cell r="E1775" t="str">
            <v>Caulfield - North</v>
          </cell>
          <cell r="F1775">
            <v>0</v>
          </cell>
          <cell r="G1775">
            <v>3</v>
          </cell>
          <cell r="H1775">
            <v>0</v>
          </cell>
          <cell r="I1775">
            <v>0</v>
          </cell>
          <cell r="J1775">
            <v>0</v>
          </cell>
          <cell r="K1775">
            <v>0</v>
          </cell>
        </row>
        <row r="1776">
          <cell r="A1776">
            <v>1770</v>
          </cell>
          <cell r="B1776" t="str">
            <v>C</v>
          </cell>
          <cell r="C1776" t="str">
            <v>Manufacturing</v>
          </cell>
          <cell r="D1776">
            <v>208021177</v>
          </cell>
          <cell r="E1776" t="str">
            <v>Caulfield - North</v>
          </cell>
          <cell r="F1776">
            <v>30</v>
          </cell>
          <cell r="G1776">
            <v>13</v>
          </cell>
          <cell r="H1776">
            <v>5</v>
          </cell>
          <cell r="I1776">
            <v>3</v>
          </cell>
          <cell r="J1776">
            <v>0</v>
          </cell>
          <cell r="K1776">
            <v>50</v>
          </cell>
        </row>
        <row r="1777">
          <cell r="A1777">
            <v>1771</v>
          </cell>
          <cell r="B1777" t="str">
            <v>D</v>
          </cell>
          <cell r="C1777" t="str">
            <v>Electricity, Gas, Water and Waste Services</v>
          </cell>
          <cell r="D1777">
            <v>208021177</v>
          </cell>
          <cell r="E1777" t="str">
            <v>Caulfield - North</v>
          </cell>
          <cell r="F1777">
            <v>5</v>
          </cell>
          <cell r="G1777">
            <v>3</v>
          </cell>
          <cell r="H1777">
            <v>0</v>
          </cell>
          <cell r="I1777">
            <v>0</v>
          </cell>
          <cell r="J1777">
            <v>0</v>
          </cell>
          <cell r="K1777">
            <v>7</v>
          </cell>
        </row>
        <row r="1778">
          <cell r="A1778">
            <v>1772</v>
          </cell>
          <cell r="B1778" t="str">
            <v>E</v>
          </cell>
          <cell r="C1778" t="str">
            <v>Construction</v>
          </cell>
          <cell r="D1778">
            <v>208021177</v>
          </cell>
          <cell r="E1778" t="str">
            <v>Caulfield - North</v>
          </cell>
          <cell r="F1778">
            <v>209</v>
          </cell>
          <cell r="G1778">
            <v>43</v>
          </cell>
          <cell r="H1778">
            <v>13</v>
          </cell>
          <cell r="I1778">
            <v>0</v>
          </cell>
          <cell r="J1778">
            <v>0</v>
          </cell>
          <cell r="K1778">
            <v>266</v>
          </cell>
        </row>
        <row r="1779">
          <cell r="A1779">
            <v>1773</v>
          </cell>
          <cell r="B1779" t="str">
            <v>F</v>
          </cell>
          <cell r="C1779" t="str">
            <v>Wholesale Trade</v>
          </cell>
          <cell r="D1779">
            <v>208021177</v>
          </cell>
          <cell r="E1779" t="str">
            <v>Caulfield - North</v>
          </cell>
          <cell r="F1779">
            <v>61</v>
          </cell>
          <cell r="G1779">
            <v>19</v>
          </cell>
          <cell r="H1779">
            <v>4</v>
          </cell>
          <cell r="I1779">
            <v>0</v>
          </cell>
          <cell r="J1779">
            <v>0</v>
          </cell>
          <cell r="K1779">
            <v>85</v>
          </cell>
        </row>
        <row r="1780">
          <cell r="A1780">
            <v>1774</v>
          </cell>
          <cell r="B1780" t="str">
            <v>G</v>
          </cell>
          <cell r="C1780" t="str">
            <v>Retail Trade</v>
          </cell>
          <cell r="D1780">
            <v>208021177</v>
          </cell>
          <cell r="E1780" t="str">
            <v>Caulfield - North</v>
          </cell>
          <cell r="F1780">
            <v>128</v>
          </cell>
          <cell r="G1780">
            <v>41</v>
          </cell>
          <cell r="H1780">
            <v>19</v>
          </cell>
          <cell r="I1780">
            <v>3</v>
          </cell>
          <cell r="J1780">
            <v>0</v>
          </cell>
          <cell r="K1780">
            <v>191</v>
          </cell>
        </row>
        <row r="1781">
          <cell r="A1781">
            <v>1775</v>
          </cell>
          <cell r="B1781" t="str">
            <v>H</v>
          </cell>
          <cell r="C1781" t="str">
            <v>Accommodation and Food Services</v>
          </cell>
          <cell r="D1781">
            <v>208021177</v>
          </cell>
          <cell r="E1781" t="str">
            <v>Caulfield - North</v>
          </cell>
          <cell r="F1781">
            <v>29</v>
          </cell>
          <cell r="G1781">
            <v>22</v>
          </cell>
          <cell r="H1781">
            <v>28</v>
          </cell>
          <cell r="I1781">
            <v>4</v>
          </cell>
          <cell r="J1781">
            <v>0</v>
          </cell>
          <cell r="K1781">
            <v>83</v>
          </cell>
        </row>
        <row r="1782">
          <cell r="A1782">
            <v>1776</v>
          </cell>
          <cell r="B1782" t="str">
            <v>I</v>
          </cell>
          <cell r="C1782" t="str">
            <v>Transport, Postal and Warehousing</v>
          </cell>
          <cell r="D1782">
            <v>208021177</v>
          </cell>
          <cell r="E1782" t="str">
            <v>Caulfield - North</v>
          </cell>
          <cell r="F1782">
            <v>100</v>
          </cell>
          <cell r="G1782">
            <v>3</v>
          </cell>
          <cell r="H1782">
            <v>0</v>
          </cell>
          <cell r="I1782">
            <v>0</v>
          </cell>
          <cell r="J1782">
            <v>0</v>
          </cell>
          <cell r="K1782">
            <v>104</v>
          </cell>
        </row>
        <row r="1783">
          <cell r="A1783">
            <v>1777</v>
          </cell>
          <cell r="B1783" t="str">
            <v>J</v>
          </cell>
          <cell r="C1783" t="str">
            <v>Information Media and Telecommunications</v>
          </cell>
          <cell r="D1783">
            <v>208021177</v>
          </cell>
          <cell r="E1783" t="str">
            <v>Caulfield - North</v>
          </cell>
          <cell r="F1783">
            <v>26</v>
          </cell>
          <cell r="G1783">
            <v>10</v>
          </cell>
          <cell r="H1783">
            <v>4</v>
          </cell>
          <cell r="I1783">
            <v>0</v>
          </cell>
          <cell r="J1783">
            <v>0</v>
          </cell>
          <cell r="K1783">
            <v>40</v>
          </cell>
        </row>
        <row r="1784">
          <cell r="A1784">
            <v>1778</v>
          </cell>
          <cell r="B1784" t="str">
            <v>K</v>
          </cell>
          <cell r="C1784" t="str">
            <v>Financial and Insurance Services</v>
          </cell>
          <cell r="D1784">
            <v>208021177</v>
          </cell>
          <cell r="E1784" t="str">
            <v>Caulfield - North</v>
          </cell>
          <cell r="F1784">
            <v>317</v>
          </cell>
          <cell r="G1784">
            <v>34</v>
          </cell>
          <cell r="H1784">
            <v>3</v>
          </cell>
          <cell r="I1784">
            <v>3</v>
          </cell>
          <cell r="J1784">
            <v>0</v>
          </cell>
          <cell r="K1784">
            <v>354</v>
          </cell>
        </row>
        <row r="1785">
          <cell r="A1785">
            <v>1779</v>
          </cell>
          <cell r="B1785" t="str">
            <v>L</v>
          </cell>
          <cell r="C1785" t="str">
            <v>Rental, Hiring and Real Estate Services</v>
          </cell>
          <cell r="D1785">
            <v>208021177</v>
          </cell>
          <cell r="E1785" t="str">
            <v>Caulfield - North</v>
          </cell>
          <cell r="F1785">
            <v>971</v>
          </cell>
          <cell r="G1785">
            <v>47</v>
          </cell>
          <cell r="H1785">
            <v>3</v>
          </cell>
          <cell r="I1785">
            <v>5</v>
          </cell>
          <cell r="J1785">
            <v>0</v>
          </cell>
          <cell r="K1785">
            <v>1026</v>
          </cell>
        </row>
        <row r="1786">
          <cell r="A1786">
            <v>1780</v>
          </cell>
          <cell r="B1786" t="str">
            <v>M</v>
          </cell>
          <cell r="C1786" t="str">
            <v>Professional, Scientific and Technical Services</v>
          </cell>
          <cell r="D1786">
            <v>208021177</v>
          </cell>
          <cell r="E1786" t="str">
            <v>Caulfield - North</v>
          </cell>
          <cell r="F1786">
            <v>439</v>
          </cell>
          <cell r="G1786">
            <v>134</v>
          </cell>
          <cell r="H1786">
            <v>25</v>
          </cell>
          <cell r="I1786">
            <v>4</v>
          </cell>
          <cell r="J1786">
            <v>0</v>
          </cell>
          <cell r="K1786">
            <v>602</v>
          </cell>
        </row>
        <row r="1787">
          <cell r="A1787">
            <v>1781</v>
          </cell>
          <cell r="B1787" t="str">
            <v>N</v>
          </cell>
          <cell r="C1787" t="str">
            <v>Administrative and Support Services</v>
          </cell>
          <cell r="D1787">
            <v>208021177</v>
          </cell>
          <cell r="E1787" t="str">
            <v>Caulfield - North</v>
          </cell>
          <cell r="F1787">
            <v>85</v>
          </cell>
          <cell r="G1787">
            <v>33</v>
          </cell>
          <cell r="H1787">
            <v>9</v>
          </cell>
          <cell r="I1787">
            <v>9</v>
          </cell>
          <cell r="J1787">
            <v>0</v>
          </cell>
          <cell r="K1787">
            <v>137</v>
          </cell>
        </row>
        <row r="1788">
          <cell r="A1788">
            <v>1782</v>
          </cell>
          <cell r="B1788" t="str">
            <v>O</v>
          </cell>
          <cell r="C1788" t="str">
            <v>Public Administration and Safety</v>
          </cell>
          <cell r="D1788">
            <v>208021177</v>
          </cell>
          <cell r="E1788" t="str">
            <v>Caulfield - North</v>
          </cell>
          <cell r="F1788">
            <v>3</v>
          </cell>
          <cell r="G1788">
            <v>0</v>
          </cell>
          <cell r="H1788">
            <v>0</v>
          </cell>
          <cell r="I1788">
            <v>0</v>
          </cell>
          <cell r="J1788">
            <v>0</v>
          </cell>
          <cell r="K1788">
            <v>5</v>
          </cell>
        </row>
        <row r="1789">
          <cell r="A1789">
            <v>1783</v>
          </cell>
          <cell r="B1789" t="str">
            <v>P</v>
          </cell>
          <cell r="C1789" t="str">
            <v>Education and Training</v>
          </cell>
          <cell r="D1789">
            <v>208021177</v>
          </cell>
          <cell r="E1789" t="str">
            <v>Caulfield - North</v>
          </cell>
          <cell r="F1789">
            <v>36</v>
          </cell>
          <cell r="G1789">
            <v>15</v>
          </cell>
          <cell r="H1789">
            <v>4</v>
          </cell>
          <cell r="I1789">
            <v>4</v>
          </cell>
          <cell r="J1789">
            <v>3</v>
          </cell>
          <cell r="K1789">
            <v>60</v>
          </cell>
        </row>
        <row r="1790">
          <cell r="A1790">
            <v>1784</v>
          </cell>
          <cell r="B1790" t="str">
            <v>Q</v>
          </cell>
          <cell r="C1790" t="str">
            <v>Health Care and Social Assistance</v>
          </cell>
          <cell r="D1790">
            <v>208021177</v>
          </cell>
          <cell r="E1790" t="str">
            <v>Caulfield - North</v>
          </cell>
          <cell r="F1790">
            <v>291</v>
          </cell>
          <cell r="G1790">
            <v>107</v>
          </cell>
          <cell r="H1790">
            <v>36</v>
          </cell>
          <cell r="I1790">
            <v>9</v>
          </cell>
          <cell r="J1790">
            <v>3</v>
          </cell>
          <cell r="K1790">
            <v>444</v>
          </cell>
        </row>
        <row r="1791">
          <cell r="A1791">
            <v>1785</v>
          </cell>
          <cell r="B1791" t="str">
            <v>R</v>
          </cell>
          <cell r="C1791" t="str">
            <v>Arts and Recreation Services</v>
          </cell>
          <cell r="D1791">
            <v>208021177</v>
          </cell>
          <cell r="E1791" t="str">
            <v>Caulfield - North</v>
          </cell>
          <cell r="F1791">
            <v>50</v>
          </cell>
          <cell r="G1791">
            <v>15</v>
          </cell>
          <cell r="H1791">
            <v>3</v>
          </cell>
          <cell r="I1791">
            <v>0</v>
          </cell>
          <cell r="J1791">
            <v>0</v>
          </cell>
          <cell r="K1791">
            <v>69</v>
          </cell>
        </row>
        <row r="1792">
          <cell r="A1792">
            <v>1786</v>
          </cell>
          <cell r="B1792" t="str">
            <v>S</v>
          </cell>
          <cell r="C1792" t="str">
            <v>Other Services</v>
          </cell>
          <cell r="D1792">
            <v>208021177</v>
          </cell>
          <cell r="E1792" t="str">
            <v>Caulfield - North</v>
          </cell>
          <cell r="F1792">
            <v>52</v>
          </cell>
          <cell r="G1792">
            <v>29</v>
          </cell>
          <cell r="H1792">
            <v>5</v>
          </cell>
          <cell r="I1792">
            <v>0</v>
          </cell>
          <cell r="J1792">
            <v>0</v>
          </cell>
          <cell r="K1792">
            <v>86</v>
          </cell>
        </row>
        <row r="1793">
          <cell r="A1793">
            <v>1787</v>
          </cell>
          <cell r="B1793" t="str">
            <v>A</v>
          </cell>
          <cell r="C1793" t="str">
            <v>Agriculture, Forestry and Fishing</v>
          </cell>
          <cell r="D1793">
            <v>208021178</v>
          </cell>
          <cell r="E1793" t="str">
            <v>Caulfield - South</v>
          </cell>
          <cell r="F1793">
            <v>8</v>
          </cell>
          <cell r="G1793">
            <v>0</v>
          </cell>
          <cell r="H1793">
            <v>0</v>
          </cell>
          <cell r="I1793">
            <v>0</v>
          </cell>
          <cell r="J1793">
            <v>0</v>
          </cell>
          <cell r="K1793">
            <v>8</v>
          </cell>
        </row>
        <row r="1794">
          <cell r="A1794">
            <v>1788</v>
          </cell>
          <cell r="B1794" t="str">
            <v>B</v>
          </cell>
          <cell r="C1794" t="str">
            <v>Mining</v>
          </cell>
          <cell r="D1794">
            <v>208021178</v>
          </cell>
          <cell r="E1794" t="str">
            <v>Caulfield - South</v>
          </cell>
          <cell r="F1794">
            <v>4</v>
          </cell>
          <cell r="G1794">
            <v>0</v>
          </cell>
          <cell r="H1794">
            <v>0</v>
          </cell>
          <cell r="I1794">
            <v>0</v>
          </cell>
          <cell r="J1794">
            <v>0</v>
          </cell>
          <cell r="K1794">
            <v>4</v>
          </cell>
        </row>
        <row r="1795">
          <cell r="A1795">
            <v>1789</v>
          </cell>
          <cell r="B1795" t="str">
            <v>C</v>
          </cell>
          <cell r="C1795" t="str">
            <v>Manufacturing</v>
          </cell>
          <cell r="D1795">
            <v>208021178</v>
          </cell>
          <cell r="E1795" t="str">
            <v>Caulfield - South</v>
          </cell>
          <cell r="F1795">
            <v>21</v>
          </cell>
          <cell r="G1795">
            <v>11</v>
          </cell>
          <cell r="H1795">
            <v>5</v>
          </cell>
          <cell r="I1795">
            <v>0</v>
          </cell>
          <cell r="J1795">
            <v>0</v>
          </cell>
          <cell r="K1795">
            <v>37</v>
          </cell>
        </row>
        <row r="1796">
          <cell r="A1796">
            <v>1790</v>
          </cell>
          <cell r="B1796" t="str">
            <v>D</v>
          </cell>
          <cell r="C1796" t="str">
            <v>Electricity, Gas, Water and Waste Services</v>
          </cell>
          <cell r="D1796">
            <v>208021178</v>
          </cell>
          <cell r="E1796" t="str">
            <v>Caulfield - South</v>
          </cell>
          <cell r="F1796">
            <v>0</v>
          </cell>
          <cell r="G1796">
            <v>0</v>
          </cell>
          <cell r="H1796">
            <v>3</v>
          </cell>
          <cell r="I1796">
            <v>0</v>
          </cell>
          <cell r="J1796">
            <v>0</v>
          </cell>
          <cell r="K1796">
            <v>4</v>
          </cell>
        </row>
        <row r="1797">
          <cell r="A1797">
            <v>1791</v>
          </cell>
          <cell r="B1797" t="str">
            <v>E</v>
          </cell>
          <cell r="C1797" t="str">
            <v>Construction</v>
          </cell>
          <cell r="D1797">
            <v>208021178</v>
          </cell>
          <cell r="E1797" t="str">
            <v>Caulfield - South</v>
          </cell>
          <cell r="F1797">
            <v>157</v>
          </cell>
          <cell r="G1797">
            <v>57</v>
          </cell>
          <cell r="H1797">
            <v>16</v>
          </cell>
          <cell r="I1797">
            <v>0</v>
          </cell>
          <cell r="J1797">
            <v>0</v>
          </cell>
          <cell r="K1797">
            <v>232</v>
          </cell>
        </row>
        <row r="1798">
          <cell r="A1798">
            <v>1792</v>
          </cell>
          <cell r="B1798" t="str">
            <v>F</v>
          </cell>
          <cell r="C1798" t="str">
            <v>Wholesale Trade</v>
          </cell>
          <cell r="D1798">
            <v>208021178</v>
          </cell>
          <cell r="E1798" t="str">
            <v>Caulfield - South</v>
          </cell>
          <cell r="F1798">
            <v>46</v>
          </cell>
          <cell r="G1798">
            <v>17</v>
          </cell>
          <cell r="H1798">
            <v>7</v>
          </cell>
          <cell r="I1798">
            <v>0</v>
          </cell>
          <cell r="J1798">
            <v>0</v>
          </cell>
          <cell r="K1798">
            <v>70</v>
          </cell>
        </row>
        <row r="1799">
          <cell r="A1799">
            <v>1793</v>
          </cell>
          <cell r="B1799" t="str">
            <v>G</v>
          </cell>
          <cell r="C1799" t="str">
            <v>Retail Trade</v>
          </cell>
          <cell r="D1799">
            <v>208021178</v>
          </cell>
          <cell r="E1799" t="str">
            <v>Caulfield - South</v>
          </cell>
          <cell r="F1799">
            <v>91</v>
          </cell>
          <cell r="G1799">
            <v>43</v>
          </cell>
          <cell r="H1799">
            <v>13</v>
          </cell>
          <cell r="I1799">
            <v>5</v>
          </cell>
          <cell r="J1799">
            <v>0</v>
          </cell>
          <cell r="K1799">
            <v>152</v>
          </cell>
        </row>
        <row r="1800">
          <cell r="A1800">
            <v>1794</v>
          </cell>
          <cell r="B1800" t="str">
            <v>H</v>
          </cell>
          <cell r="C1800" t="str">
            <v>Accommodation and Food Services</v>
          </cell>
          <cell r="D1800">
            <v>208021178</v>
          </cell>
          <cell r="E1800" t="str">
            <v>Caulfield - South</v>
          </cell>
          <cell r="F1800">
            <v>23</v>
          </cell>
          <cell r="G1800">
            <v>23</v>
          </cell>
          <cell r="H1800">
            <v>16</v>
          </cell>
          <cell r="I1800">
            <v>6</v>
          </cell>
          <cell r="J1800">
            <v>0</v>
          </cell>
          <cell r="K1800">
            <v>68</v>
          </cell>
        </row>
        <row r="1801">
          <cell r="A1801">
            <v>1795</v>
          </cell>
          <cell r="B1801" t="str">
            <v>I</v>
          </cell>
          <cell r="C1801" t="str">
            <v>Transport, Postal and Warehousing</v>
          </cell>
          <cell r="D1801">
            <v>208021178</v>
          </cell>
          <cell r="E1801" t="str">
            <v>Caulfield - South</v>
          </cell>
          <cell r="F1801">
            <v>107</v>
          </cell>
          <cell r="G1801">
            <v>3</v>
          </cell>
          <cell r="H1801">
            <v>0</v>
          </cell>
          <cell r="I1801">
            <v>0</v>
          </cell>
          <cell r="J1801">
            <v>0</v>
          </cell>
          <cell r="K1801">
            <v>110</v>
          </cell>
        </row>
        <row r="1802">
          <cell r="A1802">
            <v>1796</v>
          </cell>
          <cell r="B1802" t="str">
            <v>J</v>
          </cell>
          <cell r="C1802" t="str">
            <v>Information Media and Telecommunications</v>
          </cell>
          <cell r="D1802">
            <v>208021178</v>
          </cell>
          <cell r="E1802" t="str">
            <v>Caulfield - South</v>
          </cell>
          <cell r="F1802">
            <v>24</v>
          </cell>
          <cell r="G1802">
            <v>9</v>
          </cell>
          <cell r="H1802">
            <v>3</v>
          </cell>
          <cell r="I1802">
            <v>0</v>
          </cell>
          <cell r="J1802">
            <v>0</v>
          </cell>
          <cell r="K1802">
            <v>35</v>
          </cell>
        </row>
        <row r="1803">
          <cell r="A1803">
            <v>1797</v>
          </cell>
          <cell r="B1803" t="str">
            <v>K</v>
          </cell>
          <cell r="C1803" t="str">
            <v>Financial and Insurance Services</v>
          </cell>
          <cell r="D1803">
            <v>208021178</v>
          </cell>
          <cell r="E1803" t="str">
            <v>Caulfield - South</v>
          </cell>
          <cell r="F1803">
            <v>160</v>
          </cell>
          <cell r="G1803">
            <v>30</v>
          </cell>
          <cell r="H1803">
            <v>4</v>
          </cell>
          <cell r="I1803">
            <v>0</v>
          </cell>
          <cell r="J1803">
            <v>0</v>
          </cell>
          <cell r="K1803">
            <v>194</v>
          </cell>
        </row>
        <row r="1804">
          <cell r="A1804">
            <v>1798</v>
          </cell>
          <cell r="B1804" t="str">
            <v>L</v>
          </cell>
          <cell r="C1804" t="str">
            <v>Rental, Hiring and Real Estate Services</v>
          </cell>
          <cell r="D1804">
            <v>208021178</v>
          </cell>
          <cell r="E1804" t="str">
            <v>Caulfield - South</v>
          </cell>
          <cell r="F1804">
            <v>437</v>
          </cell>
          <cell r="G1804">
            <v>28</v>
          </cell>
          <cell r="H1804">
            <v>3</v>
          </cell>
          <cell r="I1804">
            <v>0</v>
          </cell>
          <cell r="J1804">
            <v>0</v>
          </cell>
          <cell r="K1804">
            <v>468</v>
          </cell>
        </row>
        <row r="1805">
          <cell r="A1805">
            <v>1799</v>
          </cell>
          <cell r="B1805" t="str">
            <v>M</v>
          </cell>
          <cell r="C1805" t="str">
            <v>Professional, Scientific and Technical Services</v>
          </cell>
          <cell r="D1805">
            <v>208021178</v>
          </cell>
          <cell r="E1805" t="str">
            <v>Caulfield - South</v>
          </cell>
          <cell r="F1805">
            <v>295</v>
          </cell>
          <cell r="G1805">
            <v>143</v>
          </cell>
          <cell r="H1805">
            <v>14</v>
          </cell>
          <cell r="I1805">
            <v>3</v>
          </cell>
          <cell r="J1805">
            <v>0</v>
          </cell>
          <cell r="K1805">
            <v>455</v>
          </cell>
        </row>
        <row r="1806">
          <cell r="A1806">
            <v>1800</v>
          </cell>
          <cell r="B1806" t="str">
            <v>N</v>
          </cell>
          <cell r="C1806" t="str">
            <v>Administrative and Support Services</v>
          </cell>
          <cell r="D1806">
            <v>208021178</v>
          </cell>
          <cell r="E1806" t="str">
            <v>Caulfield - South</v>
          </cell>
          <cell r="F1806">
            <v>63</v>
          </cell>
          <cell r="G1806">
            <v>26</v>
          </cell>
          <cell r="H1806">
            <v>12</v>
          </cell>
          <cell r="I1806">
            <v>0</v>
          </cell>
          <cell r="J1806">
            <v>0</v>
          </cell>
          <cell r="K1806">
            <v>102</v>
          </cell>
        </row>
        <row r="1807">
          <cell r="A1807">
            <v>1801</v>
          </cell>
          <cell r="B1807" t="str">
            <v>O</v>
          </cell>
          <cell r="C1807" t="str">
            <v>Public Administration and Safety</v>
          </cell>
          <cell r="D1807">
            <v>208021178</v>
          </cell>
          <cell r="E1807" t="str">
            <v>Caulfield - South</v>
          </cell>
          <cell r="F1807">
            <v>7</v>
          </cell>
          <cell r="G1807">
            <v>3</v>
          </cell>
          <cell r="H1807">
            <v>3</v>
          </cell>
          <cell r="I1807">
            <v>3</v>
          </cell>
          <cell r="J1807">
            <v>0</v>
          </cell>
          <cell r="K1807">
            <v>11</v>
          </cell>
        </row>
        <row r="1808">
          <cell r="A1808">
            <v>1802</v>
          </cell>
          <cell r="B1808" t="str">
            <v>P</v>
          </cell>
          <cell r="C1808" t="str">
            <v>Education and Training</v>
          </cell>
          <cell r="D1808">
            <v>208021178</v>
          </cell>
          <cell r="E1808" t="str">
            <v>Caulfield - South</v>
          </cell>
          <cell r="F1808">
            <v>38</v>
          </cell>
          <cell r="G1808">
            <v>13</v>
          </cell>
          <cell r="H1808">
            <v>4</v>
          </cell>
          <cell r="I1808">
            <v>3</v>
          </cell>
          <cell r="J1808">
            <v>0</v>
          </cell>
          <cell r="K1808">
            <v>58</v>
          </cell>
        </row>
        <row r="1809">
          <cell r="A1809">
            <v>1803</v>
          </cell>
          <cell r="B1809" t="str">
            <v>Q</v>
          </cell>
          <cell r="C1809" t="str">
            <v>Health Care and Social Assistance</v>
          </cell>
          <cell r="D1809">
            <v>208021178</v>
          </cell>
          <cell r="E1809" t="str">
            <v>Caulfield - South</v>
          </cell>
          <cell r="F1809">
            <v>204</v>
          </cell>
          <cell r="G1809">
            <v>70</v>
          </cell>
          <cell r="H1809">
            <v>19</v>
          </cell>
          <cell r="I1809">
            <v>6</v>
          </cell>
          <cell r="J1809">
            <v>0</v>
          </cell>
          <cell r="K1809">
            <v>299</v>
          </cell>
        </row>
        <row r="1810">
          <cell r="A1810">
            <v>1804</v>
          </cell>
          <cell r="B1810" t="str">
            <v>R</v>
          </cell>
          <cell r="C1810" t="str">
            <v>Arts and Recreation Services</v>
          </cell>
          <cell r="D1810">
            <v>208021178</v>
          </cell>
          <cell r="E1810" t="str">
            <v>Caulfield - South</v>
          </cell>
          <cell r="F1810">
            <v>40</v>
          </cell>
          <cell r="G1810">
            <v>7</v>
          </cell>
          <cell r="H1810">
            <v>3</v>
          </cell>
          <cell r="I1810">
            <v>0</v>
          </cell>
          <cell r="J1810">
            <v>0</v>
          </cell>
          <cell r="K1810">
            <v>52</v>
          </cell>
        </row>
        <row r="1811">
          <cell r="A1811">
            <v>1805</v>
          </cell>
          <cell r="B1811" t="str">
            <v>S</v>
          </cell>
          <cell r="C1811" t="str">
            <v>Other Services</v>
          </cell>
          <cell r="D1811">
            <v>208021178</v>
          </cell>
          <cell r="E1811" t="str">
            <v>Caulfield - South</v>
          </cell>
          <cell r="F1811">
            <v>61</v>
          </cell>
          <cell r="G1811">
            <v>19</v>
          </cell>
          <cell r="H1811">
            <v>10</v>
          </cell>
          <cell r="I1811">
            <v>3</v>
          </cell>
          <cell r="J1811">
            <v>0</v>
          </cell>
          <cell r="K1811">
            <v>92</v>
          </cell>
        </row>
        <row r="1812">
          <cell r="A1812">
            <v>1806</v>
          </cell>
          <cell r="B1812" t="str">
            <v>A</v>
          </cell>
          <cell r="C1812" t="str">
            <v>Agriculture, Forestry and Fishing</v>
          </cell>
          <cell r="D1812">
            <v>203021485</v>
          </cell>
          <cell r="E1812" t="str">
            <v>Charlemont</v>
          </cell>
          <cell r="F1812">
            <v>6</v>
          </cell>
          <cell r="G1812">
            <v>0</v>
          </cell>
          <cell r="H1812">
            <v>0</v>
          </cell>
          <cell r="I1812">
            <v>0</v>
          </cell>
          <cell r="J1812">
            <v>0</v>
          </cell>
          <cell r="K1812">
            <v>8</v>
          </cell>
        </row>
        <row r="1813">
          <cell r="A1813">
            <v>1807</v>
          </cell>
          <cell r="B1813" t="str">
            <v>B</v>
          </cell>
          <cell r="C1813" t="str">
            <v>Mining</v>
          </cell>
          <cell r="D1813">
            <v>203021485</v>
          </cell>
          <cell r="E1813" t="str">
            <v>Charlemont</v>
          </cell>
          <cell r="F1813">
            <v>0</v>
          </cell>
          <cell r="G1813">
            <v>0</v>
          </cell>
          <cell r="H1813">
            <v>0</v>
          </cell>
          <cell r="I1813">
            <v>0</v>
          </cell>
          <cell r="J1813">
            <v>0</v>
          </cell>
          <cell r="K1813">
            <v>0</v>
          </cell>
        </row>
        <row r="1814">
          <cell r="A1814">
            <v>1808</v>
          </cell>
          <cell r="B1814" t="str">
            <v>C</v>
          </cell>
          <cell r="C1814" t="str">
            <v>Manufacturing</v>
          </cell>
          <cell r="D1814">
            <v>203021485</v>
          </cell>
          <cell r="E1814" t="str">
            <v>Charlemont</v>
          </cell>
          <cell r="F1814">
            <v>8</v>
          </cell>
          <cell r="G1814">
            <v>3</v>
          </cell>
          <cell r="H1814">
            <v>3</v>
          </cell>
          <cell r="I1814">
            <v>0</v>
          </cell>
          <cell r="J1814">
            <v>0</v>
          </cell>
          <cell r="K1814">
            <v>11</v>
          </cell>
        </row>
        <row r="1815">
          <cell r="A1815">
            <v>1809</v>
          </cell>
          <cell r="B1815" t="str">
            <v>D</v>
          </cell>
          <cell r="C1815" t="str">
            <v>Electricity, Gas, Water and Waste Services</v>
          </cell>
          <cell r="D1815">
            <v>203021485</v>
          </cell>
          <cell r="E1815" t="str">
            <v>Charlemont</v>
          </cell>
          <cell r="F1815">
            <v>4</v>
          </cell>
          <cell r="G1815">
            <v>0</v>
          </cell>
          <cell r="H1815">
            <v>0</v>
          </cell>
          <cell r="I1815">
            <v>0</v>
          </cell>
          <cell r="J1815">
            <v>0</v>
          </cell>
          <cell r="K1815">
            <v>4</v>
          </cell>
        </row>
        <row r="1816">
          <cell r="A1816">
            <v>1810</v>
          </cell>
          <cell r="B1816" t="str">
            <v>E</v>
          </cell>
          <cell r="C1816" t="str">
            <v>Construction</v>
          </cell>
          <cell r="D1816">
            <v>203021485</v>
          </cell>
          <cell r="E1816" t="str">
            <v>Charlemont</v>
          </cell>
          <cell r="F1816">
            <v>127</v>
          </cell>
          <cell r="G1816">
            <v>50</v>
          </cell>
          <cell r="H1816">
            <v>10</v>
          </cell>
          <cell r="I1816">
            <v>3</v>
          </cell>
          <cell r="J1816">
            <v>0</v>
          </cell>
          <cell r="K1816">
            <v>190</v>
          </cell>
        </row>
        <row r="1817">
          <cell r="A1817">
            <v>1811</v>
          </cell>
          <cell r="B1817" t="str">
            <v>F</v>
          </cell>
          <cell r="C1817" t="str">
            <v>Wholesale Trade</v>
          </cell>
          <cell r="D1817">
            <v>203021485</v>
          </cell>
          <cell r="E1817" t="str">
            <v>Charlemont</v>
          </cell>
          <cell r="F1817">
            <v>4</v>
          </cell>
          <cell r="G1817">
            <v>0</v>
          </cell>
          <cell r="H1817">
            <v>0</v>
          </cell>
          <cell r="I1817">
            <v>0</v>
          </cell>
          <cell r="J1817">
            <v>0</v>
          </cell>
          <cell r="K1817">
            <v>5</v>
          </cell>
        </row>
        <row r="1818">
          <cell r="A1818">
            <v>1812</v>
          </cell>
          <cell r="B1818" t="str">
            <v>G</v>
          </cell>
          <cell r="C1818" t="str">
            <v>Retail Trade</v>
          </cell>
          <cell r="D1818">
            <v>203021485</v>
          </cell>
          <cell r="E1818" t="str">
            <v>Charlemont</v>
          </cell>
          <cell r="F1818">
            <v>24</v>
          </cell>
          <cell r="G1818">
            <v>7</v>
          </cell>
          <cell r="H1818">
            <v>3</v>
          </cell>
          <cell r="I1818">
            <v>0</v>
          </cell>
          <cell r="J1818">
            <v>0</v>
          </cell>
          <cell r="K1818">
            <v>34</v>
          </cell>
        </row>
        <row r="1819">
          <cell r="A1819">
            <v>1813</v>
          </cell>
          <cell r="B1819" t="str">
            <v>H</v>
          </cell>
          <cell r="C1819" t="str">
            <v>Accommodation and Food Services</v>
          </cell>
          <cell r="D1819">
            <v>203021485</v>
          </cell>
          <cell r="E1819" t="str">
            <v>Charlemont</v>
          </cell>
          <cell r="F1819">
            <v>13</v>
          </cell>
          <cell r="G1819">
            <v>11</v>
          </cell>
          <cell r="H1819">
            <v>6</v>
          </cell>
          <cell r="I1819">
            <v>0</v>
          </cell>
          <cell r="J1819">
            <v>0</v>
          </cell>
          <cell r="K1819">
            <v>30</v>
          </cell>
        </row>
        <row r="1820">
          <cell r="A1820">
            <v>1814</v>
          </cell>
          <cell r="B1820" t="str">
            <v>I</v>
          </cell>
          <cell r="C1820" t="str">
            <v>Transport, Postal and Warehousing</v>
          </cell>
          <cell r="D1820">
            <v>203021485</v>
          </cell>
          <cell r="E1820" t="str">
            <v>Charlemont</v>
          </cell>
          <cell r="F1820">
            <v>190</v>
          </cell>
          <cell r="G1820">
            <v>9</v>
          </cell>
          <cell r="H1820">
            <v>0</v>
          </cell>
          <cell r="I1820">
            <v>0</v>
          </cell>
          <cell r="J1820">
            <v>0</v>
          </cell>
          <cell r="K1820">
            <v>199</v>
          </cell>
        </row>
        <row r="1821">
          <cell r="A1821">
            <v>1815</v>
          </cell>
          <cell r="B1821" t="str">
            <v>J</v>
          </cell>
          <cell r="C1821" t="str">
            <v>Information Media and Telecommunications</v>
          </cell>
          <cell r="D1821">
            <v>203021485</v>
          </cell>
          <cell r="E1821" t="str">
            <v>Charlemont</v>
          </cell>
          <cell r="F1821">
            <v>0</v>
          </cell>
          <cell r="G1821">
            <v>0</v>
          </cell>
          <cell r="H1821">
            <v>0</v>
          </cell>
          <cell r="I1821">
            <v>0</v>
          </cell>
          <cell r="J1821">
            <v>0</v>
          </cell>
          <cell r="K1821">
            <v>3</v>
          </cell>
        </row>
        <row r="1822">
          <cell r="A1822">
            <v>1816</v>
          </cell>
          <cell r="B1822" t="str">
            <v>K</v>
          </cell>
          <cell r="C1822" t="str">
            <v>Financial and Insurance Services</v>
          </cell>
          <cell r="D1822">
            <v>203021485</v>
          </cell>
          <cell r="E1822" t="str">
            <v>Charlemont</v>
          </cell>
          <cell r="F1822">
            <v>12</v>
          </cell>
          <cell r="G1822">
            <v>5</v>
          </cell>
          <cell r="H1822">
            <v>0</v>
          </cell>
          <cell r="I1822">
            <v>0</v>
          </cell>
          <cell r="J1822">
            <v>0</v>
          </cell>
          <cell r="K1822">
            <v>17</v>
          </cell>
        </row>
        <row r="1823">
          <cell r="A1823">
            <v>1817</v>
          </cell>
          <cell r="B1823" t="str">
            <v>L</v>
          </cell>
          <cell r="C1823" t="str">
            <v>Rental, Hiring and Real Estate Services</v>
          </cell>
          <cell r="D1823">
            <v>203021485</v>
          </cell>
          <cell r="E1823" t="str">
            <v>Charlemont</v>
          </cell>
          <cell r="F1823">
            <v>30</v>
          </cell>
          <cell r="G1823">
            <v>3</v>
          </cell>
          <cell r="H1823">
            <v>0</v>
          </cell>
          <cell r="I1823">
            <v>3</v>
          </cell>
          <cell r="J1823">
            <v>0</v>
          </cell>
          <cell r="K1823">
            <v>36</v>
          </cell>
        </row>
        <row r="1824">
          <cell r="A1824">
            <v>1818</v>
          </cell>
          <cell r="B1824" t="str">
            <v>M</v>
          </cell>
          <cell r="C1824" t="str">
            <v>Professional, Scientific and Technical Services</v>
          </cell>
          <cell r="D1824">
            <v>203021485</v>
          </cell>
          <cell r="E1824" t="str">
            <v>Charlemont</v>
          </cell>
          <cell r="F1824">
            <v>55</v>
          </cell>
          <cell r="G1824">
            <v>24</v>
          </cell>
          <cell r="H1824">
            <v>3</v>
          </cell>
          <cell r="I1824">
            <v>3</v>
          </cell>
          <cell r="J1824">
            <v>0</v>
          </cell>
          <cell r="K1824">
            <v>83</v>
          </cell>
        </row>
        <row r="1825">
          <cell r="A1825">
            <v>1819</v>
          </cell>
          <cell r="B1825" t="str">
            <v>N</v>
          </cell>
          <cell r="C1825" t="str">
            <v>Administrative and Support Services</v>
          </cell>
          <cell r="D1825">
            <v>203021485</v>
          </cell>
          <cell r="E1825" t="str">
            <v>Charlemont</v>
          </cell>
          <cell r="F1825">
            <v>49</v>
          </cell>
          <cell r="G1825">
            <v>12</v>
          </cell>
          <cell r="H1825">
            <v>3</v>
          </cell>
          <cell r="I1825">
            <v>0</v>
          </cell>
          <cell r="J1825">
            <v>0</v>
          </cell>
          <cell r="K1825">
            <v>64</v>
          </cell>
        </row>
        <row r="1826">
          <cell r="A1826">
            <v>1820</v>
          </cell>
          <cell r="B1826" t="str">
            <v>O</v>
          </cell>
          <cell r="C1826" t="str">
            <v>Public Administration and Safety</v>
          </cell>
          <cell r="D1826">
            <v>203021485</v>
          </cell>
          <cell r="E1826" t="str">
            <v>Charlemont</v>
          </cell>
          <cell r="F1826">
            <v>4</v>
          </cell>
          <cell r="G1826">
            <v>0</v>
          </cell>
          <cell r="H1826">
            <v>0</v>
          </cell>
          <cell r="I1826">
            <v>0</v>
          </cell>
          <cell r="J1826">
            <v>0</v>
          </cell>
          <cell r="K1826">
            <v>4</v>
          </cell>
        </row>
        <row r="1827">
          <cell r="A1827">
            <v>1821</v>
          </cell>
          <cell r="B1827" t="str">
            <v>P</v>
          </cell>
          <cell r="C1827" t="str">
            <v>Education and Training</v>
          </cell>
          <cell r="D1827">
            <v>203021485</v>
          </cell>
          <cell r="E1827" t="str">
            <v>Charlemont</v>
          </cell>
          <cell r="F1827">
            <v>3</v>
          </cell>
          <cell r="G1827">
            <v>3</v>
          </cell>
          <cell r="H1827">
            <v>0</v>
          </cell>
          <cell r="I1827">
            <v>0</v>
          </cell>
          <cell r="J1827">
            <v>0</v>
          </cell>
          <cell r="K1827">
            <v>6</v>
          </cell>
        </row>
        <row r="1828">
          <cell r="A1828">
            <v>1822</v>
          </cell>
          <cell r="B1828" t="str">
            <v>Q</v>
          </cell>
          <cell r="C1828" t="str">
            <v>Health Care and Social Assistance</v>
          </cell>
          <cell r="D1828">
            <v>203021485</v>
          </cell>
          <cell r="E1828" t="str">
            <v>Charlemont</v>
          </cell>
          <cell r="F1828">
            <v>45</v>
          </cell>
          <cell r="G1828">
            <v>19</v>
          </cell>
          <cell r="H1828">
            <v>4</v>
          </cell>
          <cell r="I1828">
            <v>0</v>
          </cell>
          <cell r="J1828">
            <v>0</v>
          </cell>
          <cell r="K1828">
            <v>69</v>
          </cell>
        </row>
        <row r="1829">
          <cell r="A1829">
            <v>1823</v>
          </cell>
          <cell r="B1829" t="str">
            <v>R</v>
          </cell>
          <cell r="C1829" t="str">
            <v>Arts and Recreation Services</v>
          </cell>
          <cell r="D1829">
            <v>203021485</v>
          </cell>
          <cell r="E1829" t="str">
            <v>Charlemont</v>
          </cell>
          <cell r="F1829">
            <v>8</v>
          </cell>
          <cell r="G1829">
            <v>3</v>
          </cell>
          <cell r="H1829">
            <v>0</v>
          </cell>
          <cell r="I1829">
            <v>0</v>
          </cell>
          <cell r="J1829">
            <v>0</v>
          </cell>
          <cell r="K1829">
            <v>11</v>
          </cell>
        </row>
        <row r="1830">
          <cell r="A1830">
            <v>1824</v>
          </cell>
          <cell r="B1830" t="str">
            <v>S</v>
          </cell>
          <cell r="C1830" t="str">
            <v>Other Services</v>
          </cell>
          <cell r="D1830">
            <v>203021485</v>
          </cell>
          <cell r="E1830" t="str">
            <v>Charlemont</v>
          </cell>
          <cell r="F1830">
            <v>15</v>
          </cell>
          <cell r="G1830">
            <v>10</v>
          </cell>
          <cell r="H1830">
            <v>3</v>
          </cell>
          <cell r="I1830">
            <v>0</v>
          </cell>
          <cell r="J1830">
            <v>0</v>
          </cell>
          <cell r="K1830">
            <v>28</v>
          </cell>
        </row>
        <row r="1831">
          <cell r="A1831">
            <v>1825</v>
          </cell>
          <cell r="B1831" t="str">
            <v>A</v>
          </cell>
          <cell r="C1831" t="str">
            <v>Agriculture, Forestry and Fishing</v>
          </cell>
          <cell r="D1831">
            <v>208031186</v>
          </cell>
          <cell r="E1831" t="str">
            <v>Chelsea - Bonbeach</v>
          </cell>
          <cell r="F1831">
            <v>3</v>
          </cell>
          <cell r="G1831">
            <v>0</v>
          </cell>
          <cell r="H1831">
            <v>0</v>
          </cell>
          <cell r="I1831">
            <v>0</v>
          </cell>
          <cell r="J1831">
            <v>0</v>
          </cell>
          <cell r="K1831">
            <v>3</v>
          </cell>
        </row>
        <row r="1832">
          <cell r="A1832">
            <v>1826</v>
          </cell>
          <cell r="B1832" t="str">
            <v>B</v>
          </cell>
          <cell r="C1832" t="str">
            <v>Mining</v>
          </cell>
          <cell r="D1832">
            <v>208031186</v>
          </cell>
          <cell r="E1832" t="str">
            <v>Chelsea - Bonbeach</v>
          </cell>
          <cell r="F1832">
            <v>0</v>
          </cell>
          <cell r="G1832">
            <v>0</v>
          </cell>
          <cell r="H1832">
            <v>0</v>
          </cell>
          <cell r="I1832">
            <v>0</v>
          </cell>
          <cell r="J1832">
            <v>0</v>
          </cell>
          <cell r="K1832">
            <v>0</v>
          </cell>
        </row>
        <row r="1833">
          <cell r="A1833">
            <v>1827</v>
          </cell>
          <cell r="B1833" t="str">
            <v>C</v>
          </cell>
          <cell r="C1833" t="str">
            <v>Manufacturing</v>
          </cell>
          <cell r="D1833">
            <v>208031186</v>
          </cell>
          <cell r="E1833" t="str">
            <v>Chelsea - Bonbeach</v>
          </cell>
          <cell r="F1833">
            <v>16</v>
          </cell>
          <cell r="G1833">
            <v>7</v>
          </cell>
          <cell r="H1833">
            <v>4</v>
          </cell>
          <cell r="I1833">
            <v>0</v>
          </cell>
          <cell r="J1833">
            <v>0</v>
          </cell>
          <cell r="K1833">
            <v>27</v>
          </cell>
        </row>
        <row r="1834">
          <cell r="A1834">
            <v>1828</v>
          </cell>
          <cell r="B1834" t="str">
            <v>D</v>
          </cell>
          <cell r="C1834" t="str">
            <v>Electricity, Gas, Water and Waste Services</v>
          </cell>
          <cell r="D1834">
            <v>208031186</v>
          </cell>
          <cell r="E1834" t="str">
            <v>Chelsea - Bonbeach</v>
          </cell>
          <cell r="F1834">
            <v>0</v>
          </cell>
          <cell r="G1834">
            <v>0</v>
          </cell>
          <cell r="H1834">
            <v>0</v>
          </cell>
          <cell r="I1834">
            <v>0</v>
          </cell>
          <cell r="J1834">
            <v>0</v>
          </cell>
          <cell r="K1834">
            <v>0</v>
          </cell>
        </row>
        <row r="1835">
          <cell r="A1835">
            <v>1829</v>
          </cell>
          <cell r="B1835" t="str">
            <v>E</v>
          </cell>
          <cell r="C1835" t="str">
            <v>Construction</v>
          </cell>
          <cell r="D1835">
            <v>208031186</v>
          </cell>
          <cell r="E1835" t="str">
            <v>Chelsea - Bonbeach</v>
          </cell>
          <cell r="F1835">
            <v>164</v>
          </cell>
          <cell r="G1835">
            <v>84</v>
          </cell>
          <cell r="H1835">
            <v>8</v>
          </cell>
          <cell r="I1835">
            <v>0</v>
          </cell>
          <cell r="J1835">
            <v>0</v>
          </cell>
          <cell r="K1835">
            <v>257</v>
          </cell>
        </row>
        <row r="1836">
          <cell r="A1836">
            <v>1830</v>
          </cell>
          <cell r="B1836" t="str">
            <v>F</v>
          </cell>
          <cell r="C1836" t="str">
            <v>Wholesale Trade</v>
          </cell>
          <cell r="D1836">
            <v>208031186</v>
          </cell>
          <cell r="E1836" t="str">
            <v>Chelsea - Bonbeach</v>
          </cell>
          <cell r="F1836">
            <v>14</v>
          </cell>
          <cell r="G1836">
            <v>3</v>
          </cell>
          <cell r="H1836">
            <v>0</v>
          </cell>
          <cell r="I1836">
            <v>0</v>
          </cell>
          <cell r="J1836">
            <v>0</v>
          </cell>
          <cell r="K1836">
            <v>16</v>
          </cell>
        </row>
        <row r="1837">
          <cell r="A1837">
            <v>1831</v>
          </cell>
          <cell r="B1837" t="str">
            <v>G</v>
          </cell>
          <cell r="C1837" t="str">
            <v>Retail Trade</v>
          </cell>
          <cell r="D1837">
            <v>208031186</v>
          </cell>
          <cell r="E1837" t="str">
            <v>Chelsea - Bonbeach</v>
          </cell>
          <cell r="F1837">
            <v>39</v>
          </cell>
          <cell r="G1837">
            <v>26</v>
          </cell>
          <cell r="H1837">
            <v>4</v>
          </cell>
          <cell r="I1837">
            <v>0</v>
          </cell>
          <cell r="J1837">
            <v>0</v>
          </cell>
          <cell r="K1837">
            <v>70</v>
          </cell>
        </row>
        <row r="1838">
          <cell r="A1838">
            <v>1832</v>
          </cell>
          <cell r="B1838" t="str">
            <v>H</v>
          </cell>
          <cell r="C1838" t="str">
            <v>Accommodation and Food Services</v>
          </cell>
          <cell r="D1838">
            <v>208031186</v>
          </cell>
          <cell r="E1838" t="str">
            <v>Chelsea - Bonbeach</v>
          </cell>
          <cell r="F1838">
            <v>15</v>
          </cell>
          <cell r="G1838">
            <v>11</v>
          </cell>
          <cell r="H1838">
            <v>9</v>
          </cell>
          <cell r="I1838">
            <v>3</v>
          </cell>
          <cell r="J1838">
            <v>0</v>
          </cell>
          <cell r="K1838">
            <v>37</v>
          </cell>
        </row>
        <row r="1839">
          <cell r="A1839">
            <v>1833</v>
          </cell>
          <cell r="B1839" t="str">
            <v>I</v>
          </cell>
          <cell r="C1839" t="str">
            <v>Transport, Postal and Warehousing</v>
          </cell>
          <cell r="D1839">
            <v>208031186</v>
          </cell>
          <cell r="E1839" t="str">
            <v>Chelsea - Bonbeach</v>
          </cell>
          <cell r="F1839">
            <v>50</v>
          </cell>
          <cell r="G1839">
            <v>6</v>
          </cell>
          <cell r="H1839">
            <v>0</v>
          </cell>
          <cell r="I1839">
            <v>0</v>
          </cell>
          <cell r="J1839">
            <v>0</v>
          </cell>
          <cell r="K1839">
            <v>56</v>
          </cell>
        </row>
        <row r="1840">
          <cell r="A1840">
            <v>1834</v>
          </cell>
          <cell r="B1840" t="str">
            <v>J</v>
          </cell>
          <cell r="C1840" t="str">
            <v>Information Media and Telecommunications</v>
          </cell>
          <cell r="D1840">
            <v>208031186</v>
          </cell>
          <cell r="E1840" t="str">
            <v>Chelsea - Bonbeach</v>
          </cell>
          <cell r="F1840">
            <v>7</v>
          </cell>
          <cell r="G1840">
            <v>3</v>
          </cell>
          <cell r="H1840">
            <v>0</v>
          </cell>
          <cell r="I1840">
            <v>0</v>
          </cell>
          <cell r="J1840">
            <v>0</v>
          </cell>
          <cell r="K1840">
            <v>10</v>
          </cell>
        </row>
        <row r="1841">
          <cell r="A1841">
            <v>1835</v>
          </cell>
          <cell r="B1841" t="str">
            <v>K</v>
          </cell>
          <cell r="C1841" t="str">
            <v>Financial and Insurance Services</v>
          </cell>
          <cell r="D1841">
            <v>208031186</v>
          </cell>
          <cell r="E1841" t="str">
            <v>Chelsea - Bonbeach</v>
          </cell>
          <cell r="F1841">
            <v>24</v>
          </cell>
          <cell r="G1841">
            <v>12</v>
          </cell>
          <cell r="H1841">
            <v>0</v>
          </cell>
          <cell r="I1841">
            <v>0</v>
          </cell>
          <cell r="J1841">
            <v>0</v>
          </cell>
          <cell r="K1841">
            <v>37</v>
          </cell>
        </row>
        <row r="1842">
          <cell r="A1842">
            <v>1836</v>
          </cell>
          <cell r="B1842" t="str">
            <v>L</v>
          </cell>
          <cell r="C1842" t="str">
            <v>Rental, Hiring and Real Estate Services</v>
          </cell>
          <cell r="D1842">
            <v>208031186</v>
          </cell>
          <cell r="E1842" t="str">
            <v>Chelsea - Bonbeach</v>
          </cell>
          <cell r="F1842">
            <v>82</v>
          </cell>
          <cell r="G1842">
            <v>7</v>
          </cell>
          <cell r="H1842">
            <v>4</v>
          </cell>
          <cell r="I1842">
            <v>0</v>
          </cell>
          <cell r="J1842">
            <v>0</v>
          </cell>
          <cell r="K1842">
            <v>93</v>
          </cell>
        </row>
        <row r="1843">
          <cell r="A1843">
            <v>1837</v>
          </cell>
          <cell r="B1843" t="str">
            <v>M</v>
          </cell>
          <cell r="C1843" t="str">
            <v>Professional, Scientific and Technical Services</v>
          </cell>
          <cell r="D1843">
            <v>208031186</v>
          </cell>
          <cell r="E1843" t="str">
            <v>Chelsea - Bonbeach</v>
          </cell>
          <cell r="F1843">
            <v>111</v>
          </cell>
          <cell r="G1843">
            <v>42</v>
          </cell>
          <cell r="H1843">
            <v>9</v>
          </cell>
          <cell r="I1843">
            <v>0</v>
          </cell>
          <cell r="J1843">
            <v>0</v>
          </cell>
          <cell r="K1843">
            <v>162</v>
          </cell>
        </row>
        <row r="1844">
          <cell r="A1844">
            <v>1838</v>
          </cell>
          <cell r="B1844" t="str">
            <v>N</v>
          </cell>
          <cell r="C1844" t="str">
            <v>Administrative and Support Services</v>
          </cell>
          <cell r="D1844">
            <v>208031186</v>
          </cell>
          <cell r="E1844" t="str">
            <v>Chelsea - Bonbeach</v>
          </cell>
          <cell r="F1844">
            <v>34</v>
          </cell>
          <cell r="G1844">
            <v>10</v>
          </cell>
          <cell r="H1844">
            <v>3</v>
          </cell>
          <cell r="I1844">
            <v>0</v>
          </cell>
          <cell r="J1844">
            <v>0</v>
          </cell>
          <cell r="K1844">
            <v>49</v>
          </cell>
        </row>
        <row r="1845">
          <cell r="A1845">
            <v>1839</v>
          </cell>
          <cell r="B1845" t="str">
            <v>O</v>
          </cell>
          <cell r="C1845" t="str">
            <v>Public Administration and Safety</v>
          </cell>
          <cell r="D1845">
            <v>208031186</v>
          </cell>
          <cell r="E1845" t="str">
            <v>Chelsea - Bonbeach</v>
          </cell>
          <cell r="F1845">
            <v>0</v>
          </cell>
          <cell r="G1845">
            <v>0</v>
          </cell>
          <cell r="H1845">
            <v>0</v>
          </cell>
          <cell r="I1845">
            <v>0</v>
          </cell>
          <cell r="J1845">
            <v>0</v>
          </cell>
          <cell r="K1845">
            <v>0</v>
          </cell>
        </row>
        <row r="1846">
          <cell r="A1846">
            <v>1840</v>
          </cell>
          <cell r="B1846" t="str">
            <v>P</v>
          </cell>
          <cell r="C1846" t="str">
            <v>Education and Training</v>
          </cell>
          <cell r="D1846">
            <v>208031186</v>
          </cell>
          <cell r="E1846" t="str">
            <v>Chelsea - Bonbeach</v>
          </cell>
          <cell r="F1846">
            <v>14</v>
          </cell>
          <cell r="G1846">
            <v>6</v>
          </cell>
          <cell r="H1846">
            <v>0</v>
          </cell>
          <cell r="I1846">
            <v>0</v>
          </cell>
          <cell r="J1846">
            <v>0</v>
          </cell>
          <cell r="K1846">
            <v>21</v>
          </cell>
        </row>
        <row r="1847">
          <cell r="A1847">
            <v>1841</v>
          </cell>
          <cell r="B1847" t="str">
            <v>Q</v>
          </cell>
          <cell r="C1847" t="str">
            <v>Health Care and Social Assistance</v>
          </cell>
          <cell r="D1847">
            <v>208031186</v>
          </cell>
          <cell r="E1847" t="str">
            <v>Chelsea - Bonbeach</v>
          </cell>
          <cell r="F1847">
            <v>39</v>
          </cell>
          <cell r="G1847">
            <v>13</v>
          </cell>
          <cell r="H1847">
            <v>9</v>
          </cell>
          <cell r="I1847">
            <v>4</v>
          </cell>
          <cell r="J1847">
            <v>0</v>
          </cell>
          <cell r="K1847">
            <v>65</v>
          </cell>
        </row>
        <row r="1848">
          <cell r="A1848">
            <v>1842</v>
          </cell>
          <cell r="B1848" t="str">
            <v>R</v>
          </cell>
          <cell r="C1848" t="str">
            <v>Arts and Recreation Services</v>
          </cell>
          <cell r="D1848">
            <v>208031186</v>
          </cell>
          <cell r="E1848" t="str">
            <v>Chelsea - Bonbeach</v>
          </cell>
          <cell r="F1848">
            <v>17</v>
          </cell>
          <cell r="G1848">
            <v>0</v>
          </cell>
          <cell r="H1848">
            <v>3</v>
          </cell>
          <cell r="I1848">
            <v>0</v>
          </cell>
          <cell r="J1848">
            <v>0</v>
          </cell>
          <cell r="K1848">
            <v>21</v>
          </cell>
        </row>
        <row r="1849">
          <cell r="A1849">
            <v>1843</v>
          </cell>
          <cell r="B1849" t="str">
            <v>S</v>
          </cell>
          <cell r="C1849" t="str">
            <v>Other Services</v>
          </cell>
          <cell r="D1849">
            <v>208031186</v>
          </cell>
          <cell r="E1849" t="str">
            <v>Chelsea - Bonbeach</v>
          </cell>
          <cell r="F1849">
            <v>36</v>
          </cell>
          <cell r="G1849">
            <v>18</v>
          </cell>
          <cell r="H1849">
            <v>5</v>
          </cell>
          <cell r="I1849">
            <v>0</v>
          </cell>
          <cell r="J1849">
            <v>0</v>
          </cell>
          <cell r="K1849">
            <v>59</v>
          </cell>
        </row>
        <row r="1850">
          <cell r="A1850">
            <v>1844</v>
          </cell>
          <cell r="B1850" t="str">
            <v>A</v>
          </cell>
          <cell r="C1850" t="str">
            <v>Agriculture, Forestry and Fishing</v>
          </cell>
          <cell r="D1850">
            <v>208031187</v>
          </cell>
          <cell r="E1850" t="str">
            <v>Chelsea Heights</v>
          </cell>
          <cell r="F1850">
            <v>3</v>
          </cell>
          <cell r="G1850">
            <v>0</v>
          </cell>
          <cell r="H1850">
            <v>3</v>
          </cell>
          <cell r="I1850">
            <v>0</v>
          </cell>
          <cell r="J1850">
            <v>0</v>
          </cell>
          <cell r="K1850">
            <v>3</v>
          </cell>
        </row>
        <row r="1851">
          <cell r="A1851">
            <v>1845</v>
          </cell>
          <cell r="B1851" t="str">
            <v>B</v>
          </cell>
          <cell r="C1851" t="str">
            <v>Mining</v>
          </cell>
          <cell r="D1851">
            <v>208031187</v>
          </cell>
          <cell r="E1851" t="str">
            <v>Chelsea Heights</v>
          </cell>
          <cell r="F1851">
            <v>0</v>
          </cell>
          <cell r="G1851">
            <v>0</v>
          </cell>
          <cell r="H1851">
            <v>0</v>
          </cell>
          <cell r="I1851">
            <v>0</v>
          </cell>
          <cell r="J1851">
            <v>0</v>
          </cell>
          <cell r="K1851">
            <v>0</v>
          </cell>
        </row>
        <row r="1852">
          <cell r="A1852">
            <v>1846</v>
          </cell>
          <cell r="B1852" t="str">
            <v>C</v>
          </cell>
          <cell r="C1852" t="str">
            <v>Manufacturing</v>
          </cell>
          <cell r="D1852">
            <v>208031187</v>
          </cell>
          <cell r="E1852" t="str">
            <v>Chelsea Heights</v>
          </cell>
          <cell r="F1852">
            <v>6</v>
          </cell>
          <cell r="G1852">
            <v>10</v>
          </cell>
          <cell r="H1852">
            <v>3</v>
          </cell>
          <cell r="I1852">
            <v>0</v>
          </cell>
          <cell r="J1852">
            <v>3</v>
          </cell>
          <cell r="K1852">
            <v>21</v>
          </cell>
        </row>
        <row r="1853">
          <cell r="A1853">
            <v>1847</v>
          </cell>
          <cell r="B1853" t="str">
            <v>D</v>
          </cell>
          <cell r="C1853" t="str">
            <v>Electricity, Gas, Water and Waste Services</v>
          </cell>
          <cell r="D1853">
            <v>208031187</v>
          </cell>
          <cell r="E1853" t="str">
            <v>Chelsea Heights</v>
          </cell>
          <cell r="F1853">
            <v>0</v>
          </cell>
          <cell r="G1853">
            <v>3</v>
          </cell>
          <cell r="H1853">
            <v>0</v>
          </cell>
          <cell r="I1853">
            <v>0</v>
          </cell>
          <cell r="J1853">
            <v>0</v>
          </cell>
          <cell r="K1853">
            <v>3</v>
          </cell>
        </row>
        <row r="1854">
          <cell r="A1854">
            <v>1848</v>
          </cell>
          <cell r="B1854" t="str">
            <v>E</v>
          </cell>
          <cell r="C1854" t="str">
            <v>Construction</v>
          </cell>
          <cell r="D1854">
            <v>208031187</v>
          </cell>
          <cell r="E1854" t="str">
            <v>Chelsea Heights</v>
          </cell>
          <cell r="F1854">
            <v>68</v>
          </cell>
          <cell r="G1854">
            <v>39</v>
          </cell>
          <cell r="H1854">
            <v>6</v>
          </cell>
          <cell r="I1854">
            <v>4</v>
          </cell>
          <cell r="J1854">
            <v>0</v>
          </cell>
          <cell r="K1854">
            <v>117</v>
          </cell>
        </row>
        <row r="1855">
          <cell r="A1855">
            <v>1849</v>
          </cell>
          <cell r="B1855" t="str">
            <v>F</v>
          </cell>
          <cell r="C1855" t="str">
            <v>Wholesale Trade</v>
          </cell>
          <cell r="D1855">
            <v>208031187</v>
          </cell>
          <cell r="E1855" t="str">
            <v>Chelsea Heights</v>
          </cell>
          <cell r="F1855">
            <v>4</v>
          </cell>
          <cell r="G1855">
            <v>3</v>
          </cell>
          <cell r="H1855">
            <v>4</v>
          </cell>
          <cell r="I1855">
            <v>4</v>
          </cell>
          <cell r="J1855">
            <v>0</v>
          </cell>
          <cell r="K1855">
            <v>15</v>
          </cell>
        </row>
        <row r="1856">
          <cell r="A1856">
            <v>1850</v>
          </cell>
          <cell r="B1856" t="str">
            <v>G</v>
          </cell>
          <cell r="C1856" t="str">
            <v>Retail Trade</v>
          </cell>
          <cell r="D1856">
            <v>208031187</v>
          </cell>
          <cell r="E1856" t="str">
            <v>Chelsea Heights</v>
          </cell>
          <cell r="F1856">
            <v>15</v>
          </cell>
          <cell r="G1856">
            <v>3</v>
          </cell>
          <cell r="H1856">
            <v>4</v>
          </cell>
          <cell r="I1856">
            <v>0</v>
          </cell>
          <cell r="J1856">
            <v>0</v>
          </cell>
          <cell r="K1856">
            <v>22</v>
          </cell>
        </row>
        <row r="1857">
          <cell r="A1857">
            <v>1851</v>
          </cell>
          <cell r="B1857" t="str">
            <v>H</v>
          </cell>
          <cell r="C1857" t="str">
            <v>Accommodation and Food Services</v>
          </cell>
          <cell r="D1857">
            <v>208031187</v>
          </cell>
          <cell r="E1857" t="str">
            <v>Chelsea Heights</v>
          </cell>
          <cell r="F1857">
            <v>5</v>
          </cell>
          <cell r="G1857">
            <v>7</v>
          </cell>
          <cell r="H1857">
            <v>0</v>
          </cell>
          <cell r="I1857">
            <v>0</v>
          </cell>
          <cell r="J1857">
            <v>0</v>
          </cell>
          <cell r="K1857">
            <v>15</v>
          </cell>
        </row>
        <row r="1858">
          <cell r="A1858">
            <v>1852</v>
          </cell>
          <cell r="B1858" t="str">
            <v>I</v>
          </cell>
          <cell r="C1858" t="str">
            <v>Transport, Postal and Warehousing</v>
          </cell>
          <cell r="D1858">
            <v>208031187</v>
          </cell>
          <cell r="E1858" t="str">
            <v>Chelsea Heights</v>
          </cell>
          <cell r="F1858">
            <v>13</v>
          </cell>
          <cell r="G1858">
            <v>4</v>
          </cell>
          <cell r="H1858">
            <v>0</v>
          </cell>
          <cell r="I1858">
            <v>0</v>
          </cell>
          <cell r="J1858">
            <v>0</v>
          </cell>
          <cell r="K1858">
            <v>18</v>
          </cell>
        </row>
        <row r="1859">
          <cell r="A1859">
            <v>1853</v>
          </cell>
          <cell r="B1859" t="str">
            <v>J</v>
          </cell>
          <cell r="C1859" t="str">
            <v>Information Media and Telecommunications</v>
          </cell>
          <cell r="D1859">
            <v>208031187</v>
          </cell>
          <cell r="E1859" t="str">
            <v>Chelsea Heights</v>
          </cell>
          <cell r="F1859">
            <v>0</v>
          </cell>
          <cell r="G1859">
            <v>0</v>
          </cell>
          <cell r="H1859">
            <v>0</v>
          </cell>
          <cell r="I1859">
            <v>0</v>
          </cell>
          <cell r="J1859">
            <v>0</v>
          </cell>
          <cell r="K1859">
            <v>3</v>
          </cell>
        </row>
        <row r="1860">
          <cell r="A1860">
            <v>1854</v>
          </cell>
          <cell r="B1860" t="str">
            <v>K</v>
          </cell>
          <cell r="C1860" t="str">
            <v>Financial and Insurance Services</v>
          </cell>
          <cell r="D1860">
            <v>208031187</v>
          </cell>
          <cell r="E1860" t="str">
            <v>Chelsea Heights</v>
          </cell>
          <cell r="F1860">
            <v>3</v>
          </cell>
          <cell r="G1860">
            <v>9</v>
          </cell>
          <cell r="H1860">
            <v>0</v>
          </cell>
          <cell r="I1860">
            <v>0</v>
          </cell>
          <cell r="J1860">
            <v>0</v>
          </cell>
          <cell r="K1860">
            <v>12</v>
          </cell>
        </row>
        <row r="1861">
          <cell r="A1861">
            <v>1855</v>
          </cell>
          <cell r="B1861" t="str">
            <v>L</v>
          </cell>
          <cell r="C1861" t="str">
            <v>Rental, Hiring and Real Estate Services</v>
          </cell>
          <cell r="D1861">
            <v>208031187</v>
          </cell>
          <cell r="E1861" t="str">
            <v>Chelsea Heights</v>
          </cell>
          <cell r="F1861">
            <v>27</v>
          </cell>
          <cell r="G1861">
            <v>3</v>
          </cell>
          <cell r="H1861">
            <v>0</v>
          </cell>
          <cell r="I1861">
            <v>0</v>
          </cell>
          <cell r="J1861">
            <v>0</v>
          </cell>
          <cell r="K1861">
            <v>30</v>
          </cell>
        </row>
        <row r="1862">
          <cell r="A1862">
            <v>1856</v>
          </cell>
          <cell r="B1862" t="str">
            <v>M</v>
          </cell>
          <cell r="C1862" t="str">
            <v>Professional, Scientific and Technical Services</v>
          </cell>
          <cell r="D1862">
            <v>208031187</v>
          </cell>
          <cell r="E1862" t="str">
            <v>Chelsea Heights</v>
          </cell>
          <cell r="F1862">
            <v>36</v>
          </cell>
          <cell r="G1862">
            <v>18</v>
          </cell>
          <cell r="H1862">
            <v>4</v>
          </cell>
          <cell r="I1862">
            <v>0</v>
          </cell>
          <cell r="J1862">
            <v>0</v>
          </cell>
          <cell r="K1862">
            <v>59</v>
          </cell>
        </row>
        <row r="1863">
          <cell r="A1863">
            <v>1857</v>
          </cell>
          <cell r="B1863" t="str">
            <v>N</v>
          </cell>
          <cell r="C1863" t="str">
            <v>Administrative and Support Services</v>
          </cell>
          <cell r="D1863">
            <v>208031187</v>
          </cell>
          <cell r="E1863" t="str">
            <v>Chelsea Heights</v>
          </cell>
          <cell r="F1863">
            <v>10</v>
          </cell>
          <cell r="G1863">
            <v>6</v>
          </cell>
          <cell r="H1863">
            <v>3</v>
          </cell>
          <cell r="I1863">
            <v>3</v>
          </cell>
          <cell r="J1863">
            <v>0</v>
          </cell>
          <cell r="K1863">
            <v>19</v>
          </cell>
        </row>
        <row r="1864">
          <cell r="A1864">
            <v>1858</v>
          </cell>
          <cell r="B1864" t="str">
            <v>O</v>
          </cell>
          <cell r="C1864" t="str">
            <v>Public Administration and Safety</v>
          </cell>
          <cell r="D1864">
            <v>208031187</v>
          </cell>
          <cell r="E1864" t="str">
            <v>Chelsea Heights</v>
          </cell>
          <cell r="F1864">
            <v>3</v>
          </cell>
          <cell r="G1864">
            <v>0</v>
          </cell>
          <cell r="H1864">
            <v>0</v>
          </cell>
          <cell r="I1864">
            <v>0</v>
          </cell>
          <cell r="J1864">
            <v>0</v>
          </cell>
          <cell r="K1864">
            <v>3</v>
          </cell>
        </row>
        <row r="1865">
          <cell r="A1865">
            <v>1859</v>
          </cell>
          <cell r="B1865" t="str">
            <v>P</v>
          </cell>
          <cell r="C1865" t="str">
            <v>Education and Training</v>
          </cell>
          <cell r="D1865">
            <v>208031187</v>
          </cell>
          <cell r="E1865" t="str">
            <v>Chelsea Heights</v>
          </cell>
          <cell r="F1865">
            <v>3</v>
          </cell>
          <cell r="G1865">
            <v>3</v>
          </cell>
          <cell r="H1865">
            <v>4</v>
          </cell>
          <cell r="I1865">
            <v>0</v>
          </cell>
          <cell r="J1865">
            <v>0</v>
          </cell>
          <cell r="K1865">
            <v>9</v>
          </cell>
        </row>
        <row r="1866">
          <cell r="A1866">
            <v>1860</v>
          </cell>
          <cell r="B1866" t="str">
            <v>Q</v>
          </cell>
          <cell r="C1866" t="str">
            <v>Health Care and Social Assistance</v>
          </cell>
          <cell r="D1866">
            <v>208031187</v>
          </cell>
          <cell r="E1866" t="str">
            <v>Chelsea Heights</v>
          </cell>
          <cell r="F1866">
            <v>19</v>
          </cell>
          <cell r="G1866">
            <v>0</v>
          </cell>
          <cell r="H1866">
            <v>7</v>
          </cell>
          <cell r="I1866">
            <v>0</v>
          </cell>
          <cell r="J1866">
            <v>0</v>
          </cell>
          <cell r="K1866">
            <v>29</v>
          </cell>
        </row>
        <row r="1867">
          <cell r="A1867">
            <v>1861</v>
          </cell>
          <cell r="B1867" t="str">
            <v>R</v>
          </cell>
          <cell r="C1867" t="str">
            <v>Arts and Recreation Services</v>
          </cell>
          <cell r="D1867">
            <v>208031187</v>
          </cell>
          <cell r="E1867" t="str">
            <v>Chelsea Heights</v>
          </cell>
          <cell r="F1867">
            <v>4</v>
          </cell>
          <cell r="G1867">
            <v>0</v>
          </cell>
          <cell r="H1867">
            <v>0</v>
          </cell>
          <cell r="I1867">
            <v>3</v>
          </cell>
          <cell r="J1867">
            <v>0</v>
          </cell>
          <cell r="K1867">
            <v>7</v>
          </cell>
        </row>
        <row r="1868">
          <cell r="A1868">
            <v>1862</v>
          </cell>
          <cell r="B1868" t="str">
            <v>S</v>
          </cell>
          <cell r="C1868" t="str">
            <v>Other Services</v>
          </cell>
          <cell r="D1868">
            <v>208031187</v>
          </cell>
          <cell r="E1868" t="str">
            <v>Chelsea Heights</v>
          </cell>
          <cell r="F1868">
            <v>14</v>
          </cell>
          <cell r="G1868">
            <v>9</v>
          </cell>
          <cell r="H1868">
            <v>3</v>
          </cell>
          <cell r="I1868">
            <v>0</v>
          </cell>
          <cell r="J1868">
            <v>0</v>
          </cell>
          <cell r="K1868">
            <v>26</v>
          </cell>
        </row>
        <row r="1869">
          <cell r="A1869">
            <v>1863</v>
          </cell>
          <cell r="B1869" t="str">
            <v>A</v>
          </cell>
          <cell r="C1869" t="str">
            <v>Agriculture, Forestry and Fishing</v>
          </cell>
          <cell r="D1869">
            <v>204031070</v>
          </cell>
          <cell r="E1869" t="str">
            <v>Chiltern - Indigo Valley</v>
          </cell>
          <cell r="F1869">
            <v>115</v>
          </cell>
          <cell r="G1869">
            <v>14</v>
          </cell>
          <cell r="H1869">
            <v>0</v>
          </cell>
          <cell r="I1869">
            <v>0</v>
          </cell>
          <cell r="J1869">
            <v>0</v>
          </cell>
          <cell r="K1869">
            <v>129</v>
          </cell>
        </row>
        <row r="1870">
          <cell r="A1870">
            <v>1864</v>
          </cell>
          <cell r="B1870" t="str">
            <v>B</v>
          </cell>
          <cell r="C1870" t="str">
            <v>Mining</v>
          </cell>
          <cell r="D1870">
            <v>204031070</v>
          </cell>
          <cell r="E1870" t="str">
            <v>Chiltern - Indigo Valley</v>
          </cell>
          <cell r="F1870">
            <v>0</v>
          </cell>
          <cell r="G1870">
            <v>0</v>
          </cell>
          <cell r="H1870">
            <v>0</v>
          </cell>
          <cell r="I1870">
            <v>0</v>
          </cell>
          <cell r="J1870">
            <v>0</v>
          </cell>
          <cell r="K1870">
            <v>0</v>
          </cell>
        </row>
        <row r="1871">
          <cell r="A1871">
            <v>1865</v>
          </cell>
          <cell r="B1871" t="str">
            <v>C</v>
          </cell>
          <cell r="C1871" t="str">
            <v>Manufacturing</v>
          </cell>
          <cell r="D1871">
            <v>204031070</v>
          </cell>
          <cell r="E1871" t="str">
            <v>Chiltern - Indigo Valley</v>
          </cell>
          <cell r="F1871">
            <v>11</v>
          </cell>
          <cell r="G1871">
            <v>4</v>
          </cell>
          <cell r="H1871">
            <v>0</v>
          </cell>
          <cell r="I1871">
            <v>0</v>
          </cell>
          <cell r="J1871">
            <v>0</v>
          </cell>
          <cell r="K1871">
            <v>15</v>
          </cell>
        </row>
        <row r="1872">
          <cell r="A1872">
            <v>1866</v>
          </cell>
          <cell r="B1872" t="str">
            <v>D</v>
          </cell>
          <cell r="C1872" t="str">
            <v>Electricity, Gas, Water and Waste Services</v>
          </cell>
          <cell r="D1872">
            <v>204031070</v>
          </cell>
          <cell r="E1872" t="str">
            <v>Chiltern - Indigo Valley</v>
          </cell>
          <cell r="F1872">
            <v>0</v>
          </cell>
          <cell r="G1872">
            <v>0</v>
          </cell>
          <cell r="H1872">
            <v>0</v>
          </cell>
          <cell r="I1872">
            <v>0</v>
          </cell>
          <cell r="J1872">
            <v>0</v>
          </cell>
          <cell r="K1872">
            <v>0</v>
          </cell>
        </row>
        <row r="1873">
          <cell r="A1873">
            <v>1867</v>
          </cell>
          <cell r="B1873" t="str">
            <v>E</v>
          </cell>
          <cell r="C1873" t="str">
            <v>Construction</v>
          </cell>
          <cell r="D1873">
            <v>204031070</v>
          </cell>
          <cell r="E1873" t="str">
            <v>Chiltern - Indigo Valley</v>
          </cell>
          <cell r="F1873">
            <v>32</v>
          </cell>
          <cell r="G1873">
            <v>18</v>
          </cell>
          <cell r="H1873">
            <v>3</v>
          </cell>
          <cell r="I1873">
            <v>0</v>
          </cell>
          <cell r="J1873">
            <v>0</v>
          </cell>
          <cell r="K1873">
            <v>53</v>
          </cell>
        </row>
        <row r="1874">
          <cell r="A1874">
            <v>1868</v>
          </cell>
          <cell r="B1874" t="str">
            <v>F</v>
          </cell>
          <cell r="C1874" t="str">
            <v>Wholesale Trade</v>
          </cell>
          <cell r="D1874">
            <v>204031070</v>
          </cell>
          <cell r="E1874" t="str">
            <v>Chiltern - Indigo Valley</v>
          </cell>
          <cell r="F1874">
            <v>0</v>
          </cell>
          <cell r="G1874">
            <v>0</v>
          </cell>
          <cell r="H1874">
            <v>0</v>
          </cell>
          <cell r="I1874">
            <v>0</v>
          </cell>
          <cell r="J1874">
            <v>0</v>
          </cell>
          <cell r="K1874">
            <v>3</v>
          </cell>
        </row>
        <row r="1875">
          <cell r="A1875">
            <v>1869</v>
          </cell>
          <cell r="B1875" t="str">
            <v>G</v>
          </cell>
          <cell r="C1875" t="str">
            <v>Retail Trade</v>
          </cell>
          <cell r="D1875">
            <v>204031070</v>
          </cell>
          <cell r="E1875" t="str">
            <v>Chiltern - Indigo Valley</v>
          </cell>
          <cell r="F1875">
            <v>5</v>
          </cell>
          <cell r="G1875">
            <v>5</v>
          </cell>
          <cell r="H1875">
            <v>3</v>
          </cell>
          <cell r="I1875">
            <v>0</v>
          </cell>
          <cell r="J1875">
            <v>0</v>
          </cell>
          <cell r="K1875">
            <v>12</v>
          </cell>
        </row>
        <row r="1876">
          <cell r="A1876">
            <v>1870</v>
          </cell>
          <cell r="B1876" t="str">
            <v>H</v>
          </cell>
          <cell r="C1876" t="str">
            <v>Accommodation and Food Services</v>
          </cell>
          <cell r="D1876">
            <v>204031070</v>
          </cell>
          <cell r="E1876" t="str">
            <v>Chiltern - Indigo Valley</v>
          </cell>
          <cell r="F1876">
            <v>3</v>
          </cell>
          <cell r="G1876">
            <v>5</v>
          </cell>
          <cell r="H1876">
            <v>3</v>
          </cell>
          <cell r="I1876">
            <v>0</v>
          </cell>
          <cell r="J1876">
            <v>0</v>
          </cell>
          <cell r="K1876">
            <v>9</v>
          </cell>
        </row>
        <row r="1877">
          <cell r="A1877">
            <v>1871</v>
          </cell>
          <cell r="B1877" t="str">
            <v>I</v>
          </cell>
          <cell r="C1877" t="str">
            <v>Transport, Postal and Warehousing</v>
          </cell>
          <cell r="D1877">
            <v>204031070</v>
          </cell>
          <cell r="E1877" t="str">
            <v>Chiltern - Indigo Valley</v>
          </cell>
          <cell r="F1877">
            <v>9</v>
          </cell>
          <cell r="G1877">
            <v>9</v>
          </cell>
          <cell r="H1877">
            <v>3</v>
          </cell>
          <cell r="I1877">
            <v>3</v>
          </cell>
          <cell r="J1877">
            <v>0</v>
          </cell>
          <cell r="K1877">
            <v>21</v>
          </cell>
        </row>
        <row r="1878">
          <cell r="A1878">
            <v>1872</v>
          </cell>
          <cell r="B1878" t="str">
            <v>J</v>
          </cell>
          <cell r="C1878" t="str">
            <v>Information Media and Telecommunications</v>
          </cell>
          <cell r="D1878">
            <v>204031070</v>
          </cell>
          <cell r="E1878" t="str">
            <v>Chiltern - Indigo Valley</v>
          </cell>
          <cell r="F1878">
            <v>0</v>
          </cell>
          <cell r="G1878">
            <v>0</v>
          </cell>
          <cell r="H1878">
            <v>0</v>
          </cell>
          <cell r="I1878">
            <v>0</v>
          </cell>
          <cell r="J1878">
            <v>0</v>
          </cell>
          <cell r="K1878">
            <v>0</v>
          </cell>
        </row>
        <row r="1879">
          <cell r="A1879">
            <v>1873</v>
          </cell>
          <cell r="B1879" t="str">
            <v>K</v>
          </cell>
          <cell r="C1879" t="str">
            <v>Financial and Insurance Services</v>
          </cell>
          <cell r="D1879">
            <v>204031070</v>
          </cell>
          <cell r="E1879" t="str">
            <v>Chiltern - Indigo Valley</v>
          </cell>
          <cell r="F1879">
            <v>3</v>
          </cell>
          <cell r="G1879">
            <v>0</v>
          </cell>
          <cell r="H1879">
            <v>0</v>
          </cell>
          <cell r="I1879">
            <v>0</v>
          </cell>
          <cell r="J1879">
            <v>0</v>
          </cell>
          <cell r="K1879">
            <v>4</v>
          </cell>
        </row>
        <row r="1880">
          <cell r="A1880">
            <v>1874</v>
          </cell>
          <cell r="B1880" t="str">
            <v>L</v>
          </cell>
          <cell r="C1880" t="str">
            <v>Rental, Hiring and Real Estate Services</v>
          </cell>
          <cell r="D1880">
            <v>204031070</v>
          </cell>
          <cell r="E1880" t="str">
            <v>Chiltern - Indigo Valley</v>
          </cell>
          <cell r="F1880">
            <v>12</v>
          </cell>
          <cell r="G1880">
            <v>3</v>
          </cell>
          <cell r="H1880">
            <v>0</v>
          </cell>
          <cell r="I1880">
            <v>0</v>
          </cell>
          <cell r="J1880">
            <v>0</v>
          </cell>
          <cell r="K1880">
            <v>14</v>
          </cell>
        </row>
        <row r="1881">
          <cell r="A1881">
            <v>1875</v>
          </cell>
          <cell r="B1881" t="str">
            <v>M</v>
          </cell>
          <cell r="C1881" t="str">
            <v>Professional, Scientific and Technical Services</v>
          </cell>
          <cell r="D1881">
            <v>204031070</v>
          </cell>
          <cell r="E1881" t="str">
            <v>Chiltern - Indigo Valley</v>
          </cell>
          <cell r="F1881">
            <v>18</v>
          </cell>
          <cell r="G1881">
            <v>8</v>
          </cell>
          <cell r="H1881">
            <v>0</v>
          </cell>
          <cell r="I1881">
            <v>0</v>
          </cell>
          <cell r="J1881">
            <v>0</v>
          </cell>
          <cell r="K1881">
            <v>27</v>
          </cell>
        </row>
        <row r="1882">
          <cell r="A1882">
            <v>1876</v>
          </cell>
          <cell r="B1882" t="str">
            <v>N</v>
          </cell>
          <cell r="C1882" t="str">
            <v>Administrative and Support Services</v>
          </cell>
          <cell r="D1882">
            <v>204031070</v>
          </cell>
          <cell r="E1882" t="str">
            <v>Chiltern - Indigo Valley</v>
          </cell>
          <cell r="F1882">
            <v>10</v>
          </cell>
          <cell r="G1882">
            <v>5</v>
          </cell>
          <cell r="H1882">
            <v>0</v>
          </cell>
          <cell r="I1882">
            <v>0</v>
          </cell>
          <cell r="J1882">
            <v>0</v>
          </cell>
          <cell r="K1882">
            <v>16</v>
          </cell>
        </row>
        <row r="1883">
          <cell r="A1883">
            <v>1877</v>
          </cell>
          <cell r="B1883" t="str">
            <v>O</v>
          </cell>
          <cell r="C1883" t="str">
            <v>Public Administration and Safety</v>
          </cell>
          <cell r="D1883">
            <v>204031070</v>
          </cell>
          <cell r="E1883" t="str">
            <v>Chiltern - Indigo Valley</v>
          </cell>
          <cell r="F1883">
            <v>0</v>
          </cell>
          <cell r="G1883">
            <v>0</v>
          </cell>
          <cell r="H1883">
            <v>0</v>
          </cell>
          <cell r="I1883">
            <v>0</v>
          </cell>
          <cell r="J1883">
            <v>0</v>
          </cell>
          <cell r="K1883">
            <v>0</v>
          </cell>
        </row>
        <row r="1884">
          <cell r="A1884">
            <v>1878</v>
          </cell>
          <cell r="B1884" t="str">
            <v>P</v>
          </cell>
          <cell r="C1884" t="str">
            <v>Education and Training</v>
          </cell>
          <cell r="D1884">
            <v>204031070</v>
          </cell>
          <cell r="E1884" t="str">
            <v>Chiltern - Indigo Valley</v>
          </cell>
          <cell r="F1884">
            <v>3</v>
          </cell>
          <cell r="G1884">
            <v>0</v>
          </cell>
          <cell r="H1884">
            <v>0</v>
          </cell>
          <cell r="I1884">
            <v>0</v>
          </cell>
          <cell r="J1884">
            <v>0</v>
          </cell>
          <cell r="K1884">
            <v>3</v>
          </cell>
        </row>
        <row r="1885">
          <cell r="A1885">
            <v>1879</v>
          </cell>
          <cell r="B1885" t="str">
            <v>Q</v>
          </cell>
          <cell r="C1885" t="str">
            <v>Health Care and Social Assistance</v>
          </cell>
          <cell r="D1885">
            <v>204031070</v>
          </cell>
          <cell r="E1885" t="str">
            <v>Chiltern - Indigo Valley</v>
          </cell>
          <cell r="F1885">
            <v>6</v>
          </cell>
          <cell r="G1885">
            <v>3</v>
          </cell>
          <cell r="H1885">
            <v>0</v>
          </cell>
          <cell r="I1885">
            <v>0</v>
          </cell>
          <cell r="J1885">
            <v>0</v>
          </cell>
          <cell r="K1885">
            <v>9</v>
          </cell>
        </row>
        <row r="1886">
          <cell r="A1886">
            <v>1880</v>
          </cell>
          <cell r="B1886" t="str">
            <v>R</v>
          </cell>
          <cell r="C1886" t="str">
            <v>Arts and Recreation Services</v>
          </cell>
          <cell r="D1886">
            <v>204031070</v>
          </cell>
          <cell r="E1886" t="str">
            <v>Chiltern - Indigo Valley</v>
          </cell>
          <cell r="F1886">
            <v>3</v>
          </cell>
          <cell r="G1886">
            <v>0</v>
          </cell>
          <cell r="H1886">
            <v>0</v>
          </cell>
          <cell r="I1886">
            <v>0</v>
          </cell>
          <cell r="J1886">
            <v>0</v>
          </cell>
          <cell r="K1886">
            <v>3</v>
          </cell>
        </row>
        <row r="1887">
          <cell r="A1887">
            <v>1881</v>
          </cell>
          <cell r="B1887" t="str">
            <v>S</v>
          </cell>
          <cell r="C1887" t="str">
            <v>Other Services</v>
          </cell>
          <cell r="D1887">
            <v>204031070</v>
          </cell>
          <cell r="E1887" t="str">
            <v>Chiltern - Indigo Valley</v>
          </cell>
          <cell r="F1887">
            <v>11</v>
          </cell>
          <cell r="G1887">
            <v>4</v>
          </cell>
          <cell r="H1887">
            <v>3</v>
          </cell>
          <cell r="I1887">
            <v>0</v>
          </cell>
          <cell r="J1887">
            <v>0</v>
          </cell>
          <cell r="K1887">
            <v>17</v>
          </cell>
        </row>
        <row r="1888">
          <cell r="A1888">
            <v>1882</v>
          </cell>
          <cell r="B1888" t="str">
            <v>A</v>
          </cell>
          <cell r="C1888" t="str">
            <v>Agriculture, Forestry and Fishing</v>
          </cell>
          <cell r="D1888">
            <v>211051275</v>
          </cell>
          <cell r="E1888" t="str">
            <v>Chirnside Park</v>
          </cell>
          <cell r="F1888">
            <v>11</v>
          </cell>
          <cell r="G1888">
            <v>5</v>
          </cell>
          <cell r="H1888">
            <v>0</v>
          </cell>
          <cell r="I1888">
            <v>0</v>
          </cell>
          <cell r="J1888">
            <v>0</v>
          </cell>
          <cell r="K1888">
            <v>17</v>
          </cell>
        </row>
        <row r="1889">
          <cell r="A1889">
            <v>1883</v>
          </cell>
          <cell r="B1889" t="str">
            <v>B</v>
          </cell>
          <cell r="C1889" t="str">
            <v>Mining</v>
          </cell>
          <cell r="D1889">
            <v>211051275</v>
          </cell>
          <cell r="E1889" t="str">
            <v>Chirnside Park</v>
          </cell>
          <cell r="F1889">
            <v>0</v>
          </cell>
          <cell r="G1889">
            <v>0</v>
          </cell>
          <cell r="H1889">
            <v>0</v>
          </cell>
          <cell r="I1889">
            <v>0</v>
          </cell>
          <cell r="J1889">
            <v>0</v>
          </cell>
          <cell r="K1889">
            <v>0</v>
          </cell>
        </row>
        <row r="1890">
          <cell r="A1890">
            <v>1884</v>
          </cell>
          <cell r="B1890" t="str">
            <v>C</v>
          </cell>
          <cell r="C1890" t="str">
            <v>Manufacturing</v>
          </cell>
          <cell r="D1890">
            <v>211051275</v>
          </cell>
          <cell r="E1890" t="str">
            <v>Chirnside Park</v>
          </cell>
          <cell r="F1890">
            <v>25</v>
          </cell>
          <cell r="G1890">
            <v>6</v>
          </cell>
          <cell r="H1890">
            <v>6</v>
          </cell>
          <cell r="I1890">
            <v>3</v>
          </cell>
          <cell r="J1890">
            <v>0</v>
          </cell>
          <cell r="K1890">
            <v>38</v>
          </cell>
        </row>
        <row r="1891">
          <cell r="A1891">
            <v>1885</v>
          </cell>
          <cell r="B1891" t="str">
            <v>D</v>
          </cell>
          <cell r="C1891" t="str">
            <v>Electricity, Gas, Water and Waste Services</v>
          </cell>
          <cell r="D1891">
            <v>211051275</v>
          </cell>
          <cell r="E1891" t="str">
            <v>Chirnside Park</v>
          </cell>
          <cell r="F1891">
            <v>0</v>
          </cell>
          <cell r="G1891">
            <v>0</v>
          </cell>
          <cell r="H1891">
            <v>0</v>
          </cell>
          <cell r="I1891">
            <v>0</v>
          </cell>
          <cell r="J1891">
            <v>0</v>
          </cell>
          <cell r="K1891">
            <v>0</v>
          </cell>
        </row>
        <row r="1892">
          <cell r="A1892">
            <v>1886</v>
          </cell>
          <cell r="B1892" t="str">
            <v>E</v>
          </cell>
          <cell r="C1892" t="str">
            <v>Construction</v>
          </cell>
          <cell r="D1892">
            <v>211051275</v>
          </cell>
          <cell r="E1892" t="str">
            <v>Chirnside Park</v>
          </cell>
          <cell r="F1892">
            <v>146</v>
          </cell>
          <cell r="G1892">
            <v>127</v>
          </cell>
          <cell r="H1892">
            <v>25</v>
          </cell>
          <cell r="I1892">
            <v>4</v>
          </cell>
          <cell r="J1892">
            <v>0</v>
          </cell>
          <cell r="K1892">
            <v>302</v>
          </cell>
        </row>
        <row r="1893">
          <cell r="A1893">
            <v>1887</v>
          </cell>
          <cell r="B1893" t="str">
            <v>F</v>
          </cell>
          <cell r="C1893" t="str">
            <v>Wholesale Trade</v>
          </cell>
          <cell r="D1893">
            <v>211051275</v>
          </cell>
          <cell r="E1893" t="str">
            <v>Chirnside Park</v>
          </cell>
          <cell r="F1893">
            <v>13</v>
          </cell>
          <cell r="G1893">
            <v>10</v>
          </cell>
          <cell r="H1893">
            <v>3</v>
          </cell>
          <cell r="I1893">
            <v>0</v>
          </cell>
          <cell r="J1893">
            <v>0</v>
          </cell>
          <cell r="K1893">
            <v>26</v>
          </cell>
        </row>
        <row r="1894">
          <cell r="A1894">
            <v>1888</v>
          </cell>
          <cell r="B1894" t="str">
            <v>G</v>
          </cell>
          <cell r="C1894" t="str">
            <v>Retail Trade</v>
          </cell>
          <cell r="D1894">
            <v>211051275</v>
          </cell>
          <cell r="E1894" t="str">
            <v>Chirnside Park</v>
          </cell>
          <cell r="F1894">
            <v>31</v>
          </cell>
          <cell r="G1894">
            <v>20</v>
          </cell>
          <cell r="H1894">
            <v>16</v>
          </cell>
          <cell r="I1894">
            <v>0</v>
          </cell>
          <cell r="J1894">
            <v>0</v>
          </cell>
          <cell r="K1894">
            <v>68</v>
          </cell>
        </row>
        <row r="1895">
          <cell r="A1895">
            <v>1889</v>
          </cell>
          <cell r="B1895" t="str">
            <v>H</v>
          </cell>
          <cell r="C1895" t="str">
            <v>Accommodation and Food Services</v>
          </cell>
          <cell r="D1895">
            <v>211051275</v>
          </cell>
          <cell r="E1895" t="str">
            <v>Chirnside Park</v>
          </cell>
          <cell r="F1895">
            <v>10</v>
          </cell>
          <cell r="G1895">
            <v>6</v>
          </cell>
          <cell r="H1895">
            <v>8</v>
          </cell>
          <cell r="I1895">
            <v>4</v>
          </cell>
          <cell r="J1895">
            <v>0</v>
          </cell>
          <cell r="K1895">
            <v>28</v>
          </cell>
        </row>
        <row r="1896">
          <cell r="A1896">
            <v>1890</v>
          </cell>
          <cell r="B1896" t="str">
            <v>I</v>
          </cell>
          <cell r="C1896" t="str">
            <v>Transport, Postal and Warehousing</v>
          </cell>
          <cell r="D1896">
            <v>211051275</v>
          </cell>
          <cell r="E1896" t="str">
            <v>Chirnside Park</v>
          </cell>
          <cell r="F1896">
            <v>41</v>
          </cell>
          <cell r="G1896">
            <v>8</v>
          </cell>
          <cell r="H1896">
            <v>0</v>
          </cell>
          <cell r="I1896">
            <v>0</v>
          </cell>
          <cell r="J1896">
            <v>0</v>
          </cell>
          <cell r="K1896">
            <v>51</v>
          </cell>
        </row>
        <row r="1897">
          <cell r="A1897">
            <v>1891</v>
          </cell>
          <cell r="B1897" t="str">
            <v>J</v>
          </cell>
          <cell r="C1897" t="str">
            <v>Information Media and Telecommunications</v>
          </cell>
          <cell r="D1897">
            <v>211051275</v>
          </cell>
          <cell r="E1897" t="str">
            <v>Chirnside Park</v>
          </cell>
          <cell r="F1897">
            <v>3</v>
          </cell>
          <cell r="G1897">
            <v>3</v>
          </cell>
          <cell r="H1897">
            <v>0</v>
          </cell>
          <cell r="I1897">
            <v>0</v>
          </cell>
          <cell r="J1897">
            <v>0</v>
          </cell>
          <cell r="K1897">
            <v>6</v>
          </cell>
        </row>
        <row r="1898">
          <cell r="A1898">
            <v>1892</v>
          </cell>
          <cell r="B1898" t="str">
            <v>K</v>
          </cell>
          <cell r="C1898" t="str">
            <v>Financial and Insurance Services</v>
          </cell>
          <cell r="D1898">
            <v>211051275</v>
          </cell>
          <cell r="E1898" t="str">
            <v>Chirnside Park</v>
          </cell>
          <cell r="F1898">
            <v>37</v>
          </cell>
          <cell r="G1898">
            <v>8</v>
          </cell>
          <cell r="H1898">
            <v>3</v>
          </cell>
          <cell r="I1898">
            <v>0</v>
          </cell>
          <cell r="J1898">
            <v>0</v>
          </cell>
          <cell r="K1898">
            <v>48</v>
          </cell>
        </row>
        <row r="1899">
          <cell r="A1899">
            <v>1893</v>
          </cell>
          <cell r="B1899" t="str">
            <v>L</v>
          </cell>
          <cell r="C1899" t="str">
            <v>Rental, Hiring and Real Estate Services</v>
          </cell>
          <cell r="D1899">
            <v>211051275</v>
          </cell>
          <cell r="E1899" t="str">
            <v>Chirnside Park</v>
          </cell>
          <cell r="F1899">
            <v>105</v>
          </cell>
          <cell r="G1899">
            <v>6</v>
          </cell>
          <cell r="H1899">
            <v>0</v>
          </cell>
          <cell r="I1899">
            <v>0</v>
          </cell>
          <cell r="J1899">
            <v>0</v>
          </cell>
          <cell r="K1899">
            <v>111</v>
          </cell>
        </row>
        <row r="1900">
          <cell r="A1900">
            <v>1894</v>
          </cell>
          <cell r="B1900" t="str">
            <v>M</v>
          </cell>
          <cell r="C1900" t="str">
            <v>Professional, Scientific and Technical Services</v>
          </cell>
          <cell r="D1900">
            <v>211051275</v>
          </cell>
          <cell r="E1900" t="str">
            <v>Chirnside Park</v>
          </cell>
          <cell r="F1900">
            <v>75</v>
          </cell>
          <cell r="G1900">
            <v>36</v>
          </cell>
          <cell r="H1900">
            <v>5</v>
          </cell>
          <cell r="I1900">
            <v>3</v>
          </cell>
          <cell r="J1900">
            <v>0</v>
          </cell>
          <cell r="K1900">
            <v>118</v>
          </cell>
        </row>
        <row r="1901">
          <cell r="A1901">
            <v>1895</v>
          </cell>
          <cell r="B1901" t="str">
            <v>N</v>
          </cell>
          <cell r="C1901" t="str">
            <v>Administrative and Support Services</v>
          </cell>
          <cell r="D1901">
            <v>211051275</v>
          </cell>
          <cell r="E1901" t="str">
            <v>Chirnside Park</v>
          </cell>
          <cell r="F1901">
            <v>32</v>
          </cell>
          <cell r="G1901">
            <v>6</v>
          </cell>
          <cell r="H1901">
            <v>4</v>
          </cell>
          <cell r="I1901">
            <v>0</v>
          </cell>
          <cell r="J1901">
            <v>0</v>
          </cell>
          <cell r="K1901">
            <v>44</v>
          </cell>
        </row>
        <row r="1902">
          <cell r="A1902">
            <v>1896</v>
          </cell>
          <cell r="B1902" t="str">
            <v>O</v>
          </cell>
          <cell r="C1902" t="str">
            <v>Public Administration and Safety</v>
          </cell>
          <cell r="D1902">
            <v>211051275</v>
          </cell>
          <cell r="E1902" t="str">
            <v>Chirnside Park</v>
          </cell>
          <cell r="F1902">
            <v>0</v>
          </cell>
          <cell r="G1902">
            <v>0</v>
          </cell>
          <cell r="H1902">
            <v>0</v>
          </cell>
          <cell r="I1902">
            <v>0</v>
          </cell>
          <cell r="J1902">
            <v>0</v>
          </cell>
          <cell r="K1902">
            <v>3</v>
          </cell>
        </row>
        <row r="1903">
          <cell r="A1903">
            <v>1897</v>
          </cell>
          <cell r="B1903" t="str">
            <v>P</v>
          </cell>
          <cell r="C1903" t="str">
            <v>Education and Training</v>
          </cell>
          <cell r="D1903">
            <v>211051275</v>
          </cell>
          <cell r="E1903" t="str">
            <v>Chirnside Park</v>
          </cell>
          <cell r="F1903">
            <v>6</v>
          </cell>
          <cell r="G1903">
            <v>5</v>
          </cell>
          <cell r="H1903">
            <v>0</v>
          </cell>
          <cell r="I1903">
            <v>0</v>
          </cell>
          <cell r="J1903">
            <v>3</v>
          </cell>
          <cell r="K1903">
            <v>12</v>
          </cell>
        </row>
        <row r="1904">
          <cell r="A1904">
            <v>1898</v>
          </cell>
          <cell r="B1904" t="str">
            <v>Q</v>
          </cell>
          <cell r="C1904" t="str">
            <v>Health Care and Social Assistance</v>
          </cell>
          <cell r="D1904">
            <v>211051275</v>
          </cell>
          <cell r="E1904" t="str">
            <v>Chirnside Park</v>
          </cell>
          <cell r="F1904">
            <v>29</v>
          </cell>
          <cell r="G1904">
            <v>20</v>
          </cell>
          <cell r="H1904">
            <v>7</v>
          </cell>
          <cell r="I1904">
            <v>4</v>
          </cell>
          <cell r="J1904">
            <v>0</v>
          </cell>
          <cell r="K1904">
            <v>60</v>
          </cell>
        </row>
        <row r="1905">
          <cell r="A1905">
            <v>1899</v>
          </cell>
          <cell r="B1905" t="str">
            <v>R</v>
          </cell>
          <cell r="C1905" t="str">
            <v>Arts and Recreation Services</v>
          </cell>
          <cell r="D1905">
            <v>211051275</v>
          </cell>
          <cell r="E1905" t="str">
            <v>Chirnside Park</v>
          </cell>
          <cell r="F1905">
            <v>8</v>
          </cell>
          <cell r="G1905">
            <v>5</v>
          </cell>
          <cell r="H1905">
            <v>0</v>
          </cell>
          <cell r="I1905">
            <v>0</v>
          </cell>
          <cell r="J1905">
            <v>0</v>
          </cell>
          <cell r="K1905">
            <v>16</v>
          </cell>
        </row>
        <row r="1906">
          <cell r="A1906">
            <v>1900</v>
          </cell>
          <cell r="B1906" t="str">
            <v>S</v>
          </cell>
          <cell r="C1906" t="str">
            <v>Other Services</v>
          </cell>
          <cell r="D1906">
            <v>211051275</v>
          </cell>
          <cell r="E1906" t="str">
            <v>Chirnside Park</v>
          </cell>
          <cell r="F1906">
            <v>22</v>
          </cell>
          <cell r="G1906">
            <v>12</v>
          </cell>
          <cell r="H1906">
            <v>3</v>
          </cell>
          <cell r="I1906">
            <v>0</v>
          </cell>
          <cell r="J1906">
            <v>0</v>
          </cell>
          <cell r="K1906">
            <v>37</v>
          </cell>
        </row>
        <row r="1907">
          <cell r="A1907">
            <v>1901</v>
          </cell>
          <cell r="B1907" t="str">
            <v>A</v>
          </cell>
          <cell r="C1907" t="str">
            <v>Agriculture, Forestry and Fishing</v>
          </cell>
          <cell r="D1907">
            <v>205041094</v>
          </cell>
          <cell r="E1907" t="str">
            <v>Churchill</v>
          </cell>
          <cell r="F1907">
            <v>169</v>
          </cell>
          <cell r="G1907">
            <v>13</v>
          </cell>
          <cell r="H1907">
            <v>7</v>
          </cell>
          <cell r="I1907">
            <v>0</v>
          </cell>
          <cell r="J1907">
            <v>0</v>
          </cell>
          <cell r="K1907">
            <v>190</v>
          </cell>
        </row>
        <row r="1908">
          <cell r="A1908">
            <v>1902</v>
          </cell>
          <cell r="B1908" t="str">
            <v>B</v>
          </cell>
          <cell r="C1908" t="str">
            <v>Mining</v>
          </cell>
          <cell r="D1908">
            <v>205041094</v>
          </cell>
          <cell r="E1908" t="str">
            <v>Churchill</v>
          </cell>
          <cell r="F1908">
            <v>3</v>
          </cell>
          <cell r="G1908">
            <v>0</v>
          </cell>
          <cell r="H1908">
            <v>3</v>
          </cell>
          <cell r="I1908">
            <v>0</v>
          </cell>
          <cell r="J1908">
            <v>0</v>
          </cell>
          <cell r="K1908">
            <v>3</v>
          </cell>
        </row>
        <row r="1909">
          <cell r="A1909">
            <v>1903</v>
          </cell>
          <cell r="B1909" t="str">
            <v>C</v>
          </cell>
          <cell r="C1909" t="str">
            <v>Manufacturing</v>
          </cell>
          <cell r="D1909">
            <v>205041094</v>
          </cell>
          <cell r="E1909" t="str">
            <v>Churchill</v>
          </cell>
          <cell r="F1909">
            <v>13</v>
          </cell>
          <cell r="G1909">
            <v>6</v>
          </cell>
          <cell r="H1909">
            <v>3</v>
          </cell>
          <cell r="I1909">
            <v>3</v>
          </cell>
          <cell r="J1909">
            <v>0</v>
          </cell>
          <cell r="K1909">
            <v>23</v>
          </cell>
        </row>
        <row r="1910">
          <cell r="A1910">
            <v>1904</v>
          </cell>
          <cell r="B1910" t="str">
            <v>D</v>
          </cell>
          <cell r="C1910" t="str">
            <v>Electricity, Gas, Water and Waste Services</v>
          </cell>
          <cell r="D1910">
            <v>205041094</v>
          </cell>
          <cell r="E1910" t="str">
            <v>Churchill</v>
          </cell>
          <cell r="F1910">
            <v>0</v>
          </cell>
          <cell r="G1910">
            <v>0</v>
          </cell>
          <cell r="H1910">
            <v>3</v>
          </cell>
          <cell r="I1910">
            <v>0</v>
          </cell>
          <cell r="J1910">
            <v>0</v>
          </cell>
          <cell r="K1910">
            <v>3</v>
          </cell>
        </row>
        <row r="1911">
          <cell r="A1911">
            <v>1905</v>
          </cell>
          <cell r="B1911" t="str">
            <v>E</v>
          </cell>
          <cell r="C1911" t="str">
            <v>Construction</v>
          </cell>
          <cell r="D1911">
            <v>205041094</v>
          </cell>
          <cell r="E1911" t="str">
            <v>Churchill</v>
          </cell>
          <cell r="F1911">
            <v>83</v>
          </cell>
          <cell r="G1911">
            <v>59</v>
          </cell>
          <cell r="H1911">
            <v>9</v>
          </cell>
          <cell r="I1911">
            <v>0</v>
          </cell>
          <cell r="J1911">
            <v>0</v>
          </cell>
          <cell r="K1911">
            <v>152</v>
          </cell>
        </row>
        <row r="1912">
          <cell r="A1912">
            <v>1906</v>
          </cell>
          <cell r="B1912" t="str">
            <v>F</v>
          </cell>
          <cell r="C1912" t="str">
            <v>Wholesale Trade</v>
          </cell>
          <cell r="D1912">
            <v>205041094</v>
          </cell>
          <cell r="E1912" t="str">
            <v>Churchill</v>
          </cell>
          <cell r="F1912">
            <v>13</v>
          </cell>
          <cell r="G1912">
            <v>5</v>
          </cell>
          <cell r="H1912">
            <v>0</v>
          </cell>
          <cell r="I1912">
            <v>0</v>
          </cell>
          <cell r="J1912">
            <v>0</v>
          </cell>
          <cell r="K1912">
            <v>18</v>
          </cell>
        </row>
        <row r="1913">
          <cell r="A1913">
            <v>1907</v>
          </cell>
          <cell r="B1913" t="str">
            <v>G</v>
          </cell>
          <cell r="C1913" t="str">
            <v>Retail Trade</v>
          </cell>
          <cell r="D1913">
            <v>205041094</v>
          </cell>
          <cell r="E1913" t="str">
            <v>Churchill</v>
          </cell>
          <cell r="F1913">
            <v>21</v>
          </cell>
          <cell r="G1913">
            <v>8</v>
          </cell>
          <cell r="H1913">
            <v>3</v>
          </cell>
          <cell r="I1913">
            <v>0</v>
          </cell>
          <cell r="J1913">
            <v>0</v>
          </cell>
          <cell r="K1913">
            <v>31</v>
          </cell>
        </row>
        <row r="1914">
          <cell r="A1914">
            <v>1908</v>
          </cell>
          <cell r="B1914" t="str">
            <v>H</v>
          </cell>
          <cell r="C1914" t="str">
            <v>Accommodation and Food Services</v>
          </cell>
          <cell r="D1914">
            <v>205041094</v>
          </cell>
          <cell r="E1914" t="str">
            <v>Churchill</v>
          </cell>
          <cell r="F1914">
            <v>8</v>
          </cell>
          <cell r="G1914">
            <v>7</v>
          </cell>
          <cell r="H1914">
            <v>5</v>
          </cell>
          <cell r="I1914">
            <v>0</v>
          </cell>
          <cell r="J1914">
            <v>0</v>
          </cell>
          <cell r="K1914">
            <v>20</v>
          </cell>
        </row>
        <row r="1915">
          <cell r="A1915">
            <v>1909</v>
          </cell>
          <cell r="B1915" t="str">
            <v>I</v>
          </cell>
          <cell r="C1915" t="str">
            <v>Transport, Postal and Warehousing</v>
          </cell>
          <cell r="D1915">
            <v>205041094</v>
          </cell>
          <cell r="E1915" t="str">
            <v>Churchill</v>
          </cell>
          <cell r="F1915">
            <v>28</v>
          </cell>
          <cell r="G1915">
            <v>16</v>
          </cell>
          <cell r="H1915">
            <v>5</v>
          </cell>
          <cell r="I1915">
            <v>0</v>
          </cell>
          <cell r="J1915">
            <v>0</v>
          </cell>
          <cell r="K1915">
            <v>49</v>
          </cell>
        </row>
        <row r="1916">
          <cell r="A1916">
            <v>1910</v>
          </cell>
          <cell r="B1916" t="str">
            <v>J</v>
          </cell>
          <cell r="C1916" t="str">
            <v>Information Media and Telecommunications</v>
          </cell>
          <cell r="D1916">
            <v>205041094</v>
          </cell>
          <cell r="E1916" t="str">
            <v>Churchill</v>
          </cell>
          <cell r="F1916">
            <v>5</v>
          </cell>
          <cell r="G1916">
            <v>0</v>
          </cell>
          <cell r="H1916">
            <v>0</v>
          </cell>
          <cell r="I1916">
            <v>0</v>
          </cell>
          <cell r="J1916">
            <v>0</v>
          </cell>
          <cell r="K1916">
            <v>5</v>
          </cell>
        </row>
        <row r="1917">
          <cell r="A1917">
            <v>1911</v>
          </cell>
          <cell r="B1917" t="str">
            <v>K</v>
          </cell>
          <cell r="C1917" t="str">
            <v>Financial and Insurance Services</v>
          </cell>
          <cell r="D1917">
            <v>205041094</v>
          </cell>
          <cell r="E1917" t="str">
            <v>Churchill</v>
          </cell>
          <cell r="F1917">
            <v>9</v>
          </cell>
          <cell r="G1917">
            <v>5</v>
          </cell>
          <cell r="H1917">
            <v>0</v>
          </cell>
          <cell r="I1917">
            <v>0</v>
          </cell>
          <cell r="J1917">
            <v>0</v>
          </cell>
          <cell r="K1917">
            <v>15</v>
          </cell>
        </row>
        <row r="1918">
          <cell r="A1918">
            <v>1912</v>
          </cell>
          <cell r="B1918" t="str">
            <v>L</v>
          </cell>
          <cell r="C1918" t="str">
            <v>Rental, Hiring and Real Estate Services</v>
          </cell>
          <cell r="D1918">
            <v>205041094</v>
          </cell>
          <cell r="E1918" t="str">
            <v>Churchill</v>
          </cell>
          <cell r="F1918">
            <v>43</v>
          </cell>
          <cell r="G1918">
            <v>3</v>
          </cell>
          <cell r="H1918">
            <v>0</v>
          </cell>
          <cell r="I1918">
            <v>0</v>
          </cell>
          <cell r="J1918">
            <v>0</v>
          </cell>
          <cell r="K1918">
            <v>45</v>
          </cell>
        </row>
        <row r="1919">
          <cell r="A1919">
            <v>1913</v>
          </cell>
          <cell r="B1919" t="str">
            <v>M</v>
          </cell>
          <cell r="C1919" t="str">
            <v>Professional, Scientific and Technical Services</v>
          </cell>
          <cell r="D1919">
            <v>205041094</v>
          </cell>
          <cell r="E1919" t="str">
            <v>Churchill</v>
          </cell>
          <cell r="F1919">
            <v>41</v>
          </cell>
          <cell r="G1919">
            <v>21</v>
          </cell>
          <cell r="H1919">
            <v>5</v>
          </cell>
          <cell r="I1919">
            <v>0</v>
          </cell>
          <cell r="J1919">
            <v>0</v>
          </cell>
          <cell r="K1919">
            <v>67</v>
          </cell>
        </row>
        <row r="1920">
          <cell r="A1920">
            <v>1914</v>
          </cell>
          <cell r="B1920" t="str">
            <v>N</v>
          </cell>
          <cell r="C1920" t="str">
            <v>Administrative and Support Services</v>
          </cell>
          <cell r="D1920">
            <v>205041094</v>
          </cell>
          <cell r="E1920" t="str">
            <v>Churchill</v>
          </cell>
          <cell r="F1920">
            <v>11</v>
          </cell>
          <cell r="G1920">
            <v>10</v>
          </cell>
          <cell r="H1920">
            <v>0</v>
          </cell>
          <cell r="I1920">
            <v>0</v>
          </cell>
          <cell r="J1920">
            <v>0</v>
          </cell>
          <cell r="K1920">
            <v>23</v>
          </cell>
        </row>
        <row r="1921">
          <cell r="A1921">
            <v>1915</v>
          </cell>
          <cell r="B1921" t="str">
            <v>O</v>
          </cell>
          <cell r="C1921" t="str">
            <v>Public Administration and Safety</v>
          </cell>
          <cell r="D1921">
            <v>205041094</v>
          </cell>
          <cell r="E1921" t="str">
            <v>Churchill</v>
          </cell>
          <cell r="F1921">
            <v>3</v>
          </cell>
          <cell r="G1921">
            <v>0</v>
          </cell>
          <cell r="H1921">
            <v>3</v>
          </cell>
          <cell r="I1921">
            <v>0</v>
          </cell>
          <cell r="J1921">
            <v>0</v>
          </cell>
          <cell r="K1921">
            <v>3</v>
          </cell>
        </row>
        <row r="1922">
          <cell r="A1922">
            <v>1916</v>
          </cell>
          <cell r="B1922" t="str">
            <v>P</v>
          </cell>
          <cell r="C1922" t="str">
            <v>Education and Training</v>
          </cell>
          <cell r="D1922">
            <v>205041094</v>
          </cell>
          <cell r="E1922" t="str">
            <v>Churchill</v>
          </cell>
          <cell r="F1922">
            <v>6</v>
          </cell>
          <cell r="G1922">
            <v>6</v>
          </cell>
          <cell r="H1922">
            <v>0</v>
          </cell>
          <cell r="I1922">
            <v>0</v>
          </cell>
          <cell r="J1922">
            <v>0</v>
          </cell>
          <cell r="K1922">
            <v>12</v>
          </cell>
        </row>
        <row r="1923">
          <cell r="A1923">
            <v>1917</v>
          </cell>
          <cell r="B1923" t="str">
            <v>Q</v>
          </cell>
          <cell r="C1923" t="str">
            <v>Health Care and Social Assistance</v>
          </cell>
          <cell r="D1923">
            <v>205041094</v>
          </cell>
          <cell r="E1923" t="str">
            <v>Churchill</v>
          </cell>
          <cell r="F1923">
            <v>27</v>
          </cell>
          <cell r="G1923">
            <v>10</v>
          </cell>
          <cell r="H1923">
            <v>3</v>
          </cell>
          <cell r="I1923">
            <v>0</v>
          </cell>
          <cell r="J1923">
            <v>0</v>
          </cell>
          <cell r="K1923">
            <v>41</v>
          </cell>
        </row>
        <row r="1924">
          <cell r="A1924">
            <v>1918</v>
          </cell>
          <cell r="B1924" t="str">
            <v>R</v>
          </cell>
          <cell r="C1924" t="str">
            <v>Arts and Recreation Services</v>
          </cell>
          <cell r="D1924">
            <v>205041094</v>
          </cell>
          <cell r="E1924" t="str">
            <v>Churchill</v>
          </cell>
          <cell r="F1924">
            <v>9</v>
          </cell>
          <cell r="G1924">
            <v>3</v>
          </cell>
          <cell r="H1924">
            <v>3</v>
          </cell>
          <cell r="I1924">
            <v>0</v>
          </cell>
          <cell r="J1924">
            <v>0</v>
          </cell>
          <cell r="K1924">
            <v>15</v>
          </cell>
        </row>
        <row r="1925">
          <cell r="A1925">
            <v>1919</v>
          </cell>
          <cell r="B1925" t="str">
            <v>S</v>
          </cell>
          <cell r="C1925" t="str">
            <v>Other Services</v>
          </cell>
          <cell r="D1925">
            <v>205041094</v>
          </cell>
          <cell r="E1925" t="str">
            <v>Churchill</v>
          </cell>
          <cell r="F1925">
            <v>26</v>
          </cell>
          <cell r="G1925">
            <v>10</v>
          </cell>
          <cell r="H1925">
            <v>3</v>
          </cell>
          <cell r="I1925">
            <v>0</v>
          </cell>
          <cell r="J1925">
            <v>0</v>
          </cell>
          <cell r="K1925">
            <v>38</v>
          </cell>
        </row>
        <row r="1926">
          <cell r="A1926">
            <v>1920</v>
          </cell>
          <cell r="B1926" t="str">
            <v>A</v>
          </cell>
          <cell r="C1926" t="str">
            <v>Agriculture, Forestry and Fishing</v>
          </cell>
          <cell r="D1926">
            <v>212041309</v>
          </cell>
          <cell r="E1926" t="str">
            <v>Clarinda - Oakleigh South</v>
          </cell>
          <cell r="F1926">
            <v>0</v>
          </cell>
          <cell r="G1926">
            <v>0</v>
          </cell>
          <cell r="H1926">
            <v>3</v>
          </cell>
          <cell r="I1926">
            <v>0</v>
          </cell>
          <cell r="J1926">
            <v>0</v>
          </cell>
          <cell r="K1926">
            <v>4</v>
          </cell>
        </row>
        <row r="1927">
          <cell r="A1927">
            <v>1921</v>
          </cell>
          <cell r="B1927" t="str">
            <v>B</v>
          </cell>
          <cell r="C1927" t="str">
            <v>Mining</v>
          </cell>
          <cell r="D1927">
            <v>212041309</v>
          </cell>
          <cell r="E1927" t="str">
            <v>Clarinda - Oakleigh South</v>
          </cell>
          <cell r="F1927">
            <v>0</v>
          </cell>
          <cell r="G1927">
            <v>0</v>
          </cell>
          <cell r="H1927">
            <v>0</v>
          </cell>
          <cell r="I1927">
            <v>0</v>
          </cell>
          <cell r="J1927">
            <v>0</v>
          </cell>
          <cell r="K1927">
            <v>0</v>
          </cell>
        </row>
        <row r="1928">
          <cell r="A1928">
            <v>1922</v>
          </cell>
          <cell r="B1928" t="str">
            <v>C</v>
          </cell>
          <cell r="C1928" t="str">
            <v>Manufacturing</v>
          </cell>
          <cell r="D1928">
            <v>212041309</v>
          </cell>
          <cell r="E1928" t="str">
            <v>Clarinda - Oakleigh South</v>
          </cell>
          <cell r="F1928">
            <v>30</v>
          </cell>
          <cell r="G1928">
            <v>9</v>
          </cell>
          <cell r="H1928">
            <v>15</v>
          </cell>
          <cell r="I1928">
            <v>9</v>
          </cell>
          <cell r="J1928">
            <v>0</v>
          </cell>
          <cell r="K1928">
            <v>63</v>
          </cell>
        </row>
        <row r="1929">
          <cell r="A1929">
            <v>1923</v>
          </cell>
          <cell r="B1929" t="str">
            <v>D</v>
          </cell>
          <cell r="C1929" t="str">
            <v>Electricity, Gas, Water and Waste Services</v>
          </cell>
          <cell r="D1929">
            <v>212041309</v>
          </cell>
          <cell r="E1929" t="str">
            <v>Clarinda - Oakleigh South</v>
          </cell>
          <cell r="F1929">
            <v>3</v>
          </cell>
          <cell r="G1929">
            <v>0</v>
          </cell>
          <cell r="H1929">
            <v>3</v>
          </cell>
          <cell r="I1929">
            <v>0</v>
          </cell>
          <cell r="J1929">
            <v>0</v>
          </cell>
          <cell r="K1929">
            <v>3</v>
          </cell>
        </row>
        <row r="1930">
          <cell r="A1930">
            <v>1924</v>
          </cell>
          <cell r="B1930" t="str">
            <v>E</v>
          </cell>
          <cell r="C1930" t="str">
            <v>Construction</v>
          </cell>
          <cell r="D1930">
            <v>212041309</v>
          </cell>
          <cell r="E1930" t="str">
            <v>Clarinda - Oakleigh South</v>
          </cell>
          <cell r="F1930">
            <v>130</v>
          </cell>
          <cell r="G1930">
            <v>43</v>
          </cell>
          <cell r="H1930">
            <v>6</v>
          </cell>
          <cell r="I1930">
            <v>3</v>
          </cell>
          <cell r="J1930">
            <v>0</v>
          </cell>
          <cell r="K1930">
            <v>182</v>
          </cell>
        </row>
        <row r="1931">
          <cell r="A1931">
            <v>1925</v>
          </cell>
          <cell r="B1931" t="str">
            <v>F</v>
          </cell>
          <cell r="C1931" t="str">
            <v>Wholesale Trade</v>
          </cell>
          <cell r="D1931">
            <v>212041309</v>
          </cell>
          <cell r="E1931" t="str">
            <v>Clarinda - Oakleigh South</v>
          </cell>
          <cell r="F1931">
            <v>30</v>
          </cell>
          <cell r="G1931">
            <v>17</v>
          </cell>
          <cell r="H1931">
            <v>5</v>
          </cell>
          <cell r="I1931">
            <v>4</v>
          </cell>
          <cell r="J1931">
            <v>0</v>
          </cell>
          <cell r="K1931">
            <v>56</v>
          </cell>
        </row>
        <row r="1932">
          <cell r="A1932">
            <v>1926</v>
          </cell>
          <cell r="B1932" t="str">
            <v>G</v>
          </cell>
          <cell r="C1932" t="str">
            <v>Retail Trade</v>
          </cell>
          <cell r="D1932">
            <v>212041309</v>
          </cell>
          <cell r="E1932" t="str">
            <v>Clarinda - Oakleigh South</v>
          </cell>
          <cell r="F1932">
            <v>42</v>
          </cell>
          <cell r="G1932">
            <v>13</v>
          </cell>
          <cell r="H1932">
            <v>9</v>
          </cell>
          <cell r="I1932">
            <v>6</v>
          </cell>
          <cell r="J1932">
            <v>0</v>
          </cell>
          <cell r="K1932">
            <v>70</v>
          </cell>
        </row>
        <row r="1933">
          <cell r="A1933">
            <v>1927</v>
          </cell>
          <cell r="B1933" t="str">
            <v>H</v>
          </cell>
          <cell r="C1933" t="str">
            <v>Accommodation and Food Services</v>
          </cell>
          <cell r="D1933">
            <v>212041309</v>
          </cell>
          <cell r="E1933" t="str">
            <v>Clarinda - Oakleigh South</v>
          </cell>
          <cell r="F1933">
            <v>25</v>
          </cell>
          <cell r="G1933">
            <v>24</v>
          </cell>
          <cell r="H1933">
            <v>9</v>
          </cell>
          <cell r="I1933">
            <v>4</v>
          </cell>
          <cell r="J1933">
            <v>0</v>
          </cell>
          <cell r="K1933">
            <v>62</v>
          </cell>
        </row>
        <row r="1934">
          <cell r="A1934">
            <v>1928</v>
          </cell>
          <cell r="B1934" t="str">
            <v>I</v>
          </cell>
          <cell r="C1934" t="str">
            <v>Transport, Postal and Warehousing</v>
          </cell>
          <cell r="D1934">
            <v>212041309</v>
          </cell>
          <cell r="E1934" t="str">
            <v>Clarinda - Oakleigh South</v>
          </cell>
          <cell r="F1934">
            <v>132</v>
          </cell>
          <cell r="G1934">
            <v>19</v>
          </cell>
          <cell r="H1934">
            <v>3</v>
          </cell>
          <cell r="I1934">
            <v>0</v>
          </cell>
          <cell r="J1934">
            <v>0</v>
          </cell>
          <cell r="K1934">
            <v>154</v>
          </cell>
        </row>
        <row r="1935">
          <cell r="A1935">
            <v>1929</v>
          </cell>
          <cell r="B1935" t="str">
            <v>J</v>
          </cell>
          <cell r="C1935" t="str">
            <v>Information Media and Telecommunications</v>
          </cell>
          <cell r="D1935">
            <v>212041309</v>
          </cell>
          <cell r="E1935" t="str">
            <v>Clarinda - Oakleigh South</v>
          </cell>
          <cell r="F1935">
            <v>3</v>
          </cell>
          <cell r="G1935">
            <v>0</v>
          </cell>
          <cell r="H1935">
            <v>0</v>
          </cell>
          <cell r="I1935">
            <v>0</v>
          </cell>
          <cell r="J1935">
            <v>0</v>
          </cell>
          <cell r="K1935">
            <v>3</v>
          </cell>
        </row>
        <row r="1936">
          <cell r="A1936">
            <v>1930</v>
          </cell>
          <cell r="B1936" t="str">
            <v>K</v>
          </cell>
          <cell r="C1936" t="str">
            <v>Financial and Insurance Services</v>
          </cell>
          <cell r="D1936">
            <v>212041309</v>
          </cell>
          <cell r="E1936" t="str">
            <v>Clarinda - Oakleigh South</v>
          </cell>
          <cell r="F1936">
            <v>29</v>
          </cell>
          <cell r="G1936">
            <v>7</v>
          </cell>
          <cell r="H1936">
            <v>0</v>
          </cell>
          <cell r="I1936">
            <v>0</v>
          </cell>
          <cell r="J1936">
            <v>0</v>
          </cell>
          <cell r="K1936">
            <v>36</v>
          </cell>
        </row>
        <row r="1937">
          <cell r="A1937">
            <v>1931</v>
          </cell>
          <cell r="B1937" t="str">
            <v>L</v>
          </cell>
          <cell r="C1937" t="str">
            <v>Rental, Hiring and Real Estate Services</v>
          </cell>
          <cell r="D1937">
            <v>212041309</v>
          </cell>
          <cell r="E1937" t="str">
            <v>Clarinda - Oakleigh South</v>
          </cell>
          <cell r="F1937">
            <v>89</v>
          </cell>
          <cell r="G1937">
            <v>6</v>
          </cell>
          <cell r="H1937">
            <v>0</v>
          </cell>
          <cell r="I1937">
            <v>0</v>
          </cell>
          <cell r="J1937">
            <v>0</v>
          </cell>
          <cell r="K1937">
            <v>96</v>
          </cell>
        </row>
        <row r="1938">
          <cell r="A1938">
            <v>1932</v>
          </cell>
          <cell r="B1938" t="str">
            <v>M</v>
          </cell>
          <cell r="C1938" t="str">
            <v>Professional, Scientific and Technical Services</v>
          </cell>
          <cell r="D1938">
            <v>212041309</v>
          </cell>
          <cell r="E1938" t="str">
            <v>Clarinda - Oakleigh South</v>
          </cell>
          <cell r="F1938">
            <v>89</v>
          </cell>
          <cell r="G1938">
            <v>30</v>
          </cell>
          <cell r="H1938">
            <v>6</v>
          </cell>
          <cell r="I1938">
            <v>3</v>
          </cell>
          <cell r="J1938">
            <v>0</v>
          </cell>
          <cell r="K1938">
            <v>126</v>
          </cell>
        </row>
        <row r="1939">
          <cell r="A1939">
            <v>1933</v>
          </cell>
          <cell r="B1939" t="str">
            <v>N</v>
          </cell>
          <cell r="C1939" t="str">
            <v>Administrative and Support Services</v>
          </cell>
          <cell r="D1939">
            <v>212041309</v>
          </cell>
          <cell r="E1939" t="str">
            <v>Clarinda - Oakleigh South</v>
          </cell>
          <cell r="F1939">
            <v>40</v>
          </cell>
          <cell r="G1939">
            <v>14</v>
          </cell>
          <cell r="H1939">
            <v>0</v>
          </cell>
          <cell r="I1939">
            <v>3</v>
          </cell>
          <cell r="J1939">
            <v>0</v>
          </cell>
          <cell r="K1939">
            <v>58</v>
          </cell>
        </row>
        <row r="1940">
          <cell r="A1940">
            <v>1934</v>
          </cell>
          <cell r="B1940" t="str">
            <v>O</v>
          </cell>
          <cell r="C1940" t="str">
            <v>Public Administration and Safety</v>
          </cell>
          <cell r="D1940">
            <v>212041309</v>
          </cell>
          <cell r="E1940" t="str">
            <v>Clarinda - Oakleigh South</v>
          </cell>
          <cell r="F1940">
            <v>4</v>
          </cell>
          <cell r="G1940">
            <v>0</v>
          </cell>
          <cell r="H1940">
            <v>0</v>
          </cell>
          <cell r="I1940">
            <v>0</v>
          </cell>
          <cell r="J1940">
            <v>0</v>
          </cell>
          <cell r="K1940">
            <v>4</v>
          </cell>
        </row>
        <row r="1941">
          <cell r="A1941">
            <v>1935</v>
          </cell>
          <cell r="B1941" t="str">
            <v>P</v>
          </cell>
          <cell r="C1941" t="str">
            <v>Education and Training</v>
          </cell>
          <cell r="D1941">
            <v>212041309</v>
          </cell>
          <cell r="E1941" t="str">
            <v>Clarinda - Oakleigh South</v>
          </cell>
          <cell r="F1941">
            <v>10</v>
          </cell>
          <cell r="G1941">
            <v>8</v>
          </cell>
          <cell r="H1941">
            <v>3</v>
          </cell>
          <cell r="I1941">
            <v>0</v>
          </cell>
          <cell r="J1941">
            <v>0</v>
          </cell>
          <cell r="K1941">
            <v>21</v>
          </cell>
        </row>
        <row r="1942">
          <cell r="A1942">
            <v>1936</v>
          </cell>
          <cell r="B1942" t="str">
            <v>Q</v>
          </cell>
          <cell r="C1942" t="str">
            <v>Health Care and Social Assistance</v>
          </cell>
          <cell r="D1942">
            <v>212041309</v>
          </cell>
          <cell r="E1942" t="str">
            <v>Clarinda - Oakleigh South</v>
          </cell>
          <cell r="F1942">
            <v>37</v>
          </cell>
          <cell r="G1942">
            <v>8</v>
          </cell>
          <cell r="H1942">
            <v>9</v>
          </cell>
          <cell r="I1942">
            <v>0</v>
          </cell>
          <cell r="J1942">
            <v>0</v>
          </cell>
          <cell r="K1942">
            <v>55</v>
          </cell>
        </row>
        <row r="1943">
          <cell r="A1943">
            <v>1937</v>
          </cell>
          <cell r="B1943" t="str">
            <v>R</v>
          </cell>
          <cell r="C1943" t="str">
            <v>Arts and Recreation Services</v>
          </cell>
          <cell r="D1943">
            <v>212041309</v>
          </cell>
          <cell r="E1943" t="str">
            <v>Clarinda - Oakleigh South</v>
          </cell>
          <cell r="F1943">
            <v>7</v>
          </cell>
          <cell r="G1943">
            <v>3</v>
          </cell>
          <cell r="H1943">
            <v>0</v>
          </cell>
          <cell r="I1943">
            <v>0</v>
          </cell>
          <cell r="J1943">
            <v>0</v>
          </cell>
          <cell r="K1943">
            <v>10</v>
          </cell>
        </row>
        <row r="1944">
          <cell r="A1944">
            <v>1938</v>
          </cell>
          <cell r="B1944" t="str">
            <v>S</v>
          </cell>
          <cell r="C1944" t="str">
            <v>Other Services</v>
          </cell>
          <cell r="D1944">
            <v>212041309</v>
          </cell>
          <cell r="E1944" t="str">
            <v>Clarinda - Oakleigh South</v>
          </cell>
          <cell r="F1944">
            <v>37</v>
          </cell>
          <cell r="G1944">
            <v>14</v>
          </cell>
          <cell r="H1944">
            <v>9</v>
          </cell>
          <cell r="I1944">
            <v>0</v>
          </cell>
          <cell r="J1944">
            <v>0</v>
          </cell>
          <cell r="K1944">
            <v>60</v>
          </cell>
        </row>
        <row r="1945">
          <cell r="A1945">
            <v>1939</v>
          </cell>
          <cell r="B1945" t="str">
            <v>A</v>
          </cell>
          <cell r="C1945" t="str">
            <v>Agriculture, Forestry and Fishing</v>
          </cell>
          <cell r="D1945">
            <v>212051568</v>
          </cell>
          <cell r="E1945" t="str">
            <v>Clayton - Central</v>
          </cell>
          <cell r="F1945">
            <v>3</v>
          </cell>
          <cell r="G1945">
            <v>0</v>
          </cell>
          <cell r="H1945">
            <v>0</v>
          </cell>
          <cell r="I1945">
            <v>0</v>
          </cell>
          <cell r="J1945">
            <v>0</v>
          </cell>
          <cell r="K1945">
            <v>0</v>
          </cell>
        </row>
        <row r="1946">
          <cell r="A1946">
            <v>1940</v>
          </cell>
          <cell r="B1946" t="str">
            <v>B</v>
          </cell>
          <cell r="C1946" t="str">
            <v>Mining</v>
          </cell>
          <cell r="D1946">
            <v>212051568</v>
          </cell>
          <cell r="E1946" t="str">
            <v>Clayton - Central</v>
          </cell>
          <cell r="F1946">
            <v>0</v>
          </cell>
          <cell r="G1946">
            <v>0</v>
          </cell>
          <cell r="H1946">
            <v>0</v>
          </cell>
          <cell r="I1946">
            <v>0</v>
          </cell>
          <cell r="J1946">
            <v>0</v>
          </cell>
          <cell r="K1946">
            <v>0</v>
          </cell>
        </row>
        <row r="1947">
          <cell r="A1947">
            <v>1941</v>
          </cell>
          <cell r="B1947" t="str">
            <v>C</v>
          </cell>
          <cell r="C1947" t="str">
            <v>Manufacturing</v>
          </cell>
          <cell r="D1947">
            <v>212051568</v>
          </cell>
          <cell r="E1947" t="str">
            <v>Clayton - Central</v>
          </cell>
          <cell r="F1947">
            <v>15</v>
          </cell>
          <cell r="G1947">
            <v>10</v>
          </cell>
          <cell r="H1947">
            <v>17</v>
          </cell>
          <cell r="I1947">
            <v>7</v>
          </cell>
          <cell r="J1947">
            <v>3</v>
          </cell>
          <cell r="K1947">
            <v>50</v>
          </cell>
        </row>
        <row r="1948">
          <cell r="A1948">
            <v>1942</v>
          </cell>
          <cell r="B1948" t="str">
            <v>D</v>
          </cell>
          <cell r="C1948" t="str">
            <v>Electricity, Gas, Water and Waste Services</v>
          </cell>
          <cell r="D1948">
            <v>212051568</v>
          </cell>
          <cell r="E1948" t="str">
            <v>Clayton - Central</v>
          </cell>
          <cell r="F1948">
            <v>0</v>
          </cell>
          <cell r="G1948">
            <v>0</v>
          </cell>
          <cell r="H1948">
            <v>0</v>
          </cell>
          <cell r="I1948">
            <v>0</v>
          </cell>
          <cell r="J1948">
            <v>0</v>
          </cell>
          <cell r="K1948">
            <v>0</v>
          </cell>
        </row>
        <row r="1949">
          <cell r="A1949">
            <v>1943</v>
          </cell>
          <cell r="B1949" t="str">
            <v>E</v>
          </cell>
          <cell r="C1949" t="str">
            <v>Construction</v>
          </cell>
          <cell r="D1949">
            <v>212051568</v>
          </cell>
          <cell r="E1949" t="str">
            <v>Clayton - Central</v>
          </cell>
          <cell r="F1949">
            <v>118</v>
          </cell>
          <cell r="G1949">
            <v>43</v>
          </cell>
          <cell r="H1949">
            <v>4</v>
          </cell>
          <cell r="I1949">
            <v>6</v>
          </cell>
          <cell r="J1949">
            <v>0</v>
          </cell>
          <cell r="K1949">
            <v>171</v>
          </cell>
        </row>
        <row r="1950">
          <cell r="A1950">
            <v>1944</v>
          </cell>
          <cell r="B1950" t="str">
            <v>F</v>
          </cell>
          <cell r="C1950" t="str">
            <v>Wholesale Trade</v>
          </cell>
          <cell r="D1950">
            <v>212051568</v>
          </cell>
          <cell r="E1950" t="str">
            <v>Clayton - Central</v>
          </cell>
          <cell r="F1950">
            <v>36</v>
          </cell>
          <cell r="G1950">
            <v>21</v>
          </cell>
          <cell r="H1950">
            <v>16</v>
          </cell>
          <cell r="I1950">
            <v>6</v>
          </cell>
          <cell r="J1950">
            <v>0</v>
          </cell>
          <cell r="K1950">
            <v>79</v>
          </cell>
        </row>
        <row r="1951">
          <cell r="A1951">
            <v>1945</v>
          </cell>
          <cell r="B1951" t="str">
            <v>G</v>
          </cell>
          <cell r="C1951" t="str">
            <v>Retail Trade</v>
          </cell>
          <cell r="D1951">
            <v>212051568</v>
          </cell>
          <cell r="E1951" t="str">
            <v>Clayton - Central</v>
          </cell>
          <cell r="F1951">
            <v>64</v>
          </cell>
          <cell r="G1951">
            <v>44</v>
          </cell>
          <cell r="H1951">
            <v>16</v>
          </cell>
          <cell r="I1951">
            <v>4</v>
          </cell>
          <cell r="J1951">
            <v>0</v>
          </cell>
          <cell r="K1951">
            <v>128</v>
          </cell>
        </row>
        <row r="1952">
          <cell r="A1952">
            <v>1946</v>
          </cell>
          <cell r="B1952" t="str">
            <v>H</v>
          </cell>
          <cell r="C1952" t="str">
            <v>Accommodation and Food Services</v>
          </cell>
          <cell r="D1952">
            <v>212051568</v>
          </cell>
          <cell r="E1952" t="str">
            <v>Clayton - Central</v>
          </cell>
          <cell r="F1952">
            <v>25</v>
          </cell>
          <cell r="G1952">
            <v>38</v>
          </cell>
          <cell r="H1952">
            <v>18</v>
          </cell>
          <cell r="I1952">
            <v>3</v>
          </cell>
          <cell r="J1952">
            <v>0</v>
          </cell>
          <cell r="K1952">
            <v>84</v>
          </cell>
        </row>
        <row r="1953">
          <cell r="A1953">
            <v>1947</v>
          </cell>
          <cell r="B1953" t="str">
            <v>I</v>
          </cell>
          <cell r="C1953" t="str">
            <v>Transport, Postal and Warehousing</v>
          </cell>
          <cell r="D1953">
            <v>212051568</v>
          </cell>
          <cell r="E1953" t="str">
            <v>Clayton - Central</v>
          </cell>
          <cell r="F1953">
            <v>474</v>
          </cell>
          <cell r="G1953">
            <v>16</v>
          </cell>
          <cell r="H1953">
            <v>4</v>
          </cell>
          <cell r="I1953">
            <v>3</v>
          </cell>
          <cell r="J1953">
            <v>0</v>
          </cell>
          <cell r="K1953">
            <v>495</v>
          </cell>
        </row>
        <row r="1954">
          <cell r="A1954">
            <v>1948</v>
          </cell>
          <cell r="B1954" t="str">
            <v>J</v>
          </cell>
          <cell r="C1954" t="str">
            <v>Information Media and Telecommunications</v>
          </cell>
          <cell r="D1954">
            <v>212051568</v>
          </cell>
          <cell r="E1954" t="str">
            <v>Clayton - Central</v>
          </cell>
          <cell r="F1954">
            <v>4</v>
          </cell>
          <cell r="G1954">
            <v>0</v>
          </cell>
          <cell r="H1954">
            <v>3</v>
          </cell>
          <cell r="I1954">
            <v>0</v>
          </cell>
          <cell r="J1954">
            <v>0</v>
          </cell>
          <cell r="K1954">
            <v>8</v>
          </cell>
        </row>
        <row r="1955">
          <cell r="A1955">
            <v>1949</v>
          </cell>
          <cell r="B1955" t="str">
            <v>K</v>
          </cell>
          <cell r="C1955" t="str">
            <v>Financial and Insurance Services</v>
          </cell>
          <cell r="D1955">
            <v>212051568</v>
          </cell>
          <cell r="E1955" t="str">
            <v>Clayton - Central</v>
          </cell>
          <cell r="F1955">
            <v>37</v>
          </cell>
          <cell r="G1955">
            <v>3</v>
          </cell>
          <cell r="H1955">
            <v>0</v>
          </cell>
          <cell r="I1955">
            <v>0</v>
          </cell>
          <cell r="J1955">
            <v>0</v>
          </cell>
          <cell r="K1955">
            <v>39</v>
          </cell>
        </row>
        <row r="1956">
          <cell r="A1956">
            <v>1950</v>
          </cell>
          <cell r="B1956" t="str">
            <v>L</v>
          </cell>
          <cell r="C1956" t="str">
            <v>Rental, Hiring and Real Estate Services</v>
          </cell>
          <cell r="D1956">
            <v>212051568</v>
          </cell>
          <cell r="E1956" t="str">
            <v>Clayton - Central</v>
          </cell>
          <cell r="F1956">
            <v>132</v>
          </cell>
          <cell r="G1956">
            <v>12</v>
          </cell>
          <cell r="H1956">
            <v>6</v>
          </cell>
          <cell r="I1956">
            <v>0</v>
          </cell>
          <cell r="J1956">
            <v>0</v>
          </cell>
          <cell r="K1956">
            <v>150</v>
          </cell>
        </row>
        <row r="1957">
          <cell r="A1957">
            <v>1951</v>
          </cell>
          <cell r="B1957" t="str">
            <v>M</v>
          </cell>
          <cell r="C1957" t="str">
            <v>Professional, Scientific and Technical Services</v>
          </cell>
          <cell r="D1957">
            <v>212051568</v>
          </cell>
          <cell r="E1957" t="str">
            <v>Clayton - Central</v>
          </cell>
          <cell r="F1957">
            <v>79</v>
          </cell>
          <cell r="G1957">
            <v>34</v>
          </cell>
          <cell r="H1957">
            <v>5</v>
          </cell>
          <cell r="I1957">
            <v>3</v>
          </cell>
          <cell r="J1957">
            <v>0</v>
          </cell>
          <cell r="K1957">
            <v>121</v>
          </cell>
        </row>
        <row r="1958">
          <cell r="A1958">
            <v>1952</v>
          </cell>
          <cell r="B1958" t="str">
            <v>N</v>
          </cell>
          <cell r="C1958" t="str">
            <v>Administrative and Support Services</v>
          </cell>
          <cell r="D1958">
            <v>212051568</v>
          </cell>
          <cell r="E1958" t="str">
            <v>Clayton - Central</v>
          </cell>
          <cell r="F1958">
            <v>162</v>
          </cell>
          <cell r="G1958">
            <v>17</v>
          </cell>
          <cell r="H1958">
            <v>3</v>
          </cell>
          <cell r="I1958">
            <v>3</v>
          </cell>
          <cell r="J1958">
            <v>3</v>
          </cell>
          <cell r="K1958">
            <v>184</v>
          </cell>
        </row>
        <row r="1959">
          <cell r="A1959">
            <v>1953</v>
          </cell>
          <cell r="B1959" t="str">
            <v>O</v>
          </cell>
          <cell r="C1959" t="str">
            <v>Public Administration and Safety</v>
          </cell>
          <cell r="D1959">
            <v>212051568</v>
          </cell>
          <cell r="E1959" t="str">
            <v>Clayton - Central</v>
          </cell>
          <cell r="F1959">
            <v>4</v>
          </cell>
          <cell r="G1959">
            <v>0</v>
          </cell>
          <cell r="H1959">
            <v>0</v>
          </cell>
          <cell r="I1959">
            <v>0</v>
          </cell>
          <cell r="J1959">
            <v>0</v>
          </cell>
          <cell r="K1959">
            <v>6</v>
          </cell>
        </row>
        <row r="1960">
          <cell r="A1960">
            <v>1954</v>
          </cell>
          <cell r="B1960" t="str">
            <v>P</v>
          </cell>
          <cell r="C1960" t="str">
            <v>Education and Training</v>
          </cell>
          <cell r="D1960">
            <v>212051568</v>
          </cell>
          <cell r="E1960" t="str">
            <v>Clayton - Central</v>
          </cell>
          <cell r="F1960">
            <v>14</v>
          </cell>
          <cell r="G1960">
            <v>0</v>
          </cell>
          <cell r="H1960">
            <v>3</v>
          </cell>
          <cell r="I1960">
            <v>0</v>
          </cell>
          <cell r="J1960">
            <v>0</v>
          </cell>
          <cell r="K1960">
            <v>18</v>
          </cell>
        </row>
        <row r="1961">
          <cell r="A1961">
            <v>1955</v>
          </cell>
          <cell r="B1961" t="str">
            <v>Q</v>
          </cell>
          <cell r="C1961" t="str">
            <v>Health Care and Social Assistance</v>
          </cell>
          <cell r="D1961">
            <v>212051568</v>
          </cell>
          <cell r="E1961" t="str">
            <v>Clayton - Central</v>
          </cell>
          <cell r="F1961">
            <v>126</v>
          </cell>
          <cell r="G1961">
            <v>31</v>
          </cell>
          <cell r="H1961">
            <v>12</v>
          </cell>
          <cell r="I1961">
            <v>5</v>
          </cell>
          <cell r="J1961">
            <v>0</v>
          </cell>
          <cell r="K1961">
            <v>174</v>
          </cell>
        </row>
        <row r="1962">
          <cell r="A1962">
            <v>1956</v>
          </cell>
          <cell r="B1962" t="str">
            <v>R</v>
          </cell>
          <cell r="C1962" t="str">
            <v>Arts and Recreation Services</v>
          </cell>
          <cell r="D1962">
            <v>212051568</v>
          </cell>
          <cell r="E1962" t="str">
            <v>Clayton - Central</v>
          </cell>
          <cell r="F1962">
            <v>3</v>
          </cell>
          <cell r="G1962">
            <v>5</v>
          </cell>
          <cell r="H1962">
            <v>3</v>
          </cell>
          <cell r="I1962">
            <v>0</v>
          </cell>
          <cell r="J1962">
            <v>0</v>
          </cell>
          <cell r="K1962">
            <v>10</v>
          </cell>
        </row>
        <row r="1963">
          <cell r="A1963">
            <v>1957</v>
          </cell>
          <cell r="B1963" t="str">
            <v>S</v>
          </cell>
          <cell r="C1963" t="str">
            <v>Other Services</v>
          </cell>
          <cell r="D1963">
            <v>212051568</v>
          </cell>
          <cell r="E1963" t="str">
            <v>Clayton - Central</v>
          </cell>
          <cell r="F1963">
            <v>33</v>
          </cell>
          <cell r="G1963">
            <v>20</v>
          </cell>
          <cell r="H1963">
            <v>4</v>
          </cell>
          <cell r="I1963">
            <v>0</v>
          </cell>
          <cell r="J1963">
            <v>0</v>
          </cell>
          <cell r="K1963">
            <v>59</v>
          </cell>
        </row>
        <row r="1964">
          <cell r="A1964">
            <v>1958</v>
          </cell>
          <cell r="B1964" t="str">
            <v>A</v>
          </cell>
          <cell r="C1964" t="str">
            <v>Agriculture, Forestry and Fishing</v>
          </cell>
          <cell r="D1964">
            <v>212051567</v>
          </cell>
          <cell r="E1964" t="str">
            <v>Clayton (North) - Notting Hill</v>
          </cell>
          <cell r="F1964">
            <v>3</v>
          </cell>
          <cell r="G1964">
            <v>3</v>
          </cell>
          <cell r="H1964">
            <v>0</v>
          </cell>
          <cell r="I1964">
            <v>0</v>
          </cell>
          <cell r="J1964">
            <v>0</v>
          </cell>
          <cell r="K1964">
            <v>6</v>
          </cell>
        </row>
        <row r="1965">
          <cell r="A1965">
            <v>1959</v>
          </cell>
          <cell r="B1965" t="str">
            <v>B</v>
          </cell>
          <cell r="C1965" t="str">
            <v>Mining</v>
          </cell>
          <cell r="D1965">
            <v>212051567</v>
          </cell>
          <cell r="E1965" t="str">
            <v>Clayton (North) - Notting Hill</v>
          </cell>
          <cell r="F1965">
            <v>3</v>
          </cell>
          <cell r="G1965">
            <v>0</v>
          </cell>
          <cell r="H1965">
            <v>3</v>
          </cell>
          <cell r="I1965">
            <v>0</v>
          </cell>
          <cell r="J1965">
            <v>0</v>
          </cell>
          <cell r="K1965">
            <v>5</v>
          </cell>
        </row>
        <row r="1966">
          <cell r="A1966">
            <v>1960</v>
          </cell>
          <cell r="B1966" t="str">
            <v>C</v>
          </cell>
          <cell r="C1966" t="str">
            <v>Manufacturing</v>
          </cell>
          <cell r="D1966">
            <v>212051567</v>
          </cell>
          <cell r="E1966" t="str">
            <v>Clayton (North) - Notting Hill</v>
          </cell>
          <cell r="F1966">
            <v>27</v>
          </cell>
          <cell r="G1966">
            <v>14</v>
          </cell>
          <cell r="H1966">
            <v>31</v>
          </cell>
          <cell r="I1966">
            <v>11</v>
          </cell>
          <cell r="J1966">
            <v>0</v>
          </cell>
          <cell r="K1966">
            <v>84</v>
          </cell>
        </row>
        <row r="1967">
          <cell r="A1967">
            <v>1961</v>
          </cell>
          <cell r="B1967" t="str">
            <v>D</v>
          </cell>
          <cell r="C1967" t="str">
            <v>Electricity, Gas, Water and Waste Services</v>
          </cell>
          <cell r="D1967">
            <v>212051567</v>
          </cell>
          <cell r="E1967" t="str">
            <v>Clayton (North) - Notting Hill</v>
          </cell>
          <cell r="F1967">
            <v>4</v>
          </cell>
          <cell r="G1967">
            <v>0</v>
          </cell>
          <cell r="H1967">
            <v>0</v>
          </cell>
          <cell r="I1967">
            <v>0</v>
          </cell>
          <cell r="J1967">
            <v>0</v>
          </cell>
          <cell r="K1967">
            <v>5</v>
          </cell>
        </row>
        <row r="1968">
          <cell r="A1968">
            <v>1962</v>
          </cell>
          <cell r="B1968" t="str">
            <v>E</v>
          </cell>
          <cell r="C1968" t="str">
            <v>Construction</v>
          </cell>
          <cell r="D1968">
            <v>212051567</v>
          </cell>
          <cell r="E1968" t="str">
            <v>Clayton (North) - Notting Hill</v>
          </cell>
          <cell r="F1968">
            <v>132</v>
          </cell>
          <cell r="G1968">
            <v>40</v>
          </cell>
          <cell r="H1968">
            <v>39</v>
          </cell>
          <cell r="I1968">
            <v>16</v>
          </cell>
          <cell r="J1968">
            <v>0</v>
          </cell>
          <cell r="K1968">
            <v>227</v>
          </cell>
        </row>
        <row r="1969">
          <cell r="A1969">
            <v>1963</v>
          </cell>
          <cell r="B1969" t="str">
            <v>F</v>
          </cell>
          <cell r="C1969" t="str">
            <v>Wholesale Trade</v>
          </cell>
          <cell r="D1969">
            <v>212051567</v>
          </cell>
          <cell r="E1969" t="str">
            <v>Clayton (North) - Notting Hill</v>
          </cell>
          <cell r="F1969">
            <v>55</v>
          </cell>
          <cell r="G1969">
            <v>39</v>
          </cell>
          <cell r="H1969">
            <v>32</v>
          </cell>
          <cell r="I1969">
            <v>12</v>
          </cell>
          <cell r="J1969">
            <v>3</v>
          </cell>
          <cell r="K1969">
            <v>140</v>
          </cell>
        </row>
        <row r="1970">
          <cell r="A1970">
            <v>1964</v>
          </cell>
          <cell r="B1970" t="str">
            <v>G</v>
          </cell>
          <cell r="C1970" t="str">
            <v>Retail Trade</v>
          </cell>
          <cell r="D1970">
            <v>212051567</v>
          </cell>
          <cell r="E1970" t="str">
            <v>Clayton (North) - Notting Hill</v>
          </cell>
          <cell r="F1970">
            <v>59</v>
          </cell>
          <cell r="G1970">
            <v>47</v>
          </cell>
          <cell r="H1970">
            <v>28</v>
          </cell>
          <cell r="I1970">
            <v>9</v>
          </cell>
          <cell r="J1970">
            <v>3</v>
          </cell>
          <cell r="K1970">
            <v>144</v>
          </cell>
        </row>
        <row r="1971">
          <cell r="A1971">
            <v>1965</v>
          </cell>
          <cell r="B1971" t="str">
            <v>H</v>
          </cell>
          <cell r="C1971" t="str">
            <v>Accommodation and Food Services</v>
          </cell>
          <cell r="D1971">
            <v>212051567</v>
          </cell>
          <cell r="E1971" t="str">
            <v>Clayton (North) - Notting Hill</v>
          </cell>
          <cell r="F1971">
            <v>24</v>
          </cell>
          <cell r="G1971">
            <v>36</v>
          </cell>
          <cell r="H1971">
            <v>27</v>
          </cell>
          <cell r="I1971">
            <v>10</v>
          </cell>
          <cell r="J1971">
            <v>0</v>
          </cell>
          <cell r="K1971">
            <v>98</v>
          </cell>
        </row>
        <row r="1972">
          <cell r="A1972">
            <v>1966</v>
          </cell>
          <cell r="B1972" t="str">
            <v>I</v>
          </cell>
          <cell r="C1972" t="str">
            <v>Transport, Postal and Warehousing</v>
          </cell>
          <cell r="D1972">
            <v>212051567</v>
          </cell>
          <cell r="E1972" t="str">
            <v>Clayton (North) - Notting Hill</v>
          </cell>
          <cell r="F1972">
            <v>215</v>
          </cell>
          <cell r="G1972">
            <v>12</v>
          </cell>
          <cell r="H1972">
            <v>7</v>
          </cell>
          <cell r="I1972">
            <v>0</v>
          </cell>
          <cell r="J1972">
            <v>0</v>
          </cell>
          <cell r="K1972">
            <v>235</v>
          </cell>
        </row>
        <row r="1973">
          <cell r="A1973">
            <v>1967</v>
          </cell>
          <cell r="B1973" t="str">
            <v>J</v>
          </cell>
          <cell r="C1973" t="str">
            <v>Information Media and Telecommunications</v>
          </cell>
          <cell r="D1973">
            <v>212051567</v>
          </cell>
          <cell r="E1973" t="str">
            <v>Clayton (North) - Notting Hill</v>
          </cell>
          <cell r="F1973">
            <v>4</v>
          </cell>
          <cell r="G1973">
            <v>5</v>
          </cell>
          <cell r="H1973">
            <v>0</v>
          </cell>
          <cell r="I1973">
            <v>0</v>
          </cell>
          <cell r="J1973">
            <v>0</v>
          </cell>
          <cell r="K1973">
            <v>9</v>
          </cell>
        </row>
        <row r="1974">
          <cell r="A1974">
            <v>1968</v>
          </cell>
          <cell r="B1974" t="str">
            <v>K</v>
          </cell>
          <cell r="C1974" t="str">
            <v>Financial and Insurance Services</v>
          </cell>
          <cell r="D1974">
            <v>212051567</v>
          </cell>
          <cell r="E1974" t="str">
            <v>Clayton (North) - Notting Hill</v>
          </cell>
          <cell r="F1974">
            <v>66</v>
          </cell>
          <cell r="G1974">
            <v>24</v>
          </cell>
          <cell r="H1974">
            <v>7</v>
          </cell>
          <cell r="I1974">
            <v>3</v>
          </cell>
          <cell r="J1974">
            <v>0</v>
          </cell>
          <cell r="K1974">
            <v>98</v>
          </cell>
        </row>
        <row r="1975">
          <cell r="A1975">
            <v>1969</v>
          </cell>
          <cell r="B1975" t="str">
            <v>L</v>
          </cell>
          <cell r="C1975" t="str">
            <v>Rental, Hiring and Real Estate Services</v>
          </cell>
          <cell r="D1975">
            <v>212051567</v>
          </cell>
          <cell r="E1975" t="str">
            <v>Clayton (North) - Notting Hill</v>
          </cell>
          <cell r="F1975">
            <v>253</v>
          </cell>
          <cell r="G1975">
            <v>21</v>
          </cell>
          <cell r="H1975">
            <v>8</v>
          </cell>
          <cell r="I1975">
            <v>0</v>
          </cell>
          <cell r="J1975">
            <v>0</v>
          </cell>
          <cell r="K1975">
            <v>284</v>
          </cell>
        </row>
        <row r="1976">
          <cell r="A1976">
            <v>1970</v>
          </cell>
          <cell r="B1976" t="str">
            <v>M</v>
          </cell>
          <cell r="C1976" t="str">
            <v>Professional, Scientific and Technical Services</v>
          </cell>
          <cell r="D1976">
            <v>212051567</v>
          </cell>
          <cell r="E1976" t="str">
            <v>Clayton (North) - Notting Hill</v>
          </cell>
          <cell r="F1976">
            <v>109</v>
          </cell>
          <cell r="G1976">
            <v>74</v>
          </cell>
          <cell r="H1976">
            <v>44</v>
          </cell>
          <cell r="I1976">
            <v>24</v>
          </cell>
          <cell r="J1976">
            <v>0</v>
          </cell>
          <cell r="K1976">
            <v>251</v>
          </cell>
        </row>
        <row r="1977">
          <cell r="A1977">
            <v>1971</v>
          </cell>
          <cell r="B1977" t="str">
            <v>N</v>
          </cell>
          <cell r="C1977" t="str">
            <v>Administrative and Support Services</v>
          </cell>
          <cell r="D1977">
            <v>212051567</v>
          </cell>
          <cell r="E1977" t="str">
            <v>Clayton (North) - Notting Hill</v>
          </cell>
          <cell r="F1977">
            <v>83</v>
          </cell>
          <cell r="G1977">
            <v>15</v>
          </cell>
          <cell r="H1977">
            <v>14</v>
          </cell>
          <cell r="I1977">
            <v>8</v>
          </cell>
          <cell r="J1977">
            <v>4</v>
          </cell>
          <cell r="K1977">
            <v>124</v>
          </cell>
        </row>
        <row r="1978">
          <cell r="A1978">
            <v>1972</v>
          </cell>
          <cell r="B1978" t="str">
            <v>O</v>
          </cell>
          <cell r="C1978" t="str">
            <v>Public Administration and Safety</v>
          </cell>
          <cell r="D1978">
            <v>212051567</v>
          </cell>
          <cell r="E1978" t="str">
            <v>Clayton (North) - Notting Hill</v>
          </cell>
          <cell r="F1978">
            <v>0</v>
          </cell>
          <cell r="G1978">
            <v>0</v>
          </cell>
          <cell r="H1978">
            <v>0</v>
          </cell>
          <cell r="I1978">
            <v>0</v>
          </cell>
          <cell r="J1978">
            <v>0</v>
          </cell>
          <cell r="K1978">
            <v>3</v>
          </cell>
        </row>
        <row r="1979">
          <cell r="A1979">
            <v>1973</v>
          </cell>
          <cell r="B1979" t="str">
            <v>P</v>
          </cell>
          <cell r="C1979" t="str">
            <v>Education and Training</v>
          </cell>
          <cell r="D1979">
            <v>212051567</v>
          </cell>
          <cell r="E1979" t="str">
            <v>Clayton (North) - Notting Hill</v>
          </cell>
          <cell r="F1979">
            <v>15</v>
          </cell>
          <cell r="G1979">
            <v>0</v>
          </cell>
          <cell r="H1979">
            <v>5</v>
          </cell>
          <cell r="I1979">
            <v>3</v>
          </cell>
          <cell r="J1979">
            <v>0</v>
          </cell>
          <cell r="K1979">
            <v>25</v>
          </cell>
        </row>
        <row r="1980">
          <cell r="A1980">
            <v>1974</v>
          </cell>
          <cell r="B1980" t="str">
            <v>Q</v>
          </cell>
          <cell r="C1980" t="str">
            <v>Health Care and Social Assistance</v>
          </cell>
          <cell r="D1980">
            <v>212051567</v>
          </cell>
          <cell r="E1980" t="str">
            <v>Clayton (North) - Notting Hill</v>
          </cell>
          <cell r="F1980">
            <v>59</v>
          </cell>
          <cell r="G1980">
            <v>18</v>
          </cell>
          <cell r="H1980">
            <v>7</v>
          </cell>
          <cell r="I1980">
            <v>6</v>
          </cell>
          <cell r="J1980">
            <v>3</v>
          </cell>
          <cell r="K1980">
            <v>91</v>
          </cell>
        </row>
        <row r="1981">
          <cell r="A1981">
            <v>1975</v>
          </cell>
          <cell r="B1981" t="str">
            <v>R</v>
          </cell>
          <cell r="C1981" t="str">
            <v>Arts and Recreation Services</v>
          </cell>
          <cell r="D1981">
            <v>212051567</v>
          </cell>
          <cell r="E1981" t="str">
            <v>Clayton (North) - Notting Hill</v>
          </cell>
          <cell r="F1981">
            <v>6</v>
          </cell>
          <cell r="G1981">
            <v>7</v>
          </cell>
          <cell r="H1981">
            <v>4</v>
          </cell>
          <cell r="I1981">
            <v>0</v>
          </cell>
          <cell r="J1981">
            <v>0</v>
          </cell>
          <cell r="K1981">
            <v>17</v>
          </cell>
        </row>
        <row r="1982">
          <cell r="A1982">
            <v>1976</v>
          </cell>
          <cell r="B1982" t="str">
            <v>S</v>
          </cell>
          <cell r="C1982" t="str">
            <v>Other Services</v>
          </cell>
          <cell r="D1982">
            <v>212051567</v>
          </cell>
          <cell r="E1982" t="str">
            <v>Clayton (North) - Notting Hill</v>
          </cell>
          <cell r="F1982">
            <v>32</v>
          </cell>
          <cell r="G1982">
            <v>27</v>
          </cell>
          <cell r="H1982">
            <v>13</v>
          </cell>
          <cell r="I1982">
            <v>3</v>
          </cell>
          <cell r="J1982">
            <v>0</v>
          </cell>
          <cell r="K1982">
            <v>75</v>
          </cell>
        </row>
        <row r="1983">
          <cell r="A1983">
            <v>1977</v>
          </cell>
          <cell r="B1983" t="str">
            <v>A</v>
          </cell>
          <cell r="C1983" t="str">
            <v>Agriculture, Forestry and Fishing</v>
          </cell>
          <cell r="D1983">
            <v>212041310</v>
          </cell>
          <cell r="E1983" t="str">
            <v>Clayton South</v>
          </cell>
          <cell r="F1983">
            <v>5</v>
          </cell>
          <cell r="G1983">
            <v>0</v>
          </cell>
          <cell r="H1983">
            <v>0</v>
          </cell>
          <cell r="I1983">
            <v>0</v>
          </cell>
          <cell r="J1983">
            <v>0</v>
          </cell>
          <cell r="K1983">
            <v>6</v>
          </cell>
        </row>
        <row r="1984">
          <cell r="A1984">
            <v>1978</v>
          </cell>
          <cell r="B1984" t="str">
            <v>B</v>
          </cell>
          <cell r="C1984" t="str">
            <v>Mining</v>
          </cell>
          <cell r="D1984">
            <v>212041310</v>
          </cell>
          <cell r="E1984" t="str">
            <v>Clayton South</v>
          </cell>
          <cell r="F1984">
            <v>0</v>
          </cell>
          <cell r="G1984">
            <v>0</v>
          </cell>
          <cell r="H1984">
            <v>0</v>
          </cell>
          <cell r="I1984">
            <v>0</v>
          </cell>
          <cell r="J1984">
            <v>0</v>
          </cell>
          <cell r="K1984">
            <v>3</v>
          </cell>
        </row>
        <row r="1985">
          <cell r="A1985">
            <v>1979</v>
          </cell>
          <cell r="B1985" t="str">
            <v>C</v>
          </cell>
          <cell r="C1985" t="str">
            <v>Manufacturing</v>
          </cell>
          <cell r="D1985">
            <v>212041310</v>
          </cell>
          <cell r="E1985" t="str">
            <v>Clayton South</v>
          </cell>
          <cell r="F1985">
            <v>35</v>
          </cell>
          <cell r="G1985">
            <v>25</v>
          </cell>
          <cell r="H1985">
            <v>14</v>
          </cell>
          <cell r="I1985">
            <v>10</v>
          </cell>
          <cell r="J1985">
            <v>3</v>
          </cell>
          <cell r="K1985">
            <v>85</v>
          </cell>
        </row>
        <row r="1986">
          <cell r="A1986">
            <v>1980</v>
          </cell>
          <cell r="B1986" t="str">
            <v>D</v>
          </cell>
          <cell r="C1986" t="str">
            <v>Electricity, Gas, Water and Waste Services</v>
          </cell>
          <cell r="D1986">
            <v>212041310</v>
          </cell>
          <cell r="E1986" t="str">
            <v>Clayton South</v>
          </cell>
          <cell r="F1986">
            <v>3</v>
          </cell>
          <cell r="G1986">
            <v>3</v>
          </cell>
          <cell r="H1986">
            <v>0</v>
          </cell>
          <cell r="I1986">
            <v>0</v>
          </cell>
          <cell r="J1986">
            <v>0</v>
          </cell>
          <cell r="K1986">
            <v>5</v>
          </cell>
        </row>
        <row r="1987">
          <cell r="A1987">
            <v>1981</v>
          </cell>
          <cell r="B1987" t="str">
            <v>E</v>
          </cell>
          <cell r="C1987" t="str">
            <v>Construction</v>
          </cell>
          <cell r="D1987">
            <v>212041310</v>
          </cell>
          <cell r="E1987" t="str">
            <v>Clayton South</v>
          </cell>
          <cell r="F1987">
            <v>176</v>
          </cell>
          <cell r="G1987">
            <v>61</v>
          </cell>
          <cell r="H1987">
            <v>12</v>
          </cell>
          <cell r="I1987">
            <v>5</v>
          </cell>
          <cell r="J1987">
            <v>0</v>
          </cell>
          <cell r="K1987">
            <v>254</v>
          </cell>
        </row>
        <row r="1988">
          <cell r="A1988">
            <v>1982</v>
          </cell>
          <cell r="B1988" t="str">
            <v>F</v>
          </cell>
          <cell r="C1988" t="str">
            <v>Wholesale Trade</v>
          </cell>
          <cell r="D1988">
            <v>212041310</v>
          </cell>
          <cell r="E1988" t="str">
            <v>Clayton South</v>
          </cell>
          <cell r="F1988">
            <v>63</v>
          </cell>
          <cell r="G1988">
            <v>44</v>
          </cell>
          <cell r="H1988">
            <v>22</v>
          </cell>
          <cell r="I1988">
            <v>9</v>
          </cell>
          <cell r="J1988">
            <v>0</v>
          </cell>
          <cell r="K1988">
            <v>138</v>
          </cell>
        </row>
        <row r="1989">
          <cell r="A1989">
            <v>1983</v>
          </cell>
          <cell r="B1989" t="str">
            <v>G</v>
          </cell>
          <cell r="C1989" t="str">
            <v>Retail Trade</v>
          </cell>
          <cell r="D1989">
            <v>212041310</v>
          </cell>
          <cell r="E1989" t="str">
            <v>Clayton South</v>
          </cell>
          <cell r="F1989">
            <v>82</v>
          </cell>
          <cell r="G1989">
            <v>64</v>
          </cell>
          <cell r="H1989">
            <v>24</v>
          </cell>
          <cell r="I1989">
            <v>3</v>
          </cell>
          <cell r="J1989">
            <v>0</v>
          </cell>
          <cell r="K1989">
            <v>173</v>
          </cell>
        </row>
        <row r="1990">
          <cell r="A1990">
            <v>1984</v>
          </cell>
          <cell r="B1990" t="str">
            <v>H</v>
          </cell>
          <cell r="C1990" t="str">
            <v>Accommodation and Food Services</v>
          </cell>
          <cell r="D1990">
            <v>212041310</v>
          </cell>
          <cell r="E1990" t="str">
            <v>Clayton South</v>
          </cell>
          <cell r="F1990">
            <v>25</v>
          </cell>
          <cell r="G1990">
            <v>31</v>
          </cell>
          <cell r="H1990">
            <v>17</v>
          </cell>
          <cell r="I1990">
            <v>3</v>
          </cell>
          <cell r="J1990">
            <v>0</v>
          </cell>
          <cell r="K1990">
            <v>76</v>
          </cell>
        </row>
        <row r="1991">
          <cell r="A1991">
            <v>1985</v>
          </cell>
          <cell r="B1991" t="str">
            <v>I</v>
          </cell>
          <cell r="C1991" t="str">
            <v>Transport, Postal and Warehousing</v>
          </cell>
          <cell r="D1991">
            <v>212041310</v>
          </cell>
          <cell r="E1991" t="str">
            <v>Clayton South</v>
          </cell>
          <cell r="F1991">
            <v>458</v>
          </cell>
          <cell r="G1991">
            <v>22</v>
          </cell>
          <cell r="H1991">
            <v>3</v>
          </cell>
          <cell r="I1991">
            <v>0</v>
          </cell>
          <cell r="J1991">
            <v>0</v>
          </cell>
          <cell r="K1991">
            <v>483</v>
          </cell>
        </row>
        <row r="1992">
          <cell r="A1992">
            <v>1986</v>
          </cell>
          <cell r="B1992" t="str">
            <v>J</v>
          </cell>
          <cell r="C1992" t="str">
            <v>Information Media and Telecommunications</v>
          </cell>
          <cell r="D1992">
            <v>212041310</v>
          </cell>
          <cell r="E1992" t="str">
            <v>Clayton South</v>
          </cell>
          <cell r="F1992">
            <v>12</v>
          </cell>
          <cell r="G1992">
            <v>0</v>
          </cell>
          <cell r="H1992">
            <v>3</v>
          </cell>
          <cell r="I1992">
            <v>0</v>
          </cell>
          <cell r="J1992">
            <v>0</v>
          </cell>
          <cell r="K1992">
            <v>14</v>
          </cell>
        </row>
        <row r="1993">
          <cell r="A1993">
            <v>1987</v>
          </cell>
          <cell r="B1993" t="str">
            <v>K</v>
          </cell>
          <cell r="C1993" t="str">
            <v>Financial and Insurance Services</v>
          </cell>
          <cell r="D1993">
            <v>212041310</v>
          </cell>
          <cell r="E1993" t="str">
            <v>Clayton South</v>
          </cell>
          <cell r="F1993">
            <v>33</v>
          </cell>
          <cell r="G1993">
            <v>6</v>
          </cell>
          <cell r="H1993">
            <v>0</v>
          </cell>
          <cell r="I1993">
            <v>0</v>
          </cell>
          <cell r="J1993">
            <v>0</v>
          </cell>
          <cell r="K1993">
            <v>39</v>
          </cell>
        </row>
        <row r="1994">
          <cell r="A1994">
            <v>1988</v>
          </cell>
          <cell r="B1994" t="str">
            <v>L</v>
          </cell>
          <cell r="C1994" t="str">
            <v>Rental, Hiring and Real Estate Services</v>
          </cell>
          <cell r="D1994">
            <v>212041310</v>
          </cell>
          <cell r="E1994" t="str">
            <v>Clayton South</v>
          </cell>
          <cell r="F1994">
            <v>188</v>
          </cell>
          <cell r="G1994">
            <v>10</v>
          </cell>
          <cell r="H1994">
            <v>5</v>
          </cell>
          <cell r="I1994">
            <v>0</v>
          </cell>
          <cell r="J1994">
            <v>0</v>
          </cell>
          <cell r="K1994">
            <v>204</v>
          </cell>
        </row>
        <row r="1995">
          <cell r="A1995">
            <v>1989</v>
          </cell>
          <cell r="B1995" t="str">
            <v>M</v>
          </cell>
          <cell r="C1995" t="str">
            <v>Professional, Scientific and Technical Services</v>
          </cell>
          <cell r="D1995">
            <v>212041310</v>
          </cell>
          <cell r="E1995" t="str">
            <v>Clayton South</v>
          </cell>
          <cell r="F1995">
            <v>98</v>
          </cell>
          <cell r="G1995">
            <v>35</v>
          </cell>
          <cell r="H1995">
            <v>7</v>
          </cell>
          <cell r="I1995">
            <v>5</v>
          </cell>
          <cell r="J1995">
            <v>0</v>
          </cell>
          <cell r="K1995">
            <v>145</v>
          </cell>
        </row>
        <row r="1996">
          <cell r="A1996">
            <v>1990</v>
          </cell>
          <cell r="B1996" t="str">
            <v>N</v>
          </cell>
          <cell r="C1996" t="str">
            <v>Administrative and Support Services</v>
          </cell>
          <cell r="D1996">
            <v>212041310</v>
          </cell>
          <cell r="E1996" t="str">
            <v>Clayton South</v>
          </cell>
          <cell r="F1996">
            <v>151</v>
          </cell>
          <cell r="G1996">
            <v>16</v>
          </cell>
          <cell r="H1996">
            <v>4</v>
          </cell>
          <cell r="I1996">
            <v>0</v>
          </cell>
          <cell r="J1996">
            <v>0</v>
          </cell>
          <cell r="K1996">
            <v>172</v>
          </cell>
        </row>
        <row r="1997">
          <cell r="A1997">
            <v>1991</v>
          </cell>
          <cell r="B1997" t="str">
            <v>O</v>
          </cell>
          <cell r="C1997" t="str">
            <v>Public Administration and Safety</v>
          </cell>
          <cell r="D1997">
            <v>212041310</v>
          </cell>
          <cell r="E1997" t="str">
            <v>Clayton South</v>
          </cell>
          <cell r="F1997">
            <v>3</v>
          </cell>
          <cell r="G1997">
            <v>0</v>
          </cell>
          <cell r="H1997">
            <v>0</v>
          </cell>
          <cell r="I1997">
            <v>0</v>
          </cell>
          <cell r="J1997">
            <v>0</v>
          </cell>
          <cell r="K1997">
            <v>3</v>
          </cell>
        </row>
        <row r="1998">
          <cell r="A1998">
            <v>1992</v>
          </cell>
          <cell r="B1998" t="str">
            <v>P</v>
          </cell>
          <cell r="C1998" t="str">
            <v>Education and Training</v>
          </cell>
          <cell r="D1998">
            <v>212041310</v>
          </cell>
          <cell r="E1998" t="str">
            <v>Clayton South</v>
          </cell>
          <cell r="F1998">
            <v>15</v>
          </cell>
          <cell r="G1998">
            <v>0</v>
          </cell>
          <cell r="H1998">
            <v>0</v>
          </cell>
          <cell r="I1998">
            <v>0</v>
          </cell>
          <cell r="J1998">
            <v>0</v>
          </cell>
          <cell r="K1998">
            <v>18</v>
          </cell>
        </row>
        <row r="1999">
          <cell r="A1999">
            <v>1993</v>
          </cell>
          <cell r="B1999" t="str">
            <v>Q</v>
          </cell>
          <cell r="C1999" t="str">
            <v>Health Care and Social Assistance</v>
          </cell>
          <cell r="D1999">
            <v>212041310</v>
          </cell>
          <cell r="E1999" t="str">
            <v>Clayton South</v>
          </cell>
          <cell r="F1999">
            <v>46</v>
          </cell>
          <cell r="G1999">
            <v>16</v>
          </cell>
          <cell r="H1999">
            <v>10</v>
          </cell>
          <cell r="I1999">
            <v>3</v>
          </cell>
          <cell r="J1999">
            <v>0</v>
          </cell>
          <cell r="K1999">
            <v>74</v>
          </cell>
        </row>
        <row r="2000">
          <cell r="A2000">
            <v>1994</v>
          </cell>
          <cell r="B2000" t="str">
            <v>R</v>
          </cell>
          <cell r="C2000" t="str">
            <v>Arts and Recreation Services</v>
          </cell>
          <cell r="D2000">
            <v>212041310</v>
          </cell>
          <cell r="E2000" t="str">
            <v>Clayton South</v>
          </cell>
          <cell r="F2000">
            <v>6</v>
          </cell>
          <cell r="G2000">
            <v>4</v>
          </cell>
          <cell r="H2000">
            <v>5</v>
          </cell>
          <cell r="I2000">
            <v>0</v>
          </cell>
          <cell r="J2000">
            <v>0</v>
          </cell>
          <cell r="K2000">
            <v>17</v>
          </cell>
        </row>
        <row r="2001">
          <cell r="A2001">
            <v>1995</v>
          </cell>
          <cell r="B2001" t="str">
            <v>S</v>
          </cell>
          <cell r="C2001" t="str">
            <v>Other Services</v>
          </cell>
          <cell r="D2001">
            <v>212041310</v>
          </cell>
          <cell r="E2001" t="str">
            <v>Clayton South</v>
          </cell>
          <cell r="F2001">
            <v>66</v>
          </cell>
          <cell r="G2001">
            <v>66</v>
          </cell>
          <cell r="H2001">
            <v>11</v>
          </cell>
          <cell r="I2001">
            <v>0</v>
          </cell>
          <cell r="J2001">
            <v>0</v>
          </cell>
          <cell r="K2001">
            <v>143</v>
          </cell>
        </row>
        <row r="2002">
          <cell r="A2002">
            <v>1996</v>
          </cell>
          <cell r="B2002" t="str">
            <v>A</v>
          </cell>
          <cell r="C2002" t="str">
            <v>Agriculture, Forestry and Fishing</v>
          </cell>
          <cell r="D2002">
            <v>206071145</v>
          </cell>
          <cell r="E2002" t="str">
            <v>Clifton Hill - Alphington</v>
          </cell>
          <cell r="F2002">
            <v>13</v>
          </cell>
          <cell r="G2002">
            <v>3</v>
          </cell>
          <cell r="H2002">
            <v>0</v>
          </cell>
          <cell r="I2002">
            <v>0</v>
          </cell>
          <cell r="J2002">
            <v>0</v>
          </cell>
          <cell r="K2002">
            <v>15</v>
          </cell>
        </row>
        <row r="2003">
          <cell r="A2003">
            <v>1997</v>
          </cell>
          <cell r="B2003" t="str">
            <v>B</v>
          </cell>
          <cell r="C2003" t="str">
            <v>Mining</v>
          </cell>
          <cell r="D2003">
            <v>206071145</v>
          </cell>
          <cell r="E2003" t="str">
            <v>Clifton Hill - Alphington</v>
          </cell>
          <cell r="F2003">
            <v>0</v>
          </cell>
          <cell r="G2003">
            <v>0</v>
          </cell>
          <cell r="H2003">
            <v>0</v>
          </cell>
          <cell r="I2003">
            <v>0</v>
          </cell>
          <cell r="J2003">
            <v>0</v>
          </cell>
          <cell r="K2003">
            <v>0</v>
          </cell>
        </row>
        <row r="2004">
          <cell r="A2004">
            <v>1998</v>
          </cell>
          <cell r="B2004" t="str">
            <v>C</v>
          </cell>
          <cell r="C2004" t="str">
            <v>Manufacturing</v>
          </cell>
          <cell r="D2004">
            <v>206071145</v>
          </cell>
          <cell r="E2004" t="str">
            <v>Clifton Hill - Alphington</v>
          </cell>
          <cell r="F2004">
            <v>11</v>
          </cell>
          <cell r="G2004">
            <v>7</v>
          </cell>
          <cell r="H2004">
            <v>3</v>
          </cell>
          <cell r="I2004">
            <v>3</v>
          </cell>
          <cell r="J2004">
            <v>0</v>
          </cell>
          <cell r="K2004">
            <v>23</v>
          </cell>
        </row>
        <row r="2005">
          <cell r="A2005">
            <v>1999</v>
          </cell>
          <cell r="B2005" t="str">
            <v>D</v>
          </cell>
          <cell r="C2005" t="str">
            <v>Electricity, Gas, Water and Waste Services</v>
          </cell>
          <cell r="D2005">
            <v>206071145</v>
          </cell>
          <cell r="E2005" t="str">
            <v>Clifton Hill - Alphington</v>
          </cell>
          <cell r="F2005">
            <v>0</v>
          </cell>
          <cell r="G2005">
            <v>0</v>
          </cell>
          <cell r="H2005">
            <v>0</v>
          </cell>
          <cell r="I2005">
            <v>0</v>
          </cell>
          <cell r="J2005">
            <v>0</v>
          </cell>
          <cell r="K2005">
            <v>0</v>
          </cell>
        </row>
        <row r="2006">
          <cell r="A2006">
            <v>2000</v>
          </cell>
          <cell r="B2006" t="str">
            <v>E</v>
          </cell>
          <cell r="C2006" t="str">
            <v>Construction</v>
          </cell>
          <cell r="D2006">
            <v>206071145</v>
          </cell>
          <cell r="E2006" t="str">
            <v>Clifton Hill - Alphington</v>
          </cell>
          <cell r="F2006">
            <v>62</v>
          </cell>
          <cell r="G2006">
            <v>26</v>
          </cell>
          <cell r="H2006">
            <v>0</v>
          </cell>
          <cell r="I2006">
            <v>0</v>
          </cell>
          <cell r="J2006">
            <v>0</v>
          </cell>
          <cell r="K2006">
            <v>90</v>
          </cell>
        </row>
        <row r="2007">
          <cell r="A2007">
            <v>2001</v>
          </cell>
          <cell r="B2007" t="str">
            <v>F</v>
          </cell>
          <cell r="C2007" t="str">
            <v>Wholesale Trade</v>
          </cell>
          <cell r="D2007">
            <v>206071145</v>
          </cell>
          <cell r="E2007" t="str">
            <v>Clifton Hill - Alphington</v>
          </cell>
          <cell r="F2007">
            <v>18</v>
          </cell>
          <cell r="G2007">
            <v>4</v>
          </cell>
          <cell r="H2007">
            <v>5</v>
          </cell>
          <cell r="I2007">
            <v>0</v>
          </cell>
          <cell r="J2007">
            <v>0</v>
          </cell>
          <cell r="K2007">
            <v>29</v>
          </cell>
        </row>
        <row r="2008">
          <cell r="A2008">
            <v>2002</v>
          </cell>
          <cell r="B2008" t="str">
            <v>G</v>
          </cell>
          <cell r="C2008" t="str">
            <v>Retail Trade</v>
          </cell>
          <cell r="D2008">
            <v>206071145</v>
          </cell>
          <cell r="E2008" t="str">
            <v>Clifton Hill - Alphington</v>
          </cell>
          <cell r="F2008">
            <v>30</v>
          </cell>
          <cell r="G2008">
            <v>18</v>
          </cell>
          <cell r="H2008">
            <v>10</v>
          </cell>
          <cell r="I2008">
            <v>6</v>
          </cell>
          <cell r="J2008">
            <v>0</v>
          </cell>
          <cell r="K2008">
            <v>64</v>
          </cell>
        </row>
        <row r="2009">
          <cell r="A2009">
            <v>2003</v>
          </cell>
          <cell r="B2009" t="str">
            <v>H</v>
          </cell>
          <cell r="C2009" t="str">
            <v>Accommodation and Food Services</v>
          </cell>
          <cell r="D2009">
            <v>206071145</v>
          </cell>
          <cell r="E2009" t="str">
            <v>Clifton Hill - Alphington</v>
          </cell>
          <cell r="F2009">
            <v>7</v>
          </cell>
          <cell r="G2009">
            <v>9</v>
          </cell>
          <cell r="H2009">
            <v>8</v>
          </cell>
          <cell r="I2009">
            <v>3</v>
          </cell>
          <cell r="J2009">
            <v>0</v>
          </cell>
          <cell r="K2009">
            <v>27</v>
          </cell>
        </row>
        <row r="2010">
          <cell r="A2010">
            <v>2004</v>
          </cell>
          <cell r="B2010" t="str">
            <v>I</v>
          </cell>
          <cell r="C2010" t="str">
            <v>Transport, Postal and Warehousing</v>
          </cell>
          <cell r="D2010">
            <v>206071145</v>
          </cell>
          <cell r="E2010" t="str">
            <v>Clifton Hill - Alphington</v>
          </cell>
          <cell r="F2010">
            <v>23</v>
          </cell>
          <cell r="G2010">
            <v>3</v>
          </cell>
          <cell r="H2010">
            <v>0</v>
          </cell>
          <cell r="I2010">
            <v>0</v>
          </cell>
          <cell r="J2010">
            <v>0</v>
          </cell>
          <cell r="K2010">
            <v>25</v>
          </cell>
        </row>
        <row r="2011">
          <cell r="A2011">
            <v>2005</v>
          </cell>
          <cell r="B2011" t="str">
            <v>J</v>
          </cell>
          <cell r="C2011" t="str">
            <v>Information Media and Telecommunications</v>
          </cell>
          <cell r="D2011">
            <v>206071145</v>
          </cell>
          <cell r="E2011" t="str">
            <v>Clifton Hill - Alphington</v>
          </cell>
          <cell r="F2011">
            <v>24</v>
          </cell>
          <cell r="G2011">
            <v>6</v>
          </cell>
          <cell r="H2011">
            <v>3</v>
          </cell>
          <cell r="I2011">
            <v>0</v>
          </cell>
          <cell r="J2011">
            <v>0</v>
          </cell>
          <cell r="K2011">
            <v>32</v>
          </cell>
        </row>
        <row r="2012">
          <cell r="A2012">
            <v>2006</v>
          </cell>
          <cell r="B2012" t="str">
            <v>K</v>
          </cell>
          <cell r="C2012" t="str">
            <v>Financial and Insurance Services</v>
          </cell>
          <cell r="D2012">
            <v>206071145</v>
          </cell>
          <cell r="E2012" t="str">
            <v>Clifton Hill - Alphington</v>
          </cell>
          <cell r="F2012">
            <v>57</v>
          </cell>
          <cell r="G2012">
            <v>10</v>
          </cell>
          <cell r="H2012">
            <v>0</v>
          </cell>
          <cell r="I2012">
            <v>0</v>
          </cell>
          <cell r="J2012">
            <v>0</v>
          </cell>
          <cell r="K2012">
            <v>68</v>
          </cell>
        </row>
        <row r="2013">
          <cell r="A2013">
            <v>2007</v>
          </cell>
          <cell r="B2013" t="str">
            <v>L</v>
          </cell>
          <cell r="C2013" t="str">
            <v>Rental, Hiring and Real Estate Services</v>
          </cell>
          <cell r="D2013">
            <v>206071145</v>
          </cell>
          <cell r="E2013" t="str">
            <v>Clifton Hill - Alphington</v>
          </cell>
          <cell r="F2013">
            <v>143</v>
          </cell>
          <cell r="G2013">
            <v>5</v>
          </cell>
          <cell r="H2013">
            <v>3</v>
          </cell>
          <cell r="I2013">
            <v>0</v>
          </cell>
          <cell r="J2013">
            <v>0</v>
          </cell>
          <cell r="K2013">
            <v>150</v>
          </cell>
        </row>
        <row r="2014">
          <cell r="A2014">
            <v>2008</v>
          </cell>
          <cell r="B2014" t="str">
            <v>M</v>
          </cell>
          <cell r="C2014" t="str">
            <v>Professional, Scientific and Technical Services</v>
          </cell>
          <cell r="D2014">
            <v>206071145</v>
          </cell>
          <cell r="E2014" t="str">
            <v>Clifton Hill - Alphington</v>
          </cell>
          <cell r="F2014">
            <v>159</v>
          </cell>
          <cell r="G2014">
            <v>76</v>
          </cell>
          <cell r="H2014">
            <v>10</v>
          </cell>
          <cell r="I2014">
            <v>4</v>
          </cell>
          <cell r="J2014">
            <v>0</v>
          </cell>
          <cell r="K2014">
            <v>249</v>
          </cell>
        </row>
        <row r="2015">
          <cell r="A2015">
            <v>2009</v>
          </cell>
          <cell r="B2015" t="str">
            <v>N</v>
          </cell>
          <cell r="C2015" t="str">
            <v>Administrative and Support Services</v>
          </cell>
          <cell r="D2015">
            <v>206071145</v>
          </cell>
          <cell r="E2015" t="str">
            <v>Clifton Hill - Alphington</v>
          </cell>
          <cell r="F2015">
            <v>29</v>
          </cell>
          <cell r="G2015">
            <v>14</v>
          </cell>
          <cell r="H2015">
            <v>5</v>
          </cell>
          <cell r="I2015">
            <v>3</v>
          </cell>
          <cell r="J2015">
            <v>0</v>
          </cell>
          <cell r="K2015">
            <v>51</v>
          </cell>
        </row>
        <row r="2016">
          <cell r="A2016">
            <v>2010</v>
          </cell>
          <cell r="B2016" t="str">
            <v>O</v>
          </cell>
          <cell r="C2016" t="str">
            <v>Public Administration and Safety</v>
          </cell>
          <cell r="D2016">
            <v>206071145</v>
          </cell>
          <cell r="E2016" t="str">
            <v>Clifton Hill - Alphington</v>
          </cell>
          <cell r="F2016">
            <v>0</v>
          </cell>
          <cell r="G2016">
            <v>0</v>
          </cell>
          <cell r="H2016">
            <v>0</v>
          </cell>
          <cell r="I2016">
            <v>0</v>
          </cell>
          <cell r="J2016">
            <v>0</v>
          </cell>
          <cell r="K2016">
            <v>0</v>
          </cell>
        </row>
        <row r="2017">
          <cell r="A2017">
            <v>2011</v>
          </cell>
          <cell r="B2017" t="str">
            <v>P</v>
          </cell>
          <cell r="C2017" t="str">
            <v>Education and Training</v>
          </cell>
          <cell r="D2017">
            <v>206071145</v>
          </cell>
          <cell r="E2017" t="str">
            <v>Clifton Hill - Alphington</v>
          </cell>
          <cell r="F2017">
            <v>19</v>
          </cell>
          <cell r="G2017">
            <v>7</v>
          </cell>
          <cell r="H2017">
            <v>3</v>
          </cell>
          <cell r="I2017">
            <v>0</v>
          </cell>
          <cell r="J2017">
            <v>0</v>
          </cell>
          <cell r="K2017">
            <v>30</v>
          </cell>
        </row>
        <row r="2018">
          <cell r="A2018">
            <v>2012</v>
          </cell>
          <cell r="B2018" t="str">
            <v>Q</v>
          </cell>
          <cell r="C2018" t="str">
            <v>Health Care and Social Assistance</v>
          </cell>
          <cell r="D2018">
            <v>206071145</v>
          </cell>
          <cell r="E2018" t="str">
            <v>Clifton Hill - Alphington</v>
          </cell>
          <cell r="F2018">
            <v>148</v>
          </cell>
          <cell r="G2018">
            <v>31</v>
          </cell>
          <cell r="H2018">
            <v>10</v>
          </cell>
          <cell r="I2018">
            <v>3</v>
          </cell>
          <cell r="J2018">
            <v>0</v>
          </cell>
          <cell r="K2018">
            <v>192</v>
          </cell>
        </row>
        <row r="2019">
          <cell r="A2019">
            <v>2013</v>
          </cell>
          <cell r="B2019" t="str">
            <v>R</v>
          </cell>
          <cell r="C2019" t="str">
            <v>Arts and Recreation Services</v>
          </cell>
          <cell r="D2019">
            <v>206071145</v>
          </cell>
          <cell r="E2019" t="str">
            <v>Clifton Hill - Alphington</v>
          </cell>
          <cell r="F2019">
            <v>41</v>
          </cell>
          <cell r="G2019">
            <v>9</v>
          </cell>
          <cell r="H2019">
            <v>4</v>
          </cell>
          <cell r="I2019">
            <v>0</v>
          </cell>
          <cell r="J2019">
            <v>0</v>
          </cell>
          <cell r="K2019">
            <v>55</v>
          </cell>
        </row>
        <row r="2020">
          <cell r="A2020">
            <v>2014</v>
          </cell>
          <cell r="B2020" t="str">
            <v>S</v>
          </cell>
          <cell r="C2020" t="str">
            <v>Other Services</v>
          </cell>
          <cell r="D2020">
            <v>206071145</v>
          </cell>
          <cell r="E2020" t="str">
            <v>Clifton Hill - Alphington</v>
          </cell>
          <cell r="F2020">
            <v>20</v>
          </cell>
          <cell r="G2020">
            <v>9</v>
          </cell>
          <cell r="H2020">
            <v>0</v>
          </cell>
          <cell r="I2020">
            <v>0</v>
          </cell>
          <cell r="J2020">
            <v>0</v>
          </cell>
          <cell r="K2020">
            <v>30</v>
          </cell>
        </row>
        <row r="2021">
          <cell r="A2021">
            <v>2015</v>
          </cell>
          <cell r="B2021" t="str">
            <v>A</v>
          </cell>
          <cell r="C2021" t="str">
            <v>Agriculture, Forestry and Fishing</v>
          </cell>
          <cell r="D2021">
            <v>203031048</v>
          </cell>
          <cell r="E2021" t="str">
            <v>Clifton Springs</v>
          </cell>
          <cell r="F2021">
            <v>27</v>
          </cell>
          <cell r="G2021">
            <v>5</v>
          </cell>
          <cell r="H2021">
            <v>0</v>
          </cell>
          <cell r="I2021">
            <v>0</v>
          </cell>
          <cell r="J2021">
            <v>0</v>
          </cell>
          <cell r="K2021">
            <v>34</v>
          </cell>
        </row>
        <row r="2022">
          <cell r="A2022">
            <v>2016</v>
          </cell>
          <cell r="B2022" t="str">
            <v>B</v>
          </cell>
          <cell r="C2022" t="str">
            <v>Mining</v>
          </cell>
          <cell r="D2022">
            <v>203031048</v>
          </cell>
          <cell r="E2022" t="str">
            <v>Clifton Springs</v>
          </cell>
          <cell r="F2022">
            <v>0</v>
          </cell>
          <cell r="G2022">
            <v>0</v>
          </cell>
          <cell r="H2022">
            <v>0</v>
          </cell>
          <cell r="I2022">
            <v>0</v>
          </cell>
          <cell r="J2022">
            <v>0</v>
          </cell>
          <cell r="K2022">
            <v>3</v>
          </cell>
        </row>
        <row r="2023">
          <cell r="A2023">
            <v>2017</v>
          </cell>
          <cell r="B2023" t="str">
            <v>C</v>
          </cell>
          <cell r="C2023" t="str">
            <v>Manufacturing</v>
          </cell>
          <cell r="D2023">
            <v>203031048</v>
          </cell>
          <cell r="E2023" t="str">
            <v>Clifton Springs</v>
          </cell>
          <cell r="F2023">
            <v>20</v>
          </cell>
          <cell r="G2023">
            <v>8</v>
          </cell>
          <cell r="H2023">
            <v>6</v>
          </cell>
          <cell r="I2023">
            <v>3</v>
          </cell>
          <cell r="J2023">
            <v>0</v>
          </cell>
          <cell r="K2023">
            <v>35</v>
          </cell>
        </row>
        <row r="2024">
          <cell r="A2024">
            <v>2018</v>
          </cell>
          <cell r="B2024" t="str">
            <v>D</v>
          </cell>
          <cell r="C2024" t="str">
            <v>Electricity, Gas, Water and Waste Services</v>
          </cell>
          <cell r="D2024">
            <v>203031048</v>
          </cell>
          <cell r="E2024" t="str">
            <v>Clifton Springs</v>
          </cell>
          <cell r="F2024">
            <v>3</v>
          </cell>
          <cell r="G2024">
            <v>3</v>
          </cell>
          <cell r="H2024">
            <v>0</v>
          </cell>
          <cell r="I2024">
            <v>0</v>
          </cell>
          <cell r="J2024">
            <v>0</v>
          </cell>
          <cell r="K2024">
            <v>5</v>
          </cell>
        </row>
        <row r="2025">
          <cell r="A2025">
            <v>2019</v>
          </cell>
          <cell r="B2025" t="str">
            <v>E</v>
          </cell>
          <cell r="C2025" t="str">
            <v>Construction</v>
          </cell>
          <cell r="D2025">
            <v>203031048</v>
          </cell>
          <cell r="E2025" t="str">
            <v>Clifton Springs</v>
          </cell>
          <cell r="F2025">
            <v>154</v>
          </cell>
          <cell r="G2025">
            <v>103</v>
          </cell>
          <cell r="H2025">
            <v>20</v>
          </cell>
          <cell r="I2025">
            <v>0</v>
          </cell>
          <cell r="J2025">
            <v>0</v>
          </cell>
          <cell r="K2025">
            <v>277</v>
          </cell>
        </row>
        <row r="2026">
          <cell r="A2026">
            <v>2020</v>
          </cell>
          <cell r="B2026" t="str">
            <v>F</v>
          </cell>
          <cell r="C2026" t="str">
            <v>Wholesale Trade</v>
          </cell>
          <cell r="D2026">
            <v>203031048</v>
          </cell>
          <cell r="E2026" t="str">
            <v>Clifton Springs</v>
          </cell>
          <cell r="F2026">
            <v>16</v>
          </cell>
          <cell r="G2026">
            <v>6</v>
          </cell>
          <cell r="H2026">
            <v>3</v>
          </cell>
          <cell r="I2026">
            <v>3</v>
          </cell>
          <cell r="J2026">
            <v>0</v>
          </cell>
          <cell r="K2026">
            <v>25</v>
          </cell>
        </row>
        <row r="2027">
          <cell r="A2027">
            <v>2021</v>
          </cell>
          <cell r="B2027" t="str">
            <v>G</v>
          </cell>
          <cell r="C2027" t="str">
            <v>Retail Trade</v>
          </cell>
          <cell r="D2027">
            <v>203031048</v>
          </cell>
          <cell r="E2027" t="str">
            <v>Clifton Springs</v>
          </cell>
          <cell r="F2027">
            <v>32</v>
          </cell>
          <cell r="G2027">
            <v>16</v>
          </cell>
          <cell r="H2027">
            <v>10</v>
          </cell>
          <cell r="I2027">
            <v>0</v>
          </cell>
          <cell r="J2027">
            <v>0</v>
          </cell>
          <cell r="K2027">
            <v>59</v>
          </cell>
        </row>
        <row r="2028">
          <cell r="A2028">
            <v>2022</v>
          </cell>
          <cell r="B2028" t="str">
            <v>H</v>
          </cell>
          <cell r="C2028" t="str">
            <v>Accommodation and Food Services</v>
          </cell>
          <cell r="D2028">
            <v>203031048</v>
          </cell>
          <cell r="E2028" t="str">
            <v>Clifton Springs</v>
          </cell>
          <cell r="F2028">
            <v>18</v>
          </cell>
          <cell r="G2028">
            <v>9</v>
          </cell>
          <cell r="H2028">
            <v>9</v>
          </cell>
          <cell r="I2028">
            <v>3</v>
          </cell>
          <cell r="J2028">
            <v>0</v>
          </cell>
          <cell r="K2028">
            <v>38</v>
          </cell>
        </row>
        <row r="2029">
          <cell r="A2029">
            <v>2023</v>
          </cell>
          <cell r="B2029" t="str">
            <v>I</v>
          </cell>
          <cell r="C2029" t="str">
            <v>Transport, Postal and Warehousing</v>
          </cell>
          <cell r="D2029">
            <v>203031048</v>
          </cell>
          <cell r="E2029" t="str">
            <v>Clifton Springs</v>
          </cell>
          <cell r="F2029">
            <v>38</v>
          </cell>
          <cell r="G2029">
            <v>18</v>
          </cell>
          <cell r="H2029">
            <v>0</v>
          </cell>
          <cell r="I2029">
            <v>0</v>
          </cell>
          <cell r="J2029">
            <v>0</v>
          </cell>
          <cell r="K2029">
            <v>57</v>
          </cell>
        </row>
        <row r="2030">
          <cell r="A2030">
            <v>2024</v>
          </cell>
          <cell r="B2030" t="str">
            <v>J</v>
          </cell>
          <cell r="C2030" t="str">
            <v>Information Media and Telecommunications</v>
          </cell>
          <cell r="D2030">
            <v>203031048</v>
          </cell>
          <cell r="E2030" t="str">
            <v>Clifton Springs</v>
          </cell>
          <cell r="F2030">
            <v>7</v>
          </cell>
          <cell r="G2030">
            <v>3</v>
          </cell>
          <cell r="H2030">
            <v>0</v>
          </cell>
          <cell r="I2030">
            <v>0</v>
          </cell>
          <cell r="J2030">
            <v>0</v>
          </cell>
          <cell r="K2030">
            <v>8</v>
          </cell>
        </row>
        <row r="2031">
          <cell r="A2031">
            <v>2025</v>
          </cell>
          <cell r="B2031" t="str">
            <v>K</v>
          </cell>
          <cell r="C2031" t="str">
            <v>Financial and Insurance Services</v>
          </cell>
          <cell r="D2031">
            <v>203031048</v>
          </cell>
          <cell r="E2031" t="str">
            <v>Clifton Springs</v>
          </cell>
          <cell r="F2031">
            <v>21</v>
          </cell>
          <cell r="G2031">
            <v>8</v>
          </cell>
          <cell r="H2031">
            <v>0</v>
          </cell>
          <cell r="I2031">
            <v>0</v>
          </cell>
          <cell r="J2031">
            <v>0</v>
          </cell>
          <cell r="K2031">
            <v>29</v>
          </cell>
        </row>
        <row r="2032">
          <cell r="A2032">
            <v>2026</v>
          </cell>
          <cell r="B2032" t="str">
            <v>L</v>
          </cell>
          <cell r="C2032" t="str">
            <v>Rental, Hiring and Real Estate Services</v>
          </cell>
          <cell r="D2032">
            <v>203031048</v>
          </cell>
          <cell r="E2032" t="str">
            <v>Clifton Springs</v>
          </cell>
          <cell r="F2032">
            <v>58</v>
          </cell>
          <cell r="G2032">
            <v>5</v>
          </cell>
          <cell r="H2032">
            <v>3</v>
          </cell>
          <cell r="I2032">
            <v>0</v>
          </cell>
          <cell r="J2032">
            <v>0</v>
          </cell>
          <cell r="K2032">
            <v>65</v>
          </cell>
        </row>
        <row r="2033">
          <cell r="A2033">
            <v>2027</v>
          </cell>
          <cell r="B2033" t="str">
            <v>M</v>
          </cell>
          <cell r="C2033" t="str">
            <v>Professional, Scientific and Technical Services</v>
          </cell>
          <cell r="D2033">
            <v>203031048</v>
          </cell>
          <cell r="E2033" t="str">
            <v>Clifton Springs</v>
          </cell>
          <cell r="F2033">
            <v>84</v>
          </cell>
          <cell r="G2033">
            <v>26</v>
          </cell>
          <cell r="H2033">
            <v>5</v>
          </cell>
          <cell r="I2033">
            <v>0</v>
          </cell>
          <cell r="J2033">
            <v>0</v>
          </cell>
          <cell r="K2033">
            <v>115</v>
          </cell>
        </row>
        <row r="2034">
          <cell r="A2034">
            <v>2028</v>
          </cell>
          <cell r="B2034" t="str">
            <v>N</v>
          </cell>
          <cell r="C2034" t="str">
            <v>Administrative and Support Services</v>
          </cell>
          <cell r="D2034">
            <v>203031048</v>
          </cell>
          <cell r="E2034" t="str">
            <v>Clifton Springs</v>
          </cell>
          <cell r="F2034">
            <v>30</v>
          </cell>
          <cell r="G2034">
            <v>15</v>
          </cell>
          <cell r="H2034">
            <v>6</v>
          </cell>
          <cell r="I2034">
            <v>3</v>
          </cell>
          <cell r="J2034">
            <v>0</v>
          </cell>
          <cell r="K2034">
            <v>52</v>
          </cell>
        </row>
        <row r="2035">
          <cell r="A2035">
            <v>2029</v>
          </cell>
          <cell r="B2035" t="str">
            <v>O</v>
          </cell>
          <cell r="C2035" t="str">
            <v>Public Administration and Safety</v>
          </cell>
          <cell r="D2035">
            <v>203031048</v>
          </cell>
          <cell r="E2035" t="str">
            <v>Clifton Springs</v>
          </cell>
          <cell r="F2035">
            <v>3</v>
          </cell>
          <cell r="G2035">
            <v>0</v>
          </cell>
          <cell r="H2035">
            <v>0</v>
          </cell>
          <cell r="I2035">
            <v>0</v>
          </cell>
          <cell r="J2035">
            <v>0</v>
          </cell>
          <cell r="K2035">
            <v>4</v>
          </cell>
        </row>
        <row r="2036">
          <cell r="A2036">
            <v>2030</v>
          </cell>
          <cell r="B2036" t="str">
            <v>P</v>
          </cell>
          <cell r="C2036" t="str">
            <v>Education and Training</v>
          </cell>
          <cell r="D2036">
            <v>203031048</v>
          </cell>
          <cell r="E2036" t="str">
            <v>Clifton Springs</v>
          </cell>
          <cell r="F2036">
            <v>9</v>
          </cell>
          <cell r="G2036">
            <v>7</v>
          </cell>
          <cell r="H2036">
            <v>0</v>
          </cell>
          <cell r="I2036">
            <v>0</v>
          </cell>
          <cell r="J2036">
            <v>0</v>
          </cell>
          <cell r="K2036">
            <v>16</v>
          </cell>
        </row>
        <row r="2037">
          <cell r="A2037">
            <v>2031</v>
          </cell>
          <cell r="B2037" t="str">
            <v>Q</v>
          </cell>
          <cell r="C2037" t="str">
            <v>Health Care and Social Assistance</v>
          </cell>
          <cell r="D2037">
            <v>203031048</v>
          </cell>
          <cell r="E2037" t="str">
            <v>Clifton Springs</v>
          </cell>
          <cell r="F2037">
            <v>67</v>
          </cell>
          <cell r="G2037">
            <v>25</v>
          </cell>
          <cell r="H2037">
            <v>14</v>
          </cell>
          <cell r="I2037">
            <v>4</v>
          </cell>
          <cell r="J2037">
            <v>0</v>
          </cell>
          <cell r="K2037">
            <v>110</v>
          </cell>
        </row>
        <row r="2038">
          <cell r="A2038">
            <v>2032</v>
          </cell>
          <cell r="B2038" t="str">
            <v>R</v>
          </cell>
          <cell r="C2038" t="str">
            <v>Arts and Recreation Services</v>
          </cell>
          <cell r="D2038">
            <v>203031048</v>
          </cell>
          <cell r="E2038" t="str">
            <v>Clifton Springs</v>
          </cell>
          <cell r="F2038">
            <v>6</v>
          </cell>
          <cell r="G2038">
            <v>5</v>
          </cell>
          <cell r="H2038">
            <v>0</v>
          </cell>
          <cell r="I2038">
            <v>3</v>
          </cell>
          <cell r="J2038">
            <v>0</v>
          </cell>
          <cell r="K2038">
            <v>13</v>
          </cell>
        </row>
        <row r="2039">
          <cell r="A2039">
            <v>2033</v>
          </cell>
          <cell r="B2039" t="str">
            <v>S</v>
          </cell>
          <cell r="C2039" t="str">
            <v>Other Services</v>
          </cell>
          <cell r="D2039">
            <v>203031048</v>
          </cell>
          <cell r="E2039" t="str">
            <v>Clifton Springs</v>
          </cell>
          <cell r="F2039">
            <v>34</v>
          </cell>
          <cell r="G2039">
            <v>24</v>
          </cell>
          <cell r="H2039">
            <v>5</v>
          </cell>
          <cell r="I2039">
            <v>0</v>
          </cell>
          <cell r="J2039">
            <v>0</v>
          </cell>
          <cell r="K2039">
            <v>63</v>
          </cell>
        </row>
        <row r="2040">
          <cell r="A2040">
            <v>2034</v>
          </cell>
          <cell r="B2040" t="str">
            <v>A</v>
          </cell>
          <cell r="C2040" t="str">
            <v>Agriculture, Forestry and Fishing</v>
          </cell>
          <cell r="D2040">
            <v>212031555</v>
          </cell>
          <cell r="E2040" t="str">
            <v>Clyde North - North</v>
          </cell>
          <cell r="F2040">
            <v>3</v>
          </cell>
          <cell r="G2040">
            <v>0</v>
          </cell>
          <cell r="H2040">
            <v>0</v>
          </cell>
          <cell r="I2040">
            <v>0</v>
          </cell>
          <cell r="J2040">
            <v>0</v>
          </cell>
          <cell r="K2040">
            <v>3</v>
          </cell>
        </row>
        <row r="2041">
          <cell r="A2041">
            <v>2035</v>
          </cell>
          <cell r="B2041" t="str">
            <v>B</v>
          </cell>
          <cell r="C2041" t="str">
            <v>Mining</v>
          </cell>
          <cell r="D2041">
            <v>212031555</v>
          </cell>
          <cell r="E2041" t="str">
            <v>Clyde North - North</v>
          </cell>
          <cell r="F2041">
            <v>0</v>
          </cell>
          <cell r="G2041">
            <v>0</v>
          </cell>
          <cell r="H2041">
            <v>0</v>
          </cell>
          <cell r="I2041">
            <v>0</v>
          </cell>
          <cell r="J2041">
            <v>0</v>
          </cell>
          <cell r="K2041">
            <v>0</v>
          </cell>
        </row>
        <row r="2042">
          <cell r="A2042">
            <v>2036</v>
          </cell>
          <cell r="B2042" t="str">
            <v>C</v>
          </cell>
          <cell r="C2042" t="str">
            <v>Manufacturing</v>
          </cell>
          <cell r="D2042">
            <v>212031555</v>
          </cell>
          <cell r="E2042" t="str">
            <v>Clyde North - North</v>
          </cell>
          <cell r="F2042">
            <v>16</v>
          </cell>
          <cell r="G2042">
            <v>4</v>
          </cell>
          <cell r="H2042">
            <v>0</v>
          </cell>
          <cell r="I2042">
            <v>0</v>
          </cell>
          <cell r="J2042">
            <v>0</v>
          </cell>
          <cell r="K2042">
            <v>22</v>
          </cell>
        </row>
        <row r="2043">
          <cell r="A2043">
            <v>2037</v>
          </cell>
          <cell r="B2043" t="str">
            <v>D</v>
          </cell>
          <cell r="C2043" t="str">
            <v>Electricity, Gas, Water and Waste Services</v>
          </cell>
          <cell r="D2043">
            <v>212031555</v>
          </cell>
          <cell r="E2043" t="str">
            <v>Clyde North - North</v>
          </cell>
          <cell r="F2043">
            <v>0</v>
          </cell>
          <cell r="G2043">
            <v>0</v>
          </cell>
          <cell r="H2043">
            <v>0</v>
          </cell>
          <cell r="I2043">
            <v>0</v>
          </cell>
          <cell r="J2043">
            <v>0</v>
          </cell>
          <cell r="K2043">
            <v>3</v>
          </cell>
        </row>
        <row r="2044">
          <cell r="A2044">
            <v>2038</v>
          </cell>
          <cell r="B2044" t="str">
            <v>E</v>
          </cell>
          <cell r="C2044" t="str">
            <v>Construction</v>
          </cell>
          <cell r="D2044">
            <v>212031555</v>
          </cell>
          <cell r="E2044" t="str">
            <v>Clyde North - North</v>
          </cell>
          <cell r="F2044">
            <v>115</v>
          </cell>
          <cell r="G2044">
            <v>54</v>
          </cell>
          <cell r="H2044">
            <v>3</v>
          </cell>
          <cell r="I2044">
            <v>0</v>
          </cell>
          <cell r="J2044">
            <v>0</v>
          </cell>
          <cell r="K2044">
            <v>170</v>
          </cell>
        </row>
        <row r="2045">
          <cell r="A2045">
            <v>2039</v>
          </cell>
          <cell r="B2045" t="str">
            <v>F</v>
          </cell>
          <cell r="C2045" t="str">
            <v>Wholesale Trade</v>
          </cell>
          <cell r="D2045">
            <v>212031555</v>
          </cell>
          <cell r="E2045" t="str">
            <v>Clyde North - North</v>
          </cell>
          <cell r="F2045">
            <v>21</v>
          </cell>
          <cell r="G2045">
            <v>8</v>
          </cell>
          <cell r="H2045">
            <v>0</v>
          </cell>
          <cell r="I2045">
            <v>0</v>
          </cell>
          <cell r="J2045">
            <v>0</v>
          </cell>
          <cell r="K2045">
            <v>31</v>
          </cell>
        </row>
        <row r="2046">
          <cell r="A2046">
            <v>2040</v>
          </cell>
          <cell r="B2046" t="str">
            <v>G</v>
          </cell>
          <cell r="C2046" t="str">
            <v>Retail Trade</v>
          </cell>
          <cell r="D2046">
            <v>212031555</v>
          </cell>
          <cell r="E2046" t="str">
            <v>Clyde North - North</v>
          </cell>
          <cell r="F2046">
            <v>44</v>
          </cell>
          <cell r="G2046">
            <v>14</v>
          </cell>
          <cell r="H2046">
            <v>6</v>
          </cell>
          <cell r="I2046">
            <v>3</v>
          </cell>
          <cell r="J2046">
            <v>0</v>
          </cell>
          <cell r="K2046">
            <v>66</v>
          </cell>
        </row>
        <row r="2047">
          <cell r="A2047">
            <v>2041</v>
          </cell>
          <cell r="B2047" t="str">
            <v>H</v>
          </cell>
          <cell r="C2047" t="str">
            <v>Accommodation and Food Services</v>
          </cell>
          <cell r="D2047">
            <v>212031555</v>
          </cell>
          <cell r="E2047" t="str">
            <v>Clyde North - North</v>
          </cell>
          <cell r="F2047">
            <v>20</v>
          </cell>
          <cell r="G2047">
            <v>19</v>
          </cell>
          <cell r="H2047">
            <v>10</v>
          </cell>
          <cell r="I2047">
            <v>3</v>
          </cell>
          <cell r="J2047">
            <v>0</v>
          </cell>
          <cell r="K2047">
            <v>52</v>
          </cell>
        </row>
        <row r="2048">
          <cell r="A2048">
            <v>2042</v>
          </cell>
          <cell r="B2048" t="str">
            <v>I</v>
          </cell>
          <cell r="C2048" t="str">
            <v>Transport, Postal and Warehousing</v>
          </cell>
          <cell r="D2048">
            <v>212031555</v>
          </cell>
          <cell r="E2048" t="str">
            <v>Clyde North - North</v>
          </cell>
          <cell r="F2048">
            <v>345</v>
          </cell>
          <cell r="G2048">
            <v>33</v>
          </cell>
          <cell r="H2048">
            <v>3</v>
          </cell>
          <cell r="I2048">
            <v>0</v>
          </cell>
          <cell r="J2048">
            <v>0</v>
          </cell>
          <cell r="K2048">
            <v>381</v>
          </cell>
        </row>
        <row r="2049">
          <cell r="A2049">
            <v>2043</v>
          </cell>
          <cell r="B2049" t="str">
            <v>J</v>
          </cell>
          <cell r="C2049" t="str">
            <v>Information Media and Telecommunications</v>
          </cell>
          <cell r="D2049">
            <v>212031555</v>
          </cell>
          <cell r="E2049" t="str">
            <v>Clyde North - North</v>
          </cell>
          <cell r="F2049">
            <v>8</v>
          </cell>
          <cell r="G2049">
            <v>0</v>
          </cell>
          <cell r="H2049">
            <v>0</v>
          </cell>
          <cell r="I2049">
            <v>0</v>
          </cell>
          <cell r="J2049">
            <v>0</v>
          </cell>
          <cell r="K2049">
            <v>8</v>
          </cell>
        </row>
        <row r="2050">
          <cell r="A2050">
            <v>2044</v>
          </cell>
          <cell r="B2050" t="str">
            <v>K</v>
          </cell>
          <cell r="C2050" t="str">
            <v>Financial and Insurance Services</v>
          </cell>
          <cell r="D2050">
            <v>212031555</v>
          </cell>
          <cell r="E2050" t="str">
            <v>Clyde North - North</v>
          </cell>
          <cell r="F2050">
            <v>37</v>
          </cell>
          <cell r="G2050">
            <v>13</v>
          </cell>
          <cell r="H2050">
            <v>0</v>
          </cell>
          <cell r="I2050">
            <v>0</v>
          </cell>
          <cell r="J2050">
            <v>0</v>
          </cell>
          <cell r="K2050">
            <v>50</v>
          </cell>
        </row>
        <row r="2051">
          <cell r="A2051">
            <v>2045</v>
          </cell>
          <cell r="B2051" t="str">
            <v>L</v>
          </cell>
          <cell r="C2051" t="str">
            <v>Rental, Hiring and Real Estate Services</v>
          </cell>
          <cell r="D2051">
            <v>212031555</v>
          </cell>
          <cell r="E2051" t="str">
            <v>Clyde North - North</v>
          </cell>
          <cell r="F2051">
            <v>44</v>
          </cell>
          <cell r="G2051">
            <v>6</v>
          </cell>
          <cell r="H2051">
            <v>0</v>
          </cell>
          <cell r="I2051">
            <v>0</v>
          </cell>
          <cell r="J2051">
            <v>0</v>
          </cell>
          <cell r="K2051">
            <v>51</v>
          </cell>
        </row>
        <row r="2052">
          <cell r="A2052">
            <v>2046</v>
          </cell>
          <cell r="B2052" t="str">
            <v>M</v>
          </cell>
          <cell r="C2052" t="str">
            <v>Professional, Scientific and Technical Services</v>
          </cell>
          <cell r="D2052">
            <v>212031555</v>
          </cell>
          <cell r="E2052" t="str">
            <v>Clyde North - North</v>
          </cell>
          <cell r="F2052">
            <v>89</v>
          </cell>
          <cell r="G2052">
            <v>40</v>
          </cell>
          <cell r="H2052">
            <v>0</v>
          </cell>
          <cell r="I2052">
            <v>0</v>
          </cell>
          <cell r="J2052">
            <v>0</v>
          </cell>
          <cell r="K2052">
            <v>133</v>
          </cell>
        </row>
        <row r="2053">
          <cell r="A2053">
            <v>2047</v>
          </cell>
          <cell r="B2053" t="str">
            <v>N</v>
          </cell>
          <cell r="C2053" t="str">
            <v>Administrative and Support Services</v>
          </cell>
          <cell r="D2053">
            <v>212031555</v>
          </cell>
          <cell r="E2053" t="str">
            <v>Clyde North - North</v>
          </cell>
          <cell r="F2053">
            <v>88</v>
          </cell>
          <cell r="G2053">
            <v>26</v>
          </cell>
          <cell r="H2053">
            <v>5</v>
          </cell>
          <cell r="I2053">
            <v>0</v>
          </cell>
          <cell r="J2053">
            <v>0</v>
          </cell>
          <cell r="K2053">
            <v>120</v>
          </cell>
        </row>
        <row r="2054">
          <cell r="A2054">
            <v>2048</v>
          </cell>
          <cell r="B2054" t="str">
            <v>O</v>
          </cell>
          <cell r="C2054" t="str">
            <v>Public Administration and Safety</v>
          </cell>
          <cell r="D2054">
            <v>212031555</v>
          </cell>
          <cell r="E2054" t="str">
            <v>Clyde North - North</v>
          </cell>
          <cell r="F2054">
            <v>0</v>
          </cell>
          <cell r="G2054">
            <v>0</v>
          </cell>
          <cell r="H2054">
            <v>0</v>
          </cell>
          <cell r="I2054">
            <v>0</v>
          </cell>
          <cell r="J2054">
            <v>0</v>
          </cell>
          <cell r="K2054">
            <v>3</v>
          </cell>
        </row>
        <row r="2055">
          <cell r="A2055">
            <v>2049</v>
          </cell>
          <cell r="B2055" t="str">
            <v>P</v>
          </cell>
          <cell r="C2055" t="str">
            <v>Education and Training</v>
          </cell>
          <cell r="D2055">
            <v>212031555</v>
          </cell>
          <cell r="E2055" t="str">
            <v>Clyde North - North</v>
          </cell>
          <cell r="F2055">
            <v>9</v>
          </cell>
          <cell r="G2055">
            <v>4</v>
          </cell>
          <cell r="H2055">
            <v>0</v>
          </cell>
          <cell r="I2055">
            <v>0</v>
          </cell>
          <cell r="J2055">
            <v>0</v>
          </cell>
          <cell r="K2055">
            <v>16</v>
          </cell>
        </row>
        <row r="2056">
          <cell r="A2056">
            <v>2050</v>
          </cell>
          <cell r="B2056" t="str">
            <v>Q</v>
          </cell>
          <cell r="C2056" t="str">
            <v>Health Care and Social Assistance</v>
          </cell>
          <cell r="D2056">
            <v>212031555</v>
          </cell>
          <cell r="E2056" t="str">
            <v>Clyde North - North</v>
          </cell>
          <cell r="F2056">
            <v>65</v>
          </cell>
          <cell r="G2056">
            <v>32</v>
          </cell>
          <cell r="H2056">
            <v>9</v>
          </cell>
          <cell r="I2056">
            <v>3</v>
          </cell>
          <cell r="J2056">
            <v>3</v>
          </cell>
          <cell r="K2056">
            <v>110</v>
          </cell>
        </row>
        <row r="2057">
          <cell r="A2057">
            <v>2051</v>
          </cell>
          <cell r="B2057" t="str">
            <v>R</v>
          </cell>
          <cell r="C2057" t="str">
            <v>Arts and Recreation Services</v>
          </cell>
          <cell r="D2057">
            <v>212031555</v>
          </cell>
          <cell r="E2057" t="str">
            <v>Clyde North - North</v>
          </cell>
          <cell r="F2057">
            <v>4</v>
          </cell>
          <cell r="G2057">
            <v>0</v>
          </cell>
          <cell r="H2057">
            <v>3</v>
          </cell>
          <cell r="I2057">
            <v>0</v>
          </cell>
          <cell r="J2057">
            <v>0</v>
          </cell>
          <cell r="K2057">
            <v>6</v>
          </cell>
        </row>
        <row r="2058">
          <cell r="A2058">
            <v>2052</v>
          </cell>
          <cell r="B2058" t="str">
            <v>S</v>
          </cell>
          <cell r="C2058" t="str">
            <v>Other Services</v>
          </cell>
          <cell r="D2058">
            <v>212031555</v>
          </cell>
          <cell r="E2058" t="str">
            <v>Clyde North - North</v>
          </cell>
          <cell r="F2058">
            <v>30</v>
          </cell>
          <cell r="G2058">
            <v>9</v>
          </cell>
          <cell r="H2058">
            <v>3</v>
          </cell>
          <cell r="I2058">
            <v>0</v>
          </cell>
          <cell r="J2058">
            <v>0</v>
          </cell>
          <cell r="K2058">
            <v>42</v>
          </cell>
        </row>
        <row r="2059">
          <cell r="A2059">
            <v>2053</v>
          </cell>
          <cell r="B2059" t="str">
            <v>A</v>
          </cell>
          <cell r="C2059" t="str">
            <v>Agriculture, Forestry and Fishing</v>
          </cell>
          <cell r="D2059">
            <v>212031556</v>
          </cell>
          <cell r="E2059" t="str">
            <v>Clyde North - South</v>
          </cell>
          <cell r="F2059">
            <v>7</v>
          </cell>
          <cell r="G2059">
            <v>3</v>
          </cell>
          <cell r="H2059">
            <v>3</v>
          </cell>
          <cell r="I2059">
            <v>0</v>
          </cell>
          <cell r="J2059">
            <v>0</v>
          </cell>
          <cell r="K2059">
            <v>10</v>
          </cell>
        </row>
        <row r="2060">
          <cell r="A2060">
            <v>2054</v>
          </cell>
          <cell r="B2060" t="str">
            <v>B</v>
          </cell>
          <cell r="C2060" t="str">
            <v>Mining</v>
          </cell>
          <cell r="D2060">
            <v>212031556</v>
          </cell>
          <cell r="E2060" t="str">
            <v>Clyde North - South</v>
          </cell>
          <cell r="F2060">
            <v>3</v>
          </cell>
          <cell r="G2060">
            <v>0</v>
          </cell>
          <cell r="H2060">
            <v>0</v>
          </cell>
          <cell r="I2060">
            <v>0</v>
          </cell>
          <cell r="J2060">
            <v>0</v>
          </cell>
          <cell r="K2060">
            <v>3</v>
          </cell>
        </row>
        <row r="2061">
          <cell r="A2061">
            <v>2055</v>
          </cell>
          <cell r="B2061" t="str">
            <v>C</v>
          </cell>
          <cell r="C2061" t="str">
            <v>Manufacturing</v>
          </cell>
          <cell r="D2061">
            <v>212031556</v>
          </cell>
          <cell r="E2061" t="str">
            <v>Clyde North - South</v>
          </cell>
          <cell r="F2061">
            <v>28</v>
          </cell>
          <cell r="G2061">
            <v>7</v>
          </cell>
          <cell r="H2061">
            <v>5</v>
          </cell>
          <cell r="I2061">
            <v>0</v>
          </cell>
          <cell r="J2061">
            <v>0</v>
          </cell>
          <cell r="K2061">
            <v>40</v>
          </cell>
        </row>
        <row r="2062">
          <cell r="A2062">
            <v>2056</v>
          </cell>
          <cell r="B2062" t="str">
            <v>D</v>
          </cell>
          <cell r="C2062" t="str">
            <v>Electricity, Gas, Water and Waste Services</v>
          </cell>
          <cell r="D2062">
            <v>212031556</v>
          </cell>
          <cell r="E2062" t="str">
            <v>Clyde North - South</v>
          </cell>
          <cell r="F2062">
            <v>3</v>
          </cell>
          <cell r="G2062">
            <v>0</v>
          </cell>
          <cell r="H2062">
            <v>0</v>
          </cell>
          <cell r="I2062">
            <v>0</v>
          </cell>
          <cell r="J2062">
            <v>0</v>
          </cell>
          <cell r="K2062">
            <v>3</v>
          </cell>
        </row>
        <row r="2063">
          <cell r="A2063">
            <v>2057</v>
          </cell>
          <cell r="B2063" t="str">
            <v>E</v>
          </cell>
          <cell r="C2063" t="str">
            <v>Construction</v>
          </cell>
          <cell r="D2063">
            <v>212031556</v>
          </cell>
          <cell r="E2063" t="str">
            <v>Clyde North - South</v>
          </cell>
          <cell r="F2063">
            <v>325</v>
          </cell>
          <cell r="G2063">
            <v>102</v>
          </cell>
          <cell r="H2063">
            <v>12</v>
          </cell>
          <cell r="I2063">
            <v>3</v>
          </cell>
          <cell r="J2063">
            <v>0</v>
          </cell>
          <cell r="K2063">
            <v>441</v>
          </cell>
        </row>
        <row r="2064">
          <cell r="A2064">
            <v>2058</v>
          </cell>
          <cell r="B2064" t="str">
            <v>F</v>
          </cell>
          <cell r="C2064" t="str">
            <v>Wholesale Trade</v>
          </cell>
          <cell r="D2064">
            <v>212031556</v>
          </cell>
          <cell r="E2064" t="str">
            <v>Clyde North - South</v>
          </cell>
          <cell r="F2064">
            <v>35</v>
          </cell>
          <cell r="G2064">
            <v>11</v>
          </cell>
          <cell r="H2064">
            <v>5</v>
          </cell>
          <cell r="I2064">
            <v>0</v>
          </cell>
          <cell r="J2064">
            <v>0</v>
          </cell>
          <cell r="K2064">
            <v>51</v>
          </cell>
        </row>
        <row r="2065">
          <cell r="A2065">
            <v>2059</v>
          </cell>
          <cell r="B2065" t="str">
            <v>G</v>
          </cell>
          <cell r="C2065" t="str">
            <v>Retail Trade</v>
          </cell>
          <cell r="D2065">
            <v>212031556</v>
          </cell>
          <cell r="E2065" t="str">
            <v>Clyde North - South</v>
          </cell>
          <cell r="F2065">
            <v>109</v>
          </cell>
          <cell r="G2065">
            <v>44</v>
          </cell>
          <cell r="H2065">
            <v>8</v>
          </cell>
          <cell r="I2065">
            <v>0</v>
          </cell>
          <cell r="J2065">
            <v>0</v>
          </cell>
          <cell r="K2065">
            <v>161</v>
          </cell>
        </row>
        <row r="2066">
          <cell r="A2066">
            <v>2060</v>
          </cell>
          <cell r="B2066" t="str">
            <v>H</v>
          </cell>
          <cell r="C2066" t="str">
            <v>Accommodation and Food Services</v>
          </cell>
          <cell r="D2066">
            <v>212031556</v>
          </cell>
          <cell r="E2066" t="str">
            <v>Clyde North - South</v>
          </cell>
          <cell r="F2066">
            <v>65</v>
          </cell>
          <cell r="G2066">
            <v>56</v>
          </cell>
          <cell r="H2066">
            <v>20</v>
          </cell>
          <cell r="I2066">
            <v>8</v>
          </cell>
          <cell r="J2066">
            <v>0</v>
          </cell>
          <cell r="K2066">
            <v>149</v>
          </cell>
        </row>
        <row r="2067">
          <cell r="A2067">
            <v>2061</v>
          </cell>
          <cell r="B2067" t="str">
            <v>I</v>
          </cell>
          <cell r="C2067" t="str">
            <v>Transport, Postal and Warehousing</v>
          </cell>
          <cell r="D2067">
            <v>212031556</v>
          </cell>
          <cell r="E2067" t="str">
            <v>Clyde North - South</v>
          </cell>
          <cell r="F2067">
            <v>1268</v>
          </cell>
          <cell r="G2067">
            <v>106</v>
          </cell>
          <cell r="H2067">
            <v>6</v>
          </cell>
          <cell r="I2067">
            <v>0</v>
          </cell>
          <cell r="J2067">
            <v>0</v>
          </cell>
          <cell r="K2067">
            <v>1380</v>
          </cell>
        </row>
        <row r="2068">
          <cell r="A2068">
            <v>2062</v>
          </cell>
          <cell r="B2068" t="str">
            <v>J</v>
          </cell>
          <cell r="C2068" t="str">
            <v>Information Media and Telecommunications</v>
          </cell>
          <cell r="D2068">
            <v>212031556</v>
          </cell>
          <cell r="E2068" t="str">
            <v>Clyde North - South</v>
          </cell>
          <cell r="F2068">
            <v>30</v>
          </cell>
          <cell r="G2068">
            <v>3</v>
          </cell>
          <cell r="H2068">
            <v>0</v>
          </cell>
          <cell r="I2068">
            <v>0</v>
          </cell>
          <cell r="J2068">
            <v>0</v>
          </cell>
          <cell r="K2068">
            <v>33</v>
          </cell>
        </row>
        <row r="2069">
          <cell r="A2069">
            <v>2063</v>
          </cell>
          <cell r="B2069" t="str">
            <v>K</v>
          </cell>
          <cell r="C2069" t="str">
            <v>Financial and Insurance Services</v>
          </cell>
          <cell r="D2069">
            <v>212031556</v>
          </cell>
          <cell r="E2069" t="str">
            <v>Clyde North - South</v>
          </cell>
          <cell r="F2069">
            <v>58</v>
          </cell>
          <cell r="G2069">
            <v>16</v>
          </cell>
          <cell r="H2069">
            <v>0</v>
          </cell>
          <cell r="I2069">
            <v>0</v>
          </cell>
          <cell r="J2069">
            <v>0</v>
          </cell>
          <cell r="K2069">
            <v>74</v>
          </cell>
        </row>
        <row r="2070">
          <cell r="A2070">
            <v>2064</v>
          </cell>
          <cell r="B2070" t="str">
            <v>L</v>
          </cell>
          <cell r="C2070" t="str">
            <v>Rental, Hiring and Real Estate Services</v>
          </cell>
          <cell r="D2070">
            <v>212031556</v>
          </cell>
          <cell r="E2070" t="str">
            <v>Clyde North - South</v>
          </cell>
          <cell r="F2070">
            <v>156</v>
          </cell>
          <cell r="G2070">
            <v>12</v>
          </cell>
          <cell r="H2070">
            <v>0</v>
          </cell>
          <cell r="I2070">
            <v>3</v>
          </cell>
          <cell r="J2070">
            <v>0</v>
          </cell>
          <cell r="K2070">
            <v>169</v>
          </cell>
        </row>
        <row r="2071">
          <cell r="A2071">
            <v>2065</v>
          </cell>
          <cell r="B2071" t="str">
            <v>M</v>
          </cell>
          <cell r="C2071" t="str">
            <v>Professional, Scientific and Technical Services</v>
          </cell>
          <cell r="D2071">
            <v>212031556</v>
          </cell>
          <cell r="E2071" t="str">
            <v>Clyde North - South</v>
          </cell>
          <cell r="F2071">
            <v>139</v>
          </cell>
          <cell r="G2071">
            <v>66</v>
          </cell>
          <cell r="H2071">
            <v>10</v>
          </cell>
          <cell r="I2071">
            <v>0</v>
          </cell>
          <cell r="J2071">
            <v>0</v>
          </cell>
          <cell r="K2071">
            <v>216</v>
          </cell>
        </row>
        <row r="2072">
          <cell r="A2072">
            <v>2066</v>
          </cell>
          <cell r="B2072" t="str">
            <v>N</v>
          </cell>
          <cell r="C2072" t="str">
            <v>Administrative and Support Services</v>
          </cell>
          <cell r="D2072">
            <v>212031556</v>
          </cell>
          <cell r="E2072" t="str">
            <v>Clyde North - South</v>
          </cell>
          <cell r="F2072">
            <v>212</v>
          </cell>
          <cell r="G2072">
            <v>41</v>
          </cell>
          <cell r="H2072">
            <v>5</v>
          </cell>
          <cell r="I2072">
            <v>6</v>
          </cell>
          <cell r="J2072">
            <v>0</v>
          </cell>
          <cell r="K2072">
            <v>264</v>
          </cell>
        </row>
        <row r="2073">
          <cell r="A2073">
            <v>2067</v>
          </cell>
          <cell r="B2073" t="str">
            <v>O</v>
          </cell>
          <cell r="C2073" t="str">
            <v>Public Administration and Safety</v>
          </cell>
          <cell r="D2073">
            <v>212031556</v>
          </cell>
          <cell r="E2073" t="str">
            <v>Clyde North - South</v>
          </cell>
          <cell r="F2073">
            <v>11</v>
          </cell>
          <cell r="G2073">
            <v>3</v>
          </cell>
          <cell r="H2073">
            <v>0</v>
          </cell>
          <cell r="I2073">
            <v>0</v>
          </cell>
          <cell r="J2073">
            <v>0</v>
          </cell>
          <cell r="K2073">
            <v>14</v>
          </cell>
        </row>
        <row r="2074">
          <cell r="A2074">
            <v>2068</v>
          </cell>
          <cell r="B2074" t="str">
            <v>P</v>
          </cell>
          <cell r="C2074" t="str">
            <v>Education and Training</v>
          </cell>
          <cell r="D2074">
            <v>212031556</v>
          </cell>
          <cell r="E2074" t="str">
            <v>Clyde North - South</v>
          </cell>
          <cell r="F2074">
            <v>26</v>
          </cell>
          <cell r="G2074">
            <v>3</v>
          </cell>
          <cell r="H2074">
            <v>5</v>
          </cell>
          <cell r="I2074">
            <v>0</v>
          </cell>
          <cell r="J2074">
            <v>0</v>
          </cell>
          <cell r="K2074">
            <v>34</v>
          </cell>
        </row>
        <row r="2075">
          <cell r="A2075">
            <v>2069</v>
          </cell>
          <cell r="B2075" t="str">
            <v>Q</v>
          </cell>
          <cell r="C2075" t="str">
            <v>Health Care and Social Assistance</v>
          </cell>
          <cell r="D2075">
            <v>212031556</v>
          </cell>
          <cell r="E2075" t="str">
            <v>Clyde North - South</v>
          </cell>
          <cell r="F2075">
            <v>110</v>
          </cell>
          <cell r="G2075">
            <v>47</v>
          </cell>
          <cell r="H2075">
            <v>13</v>
          </cell>
          <cell r="I2075">
            <v>7</v>
          </cell>
          <cell r="J2075">
            <v>0</v>
          </cell>
          <cell r="K2075">
            <v>177</v>
          </cell>
        </row>
        <row r="2076">
          <cell r="A2076">
            <v>2070</v>
          </cell>
          <cell r="B2076" t="str">
            <v>R</v>
          </cell>
          <cell r="C2076" t="str">
            <v>Arts and Recreation Services</v>
          </cell>
          <cell r="D2076">
            <v>212031556</v>
          </cell>
          <cell r="E2076" t="str">
            <v>Clyde North - South</v>
          </cell>
          <cell r="F2076">
            <v>12</v>
          </cell>
          <cell r="G2076">
            <v>11</v>
          </cell>
          <cell r="H2076">
            <v>0</v>
          </cell>
          <cell r="I2076">
            <v>0</v>
          </cell>
          <cell r="J2076">
            <v>0</v>
          </cell>
          <cell r="K2076">
            <v>24</v>
          </cell>
        </row>
        <row r="2077">
          <cell r="A2077">
            <v>2071</v>
          </cell>
          <cell r="B2077" t="str">
            <v>S</v>
          </cell>
          <cell r="C2077" t="str">
            <v>Other Services</v>
          </cell>
          <cell r="D2077">
            <v>212031556</v>
          </cell>
          <cell r="E2077" t="str">
            <v>Clyde North - South</v>
          </cell>
          <cell r="F2077">
            <v>95</v>
          </cell>
          <cell r="G2077">
            <v>35</v>
          </cell>
          <cell r="H2077">
            <v>9</v>
          </cell>
          <cell r="I2077">
            <v>0</v>
          </cell>
          <cell r="J2077">
            <v>0</v>
          </cell>
          <cell r="K2077">
            <v>140</v>
          </cell>
        </row>
        <row r="2078">
          <cell r="A2078">
            <v>2072</v>
          </cell>
          <cell r="B2078" t="str">
            <v>A</v>
          </cell>
          <cell r="C2078" t="str">
            <v>Agriculture, Forestry and Fishing</v>
          </cell>
          <cell r="D2078">
            <v>213041572</v>
          </cell>
          <cell r="E2078" t="str">
            <v>Cobblebank - Strathtulloh</v>
          </cell>
          <cell r="F2078">
            <v>3</v>
          </cell>
          <cell r="G2078">
            <v>3</v>
          </cell>
          <cell r="H2078">
            <v>3</v>
          </cell>
          <cell r="I2078">
            <v>0</v>
          </cell>
          <cell r="J2078">
            <v>0</v>
          </cell>
          <cell r="K2078">
            <v>6</v>
          </cell>
        </row>
        <row r="2079">
          <cell r="A2079">
            <v>2073</v>
          </cell>
          <cell r="B2079" t="str">
            <v>B</v>
          </cell>
          <cell r="C2079" t="str">
            <v>Mining</v>
          </cell>
          <cell r="D2079">
            <v>213041572</v>
          </cell>
          <cell r="E2079" t="str">
            <v>Cobblebank - Strathtulloh</v>
          </cell>
          <cell r="F2079">
            <v>0</v>
          </cell>
          <cell r="G2079">
            <v>0</v>
          </cell>
          <cell r="H2079">
            <v>0</v>
          </cell>
          <cell r="I2079">
            <v>0</v>
          </cell>
          <cell r="J2079">
            <v>0</v>
          </cell>
          <cell r="K2079">
            <v>0</v>
          </cell>
        </row>
        <row r="2080">
          <cell r="A2080">
            <v>2074</v>
          </cell>
          <cell r="B2080" t="str">
            <v>C</v>
          </cell>
          <cell r="C2080" t="str">
            <v>Manufacturing</v>
          </cell>
          <cell r="D2080">
            <v>213041572</v>
          </cell>
          <cell r="E2080" t="str">
            <v>Cobblebank - Strathtulloh</v>
          </cell>
          <cell r="F2080">
            <v>8</v>
          </cell>
          <cell r="G2080">
            <v>3</v>
          </cell>
          <cell r="H2080">
            <v>3</v>
          </cell>
          <cell r="I2080">
            <v>4</v>
          </cell>
          <cell r="J2080">
            <v>0</v>
          </cell>
          <cell r="K2080">
            <v>16</v>
          </cell>
        </row>
        <row r="2081">
          <cell r="A2081">
            <v>2075</v>
          </cell>
          <cell r="B2081" t="str">
            <v>D</v>
          </cell>
          <cell r="C2081" t="str">
            <v>Electricity, Gas, Water and Waste Services</v>
          </cell>
          <cell r="D2081">
            <v>213041572</v>
          </cell>
          <cell r="E2081" t="str">
            <v>Cobblebank - Strathtulloh</v>
          </cell>
          <cell r="F2081">
            <v>3</v>
          </cell>
          <cell r="G2081">
            <v>0</v>
          </cell>
          <cell r="H2081">
            <v>0</v>
          </cell>
          <cell r="I2081">
            <v>0</v>
          </cell>
          <cell r="J2081">
            <v>0</v>
          </cell>
          <cell r="K2081">
            <v>5</v>
          </cell>
        </row>
        <row r="2082">
          <cell r="A2082">
            <v>2076</v>
          </cell>
          <cell r="B2082" t="str">
            <v>E</v>
          </cell>
          <cell r="C2082" t="str">
            <v>Construction</v>
          </cell>
          <cell r="D2082">
            <v>213041572</v>
          </cell>
          <cell r="E2082" t="str">
            <v>Cobblebank - Strathtulloh</v>
          </cell>
          <cell r="F2082">
            <v>169</v>
          </cell>
          <cell r="G2082">
            <v>46</v>
          </cell>
          <cell r="H2082">
            <v>7</v>
          </cell>
          <cell r="I2082">
            <v>3</v>
          </cell>
          <cell r="J2082">
            <v>0</v>
          </cell>
          <cell r="K2082">
            <v>223</v>
          </cell>
        </row>
        <row r="2083">
          <cell r="A2083">
            <v>2077</v>
          </cell>
          <cell r="B2083" t="str">
            <v>F</v>
          </cell>
          <cell r="C2083" t="str">
            <v>Wholesale Trade</v>
          </cell>
          <cell r="D2083">
            <v>213041572</v>
          </cell>
          <cell r="E2083" t="str">
            <v>Cobblebank - Strathtulloh</v>
          </cell>
          <cell r="F2083">
            <v>12</v>
          </cell>
          <cell r="G2083">
            <v>4</v>
          </cell>
          <cell r="H2083">
            <v>0</v>
          </cell>
          <cell r="I2083">
            <v>0</v>
          </cell>
          <cell r="J2083">
            <v>0</v>
          </cell>
          <cell r="K2083">
            <v>17</v>
          </cell>
        </row>
        <row r="2084">
          <cell r="A2084">
            <v>2078</v>
          </cell>
          <cell r="B2084" t="str">
            <v>G</v>
          </cell>
          <cell r="C2084" t="str">
            <v>Retail Trade</v>
          </cell>
          <cell r="D2084">
            <v>213041572</v>
          </cell>
          <cell r="E2084" t="str">
            <v>Cobblebank - Strathtulloh</v>
          </cell>
          <cell r="F2084">
            <v>28</v>
          </cell>
          <cell r="G2084">
            <v>5</v>
          </cell>
          <cell r="H2084">
            <v>6</v>
          </cell>
          <cell r="I2084">
            <v>0</v>
          </cell>
          <cell r="J2084">
            <v>0</v>
          </cell>
          <cell r="K2084">
            <v>40</v>
          </cell>
        </row>
        <row r="2085">
          <cell r="A2085">
            <v>2079</v>
          </cell>
          <cell r="B2085" t="str">
            <v>H</v>
          </cell>
          <cell r="C2085" t="str">
            <v>Accommodation and Food Services</v>
          </cell>
          <cell r="D2085">
            <v>213041572</v>
          </cell>
          <cell r="E2085" t="str">
            <v>Cobblebank - Strathtulloh</v>
          </cell>
          <cell r="F2085">
            <v>11</v>
          </cell>
          <cell r="G2085">
            <v>13</v>
          </cell>
          <cell r="H2085">
            <v>5</v>
          </cell>
          <cell r="I2085">
            <v>0</v>
          </cell>
          <cell r="J2085">
            <v>0</v>
          </cell>
          <cell r="K2085">
            <v>29</v>
          </cell>
        </row>
        <row r="2086">
          <cell r="A2086">
            <v>2080</v>
          </cell>
          <cell r="B2086" t="str">
            <v>I</v>
          </cell>
          <cell r="C2086" t="str">
            <v>Transport, Postal and Warehousing</v>
          </cell>
          <cell r="D2086">
            <v>213041572</v>
          </cell>
          <cell r="E2086" t="str">
            <v>Cobblebank - Strathtulloh</v>
          </cell>
          <cell r="F2086">
            <v>663</v>
          </cell>
          <cell r="G2086">
            <v>50</v>
          </cell>
          <cell r="H2086">
            <v>0</v>
          </cell>
          <cell r="I2086">
            <v>0</v>
          </cell>
          <cell r="J2086">
            <v>0</v>
          </cell>
          <cell r="K2086">
            <v>714</v>
          </cell>
        </row>
        <row r="2087">
          <cell r="A2087">
            <v>2081</v>
          </cell>
          <cell r="B2087" t="str">
            <v>J</v>
          </cell>
          <cell r="C2087" t="str">
            <v>Information Media and Telecommunications</v>
          </cell>
          <cell r="D2087">
            <v>213041572</v>
          </cell>
          <cell r="E2087" t="str">
            <v>Cobblebank - Strathtulloh</v>
          </cell>
          <cell r="F2087">
            <v>6</v>
          </cell>
          <cell r="G2087">
            <v>0</v>
          </cell>
          <cell r="H2087">
            <v>0</v>
          </cell>
          <cell r="I2087">
            <v>0</v>
          </cell>
          <cell r="J2087">
            <v>0</v>
          </cell>
          <cell r="K2087">
            <v>7</v>
          </cell>
        </row>
        <row r="2088">
          <cell r="A2088">
            <v>2082</v>
          </cell>
          <cell r="B2088" t="str">
            <v>K</v>
          </cell>
          <cell r="C2088" t="str">
            <v>Financial and Insurance Services</v>
          </cell>
          <cell r="D2088">
            <v>213041572</v>
          </cell>
          <cell r="E2088" t="str">
            <v>Cobblebank - Strathtulloh</v>
          </cell>
          <cell r="F2088">
            <v>16</v>
          </cell>
          <cell r="G2088">
            <v>0</v>
          </cell>
          <cell r="H2088">
            <v>0</v>
          </cell>
          <cell r="I2088">
            <v>0</v>
          </cell>
          <cell r="J2088">
            <v>0</v>
          </cell>
          <cell r="K2088">
            <v>19</v>
          </cell>
        </row>
        <row r="2089">
          <cell r="A2089">
            <v>2083</v>
          </cell>
          <cell r="B2089" t="str">
            <v>L</v>
          </cell>
          <cell r="C2089" t="str">
            <v>Rental, Hiring and Real Estate Services</v>
          </cell>
          <cell r="D2089">
            <v>213041572</v>
          </cell>
          <cell r="E2089" t="str">
            <v>Cobblebank - Strathtulloh</v>
          </cell>
          <cell r="F2089">
            <v>34</v>
          </cell>
          <cell r="G2089">
            <v>6</v>
          </cell>
          <cell r="H2089">
            <v>0</v>
          </cell>
          <cell r="I2089">
            <v>0</v>
          </cell>
          <cell r="J2089">
            <v>0</v>
          </cell>
          <cell r="K2089">
            <v>40</v>
          </cell>
        </row>
        <row r="2090">
          <cell r="A2090">
            <v>2084</v>
          </cell>
          <cell r="B2090" t="str">
            <v>M</v>
          </cell>
          <cell r="C2090" t="str">
            <v>Professional, Scientific and Technical Services</v>
          </cell>
          <cell r="D2090">
            <v>213041572</v>
          </cell>
          <cell r="E2090" t="str">
            <v>Cobblebank - Strathtulloh</v>
          </cell>
          <cell r="F2090">
            <v>29</v>
          </cell>
          <cell r="G2090">
            <v>28</v>
          </cell>
          <cell r="H2090">
            <v>4</v>
          </cell>
          <cell r="I2090">
            <v>0</v>
          </cell>
          <cell r="J2090">
            <v>0</v>
          </cell>
          <cell r="K2090">
            <v>61</v>
          </cell>
        </row>
        <row r="2091">
          <cell r="A2091">
            <v>2085</v>
          </cell>
          <cell r="B2091" t="str">
            <v>N</v>
          </cell>
          <cell r="C2091" t="str">
            <v>Administrative and Support Services</v>
          </cell>
          <cell r="D2091">
            <v>213041572</v>
          </cell>
          <cell r="E2091" t="str">
            <v>Cobblebank - Strathtulloh</v>
          </cell>
          <cell r="F2091">
            <v>68</v>
          </cell>
          <cell r="G2091">
            <v>9</v>
          </cell>
          <cell r="H2091">
            <v>3</v>
          </cell>
          <cell r="I2091">
            <v>3</v>
          </cell>
          <cell r="J2091">
            <v>0</v>
          </cell>
          <cell r="K2091">
            <v>81</v>
          </cell>
        </row>
        <row r="2092">
          <cell r="A2092">
            <v>2086</v>
          </cell>
          <cell r="B2092" t="str">
            <v>O</v>
          </cell>
          <cell r="C2092" t="str">
            <v>Public Administration and Safety</v>
          </cell>
          <cell r="D2092">
            <v>213041572</v>
          </cell>
          <cell r="E2092" t="str">
            <v>Cobblebank - Strathtulloh</v>
          </cell>
          <cell r="F2092">
            <v>5</v>
          </cell>
          <cell r="G2092">
            <v>0</v>
          </cell>
          <cell r="H2092">
            <v>0</v>
          </cell>
          <cell r="I2092">
            <v>0</v>
          </cell>
          <cell r="J2092">
            <v>0</v>
          </cell>
          <cell r="K2092">
            <v>5</v>
          </cell>
        </row>
        <row r="2093">
          <cell r="A2093">
            <v>2087</v>
          </cell>
          <cell r="B2093" t="str">
            <v>P</v>
          </cell>
          <cell r="C2093" t="str">
            <v>Education and Training</v>
          </cell>
          <cell r="D2093">
            <v>213041572</v>
          </cell>
          <cell r="E2093" t="str">
            <v>Cobblebank - Strathtulloh</v>
          </cell>
          <cell r="F2093">
            <v>9</v>
          </cell>
          <cell r="G2093">
            <v>0</v>
          </cell>
          <cell r="H2093">
            <v>3</v>
          </cell>
          <cell r="I2093">
            <v>0</v>
          </cell>
          <cell r="J2093">
            <v>0</v>
          </cell>
          <cell r="K2093">
            <v>11</v>
          </cell>
        </row>
        <row r="2094">
          <cell r="A2094">
            <v>2088</v>
          </cell>
          <cell r="B2094" t="str">
            <v>Q</v>
          </cell>
          <cell r="C2094" t="str">
            <v>Health Care and Social Assistance</v>
          </cell>
          <cell r="D2094">
            <v>213041572</v>
          </cell>
          <cell r="E2094" t="str">
            <v>Cobblebank - Strathtulloh</v>
          </cell>
          <cell r="F2094">
            <v>46</v>
          </cell>
          <cell r="G2094">
            <v>10</v>
          </cell>
          <cell r="H2094">
            <v>6</v>
          </cell>
          <cell r="I2094">
            <v>0</v>
          </cell>
          <cell r="J2094">
            <v>0</v>
          </cell>
          <cell r="K2094">
            <v>64</v>
          </cell>
        </row>
        <row r="2095">
          <cell r="A2095">
            <v>2089</v>
          </cell>
          <cell r="B2095" t="str">
            <v>R</v>
          </cell>
          <cell r="C2095" t="str">
            <v>Arts and Recreation Services</v>
          </cell>
          <cell r="D2095">
            <v>213041572</v>
          </cell>
          <cell r="E2095" t="str">
            <v>Cobblebank - Strathtulloh</v>
          </cell>
          <cell r="F2095">
            <v>4</v>
          </cell>
          <cell r="G2095">
            <v>3</v>
          </cell>
          <cell r="H2095">
            <v>0</v>
          </cell>
          <cell r="I2095">
            <v>0</v>
          </cell>
          <cell r="J2095">
            <v>0</v>
          </cell>
          <cell r="K2095">
            <v>7</v>
          </cell>
        </row>
        <row r="2096">
          <cell r="A2096">
            <v>2090</v>
          </cell>
          <cell r="B2096" t="str">
            <v>S</v>
          </cell>
          <cell r="C2096" t="str">
            <v>Other Services</v>
          </cell>
          <cell r="D2096">
            <v>213041572</v>
          </cell>
          <cell r="E2096" t="str">
            <v>Cobblebank - Strathtulloh</v>
          </cell>
          <cell r="F2096">
            <v>36</v>
          </cell>
          <cell r="G2096">
            <v>13</v>
          </cell>
          <cell r="H2096">
            <v>6</v>
          </cell>
          <cell r="I2096">
            <v>0</v>
          </cell>
          <cell r="J2096">
            <v>0</v>
          </cell>
          <cell r="K2096">
            <v>55</v>
          </cell>
        </row>
        <row r="2097">
          <cell r="A2097">
            <v>2091</v>
          </cell>
          <cell r="B2097" t="str">
            <v>A</v>
          </cell>
          <cell r="C2097" t="str">
            <v>Agriculture, Forestry and Fishing</v>
          </cell>
          <cell r="D2097">
            <v>216021411</v>
          </cell>
          <cell r="E2097" t="str">
            <v>Cobram</v>
          </cell>
          <cell r="F2097">
            <v>92</v>
          </cell>
          <cell r="G2097">
            <v>25</v>
          </cell>
          <cell r="H2097">
            <v>9</v>
          </cell>
          <cell r="I2097">
            <v>3</v>
          </cell>
          <cell r="J2097">
            <v>0</v>
          </cell>
          <cell r="K2097">
            <v>128</v>
          </cell>
        </row>
        <row r="2098">
          <cell r="A2098">
            <v>2092</v>
          </cell>
          <cell r="B2098" t="str">
            <v>B</v>
          </cell>
          <cell r="C2098" t="str">
            <v>Mining</v>
          </cell>
          <cell r="D2098">
            <v>216021411</v>
          </cell>
          <cell r="E2098" t="str">
            <v>Cobram</v>
          </cell>
          <cell r="F2098">
            <v>0</v>
          </cell>
          <cell r="G2098">
            <v>0</v>
          </cell>
          <cell r="H2098">
            <v>0</v>
          </cell>
          <cell r="I2098">
            <v>0</v>
          </cell>
          <cell r="J2098">
            <v>0</v>
          </cell>
          <cell r="K2098">
            <v>0</v>
          </cell>
        </row>
        <row r="2099">
          <cell r="A2099">
            <v>2093</v>
          </cell>
          <cell r="B2099" t="str">
            <v>C</v>
          </cell>
          <cell r="C2099" t="str">
            <v>Manufacturing</v>
          </cell>
          <cell r="D2099">
            <v>216021411</v>
          </cell>
          <cell r="E2099" t="str">
            <v>Cobram</v>
          </cell>
          <cell r="F2099">
            <v>13</v>
          </cell>
          <cell r="G2099">
            <v>12</v>
          </cell>
          <cell r="H2099">
            <v>3</v>
          </cell>
          <cell r="I2099">
            <v>0</v>
          </cell>
          <cell r="J2099">
            <v>0</v>
          </cell>
          <cell r="K2099">
            <v>29</v>
          </cell>
        </row>
        <row r="2100">
          <cell r="A2100">
            <v>2094</v>
          </cell>
          <cell r="B2100" t="str">
            <v>D</v>
          </cell>
          <cell r="C2100" t="str">
            <v>Electricity, Gas, Water and Waste Services</v>
          </cell>
          <cell r="D2100">
            <v>216021411</v>
          </cell>
          <cell r="E2100" t="str">
            <v>Cobram</v>
          </cell>
          <cell r="F2100">
            <v>0</v>
          </cell>
          <cell r="G2100">
            <v>0</v>
          </cell>
          <cell r="H2100">
            <v>0</v>
          </cell>
          <cell r="I2100">
            <v>0</v>
          </cell>
          <cell r="J2100">
            <v>0</v>
          </cell>
          <cell r="K2100">
            <v>0</v>
          </cell>
        </row>
        <row r="2101">
          <cell r="A2101">
            <v>2095</v>
          </cell>
          <cell r="B2101" t="str">
            <v>E</v>
          </cell>
          <cell r="C2101" t="str">
            <v>Construction</v>
          </cell>
          <cell r="D2101">
            <v>216021411</v>
          </cell>
          <cell r="E2101" t="str">
            <v>Cobram</v>
          </cell>
          <cell r="F2101">
            <v>42</v>
          </cell>
          <cell r="G2101">
            <v>37</v>
          </cell>
          <cell r="H2101">
            <v>12</v>
          </cell>
          <cell r="I2101">
            <v>6</v>
          </cell>
          <cell r="J2101">
            <v>0</v>
          </cell>
          <cell r="K2101">
            <v>97</v>
          </cell>
        </row>
        <row r="2102">
          <cell r="A2102">
            <v>2096</v>
          </cell>
          <cell r="B2102" t="str">
            <v>F</v>
          </cell>
          <cell r="C2102" t="str">
            <v>Wholesale Trade</v>
          </cell>
          <cell r="D2102">
            <v>216021411</v>
          </cell>
          <cell r="E2102" t="str">
            <v>Cobram</v>
          </cell>
          <cell r="F2102">
            <v>8</v>
          </cell>
          <cell r="G2102">
            <v>3</v>
          </cell>
          <cell r="H2102">
            <v>3</v>
          </cell>
          <cell r="I2102">
            <v>0</v>
          </cell>
          <cell r="J2102">
            <v>0</v>
          </cell>
          <cell r="K2102">
            <v>15</v>
          </cell>
        </row>
        <row r="2103">
          <cell r="A2103">
            <v>2097</v>
          </cell>
          <cell r="B2103" t="str">
            <v>G</v>
          </cell>
          <cell r="C2103" t="str">
            <v>Retail Trade</v>
          </cell>
          <cell r="D2103">
            <v>216021411</v>
          </cell>
          <cell r="E2103" t="str">
            <v>Cobram</v>
          </cell>
          <cell r="F2103">
            <v>21</v>
          </cell>
          <cell r="G2103">
            <v>19</v>
          </cell>
          <cell r="H2103">
            <v>14</v>
          </cell>
          <cell r="I2103">
            <v>3</v>
          </cell>
          <cell r="J2103">
            <v>0</v>
          </cell>
          <cell r="K2103">
            <v>56</v>
          </cell>
        </row>
        <row r="2104">
          <cell r="A2104">
            <v>2098</v>
          </cell>
          <cell r="B2104" t="str">
            <v>H</v>
          </cell>
          <cell r="C2104" t="str">
            <v>Accommodation and Food Services</v>
          </cell>
          <cell r="D2104">
            <v>216021411</v>
          </cell>
          <cell r="E2104" t="str">
            <v>Cobram</v>
          </cell>
          <cell r="F2104">
            <v>14</v>
          </cell>
          <cell r="G2104">
            <v>14</v>
          </cell>
          <cell r="H2104">
            <v>8</v>
          </cell>
          <cell r="I2104">
            <v>0</v>
          </cell>
          <cell r="J2104">
            <v>0</v>
          </cell>
          <cell r="K2104">
            <v>38</v>
          </cell>
        </row>
        <row r="2105">
          <cell r="A2105">
            <v>2099</v>
          </cell>
          <cell r="B2105" t="str">
            <v>I</v>
          </cell>
          <cell r="C2105" t="str">
            <v>Transport, Postal and Warehousing</v>
          </cell>
          <cell r="D2105">
            <v>216021411</v>
          </cell>
          <cell r="E2105" t="str">
            <v>Cobram</v>
          </cell>
          <cell r="F2105">
            <v>31</v>
          </cell>
          <cell r="G2105">
            <v>10</v>
          </cell>
          <cell r="H2105">
            <v>6</v>
          </cell>
          <cell r="I2105">
            <v>0</v>
          </cell>
          <cell r="J2105">
            <v>0</v>
          </cell>
          <cell r="K2105">
            <v>48</v>
          </cell>
        </row>
        <row r="2106">
          <cell r="A2106">
            <v>2100</v>
          </cell>
          <cell r="B2106" t="str">
            <v>J</v>
          </cell>
          <cell r="C2106" t="str">
            <v>Information Media and Telecommunications</v>
          </cell>
          <cell r="D2106">
            <v>216021411</v>
          </cell>
          <cell r="E2106" t="str">
            <v>Cobram</v>
          </cell>
          <cell r="F2106">
            <v>0</v>
          </cell>
          <cell r="G2106">
            <v>3</v>
          </cell>
          <cell r="H2106">
            <v>0</v>
          </cell>
          <cell r="I2106">
            <v>0</v>
          </cell>
          <cell r="J2106">
            <v>0</v>
          </cell>
          <cell r="K2106">
            <v>3</v>
          </cell>
        </row>
        <row r="2107">
          <cell r="A2107">
            <v>2101</v>
          </cell>
          <cell r="B2107" t="str">
            <v>K</v>
          </cell>
          <cell r="C2107" t="str">
            <v>Financial and Insurance Services</v>
          </cell>
          <cell r="D2107">
            <v>216021411</v>
          </cell>
          <cell r="E2107" t="str">
            <v>Cobram</v>
          </cell>
          <cell r="F2107">
            <v>20</v>
          </cell>
          <cell r="G2107">
            <v>3</v>
          </cell>
          <cell r="H2107">
            <v>0</v>
          </cell>
          <cell r="I2107">
            <v>0</v>
          </cell>
          <cell r="J2107">
            <v>0</v>
          </cell>
          <cell r="K2107">
            <v>23</v>
          </cell>
        </row>
        <row r="2108">
          <cell r="A2108">
            <v>2102</v>
          </cell>
          <cell r="B2108" t="str">
            <v>L</v>
          </cell>
          <cell r="C2108" t="str">
            <v>Rental, Hiring and Real Estate Services</v>
          </cell>
          <cell r="D2108">
            <v>216021411</v>
          </cell>
          <cell r="E2108" t="str">
            <v>Cobram</v>
          </cell>
          <cell r="F2108">
            <v>67</v>
          </cell>
          <cell r="G2108">
            <v>0</v>
          </cell>
          <cell r="H2108">
            <v>5</v>
          </cell>
          <cell r="I2108">
            <v>0</v>
          </cell>
          <cell r="J2108">
            <v>0</v>
          </cell>
          <cell r="K2108">
            <v>74</v>
          </cell>
        </row>
        <row r="2109">
          <cell r="A2109">
            <v>2103</v>
          </cell>
          <cell r="B2109" t="str">
            <v>M</v>
          </cell>
          <cell r="C2109" t="str">
            <v>Professional, Scientific and Technical Services</v>
          </cell>
          <cell r="D2109">
            <v>216021411</v>
          </cell>
          <cell r="E2109" t="str">
            <v>Cobram</v>
          </cell>
          <cell r="F2109">
            <v>24</v>
          </cell>
          <cell r="G2109">
            <v>13</v>
          </cell>
          <cell r="H2109">
            <v>8</v>
          </cell>
          <cell r="I2109">
            <v>0</v>
          </cell>
          <cell r="J2109">
            <v>0</v>
          </cell>
          <cell r="K2109">
            <v>46</v>
          </cell>
        </row>
        <row r="2110">
          <cell r="A2110">
            <v>2104</v>
          </cell>
          <cell r="B2110" t="str">
            <v>N</v>
          </cell>
          <cell r="C2110" t="str">
            <v>Administrative and Support Services</v>
          </cell>
          <cell r="D2110">
            <v>216021411</v>
          </cell>
          <cell r="E2110" t="str">
            <v>Cobram</v>
          </cell>
          <cell r="F2110">
            <v>17</v>
          </cell>
          <cell r="G2110">
            <v>12</v>
          </cell>
          <cell r="H2110">
            <v>4</v>
          </cell>
          <cell r="I2110">
            <v>0</v>
          </cell>
          <cell r="J2110">
            <v>0</v>
          </cell>
          <cell r="K2110">
            <v>34</v>
          </cell>
        </row>
        <row r="2111">
          <cell r="A2111">
            <v>2105</v>
          </cell>
          <cell r="B2111" t="str">
            <v>O</v>
          </cell>
          <cell r="C2111" t="str">
            <v>Public Administration and Safety</v>
          </cell>
          <cell r="D2111">
            <v>216021411</v>
          </cell>
          <cell r="E2111" t="str">
            <v>Cobram</v>
          </cell>
          <cell r="F2111">
            <v>0</v>
          </cell>
          <cell r="G2111">
            <v>0</v>
          </cell>
          <cell r="H2111">
            <v>0</v>
          </cell>
          <cell r="I2111">
            <v>0</v>
          </cell>
          <cell r="J2111">
            <v>0</v>
          </cell>
          <cell r="K2111">
            <v>0</v>
          </cell>
        </row>
        <row r="2112">
          <cell r="A2112">
            <v>2106</v>
          </cell>
          <cell r="B2112" t="str">
            <v>P</v>
          </cell>
          <cell r="C2112" t="str">
            <v>Education and Training</v>
          </cell>
          <cell r="D2112">
            <v>216021411</v>
          </cell>
          <cell r="E2112" t="str">
            <v>Cobram</v>
          </cell>
          <cell r="F2112">
            <v>5</v>
          </cell>
          <cell r="G2112">
            <v>0</v>
          </cell>
          <cell r="H2112">
            <v>0</v>
          </cell>
          <cell r="I2112">
            <v>0</v>
          </cell>
          <cell r="J2112">
            <v>0</v>
          </cell>
          <cell r="K2112">
            <v>6</v>
          </cell>
        </row>
        <row r="2113">
          <cell r="A2113">
            <v>2107</v>
          </cell>
          <cell r="B2113" t="str">
            <v>Q</v>
          </cell>
          <cell r="C2113" t="str">
            <v>Health Care and Social Assistance</v>
          </cell>
          <cell r="D2113">
            <v>216021411</v>
          </cell>
          <cell r="E2113" t="str">
            <v>Cobram</v>
          </cell>
          <cell r="F2113">
            <v>20</v>
          </cell>
          <cell r="G2113">
            <v>13</v>
          </cell>
          <cell r="H2113">
            <v>5</v>
          </cell>
          <cell r="I2113">
            <v>3</v>
          </cell>
          <cell r="J2113">
            <v>0</v>
          </cell>
          <cell r="K2113">
            <v>40</v>
          </cell>
        </row>
        <row r="2114">
          <cell r="A2114">
            <v>2108</v>
          </cell>
          <cell r="B2114" t="str">
            <v>R</v>
          </cell>
          <cell r="C2114" t="str">
            <v>Arts and Recreation Services</v>
          </cell>
          <cell r="D2114">
            <v>216021411</v>
          </cell>
          <cell r="E2114" t="str">
            <v>Cobram</v>
          </cell>
          <cell r="F2114">
            <v>3</v>
          </cell>
          <cell r="G2114">
            <v>3</v>
          </cell>
          <cell r="H2114">
            <v>3</v>
          </cell>
          <cell r="I2114">
            <v>0</v>
          </cell>
          <cell r="J2114">
            <v>0</v>
          </cell>
          <cell r="K2114">
            <v>7</v>
          </cell>
        </row>
        <row r="2115">
          <cell r="A2115">
            <v>2109</v>
          </cell>
          <cell r="B2115" t="str">
            <v>S</v>
          </cell>
          <cell r="C2115" t="str">
            <v>Other Services</v>
          </cell>
          <cell r="D2115">
            <v>216021411</v>
          </cell>
          <cell r="E2115" t="str">
            <v>Cobram</v>
          </cell>
          <cell r="F2115">
            <v>31</v>
          </cell>
          <cell r="G2115">
            <v>21</v>
          </cell>
          <cell r="H2115">
            <v>8</v>
          </cell>
          <cell r="I2115">
            <v>0</v>
          </cell>
          <cell r="J2115">
            <v>0</v>
          </cell>
          <cell r="K2115">
            <v>60</v>
          </cell>
        </row>
        <row r="2116">
          <cell r="A2116">
            <v>2110</v>
          </cell>
          <cell r="B2116" t="str">
            <v>A</v>
          </cell>
          <cell r="C2116" t="str">
            <v>Agriculture, Forestry and Fishing</v>
          </cell>
          <cell r="D2116">
            <v>206011497</v>
          </cell>
          <cell r="E2116" t="str">
            <v>Coburg - East</v>
          </cell>
          <cell r="F2116">
            <v>8</v>
          </cell>
          <cell r="G2116">
            <v>0</v>
          </cell>
          <cell r="H2116">
            <v>3</v>
          </cell>
          <cell r="I2116">
            <v>0</v>
          </cell>
          <cell r="J2116">
            <v>0</v>
          </cell>
          <cell r="K2116">
            <v>10</v>
          </cell>
        </row>
        <row r="2117">
          <cell r="A2117">
            <v>2111</v>
          </cell>
          <cell r="B2117" t="str">
            <v>B</v>
          </cell>
          <cell r="C2117" t="str">
            <v>Mining</v>
          </cell>
          <cell r="D2117">
            <v>206011497</v>
          </cell>
          <cell r="E2117" t="str">
            <v>Coburg - East</v>
          </cell>
          <cell r="F2117">
            <v>0</v>
          </cell>
          <cell r="G2117">
            <v>0</v>
          </cell>
          <cell r="H2117">
            <v>0</v>
          </cell>
          <cell r="I2117">
            <v>0</v>
          </cell>
          <cell r="J2117">
            <v>0</v>
          </cell>
          <cell r="K2117">
            <v>0</v>
          </cell>
        </row>
        <row r="2118">
          <cell r="A2118">
            <v>2112</v>
          </cell>
          <cell r="B2118" t="str">
            <v>C</v>
          </cell>
          <cell r="C2118" t="str">
            <v>Manufacturing</v>
          </cell>
          <cell r="D2118">
            <v>206011497</v>
          </cell>
          <cell r="E2118" t="str">
            <v>Coburg - East</v>
          </cell>
          <cell r="F2118">
            <v>17</v>
          </cell>
          <cell r="G2118">
            <v>7</v>
          </cell>
          <cell r="H2118">
            <v>0</v>
          </cell>
          <cell r="I2118">
            <v>3</v>
          </cell>
          <cell r="J2118">
            <v>0</v>
          </cell>
          <cell r="K2118">
            <v>28</v>
          </cell>
        </row>
        <row r="2119">
          <cell r="A2119">
            <v>2113</v>
          </cell>
          <cell r="B2119" t="str">
            <v>D</v>
          </cell>
          <cell r="C2119" t="str">
            <v>Electricity, Gas, Water and Waste Services</v>
          </cell>
          <cell r="D2119">
            <v>206011497</v>
          </cell>
          <cell r="E2119" t="str">
            <v>Coburg - East</v>
          </cell>
          <cell r="F2119">
            <v>0</v>
          </cell>
          <cell r="G2119">
            <v>3</v>
          </cell>
          <cell r="H2119">
            <v>3</v>
          </cell>
          <cell r="I2119">
            <v>0</v>
          </cell>
          <cell r="J2119">
            <v>0</v>
          </cell>
          <cell r="K2119">
            <v>3</v>
          </cell>
        </row>
        <row r="2120">
          <cell r="A2120">
            <v>2114</v>
          </cell>
          <cell r="B2120" t="str">
            <v>E</v>
          </cell>
          <cell r="C2120" t="str">
            <v>Construction</v>
          </cell>
          <cell r="D2120">
            <v>206011497</v>
          </cell>
          <cell r="E2120" t="str">
            <v>Coburg - East</v>
          </cell>
          <cell r="F2120">
            <v>161</v>
          </cell>
          <cell r="G2120">
            <v>55</v>
          </cell>
          <cell r="H2120">
            <v>13</v>
          </cell>
          <cell r="I2120">
            <v>0</v>
          </cell>
          <cell r="J2120">
            <v>0</v>
          </cell>
          <cell r="K2120">
            <v>229</v>
          </cell>
        </row>
        <row r="2121">
          <cell r="A2121">
            <v>2115</v>
          </cell>
          <cell r="B2121" t="str">
            <v>F</v>
          </cell>
          <cell r="C2121" t="str">
            <v>Wholesale Trade</v>
          </cell>
          <cell r="D2121">
            <v>206011497</v>
          </cell>
          <cell r="E2121" t="str">
            <v>Coburg - East</v>
          </cell>
          <cell r="F2121">
            <v>25</v>
          </cell>
          <cell r="G2121">
            <v>9</v>
          </cell>
          <cell r="H2121">
            <v>5</v>
          </cell>
          <cell r="I2121">
            <v>0</v>
          </cell>
          <cell r="J2121">
            <v>0</v>
          </cell>
          <cell r="K2121">
            <v>39</v>
          </cell>
        </row>
        <row r="2122">
          <cell r="A2122">
            <v>2116</v>
          </cell>
          <cell r="B2122" t="str">
            <v>G</v>
          </cell>
          <cell r="C2122" t="str">
            <v>Retail Trade</v>
          </cell>
          <cell r="D2122">
            <v>206011497</v>
          </cell>
          <cell r="E2122" t="str">
            <v>Coburg - East</v>
          </cell>
          <cell r="F2122">
            <v>71</v>
          </cell>
          <cell r="G2122">
            <v>55</v>
          </cell>
          <cell r="H2122">
            <v>16</v>
          </cell>
          <cell r="I2122">
            <v>3</v>
          </cell>
          <cell r="J2122">
            <v>0</v>
          </cell>
          <cell r="K2122">
            <v>145</v>
          </cell>
        </row>
        <row r="2123">
          <cell r="A2123">
            <v>2117</v>
          </cell>
          <cell r="B2123" t="str">
            <v>H</v>
          </cell>
          <cell r="C2123" t="str">
            <v>Accommodation and Food Services</v>
          </cell>
          <cell r="D2123">
            <v>206011497</v>
          </cell>
          <cell r="E2123" t="str">
            <v>Coburg - East</v>
          </cell>
          <cell r="F2123">
            <v>31</v>
          </cell>
          <cell r="G2123">
            <v>39</v>
          </cell>
          <cell r="H2123">
            <v>21</v>
          </cell>
          <cell r="I2123">
            <v>3</v>
          </cell>
          <cell r="J2123">
            <v>0</v>
          </cell>
          <cell r="K2123">
            <v>94</v>
          </cell>
        </row>
        <row r="2124">
          <cell r="A2124">
            <v>2118</v>
          </cell>
          <cell r="B2124" t="str">
            <v>I</v>
          </cell>
          <cell r="C2124" t="str">
            <v>Transport, Postal and Warehousing</v>
          </cell>
          <cell r="D2124">
            <v>206011497</v>
          </cell>
          <cell r="E2124" t="str">
            <v>Coburg - East</v>
          </cell>
          <cell r="F2124">
            <v>98</v>
          </cell>
          <cell r="G2124">
            <v>8</v>
          </cell>
          <cell r="H2124">
            <v>0</v>
          </cell>
          <cell r="I2124">
            <v>0</v>
          </cell>
          <cell r="J2124">
            <v>0</v>
          </cell>
          <cell r="K2124">
            <v>107</v>
          </cell>
        </row>
        <row r="2125">
          <cell r="A2125">
            <v>2119</v>
          </cell>
          <cell r="B2125" t="str">
            <v>J</v>
          </cell>
          <cell r="C2125" t="str">
            <v>Information Media and Telecommunications</v>
          </cell>
          <cell r="D2125">
            <v>206011497</v>
          </cell>
          <cell r="E2125" t="str">
            <v>Coburg - East</v>
          </cell>
        </row>
        <row r="2126">
          <cell r="A2126">
            <v>2120</v>
          </cell>
          <cell r="B2126" t="str">
            <v>K</v>
          </cell>
          <cell r="C2126" t="str">
            <v>Financial and Insurance Services</v>
          </cell>
          <cell r="D2126">
            <v>206011497</v>
          </cell>
          <cell r="E2126" t="str">
            <v>Coburg - East</v>
          </cell>
          <cell r="F2126">
            <v>50</v>
          </cell>
          <cell r="G2126">
            <v>17</v>
          </cell>
          <cell r="H2126">
            <v>3</v>
          </cell>
          <cell r="I2126">
            <v>3</v>
          </cell>
          <cell r="J2126">
            <v>0</v>
          </cell>
          <cell r="K2126">
            <v>71</v>
          </cell>
        </row>
        <row r="2127">
          <cell r="A2127">
            <v>2121</v>
          </cell>
          <cell r="B2127" t="str">
            <v>L</v>
          </cell>
          <cell r="C2127" t="str">
            <v>Rental, Hiring and Real Estate Services</v>
          </cell>
          <cell r="D2127">
            <v>206011497</v>
          </cell>
          <cell r="E2127" t="str">
            <v>Coburg - East</v>
          </cell>
          <cell r="F2127">
            <v>177</v>
          </cell>
          <cell r="G2127">
            <v>12</v>
          </cell>
          <cell r="H2127">
            <v>7</v>
          </cell>
          <cell r="I2127">
            <v>3</v>
          </cell>
          <cell r="J2127">
            <v>0</v>
          </cell>
          <cell r="K2127">
            <v>197</v>
          </cell>
        </row>
        <row r="2128">
          <cell r="A2128">
            <v>2122</v>
          </cell>
          <cell r="B2128" t="str">
            <v>M</v>
          </cell>
          <cell r="C2128" t="str">
            <v>Professional, Scientific and Technical Services</v>
          </cell>
          <cell r="D2128">
            <v>206011497</v>
          </cell>
          <cell r="E2128" t="str">
            <v>Coburg - East</v>
          </cell>
          <cell r="F2128">
            <v>164</v>
          </cell>
          <cell r="G2128">
            <v>69</v>
          </cell>
          <cell r="H2128">
            <v>13</v>
          </cell>
          <cell r="I2128">
            <v>3</v>
          </cell>
          <cell r="J2128">
            <v>0</v>
          </cell>
          <cell r="K2128">
            <v>249</v>
          </cell>
        </row>
        <row r="2129">
          <cell r="A2129">
            <v>2123</v>
          </cell>
          <cell r="B2129" t="str">
            <v>N</v>
          </cell>
          <cell r="C2129" t="str">
            <v>Administrative and Support Services</v>
          </cell>
          <cell r="D2129">
            <v>206011497</v>
          </cell>
          <cell r="E2129" t="str">
            <v>Coburg - East</v>
          </cell>
          <cell r="F2129">
            <v>36</v>
          </cell>
          <cell r="G2129">
            <v>23</v>
          </cell>
          <cell r="H2129">
            <v>7</v>
          </cell>
          <cell r="I2129">
            <v>4</v>
          </cell>
          <cell r="J2129">
            <v>0</v>
          </cell>
          <cell r="K2129">
            <v>70</v>
          </cell>
        </row>
        <row r="2130">
          <cell r="A2130">
            <v>2124</v>
          </cell>
          <cell r="B2130" t="str">
            <v>O</v>
          </cell>
          <cell r="C2130" t="str">
            <v>Public Administration and Safety</v>
          </cell>
          <cell r="D2130">
            <v>206011497</v>
          </cell>
          <cell r="E2130" t="str">
            <v>Coburg - East</v>
          </cell>
          <cell r="F2130">
            <v>5</v>
          </cell>
          <cell r="G2130">
            <v>4</v>
          </cell>
          <cell r="H2130">
            <v>0</v>
          </cell>
          <cell r="I2130">
            <v>0</v>
          </cell>
          <cell r="J2130">
            <v>0</v>
          </cell>
          <cell r="K2130">
            <v>9</v>
          </cell>
        </row>
        <row r="2131">
          <cell r="A2131">
            <v>2125</v>
          </cell>
          <cell r="B2131" t="str">
            <v>P</v>
          </cell>
          <cell r="C2131" t="str">
            <v>Education and Training</v>
          </cell>
          <cell r="D2131">
            <v>206011497</v>
          </cell>
          <cell r="E2131" t="str">
            <v>Coburg - East</v>
          </cell>
          <cell r="F2131">
            <v>16</v>
          </cell>
          <cell r="G2131">
            <v>4</v>
          </cell>
          <cell r="H2131">
            <v>6</v>
          </cell>
          <cell r="I2131">
            <v>3</v>
          </cell>
          <cell r="J2131">
            <v>0</v>
          </cell>
          <cell r="K2131">
            <v>29</v>
          </cell>
        </row>
        <row r="2132">
          <cell r="A2132">
            <v>2126</v>
          </cell>
          <cell r="B2132" t="str">
            <v>Q</v>
          </cell>
          <cell r="C2132" t="str">
            <v>Health Care and Social Assistance</v>
          </cell>
          <cell r="D2132">
            <v>206011497</v>
          </cell>
          <cell r="E2132" t="str">
            <v>Coburg - East</v>
          </cell>
          <cell r="F2132">
            <v>93</v>
          </cell>
          <cell r="G2132">
            <v>31</v>
          </cell>
          <cell r="H2132">
            <v>17</v>
          </cell>
          <cell r="I2132">
            <v>10</v>
          </cell>
          <cell r="J2132">
            <v>0</v>
          </cell>
          <cell r="K2132">
            <v>151</v>
          </cell>
        </row>
        <row r="2133">
          <cell r="A2133">
            <v>2127</v>
          </cell>
          <cell r="B2133" t="str">
            <v>R</v>
          </cell>
          <cell r="C2133" t="str">
            <v>Arts and Recreation Services</v>
          </cell>
          <cell r="D2133">
            <v>206011497</v>
          </cell>
          <cell r="E2133" t="str">
            <v>Coburg - East</v>
          </cell>
          <cell r="F2133">
            <v>41</v>
          </cell>
          <cell r="G2133">
            <v>14</v>
          </cell>
          <cell r="H2133">
            <v>3</v>
          </cell>
          <cell r="I2133">
            <v>0</v>
          </cell>
          <cell r="J2133">
            <v>0</v>
          </cell>
          <cell r="K2133">
            <v>59</v>
          </cell>
        </row>
        <row r="2134">
          <cell r="A2134">
            <v>2128</v>
          </cell>
          <cell r="B2134" t="str">
            <v>S</v>
          </cell>
          <cell r="C2134" t="str">
            <v>Other Services</v>
          </cell>
          <cell r="D2134">
            <v>206011497</v>
          </cell>
          <cell r="E2134" t="str">
            <v>Coburg - East</v>
          </cell>
          <cell r="F2134">
            <v>45</v>
          </cell>
          <cell r="G2134">
            <v>41</v>
          </cell>
          <cell r="H2134">
            <v>6</v>
          </cell>
          <cell r="I2134">
            <v>0</v>
          </cell>
          <cell r="J2134">
            <v>0</v>
          </cell>
          <cell r="K2134">
            <v>92</v>
          </cell>
        </row>
        <row r="2135">
          <cell r="A2135">
            <v>2129</v>
          </cell>
          <cell r="B2135" t="str">
            <v>A</v>
          </cell>
          <cell r="C2135" t="str">
            <v>Agriculture, Forestry and Fishing</v>
          </cell>
          <cell r="D2135">
            <v>206011498</v>
          </cell>
          <cell r="E2135" t="str">
            <v>Coburg - West</v>
          </cell>
          <cell r="F2135">
            <v>5</v>
          </cell>
          <cell r="G2135">
            <v>0</v>
          </cell>
          <cell r="H2135">
            <v>0</v>
          </cell>
          <cell r="I2135">
            <v>0</v>
          </cell>
          <cell r="J2135">
            <v>0</v>
          </cell>
          <cell r="K2135">
            <v>5</v>
          </cell>
        </row>
        <row r="2136">
          <cell r="A2136">
            <v>2130</v>
          </cell>
          <cell r="B2136" t="str">
            <v>B</v>
          </cell>
          <cell r="C2136" t="str">
            <v>Mining</v>
          </cell>
          <cell r="D2136">
            <v>206011498</v>
          </cell>
          <cell r="E2136" t="str">
            <v>Coburg - West</v>
          </cell>
          <cell r="F2136">
            <v>0</v>
          </cell>
          <cell r="G2136">
            <v>0</v>
          </cell>
          <cell r="H2136">
            <v>0</v>
          </cell>
          <cell r="I2136">
            <v>0</v>
          </cell>
          <cell r="J2136">
            <v>0</v>
          </cell>
          <cell r="K2136">
            <v>0</v>
          </cell>
        </row>
        <row r="2137">
          <cell r="A2137">
            <v>2131</v>
          </cell>
          <cell r="B2137" t="str">
            <v>C</v>
          </cell>
          <cell r="C2137" t="str">
            <v>Manufacturing</v>
          </cell>
          <cell r="D2137">
            <v>206011498</v>
          </cell>
          <cell r="E2137" t="str">
            <v>Coburg - West</v>
          </cell>
          <cell r="F2137">
            <v>16</v>
          </cell>
          <cell r="G2137">
            <v>3</v>
          </cell>
          <cell r="H2137">
            <v>5</v>
          </cell>
          <cell r="I2137">
            <v>0</v>
          </cell>
          <cell r="J2137">
            <v>0</v>
          </cell>
          <cell r="K2137">
            <v>25</v>
          </cell>
        </row>
        <row r="2138">
          <cell r="A2138">
            <v>2132</v>
          </cell>
          <cell r="B2138" t="str">
            <v>D</v>
          </cell>
          <cell r="C2138" t="str">
            <v>Electricity, Gas, Water and Waste Services</v>
          </cell>
          <cell r="D2138">
            <v>206011498</v>
          </cell>
          <cell r="E2138" t="str">
            <v>Coburg - West</v>
          </cell>
          <cell r="F2138">
            <v>0</v>
          </cell>
          <cell r="G2138">
            <v>0</v>
          </cell>
          <cell r="H2138">
            <v>0</v>
          </cell>
          <cell r="I2138">
            <v>0</v>
          </cell>
          <cell r="J2138">
            <v>0</v>
          </cell>
          <cell r="K2138">
            <v>3</v>
          </cell>
        </row>
        <row r="2139">
          <cell r="A2139">
            <v>2133</v>
          </cell>
          <cell r="B2139" t="str">
            <v>E</v>
          </cell>
          <cell r="C2139" t="str">
            <v>Construction</v>
          </cell>
          <cell r="D2139">
            <v>206011498</v>
          </cell>
          <cell r="E2139" t="str">
            <v>Coburg - West</v>
          </cell>
          <cell r="F2139">
            <v>125</v>
          </cell>
          <cell r="G2139">
            <v>33</v>
          </cell>
          <cell r="H2139">
            <v>5</v>
          </cell>
          <cell r="I2139">
            <v>0</v>
          </cell>
          <cell r="J2139">
            <v>0</v>
          </cell>
          <cell r="K2139">
            <v>163</v>
          </cell>
        </row>
        <row r="2140">
          <cell r="A2140">
            <v>2134</v>
          </cell>
          <cell r="B2140" t="str">
            <v>F</v>
          </cell>
          <cell r="C2140" t="str">
            <v>Wholesale Trade</v>
          </cell>
          <cell r="D2140">
            <v>206011498</v>
          </cell>
          <cell r="E2140" t="str">
            <v>Coburg - West</v>
          </cell>
          <cell r="F2140">
            <v>12</v>
          </cell>
          <cell r="G2140">
            <v>6</v>
          </cell>
          <cell r="H2140">
            <v>0</v>
          </cell>
          <cell r="I2140">
            <v>0</v>
          </cell>
          <cell r="J2140">
            <v>0</v>
          </cell>
          <cell r="K2140">
            <v>18</v>
          </cell>
        </row>
        <row r="2141">
          <cell r="A2141">
            <v>2135</v>
          </cell>
          <cell r="B2141" t="str">
            <v>G</v>
          </cell>
          <cell r="C2141" t="str">
            <v>Retail Trade</v>
          </cell>
          <cell r="D2141">
            <v>206011498</v>
          </cell>
          <cell r="E2141" t="str">
            <v>Coburg - West</v>
          </cell>
          <cell r="F2141">
            <v>33</v>
          </cell>
          <cell r="G2141">
            <v>8</v>
          </cell>
          <cell r="H2141">
            <v>0</v>
          </cell>
          <cell r="I2141">
            <v>0</v>
          </cell>
          <cell r="J2141">
            <v>0</v>
          </cell>
          <cell r="K2141">
            <v>44</v>
          </cell>
        </row>
        <row r="2142">
          <cell r="A2142">
            <v>2136</v>
          </cell>
          <cell r="B2142" t="str">
            <v>H</v>
          </cell>
          <cell r="C2142" t="str">
            <v>Accommodation and Food Services</v>
          </cell>
          <cell r="D2142">
            <v>206011498</v>
          </cell>
          <cell r="E2142" t="str">
            <v>Coburg - West</v>
          </cell>
          <cell r="F2142">
            <v>11</v>
          </cell>
          <cell r="G2142">
            <v>13</v>
          </cell>
          <cell r="H2142">
            <v>7</v>
          </cell>
          <cell r="I2142">
            <v>0</v>
          </cell>
          <cell r="J2142">
            <v>0</v>
          </cell>
          <cell r="K2142">
            <v>32</v>
          </cell>
        </row>
        <row r="2143">
          <cell r="A2143">
            <v>2137</v>
          </cell>
          <cell r="B2143" t="str">
            <v>I</v>
          </cell>
          <cell r="C2143" t="str">
            <v>Transport, Postal and Warehousing</v>
          </cell>
          <cell r="D2143">
            <v>206011498</v>
          </cell>
          <cell r="E2143" t="str">
            <v>Coburg - West</v>
          </cell>
          <cell r="F2143">
            <v>67</v>
          </cell>
          <cell r="G2143">
            <v>6</v>
          </cell>
          <cell r="H2143">
            <v>0</v>
          </cell>
          <cell r="I2143">
            <v>0</v>
          </cell>
          <cell r="J2143">
            <v>0</v>
          </cell>
          <cell r="K2143">
            <v>74</v>
          </cell>
        </row>
        <row r="2144">
          <cell r="A2144">
            <v>2138</v>
          </cell>
          <cell r="B2144" t="str">
            <v>J</v>
          </cell>
          <cell r="C2144" t="str">
            <v>Information Media and Telecommunications</v>
          </cell>
          <cell r="D2144">
            <v>206011498</v>
          </cell>
          <cell r="E2144" t="str">
            <v>Coburg - West</v>
          </cell>
          <cell r="F2144">
            <v>16</v>
          </cell>
          <cell r="G2144">
            <v>0</v>
          </cell>
          <cell r="H2144">
            <v>0</v>
          </cell>
          <cell r="I2144">
            <v>0</v>
          </cell>
          <cell r="J2144">
            <v>0</v>
          </cell>
          <cell r="K2144">
            <v>17</v>
          </cell>
        </row>
        <row r="2145">
          <cell r="A2145">
            <v>2139</v>
          </cell>
          <cell r="B2145" t="str">
            <v>K</v>
          </cell>
          <cell r="C2145" t="str">
            <v>Financial and Insurance Services</v>
          </cell>
          <cell r="D2145">
            <v>206011498</v>
          </cell>
          <cell r="E2145" t="str">
            <v>Coburg - West</v>
          </cell>
          <cell r="F2145">
            <v>24</v>
          </cell>
          <cell r="G2145">
            <v>10</v>
          </cell>
          <cell r="H2145">
            <v>0</v>
          </cell>
          <cell r="I2145">
            <v>3</v>
          </cell>
          <cell r="J2145">
            <v>0</v>
          </cell>
          <cell r="K2145">
            <v>35</v>
          </cell>
        </row>
        <row r="2146">
          <cell r="A2146">
            <v>2140</v>
          </cell>
          <cell r="B2146" t="str">
            <v>L</v>
          </cell>
          <cell r="C2146" t="str">
            <v>Rental, Hiring and Real Estate Services</v>
          </cell>
          <cell r="D2146">
            <v>206011498</v>
          </cell>
          <cell r="E2146" t="str">
            <v>Coburg - West</v>
          </cell>
          <cell r="F2146">
            <v>85</v>
          </cell>
          <cell r="G2146">
            <v>7</v>
          </cell>
          <cell r="H2146">
            <v>3</v>
          </cell>
          <cell r="I2146">
            <v>0</v>
          </cell>
          <cell r="J2146">
            <v>0</v>
          </cell>
          <cell r="K2146">
            <v>93</v>
          </cell>
        </row>
        <row r="2147">
          <cell r="A2147">
            <v>2141</v>
          </cell>
          <cell r="B2147" t="str">
            <v>M</v>
          </cell>
          <cell r="C2147" t="str">
            <v>Professional, Scientific and Technical Services</v>
          </cell>
          <cell r="D2147">
            <v>206011498</v>
          </cell>
          <cell r="E2147" t="str">
            <v>Coburg - West</v>
          </cell>
          <cell r="F2147">
            <v>122</v>
          </cell>
          <cell r="G2147">
            <v>46</v>
          </cell>
          <cell r="H2147">
            <v>4</v>
          </cell>
          <cell r="I2147">
            <v>0</v>
          </cell>
          <cell r="J2147">
            <v>0</v>
          </cell>
          <cell r="K2147">
            <v>172</v>
          </cell>
        </row>
        <row r="2148">
          <cell r="A2148">
            <v>2142</v>
          </cell>
          <cell r="B2148" t="str">
            <v>N</v>
          </cell>
          <cell r="C2148" t="str">
            <v>Administrative and Support Services</v>
          </cell>
          <cell r="D2148">
            <v>206011498</v>
          </cell>
          <cell r="E2148" t="str">
            <v>Coburg - West</v>
          </cell>
          <cell r="F2148">
            <v>19</v>
          </cell>
          <cell r="G2148">
            <v>7</v>
          </cell>
          <cell r="H2148">
            <v>0</v>
          </cell>
          <cell r="I2148">
            <v>3</v>
          </cell>
          <cell r="J2148">
            <v>0</v>
          </cell>
          <cell r="K2148">
            <v>27</v>
          </cell>
        </row>
        <row r="2149">
          <cell r="A2149">
            <v>2143</v>
          </cell>
          <cell r="B2149" t="str">
            <v>O</v>
          </cell>
          <cell r="C2149" t="str">
            <v>Public Administration and Safety</v>
          </cell>
          <cell r="D2149">
            <v>206011498</v>
          </cell>
          <cell r="E2149" t="str">
            <v>Coburg - West</v>
          </cell>
          <cell r="F2149">
            <v>0</v>
          </cell>
          <cell r="G2149">
            <v>0</v>
          </cell>
          <cell r="H2149">
            <v>0</v>
          </cell>
          <cell r="I2149">
            <v>0</v>
          </cell>
          <cell r="J2149">
            <v>0</v>
          </cell>
          <cell r="K2149">
            <v>0</v>
          </cell>
        </row>
        <row r="2150">
          <cell r="A2150">
            <v>2144</v>
          </cell>
          <cell r="B2150" t="str">
            <v>P</v>
          </cell>
          <cell r="C2150" t="str">
            <v>Education and Training</v>
          </cell>
          <cell r="D2150">
            <v>206011498</v>
          </cell>
          <cell r="E2150" t="str">
            <v>Coburg - West</v>
          </cell>
          <cell r="F2150">
            <v>19</v>
          </cell>
          <cell r="G2150">
            <v>4</v>
          </cell>
          <cell r="H2150">
            <v>3</v>
          </cell>
          <cell r="I2150">
            <v>0</v>
          </cell>
          <cell r="J2150">
            <v>0</v>
          </cell>
          <cell r="K2150">
            <v>26</v>
          </cell>
        </row>
        <row r="2151">
          <cell r="A2151">
            <v>2145</v>
          </cell>
          <cell r="B2151" t="str">
            <v>Q</v>
          </cell>
          <cell r="C2151" t="str">
            <v>Health Care and Social Assistance</v>
          </cell>
          <cell r="D2151">
            <v>206011498</v>
          </cell>
          <cell r="E2151" t="str">
            <v>Coburg - West</v>
          </cell>
          <cell r="F2151">
            <v>94</v>
          </cell>
          <cell r="G2151">
            <v>14</v>
          </cell>
          <cell r="H2151">
            <v>11</v>
          </cell>
          <cell r="I2151">
            <v>0</v>
          </cell>
          <cell r="J2151">
            <v>0</v>
          </cell>
          <cell r="K2151">
            <v>120</v>
          </cell>
        </row>
        <row r="2152">
          <cell r="A2152">
            <v>2146</v>
          </cell>
          <cell r="B2152" t="str">
            <v>R</v>
          </cell>
          <cell r="C2152" t="str">
            <v>Arts and Recreation Services</v>
          </cell>
          <cell r="D2152">
            <v>206011498</v>
          </cell>
          <cell r="E2152" t="str">
            <v>Coburg - West</v>
          </cell>
          <cell r="F2152">
            <v>22</v>
          </cell>
          <cell r="G2152">
            <v>3</v>
          </cell>
          <cell r="H2152">
            <v>3</v>
          </cell>
          <cell r="I2152">
            <v>0</v>
          </cell>
          <cell r="J2152">
            <v>0</v>
          </cell>
          <cell r="K2152">
            <v>26</v>
          </cell>
        </row>
        <row r="2153">
          <cell r="A2153">
            <v>2147</v>
          </cell>
          <cell r="B2153" t="str">
            <v>S</v>
          </cell>
          <cell r="C2153" t="str">
            <v>Other Services</v>
          </cell>
          <cell r="D2153">
            <v>206011498</v>
          </cell>
          <cell r="E2153" t="str">
            <v>Coburg - West</v>
          </cell>
          <cell r="F2153">
            <v>28</v>
          </cell>
          <cell r="G2153">
            <v>16</v>
          </cell>
          <cell r="H2153">
            <v>0</v>
          </cell>
          <cell r="I2153">
            <v>0</v>
          </cell>
          <cell r="J2153">
            <v>0</v>
          </cell>
          <cell r="K2153">
            <v>44</v>
          </cell>
        </row>
        <row r="2154">
          <cell r="A2154">
            <v>2148</v>
          </cell>
          <cell r="B2154" t="str">
            <v>A</v>
          </cell>
          <cell r="C2154" t="str">
            <v>Agriculture, Forestry and Fishing</v>
          </cell>
          <cell r="D2154">
            <v>210031236</v>
          </cell>
          <cell r="E2154" t="str">
            <v>Coburg North</v>
          </cell>
          <cell r="F2154">
            <v>0</v>
          </cell>
          <cell r="G2154">
            <v>3</v>
          </cell>
          <cell r="H2154">
            <v>0</v>
          </cell>
          <cell r="I2154">
            <v>0</v>
          </cell>
          <cell r="J2154">
            <v>0</v>
          </cell>
          <cell r="K2154">
            <v>3</v>
          </cell>
        </row>
        <row r="2155">
          <cell r="A2155">
            <v>2149</v>
          </cell>
          <cell r="B2155" t="str">
            <v>B</v>
          </cell>
          <cell r="C2155" t="str">
            <v>Mining</v>
          </cell>
          <cell r="D2155">
            <v>210031236</v>
          </cell>
          <cell r="E2155" t="str">
            <v>Coburg North</v>
          </cell>
          <cell r="F2155">
            <v>3</v>
          </cell>
          <cell r="G2155">
            <v>0</v>
          </cell>
          <cell r="H2155">
            <v>3</v>
          </cell>
          <cell r="I2155">
            <v>0</v>
          </cell>
          <cell r="J2155">
            <v>0</v>
          </cell>
          <cell r="K2155">
            <v>3</v>
          </cell>
        </row>
        <row r="2156">
          <cell r="A2156">
            <v>2150</v>
          </cell>
          <cell r="B2156" t="str">
            <v>C</v>
          </cell>
          <cell r="C2156" t="str">
            <v>Manufacturing</v>
          </cell>
          <cell r="D2156">
            <v>210031236</v>
          </cell>
          <cell r="E2156" t="str">
            <v>Coburg North</v>
          </cell>
          <cell r="F2156">
            <v>28</v>
          </cell>
          <cell r="G2156">
            <v>37</v>
          </cell>
          <cell r="H2156">
            <v>32</v>
          </cell>
          <cell r="I2156">
            <v>16</v>
          </cell>
          <cell r="J2156">
            <v>0</v>
          </cell>
          <cell r="K2156">
            <v>113</v>
          </cell>
        </row>
        <row r="2157">
          <cell r="A2157">
            <v>2151</v>
          </cell>
          <cell r="B2157" t="str">
            <v>D</v>
          </cell>
          <cell r="C2157" t="str">
            <v>Electricity, Gas, Water and Waste Services</v>
          </cell>
          <cell r="D2157">
            <v>210031236</v>
          </cell>
          <cell r="E2157" t="str">
            <v>Coburg North</v>
          </cell>
          <cell r="F2157">
            <v>0</v>
          </cell>
          <cell r="G2157">
            <v>0</v>
          </cell>
          <cell r="H2157">
            <v>0</v>
          </cell>
          <cell r="I2157">
            <v>0</v>
          </cell>
          <cell r="J2157">
            <v>0</v>
          </cell>
          <cell r="K2157">
            <v>3</v>
          </cell>
        </row>
        <row r="2158">
          <cell r="A2158">
            <v>2152</v>
          </cell>
          <cell r="B2158" t="str">
            <v>E</v>
          </cell>
          <cell r="C2158" t="str">
            <v>Construction</v>
          </cell>
          <cell r="D2158">
            <v>210031236</v>
          </cell>
          <cell r="E2158" t="str">
            <v>Coburg North</v>
          </cell>
          <cell r="F2158">
            <v>126</v>
          </cell>
          <cell r="G2158">
            <v>58</v>
          </cell>
          <cell r="H2158">
            <v>21</v>
          </cell>
          <cell r="I2158">
            <v>7</v>
          </cell>
          <cell r="J2158">
            <v>0</v>
          </cell>
          <cell r="K2158">
            <v>212</v>
          </cell>
        </row>
        <row r="2159">
          <cell r="A2159">
            <v>2153</v>
          </cell>
          <cell r="B2159" t="str">
            <v>F</v>
          </cell>
          <cell r="C2159" t="str">
            <v>Wholesale Trade</v>
          </cell>
          <cell r="D2159">
            <v>210031236</v>
          </cell>
          <cell r="E2159" t="str">
            <v>Coburg North</v>
          </cell>
          <cell r="F2159">
            <v>25</v>
          </cell>
          <cell r="G2159">
            <v>26</v>
          </cell>
          <cell r="H2159">
            <v>15</v>
          </cell>
          <cell r="I2159">
            <v>10</v>
          </cell>
          <cell r="J2159">
            <v>0</v>
          </cell>
          <cell r="K2159">
            <v>76</v>
          </cell>
        </row>
        <row r="2160">
          <cell r="A2160">
            <v>2154</v>
          </cell>
          <cell r="B2160" t="str">
            <v>G</v>
          </cell>
          <cell r="C2160" t="str">
            <v>Retail Trade</v>
          </cell>
          <cell r="D2160">
            <v>210031236</v>
          </cell>
          <cell r="E2160" t="str">
            <v>Coburg North</v>
          </cell>
          <cell r="F2160">
            <v>59</v>
          </cell>
          <cell r="G2160">
            <v>60</v>
          </cell>
          <cell r="H2160">
            <v>19</v>
          </cell>
          <cell r="I2160">
            <v>5</v>
          </cell>
          <cell r="J2160">
            <v>0</v>
          </cell>
          <cell r="K2160">
            <v>143</v>
          </cell>
        </row>
        <row r="2161">
          <cell r="A2161">
            <v>2155</v>
          </cell>
          <cell r="B2161" t="str">
            <v>H</v>
          </cell>
          <cell r="C2161" t="str">
            <v>Accommodation and Food Services</v>
          </cell>
          <cell r="D2161">
            <v>210031236</v>
          </cell>
          <cell r="E2161" t="str">
            <v>Coburg North</v>
          </cell>
          <cell r="F2161">
            <v>18</v>
          </cell>
          <cell r="G2161">
            <v>16</v>
          </cell>
          <cell r="H2161">
            <v>16</v>
          </cell>
          <cell r="I2161">
            <v>3</v>
          </cell>
          <cell r="J2161">
            <v>0</v>
          </cell>
          <cell r="K2161">
            <v>54</v>
          </cell>
        </row>
        <row r="2162">
          <cell r="A2162">
            <v>2156</v>
          </cell>
          <cell r="B2162" t="str">
            <v>I</v>
          </cell>
          <cell r="C2162" t="str">
            <v>Transport, Postal and Warehousing</v>
          </cell>
          <cell r="D2162">
            <v>210031236</v>
          </cell>
          <cell r="E2162" t="str">
            <v>Coburg North</v>
          </cell>
          <cell r="F2162">
            <v>95</v>
          </cell>
          <cell r="G2162">
            <v>10</v>
          </cell>
          <cell r="H2162">
            <v>0</v>
          </cell>
          <cell r="I2162">
            <v>0</v>
          </cell>
          <cell r="J2162">
            <v>0</v>
          </cell>
          <cell r="K2162">
            <v>105</v>
          </cell>
        </row>
        <row r="2163">
          <cell r="A2163">
            <v>2157</v>
          </cell>
          <cell r="B2163" t="str">
            <v>J</v>
          </cell>
          <cell r="C2163" t="str">
            <v>Information Media and Telecommunications</v>
          </cell>
          <cell r="D2163">
            <v>210031236</v>
          </cell>
          <cell r="E2163" t="str">
            <v>Coburg North</v>
          </cell>
          <cell r="F2163">
            <v>17</v>
          </cell>
          <cell r="G2163">
            <v>4</v>
          </cell>
          <cell r="H2163">
            <v>0</v>
          </cell>
          <cell r="I2163">
            <v>0</v>
          </cell>
          <cell r="J2163">
            <v>0</v>
          </cell>
          <cell r="K2163">
            <v>22</v>
          </cell>
        </row>
        <row r="2164">
          <cell r="A2164">
            <v>2158</v>
          </cell>
          <cell r="B2164" t="str">
            <v>K</v>
          </cell>
          <cell r="C2164" t="str">
            <v>Financial and Insurance Services</v>
          </cell>
          <cell r="D2164">
            <v>210031236</v>
          </cell>
          <cell r="E2164" t="str">
            <v>Coburg North</v>
          </cell>
          <cell r="F2164">
            <v>23</v>
          </cell>
          <cell r="G2164">
            <v>12</v>
          </cell>
          <cell r="H2164">
            <v>3</v>
          </cell>
          <cell r="I2164">
            <v>3</v>
          </cell>
          <cell r="J2164">
            <v>0</v>
          </cell>
          <cell r="K2164">
            <v>38</v>
          </cell>
        </row>
        <row r="2165">
          <cell r="A2165">
            <v>2159</v>
          </cell>
          <cell r="B2165" t="str">
            <v>L</v>
          </cell>
          <cell r="C2165" t="str">
            <v>Rental, Hiring and Real Estate Services</v>
          </cell>
          <cell r="D2165">
            <v>210031236</v>
          </cell>
          <cell r="E2165" t="str">
            <v>Coburg North</v>
          </cell>
          <cell r="F2165">
            <v>175</v>
          </cell>
          <cell r="G2165">
            <v>10</v>
          </cell>
          <cell r="H2165">
            <v>4</v>
          </cell>
          <cell r="I2165">
            <v>0</v>
          </cell>
          <cell r="J2165">
            <v>0</v>
          </cell>
          <cell r="K2165">
            <v>191</v>
          </cell>
        </row>
        <row r="2166">
          <cell r="A2166">
            <v>2160</v>
          </cell>
          <cell r="B2166" t="str">
            <v>M</v>
          </cell>
          <cell r="C2166" t="str">
            <v>Professional, Scientific and Technical Services</v>
          </cell>
          <cell r="D2166">
            <v>210031236</v>
          </cell>
          <cell r="E2166" t="str">
            <v>Coburg North</v>
          </cell>
          <cell r="F2166">
            <v>79</v>
          </cell>
          <cell r="G2166">
            <v>44</v>
          </cell>
          <cell r="H2166">
            <v>11</v>
          </cell>
          <cell r="I2166">
            <v>0</v>
          </cell>
          <cell r="J2166">
            <v>0</v>
          </cell>
          <cell r="K2166">
            <v>136</v>
          </cell>
        </row>
        <row r="2167">
          <cell r="A2167">
            <v>2161</v>
          </cell>
          <cell r="B2167" t="str">
            <v>N</v>
          </cell>
          <cell r="C2167" t="str">
            <v>Administrative and Support Services</v>
          </cell>
          <cell r="D2167">
            <v>210031236</v>
          </cell>
          <cell r="E2167" t="str">
            <v>Coburg North</v>
          </cell>
          <cell r="F2167">
            <v>27</v>
          </cell>
          <cell r="G2167">
            <v>13</v>
          </cell>
          <cell r="H2167">
            <v>7</v>
          </cell>
          <cell r="I2167">
            <v>0</v>
          </cell>
          <cell r="J2167">
            <v>0</v>
          </cell>
          <cell r="K2167">
            <v>49</v>
          </cell>
        </row>
        <row r="2168">
          <cell r="A2168">
            <v>2162</v>
          </cell>
          <cell r="B2168" t="str">
            <v>O</v>
          </cell>
          <cell r="C2168" t="str">
            <v>Public Administration and Safety</v>
          </cell>
          <cell r="D2168">
            <v>210031236</v>
          </cell>
          <cell r="E2168" t="str">
            <v>Coburg North</v>
          </cell>
          <cell r="F2168">
            <v>7</v>
          </cell>
          <cell r="G2168">
            <v>0</v>
          </cell>
          <cell r="H2168">
            <v>3</v>
          </cell>
          <cell r="I2168">
            <v>0</v>
          </cell>
          <cell r="J2168">
            <v>0</v>
          </cell>
          <cell r="K2168">
            <v>11</v>
          </cell>
        </row>
        <row r="2169">
          <cell r="A2169">
            <v>2163</v>
          </cell>
          <cell r="B2169" t="str">
            <v>P</v>
          </cell>
          <cell r="C2169" t="str">
            <v>Education and Training</v>
          </cell>
          <cell r="D2169">
            <v>210031236</v>
          </cell>
          <cell r="E2169" t="str">
            <v>Coburg North</v>
          </cell>
          <cell r="F2169">
            <v>9</v>
          </cell>
          <cell r="G2169">
            <v>3</v>
          </cell>
          <cell r="H2169">
            <v>3</v>
          </cell>
          <cell r="I2169">
            <v>0</v>
          </cell>
          <cell r="J2169">
            <v>0</v>
          </cell>
          <cell r="K2169">
            <v>16</v>
          </cell>
        </row>
        <row r="2170">
          <cell r="A2170">
            <v>2164</v>
          </cell>
          <cell r="B2170" t="str">
            <v>Q</v>
          </cell>
          <cell r="C2170" t="str">
            <v>Health Care and Social Assistance</v>
          </cell>
          <cell r="D2170">
            <v>210031236</v>
          </cell>
          <cell r="E2170" t="str">
            <v>Coburg North</v>
          </cell>
          <cell r="F2170">
            <v>40</v>
          </cell>
          <cell r="G2170">
            <v>12</v>
          </cell>
          <cell r="H2170">
            <v>0</v>
          </cell>
          <cell r="I2170">
            <v>3</v>
          </cell>
          <cell r="J2170">
            <v>0</v>
          </cell>
          <cell r="K2170">
            <v>55</v>
          </cell>
        </row>
        <row r="2171">
          <cell r="A2171">
            <v>2165</v>
          </cell>
          <cell r="B2171" t="str">
            <v>R</v>
          </cell>
          <cell r="C2171" t="str">
            <v>Arts and Recreation Services</v>
          </cell>
          <cell r="D2171">
            <v>210031236</v>
          </cell>
          <cell r="E2171" t="str">
            <v>Coburg North</v>
          </cell>
          <cell r="F2171">
            <v>26</v>
          </cell>
          <cell r="G2171">
            <v>5</v>
          </cell>
          <cell r="H2171">
            <v>3</v>
          </cell>
          <cell r="I2171">
            <v>0</v>
          </cell>
          <cell r="J2171">
            <v>0</v>
          </cell>
          <cell r="K2171">
            <v>34</v>
          </cell>
        </row>
        <row r="2172">
          <cell r="A2172">
            <v>2166</v>
          </cell>
          <cell r="B2172" t="str">
            <v>S</v>
          </cell>
          <cell r="C2172" t="str">
            <v>Other Services</v>
          </cell>
          <cell r="D2172">
            <v>210031236</v>
          </cell>
          <cell r="E2172" t="str">
            <v>Coburg North</v>
          </cell>
          <cell r="F2172">
            <v>59</v>
          </cell>
          <cell r="G2172">
            <v>49</v>
          </cell>
          <cell r="H2172">
            <v>17</v>
          </cell>
          <cell r="I2172">
            <v>3</v>
          </cell>
          <cell r="J2172">
            <v>0</v>
          </cell>
          <cell r="K2172">
            <v>127</v>
          </cell>
        </row>
        <row r="2173">
          <cell r="A2173">
            <v>2167</v>
          </cell>
          <cell r="B2173" t="str">
            <v>A</v>
          </cell>
          <cell r="C2173" t="str">
            <v>Agriculture, Forestry and Fishing</v>
          </cell>
          <cell r="D2173">
            <v>217031472</v>
          </cell>
          <cell r="E2173" t="str">
            <v>Colac</v>
          </cell>
          <cell r="F2173">
            <v>92</v>
          </cell>
          <cell r="G2173">
            <v>15</v>
          </cell>
          <cell r="H2173">
            <v>3</v>
          </cell>
          <cell r="I2173">
            <v>0</v>
          </cell>
          <cell r="J2173">
            <v>0</v>
          </cell>
          <cell r="K2173">
            <v>110</v>
          </cell>
        </row>
        <row r="2174">
          <cell r="A2174">
            <v>2168</v>
          </cell>
          <cell r="B2174" t="str">
            <v>B</v>
          </cell>
          <cell r="C2174" t="str">
            <v>Mining</v>
          </cell>
          <cell r="D2174">
            <v>217031472</v>
          </cell>
          <cell r="E2174" t="str">
            <v>Colac</v>
          </cell>
          <cell r="F2174">
            <v>0</v>
          </cell>
          <cell r="G2174">
            <v>0</v>
          </cell>
          <cell r="H2174">
            <v>3</v>
          </cell>
          <cell r="I2174">
            <v>0</v>
          </cell>
          <cell r="J2174">
            <v>0</v>
          </cell>
          <cell r="K2174">
            <v>3</v>
          </cell>
        </row>
        <row r="2175">
          <cell r="A2175">
            <v>2169</v>
          </cell>
          <cell r="B2175" t="str">
            <v>C</v>
          </cell>
          <cell r="C2175" t="str">
            <v>Manufacturing</v>
          </cell>
          <cell r="D2175">
            <v>217031472</v>
          </cell>
          <cell r="E2175" t="str">
            <v>Colac</v>
          </cell>
          <cell r="F2175">
            <v>14</v>
          </cell>
          <cell r="G2175">
            <v>9</v>
          </cell>
          <cell r="H2175">
            <v>9</v>
          </cell>
          <cell r="I2175">
            <v>4</v>
          </cell>
          <cell r="J2175">
            <v>0</v>
          </cell>
          <cell r="K2175">
            <v>37</v>
          </cell>
        </row>
        <row r="2176">
          <cell r="A2176">
            <v>2170</v>
          </cell>
          <cell r="B2176" t="str">
            <v>D</v>
          </cell>
          <cell r="C2176" t="str">
            <v>Electricity, Gas, Water and Waste Services</v>
          </cell>
          <cell r="D2176">
            <v>217031472</v>
          </cell>
          <cell r="E2176" t="str">
            <v>Colac</v>
          </cell>
          <cell r="F2176">
            <v>3</v>
          </cell>
          <cell r="G2176">
            <v>3</v>
          </cell>
          <cell r="H2176">
            <v>3</v>
          </cell>
          <cell r="I2176">
            <v>0</v>
          </cell>
          <cell r="J2176">
            <v>0</v>
          </cell>
          <cell r="K2176">
            <v>5</v>
          </cell>
        </row>
        <row r="2177">
          <cell r="A2177">
            <v>2171</v>
          </cell>
          <cell r="B2177" t="str">
            <v>E</v>
          </cell>
          <cell r="C2177" t="str">
            <v>Construction</v>
          </cell>
          <cell r="D2177">
            <v>217031472</v>
          </cell>
          <cell r="E2177" t="str">
            <v>Colac</v>
          </cell>
          <cell r="F2177">
            <v>117</v>
          </cell>
          <cell r="G2177">
            <v>55</v>
          </cell>
          <cell r="H2177">
            <v>16</v>
          </cell>
          <cell r="I2177">
            <v>3</v>
          </cell>
          <cell r="J2177">
            <v>0</v>
          </cell>
          <cell r="K2177">
            <v>190</v>
          </cell>
        </row>
        <row r="2178">
          <cell r="A2178">
            <v>2172</v>
          </cell>
          <cell r="B2178" t="str">
            <v>F</v>
          </cell>
          <cell r="C2178" t="str">
            <v>Wholesale Trade</v>
          </cell>
          <cell r="D2178">
            <v>217031472</v>
          </cell>
          <cell r="E2178" t="str">
            <v>Colac</v>
          </cell>
          <cell r="F2178">
            <v>13</v>
          </cell>
          <cell r="G2178">
            <v>4</v>
          </cell>
          <cell r="H2178">
            <v>4</v>
          </cell>
          <cell r="I2178">
            <v>3</v>
          </cell>
          <cell r="J2178">
            <v>0</v>
          </cell>
          <cell r="K2178">
            <v>24</v>
          </cell>
        </row>
        <row r="2179">
          <cell r="A2179">
            <v>2173</v>
          </cell>
          <cell r="B2179" t="str">
            <v>G</v>
          </cell>
          <cell r="C2179" t="str">
            <v>Retail Trade</v>
          </cell>
          <cell r="D2179">
            <v>217031472</v>
          </cell>
          <cell r="E2179" t="str">
            <v>Colac</v>
          </cell>
          <cell r="F2179">
            <v>21</v>
          </cell>
          <cell r="G2179">
            <v>39</v>
          </cell>
          <cell r="H2179">
            <v>23</v>
          </cell>
          <cell r="I2179">
            <v>4</v>
          </cell>
          <cell r="J2179">
            <v>0</v>
          </cell>
          <cell r="K2179">
            <v>87</v>
          </cell>
        </row>
        <row r="2180">
          <cell r="A2180">
            <v>2174</v>
          </cell>
          <cell r="B2180" t="str">
            <v>H</v>
          </cell>
          <cell r="C2180" t="str">
            <v>Accommodation and Food Services</v>
          </cell>
          <cell r="D2180">
            <v>217031472</v>
          </cell>
          <cell r="E2180" t="str">
            <v>Colac</v>
          </cell>
          <cell r="F2180">
            <v>14</v>
          </cell>
          <cell r="G2180">
            <v>22</v>
          </cell>
          <cell r="H2180">
            <v>24</v>
          </cell>
          <cell r="I2180">
            <v>3</v>
          </cell>
          <cell r="J2180">
            <v>0</v>
          </cell>
          <cell r="K2180">
            <v>62</v>
          </cell>
        </row>
        <row r="2181">
          <cell r="A2181">
            <v>2175</v>
          </cell>
          <cell r="B2181" t="str">
            <v>I</v>
          </cell>
          <cell r="C2181" t="str">
            <v>Transport, Postal and Warehousing</v>
          </cell>
          <cell r="D2181">
            <v>217031472</v>
          </cell>
          <cell r="E2181" t="str">
            <v>Colac</v>
          </cell>
          <cell r="F2181">
            <v>29</v>
          </cell>
          <cell r="G2181">
            <v>16</v>
          </cell>
          <cell r="H2181">
            <v>5</v>
          </cell>
          <cell r="I2181">
            <v>3</v>
          </cell>
          <cell r="J2181">
            <v>3</v>
          </cell>
          <cell r="K2181">
            <v>53</v>
          </cell>
        </row>
        <row r="2182">
          <cell r="A2182">
            <v>2176</v>
          </cell>
          <cell r="B2182" t="str">
            <v>J</v>
          </cell>
          <cell r="C2182" t="str">
            <v>Information Media and Telecommunications</v>
          </cell>
          <cell r="D2182">
            <v>217031472</v>
          </cell>
          <cell r="E2182" t="str">
            <v>Colac</v>
          </cell>
          <cell r="F2182">
            <v>4</v>
          </cell>
          <cell r="G2182">
            <v>3</v>
          </cell>
          <cell r="H2182">
            <v>0</v>
          </cell>
          <cell r="I2182">
            <v>0</v>
          </cell>
          <cell r="J2182">
            <v>0</v>
          </cell>
          <cell r="K2182">
            <v>9</v>
          </cell>
        </row>
        <row r="2183">
          <cell r="A2183">
            <v>2177</v>
          </cell>
          <cell r="B2183" t="str">
            <v>K</v>
          </cell>
          <cell r="C2183" t="str">
            <v>Financial and Insurance Services</v>
          </cell>
          <cell r="D2183">
            <v>217031472</v>
          </cell>
          <cell r="E2183" t="str">
            <v>Colac</v>
          </cell>
          <cell r="F2183">
            <v>19</v>
          </cell>
          <cell r="G2183">
            <v>4</v>
          </cell>
          <cell r="H2183">
            <v>0</v>
          </cell>
          <cell r="I2183">
            <v>0</v>
          </cell>
          <cell r="J2183">
            <v>0</v>
          </cell>
          <cell r="K2183">
            <v>25</v>
          </cell>
        </row>
        <row r="2184">
          <cell r="A2184">
            <v>2178</v>
          </cell>
          <cell r="B2184" t="str">
            <v>L</v>
          </cell>
          <cell r="C2184" t="str">
            <v>Rental, Hiring and Real Estate Services</v>
          </cell>
          <cell r="D2184">
            <v>217031472</v>
          </cell>
          <cell r="E2184" t="str">
            <v>Colac</v>
          </cell>
          <cell r="F2184">
            <v>111</v>
          </cell>
          <cell r="G2184">
            <v>0</v>
          </cell>
          <cell r="H2184">
            <v>4</v>
          </cell>
          <cell r="I2184">
            <v>0</v>
          </cell>
          <cell r="J2184">
            <v>0</v>
          </cell>
          <cell r="K2184">
            <v>116</v>
          </cell>
        </row>
        <row r="2185">
          <cell r="A2185">
            <v>2179</v>
          </cell>
          <cell r="B2185" t="str">
            <v>M</v>
          </cell>
          <cell r="C2185" t="str">
            <v>Professional, Scientific and Technical Services</v>
          </cell>
          <cell r="D2185">
            <v>217031472</v>
          </cell>
          <cell r="E2185" t="str">
            <v>Colac</v>
          </cell>
          <cell r="F2185">
            <v>37</v>
          </cell>
          <cell r="G2185">
            <v>16</v>
          </cell>
          <cell r="H2185">
            <v>8</v>
          </cell>
          <cell r="I2185">
            <v>0</v>
          </cell>
          <cell r="J2185">
            <v>0</v>
          </cell>
          <cell r="K2185">
            <v>62</v>
          </cell>
        </row>
        <row r="2186">
          <cell r="A2186">
            <v>2180</v>
          </cell>
          <cell r="B2186" t="str">
            <v>N</v>
          </cell>
          <cell r="C2186" t="str">
            <v>Administrative and Support Services</v>
          </cell>
          <cell r="D2186">
            <v>217031472</v>
          </cell>
          <cell r="E2186" t="str">
            <v>Colac</v>
          </cell>
          <cell r="F2186">
            <v>16</v>
          </cell>
          <cell r="G2186">
            <v>9</v>
          </cell>
          <cell r="H2186">
            <v>3</v>
          </cell>
          <cell r="I2186">
            <v>5</v>
          </cell>
          <cell r="J2186">
            <v>0</v>
          </cell>
          <cell r="K2186">
            <v>34</v>
          </cell>
        </row>
        <row r="2187">
          <cell r="A2187">
            <v>2181</v>
          </cell>
          <cell r="B2187" t="str">
            <v>O</v>
          </cell>
          <cell r="C2187" t="str">
            <v>Public Administration and Safety</v>
          </cell>
          <cell r="D2187">
            <v>217031472</v>
          </cell>
          <cell r="E2187" t="str">
            <v>Colac</v>
          </cell>
          <cell r="F2187">
            <v>3</v>
          </cell>
          <cell r="G2187">
            <v>0</v>
          </cell>
          <cell r="H2187">
            <v>0</v>
          </cell>
          <cell r="I2187">
            <v>0</v>
          </cell>
          <cell r="J2187">
            <v>0</v>
          </cell>
          <cell r="K2187">
            <v>3</v>
          </cell>
        </row>
        <row r="2188">
          <cell r="A2188">
            <v>2182</v>
          </cell>
          <cell r="B2188" t="str">
            <v>P</v>
          </cell>
          <cell r="C2188" t="str">
            <v>Education and Training</v>
          </cell>
          <cell r="D2188">
            <v>217031472</v>
          </cell>
          <cell r="E2188" t="str">
            <v>Colac</v>
          </cell>
          <cell r="F2188">
            <v>4</v>
          </cell>
          <cell r="G2188">
            <v>3</v>
          </cell>
          <cell r="H2188">
            <v>4</v>
          </cell>
          <cell r="I2188">
            <v>0</v>
          </cell>
          <cell r="J2188">
            <v>0</v>
          </cell>
          <cell r="K2188">
            <v>11</v>
          </cell>
        </row>
        <row r="2189">
          <cell r="A2189">
            <v>2183</v>
          </cell>
          <cell r="B2189" t="str">
            <v>Q</v>
          </cell>
          <cell r="C2189" t="str">
            <v>Health Care and Social Assistance</v>
          </cell>
          <cell r="D2189">
            <v>217031472</v>
          </cell>
          <cell r="E2189" t="str">
            <v>Colac</v>
          </cell>
          <cell r="F2189">
            <v>47</v>
          </cell>
          <cell r="G2189">
            <v>16</v>
          </cell>
          <cell r="H2189">
            <v>13</v>
          </cell>
          <cell r="I2189">
            <v>4</v>
          </cell>
          <cell r="J2189">
            <v>0</v>
          </cell>
          <cell r="K2189">
            <v>80</v>
          </cell>
        </row>
        <row r="2190">
          <cell r="A2190">
            <v>2184</v>
          </cell>
          <cell r="B2190" t="str">
            <v>R</v>
          </cell>
          <cell r="C2190" t="str">
            <v>Arts and Recreation Services</v>
          </cell>
          <cell r="D2190">
            <v>217031472</v>
          </cell>
          <cell r="E2190" t="str">
            <v>Colac</v>
          </cell>
          <cell r="F2190">
            <v>4</v>
          </cell>
          <cell r="G2190">
            <v>3</v>
          </cell>
          <cell r="H2190">
            <v>4</v>
          </cell>
          <cell r="I2190">
            <v>0</v>
          </cell>
          <cell r="J2190">
            <v>0</v>
          </cell>
          <cell r="K2190">
            <v>11</v>
          </cell>
        </row>
        <row r="2191">
          <cell r="A2191">
            <v>2185</v>
          </cell>
          <cell r="B2191" t="str">
            <v>S</v>
          </cell>
          <cell r="C2191" t="str">
            <v>Other Services</v>
          </cell>
          <cell r="D2191">
            <v>217031472</v>
          </cell>
          <cell r="E2191" t="str">
            <v>Colac</v>
          </cell>
          <cell r="F2191">
            <v>32</v>
          </cell>
          <cell r="G2191">
            <v>25</v>
          </cell>
          <cell r="H2191">
            <v>12</v>
          </cell>
          <cell r="I2191">
            <v>0</v>
          </cell>
          <cell r="J2191">
            <v>0</v>
          </cell>
          <cell r="K2191">
            <v>70</v>
          </cell>
        </row>
        <row r="2192">
          <cell r="A2192">
            <v>2186</v>
          </cell>
          <cell r="B2192" t="str">
            <v>A</v>
          </cell>
          <cell r="C2192" t="str">
            <v>Agriculture, Forestry and Fishing</v>
          </cell>
          <cell r="D2192">
            <v>217031473</v>
          </cell>
          <cell r="E2192" t="str">
            <v>Colac Surrounds</v>
          </cell>
          <cell r="F2192">
            <v>387</v>
          </cell>
          <cell r="G2192">
            <v>94</v>
          </cell>
          <cell r="H2192">
            <v>28</v>
          </cell>
          <cell r="I2192">
            <v>3</v>
          </cell>
          <cell r="J2192">
            <v>0</v>
          </cell>
          <cell r="K2192">
            <v>511</v>
          </cell>
        </row>
        <row r="2193">
          <cell r="A2193">
            <v>2187</v>
          </cell>
          <cell r="B2193" t="str">
            <v>B</v>
          </cell>
          <cell r="C2193" t="str">
            <v>Mining</v>
          </cell>
          <cell r="D2193">
            <v>217031473</v>
          </cell>
          <cell r="E2193" t="str">
            <v>Colac Surrounds</v>
          </cell>
          <cell r="F2193">
            <v>0</v>
          </cell>
          <cell r="G2193">
            <v>3</v>
          </cell>
          <cell r="H2193">
            <v>3</v>
          </cell>
          <cell r="I2193">
            <v>0</v>
          </cell>
          <cell r="J2193">
            <v>0</v>
          </cell>
          <cell r="K2193">
            <v>0</v>
          </cell>
        </row>
        <row r="2194">
          <cell r="A2194">
            <v>2188</v>
          </cell>
          <cell r="B2194" t="str">
            <v>C</v>
          </cell>
          <cell r="C2194" t="str">
            <v>Manufacturing</v>
          </cell>
          <cell r="D2194">
            <v>217031473</v>
          </cell>
          <cell r="E2194" t="str">
            <v>Colac Surrounds</v>
          </cell>
          <cell r="F2194">
            <v>24</v>
          </cell>
          <cell r="G2194">
            <v>6</v>
          </cell>
          <cell r="H2194">
            <v>3</v>
          </cell>
          <cell r="I2194">
            <v>3</v>
          </cell>
          <cell r="J2194">
            <v>0</v>
          </cell>
          <cell r="K2194">
            <v>35</v>
          </cell>
        </row>
        <row r="2195">
          <cell r="A2195">
            <v>2189</v>
          </cell>
          <cell r="B2195" t="str">
            <v>D</v>
          </cell>
          <cell r="C2195" t="str">
            <v>Electricity, Gas, Water and Waste Services</v>
          </cell>
          <cell r="D2195">
            <v>217031473</v>
          </cell>
          <cell r="E2195" t="str">
            <v>Colac Surrounds</v>
          </cell>
          <cell r="F2195">
            <v>3</v>
          </cell>
          <cell r="G2195">
            <v>0</v>
          </cell>
          <cell r="H2195">
            <v>0</v>
          </cell>
          <cell r="I2195">
            <v>0</v>
          </cell>
          <cell r="J2195">
            <v>0</v>
          </cell>
          <cell r="K2195">
            <v>0</v>
          </cell>
        </row>
        <row r="2196">
          <cell r="A2196">
            <v>2190</v>
          </cell>
          <cell r="B2196" t="str">
            <v>E</v>
          </cell>
          <cell r="C2196" t="str">
            <v>Construction</v>
          </cell>
          <cell r="D2196">
            <v>217031473</v>
          </cell>
          <cell r="E2196" t="str">
            <v>Colac Surrounds</v>
          </cell>
          <cell r="F2196">
            <v>84</v>
          </cell>
          <cell r="G2196">
            <v>42</v>
          </cell>
          <cell r="H2196">
            <v>3</v>
          </cell>
          <cell r="I2196">
            <v>0</v>
          </cell>
          <cell r="J2196">
            <v>0</v>
          </cell>
          <cell r="K2196">
            <v>128</v>
          </cell>
        </row>
        <row r="2197">
          <cell r="A2197">
            <v>2191</v>
          </cell>
          <cell r="B2197" t="str">
            <v>F</v>
          </cell>
          <cell r="C2197" t="str">
            <v>Wholesale Trade</v>
          </cell>
          <cell r="D2197">
            <v>217031473</v>
          </cell>
          <cell r="E2197" t="str">
            <v>Colac Surrounds</v>
          </cell>
          <cell r="F2197">
            <v>9</v>
          </cell>
          <cell r="G2197">
            <v>3</v>
          </cell>
          <cell r="H2197">
            <v>0</v>
          </cell>
          <cell r="I2197">
            <v>3</v>
          </cell>
          <cell r="J2197">
            <v>0</v>
          </cell>
          <cell r="K2197">
            <v>15</v>
          </cell>
        </row>
        <row r="2198">
          <cell r="A2198">
            <v>2192</v>
          </cell>
          <cell r="B2198" t="str">
            <v>G</v>
          </cell>
          <cell r="C2198" t="str">
            <v>Retail Trade</v>
          </cell>
          <cell r="D2198">
            <v>217031473</v>
          </cell>
          <cell r="E2198" t="str">
            <v>Colac Surrounds</v>
          </cell>
          <cell r="F2198">
            <v>10</v>
          </cell>
          <cell r="G2198">
            <v>5</v>
          </cell>
          <cell r="H2198">
            <v>4</v>
          </cell>
          <cell r="I2198">
            <v>0</v>
          </cell>
          <cell r="J2198">
            <v>0</v>
          </cell>
          <cell r="K2198">
            <v>19</v>
          </cell>
        </row>
        <row r="2199">
          <cell r="A2199">
            <v>2193</v>
          </cell>
          <cell r="B2199" t="str">
            <v>H</v>
          </cell>
          <cell r="C2199" t="str">
            <v>Accommodation and Food Services</v>
          </cell>
          <cell r="D2199">
            <v>217031473</v>
          </cell>
          <cell r="E2199" t="str">
            <v>Colac Surrounds</v>
          </cell>
          <cell r="F2199">
            <v>8</v>
          </cell>
          <cell r="G2199">
            <v>3</v>
          </cell>
          <cell r="H2199">
            <v>4</v>
          </cell>
          <cell r="I2199">
            <v>3</v>
          </cell>
          <cell r="J2199">
            <v>0</v>
          </cell>
          <cell r="K2199">
            <v>16</v>
          </cell>
        </row>
        <row r="2200">
          <cell r="A2200">
            <v>2194</v>
          </cell>
          <cell r="B2200" t="str">
            <v>I</v>
          </cell>
          <cell r="C2200" t="str">
            <v>Transport, Postal and Warehousing</v>
          </cell>
          <cell r="D2200">
            <v>217031473</v>
          </cell>
          <cell r="E2200" t="str">
            <v>Colac Surrounds</v>
          </cell>
          <cell r="F2200">
            <v>31</v>
          </cell>
          <cell r="G2200">
            <v>13</v>
          </cell>
          <cell r="H2200">
            <v>4</v>
          </cell>
          <cell r="I2200">
            <v>0</v>
          </cell>
          <cell r="J2200">
            <v>0</v>
          </cell>
          <cell r="K2200">
            <v>48</v>
          </cell>
        </row>
        <row r="2201">
          <cell r="A2201">
            <v>2195</v>
          </cell>
          <cell r="B2201" t="str">
            <v>J</v>
          </cell>
          <cell r="C2201" t="str">
            <v>Information Media and Telecommunications</v>
          </cell>
          <cell r="D2201">
            <v>217031473</v>
          </cell>
          <cell r="E2201" t="str">
            <v>Colac Surrounds</v>
          </cell>
          <cell r="F2201">
            <v>3</v>
          </cell>
          <cell r="G2201">
            <v>0</v>
          </cell>
          <cell r="H2201">
            <v>0</v>
          </cell>
          <cell r="I2201">
            <v>0</v>
          </cell>
          <cell r="J2201">
            <v>0</v>
          </cell>
          <cell r="K2201">
            <v>3</v>
          </cell>
        </row>
        <row r="2202">
          <cell r="A2202">
            <v>2196</v>
          </cell>
          <cell r="B2202" t="str">
            <v>K</v>
          </cell>
          <cell r="C2202" t="str">
            <v>Financial and Insurance Services</v>
          </cell>
          <cell r="D2202">
            <v>217031473</v>
          </cell>
          <cell r="E2202" t="str">
            <v>Colac Surrounds</v>
          </cell>
          <cell r="F2202">
            <v>9</v>
          </cell>
          <cell r="G2202">
            <v>0</v>
          </cell>
          <cell r="H2202">
            <v>0</v>
          </cell>
          <cell r="I2202">
            <v>0</v>
          </cell>
          <cell r="J2202">
            <v>0</v>
          </cell>
          <cell r="K2202">
            <v>10</v>
          </cell>
        </row>
        <row r="2203">
          <cell r="A2203">
            <v>2197</v>
          </cell>
          <cell r="B2203" t="str">
            <v>L</v>
          </cell>
          <cell r="C2203" t="str">
            <v>Rental, Hiring and Real Estate Services</v>
          </cell>
          <cell r="D2203">
            <v>217031473</v>
          </cell>
          <cell r="E2203" t="str">
            <v>Colac Surrounds</v>
          </cell>
          <cell r="F2203">
            <v>63</v>
          </cell>
          <cell r="G2203">
            <v>0</v>
          </cell>
          <cell r="H2203">
            <v>3</v>
          </cell>
          <cell r="I2203">
            <v>0</v>
          </cell>
          <cell r="J2203">
            <v>0</v>
          </cell>
          <cell r="K2203">
            <v>66</v>
          </cell>
        </row>
        <row r="2204">
          <cell r="A2204">
            <v>2198</v>
          </cell>
          <cell r="B2204" t="str">
            <v>M</v>
          </cell>
          <cell r="C2204" t="str">
            <v>Professional, Scientific and Technical Services</v>
          </cell>
          <cell r="D2204">
            <v>217031473</v>
          </cell>
          <cell r="E2204" t="str">
            <v>Colac Surrounds</v>
          </cell>
          <cell r="F2204">
            <v>29</v>
          </cell>
          <cell r="G2204">
            <v>9</v>
          </cell>
          <cell r="H2204">
            <v>0</v>
          </cell>
          <cell r="I2204">
            <v>0</v>
          </cell>
          <cell r="J2204">
            <v>0</v>
          </cell>
          <cell r="K2204">
            <v>38</v>
          </cell>
        </row>
        <row r="2205">
          <cell r="A2205">
            <v>2199</v>
          </cell>
          <cell r="B2205" t="str">
            <v>N</v>
          </cell>
          <cell r="C2205" t="str">
            <v>Administrative and Support Services</v>
          </cell>
          <cell r="D2205">
            <v>217031473</v>
          </cell>
          <cell r="E2205" t="str">
            <v>Colac Surrounds</v>
          </cell>
          <cell r="F2205">
            <v>14</v>
          </cell>
          <cell r="G2205">
            <v>0</v>
          </cell>
          <cell r="H2205">
            <v>0</v>
          </cell>
          <cell r="I2205">
            <v>0</v>
          </cell>
          <cell r="J2205">
            <v>0</v>
          </cell>
          <cell r="K2205">
            <v>18</v>
          </cell>
        </row>
        <row r="2206">
          <cell r="A2206">
            <v>2200</v>
          </cell>
          <cell r="B2206" t="str">
            <v>O</v>
          </cell>
          <cell r="C2206" t="str">
            <v>Public Administration and Safety</v>
          </cell>
          <cell r="D2206">
            <v>217031473</v>
          </cell>
          <cell r="E2206" t="str">
            <v>Colac Surrounds</v>
          </cell>
          <cell r="F2206">
            <v>0</v>
          </cell>
          <cell r="G2206">
            <v>0</v>
          </cell>
          <cell r="H2206">
            <v>0</v>
          </cell>
          <cell r="I2206">
            <v>0</v>
          </cell>
          <cell r="J2206">
            <v>0</v>
          </cell>
          <cell r="K2206">
            <v>0</v>
          </cell>
        </row>
        <row r="2207">
          <cell r="A2207">
            <v>2201</v>
          </cell>
          <cell r="B2207" t="str">
            <v>P</v>
          </cell>
          <cell r="C2207" t="str">
            <v>Education and Training</v>
          </cell>
          <cell r="D2207">
            <v>217031473</v>
          </cell>
          <cell r="E2207" t="str">
            <v>Colac Surrounds</v>
          </cell>
          <cell r="F2207">
            <v>5</v>
          </cell>
          <cell r="G2207">
            <v>0</v>
          </cell>
          <cell r="H2207">
            <v>0</v>
          </cell>
          <cell r="I2207">
            <v>0</v>
          </cell>
          <cell r="J2207">
            <v>0</v>
          </cell>
          <cell r="K2207">
            <v>8</v>
          </cell>
        </row>
        <row r="2208">
          <cell r="A2208">
            <v>2202</v>
          </cell>
          <cell r="B2208" t="str">
            <v>Q</v>
          </cell>
          <cell r="C2208" t="str">
            <v>Health Care and Social Assistance</v>
          </cell>
          <cell r="D2208">
            <v>217031473</v>
          </cell>
          <cell r="E2208" t="str">
            <v>Colac Surrounds</v>
          </cell>
          <cell r="F2208">
            <v>13</v>
          </cell>
          <cell r="G2208">
            <v>4</v>
          </cell>
          <cell r="H2208">
            <v>0</v>
          </cell>
          <cell r="I2208">
            <v>3</v>
          </cell>
          <cell r="J2208">
            <v>0</v>
          </cell>
          <cell r="K2208">
            <v>18</v>
          </cell>
        </row>
        <row r="2209">
          <cell r="A2209">
            <v>2203</v>
          </cell>
          <cell r="B2209" t="str">
            <v>R</v>
          </cell>
          <cell r="C2209" t="str">
            <v>Arts and Recreation Services</v>
          </cell>
          <cell r="D2209">
            <v>217031473</v>
          </cell>
          <cell r="E2209" t="str">
            <v>Colac Surrounds</v>
          </cell>
          <cell r="F2209">
            <v>6</v>
          </cell>
          <cell r="G2209">
            <v>4</v>
          </cell>
          <cell r="H2209">
            <v>0</v>
          </cell>
          <cell r="I2209">
            <v>0</v>
          </cell>
          <cell r="J2209">
            <v>0</v>
          </cell>
          <cell r="K2209">
            <v>10</v>
          </cell>
        </row>
        <row r="2210">
          <cell r="A2210">
            <v>2204</v>
          </cell>
          <cell r="B2210" t="str">
            <v>S</v>
          </cell>
          <cell r="C2210" t="str">
            <v>Other Services</v>
          </cell>
          <cell r="D2210">
            <v>217031473</v>
          </cell>
          <cell r="E2210" t="str">
            <v>Colac Surrounds</v>
          </cell>
          <cell r="F2210">
            <v>22</v>
          </cell>
          <cell r="G2210">
            <v>9</v>
          </cell>
          <cell r="H2210">
            <v>0</v>
          </cell>
          <cell r="I2210">
            <v>0</v>
          </cell>
          <cell r="J2210">
            <v>0</v>
          </cell>
          <cell r="K2210">
            <v>31</v>
          </cell>
        </row>
        <row r="2211">
          <cell r="A2211">
            <v>2205</v>
          </cell>
          <cell r="B2211" t="str">
            <v>A</v>
          </cell>
          <cell r="C2211" t="str">
            <v>Agriculture, Forestry and Fishing</v>
          </cell>
          <cell r="D2211">
            <v>206071141</v>
          </cell>
          <cell r="E2211" t="str">
            <v>Collingwood</v>
          </cell>
          <cell r="F2211">
            <v>5</v>
          </cell>
          <cell r="G2211">
            <v>3</v>
          </cell>
          <cell r="H2211">
            <v>3</v>
          </cell>
          <cell r="I2211">
            <v>0</v>
          </cell>
          <cell r="J2211">
            <v>0</v>
          </cell>
          <cell r="K2211">
            <v>8</v>
          </cell>
        </row>
        <row r="2212">
          <cell r="A2212">
            <v>2206</v>
          </cell>
          <cell r="B2212" t="str">
            <v>B</v>
          </cell>
          <cell r="C2212" t="str">
            <v>Mining</v>
          </cell>
          <cell r="D2212">
            <v>206071141</v>
          </cell>
          <cell r="E2212" t="str">
            <v>Collingwood</v>
          </cell>
          <cell r="F2212">
            <v>3</v>
          </cell>
          <cell r="G2212">
            <v>0</v>
          </cell>
          <cell r="H2212">
            <v>0</v>
          </cell>
          <cell r="I2212">
            <v>0</v>
          </cell>
          <cell r="J2212">
            <v>0</v>
          </cell>
          <cell r="K2212">
            <v>4</v>
          </cell>
        </row>
        <row r="2213">
          <cell r="A2213">
            <v>2207</v>
          </cell>
          <cell r="B2213" t="str">
            <v>C</v>
          </cell>
          <cell r="C2213" t="str">
            <v>Manufacturing</v>
          </cell>
          <cell r="D2213">
            <v>206071141</v>
          </cell>
          <cell r="E2213" t="str">
            <v>Collingwood</v>
          </cell>
          <cell r="F2213">
            <v>31</v>
          </cell>
          <cell r="G2213">
            <v>15</v>
          </cell>
          <cell r="H2213">
            <v>14</v>
          </cell>
          <cell r="I2213">
            <v>5</v>
          </cell>
          <cell r="J2213">
            <v>0</v>
          </cell>
          <cell r="K2213">
            <v>66</v>
          </cell>
        </row>
        <row r="2214">
          <cell r="A2214">
            <v>2208</v>
          </cell>
          <cell r="B2214" t="str">
            <v>D</v>
          </cell>
          <cell r="C2214" t="str">
            <v>Electricity, Gas, Water and Waste Services</v>
          </cell>
          <cell r="D2214">
            <v>206071141</v>
          </cell>
          <cell r="E2214" t="str">
            <v>Collingwood</v>
          </cell>
          <cell r="F2214">
            <v>4</v>
          </cell>
          <cell r="G2214">
            <v>0</v>
          </cell>
          <cell r="H2214">
            <v>0</v>
          </cell>
          <cell r="I2214">
            <v>0</v>
          </cell>
          <cell r="J2214">
            <v>0</v>
          </cell>
          <cell r="K2214">
            <v>4</v>
          </cell>
        </row>
        <row r="2215">
          <cell r="A2215">
            <v>2209</v>
          </cell>
          <cell r="B2215" t="str">
            <v>E</v>
          </cell>
          <cell r="C2215" t="str">
            <v>Construction</v>
          </cell>
          <cell r="D2215">
            <v>206071141</v>
          </cell>
          <cell r="E2215" t="str">
            <v>Collingwood</v>
          </cell>
          <cell r="F2215">
            <v>120</v>
          </cell>
          <cell r="G2215">
            <v>27</v>
          </cell>
          <cell r="H2215">
            <v>19</v>
          </cell>
          <cell r="I2215">
            <v>6</v>
          </cell>
          <cell r="J2215">
            <v>0</v>
          </cell>
          <cell r="K2215">
            <v>172</v>
          </cell>
        </row>
        <row r="2216">
          <cell r="A2216">
            <v>2210</v>
          </cell>
          <cell r="B2216" t="str">
            <v>F</v>
          </cell>
          <cell r="C2216" t="str">
            <v>Wholesale Trade</v>
          </cell>
          <cell r="D2216">
            <v>206071141</v>
          </cell>
          <cell r="E2216" t="str">
            <v>Collingwood</v>
          </cell>
          <cell r="F2216">
            <v>37</v>
          </cell>
          <cell r="G2216">
            <v>24</v>
          </cell>
          <cell r="H2216">
            <v>21</v>
          </cell>
          <cell r="I2216">
            <v>10</v>
          </cell>
          <cell r="J2216">
            <v>0</v>
          </cell>
          <cell r="K2216">
            <v>93</v>
          </cell>
        </row>
        <row r="2217">
          <cell r="A2217">
            <v>2211</v>
          </cell>
          <cell r="B2217" t="str">
            <v>G</v>
          </cell>
          <cell r="C2217" t="str">
            <v>Retail Trade</v>
          </cell>
          <cell r="D2217">
            <v>206071141</v>
          </cell>
          <cell r="E2217" t="str">
            <v>Collingwood</v>
          </cell>
          <cell r="F2217">
            <v>98</v>
          </cell>
          <cell r="G2217">
            <v>66</v>
          </cell>
          <cell r="H2217">
            <v>47</v>
          </cell>
          <cell r="I2217">
            <v>11</v>
          </cell>
          <cell r="J2217">
            <v>3</v>
          </cell>
          <cell r="K2217">
            <v>225</v>
          </cell>
        </row>
        <row r="2218">
          <cell r="A2218">
            <v>2212</v>
          </cell>
          <cell r="B2218" t="str">
            <v>H</v>
          </cell>
          <cell r="C2218" t="str">
            <v>Accommodation and Food Services</v>
          </cell>
          <cell r="D2218">
            <v>206071141</v>
          </cell>
          <cell r="E2218" t="str">
            <v>Collingwood</v>
          </cell>
          <cell r="F2218">
            <v>40</v>
          </cell>
          <cell r="G2218">
            <v>46</v>
          </cell>
          <cell r="H2218">
            <v>44</v>
          </cell>
          <cell r="I2218">
            <v>25</v>
          </cell>
          <cell r="J2218">
            <v>0</v>
          </cell>
          <cell r="K2218">
            <v>155</v>
          </cell>
        </row>
        <row r="2219">
          <cell r="A2219">
            <v>2213</v>
          </cell>
          <cell r="B2219" t="str">
            <v>I</v>
          </cell>
          <cell r="C2219" t="str">
            <v>Transport, Postal and Warehousing</v>
          </cell>
          <cell r="D2219">
            <v>206071141</v>
          </cell>
          <cell r="E2219" t="str">
            <v>Collingwood</v>
          </cell>
          <cell r="F2219">
            <v>104</v>
          </cell>
          <cell r="G2219">
            <v>6</v>
          </cell>
          <cell r="H2219">
            <v>3</v>
          </cell>
          <cell r="I2219">
            <v>3</v>
          </cell>
          <cell r="J2219">
            <v>0</v>
          </cell>
          <cell r="K2219">
            <v>114</v>
          </cell>
        </row>
        <row r="2220">
          <cell r="A2220">
            <v>2214</v>
          </cell>
          <cell r="B2220" t="str">
            <v>J</v>
          </cell>
          <cell r="C2220" t="str">
            <v>Information Media and Telecommunications</v>
          </cell>
          <cell r="D2220">
            <v>206071141</v>
          </cell>
          <cell r="E2220" t="str">
            <v>Collingwood</v>
          </cell>
          <cell r="F2220">
            <v>61</v>
          </cell>
          <cell r="G2220">
            <v>36</v>
          </cell>
          <cell r="H2220">
            <v>25</v>
          </cell>
          <cell r="I2220">
            <v>10</v>
          </cell>
          <cell r="J2220">
            <v>0</v>
          </cell>
          <cell r="K2220">
            <v>132</v>
          </cell>
        </row>
        <row r="2221">
          <cell r="A2221">
            <v>2215</v>
          </cell>
          <cell r="B2221" t="str">
            <v>K</v>
          </cell>
          <cell r="C2221" t="str">
            <v>Financial and Insurance Services</v>
          </cell>
          <cell r="D2221">
            <v>206071141</v>
          </cell>
          <cell r="E2221" t="str">
            <v>Collingwood</v>
          </cell>
          <cell r="F2221">
            <v>91</v>
          </cell>
          <cell r="G2221">
            <v>17</v>
          </cell>
          <cell r="H2221">
            <v>3</v>
          </cell>
          <cell r="I2221">
            <v>0</v>
          </cell>
          <cell r="J2221">
            <v>0</v>
          </cell>
          <cell r="K2221">
            <v>112</v>
          </cell>
        </row>
        <row r="2222">
          <cell r="A2222">
            <v>2216</v>
          </cell>
          <cell r="B2222" t="str">
            <v>L</v>
          </cell>
          <cell r="C2222" t="str">
            <v>Rental, Hiring and Real Estate Services</v>
          </cell>
          <cell r="D2222">
            <v>206071141</v>
          </cell>
          <cell r="E2222" t="str">
            <v>Collingwood</v>
          </cell>
          <cell r="F2222">
            <v>278</v>
          </cell>
          <cell r="G2222">
            <v>24</v>
          </cell>
          <cell r="H2222">
            <v>6</v>
          </cell>
          <cell r="I2222">
            <v>3</v>
          </cell>
          <cell r="J2222">
            <v>0</v>
          </cell>
          <cell r="K2222">
            <v>309</v>
          </cell>
        </row>
        <row r="2223">
          <cell r="A2223">
            <v>2217</v>
          </cell>
          <cell r="B2223" t="str">
            <v>M</v>
          </cell>
          <cell r="C2223" t="str">
            <v>Professional, Scientific and Technical Services</v>
          </cell>
          <cell r="D2223">
            <v>206071141</v>
          </cell>
          <cell r="E2223" t="str">
            <v>Collingwood</v>
          </cell>
          <cell r="F2223">
            <v>291</v>
          </cell>
          <cell r="G2223">
            <v>278</v>
          </cell>
          <cell r="H2223">
            <v>96</v>
          </cell>
          <cell r="I2223">
            <v>44</v>
          </cell>
          <cell r="J2223">
            <v>0</v>
          </cell>
          <cell r="K2223">
            <v>709</v>
          </cell>
        </row>
        <row r="2224">
          <cell r="A2224">
            <v>2218</v>
          </cell>
          <cell r="B2224" t="str">
            <v>N</v>
          </cell>
          <cell r="C2224" t="str">
            <v>Administrative and Support Services</v>
          </cell>
          <cell r="D2224">
            <v>206071141</v>
          </cell>
          <cell r="E2224" t="str">
            <v>Collingwood</v>
          </cell>
          <cell r="F2224">
            <v>58</v>
          </cell>
          <cell r="G2224">
            <v>33</v>
          </cell>
          <cell r="H2224">
            <v>11</v>
          </cell>
          <cell r="I2224">
            <v>14</v>
          </cell>
          <cell r="J2224">
            <v>3</v>
          </cell>
          <cell r="K2224">
            <v>119</v>
          </cell>
        </row>
        <row r="2225">
          <cell r="A2225">
            <v>2219</v>
          </cell>
          <cell r="B2225" t="str">
            <v>O</v>
          </cell>
          <cell r="C2225" t="str">
            <v>Public Administration and Safety</v>
          </cell>
          <cell r="D2225">
            <v>206071141</v>
          </cell>
          <cell r="E2225" t="str">
            <v>Collingwood</v>
          </cell>
          <cell r="F2225">
            <v>0</v>
          </cell>
          <cell r="G2225">
            <v>0</v>
          </cell>
          <cell r="H2225">
            <v>3</v>
          </cell>
          <cell r="I2225">
            <v>0</v>
          </cell>
          <cell r="J2225">
            <v>0</v>
          </cell>
          <cell r="K2225">
            <v>3</v>
          </cell>
        </row>
        <row r="2226">
          <cell r="A2226">
            <v>2220</v>
          </cell>
          <cell r="B2226" t="str">
            <v>P</v>
          </cell>
          <cell r="C2226" t="str">
            <v>Education and Training</v>
          </cell>
          <cell r="D2226">
            <v>206071141</v>
          </cell>
          <cell r="E2226" t="str">
            <v>Collingwood</v>
          </cell>
          <cell r="F2226">
            <v>29</v>
          </cell>
          <cell r="G2226">
            <v>8</v>
          </cell>
          <cell r="H2226">
            <v>7</v>
          </cell>
          <cell r="I2226">
            <v>5</v>
          </cell>
          <cell r="J2226">
            <v>0</v>
          </cell>
          <cell r="K2226">
            <v>50</v>
          </cell>
        </row>
        <row r="2227">
          <cell r="A2227">
            <v>2221</v>
          </cell>
          <cell r="B2227" t="str">
            <v>Q</v>
          </cell>
          <cell r="C2227" t="str">
            <v>Health Care and Social Assistance</v>
          </cell>
          <cell r="D2227">
            <v>206071141</v>
          </cell>
          <cell r="E2227" t="str">
            <v>Collingwood</v>
          </cell>
          <cell r="F2227">
            <v>101</v>
          </cell>
          <cell r="G2227">
            <v>20</v>
          </cell>
          <cell r="H2227">
            <v>9</v>
          </cell>
          <cell r="I2227">
            <v>7</v>
          </cell>
          <cell r="J2227">
            <v>0</v>
          </cell>
          <cell r="K2227">
            <v>138</v>
          </cell>
        </row>
        <row r="2228">
          <cell r="A2228">
            <v>2222</v>
          </cell>
          <cell r="B2228" t="str">
            <v>R</v>
          </cell>
          <cell r="C2228" t="str">
            <v>Arts and Recreation Services</v>
          </cell>
          <cell r="D2228">
            <v>206071141</v>
          </cell>
          <cell r="E2228" t="str">
            <v>Collingwood</v>
          </cell>
          <cell r="F2228">
            <v>79</v>
          </cell>
          <cell r="G2228">
            <v>22</v>
          </cell>
          <cell r="H2228">
            <v>10</v>
          </cell>
          <cell r="I2228">
            <v>0</v>
          </cell>
          <cell r="J2228">
            <v>0</v>
          </cell>
          <cell r="K2228">
            <v>113</v>
          </cell>
        </row>
        <row r="2229">
          <cell r="A2229">
            <v>2223</v>
          </cell>
          <cell r="B2229" t="str">
            <v>S</v>
          </cell>
          <cell r="C2229" t="str">
            <v>Other Services</v>
          </cell>
          <cell r="D2229">
            <v>206071141</v>
          </cell>
          <cell r="E2229" t="str">
            <v>Collingwood</v>
          </cell>
          <cell r="F2229">
            <v>48</v>
          </cell>
          <cell r="G2229">
            <v>23</v>
          </cell>
          <cell r="H2229">
            <v>14</v>
          </cell>
          <cell r="I2229">
            <v>3</v>
          </cell>
          <cell r="J2229">
            <v>0</v>
          </cell>
          <cell r="K2229">
            <v>87</v>
          </cell>
        </row>
        <row r="2230">
          <cell r="A2230">
            <v>2224</v>
          </cell>
          <cell r="B2230" t="str">
            <v>A</v>
          </cell>
          <cell r="C2230" t="str">
            <v>Agriculture, Forestry and Fishing</v>
          </cell>
          <cell r="D2230">
            <v>217031474</v>
          </cell>
          <cell r="E2230" t="str">
            <v>Corangamite - North</v>
          </cell>
          <cell r="F2230">
            <v>282</v>
          </cell>
          <cell r="G2230">
            <v>125</v>
          </cell>
          <cell r="H2230">
            <v>40</v>
          </cell>
          <cell r="I2230">
            <v>3</v>
          </cell>
          <cell r="J2230">
            <v>0</v>
          </cell>
          <cell r="K2230">
            <v>449</v>
          </cell>
        </row>
        <row r="2231">
          <cell r="A2231">
            <v>2225</v>
          </cell>
          <cell r="B2231" t="str">
            <v>B</v>
          </cell>
          <cell r="C2231" t="str">
            <v>Mining</v>
          </cell>
          <cell r="D2231">
            <v>217031474</v>
          </cell>
          <cell r="E2231" t="str">
            <v>Corangamite - North</v>
          </cell>
          <cell r="F2231">
            <v>4</v>
          </cell>
          <cell r="G2231">
            <v>0</v>
          </cell>
          <cell r="H2231">
            <v>3</v>
          </cell>
          <cell r="I2231">
            <v>3</v>
          </cell>
          <cell r="J2231">
            <v>0</v>
          </cell>
          <cell r="K2231">
            <v>6</v>
          </cell>
        </row>
        <row r="2232">
          <cell r="A2232">
            <v>2226</v>
          </cell>
          <cell r="B2232" t="str">
            <v>C</v>
          </cell>
          <cell r="C2232" t="str">
            <v>Manufacturing</v>
          </cell>
          <cell r="D2232">
            <v>217031474</v>
          </cell>
          <cell r="E2232" t="str">
            <v>Corangamite - North</v>
          </cell>
          <cell r="F2232">
            <v>10</v>
          </cell>
          <cell r="G2232">
            <v>5</v>
          </cell>
          <cell r="H2232">
            <v>3</v>
          </cell>
          <cell r="I2232">
            <v>0</v>
          </cell>
          <cell r="J2232">
            <v>0</v>
          </cell>
          <cell r="K2232">
            <v>19</v>
          </cell>
        </row>
        <row r="2233">
          <cell r="A2233">
            <v>2227</v>
          </cell>
          <cell r="B2233" t="str">
            <v>D</v>
          </cell>
          <cell r="C2233" t="str">
            <v>Electricity, Gas, Water and Waste Services</v>
          </cell>
          <cell r="D2233">
            <v>217031474</v>
          </cell>
          <cell r="E2233" t="str">
            <v>Corangamite - North</v>
          </cell>
          <cell r="F2233">
            <v>0</v>
          </cell>
          <cell r="G2233">
            <v>0</v>
          </cell>
          <cell r="H2233">
            <v>0</v>
          </cell>
          <cell r="I2233">
            <v>0</v>
          </cell>
          <cell r="J2233">
            <v>0</v>
          </cell>
          <cell r="K2233">
            <v>0</v>
          </cell>
        </row>
        <row r="2234">
          <cell r="A2234">
            <v>2228</v>
          </cell>
          <cell r="B2234" t="str">
            <v>E</v>
          </cell>
          <cell r="C2234" t="str">
            <v>Construction</v>
          </cell>
          <cell r="D2234">
            <v>217031474</v>
          </cell>
          <cell r="E2234" t="str">
            <v>Corangamite - North</v>
          </cell>
          <cell r="F2234">
            <v>40</v>
          </cell>
          <cell r="G2234">
            <v>29</v>
          </cell>
          <cell r="H2234">
            <v>3</v>
          </cell>
          <cell r="I2234">
            <v>0</v>
          </cell>
          <cell r="J2234">
            <v>0</v>
          </cell>
          <cell r="K2234">
            <v>72</v>
          </cell>
        </row>
        <row r="2235">
          <cell r="A2235">
            <v>2229</v>
          </cell>
          <cell r="B2235" t="str">
            <v>F</v>
          </cell>
          <cell r="C2235" t="str">
            <v>Wholesale Trade</v>
          </cell>
          <cell r="D2235">
            <v>217031474</v>
          </cell>
          <cell r="E2235" t="str">
            <v>Corangamite - North</v>
          </cell>
          <cell r="F2235">
            <v>11</v>
          </cell>
          <cell r="G2235">
            <v>3</v>
          </cell>
          <cell r="H2235">
            <v>4</v>
          </cell>
          <cell r="I2235">
            <v>0</v>
          </cell>
          <cell r="J2235">
            <v>0</v>
          </cell>
          <cell r="K2235">
            <v>17</v>
          </cell>
        </row>
        <row r="2236">
          <cell r="A2236">
            <v>2230</v>
          </cell>
          <cell r="B2236" t="str">
            <v>G</v>
          </cell>
          <cell r="C2236" t="str">
            <v>Retail Trade</v>
          </cell>
          <cell r="D2236">
            <v>217031474</v>
          </cell>
          <cell r="E2236" t="str">
            <v>Corangamite - North</v>
          </cell>
          <cell r="F2236">
            <v>11</v>
          </cell>
          <cell r="G2236">
            <v>8</v>
          </cell>
          <cell r="H2236">
            <v>3</v>
          </cell>
          <cell r="I2236">
            <v>3</v>
          </cell>
          <cell r="J2236">
            <v>0</v>
          </cell>
          <cell r="K2236">
            <v>23</v>
          </cell>
        </row>
        <row r="2237">
          <cell r="A2237">
            <v>2231</v>
          </cell>
          <cell r="B2237" t="str">
            <v>H</v>
          </cell>
          <cell r="C2237" t="str">
            <v>Accommodation and Food Services</v>
          </cell>
          <cell r="D2237">
            <v>217031474</v>
          </cell>
          <cell r="E2237" t="str">
            <v>Corangamite - North</v>
          </cell>
          <cell r="F2237">
            <v>6</v>
          </cell>
          <cell r="G2237">
            <v>11</v>
          </cell>
          <cell r="H2237">
            <v>3</v>
          </cell>
          <cell r="I2237">
            <v>0</v>
          </cell>
          <cell r="J2237">
            <v>0</v>
          </cell>
          <cell r="K2237">
            <v>19</v>
          </cell>
        </row>
        <row r="2238">
          <cell r="A2238">
            <v>2232</v>
          </cell>
          <cell r="B2238" t="str">
            <v>I</v>
          </cell>
          <cell r="C2238" t="str">
            <v>Transport, Postal and Warehousing</v>
          </cell>
          <cell r="D2238">
            <v>217031474</v>
          </cell>
          <cell r="E2238" t="str">
            <v>Corangamite - North</v>
          </cell>
          <cell r="F2238">
            <v>20</v>
          </cell>
          <cell r="G2238">
            <v>13</v>
          </cell>
          <cell r="H2238">
            <v>3</v>
          </cell>
          <cell r="I2238">
            <v>0</v>
          </cell>
          <cell r="J2238">
            <v>0</v>
          </cell>
          <cell r="K2238">
            <v>37</v>
          </cell>
        </row>
        <row r="2239">
          <cell r="A2239">
            <v>2233</v>
          </cell>
          <cell r="B2239" t="str">
            <v>J</v>
          </cell>
          <cell r="C2239" t="str">
            <v>Information Media and Telecommunications</v>
          </cell>
          <cell r="D2239">
            <v>217031474</v>
          </cell>
          <cell r="E2239" t="str">
            <v>Corangamite - North</v>
          </cell>
          <cell r="F2239">
            <v>0</v>
          </cell>
          <cell r="G2239">
            <v>0</v>
          </cell>
          <cell r="H2239">
            <v>0</v>
          </cell>
          <cell r="I2239">
            <v>0</v>
          </cell>
          <cell r="J2239">
            <v>0</v>
          </cell>
          <cell r="K2239">
            <v>0</v>
          </cell>
        </row>
        <row r="2240">
          <cell r="A2240">
            <v>2234</v>
          </cell>
          <cell r="B2240" t="str">
            <v>K</v>
          </cell>
          <cell r="C2240" t="str">
            <v>Financial and Insurance Services</v>
          </cell>
          <cell r="D2240">
            <v>217031474</v>
          </cell>
          <cell r="E2240" t="str">
            <v>Corangamite - North</v>
          </cell>
          <cell r="F2240">
            <v>8</v>
          </cell>
          <cell r="G2240">
            <v>3</v>
          </cell>
          <cell r="H2240">
            <v>0</v>
          </cell>
          <cell r="I2240">
            <v>0</v>
          </cell>
          <cell r="J2240">
            <v>0</v>
          </cell>
          <cell r="K2240">
            <v>10</v>
          </cell>
        </row>
        <row r="2241">
          <cell r="A2241">
            <v>2235</v>
          </cell>
          <cell r="B2241" t="str">
            <v>L</v>
          </cell>
          <cell r="C2241" t="str">
            <v>Rental, Hiring and Real Estate Services</v>
          </cell>
          <cell r="D2241">
            <v>217031474</v>
          </cell>
          <cell r="E2241" t="str">
            <v>Corangamite - North</v>
          </cell>
          <cell r="F2241">
            <v>64</v>
          </cell>
          <cell r="G2241">
            <v>4</v>
          </cell>
          <cell r="H2241">
            <v>3</v>
          </cell>
          <cell r="I2241">
            <v>0</v>
          </cell>
          <cell r="J2241">
            <v>0</v>
          </cell>
          <cell r="K2241">
            <v>70</v>
          </cell>
        </row>
        <row r="2242">
          <cell r="A2242">
            <v>2236</v>
          </cell>
          <cell r="B2242" t="str">
            <v>M</v>
          </cell>
          <cell r="C2242" t="str">
            <v>Professional, Scientific and Technical Services</v>
          </cell>
          <cell r="D2242">
            <v>217031474</v>
          </cell>
          <cell r="E2242" t="str">
            <v>Corangamite - North</v>
          </cell>
          <cell r="F2242">
            <v>8</v>
          </cell>
          <cell r="G2242">
            <v>4</v>
          </cell>
          <cell r="H2242">
            <v>0</v>
          </cell>
          <cell r="I2242">
            <v>0</v>
          </cell>
          <cell r="J2242">
            <v>0</v>
          </cell>
          <cell r="K2242">
            <v>14</v>
          </cell>
        </row>
        <row r="2243">
          <cell r="A2243">
            <v>2237</v>
          </cell>
          <cell r="B2243" t="str">
            <v>N</v>
          </cell>
          <cell r="C2243" t="str">
            <v>Administrative and Support Services</v>
          </cell>
          <cell r="D2243">
            <v>217031474</v>
          </cell>
          <cell r="E2243" t="str">
            <v>Corangamite - North</v>
          </cell>
          <cell r="F2243">
            <v>4</v>
          </cell>
          <cell r="G2243">
            <v>5</v>
          </cell>
          <cell r="H2243">
            <v>3</v>
          </cell>
          <cell r="I2243">
            <v>0</v>
          </cell>
          <cell r="J2243">
            <v>0</v>
          </cell>
          <cell r="K2243">
            <v>11</v>
          </cell>
        </row>
        <row r="2244">
          <cell r="A2244">
            <v>2238</v>
          </cell>
          <cell r="B2244" t="str">
            <v>O</v>
          </cell>
          <cell r="C2244" t="str">
            <v>Public Administration and Safety</v>
          </cell>
          <cell r="D2244">
            <v>217031474</v>
          </cell>
          <cell r="E2244" t="str">
            <v>Corangamite - North</v>
          </cell>
          <cell r="F2244">
            <v>0</v>
          </cell>
          <cell r="G2244">
            <v>0</v>
          </cell>
          <cell r="H2244">
            <v>0</v>
          </cell>
          <cell r="I2244">
            <v>0</v>
          </cell>
          <cell r="J2244">
            <v>0</v>
          </cell>
          <cell r="K2244">
            <v>3</v>
          </cell>
        </row>
        <row r="2245">
          <cell r="A2245">
            <v>2239</v>
          </cell>
          <cell r="B2245" t="str">
            <v>P</v>
          </cell>
          <cell r="C2245" t="str">
            <v>Education and Training</v>
          </cell>
          <cell r="D2245">
            <v>217031474</v>
          </cell>
          <cell r="E2245" t="str">
            <v>Corangamite - North</v>
          </cell>
          <cell r="F2245">
            <v>0</v>
          </cell>
          <cell r="G2245">
            <v>0</v>
          </cell>
          <cell r="H2245">
            <v>0</v>
          </cell>
          <cell r="I2245">
            <v>3</v>
          </cell>
          <cell r="J2245">
            <v>0</v>
          </cell>
          <cell r="K2245">
            <v>3</v>
          </cell>
        </row>
        <row r="2246">
          <cell r="A2246">
            <v>2240</v>
          </cell>
          <cell r="B2246" t="str">
            <v>Q</v>
          </cell>
          <cell r="C2246" t="str">
            <v>Health Care and Social Assistance</v>
          </cell>
          <cell r="D2246">
            <v>217031474</v>
          </cell>
          <cell r="E2246" t="str">
            <v>Corangamite - North</v>
          </cell>
          <cell r="F2246">
            <v>10</v>
          </cell>
          <cell r="G2246">
            <v>7</v>
          </cell>
          <cell r="H2246">
            <v>3</v>
          </cell>
          <cell r="I2246">
            <v>0</v>
          </cell>
          <cell r="J2246">
            <v>0</v>
          </cell>
          <cell r="K2246">
            <v>20</v>
          </cell>
        </row>
        <row r="2247">
          <cell r="A2247">
            <v>2241</v>
          </cell>
          <cell r="B2247" t="str">
            <v>R</v>
          </cell>
          <cell r="C2247" t="str">
            <v>Arts and Recreation Services</v>
          </cell>
          <cell r="D2247">
            <v>217031474</v>
          </cell>
          <cell r="E2247" t="str">
            <v>Corangamite - North</v>
          </cell>
          <cell r="F2247">
            <v>4</v>
          </cell>
          <cell r="G2247">
            <v>0</v>
          </cell>
          <cell r="H2247">
            <v>0</v>
          </cell>
          <cell r="I2247">
            <v>0</v>
          </cell>
          <cell r="J2247">
            <v>0</v>
          </cell>
          <cell r="K2247">
            <v>4</v>
          </cell>
        </row>
        <row r="2248">
          <cell r="A2248">
            <v>2242</v>
          </cell>
          <cell r="B2248" t="str">
            <v>S</v>
          </cell>
          <cell r="C2248" t="str">
            <v>Other Services</v>
          </cell>
          <cell r="D2248">
            <v>217031474</v>
          </cell>
          <cell r="E2248" t="str">
            <v>Corangamite - North</v>
          </cell>
          <cell r="F2248">
            <v>19</v>
          </cell>
          <cell r="G2248">
            <v>9</v>
          </cell>
          <cell r="H2248">
            <v>0</v>
          </cell>
          <cell r="I2248">
            <v>0</v>
          </cell>
          <cell r="J2248">
            <v>0</v>
          </cell>
          <cell r="K2248">
            <v>29</v>
          </cell>
        </row>
        <row r="2249">
          <cell r="A2249">
            <v>2243</v>
          </cell>
          <cell r="B2249" t="str">
            <v>A</v>
          </cell>
          <cell r="C2249" t="str">
            <v>Agriculture, Forestry and Fishing</v>
          </cell>
          <cell r="D2249">
            <v>217031475</v>
          </cell>
          <cell r="E2249" t="str">
            <v>Corangamite - South</v>
          </cell>
          <cell r="F2249">
            <v>415</v>
          </cell>
          <cell r="G2249">
            <v>175</v>
          </cell>
          <cell r="H2249">
            <v>43</v>
          </cell>
          <cell r="I2249">
            <v>8</v>
          </cell>
          <cell r="J2249">
            <v>0</v>
          </cell>
          <cell r="K2249">
            <v>641</v>
          </cell>
        </row>
        <row r="2250">
          <cell r="A2250">
            <v>2244</v>
          </cell>
          <cell r="B2250" t="str">
            <v>B</v>
          </cell>
          <cell r="C2250" t="str">
            <v>Mining</v>
          </cell>
          <cell r="D2250">
            <v>217031475</v>
          </cell>
          <cell r="E2250" t="str">
            <v>Corangamite - South</v>
          </cell>
          <cell r="F2250">
            <v>0</v>
          </cell>
          <cell r="G2250">
            <v>0</v>
          </cell>
          <cell r="H2250">
            <v>0</v>
          </cell>
          <cell r="I2250">
            <v>0</v>
          </cell>
          <cell r="J2250">
            <v>0</v>
          </cell>
          <cell r="K2250">
            <v>0</v>
          </cell>
        </row>
        <row r="2251">
          <cell r="A2251">
            <v>2245</v>
          </cell>
          <cell r="B2251" t="str">
            <v>C</v>
          </cell>
          <cell r="C2251" t="str">
            <v>Manufacturing</v>
          </cell>
          <cell r="D2251">
            <v>217031475</v>
          </cell>
          <cell r="E2251" t="str">
            <v>Corangamite - South</v>
          </cell>
          <cell r="F2251">
            <v>15</v>
          </cell>
          <cell r="G2251">
            <v>5</v>
          </cell>
          <cell r="H2251">
            <v>4</v>
          </cell>
          <cell r="I2251">
            <v>3</v>
          </cell>
          <cell r="J2251">
            <v>0</v>
          </cell>
          <cell r="K2251">
            <v>27</v>
          </cell>
        </row>
        <row r="2252">
          <cell r="A2252">
            <v>2246</v>
          </cell>
          <cell r="B2252" t="str">
            <v>D</v>
          </cell>
          <cell r="C2252" t="str">
            <v>Electricity, Gas, Water and Waste Services</v>
          </cell>
          <cell r="D2252">
            <v>217031475</v>
          </cell>
          <cell r="E2252" t="str">
            <v>Corangamite - South</v>
          </cell>
          <cell r="F2252">
            <v>0</v>
          </cell>
          <cell r="G2252">
            <v>0</v>
          </cell>
          <cell r="H2252">
            <v>0</v>
          </cell>
          <cell r="I2252">
            <v>0</v>
          </cell>
          <cell r="J2252">
            <v>0</v>
          </cell>
          <cell r="K2252">
            <v>0</v>
          </cell>
        </row>
        <row r="2253">
          <cell r="A2253">
            <v>2247</v>
          </cell>
          <cell r="B2253" t="str">
            <v>E</v>
          </cell>
          <cell r="C2253" t="str">
            <v>Construction</v>
          </cell>
          <cell r="D2253">
            <v>217031475</v>
          </cell>
          <cell r="E2253" t="str">
            <v>Corangamite - South</v>
          </cell>
          <cell r="F2253">
            <v>74</v>
          </cell>
          <cell r="G2253">
            <v>29</v>
          </cell>
          <cell r="H2253">
            <v>4</v>
          </cell>
          <cell r="I2253">
            <v>0</v>
          </cell>
          <cell r="J2253">
            <v>0</v>
          </cell>
          <cell r="K2253">
            <v>108</v>
          </cell>
        </row>
        <row r="2254">
          <cell r="A2254">
            <v>2248</v>
          </cell>
          <cell r="B2254" t="str">
            <v>F</v>
          </cell>
          <cell r="C2254" t="str">
            <v>Wholesale Trade</v>
          </cell>
          <cell r="D2254">
            <v>217031475</v>
          </cell>
          <cell r="E2254" t="str">
            <v>Corangamite - South</v>
          </cell>
          <cell r="F2254">
            <v>15</v>
          </cell>
          <cell r="G2254">
            <v>0</v>
          </cell>
          <cell r="H2254">
            <v>3</v>
          </cell>
          <cell r="I2254">
            <v>0</v>
          </cell>
          <cell r="J2254">
            <v>0</v>
          </cell>
          <cell r="K2254">
            <v>19</v>
          </cell>
        </row>
        <row r="2255">
          <cell r="A2255">
            <v>2249</v>
          </cell>
          <cell r="B2255" t="str">
            <v>G</v>
          </cell>
          <cell r="C2255" t="str">
            <v>Retail Trade</v>
          </cell>
          <cell r="D2255">
            <v>217031475</v>
          </cell>
          <cell r="E2255" t="str">
            <v>Corangamite - South</v>
          </cell>
          <cell r="F2255">
            <v>19</v>
          </cell>
          <cell r="G2255">
            <v>9</v>
          </cell>
          <cell r="H2255">
            <v>8</v>
          </cell>
          <cell r="I2255">
            <v>0</v>
          </cell>
          <cell r="J2255">
            <v>0</v>
          </cell>
          <cell r="K2255">
            <v>36</v>
          </cell>
        </row>
        <row r="2256">
          <cell r="A2256">
            <v>2250</v>
          </cell>
          <cell r="B2256" t="str">
            <v>H</v>
          </cell>
          <cell r="C2256" t="str">
            <v>Accommodation and Food Services</v>
          </cell>
          <cell r="D2256">
            <v>217031475</v>
          </cell>
          <cell r="E2256" t="str">
            <v>Corangamite - South</v>
          </cell>
          <cell r="F2256">
            <v>20</v>
          </cell>
          <cell r="G2256">
            <v>18</v>
          </cell>
          <cell r="H2256">
            <v>14</v>
          </cell>
          <cell r="I2256">
            <v>3</v>
          </cell>
          <cell r="J2256">
            <v>0</v>
          </cell>
          <cell r="K2256">
            <v>55</v>
          </cell>
        </row>
        <row r="2257">
          <cell r="A2257">
            <v>2251</v>
          </cell>
          <cell r="B2257" t="str">
            <v>I</v>
          </cell>
          <cell r="C2257" t="str">
            <v>Transport, Postal and Warehousing</v>
          </cell>
          <cell r="D2257">
            <v>217031475</v>
          </cell>
          <cell r="E2257" t="str">
            <v>Corangamite - South</v>
          </cell>
          <cell r="F2257">
            <v>21</v>
          </cell>
          <cell r="G2257">
            <v>12</v>
          </cell>
          <cell r="H2257">
            <v>3</v>
          </cell>
          <cell r="I2257">
            <v>3</v>
          </cell>
          <cell r="J2257">
            <v>0</v>
          </cell>
          <cell r="K2257">
            <v>37</v>
          </cell>
        </row>
        <row r="2258">
          <cell r="A2258">
            <v>2252</v>
          </cell>
          <cell r="B2258" t="str">
            <v>J</v>
          </cell>
          <cell r="C2258" t="str">
            <v>Information Media and Telecommunications</v>
          </cell>
          <cell r="D2258">
            <v>217031475</v>
          </cell>
          <cell r="E2258" t="str">
            <v>Corangamite - South</v>
          </cell>
          <cell r="F2258">
            <v>0</v>
          </cell>
          <cell r="G2258">
            <v>0</v>
          </cell>
          <cell r="H2258">
            <v>0</v>
          </cell>
          <cell r="I2258">
            <v>0</v>
          </cell>
          <cell r="J2258">
            <v>0</v>
          </cell>
          <cell r="K2258">
            <v>0</v>
          </cell>
        </row>
        <row r="2259">
          <cell r="A2259">
            <v>2253</v>
          </cell>
          <cell r="B2259" t="str">
            <v>K</v>
          </cell>
          <cell r="C2259" t="str">
            <v>Financial and Insurance Services</v>
          </cell>
          <cell r="D2259">
            <v>217031475</v>
          </cell>
          <cell r="E2259" t="str">
            <v>Corangamite - South</v>
          </cell>
          <cell r="F2259">
            <v>6</v>
          </cell>
          <cell r="G2259">
            <v>0</v>
          </cell>
          <cell r="H2259">
            <v>0</v>
          </cell>
          <cell r="I2259">
            <v>0</v>
          </cell>
          <cell r="J2259">
            <v>0</v>
          </cell>
          <cell r="K2259">
            <v>7</v>
          </cell>
        </row>
        <row r="2260">
          <cell r="A2260">
            <v>2254</v>
          </cell>
          <cell r="B2260" t="str">
            <v>L</v>
          </cell>
          <cell r="C2260" t="str">
            <v>Rental, Hiring and Real Estate Services</v>
          </cell>
          <cell r="D2260">
            <v>217031475</v>
          </cell>
          <cell r="E2260" t="str">
            <v>Corangamite - South</v>
          </cell>
          <cell r="F2260">
            <v>91</v>
          </cell>
          <cell r="G2260">
            <v>7</v>
          </cell>
          <cell r="H2260">
            <v>0</v>
          </cell>
          <cell r="I2260">
            <v>0</v>
          </cell>
          <cell r="J2260">
            <v>0</v>
          </cell>
          <cell r="K2260">
            <v>99</v>
          </cell>
        </row>
        <row r="2261">
          <cell r="A2261">
            <v>2255</v>
          </cell>
          <cell r="B2261" t="str">
            <v>M</v>
          </cell>
          <cell r="C2261" t="str">
            <v>Professional, Scientific and Technical Services</v>
          </cell>
          <cell r="D2261">
            <v>217031475</v>
          </cell>
          <cell r="E2261" t="str">
            <v>Corangamite - South</v>
          </cell>
          <cell r="F2261">
            <v>25</v>
          </cell>
          <cell r="G2261">
            <v>17</v>
          </cell>
          <cell r="H2261">
            <v>3</v>
          </cell>
          <cell r="I2261">
            <v>0</v>
          </cell>
          <cell r="J2261">
            <v>0</v>
          </cell>
          <cell r="K2261">
            <v>44</v>
          </cell>
        </row>
        <row r="2262">
          <cell r="A2262">
            <v>2256</v>
          </cell>
          <cell r="B2262" t="str">
            <v>N</v>
          </cell>
          <cell r="C2262" t="str">
            <v>Administrative and Support Services</v>
          </cell>
          <cell r="D2262">
            <v>217031475</v>
          </cell>
          <cell r="E2262" t="str">
            <v>Corangamite - South</v>
          </cell>
          <cell r="F2262">
            <v>12</v>
          </cell>
          <cell r="G2262">
            <v>0</v>
          </cell>
          <cell r="H2262">
            <v>3</v>
          </cell>
          <cell r="I2262">
            <v>0</v>
          </cell>
          <cell r="J2262">
            <v>0</v>
          </cell>
          <cell r="K2262">
            <v>16</v>
          </cell>
        </row>
        <row r="2263">
          <cell r="A2263">
            <v>2257</v>
          </cell>
          <cell r="B2263" t="str">
            <v>O</v>
          </cell>
          <cell r="C2263" t="str">
            <v>Public Administration and Safety</v>
          </cell>
          <cell r="D2263">
            <v>217031475</v>
          </cell>
          <cell r="E2263" t="str">
            <v>Corangamite - South</v>
          </cell>
          <cell r="F2263">
            <v>0</v>
          </cell>
          <cell r="G2263">
            <v>0</v>
          </cell>
          <cell r="H2263">
            <v>0</v>
          </cell>
          <cell r="I2263">
            <v>3</v>
          </cell>
          <cell r="J2263">
            <v>0</v>
          </cell>
          <cell r="K2263">
            <v>0</v>
          </cell>
        </row>
        <row r="2264">
          <cell r="A2264">
            <v>2258</v>
          </cell>
          <cell r="B2264" t="str">
            <v>P</v>
          </cell>
          <cell r="C2264" t="str">
            <v>Education and Training</v>
          </cell>
          <cell r="D2264">
            <v>217031475</v>
          </cell>
          <cell r="E2264" t="str">
            <v>Corangamite - South</v>
          </cell>
          <cell r="F2264">
            <v>0</v>
          </cell>
          <cell r="G2264">
            <v>0</v>
          </cell>
          <cell r="H2264">
            <v>0</v>
          </cell>
          <cell r="I2264">
            <v>0</v>
          </cell>
          <cell r="J2264">
            <v>0</v>
          </cell>
          <cell r="K2264">
            <v>4</v>
          </cell>
        </row>
        <row r="2265">
          <cell r="A2265">
            <v>2259</v>
          </cell>
          <cell r="B2265" t="str">
            <v>Q</v>
          </cell>
          <cell r="C2265" t="str">
            <v>Health Care and Social Assistance</v>
          </cell>
          <cell r="D2265">
            <v>217031475</v>
          </cell>
          <cell r="E2265" t="str">
            <v>Corangamite - South</v>
          </cell>
          <cell r="F2265">
            <v>8</v>
          </cell>
          <cell r="G2265">
            <v>3</v>
          </cell>
          <cell r="H2265">
            <v>0</v>
          </cell>
          <cell r="I2265">
            <v>0</v>
          </cell>
          <cell r="J2265">
            <v>0</v>
          </cell>
          <cell r="K2265">
            <v>12</v>
          </cell>
        </row>
        <row r="2266">
          <cell r="A2266">
            <v>2260</v>
          </cell>
          <cell r="B2266" t="str">
            <v>R</v>
          </cell>
          <cell r="C2266" t="str">
            <v>Arts and Recreation Services</v>
          </cell>
          <cell r="D2266">
            <v>217031475</v>
          </cell>
          <cell r="E2266" t="str">
            <v>Corangamite - South</v>
          </cell>
          <cell r="F2266">
            <v>4</v>
          </cell>
          <cell r="G2266">
            <v>3</v>
          </cell>
          <cell r="H2266">
            <v>0</v>
          </cell>
          <cell r="I2266">
            <v>0</v>
          </cell>
          <cell r="J2266">
            <v>0</v>
          </cell>
          <cell r="K2266">
            <v>7</v>
          </cell>
        </row>
        <row r="2267">
          <cell r="A2267">
            <v>2261</v>
          </cell>
          <cell r="B2267" t="str">
            <v>S</v>
          </cell>
          <cell r="C2267" t="str">
            <v>Other Services</v>
          </cell>
          <cell r="D2267">
            <v>217031475</v>
          </cell>
          <cell r="E2267" t="str">
            <v>Corangamite - South</v>
          </cell>
          <cell r="F2267">
            <v>19</v>
          </cell>
          <cell r="G2267">
            <v>13</v>
          </cell>
          <cell r="H2267">
            <v>0</v>
          </cell>
          <cell r="I2267">
            <v>0</v>
          </cell>
          <cell r="J2267">
            <v>0</v>
          </cell>
          <cell r="K2267">
            <v>33</v>
          </cell>
        </row>
        <row r="2268">
          <cell r="A2268">
            <v>2262</v>
          </cell>
          <cell r="B2268" t="str">
            <v>A</v>
          </cell>
          <cell r="C2268" t="str">
            <v>Agriculture, Forestry and Fishing</v>
          </cell>
          <cell r="D2268">
            <v>203021486</v>
          </cell>
          <cell r="E2268" t="str">
            <v>Corio - Lovely Banks</v>
          </cell>
          <cell r="F2268">
            <v>17</v>
          </cell>
          <cell r="G2268">
            <v>7</v>
          </cell>
          <cell r="H2268">
            <v>0</v>
          </cell>
          <cell r="I2268">
            <v>0</v>
          </cell>
          <cell r="J2268">
            <v>0</v>
          </cell>
          <cell r="K2268">
            <v>25</v>
          </cell>
        </row>
        <row r="2269">
          <cell r="A2269">
            <v>2263</v>
          </cell>
          <cell r="B2269" t="str">
            <v>B</v>
          </cell>
          <cell r="C2269" t="str">
            <v>Mining</v>
          </cell>
          <cell r="D2269">
            <v>203021486</v>
          </cell>
          <cell r="E2269" t="str">
            <v>Corio - Lovely Banks</v>
          </cell>
          <cell r="F2269">
            <v>0</v>
          </cell>
          <cell r="G2269">
            <v>0</v>
          </cell>
          <cell r="H2269">
            <v>0</v>
          </cell>
          <cell r="I2269">
            <v>0</v>
          </cell>
          <cell r="J2269">
            <v>0</v>
          </cell>
          <cell r="K2269">
            <v>0</v>
          </cell>
        </row>
        <row r="2270">
          <cell r="A2270">
            <v>2264</v>
          </cell>
          <cell r="B2270" t="str">
            <v>C</v>
          </cell>
          <cell r="C2270" t="str">
            <v>Manufacturing</v>
          </cell>
          <cell r="D2270">
            <v>203021486</v>
          </cell>
          <cell r="E2270" t="str">
            <v>Corio - Lovely Banks</v>
          </cell>
          <cell r="F2270">
            <v>18</v>
          </cell>
          <cell r="G2270">
            <v>15</v>
          </cell>
          <cell r="H2270">
            <v>5</v>
          </cell>
          <cell r="I2270">
            <v>5</v>
          </cell>
          <cell r="J2270">
            <v>0</v>
          </cell>
          <cell r="K2270">
            <v>44</v>
          </cell>
        </row>
        <row r="2271">
          <cell r="A2271">
            <v>2265</v>
          </cell>
          <cell r="B2271" t="str">
            <v>D</v>
          </cell>
          <cell r="C2271" t="str">
            <v>Electricity, Gas, Water and Waste Services</v>
          </cell>
          <cell r="D2271">
            <v>203021486</v>
          </cell>
          <cell r="E2271" t="str">
            <v>Corio - Lovely Banks</v>
          </cell>
          <cell r="F2271">
            <v>0</v>
          </cell>
          <cell r="G2271">
            <v>0</v>
          </cell>
          <cell r="H2271">
            <v>0</v>
          </cell>
          <cell r="I2271">
            <v>0</v>
          </cell>
          <cell r="J2271">
            <v>0</v>
          </cell>
          <cell r="K2271">
            <v>0</v>
          </cell>
        </row>
        <row r="2272">
          <cell r="A2272">
            <v>2266</v>
          </cell>
          <cell r="B2272" t="str">
            <v>E</v>
          </cell>
          <cell r="C2272" t="str">
            <v>Construction</v>
          </cell>
          <cell r="D2272">
            <v>203021486</v>
          </cell>
          <cell r="E2272" t="str">
            <v>Corio - Lovely Banks</v>
          </cell>
          <cell r="F2272">
            <v>180</v>
          </cell>
          <cell r="G2272">
            <v>64</v>
          </cell>
          <cell r="H2272">
            <v>14</v>
          </cell>
          <cell r="I2272">
            <v>6</v>
          </cell>
          <cell r="J2272">
            <v>0</v>
          </cell>
          <cell r="K2272">
            <v>264</v>
          </cell>
        </row>
        <row r="2273">
          <cell r="A2273">
            <v>2267</v>
          </cell>
          <cell r="B2273" t="str">
            <v>F</v>
          </cell>
          <cell r="C2273" t="str">
            <v>Wholesale Trade</v>
          </cell>
          <cell r="D2273">
            <v>203021486</v>
          </cell>
          <cell r="E2273" t="str">
            <v>Corio - Lovely Banks</v>
          </cell>
          <cell r="F2273">
            <v>12</v>
          </cell>
          <cell r="G2273">
            <v>7</v>
          </cell>
          <cell r="H2273">
            <v>0</v>
          </cell>
          <cell r="I2273">
            <v>3</v>
          </cell>
          <cell r="J2273">
            <v>0</v>
          </cell>
          <cell r="K2273">
            <v>21</v>
          </cell>
        </row>
        <row r="2274">
          <cell r="A2274">
            <v>2268</v>
          </cell>
          <cell r="B2274" t="str">
            <v>G</v>
          </cell>
          <cell r="C2274" t="str">
            <v>Retail Trade</v>
          </cell>
          <cell r="D2274">
            <v>203021486</v>
          </cell>
          <cell r="E2274" t="str">
            <v>Corio - Lovely Banks</v>
          </cell>
          <cell r="F2274">
            <v>38</v>
          </cell>
          <cell r="G2274">
            <v>24</v>
          </cell>
          <cell r="H2274">
            <v>10</v>
          </cell>
          <cell r="I2274">
            <v>4</v>
          </cell>
          <cell r="J2274">
            <v>0</v>
          </cell>
          <cell r="K2274">
            <v>76</v>
          </cell>
        </row>
        <row r="2275">
          <cell r="A2275">
            <v>2269</v>
          </cell>
          <cell r="B2275" t="str">
            <v>H</v>
          </cell>
          <cell r="C2275" t="str">
            <v>Accommodation and Food Services</v>
          </cell>
          <cell r="D2275">
            <v>203021486</v>
          </cell>
          <cell r="E2275" t="str">
            <v>Corio - Lovely Banks</v>
          </cell>
          <cell r="F2275">
            <v>22</v>
          </cell>
          <cell r="G2275">
            <v>15</v>
          </cell>
          <cell r="H2275">
            <v>7</v>
          </cell>
          <cell r="I2275">
            <v>3</v>
          </cell>
          <cell r="J2275">
            <v>0</v>
          </cell>
          <cell r="K2275">
            <v>46</v>
          </cell>
        </row>
        <row r="2276">
          <cell r="A2276">
            <v>2270</v>
          </cell>
          <cell r="B2276" t="str">
            <v>I</v>
          </cell>
          <cell r="C2276" t="str">
            <v>Transport, Postal and Warehousing</v>
          </cell>
          <cell r="D2276">
            <v>203021486</v>
          </cell>
          <cell r="E2276" t="str">
            <v>Corio - Lovely Banks</v>
          </cell>
          <cell r="F2276">
            <v>257</v>
          </cell>
          <cell r="G2276">
            <v>25</v>
          </cell>
          <cell r="H2276">
            <v>4</v>
          </cell>
          <cell r="I2276">
            <v>0</v>
          </cell>
          <cell r="J2276">
            <v>0</v>
          </cell>
          <cell r="K2276">
            <v>287</v>
          </cell>
        </row>
        <row r="2277">
          <cell r="A2277">
            <v>2271</v>
          </cell>
          <cell r="B2277" t="str">
            <v>J</v>
          </cell>
          <cell r="C2277" t="str">
            <v>Information Media and Telecommunications</v>
          </cell>
          <cell r="D2277">
            <v>203021486</v>
          </cell>
          <cell r="E2277" t="str">
            <v>Corio - Lovely Banks</v>
          </cell>
          <cell r="F2277">
            <v>4</v>
          </cell>
          <cell r="G2277">
            <v>0</v>
          </cell>
          <cell r="H2277">
            <v>0</v>
          </cell>
          <cell r="I2277">
            <v>0</v>
          </cell>
          <cell r="J2277">
            <v>0</v>
          </cell>
          <cell r="K2277">
            <v>6</v>
          </cell>
        </row>
        <row r="2278">
          <cell r="A2278">
            <v>2272</v>
          </cell>
          <cell r="B2278" t="str">
            <v>K</v>
          </cell>
          <cell r="C2278" t="str">
            <v>Financial and Insurance Services</v>
          </cell>
          <cell r="D2278">
            <v>203021486</v>
          </cell>
          <cell r="E2278" t="str">
            <v>Corio - Lovely Banks</v>
          </cell>
          <cell r="F2278">
            <v>16</v>
          </cell>
          <cell r="G2278">
            <v>3</v>
          </cell>
          <cell r="H2278">
            <v>0</v>
          </cell>
          <cell r="I2278">
            <v>0</v>
          </cell>
          <cell r="J2278">
            <v>0</v>
          </cell>
          <cell r="K2278">
            <v>18</v>
          </cell>
        </row>
        <row r="2279">
          <cell r="A2279">
            <v>2273</v>
          </cell>
          <cell r="B2279" t="str">
            <v>L</v>
          </cell>
          <cell r="C2279" t="str">
            <v>Rental, Hiring and Real Estate Services</v>
          </cell>
          <cell r="D2279">
            <v>203021486</v>
          </cell>
          <cell r="E2279" t="str">
            <v>Corio - Lovely Banks</v>
          </cell>
          <cell r="F2279">
            <v>64</v>
          </cell>
          <cell r="G2279">
            <v>6</v>
          </cell>
          <cell r="H2279">
            <v>3</v>
          </cell>
          <cell r="I2279">
            <v>0</v>
          </cell>
          <cell r="J2279">
            <v>0</v>
          </cell>
          <cell r="K2279">
            <v>73</v>
          </cell>
        </row>
        <row r="2280">
          <cell r="A2280">
            <v>2274</v>
          </cell>
          <cell r="B2280" t="str">
            <v>M</v>
          </cell>
          <cell r="C2280" t="str">
            <v>Professional, Scientific and Technical Services</v>
          </cell>
          <cell r="D2280">
            <v>203021486</v>
          </cell>
          <cell r="E2280" t="str">
            <v>Corio - Lovely Banks</v>
          </cell>
          <cell r="F2280">
            <v>31</v>
          </cell>
          <cell r="G2280">
            <v>14</v>
          </cell>
          <cell r="H2280">
            <v>4</v>
          </cell>
          <cell r="I2280">
            <v>0</v>
          </cell>
          <cell r="J2280">
            <v>0</v>
          </cell>
          <cell r="K2280">
            <v>49</v>
          </cell>
        </row>
        <row r="2281">
          <cell r="A2281">
            <v>2275</v>
          </cell>
          <cell r="B2281" t="str">
            <v>N</v>
          </cell>
          <cell r="C2281" t="str">
            <v>Administrative and Support Services</v>
          </cell>
          <cell r="D2281">
            <v>203021486</v>
          </cell>
          <cell r="E2281" t="str">
            <v>Corio - Lovely Banks</v>
          </cell>
          <cell r="F2281">
            <v>46</v>
          </cell>
          <cell r="G2281">
            <v>11</v>
          </cell>
          <cell r="H2281">
            <v>3</v>
          </cell>
          <cell r="I2281">
            <v>4</v>
          </cell>
          <cell r="J2281">
            <v>0</v>
          </cell>
          <cell r="K2281">
            <v>64</v>
          </cell>
        </row>
        <row r="2282">
          <cell r="A2282">
            <v>2276</v>
          </cell>
          <cell r="B2282" t="str">
            <v>O</v>
          </cell>
          <cell r="C2282" t="str">
            <v>Public Administration and Safety</v>
          </cell>
          <cell r="D2282">
            <v>203021486</v>
          </cell>
          <cell r="E2282" t="str">
            <v>Corio - Lovely Banks</v>
          </cell>
          <cell r="F2282">
            <v>3</v>
          </cell>
          <cell r="G2282">
            <v>0</v>
          </cell>
          <cell r="H2282">
            <v>3</v>
          </cell>
          <cell r="I2282">
            <v>0</v>
          </cell>
          <cell r="J2282">
            <v>0</v>
          </cell>
          <cell r="K2282">
            <v>4</v>
          </cell>
        </row>
        <row r="2283">
          <cell r="A2283">
            <v>2277</v>
          </cell>
          <cell r="B2283" t="str">
            <v>P</v>
          </cell>
          <cell r="C2283" t="str">
            <v>Education and Training</v>
          </cell>
          <cell r="D2283">
            <v>203021486</v>
          </cell>
          <cell r="E2283" t="str">
            <v>Corio - Lovely Banks</v>
          </cell>
          <cell r="F2283">
            <v>0</v>
          </cell>
          <cell r="G2283">
            <v>3</v>
          </cell>
          <cell r="H2283">
            <v>3</v>
          </cell>
          <cell r="I2283">
            <v>0</v>
          </cell>
          <cell r="J2283">
            <v>0</v>
          </cell>
          <cell r="K2283">
            <v>6</v>
          </cell>
        </row>
        <row r="2284">
          <cell r="A2284">
            <v>2278</v>
          </cell>
          <cell r="B2284" t="str">
            <v>Q</v>
          </cell>
          <cell r="C2284" t="str">
            <v>Health Care and Social Assistance</v>
          </cell>
          <cell r="D2284">
            <v>203021486</v>
          </cell>
          <cell r="E2284" t="str">
            <v>Corio - Lovely Banks</v>
          </cell>
          <cell r="F2284">
            <v>22</v>
          </cell>
          <cell r="G2284">
            <v>10</v>
          </cell>
          <cell r="H2284">
            <v>8</v>
          </cell>
          <cell r="I2284">
            <v>3</v>
          </cell>
          <cell r="J2284">
            <v>0</v>
          </cell>
          <cell r="K2284">
            <v>41</v>
          </cell>
        </row>
        <row r="2285">
          <cell r="A2285">
            <v>2279</v>
          </cell>
          <cell r="B2285" t="str">
            <v>R</v>
          </cell>
          <cell r="C2285" t="str">
            <v>Arts and Recreation Services</v>
          </cell>
          <cell r="D2285">
            <v>203021486</v>
          </cell>
          <cell r="E2285" t="str">
            <v>Corio - Lovely Banks</v>
          </cell>
          <cell r="F2285">
            <v>4</v>
          </cell>
          <cell r="G2285">
            <v>3</v>
          </cell>
          <cell r="H2285">
            <v>0</v>
          </cell>
          <cell r="I2285">
            <v>0</v>
          </cell>
          <cell r="J2285">
            <v>0</v>
          </cell>
          <cell r="K2285">
            <v>8</v>
          </cell>
        </row>
        <row r="2286">
          <cell r="A2286">
            <v>2280</v>
          </cell>
          <cell r="B2286" t="str">
            <v>S</v>
          </cell>
          <cell r="C2286" t="str">
            <v>Other Services</v>
          </cell>
          <cell r="D2286">
            <v>203021486</v>
          </cell>
          <cell r="E2286" t="str">
            <v>Corio - Lovely Banks</v>
          </cell>
          <cell r="F2286">
            <v>24</v>
          </cell>
          <cell r="G2286">
            <v>27</v>
          </cell>
          <cell r="H2286">
            <v>7</v>
          </cell>
          <cell r="I2286">
            <v>0</v>
          </cell>
          <cell r="J2286">
            <v>0</v>
          </cell>
          <cell r="K2286">
            <v>59</v>
          </cell>
        </row>
        <row r="2287">
          <cell r="A2287">
            <v>2281</v>
          </cell>
          <cell r="B2287" t="str">
            <v>A</v>
          </cell>
          <cell r="C2287" t="str">
            <v>Agriculture, Forestry and Fishing</v>
          </cell>
          <cell r="D2287">
            <v>210051441</v>
          </cell>
          <cell r="E2287" t="str">
            <v>Craigieburn - Central</v>
          </cell>
          <cell r="F2287">
            <v>0</v>
          </cell>
          <cell r="G2287">
            <v>0</v>
          </cell>
          <cell r="H2287">
            <v>0</v>
          </cell>
          <cell r="I2287">
            <v>0</v>
          </cell>
          <cell r="J2287">
            <v>0</v>
          </cell>
          <cell r="K2287">
            <v>0</v>
          </cell>
        </row>
        <row r="2288">
          <cell r="A2288">
            <v>2282</v>
          </cell>
          <cell r="B2288" t="str">
            <v>B</v>
          </cell>
          <cell r="C2288" t="str">
            <v>Mining</v>
          </cell>
          <cell r="D2288">
            <v>210051441</v>
          </cell>
          <cell r="E2288" t="str">
            <v>Craigieburn - Central</v>
          </cell>
          <cell r="F2288">
            <v>0</v>
          </cell>
          <cell r="G2288">
            <v>0</v>
          </cell>
          <cell r="H2288">
            <v>0</v>
          </cell>
          <cell r="I2288">
            <v>0</v>
          </cell>
          <cell r="J2288">
            <v>0</v>
          </cell>
          <cell r="K2288">
            <v>0</v>
          </cell>
        </row>
        <row r="2289">
          <cell r="A2289">
            <v>2283</v>
          </cell>
          <cell r="B2289" t="str">
            <v>C</v>
          </cell>
          <cell r="C2289" t="str">
            <v>Manufacturing</v>
          </cell>
          <cell r="D2289">
            <v>210051441</v>
          </cell>
          <cell r="E2289" t="str">
            <v>Craigieburn - Central</v>
          </cell>
          <cell r="F2289">
            <v>16</v>
          </cell>
          <cell r="G2289">
            <v>5</v>
          </cell>
          <cell r="H2289">
            <v>0</v>
          </cell>
          <cell r="I2289">
            <v>0</v>
          </cell>
          <cell r="J2289">
            <v>0</v>
          </cell>
          <cell r="K2289">
            <v>21</v>
          </cell>
        </row>
        <row r="2290">
          <cell r="A2290">
            <v>2284</v>
          </cell>
          <cell r="B2290" t="str">
            <v>D</v>
          </cell>
          <cell r="C2290" t="str">
            <v>Electricity, Gas, Water and Waste Services</v>
          </cell>
          <cell r="D2290">
            <v>210051441</v>
          </cell>
          <cell r="E2290" t="str">
            <v>Craigieburn - Central</v>
          </cell>
          <cell r="F2290">
            <v>0</v>
          </cell>
          <cell r="G2290">
            <v>0</v>
          </cell>
          <cell r="H2290">
            <v>0</v>
          </cell>
          <cell r="I2290">
            <v>0</v>
          </cell>
          <cell r="J2290">
            <v>0</v>
          </cell>
          <cell r="K2290">
            <v>3</v>
          </cell>
        </row>
        <row r="2291">
          <cell r="A2291">
            <v>2285</v>
          </cell>
          <cell r="B2291" t="str">
            <v>E</v>
          </cell>
          <cell r="C2291" t="str">
            <v>Construction</v>
          </cell>
          <cell r="D2291">
            <v>210051441</v>
          </cell>
          <cell r="E2291" t="str">
            <v>Craigieburn - Central</v>
          </cell>
          <cell r="F2291">
            <v>108</v>
          </cell>
          <cell r="G2291">
            <v>20</v>
          </cell>
          <cell r="H2291">
            <v>0</v>
          </cell>
          <cell r="I2291">
            <v>0</v>
          </cell>
          <cell r="J2291">
            <v>0</v>
          </cell>
          <cell r="K2291">
            <v>129</v>
          </cell>
        </row>
        <row r="2292">
          <cell r="A2292">
            <v>2286</v>
          </cell>
          <cell r="B2292" t="str">
            <v>F</v>
          </cell>
          <cell r="C2292" t="str">
            <v>Wholesale Trade</v>
          </cell>
          <cell r="D2292">
            <v>210051441</v>
          </cell>
          <cell r="E2292" t="str">
            <v>Craigieburn - Central</v>
          </cell>
          <cell r="F2292">
            <v>6</v>
          </cell>
          <cell r="G2292">
            <v>3</v>
          </cell>
          <cell r="H2292">
            <v>0</v>
          </cell>
          <cell r="I2292">
            <v>0</v>
          </cell>
          <cell r="J2292">
            <v>0</v>
          </cell>
          <cell r="K2292">
            <v>9</v>
          </cell>
        </row>
        <row r="2293">
          <cell r="A2293">
            <v>2287</v>
          </cell>
          <cell r="B2293" t="str">
            <v>G</v>
          </cell>
          <cell r="C2293" t="str">
            <v>Retail Trade</v>
          </cell>
          <cell r="D2293">
            <v>210051441</v>
          </cell>
          <cell r="E2293" t="str">
            <v>Craigieburn - Central</v>
          </cell>
          <cell r="F2293">
            <v>16</v>
          </cell>
          <cell r="G2293">
            <v>8</v>
          </cell>
          <cell r="H2293">
            <v>3</v>
          </cell>
          <cell r="I2293">
            <v>3</v>
          </cell>
          <cell r="J2293">
            <v>0</v>
          </cell>
          <cell r="K2293">
            <v>28</v>
          </cell>
        </row>
        <row r="2294">
          <cell r="A2294">
            <v>2288</v>
          </cell>
          <cell r="B2294" t="str">
            <v>H</v>
          </cell>
          <cell r="C2294" t="str">
            <v>Accommodation and Food Services</v>
          </cell>
          <cell r="D2294">
            <v>210051441</v>
          </cell>
          <cell r="E2294" t="str">
            <v>Craigieburn - Central</v>
          </cell>
          <cell r="F2294">
            <v>13</v>
          </cell>
          <cell r="G2294">
            <v>9</v>
          </cell>
          <cell r="H2294">
            <v>3</v>
          </cell>
          <cell r="I2294">
            <v>0</v>
          </cell>
          <cell r="J2294">
            <v>0</v>
          </cell>
          <cell r="K2294">
            <v>25</v>
          </cell>
        </row>
        <row r="2295">
          <cell r="A2295">
            <v>2289</v>
          </cell>
          <cell r="B2295" t="str">
            <v>I</v>
          </cell>
          <cell r="C2295" t="str">
            <v>Transport, Postal and Warehousing</v>
          </cell>
          <cell r="D2295">
            <v>210051441</v>
          </cell>
          <cell r="E2295" t="str">
            <v>Craigieburn - Central</v>
          </cell>
          <cell r="F2295">
            <v>219</v>
          </cell>
          <cell r="G2295">
            <v>14</v>
          </cell>
          <cell r="H2295">
            <v>3</v>
          </cell>
          <cell r="I2295">
            <v>0</v>
          </cell>
          <cell r="J2295">
            <v>0</v>
          </cell>
          <cell r="K2295">
            <v>235</v>
          </cell>
        </row>
        <row r="2296">
          <cell r="A2296">
            <v>2290</v>
          </cell>
          <cell r="B2296" t="str">
            <v>J</v>
          </cell>
          <cell r="C2296" t="str">
            <v>Information Media and Telecommunications</v>
          </cell>
          <cell r="D2296">
            <v>210051441</v>
          </cell>
          <cell r="E2296" t="str">
            <v>Craigieburn - Central</v>
          </cell>
          <cell r="F2296">
            <v>0</v>
          </cell>
          <cell r="G2296">
            <v>0</v>
          </cell>
          <cell r="H2296">
            <v>0</v>
          </cell>
          <cell r="I2296">
            <v>0</v>
          </cell>
          <cell r="J2296">
            <v>0</v>
          </cell>
          <cell r="K2296">
            <v>0</v>
          </cell>
        </row>
        <row r="2297">
          <cell r="A2297">
            <v>2291</v>
          </cell>
          <cell r="B2297" t="str">
            <v>K</v>
          </cell>
          <cell r="C2297" t="str">
            <v>Financial and Insurance Services</v>
          </cell>
          <cell r="D2297">
            <v>210051441</v>
          </cell>
          <cell r="E2297" t="str">
            <v>Craigieburn - Central</v>
          </cell>
          <cell r="F2297">
            <v>10</v>
          </cell>
          <cell r="G2297">
            <v>3</v>
          </cell>
          <cell r="H2297">
            <v>0</v>
          </cell>
          <cell r="I2297">
            <v>0</v>
          </cell>
          <cell r="J2297">
            <v>0</v>
          </cell>
          <cell r="K2297">
            <v>12</v>
          </cell>
        </row>
        <row r="2298">
          <cell r="A2298">
            <v>2292</v>
          </cell>
          <cell r="B2298" t="str">
            <v>L</v>
          </cell>
          <cell r="C2298" t="str">
            <v>Rental, Hiring and Real Estate Services</v>
          </cell>
          <cell r="D2298">
            <v>210051441</v>
          </cell>
          <cell r="E2298" t="str">
            <v>Craigieburn - Central</v>
          </cell>
          <cell r="F2298">
            <v>20</v>
          </cell>
          <cell r="G2298">
            <v>4</v>
          </cell>
          <cell r="H2298">
            <v>3</v>
          </cell>
          <cell r="I2298">
            <v>0</v>
          </cell>
          <cell r="J2298">
            <v>0</v>
          </cell>
          <cell r="K2298">
            <v>25</v>
          </cell>
        </row>
        <row r="2299">
          <cell r="A2299">
            <v>2293</v>
          </cell>
          <cell r="B2299" t="str">
            <v>M</v>
          </cell>
          <cell r="C2299" t="str">
            <v>Professional, Scientific and Technical Services</v>
          </cell>
          <cell r="D2299">
            <v>210051441</v>
          </cell>
          <cell r="E2299" t="str">
            <v>Craigieburn - Central</v>
          </cell>
          <cell r="F2299">
            <v>14</v>
          </cell>
          <cell r="G2299">
            <v>10</v>
          </cell>
          <cell r="H2299">
            <v>3</v>
          </cell>
          <cell r="I2299">
            <v>0</v>
          </cell>
          <cell r="J2299">
            <v>0</v>
          </cell>
          <cell r="K2299">
            <v>27</v>
          </cell>
        </row>
        <row r="2300">
          <cell r="A2300">
            <v>2294</v>
          </cell>
          <cell r="B2300" t="str">
            <v>N</v>
          </cell>
          <cell r="C2300" t="str">
            <v>Administrative and Support Services</v>
          </cell>
          <cell r="D2300">
            <v>210051441</v>
          </cell>
          <cell r="E2300" t="str">
            <v>Craigieburn - Central</v>
          </cell>
          <cell r="F2300">
            <v>38</v>
          </cell>
          <cell r="G2300">
            <v>4</v>
          </cell>
          <cell r="H2300">
            <v>0</v>
          </cell>
          <cell r="I2300">
            <v>0</v>
          </cell>
          <cell r="J2300">
            <v>0</v>
          </cell>
          <cell r="K2300">
            <v>42</v>
          </cell>
        </row>
        <row r="2301">
          <cell r="A2301">
            <v>2295</v>
          </cell>
          <cell r="B2301" t="str">
            <v>O</v>
          </cell>
          <cell r="C2301" t="str">
            <v>Public Administration and Safety</v>
          </cell>
          <cell r="D2301">
            <v>210051441</v>
          </cell>
          <cell r="E2301" t="str">
            <v>Craigieburn - Central</v>
          </cell>
          <cell r="F2301">
            <v>3</v>
          </cell>
          <cell r="G2301">
            <v>0</v>
          </cell>
          <cell r="H2301">
            <v>0</v>
          </cell>
          <cell r="I2301">
            <v>3</v>
          </cell>
          <cell r="J2301">
            <v>0</v>
          </cell>
          <cell r="K2301">
            <v>0</v>
          </cell>
        </row>
        <row r="2302">
          <cell r="A2302">
            <v>2296</v>
          </cell>
          <cell r="B2302" t="str">
            <v>P</v>
          </cell>
          <cell r="C2302" t="str">
            <v>Education and Training</v>
          </cell>
          <cell r="D2302">
            <v>210051441</v>
          </cell>
          <cell r="E2302" t="str">
            <v>Craigieburn - Central</v>
          </cell>
          <cell r="F2302">
            <v>10</v>
          </cell>
          <cell r="G2302">
            <v>0</v>
          </cell>
          <cell r="H2302">
            <v>0</v>
          </cell>
          <cell r="I2302">
            <v>0</v>
          </cell>
          <cell r="J2302">
            <v>0</v>
          </cell>
          <cell r="K2302">
            <v>12</v>
          </cell>
        </row>
        <row r="2303">
          <cell r="A2303">
            <v>2297</v>
          </cell>
          <cell r="B2303" t="str">
            <v>Q</v>
          </cell>
          <cell r="C2303" t="str">
            <v>Health Care and Social Assistance</v>
          </cell>
          <cell r="D2303">
            <v>210051441</v>
          </cell>
          <cell r="E2303" t="str">
            <v>Craigieburn - Central</v>
          </cell>
          <cell r="F2303">
            <v>21</v>
          </cell>
          <cell r="G2303">
            <v>6</v>
          </cell>
          <cell r="H2303">
            <v>11</v>
          </cell>
          <cell r="I2303">
            <v>3</v>
          </cell>
          <cell r="J2303">
            <v>0</v>
          </cell>
          <cell r="K2303">
            <v>39</v>
          </cell>
        </row>
        <row r="2304">
          <cell r="A2304">
            <v>2298</v>
          </cell>
          <cell r="B2304" t="str">
            <v>R</v>
          </cell>
          <cell r="C2304" t="str">
            <v>Arts and Recreation Services</v>
          </cell>
          <cell r="D2304">
            <v>210051441</v>
          </cell>
          <cell r="E2304" t="str">
            <v>Craigieburn - Central</v>
          </cell>
          <cell r="F2304">
            <v>3</v>
          </cell>
          <cell r="G2304">
            <v>0</v>
          </cell>
          <cell r="H2304">
            <v>0</v>
          </cell>
          <cell r="I2304">
            <v>0</v>
          </cell>
          <cell r="J2304">
            <v>0</v>
          </cell>
          <cell r="K2304">
            <v>4</v>
          </cell>
        </row>
        <row r="2305">
          <cell r="A2305">
            <v>2299</v>
          </cell>
          <cell r="B2305" t="str">
            <v>S</v>
          </cell>
          <cell r="C2305" t="str">
            <v>Other Services</v>
          </cell>
          <cell r="D2305">
            <v>210051441</v>
          </cell>
          <cell r="E2305" t="str">
            <v>Craigieburn - Central</v>
          </cell>
          <cell r="F2305">
            <v>16</v>
          </cell>
          <cell r="G2305">
            <v>7</v>
          </cell>
          <cell r="H2305">
            <v>0</v>
          </cell>
          <cell r="I2305">
            <v>0</v>
          </cell>
          <cell r="J2305">
            <v>0</v>
          </cell>
          <cell r="K2305">
            <v>24</v>
          </cell>
        </row>
        <row r="2306">
          <cell r="A2306">
            <v>2300</v>
          </cell>
          <cell r="B2306" t="str">
            <v>A</v>
          </cell>
          <cell r="C2306" t="str">
            <v>Agriculture, Forestry and Fishing</v>
          </cell>
          <cell r="D2306">
            <v>210051442</v>
          </cell>
          <cell r="E2306" t="str">
            <v>Craigieburn - North</v>
          </cell>
          <cell r="F2306">
            <v>3</v>
          </cell>
          <cell r="G2306">
            <v>0</v>
          </cell>
          <cell r="H2306">
            <v>0</v>
          </cell>
          <cell r="I2306">
            <v>0</v>
          </cell>
          <cell r="J2306">
            <v>0</v>
          </cell>
          <cell r="K2306">
            <v>3</v>
          </cell>
        </row>
        <row r="2307">
          <cell r="A2307">
            <v>2301</v>
          </cell>
          <cell r="B2307" t="str">
            <v>B</v>
          </cell>
          <cell r="C2307" t="str">
            <v>Mining</v>
          </cell>
          <cell r="D2307">
            <v>210051442</v>
          </cell>
          <cell r="E2307" t="str">
            <v>Craigieburn - North</v>
          </cell>
          <cell r="F2307">
            <v>0</v>
          </cell>
          <cell r="G2307">
            <v>0</v>
          </cell>
          <cell r="H2307">
            <v>0</v>
          </cell>
          <cell r="I2307">
            <v>0</v>
          </cell>
          <cell r="J2307">
            <v>0</v>
          </cell>
          <cell r="K2307">
            <v>0</v>
          </cell>
        </row>
        <row r="2308">
          <cell r="A2308">
            <v>2302</v>
          </cell>
          <cell r="B2308" t="str">
            <v>C</v>
          </cell>
          <cell r="C2308" t="str">
            <v>Manufacturing</v>
          </cell>
          <cell r="D2308">
            <v>210051442</v>
          </cell>
          <cell r="E2308" t="str">
            <v>Craigieburn - North</v>
          </cell>
          <cell r="F2308">
            <v>20</v>
          </cell>
          <cell r="G2308">
            <v>4</v>
          </cell>
          <cell r="H2308">
            <v>0</v>
          </cell>
          <cell r="I2308">
            <v>0</v>
          </cell>
          <cell r="J2308">
            <v>0</v>
          </cell>
          <cell r="K2308">
            <v>24</v>
          </cell>
        </row>
        <row r="2309">
          <cell r="A2309">
            <v>2303</v>
          </cell>
          <cell r="B2309" t="str">
            <v>D</v>
          </cell>
          <cell r="C2309" t="str">
            <v>Electricity, Gas, Water and Waste Services</v>
          </cell>
          <cell r="D2309">
            <v>210051442</v>
          </cell>
          <cell r="E2309" t="str">
            <v>Craigieburn - North</v>
          </cell>
          <cell r="F2309">
            <v>3</v>
          </cell>
          <cell r="G2309">
            <v>0</v>
          </cell>
          <cell r="H2309">
            <v>0</v>
          </cell>
          <cell r="I2309">
            <v>0</v>
          </cell>
          <cell r="J2309">
            <v>0</v>
          </cell>
          <cell r="K2309">
            <v>4</v>
          </cell>
        </row>
        <row r="2310">
          <cell r="A2310">
            <v>2304</v>
          </cell>
          <cell r="B2310" t="str">
            <v>E</v>
          </cell>
          <cell r="C2310" t="str">
            <v>Construction</v>
          </cell>
          <cell r="D2310">
            <v>210051442</v>
          </cell>
          <cell r="E2310" t="str">
            <v>Craigieburn - North</v>
          </cell>
          <cell r="F2310">
            <v>137</v>
          </cell>
          <cell r="G2310">
            <v>37</v>
          </cell>
          <cell r="H2310">
            <v>4</v>
          </cell>
          <cell r="I2310">
            <v>0</v>
          </cell>
          <cell r="J2310">
            <v>0</v>
          </cell>
          <cell r="K2310">
            <v>178</v>
          </cell>
        </row>
        <row r="2311">
          <cell r="A2311">
            <v>2305</v>
          </cell>
          <cell r="B2311" t="str">
            <v>F</v>
          </cell>
          <cell r="C2311" t="str">
            <v>Wholesale Trade</v>
          </cell>
          <cell r="D2311">
            <v>210051442</v>
          </cell>
          <cell r="E2311" t="str">
            <v>Craigieburn - North</v>
          </cell>
          <cell r="F2311">
            <v>11</v>
          </cell>
          <cell r="G2311">
            <v>10</v>
          </cell>
          <cell r="H2311">
            <v>0</v>
          </cell>
          <cell r="I2311">
            <v>0</v>
          </cell>
          <cell r="J2311">
            <v>0</v>
          </cell>
          <cell r="K2311">
            <v>21</v>
          </cell>
        </row>
        <row r="2312">
          <cell r="A2312">
            <v>2306</v>
          </cell>
          <cell r="B2312" t="str">
            <v>G</v>
          </cell>
          <cell r="C2312" t="str">
            <v>Retail Trade</v>
          </cell>
          <cell r="D2312">
            <v>210051442</v>
          </cell>
          <cell r="E2312" t="str">
            <v>Craigieburn - North</v>
          </cell>
          <cell r="F2312">
            <v>45</v>
          </cell>
          <cell r="G2312">
            <v>15</v>
          </cell>
          <cell r="H2312">
            <v>6</v>
          </cell>
          <cell r="I2312">
            <v>0</v>
          </cell>
          <cell r="J2312">
            <v>0</v>
          </cell>
          <cell r="K2312">
            <v>66</v>
          </cell>
        </row>
        <row r="2313">
          <cell r="A2313">
            <v>2307</v>
          </cell>
          <cell r="B2313" t="str">
            <v>H</v>
          </cell>
          <cell r="C2313" t="str">
            <v>Accommodation and Food Services</v>
          </cell>
          <cell r="D2313">
            <v>210051442</v>
          </cell>
          <cell r="E2313" t="str">
            <v>Craigieburn - North</v>
          </cell>
          <cell r="F2313">
            <v>25</v>
          </cell>
          <cell r="G2313">
            <v>18</v>
          </cell>
          <cell r="H2313">
            <v>15</v>
          </cell>
          <cell r="I2313">
            <v>0</v>
          </cell>
          <cell r="J2313">
            <v>0</v>
          </cell>
          <cell r="K2313">
            <v>59</v>
          </cell>
        </row>
        <row r="2314">
          <cell r="A2314">
            <v>2308</v>
          </cell>
          <cell r="B2314" t="str">
            <v>I</v>
          </cell>
          <cell r="C2314" t="str">
            <v>Transport, Postal and Warehousing</v>
          </cell>
          <cell r="D2314">
            <v>210051442</v>
          </cell>
          <cell r="E2314" t="str">
            <v>Craigieburn - North</v>
          </cell>
          <cell r="F2314">
            <v>363</v>
          </cell>
          <cell r="G2314">
            <v>25</v>
          </cell>
          <cell r="H2314">
            <v>3</v>
          </cell>
          <cell r="I2314">
            <v>0</v>
          </cell>
          <cell r="J2314">
            <v>0</v>
          </cell>
          <cell r="K2314">
            <v>389</v>
          </cell>
        </row>
        <row r="2315">
          <cell r="A2315">
            <v>2309</v>
          </cell>
          <cell r="B2315" t="str">
            <v>J</v>
          </cell>
          <cell r="C2315" t="str">
            <v>Information Media and Telecommunications</v>
          </cell>
          <cell r="D2315">
            <v>210051442</v>
          </cell>
          <cell r="E2315" t="str">
            <v>Craigieburn - North</v>
          </cell>
          <cell r="F2315">
            <v>0</v>
          </cell>
          <cell r="G2315">
            <v>0</v>
          </cell>
          <cell r="H2315">
            <v>0</v>
          </cell>
          <cell r="I2315">
            <v>0</v>
          </cell>
          <cell r="J2315">
            <v>0</v>
          </cell>
          <cell r="K2315">
            <v>3</v>
          </cell>
        </row>
        <row r="2316">
          <cell r="A2316">
            <v>2310</v>
          </cell>
          <cell r="B2316" t="str">
            <v>K</v>
          </cell>
          <cell r="C2316" t="str">
            <v>Financial and Insurance Services</v>
          </cell>
          <cell r="D2316">
            <v>210051442</v>
          </cell>
          <cell r="E2316" t="str">
            <v>Craigieburn - North</v>
          </cell>
          <cell r="F2316">
            <v>18</v>
          </cell>
          <cell r="G2316">
            <v>7</v>
          </cell>
          <cell r="H2316">
            <v>0</v>
          </cell>
          <cell r="I2316">
            <v>0</v>
          </cell>
          <cell r="J2316">
            <v>0</v>
          </cell>
          <cell r="K2316">
            <v>25</v>
          </cell>
        </row>
        <row r="2317">
          <cell r="A2317">
            <v>2311</v>
          </cell>
          <cell r="B2317" t="str">
            <v>L</v>
          </cell>
          <cell r="C2317" t="str">
            <v>Rental, Hiring and Real Estate Services</v>
          </cell>
          <cell r="D2317">
            <v>210051442</v>
          </cell>
          <cell r="E2317" t="str">
            <v>Craigieburn - North</v>
          </cell>
          <cell r="F2317">
            <v>65</v>
          </cell>
          <cell r="G2317">
            <v>7</v>
          </cell>
          <cell r="H2317">
            <v>0</v>
          </cell>
          <cell r="I2317">
            <v>0</v>
          </cell>
          <cell r="J2317">
            <v>0</v>
          </cell>
          <cell r="K2317">
            <v>73</v>
          </cell>
        </row>
        <row r="2318">
          <cell r="A2318">
            <v>2312</v>
          </cell>
          <cell r="B2318" t="str">
            <v>M</v>
          </cell>
          <cell r="C2318" t="str">
            <v>Professional, Scientific and Technical Services</v>
          </cell>
          <cell r="D2318">
            <v>210051442</v>
          </cell>
          <cell r="E2318" t="str">
            <v>Craigieburn - North</v>
          </cell>
          <cell r="F2318">
            <v>63</v>
          </cell>
          <cell r="G2318">
            <v>24</v>
          </cell>
          <cell r="H2318">
            <v>4</v>
          </cell>
          <cell r="I2318">
            <v>0</v>
          </cell>
          <cell r="J2318">
            <v>0</v>
          </cell>
          <cell r="K2318">
            <v>91</v>
          </cell>
        </row>
        <row r="2319">
          <cell r="A2319">
            <v>2313</v>
          </cell>
          <cell r="B2319" t="str">
            <v>N</v>
          </cell>
          <cell r="C2319" t="str">
            <v>Administrative and Support Services</v>
          </cell>
          <cell r="D2319">
            <v>210051442</v>
          </cell>
          <cell r="E2319" t="str">
            <v>Craigieburn - North</v>
          </cell>
          <cell r="F2319">
            <v>50</v>
          </cell>
          <cell r="G2319">
            <v>12</v>
          </cell>
          <cell r="H2319">
            <v>3</v>
          </cell>
          <cell r="I2319">
            <v>3</v>
          </cell>
          <cell r="J2319">
            <v>0</v>
          </cell>
          <cell r="K2319">
            <v>66</v>
          </cell>
        </row>
        <row r="2320">
          <cell r="A2320">
            <v>2314</v>
          </cell>
          <cell r="B2320" t="str">
            <v>O</v>
          </cell>
          <cell r="C2320" t="str">
            <v>Public Administration and Safety</v>
          </cell>
          <cell r="D2320">
            <v>210051442</v>
          </cell>
          <cell r="E2320" t="str">
            <v>Craigieburn - North</v>
          </cell>
          <cell r="F2320">
            <v>5</v>
          </cell>
          <cell r="G2320">
            <v>0</v>
          </cell>
          <cell r="H2320">
            <v>0</v>
          </cell>
          <cell r="I2320">
            <v>0</v>
          </cell>
          <cell r="J2320">
            <v>0</v>
          </cell>
          <cell r="K2320">
            <v>7</v>
          </cell>
        </row>
        <row r="2321">
          <cell r="A2321">
            <v>2315</v>
          </cell>
          <cell r="B2321" t="str">
            <v>P</v>
          </cell>
          <cell r="C2321" t="str">
            <v>Education and Training</v>
          </cell>
          <cell r="D2321">
            <v>210051442</v>
          </cell>
          <cell r="E2321" t="str">
            <v>Craigieburn - North</v>
          </cell>
          <cell r="F2321">
            <v>10</v>
          </cell>
          <cell r="G2321">
            <v>0</v>
          </cell>
          <cell r="H2321">
            <v>3</v>
          </cell>
          <cell r="I2321">
            <v>3</v>
          </cell>
          <cell r="J2321">
            <v>0</v>
          </cell>
          <cell r="K2321">
            <v>14</v>
          </cell>
        </row>
        <row r="2322">
          <cell r="A2322">
            <v>2316</v>
          </cell>
          <cell r="B2322" t="str">
            <v>Q</v>
          </cell>
          <cell r="C2322" t="str">
            <v>Health Care and Social Assistance</v>
          </cell>
          <cell r="D2322">
            <v>210051442</v>
          </cell>
          <cell r="E2322" t="str">
            <v>Craigieburn - North</v>
          </cell>
          <cell r="F2322">
            <v>64</v>
          </cell>
          <cell r="G2322">
            <v>13</v>
          </cell>
          <cell r="H2322">
            <v>3</v>
          </cell>
          <cell r="I2322">
            <v>3</v>
          </cell>
          <cell r="J2322">
            <v>0</v>
          </cell>
          <cell r="K2322">
            <v>82</v>
          </cell>
        </row>
        <row r="2323">
          <cell r="A2323">
            <v>2317</v>
          </cell>
          <cell r="B2323" t="str">
            <v>R</v>
          </cell>
          <cell r="C2323" t="str">
            <v>Arts and Recreation Services</v>
          </cell>
          <cell r="D2323">
            <v>210051442</v>
          </cell>
          <cell r="E2323" t="str">
            <v>Craigieburn - North</v>
          </cell>
          <cell r="F2323">
            <v>3</v>
          </cell>
          <cell r="G2323">
            <v>0</v>
          </cell>
          <cell r="H2323">
            <v>3</v>
          </cell>
          <cell r="I2323">
            <v>0</v>
          </cell>
          <cell r="J2323">
            <v>0</v>
          </cell>
          <cell r="K2323">
            <v>5</v>
          </cell>
        </row>
        <row r="2324">
          <cell r="A2324">
            <v>2318</v>
          </cell>
          <cell r="B2324" t="str">
            <v>S</v>
          </cell>
          <cell r="C2324" t="str">
            <v>Other Services</v>
          </cell>
          <cell r="D2324">
            <v>210051442</v>
          </cell>
          <cell r="E2324" t="str">
            <v>Craigieburn - North</v>
          </cell>
          <cell r="F2324">
            <v>54</v>
          </cell>
          <cell r="G2324">
            <v>9</v>
          </cell>
          <cell r="H2324">
            <v>0</v>
          </cell>
          <cell r="I2324">
            <v>0</v>
          </cell>
          <cell r="J2324">
            <v>0</v>
          </cell>
          <cell r="K2324">
            <v>64</v>
          </cell>
        </row>
        <row r="2325">
          <cell r="A2325">
            <v>2319</v>
          </cell>
          <cell r="B2325" t="str">
            <v>A</v>
          </cell>
          <cell r="C2325" t="str">
            <v>Agriculture, Forestry and Fishing</v>
          </cell>
          <cell r="D2325">
            <v>210051542</v>
          </cell>
          <cell r="E2325" t="str">
            <v>Craigieburn - North West</v>
          </cell>
          <cell r="F2325">
            <v>3</v>
          </cell>
          <cell r="G2325">
            <v>0</v>
          </cell>
          <cell r="H2325">
            <v>0</v>
          </cell>
          <cell r="I2325">
            <v>0</v>
          </cell>
          <cell r="J2325">
            <v>0</v>
          </cell>
          <cell r="K2325">
            <v>3</v>
          </cell>
        </row>
        <row r="2326">
          <cell r="A2326">
            <v>2320</v>
          </cell>
          <cell r="B2326" t="str">
            <v>B</v>
          </cell>
          <cell r="C2326" t="str">
            <v>Mining</v>
          </cell>
          <cell r="D2326">
            <v>210051542</v>
          </cell>
          <cell r="E2326" t="str">
            <v>Craigieburn - North West</v>
          </cell>
          <cell r="F2326">
            <v>0</v>
          </cell>
          <cell r="G2326">
            <v>0</v>
          </cell>
          <cell r="H2326">
            <v>0</v>
          </cell>
          <cell r="I2326">
            <v>0</v>
          </cell>
          <cell r="J2326">
            <v>0</v>
          </cell>
          <cell r="K2326">
            <v>0</v>
          </cell>
        </row>
        <row r="2327">
          <cell r="A2327">
            <v>2321</v>
          </cell>
          <cell r="B2327" t="str">
            <v>C</v>
          </cell>
          <cell r="C2327" t="str">
            <v>Manufacturing</v>
          </cell>
          <cell r="D2327">
            <v>210051542</v>
          </cell>
          <cell r="E2327" t="str">
            <v>Craigieburn - North West</v>
          </cell>
          <cell r="F2327">
            <v>14</v>
          </cell>
          <cell r="G2327">
            <v>4</v>
          </cell>
          <cell r="H2327">
            <v>3</v>
          </cell>
          <cell r="I2327">
            <v>0</v>
          </cell>
          <cell r="J2327">
            <v>0</v>
          </cell>
          <cell r="K2327">
            <v>20</v>
          </cell>
        </row>
        <row r="2328">
          <cell r="A2328">
            <v>2322</v>
          </cell>
          <cell r="B2328" t="str">
            <v>D</v>
          </cell>
          <cell r="C2328" t="str">
            <v>Electricity, Gas, Water and Waste Services</v>
          </cell>
          <cell r="D2328">
            <v>210051542</v>
          </cell>
          <cell r="E2328" t="str">
            <v>Craigieburn - North West</v>
          </cell>
          <cell r="F2328">
            <v>3</v>
          </cell>
          <cell r="G2328">
            <v>3</v>
          </cell>
          <cell r="H2328">
            <v>0</v>
          </cell>
          <cell r="I2328">
            <v>0</v>
          </cell>
          <cell r="J2328">
            <v>0</v>
          </cell>
          <cell r="K2328">
            <v>3</v>
          </cell>
        </row>
        <row r="2329">
          <cell r="A2329">
            <v>2323</v>
          </cell>
          <cell r="B2329" t="str">
            <v>E</v>
          </cell>
          <cell r="C2329" t="str">
            <v>Construction</v>
          </cell>
          <cell r="D2329">
            <v>210051542</v>
          </cell>
          <cell r="E2329" t="str">
            <v>Craigieburn - North West</v>
          </cell>
          <cell r="F2329">
            <v>143</v>
          </cell>
          <cell r="G2329">
            <v>26</v>
          </cell>
          <cell r="H2329">
            <v>3</v>
          </cell>
          <cell r="I2329">
            <v>0</v>
          </cell>
          <cell r="J2329">
            <v>0</v>
          </cell>
          <cell r="K2329">
            <v>171</v>
          </cell>
        </row>
        <row r="2330">
          <cell r="A2330">
            <v>2324</v>
          </cell>
          <cell r="B2330" t="str">
            <v>F</v>
          </cell>
          <cell r="C2330" t="str">
            <v>Wholesale Trade</v>
          </cell>
          <cell r="D2330">
            <v>210051542</v>
          </cell>
          <cell r="E2330" t="str">
            <v>Craigieburn - North West</v>
          </cell>
          <cell r="F2330">
            <v>15</v>
          </cell>
          <cell r="G2330">
            <v>0</v>
          </cell>
          <cell r="H2330">
            <v>0</v>
          </cell>
          <cell r="I2330">
            <v>0</v>
          </cell>
          <cell r="J2330">
            <v>0</v>
          </cell>
          <cell r="K2330">
            <v>16</v>
          </cell>
        </row>
        <row r="2331">
          <cell r="A2331">
            <v>2325</v>
          </cell>
          <cell r="B2331" t="str">
            <v>G</v>
          </cell>
          <cell r="C2331" t="str">
            <v>Retail Trade</v>
          </cell>
          <cell r="D2331">
            <v>210051542</v>
          </cell>
          <cell r="E2331" t="str">
            <v>Craigieburn - North West</v>
          </cell>
          <cell r="F2331">
            <v>39</v>
          </cell>
          <cell r="G2331">
            <v>0</v>
          </cell>
          <cell r="H2331">
            <v>0</v>
          </cell>
          <cell r="I2331">
            <v>0</v>
          </cell>
          <cell r="J2331">
            <v>0</v>
          </cell>
          <cell r="K2331">
            <v>43</v>
          </cell>
        </row>
        <row r="2332">
          <cell r="A2332">
            <v>2326</v>
          </cell>
          <cell r="B2332" t="str">
            <v>H</v>
          </cell>
          <cell r="C2332" t="str">
            <v>Accommodation and Food Services</v>
          </cell>
          <cell r="D2332">
            <v>210051542</v>
          </cell>
          <cell r="E2332" t="str">
            <v>Craigieburn - North West</v>
          </cell>
          <cell r="F2332">
            <v>13</v>
          </cell>
          <cell r="G2332">
            <v>15</v>
          </cell>
          <cell r="H2332">
            <v>3</v>
          </cell>
          <cell r="I2332">
            <v>0</v>
          </cell>
          <cell r="J2332">
            <v>0</v>
          </cell>
          <cell r="K2332">
            <v>30</v>
          </cell>
        </row>
        <row r="2333">
          <cell r="A2333">
            <v>2327</v>
          </cell>
          <cell r="B2333" t="str">
            <v>I</v>
          </cell>
          <cell r="C2333" t="str">
            <v>Transport, Postal and Warehousing</v>
          </cell>
          <cell r="D2333">
            <v>210051542</v>
          </cell>
          <cell r="E2333" t="str">
            <v>Craigieburn - North West</v>
          </cell>
          <cell r="F2333">
            <v>463</v>
          </cell>
          <cell r="G2333">
            <v>30</v>
          </cell>
          <cell r="H2333">
            <v>0</v>
          </cell>
          <cell r="I2333">
            <v>0</v>
          </cell>
          <cell r="J2333">
            <v>0</v>
          </cell>
          <cell r="K2333">
            <v>493</v>
          </cell>
        </row>
        <row r="2334">
          <cell r="A2334">
            <v>2328</v>
          </cell>
          <cell r="B2334" t="str">
            <v>J</v>
          </cell>
          <cell r="C2334" t="str">
            <v>Information Media and Telecommunications</v>
          </cell>
          <cell r="D2334">
            <v>210051542</v>
          </cell>
          <cell r="E2334" t="str">
            <v>Craigieburn - North West</v>
          </cell>
          <cell r="F2334">
            <v>9</v>
          </cell>
          <cell r="G2334">
            <v>0</v>
          </cell>
          <cell r="H2334">
            <v>0</v>
          </cell>
          <cell r="I2334">
            <v>0</v>
          </cell>
          <cell r="J2334">
            <v>0</v>
          </cell>
          <cell r="K2334">
            <v>10</v>
          </cell>
        </row>
        <row r="2335">
          <cell r="A2335">
            <v>2329</v>
          </cell>
          <cell r="B2335" t="str">
            <v>K</v>
          </cell>
          <cell r="C2335" t="str">
            <v>Financial and Insurance Services</v>
          </cell>
          <cell r="D2335">
            <v>210051542</v>
          </cell>
          <cell r="E2335" t="str">
            <v>Craigieburn - North West</v>
          </cell>
          <cell r="F2335">
            <v>21</v>
          </cell>
          <cell r="G2335">
            <v>4</v>
          </cell>
          <cell r="H2335">
            <v>0</v>
          </cell>
          <cell r="I2335">
            <v>0</v>
          </cell>
          <cell r="J2335">
            <v>0</v>
          </cell>
          <cell r="K2335">
            <v>25</v>
          </cell>
        </row>
        <row r="2336">
          <cell r="A2336">
            <v>2330</v>
          </cell>
          <cell r="B2336" t="str">
            <v>L</v>
          </cell>
          <cell r="C2336" t="str">
            <v>Rental, Hiring and Real Estate Services</v>
          </cell>
          <cell r="D2336">
            <v>210051542</v>
          </cell>
          <cell r="E2336" t="str">
            <v>Craigieburn - North West</v>
          </cell>
          <cell r="F2336">
            <v>37</v>
          </cell>
          <cell r="G2336">
            <v>3</v>
          </cell>
          <cell r="H2336">
            <v>0</v>
          </cell>
          <cell r="I2336">
            <v>0</v>
          </cell>
          <cell r="J2336">
            <v>0</v>
          </cell>
          <cell r="K2336">
            <v>40</v>
          </cell>
        </row>
        <row r="2337">
          <cell r="A2337">
            <v>2331</v>
          </cell>
          <cell r="B2337" t="str">
            <v>M</v>
          </cell>
          <cell r="C2337" t="str">
            <v>Professional, Scientific and Technical Services</v>
          </cell>
          <cell r="D2337">
            <v>210051542</v>
          </cell>
          <cell r="E2337" t="str">
            <v>Craigieburn - North West</v>
          </cell>
          <cell r="F2337">
            <v>43</v>
          </cell>
          <cell r="G2337">
            <v>19</v>
          </cell>
          <cell r="H2337">
            <v>0</v>
          </cell>
          <cell r="I2337">
            <v>0</v>
          </cell>
          <cell r="J2337">
            <v>0</v>
          </cell>
          <cell r="K2337">
            <v>63</v>
          </cell>
        </row>
        <row r="2338">
          <cell r="A2338">
            <v>2332</v>
          </cell>
          <cell r="B2338" t="str">
            <v>N</v>
          </cell>
          <cell r="C2338" t="str">
            <v>Administrative and Support Services</v>
          </cell>
          <cell r="D2338">
            <v>210051542</v>
          </cell>
          <cell r="E2338" t="str">
            <v>Craigieburn - North West</v>
          </cell>
          <cell r="F2338">
            <v>72</v>
          </cell>
          <cell r="G2338">
            <v>0</v>
          </cell>
          <cell r="H2338">
            <v>0</v>
          </cell>
          <cell r="I2338">
            <v>0</v>
          </cell>
          <cell r="J2338">
            <v>0</v>
          </cell>
          <cell r="K2338">
            <v>75</v>
          </cell>
        </row>
        <row r="2339">
          <cell r="A2339">
            <v>2333</v>
          </cell>
          <cell r="B2339" t="str">
            <v>O</v>
          </cell>
          <cell r="C2339" t="str">
            <v>Public Administration and Safety</v>
          </cell>
          <cell r="D2339">
            <v>210051542</v>
          </cell>
          <cell r="E2339" t="str">
            <v>Craigieburn - North West</v>
          </cell>
          <cell r="F2339">
            <v>3</v>
          </cell>
          <cell r="G2339">
            <v>0</v>
          </cell>
          <cell r="H2339">
            <v>0</v>
          </cell>
          <cell r="I2339">
            <v>0</v>
          </cell>
          <cell r="J2339">
            <v>0</v>
          </cell>
          <cell r="K2339">
            <v>4</v>
          </cell>
        </row>
        <row r="2340">
          <cell r="A2340">
            <v>2334</v>
          </cell>
          <cell r="B2340" t="str">
            <v>P</v>
          </cell>
          <cell r="C2340" t="str">
            <v>Education and Training</v>
          </cell>
          <cell r="D2340">
            <v>210051542</v>
          </cell>
          <cell r="E2340" t="str">
            <v>Craigieburn - North West</v>
          </cell>
          <cell r="F2340">
            <v>9</v>
          </cell>
          <cell r="G2340">
            <v>3</v>
          </cell>
          <cell r="H2340">
            <v>0</v>
          </cell>
          <cell r="I2340">
            <v>0</v>
          </cell>
          <cell r="J2340">
            <v>0</v>
          </cell>
          <cell r="K2340">
            <v>11</v>
          </cell>
        </row>
        <row r="2341">
          <cell r="A2341">
            <v>2335</v>
          </cell>
          <cell r="B2341" t="str">
            <v>Q</v>
          </cell>
          <cell r="C2341" t="str">
            <v>Health Care and Social Assistance</v>
          </cell>
          <cell r="D2341">
            <v>210051542</v>
          </cell>
          <cell r="E2341" t="str">
            <v>Craigieburn - North West</v>
          </cell>
          <cell r="F2341">
            <v>44</v>
          </cell>
          <cell r="G2341">
            <v>17</v>
          </cell>
          <cell r="H2341">
            <v>3</v>
          </cell>
          <cell r="I2341">
            <v>4</v>
          </cell>
          <cell r="J2341">
            <v>0</v>
          </cell>
          <cell r="K2341">
            <v>68</v>
          </cell>
        </row>
        <row r="2342">
          <cell r="A2342">
            <v>2336</v>
          </cell>
          <cell r="B2342" t="str">
            <v>R</v>
          </cell>
          <cell r="C2342" t="str">
            <v>Arts and Recreation Services</v>
          </cell>
          <cell r="D2342">
            <v>210051542</v>
          </cell>
          <cell r="E2342" t="str">
            <v>Craigieburn - North West</v>
          </cell>
          <cell r="F2342">
            <v>0</v>
          </cell>
          <cell r="G2342">
            <v>0</v>
          </cell>
          <cell r="H2342">
            <v>0</v>
          </cell>
          <cell r="I2342">
            <v>0</v>
          </cell>
          <cell r="J2342">
            <v>0</v>
          </cell>
          <cell r="K2342">
            <v>0</v>
          </cell>
        </row>
        <row r="2343">
          <cell r="A2343">
            <v>2337</v>
          </cell>
          <cell r="B2343" t="str">
            <v>S</v>
          </cell>
          <cell r="C2343" t="str">
            <v>Other Services</v>
          </cell>
          <cell r="D2343">
            <v>210051542</v>
          </cell>
          <cell r="E2343" t="str">
            <v>Craigieburn - North West</v>
          </cell>
          <cell r="F2343">
            <v>43</v>
          </cell>
          <cell r="G2343">
            <v>6</v>
          </cell>
          <cell r="H2343">
            <v>0</v>
          </cell>
          <cell r="I2343">
            <v>0</v>
          </cell>
          <cell r="J2343">
            <v>0</v>
          </cell>
          <cell r="K2343">
            <v>50</v>
          </cell>
        </row>
        <row r="2344">
          <cell r="A2344">
            <v>2338</v>
          </cell>
          <cell r="B2344" t="str">
            <v>A</v>
          </cell>
          <cell r="C2344" t="str">
            <v>Agriculture, Forestry and Fishing</v>
          </cell>
          <cell r="D2344">
            <v>210051443</v>
          </cell>
          <cell r="E2344" t="str">
            <v>Craigieburn - South</v>
          </cell>
          <cell r="F2344">
            <v>4</v>
          </cell>
          <cell r="G2344">
            <v>0</v>
          </cell>
          <cell r="H2344">
            <v>0</v>
          </cell>
          <cell r="I2344">
            <v>0</v>
          </cell>
          <cell r="J2344">
            <v>0</v>
          </cell>
          <cell r="K2344">
            <v>4</v>
          </cell>
        </row>
        <row r="2345">
          <cell r="A2345">
            <v>2339</v>
          </cell>
          <cell r="B2345" t="str">
            <v>B</v>
          </cell>
          <cell r="C2345" t="str">
            <v>Mining</v>
          </cell>
          <cell r="D2345">
            <v>210051443</v>
          </cell>
          <cell r="E2345" t="str">
            <v>Craigieburn - South</v>
          </cell>
          <cell r="F2345">
            <v>0</v>
          </cell>
          <cell r="G2345">
            <v>0</v>
          </cell>
          <cell r="H2345">
            <v>0</v>
          </cell>
          <cell r="I2345">
            <v>0</v>
          </cell>
          <cell r="J2345">
            <v>0</v>
          </cell>
          <cell r="K2345">
            <v>0</v>
          </cell>
        </row>
        <row r="2346">
          <cell r="A2346">
            <v>2340</v>
          </cell>
          <cell r="B2346" t="str">
            <v>C</v>
          </cell>
          <cell r="C2346" t="str">
            <v>Manufacturing</v>
          </cell>
          <cell r="D2346">
            <v>210051443</v>
          </cell>
          <cell r="E2346" t="str">
            <v>Craigieburn - South</v>
          </cell>
          <cell r="F2346">
            <v>50</v>
          </cell>
          <cell r="G2346">
            <v>20</v>
          </cell>
          <cell r="H2346">
            <v>18</v>
          </cell>
          <cell r="I2346">
            <v>4</v>
          </cell>
          <cell r="J2346">
            <v>0</v>
          </cell>
          <cell r="K2346">
            <v>92</v>
          </cell>
        </row>
        <row r="2347">
          <cell r="A2347">
            <v>2341</v>
          </cell>
          <cell r="B2347" t="str">
            <v>D</v>
          </cell>
          <cell r="C2347" t="str">
            <v>Electricity, Gas, Water and Waste Services</v>
          </cell>
          <cell r="D2347">
            <v>210051443</v>
          </cell>
          <cell r="E2347" t="str">
            <v>Craigieburn - South</v>
          </cell>
          <cell r="F2347">
            <v>3</v>
          </cell>
          <cell r="G2347">
            <v>4</v>
          </cell>
          <cell r="H2347">
            <v>0</v>
          </cell>
          <cell r="I2347">
            <v>0</v>
          </cell>
          <cell r="J2347">
            <v>0</v>
          </cell>
          <cell r="K2347">
            <v>7</v>
          </cell>
        </row>
        <row r="2348">
          <cell r="A2348">
            <v>2342</v>
          </cell>
          <cell r="B2348" t="str">
            <v>E</v>
          </cell>
          <cell r="C2348" t="str">
            <v>Construction</v>
          </cell>
          <cell r="D2348">
            <v>210051443</v>
          </cell>
          <cell r="E2348" t="str">
            <v>Craigieburn - South</v>
          </cell>
          <cell r="F2348">
            <v>403</v>
          </cell>
          <cell r="G2348">
            <v>119</v>
          </cell>
          <cell r="H2348">
            <v>19</v>
          </cell>
          <cell r="I2348">
            <v>4</v>
          </cell>
          <cell r="J2348">
            <v>0</v>
          </cell>
          <cell r="K2348">
            <v>545</v>
          </cell>
        </row>
        <row r="2349">
          <cell r="A2349">
            <v>2343</v>
          </cell>
          <cell r="B2349" t="str">
            <v>F</v>
          </cell>
          <cell r="C2349" t="str">
            <v>Wholesale Trade</v>
          </cell>
          <cell r="D2349">
            <v>210051443</v>
          </cell>
          <cell r="E2349" t="str">
            <v>Craigieburn - South</v>
          </cell>
          <cell r="F2349">
            <v>39</v>
          </cell>
          <cell r="G2349">
            <v>13</v>
          </cell>
          <cell r="H2349">
            <v>8</v>
          </cell>
          <cell r="I2349">
            <v>0</v>
          </cell>
          <cell r="J2349">
            <v>0</v>
          </cell>
          <cell r="K2349">
            <v>62</v>
          </cell>
        </row>
        <row r="2350">
          <cell r="A2350">
            <v>2344</v>
          </cell>
          <cell r="B2350" t="str">
            <v>G</v>
          </cell>
          <cell r="C2350" t="str">
            <v>Retail Trade</v>
          </cell>
          <cell r="D2350">
            <v>210051443</v>
          </cell>
          <cell r="E2350" t="str">
            <v>Craigieburn - South</v>
          </cell>
          <cell r="F2350">
            <v>84</v>
          </cell>
          <cell r="G2350">
            <v>34</v>
          </cell>
          <cell r="H2350">
            <v>9</v>
          </cell>
          <cell r="I2350">
            <v>0</v>
          </cell>
          <cell r="J2350">
            <v>0</v>
          </cell>
          <cell r="K2350">
            <v>128</v>
          </cell>
        </row>
        <row r="2351">
          <cell r="A2351">
            <v>2345</v>
          </cell>
          <cell r="B2351" t="str">
            <v>H</v>
          </cell>
          <cell r="C2351" t="str">
            <v>Accommodation and Food Services</v>
          </cell>
          <cell r="D2351">
            <v>210051443</v>
          </cell>
          <cell r="E2351" t="str">
            <v>Craigieburn - South</v>
          </cell>
          <cell r="F2351">
            <v>43</v>
          </cell>
          <cell r="G2351">
            <v>30</v>
          </cell>
          <cell r="H2351">
            <v>11</v>
          </cell>
          <cell r="I2351">
            <v>0</v>
          </cell>
          <cell r="J2351">
            <v>0</v>
          </cell>
          <cell r="K2351">
            <v>86</v>
          </cell>
        </row>
        <row r="2352">
          <cell r="A2352">
            <v>2346</v>
          </cell>
          <cell r="B2352" t="str">
            <v>I</v>
          </cell>
          <cell r="C2352" t="str">
            <v>Transport, Postal and Warehousing</v>
          </cell>
          <cell r="D2352">
            <v>210051443</v>
          </cell>
          <cell r="E2352" t="str">
            <v>Craigieburn - South</v>
          </cell>
          <cell r="F2352">
            <v>590</v>
          </cell>
          <cell r="G2352">
            <v>57</v>
          </cell>
          <cell r="H2352">
            <v>7</v>
          </cell>
          <cell r="I2352">
            <v>0</v>
          </cell>
          <cell r="J2352">
            <v>0</v>
          </cell>
          <cell r="K2352">
            <v>654</v>
          </cell>
        </row>
        <row r="2353">
          <cell r="A2353">
            <v>2347</v>
          </cell>
          <cell r="B2353" t="str">
            <v>J</v>
          </cell>
          <cell r="C2353" t="str">
            <v>Information Media and Telecommunications</v>
          </cell>
          <cell r="D2353">
            <v>210051443</v>
          </cell>
          <cell r="E2353" t="str">
            <v>Craigieburn - South</v>
          </cell>
          <cell r="F2353">
            <v>9</v>
          </cell>
          <cell r="G2353">
            <v>4</v>
          </cell>
          <cell r="H2353">
            <v>0</v>
          </cell>
          <cell r="I2353">
            <v>0</v>
          </cell>
          <cell r="J2353">
            <v>0</v>
          </cell>
          <cell r="K2353">
            <v>13</v>
          </cell>
        </row>
        <row r="2354">
          <cell r="A2354">
            <v>2348</v>
          </cell>
          <cell r="B2354" t="str">
            <v>K</v>
          </cell>
          <cell r="C2354" t="str">
            <v>Financial and Insurance Services</v>
          </cell>
          <cell r="D2354">
            <v>210051443</v>
          </cell>
          <cell r="E2354" t="str">
            <v>Craigieburn - South</v>
          </cell>
          <cell r="F2354">
            <v>38</v>
          </cell>
          <cell r="G2354">
            <v>10</v>
          </cell>
          <cell r="H2354">
            <v>0</v>
          </cell>
          <cell r="I2354">
            <v>0</v>
          </cell>
          <cell r="J2354">
            <v>0</v>
          </cell>
          <cell r="K2354">
            <v>49</v>
          </cell>
        </row>
        <row r="2355">
          <cell r="A2355">
            <v>2349</v>
          </cell>
          <cell r="B2355" t="str">
            <v>L</v>
          </cell>
          <cell r="C2355" t="str">
            <v>Rental, Hiring and Real Estate Services</v>
          </cell>
          <cell r="D2355">
            <v>210051443</v>
          </cell>
          <cell r="E2355" t="str">
            <v>Craigieburn - South</v>
          </cell>
          <cell r="F2355">
            <v>122</v>
          </cell>
          <cell r="G2355">
            <v>13</v>
          </cell>
          <cell r="H2355">
            <v>3</v>
          </cell>
          <cell r="I2355">
            <v>0</v>
          </cell>
          <cell r="J2355">
            <v>0</v>
          </cell>
          <cell r="K2355">
            <v>138</v>
          </cell>
        </row>
        <row r="2356">
          <cell r="A2356">
            <v>2350</v>
          </cell>
          <cell r="B2356" t="str">
            <v>M</v>
          </cell>
          <cell r="C2356" t="str">
            <v>Professional, Scientific and Technical Services</v>
          </cell>
          <cell r="D2356">
            <v>210051443</v>
          </cell>
          <cell r="E2356" t="str">
            <v>Craigieburn - South</v>
          </cell>
          <cell r="F2356">
            <v>92</v>
          </cell>
          <cell r="G2356">
            <v>55</v>
          </cell>
          <cell r="H2356">
            <v>3</v>
          </cell>
          <cell r="I2356">
            <v>3</v>
          </cell>
          <cell r="J2356">
            <v>0</v>
          </cell>
          <cell r="K2356">
            <v>151</v>
          </cell>
        </row>
        <row r="2357">
          <cell r="A2357">
            <v>2351</v>
          </cell>
          <cell r="B2357" t="str">
            <v>N</v>
          </cell>
          <cell r="C2357" t="str">
            <v>Administrative and Support Services</v>
          </cell>
          <cell r="D2357">
            <v>210051443</v>
          </cell>
          <cell r="E2357" t="str">
            <v>Craigieburn - South</v>
          </cell>
          <cell r="F2357">
            <v>116</v>
          </cell>
          <cell r="G2357">
            <v>21</v>
          </cell>
          <cell r="H2357">
            <v>9</v>
          </cell>
          <cell r="I2357">
            <v>3</v>
          </cell>
          <cell r="J2357">
            <v>0</v>
          </cell>
          <cell r="K2357">
            <v>147</v>
          </cell>
        </row>
        <row r="2358">
          <cell r="A2358">
            <v>2352</v>
          </cell>
          <cell r="B2358" t="str">
            <v>O</v>
          </cell>
          <cell r="C2358" t="str">
            <v>Public Administration and Safety</v>
          </cell>
          <cell r="D2358">
            <v>210051443</v>
          </cell>
          <cell r="E2358" t="str">
            <v>Craigieburn - South</v>
          </cell>
          <cell r="F2358">
            <v>9</v>
          </cell>
          <cell r="G2358">
            <v>3</v>
          </cell>
          <cell r="H2358">
            <v>3</v>
          </cell>
          <cell r="I2358">
            <v>3</v>
          </cell>
          <cell r="J2358">
            <v>0</v>
          </cell>
          <cell r="K2358">
            <v>15</v>
          </cell>
        </row>
        <row r="2359">
          <cell r="A2359">
            <v>2353</v>
          </cell>
          <cell r="B2359" t="str">
            <v>P</v>
          </cell>
          <cell r="C2359" t="str">
            <v>Education and Training</v>
          </cell>
          <cell r="D2359">
            <v>210051443</v>
          </cell>
          <cell r="E2359" t="str">
            <v>Craigieburn - South</v>
          </cell>
          <cell r="F2359">
            <v>29</v>
          </cell>
          <cell r="G2359">
            <v>6</v>
          </cell>
          <cell r="H2359">
            <v>3</v>
          </cell>
          <cell r="I2359">
            <v>0</v>
          </cell>
          <cell r="J2359">
            <v>0</v>
          </cell>
          <cell r="K2359">
            <v>37</v>
          </cell>
        </row>
        <row r="2360">
          <cell r="A2360">
            <v>2354</v>
          </cell>
          <cell r="B2360" t="str">
            <v>Q</v>
          </cell>
          <cell r="C2360" t="str">
            <v>Health Care and Social Assistance</v>
          </cell>
          <cell r="D2360">
            <v>210051443</v>
          </cell>
          <cell r="E2360" t="str">
            <v>Craigieburn - South</v>
          </cell>
          <cell r="F2360">
            <v>136</v>
          </cell>
          <cell r="G2360">
            <v>36</v>
          </cell>
          <cell r="H2360">
            <v>13</v>
          </cell>
          <cell r="I2360">
            <v>0</v>
          </cell>
          <cell r="J2360">
            <v>0</v>
          </cell>
          <cell r="K2360">
            <v>186</v>
          </cell>
        </row>
        <row r="2361">
          <cell r="A2361">
            <v>2355</v>
          </cell>
          <cell r="B2361" t="str">
            <v>R</v>
          </cell>
          <cell r="C2361" t="str">
            <v>Arts and Recreation Services</v>
          </cell>
          <cell r="D2361">
            <v>210051443</v>
          </cell>
          <cell r="E2361" t="str">
            <v>Craigieburn - South</v>
          </cell>
          <cell r="F2361">
            <v>8</v>
          </cell>
          <cell r="G2361">
            <v>4</v>
          </cell>
          <cell r="H2361">
            <v>0</v>
          </cell>
          <cell r="I2361">
            <v>0</v>
          </cell>
          <cell r="J2361">
            <v>0</v>
          </cell>
          <cell r="K2361">
            <v>13</v>
          </cell>
        </row>
        <row r="2362">
          <cell r="A2362">
            <v>2356</v>
          </cell>
          <cell r="B2362" t="str">
            <v>S</v>
          </cell>
          <cell r="C2362" t="str">
            <v>Other Services</v>
          </cell>
          <cell r="D2362">
            <v>210051443</v>
          </cell>
          <cell r="E2362" t="str">
            <v>Craigieburn - South</v>
          </cell>
          <cell r="F2362">
            <v>105</v>
          </cell>
          <cell r="G2362">
            <v>32</v>
          </cell>
          <cell r="H2362">
            <v>0</v>
          </cell>
          <cell r="I2362">
            <v>0</v>
          </cell>
          <cell r="J2362">
            <v>0</v>
          </cell>
          <cell r="K2362">
            <v>139</v>
          </cell>
        </row>
        <row r="2363">
          <cell r="A2363">
            <v>2357</v>
          </cell>
          <cell r="B2363" t="str">
            <v>A</v>
          </cell>
          <cell r="C2363" t="str">
            <v>Agriculture, Forestry and Fishing</v>
          </cell>
          <cell r="D2363">
            <v>210051543</v>
          </cell>
          <cell r="E2363" t="str">
            <v>Craigieburn - West</v>
          </cell>
          <cell r="F2363">
            <v>3</v>
          </cell>
          <cell r="G2363">
            <v>0</v>
          </cell>
          <cell r="H2363">
            <v>0</v>
          </cell>
          <cell r="I2363">
            <v>0</v>
          </cell>
          <cell r="J2363">
            <v>0</v>
          </cell>
          <cell r="K2363">
            <v>3</v>
          </cell>
        </row>
        <row r="2364">
          <cell r="A2364">
            <v>2358</v>
          </cell>
          <cell r="B2364" t="str">
            <v>B</v>
          </cell>
          <cell r="C2364" t="str">
            <v>Mining</v>
          </cell>
          <cell r="D2364">
            <v>210051543</v>
          </cell>
          <cell r="E2364" t="str">
            <v>Craigieburn - West</v>
          </cell>
          <cell r="F2364">
            <v>0</v>
          </cell>
          <cell r="G2364">
            <v>0</v>
          </cell>
          <cell r="H2364">
            <v>0</v>
          </cell>
          <cell r="I2364">
            <v>0</v>
          </cell>
          <cell r="J2364">
            <v>0</v>
          </cell>
          <cell r="K2364">
            <v>0</v>
          </cell>
        </row>
        <row r="2365">
          <cell r="A2365">
            <v>2359</v>
          </cell>
          <cell r="B2365" t="str">
            <v>C</v>
          </cell>
          <cell r="C2365" t="str">
            <v>Manufacturing</v>
          </cell>
          <cell r="D2365">
            <v>210051543</v>
          </cell>
          <cell r="E2365" t="str">
            <v>Craigieburn - West</v>
          </cell>
          <cell r="F2365">
            <v>18</v>
          </cell>
          <cell r="G2365">
            <v>7</v>
          </cell>
          <cell r="H2365">
            <v>0</v>
          </cell>
          <cell r="I2365">
            <v>0</v>
          </cell>
          <cell r="J2365">
            <v>0</v>
          </cell>
          <cell r="K2365">
            <v>26</v>
          </cell>
        </row>
        <row r="2366">
          <cell r="A2366">
            <v>2360</v>
          </cell>
          <cell r="B2366" t="str">
            <v>D</v>
          </cell>
          <cell r="C2366" t="str">
            <v>Electricity, Gas, Water and Waste Services</v>
          </cell>
          <cell r="D2366">
            <v>210051543</v>
          </cell>
          <cell r="E2366" t="str">
            <v>Craigieburn - West</v>
          </cell>
          <cell r="F2366">
            <v>4</v>
          </cell>
          <cell r="G2366">
            <v>0</v>
          </cell>
          <cell r="H2366">
            <v>0</v>
          </cell>
          <cell r="I2366">
            <v>0</v>
          </cell>
          <cell r="J2366">
            <v>0</v>
          </cell>
          <cell r="K2366">
            <v>4</v>
          </cell>
        </row>
        <row r="2367">
          <cell r="A2367">
            <v>2361</v>
          </cell>
          <cell r="B2367" t="str">
            <v>E</v>
          </cell>
          <cell r="C2367" t="str">
            <v>Construction</v>
          </cell>
          <cell r="D2367">
            <v>210051543</v>
          </cell>
          <cell r="E2367" t="str">
            <v>Craigieburn - West</v>
          </cell>
          <cell r="F2367">
            <v>204</v>
          </cell>
          <cell r="G2367">
            <v>52</v>
          </cell>
          <cell r="H2367">
            <v>0</v>
          </cell>
          <cell r="I2367">
            <v>0</v>
          </cell>
          <cell r="J2367">
            <v>0</v>
          </cell>
          <cell r="K2367">
            <v>257</v>
          </cell>
        </row>
        <row r="2368">
          <cell r="A2368">
            <v>2362</v>
          </cell>
          <cell r="B2368" t="str">
            <v>F</v>
          </cell>
          <cell r="C2368" t="str">
            <v>Wholesale Trade</v>
          </cell>
          <cell r="D2368">
            <v>210051543</v>
          </cell>
          <cell r="E2368" t="str">
            <v>Craigieburn - West</v>
          </cell>
          <cell r="F2368">
            <v>16</v>
          </cell>
          <cell r="G2368">
            <v>5</v>
          </cell>
          <cell r="H2368">
            <v>0</v>
          </cell>
          <cell r="I2368">
            <v>0</v>
          </cell>
          <cell r="J2368">
            <v>0</v>
          </cell>
          <cell r="K2368">
            <v>21</v>
          </cell>
        </row>
        <row r="2369">
          <cell r="A2369">
            <v>2363</v>
          </cell>
          <cell r="B2369" t="str">
            <v>G</v>
          </cell>
          <cell r="C2369" t="str">
            <v>Retail Trade</v>
          </cell>
          <cell r="D2369">
            <v>210051543</v>
          </cell>
          <cell r="E2369" t="str">
            <v>Craigieburn - West</v>
          </cell>
          <cell r="F2369">
            <v>55</v>
          </cell>
          <cell r="G2369">
            <v>18</v>
          </cell>
          <cell r="H2369">
            <v>9</v>
          </cell>
          <cell r="I2369">
            <v>0</v>
          </cell>
          <cell r="J2369">
            <v>0</v>
          </cell>
          <cell r="K2369">
            <v>84</v>
          </cell>
        </row>
        <row r="2370">
          <cell r="A2370">
            <v>2364</v>
          </cell>
          <cell r="B2370" t="str">
            <v>H</v>
          </cell>
          <cell r="C2370" t="str">
            <v>Accommodation and Food Services</v>
          </cell>
          <cell r="D2370">
            <v>210051543</v>
          </cell>
          <cell r="E2370" t="str">
            <v>Craigieburn - West</v>
          </cell>
          <cell r="F2370">
            <v>21</v>
          </cell>
          <cell r="G2370">
            <v>19</v>
          </cell>
          <cell r="H2370">
            <v>7</v>
          </cell>
          <cell r="I2370">
            <v>3</v>
          </cell>
          <cell r="J2370">
            <v>0</v>
          </cell>
          <cell r="K2370">
            <v>50</v>
          </cell>
        </row>
        <row r="2371">
          <cell r="A2371">
            <v>2365</v>
          </cell>
          <cell r="B2371" t="str">
            <v>I</v>
          </cell>
          <cell r="C2371" t="str">
            <v>Transport, Postal and Warehousing</v>
          </cell>
          <cell r="D2371">
            <v>210051543</v>
          </cell>
          <cell r="E2371" t="str">
            <v>Craigieburn - West</v>
          </cell>
          <cell r="F2371">
            <v>501</v>
          </cell>
          <cell r="G2371">
            <v>24</v>
          </cell>
          <cell r="H2371">
            <v>3</v>
          </cell>
          <cell r="I2371">
            <v>0</v>
          </cell>
          <cell r="J2371">
            <v>0</v>
          </cell>
          <cell r="K2371">
            <v>527</v>
          </cell>
        </row>
        <row r="2372">
          <cell r="A2372">
            <v>2366</v>
          </cell>
          <cell r="B2372" t="str">
            <v>J</v>
          </cell>
          <cell r="C2372" t="str">
            <v>Information Media and Telecommunications</v>
          </cell>
          <cell r="D2372">
            <v>210051543</v>
          </cell>
          <cell r="E2372" t="str">
            <v>Craigieburn - West</v>
          </cell>
          <cell r="F2372">
            <v>3</v>
          </cell>
          <cell r="G2372">
            <v>3</v>
          </cell>
          <cell r="H2372">
            <v>0</v>
          </cell>
          <cell r="I2372">
            <v>0</v>
          </cell>
          <cell r="J2372">
            <v>0</v>
          </cell>
          <cell r="K2372">
            <v>6</v>
          </cell>
        </row>
        <row r="2373">
          <cell r="A2373">
            <v>2367</v>
          </cell>
          <cell r="B2373" t="str">
            <v>K</v>
          </cell>
          <cell r="C2373" t="str">
            <v>Financial and Insurance Services</v>
          </cell>
          <cell r="D2373">
            <v>210051543</v>
          </cell>
          <cell r="E2373" t="str">
            <v>Craigieburn - West</v>
          </cell>
          <cell r="F2373">
            <v>28</v>
          </cell>
          <cell r="G2373">
            <v>10</v>
          </cell>
          <cell r="H2373">
            <v>0</v>
          </cell>
          <cell r="I2373">
            <v>0</v>
          </cell>
          <cell r="J2373">
            <v>0</v>
          </cell>
          <cell r="K2373">
            <v>38</v>
          </cell>
        </row>
        <row r="2374">
          <cell r="A2374">
            <v>2368</v>
          </cell>
          <cell r="B2374" t="str">
            <v>L</v>
          </cell>
          <cell r="C2374" t="str">
            <v>Rental, Hiring and Real Estate Services</v>
          </cell>
          <cell r="D2374">
            <v>210051543</v>
          </cell>
          <cell r="E2374" t="str">
            <v>Craigieburn - West</v>
          </cell>
          <cell r="F2374">
            <v>43</v>
          </cell>
          <cell r="G2374">
            <v>12</v>
          </cell>
          <cell r="H2374">
            <v>0</v>
          </cell>
          <cell r="I2374">
            <v>0</v>
          </cell>
          <cell r="J2374">
            <v>0</v>
          </cell>
          <cell r="K2374">
            <v>56</v>
          </cell>
        </row>
        <row r="2375">
          <cell r="A2375">
            <v>2369</v>
          </cell>
          <cell r="B2375" t="str">
            <v>M</v>
          </cell>
          <cell r="C2375" t="str">
            <v>Professional, Scientific and Technical Services</v>
          </cell>
          <cell r="D2375">
            <v>210051543</v>
          </cell>
          <cell r="E2375" t="str">
            <v>Craigieburn - West</v>
          </cell>
          <cell r="F2375">
            <v>62</v>
          </cell>
          <cell r="G2375">
            <v>30</v>
          </cell>
          <cell r="H2375">
            <v>4</v>
          </cell>
          <cell r="I2375">
            <v>0</v>
          </cell>
          <cell r="J2375">
            <v>0</v>
          </cell>
          <cell r="K2375">
            <v>96</v>
          </cell>
        </row>
        <row r="2376">
          <cell r="A2376">
            <v>2370</v>
          </cell>
          <cell r="B2376" t="str">
            <v>N</v>
          </cell>
          <cell r="C2376" t="str">
            <v>Administrative and Support Services</v>
          </cell>
          <cell r="D2376">
            <v>210051543</v>
          </cell>
          <cell r="E2376" t="str">
            <v>Craigieburn - West</v>
          </cell>
          <cell r="F2376">
            <v>92</v>
          </cell>
          <cell r="G2376">
            <v>11</v>
          </cell>
          <cell r="H2376">
            <v>0</v>
          </cell>
          <cell r="I2376">
            <v>0</v>
          </cell>
          <cell r="J2376">
            <v>0</v>
          </cell>
          <cell r="K2376">
            <v>104</v>
          </cell>
        </row>
        <row r="2377">
          <cell r="A2377">
            <v>2371</v>
          </cell>
          <cell r="B2377" t="str">
            <v>O</v>
          </cell>
          <cell r="C2377" t="str">
            <v>Public Administration and Safety</v>
          </cell>
          <cell r="D2377">
            <v>210051543</v>
          </cell>
          <cell r="E2377" t="str">
            <v>Craigieburn - West</v>
          </cell>
          <cell r="F2377">
            <v>7</v>
          </cell>
          <cell r="G2377">
            <v>0</v>
          </cell>
          <cell r="H2377">
            <v>0</v>
          </cell>
          <cell r="I2377">
            <v>0</v>
          </cell>
          <cell r="J2377">
            <v>0</v>
          </cell>
          <cell r="K2377">
            <v>7</v>
          </cell>
        </row>
        <row r="2378">
          <cell r="A2378">
            <v>2372</v>
          </cell>
          <cell r="B2378" t="str">
            <v>P</v>
          </cell>
          <cell r="C2378" t="str">
            <v>Education and Training</v>
          </cell>
          <cell r="D2378">
            <v>210051543</v>
          </cell>
          <cell r="E2378" t="str">
            <v>Craigieburn - West</v>
          </cell>
          <cell r="F2378">
            <v>10</v>
          </cell>
          <cell r="G2378">
            <v>3</v>
          </cell>
          <cell r="H2378">
            <v>0</v>
          </cell>
          <cell r="I2378">
            <v>3</v>
          </cell>
          <cell r="J2378">
            <v>0</v>
          </cell>
          <cell r="K2378">
            <v>17</v>
          </cell>
        </row>
        <row r="2379">
          <cell r="A2379">
            <v>2373</v>
          </cell>
          <cell r="B2379" t="str">
            <v>Q</v>
          </cell>
          <cell r="C2379" t="str">
            <v>Health Care and Social Assistance</v>
          </cell>
          <cell r="D2379">
            <v>210051543</v>
          </cell>
          <cell r="E2379" t="str">
            <v>Craigieburn - West</v>
          </cell>
          <cell r="F2379">
            <v>75</v>
          </cell>
          <cell r="G2379">
            <v>21</v>
          </cell>
          <cell r="H2379">
            <v>7</v>
          </cell>
          <cell r="I2379">
            <v>5</v>
          </cell>
          <cell r="J2379">
            <v>0</v>
          </cell>
          <cell r="K2379">
            <v>108</v>
          </cell>
        </row>
        <row r="2380">
          <cell r="A2380">
            <v>2374</v>
          </cell>
          <cell r="B2380" t="str">
            <v>R</v>
          </cell>
          <cell r="C2380" t="str">
            <v>Arts and Recreation Services</v>
          </cell>
          <cell r="D2380">
            <v>210051543</v>
          </cell>
          <cell r="E2380" t="str">
            <v>Craigieburn - West</v>
          </cell>
          <cell r="F2380">
            <v>5</v>
          </cell>
          <cell r="G2380">
            <v>3</v>
          </cell>
          <cell r="H2380">
            <v>0</v>
          </cell>
          <cell r="I2380">
            <v>3</v>
          </cell>
          <cell r="J2380">
            <v>0</v>
          </cell>
          <cell r="K2380">
            <v>10</v>
          </cell>
        </row>
        <row r="2381">
          <cell r="A2381">
            <v>2375</v>
          </cell>
          <cell r="B2381" t="str">
            <v>S</v>
          </cell>
          <cell r="C2381" t="str">
            <v>Other Services</v>
          </cell>
          <cell r="D2381">
            <v>210051543</v>
          </cell>
          <cell r="E2381" t="str">
            <v>Craigieburn - West</v>
          </cell>
          <cell r="F2381">
            <v>52</v>
          </cell>
          <cell r="G2381">
            <v>19</v>
          </cell>
          <cell r="H2381">
            <v>7</v>
          </cell>
          <cell r="I2381">
            <v>0</v>
          </cell>
          <cell r="J2381">
            <v>0</v>
          </cell>
          <cell r="K2381">
            <v>78</v>
          </cell>
        </row>
        <row r="2382">
          <cell r="A2382">
            <v>2376</v>
          </cell>
          <cell r="B2382" t="str">
            <v>A</v>
          </cell>
          <cell r="C2382" t="str">
            <v>Agriculture, Forestry and Fishing</v>
          </cell>
          <cell r="D2382">
            <v>212031300</v>
          </cell>
          <cell r="E2382" t="str">
            <v>Cranbourne</v>
          </cell>
          <cell r="F2382">
            <v>10</v>
          </cell>
          <cell r="G2382">
            <v>5</v>
          </cell>
          <cell r="H2382">
            <v>0</v>
          </cell>
          <cell r="I2382">
            <v>0</v>
          </cell>
          <cell r="J2382">
            <v>0</v>
          </cell>
          <cell r="K2382">
            <v>15</v>
          </cell>
        </row>
        <row r="2383">
          <cell r="A2383">
            <v>2377</v>
          </cell>
          <cell r="B2383" t="str">
            <v>B</v>
          </cell>
          <cell r="C2383" t="str">
            <v>Mining</v>
          </cell>
          <cell r="D2383">
            <v>212031300</v>
          </cell>
          <cell r="E2383" t="str">
            <v>Cranbourne</v>
          </cell>
          <cell r="F2383">
            <v>0</v>
          </cell>
          <cell r="G2383">
            <v>0</v>
          </cell>
          <cell r="H2383">
            <v>0</v>
          </cell>
          <cell r="I2383">
            <v>0</v>
          </cell>
          <cell r="J2383">
            <v>0</v>
          </cell>
          <cell r="K2383">
            <v>3</v>
          </cell>
        </row>
        <row r="2384">
          <cell r="A2384">
            <v>2378</v>
          </cell>
          <cell r="B2384" t="str">
            <v>C</v>
          </cell>
          <cell r="C2384" t="str">
            <v>Manufacturing</v>
          </cell>
          <cell r="D2384">
            <v>212031300</v>
          </cell>
          <cell r="E2384" t="str">
            <v>Cranbourne</v>
          </cell>
          <cell r="F2384">
            <v>36</v>
          </cell>
          <cell r="G2384">
            <v>12</v>
          </cell>
          <cell r="H2384">
            <v>0</v>
          </cell>
          <cell r="I2384">
            <v>3</v>
          </cell>
          <cell r="J2384">
            <v>0</v>
          </cell>
          <cell r="K2384">
            <v>52</v>
          </cell>
        </row>
        <row r="2385">
          <cell r="A2385">
            <v>2379</v>
          </cell>
          <cell r="B2385" t="str">
            <v>D</v>
          </cell>
          <cell r="C2385" t="str">
            <v>Electricity, Gas, Water and Waste Services</v>
          </cell>
          <cell r="D2385">
            <v>212031300</v>
          </cell>
          <cell r="E2385" t="str">
            <v>Cranbourne</v>
          </cell>
          <cell r="F2385">
            <v>3</v>
          </cell>
          <cell r="G2385">
            <v>0</v>
          </cell>
          <cell r="H2385">
            <v>3</v>
          </cell>
          <cell r="I2385">
            <v>0</v>
          </cell>
          <cell r="J2385">
            <v>0</v>
          </cell>
          <cell r="K2385">
            <v>5</v>
          </cell>
        </row>
        <row r="2386">
          <cell r="A2386">
            <v>2380</v>
          </cell>
          <cell r="B2386" t="str">
            <v>E</v>
          </cell>
          <cell r="C2386" t="str">
            <v>Construction</v>
          </cell>
          <cell r="D2386">
            <v>212031300</v>
          </cell>
          <cell r="E2386" t="str">
            <v>Cranbourne</v>
          </cell>
          <cell r="F2386">
            <v>289</v>
          </cell>
          <cell r="G2386">
            <v>100</v>
          </cell>
          <cell r="H2386">
            <v>12</v>
          </cell>
          <cell r="I2386">
            <v>3</v>
          </cell>
          <cell r="J2386">
            <v>0</v>
          </cell>
          <cell r="K2386">
            <v>404</v>
          </cell>
        </row>
        <row r="2387">
          <cell r="A2387">
            <v>2381</v>
          </cell>
          <cell r="B2387" t="str">
            <v>F</v>
          </cell>
          <cell r="C2387" t="str">
            <v>Wholesale Trade</v>
          </cell>
          <cell r="D2387">
            <v>212031300</v>
          </cell>
          <cell r="E2387" t="str">
            <v>Cranbourne</v>
          </cell>
          <cell r="F2387">
            <v>12</v>
          </cell>
          <cell r="G2387">
            <v>9</v>
          </cell>
          <cell r="H2387">
            <v>0</v>
          </cell>
          <cell r="I2387">
            <v>3</v>
          </cell>
          <cell r="J2387">
            <v>0</v>
          </cell>
          <cell r="K2387">
            <v>23</v>
          </cell>
        </row>
        <row r="2388">
          <cell r="A2388">
            <v>2382</v>
          </cell>
          <cell r="B2388" t="str">
            <v>G</v>
          </cell>
          <cell r="C2388" t="str">
            <v>Retail Trade</v>
          </cell>
          <cell r="D2388">
            <v>212031300</v>
          </cell>
          <cell r="E2388" t="str">
            <v>Cranbourne</v>
          </cell>
          <cell r="F2388">
            <v>66</v>
          </cell>
          <cell r="G2388">
            <v>33</v>
          </cell>
          <cell r="H2388">
            <v>23</v>
          </cell>
          <cell r="I2388">
            <v>3</v>
          </cell>
          <cell r="J2388">
            <v>0</v>
          </cell>
          <cell r="K2388">
            <v>125</v>
          </cell>
        </row>
        <row r="2389">
          <cell r="A2389">
            <v>2383</v>
          </cell>
          <cell r="B2389" t="str">
            <v>H</v>
          </cell>
          <cell r="C2389" t="str">
            <v>Accommodation and Food Services</v>
          </cell>
          <cell r="D2389">
            <v>212031300</v>
          </cell>
          <cell r="E2389" t="str">
            <v>Cranbourne</v>
          </cell>
          <cell r="F2389">
            <v>39</v>
          </cell>
          <cell r="G2389">
            <v>40</v>
          </cell>
          <cell r="H2389">
            <v>13</v>
          </cell>
          <cell r="I2389">
            <v>6</v>
          </cell>
          <cell r="J2389">
            <v>0</v>
          </cell>
          <cell r="K2389">
            <v>98</v>
          </cell>
        </row>
        <row r="2390">
          <cell r="A2390">
            <v>2384</v>
          </cell>
          <cell r="B2390" t="str">
            <v>I</v>
          </cell>
          <cell r="C2390" t="str">
            <v>Transport, Postal and Warehousing</v>
          </cell>
          <cell r="D2390">
            <v>212031300</v>
          </cell>
          <cell r="E2390" t="str">
            <v>Cranbourne</v>
          </cell>
          <cell r="F2390">
            <v>442</v>
          </cell>
          <cell r="G2390">
            <v>27</v>
          </cell>
          <cell r="H2390">
            <v>5</v>
          </cell>
          <cell r="I2390">
            <v>3</v>
          </cell>
          <cell r="J2390">
            <v>0</v>
          </cell>
          <cell r="K2390">
            <v>475</v>
          </cell>
        </row>
        <row r="2391">
          <cell r="A2391">
            <v>2385</v>
          </cell>
          <cell r="B2391" t="str">
            <v>J</v>
          </cell>
          <cell r="C2391" t="str">
            <v>Information Media and Telecommunications</v>
          </cell>
          <cell r="D2391">
            <v>212031300</v>
          </cell>
          <cell r="E2391" t="str">
            <v>Cranbourne</v>
          </cell>
          <cell r="F2391">
            <v>5</v>
          </cell>
          <cell r="G2391">
            <v>3</v>
          </cell>
          <cell r="H2391">
            <v>0</v>
          </cell>
          <cell r="I2391">
            <v>0</v>
          </cell>
          <cell r="J2391">
            <v>0</v>
          </cell>
          <cell r="K2391">
            <v>7</v>
          </cell>
        </row>
        <row r="2392">
          <cell r="A2392">
            <v>2386</v>
          </cell>
          <cell r="B2392" t="str">
            <v>K</v>
          </cell>
          <cell r="C2392" t="str">
            <v>Financial and Insurance Services</v>
          </cell>
          <cell r="D2392">
            <v>212031300</v>
          </cell>
          <cell r="E2392" t="str">
            <v>Cranbourne</v>
          </cell>
          <cell r="F2392">
            <v>33</v>
          </cell>
          <cell r="G2392">
            <v>7</v>
          </cell>
          <cell r="H2392">
            <v>0</v>
          </cell>
          <cell r="I2392">
            <v>0</v>
          </cell>
          <cell r="J2392">
            <v>0</v>
          </cell>
          <cell r="K2392">
            <v>41</v>
          </cell>
        </row>
        <row r="2393">
          <cell r="A2393">
            <v>2387</v>
          </cell>
          <cell r="B2393" t="str">
            <v>L</v>
          </cell>
          <cell r="C2393" t="str">
            <v>Rental, Hiring and Real Estate Services</v>
          </cell>
          <cell r="D2393">
            <v>212031300</v>
          </cell>
          <cell r="E2393" t="str">
            <v>Cranbourne</v>
          </cell>
          <cell r="F2393">
            <v>109</v>
          </cell>
          <cell r="G2393">
            <v>12</v>
          </cell>
          <cell r="H2393">
            <v>11</v>
          </cell>
          <cell r="I2393">
            <v>0</v>
          </cell>
          <cell r="J2393">
            <v>0</v>
          </cell>
          <cell r="K2393">
            <v>133</v>
          </cell>
        </row>
        <row r="2394">
          <cell r="A2394">
            <v>2388</v>
          </cell>
          <cell r="B2394" t="str">
            <v>M</v>
          </cell>
          <cell r="C2394" t="str">
            <v>Professional, Scientific and Technical Services</v>
          </cell>
          <cell r="D2394">
            <v>212031300</v>
          </cell>
          <cell r="E2394" t="str">
            <v>Cranbourne</v>
          </cell>
          <cell r="F2394">
            <v>89</v>
          </cell>
          <cell r="G2394">
            <v>41</v>
          </cell>
          <cell r="H2394">
            <v>12</v>
          </cell>
          <cell r="I2394">
            <v>0</v>
          </cell>
          <cell r="J2394">
            <v>0</v>
          </cell>
          <cell r="K2394">
            <v>143</v>
          </cell>
        </row>
        <row r="2395">
          <cell r="A2395">
            <v>2389</v>
          </cell>
          <cell r="B2395" t="str">
            <v>N</v>
          </cell>
          <cell r="C2395" t="str">
            <v>Administrative and Support Services</v>
          </cell>
          <cell r="D2395">
            <v>212031300</v>
          </cell>
          <cell r="E2395" t="str">
            <v>Cranbourne</v>
          </cell>
          <cell r="F2395">
            <v>94</v>
          </cell>
          <cell r="G2395">
            <v>16</v>
          </cell>
          <cell r="H2395">
            <v>0</v>
          </cell>
          <cell r="I2395">
            <v>3</v>
          </cell>
          <cell r="J2395">
            <v>0</v>
          </cell>
          <cell r="K2395">
            <v>113</v>
          </cell>
        </row>
        <row r="2396">
          <cell r="A2396">
            <v>2390</v>
          </cell>
          <cell r="B2396" t="str">
            <v>O</v>
          </cell>
          <cell r="C2396" t="str">
            <v>Public Administration and Safety</v>
          </cell>
          <cell r="D2396">
            <v>212031300</v>
          </cell>
          <cell r="E2396" t="str">
            <v>Cranbourne</v>
          </cell>
          <cell r="F2396">
            <v>4</v>
          </cell>
          <cell r="G2396">
            <v>0</v>
          </cell>
          <cell r="H2396">
            <v>3</v>
          </cell>
          <cell r="I2396">
            <v>0</v>
          </cell>
          <cell r="J2396">
            <v>0</v>
          </cell>
          <cell r="K2396">
            <v>9</v>
          </cell>
        </row>
        <row r="2397">
          <cell r="A2397">
            <v>2391</v>
          </cell>
          <cell r="B2397" t="str">
            <v>P</v>
          </cell>
          <cell r="C2397" t="str">
            <v>Education and Training</v>
          </cell>
          <cell r="D2397">
            <v>212031300</v>
          </cell>
          <cell r="E2397" t="str">
            <v>Cranbourne</v>
          </cell>
          <cell r="F2397">
            <v>14</v>
          </cell>
          <cell r="G2397">
            <v>6</v>
          </cell>
          <cell r="H2397">
            <v>0</v>
          </cell>
          <cell r="I2397">
            <v>3</v>
          </cell>
          <cell r="J2397">
            <v>0</v>
          </cell>
          <cell r="K2397">
            <v>21</v>
          </cell>
        </row>
        <row r="2398">
          <cell r="A2398">
            <v>2392</v>
          </cell>
          <cell r="B2398" t="str">
            <v>Q</v>
          </cell>
          <cell r="C2398" t="str">
            <v>Health Care and Social Assistance</v>
          </cell>
          <cell r="D2398">
            <v>212031300</v>
          </cell>
          <cell r="E2398" t="str">
            <v>Cranbourne</v>
          </cell>
          <cell r="F2398">
            <v>83</v>
          </cell>
          <cell r="G2398">
            <v>24</v>
          </cell>
          <cell r="H2398">
            <v>27</v>
          </cell>
          <cell r="I2398">
            <v>8</v>
          </cell>
          <cell r="J2398">
            <v>3</v>
          </cell>
          <cell r="K2398">
            <v>143</v>
          </cell>
        </row>
        <row r="2399">
          <cell r="A2399">
            <v>2393</v>
          </cell>
          <cell r="B2399" t="str">
            <v>R</v>
          </cell>
          <cell r="C2399" t="str">
            <v>Arts and Recreation Services</v>
          </cell>
          <cell r="D2399">
            <v>212031300</v>
          </cell>
          <cell r="E2399" t="str">
            <v>Cranbourne</v>
          </cell>
          <cell r="F2399">
            <v>9</v>
          </cell>
          <cell r="G2399">
            <v>10</v>
          </cell>
          <cell r="H2399">
            <v>8</v>
          </cell>
          <cell r="I2399">
            <v>7</v>
          </cell>
          <cell r="J2399">
            <v>0</v>
          </cell>
          <cell r="K2399">
            <v>34</v>
          </cell>
        </row>
        <row r="2400">
          <cell r="A2400">
            <v>2394</v>
          </cell>
          <cell r="B2400" t="str">
            <v>S</v>
          </cell>
          <cell r="C2400" t="str">
            <v>Other Services</v>
          </cell>
          <cell r="D2400">
            <v>212031300</v>
          </cell>
          <cell r="E2400" t="str">
            <v>Cranbourne</v>
          </cell>
          <cell r="F2400">
            <v>76</v>
          </cell>
          <cell r="G2400">
            <v>57</v>
          </cell>
          <cell r="H2400">
            <v>14</v>
          </cell>
          <cell r="I2400">
            <v>0</v>
          </cell>
          <cell r="J2400">
            <v>0</v>
          </cell>
          <cell r="K2400">
            <v>147</v>
          </cell>
        </row>
        <row r="2401">
          <cell r="A2401">
            <v>2395</v>
          </cell>
          <cell r="B2401" t="str">
            <v>A</v>
          </cell>
          <cell r="C2401" t="str">
            <v>Agriculture, Forestry and Fishing</v>
          </cell>
          <cell r="D2401">
            <v>212031557</v>
          </cell>
          <cell r="E2401" t="str">
            <v>Cranbourne East - North</v>
          </cell>
          <cell r="F2401">
            <v>5</v>
          </cell>
          <cell r="G2401">
            <v>3</v>
          </cell>
          <cell r="H2401">
            <v>0</v>
          </cell>
          <cell r="I2401">
            <v>0</v>
          </cell>
          <cell r="J2401">
            <v>0</v>
          </cell>
          <cell r="K2401">
            <v>8</v>
          </cell>
        </row>
        <row r="2402">
          <cell r="A2402">
            <v>2396</v>
          </cell>
          <cell r="B2402" t="str">
            <v>B</v>
          </cell>
          <cell r="C2402" t="str">
            <v>Mining</v>
          </cell>
          <cell r="D2402">
            <v>212031557</v>
          </cell>
          <cell r="E2402" t="str">
            <v>Cranbourne East - North</v>
          </cell>
          <cell r="F2402">
            <v>0</v>
          </cell>
          <cell r="G2402">
            <v>0</v>
          </cell>
          <cell r="H2402">
            <v>0</v>
          </cell>
          <cell r="I2402">
            <v>0</v>
          </cell>
          <cell r="J2402">
            <v>0</v>
          </cell>
          <cell r="K2402">
            <v>0</v>
          </cell>
        </row>
        <row r="2403">
          <cell r="A2403">
            <v>2397</v>
          </cell>
          <cell r="B2403" t="str">
            <v>C</v>
          </cell>
          <cell r="C2403" t="str">
            <v>Manufacturing</v>
          </cell>
          <cell r="D2403">
            <v>212031557</v>
          </cell>
          <cell r="E2403" t="str">
            <v>Cranbourne East - North</v>
          </cell>
          <cell r="F2403">
            <v>41</v>
          </cell>
          <cell r="G2403">
            <v>10</v>
          </cell>
          <cell r="H2403">
            <v>3</v>
          </cell>
          <cell r="I2403">
            <v>3</v>
          </cell>
          <cell r="J2403">
            <v>0</v>
          </cell>
          <cell r="K2403">
            <v>54</v>
          </cell>
        </row>
        <row r="2404">
          <cell r="A2404">
            <v>2398</v>
          </cell>
          <cell r="B2404" t="str">
            <v>D</v>
          </cell>
          <cell r="C2404" t="str">
            <v>Electricity, Gas, Water and Waste Services</v>
          </cell>
          <cell r="D2404">
            <v>212031557</v>
          </cell>
          <cell r="E2404" t="str">
            <v>Cranbourne East - North</v>
          </cell>
          <cell r="F2404">
            <v>0</v>
          </cell>
          <cell r="G2404">
            <v>4</v>
          </cell>
          <cell r="H2404">
            <v>0</v>
          </cell>
          <cell r="I2404">
            <v>0</v>
          </cell>
          <cell r="J2404">
            <v>0</v>
          </cell>
          <cell r="K2404">
            <v>6</v>
          </cell>
        </row>
        <row r="2405">
          <cell r="A2405">
            <v>2399</v>
          </cell>
          <cell r="B2405" t="str">
            <v>E</v>
          </cell>
          <cell r="C2405" t="str">
            <v>Construction</v>
          </cell>
          <cell r="D2405">
            <v>212031557</v>
          </cell>
          <cell r="E2405" t="str">
            <v>Cranbourne East - North</v>
          </cell>
          <cell r="F2405">
            <v>282</v>
          </cell>
          <cell r="G2405">
            <v>100</v>
          </cell>
          <cell r="H2405">
            <v>6</v>
          </cell>
          <cell r="I2405">
            <v>0</v>
          </cell>
          <cell r="J2405">
            <v>0</v>
          </cell>
          <cell r="K2405">
            <v>388</v>
          </cell>
        </row>
        <row r="2406">
          <cell r="A2406">
            <v>2400</v>
          </cell>
          <cell r="B2406" t="str">
            <v>F</v>
          </cell>
          <cell r="C2406" t="str">
            <v>Wholesale Trade</v>
          </cell>
          <cell r="D2406">
            <v>212031557</v>
          </cell>
          <cell r="E2406" t="str">
            <v>Cranbourne East - North</v>
          </cell>
          <cell r="F2406">
            <v>23</v>
          </cell>
          <cell r="G2406">
            <v>8</v>
          </cell>
          <cell r="H2406">
            <v>3</v>
          </cell>
          <cell r="I2406">
            <v>0</v>
          </cell>
          <cell r="J2406">
            <v>0</v>
          </cell>
          <cell r="K2406">
            <v>32</v>
          </cell>
        </row>
        <row r="2407">
          <cell r="A2407">
            <v>2401</v>
          </cell>
          <cell r="B2407" t="str">
            <v>G</v>
          </cell>
          <cell r="C2407" t="str">
            <v>Retail Trade</v>
          </cell>
          <cell r="D2407">
            <v>212031557</v>
          </cell>
          <cell r="E2407" t="str">
            <v>Cranbourne East - North</v>
          </cell>
          <cell r="F2407">
            <v>63</v>
          </cell>
          <cell r="G2407">
            <v>27</v>
          </cell>
          <cell r="H2407">
            <v>9</v>
          </cell>
          <cell r="I2407">
            <v>0</v>
          </cell>
          <cell r="J2407">
            <v>0</v>
          </cell>
          <cell r="K2407">
            <v>100</v>
          </cell>
        </row>
        <row r="2408">
          <cell r="A2408">
            <v>2402</v>
          </cell>
          <cell r="B2408" t="str">
            <v>H</v>
          </cell>
          <cell r="C2408" t="str">
            <v>Accommodation and Food Services</v>
          </cell>
          <cell r="D2408">
            <v>212031557</v>
          </cell>
          <cell r="E2408" t="str">
            <v>Cranbourne East - North</v>
          </cell>
          <cell r="F2408">
            <v>35</v>
          </cell>
          <cell r="G2408">
            <v>35</v>
          </cell>
          <cell r="H2408">
            <v>25</v>
          </cell>
          <cell r="I2408">
            <v>3</v>
          </cell>
          <cell r="J2408">
            <v>0</v>
          </cell>
          <cell r="K2408">
            <v>97</v>
          </cell>
        </row>
        <row r="2409">
          <cell r="A2409">
            <v>2403</v>
          </cell>
          <cell r="B2409" t="str">
            <v>I</v>
          </cell>
          <cell r="C2409" t="str">
            <v>Transport, Postal and Warehousing</v>
          </cell>
          <cell r="D2409">
            <v>212031557</v>
          </cell>
          <cell r="E2409" t="str">
            <v>Cranbourne East - North</v>
          </cell>
          <cell r="F2409">
            <v>801</v>
          </cell>
          <cell r="G2409">
            <v>52</v>
          </cell>
          <cell r="H2409">
            <v>3</v>
          </cell>
          <cell r="I2409">
            <v>0</v>
          </cell>
          <cell r="J2409">
            <v>0</v>
          </cell>
          <cell r="K2409">
            <v>855</v>
          </cell>
        </row>
        <row r="2410">
          <cell r="A2410">
            <v>2404</v>
          </cell>
          <cell r="B2410" t="str">
            <v>J</v>
          </cell>
          <cell r="C2410" t="str">
            <v>Information Media and Telecommunications</v>
          </cell>
          <cell r="D2410">
            <v>212031557</v>
          </cell>
          <cell r="E2410" t="str">
            <v>Cranbourne East - North</v>
          </cell>
          <cell r="F2410">
            <v>11</v>
          </cell>
          <cell r="G2410">
            <v>3</v>
          </cell>
          <cell r="H2410">
            <v>0</v>
          </cell>
          <cell r="I2410">
            <v>0</v>
          </cell>
          <cell r="J2410">
            <v>0</v>
          </cell>
          <cell r="K2410">
            <v>14</v>
          </cell>
        </row>
        <row r="2411">
          <cell r="A2411">
            <v>2405</v>
          </cell>
          <cell r="B2411" t="str">
            <v>K</v>
          </cell>
          <cell r="C2411" t="str">
            <v>Financial and Insurance Services</v>
          </cell>
          <cell r="D2411">
            <v>212031557</v>
          </cell>
          <cell r="E2411" t="str">
            <v>Cranbourne East - North</v>
          </cell>
          <cell r="F2411">
            <v>35</v>
          </cell>
          <cell r="G2411">
            <v>9</v>
          </cell>
          <cell r="H2411">
            <v>0</v>
          </cell>
          <cell r="I2411">
            <v>0</v>
          </cell>
          <cell r="J2411">
            <v>0</v>
          </cell>
          <cell r="K2411">
            <v>44</v>
          </cell>
        </row>
        <row r="2412">
          <cell r="A2412">
            <v>2406</v>
          </cell>
          <cell r="B2412" t="str">
            <v>L</v>
          </cell>
          <cell r="C2412" t="str">
            <v>Rental, Hiring and Real Estate Services</v>
          </cell>
          <cell r="D2412">
            <v>212031557</v>
          </cell>
          <cell r="E2412" t="str">
            <v>Cranbourne East - North</v>
          </cell>
          <cell r="F2412">
            <v>71</v>
          </cell>
          <cell r="G2412">
            <v>11</v>
          </cell>
          <cell r="H2412">
            <v>0</v>
          </cell>
          <cell r="I2412">
            <v>0</v>
          </cell>
          <cell r="J2412">
            <v>0</v>
          </cell>
          <cell r="K2412">
            <v>82</v>
          </cell>
        </row>
        <row r="2413">
          <cell r="A2413">
            <v>2407</v>
          </cell>
          <cell r="B2413" t="str">
            <v>M</v>
          </cell>
          <cell r="C2413" t="str">
            <v>Professional, Scientific and Technical Services</v>
          </cell>
          <cell r="D2413">
            <v>212031557</v>
          </cell>
          <cell r="E2413" t="str">
            <v>Cranbourne East - North</v>
          </cell>
          <cell r="F2413">
            <v>98</v>
          </cell>
          <cell r="G2413">
            <v>29</v>
          </cell>
          <cell r="H2413">
            <v>0</v>
          </cell>
          <cell r="I2413">
            <v>0</v>
          </cell>
          <cell r="J2413">
            <v>0</v>
          </cell>
          <cell r="K2413">
            <v>128</v>
          </cell>
        </row>
        <row r="2414">
          <cell r="A2414">
            <v>2408</v>
          </cell>
          <cell r="B2414" t="str">
            <v>N</v>
          </cell>
          <cell r="C2414" t="str">
            <v>Administrative and Support Services</v>
          </cell>
          <cell r="D2414">
            <v>212031557</v>
          </cell>
          <cell r="E2414" t="str">
            <v>Cranbourne East - North</v>
          </cell>
          <cell r="F2414">
            <v>124</v>
          </cell>
          <cell r="G2414">
            <v>22</v>
          </cell>
          <cell r="H2414">
            <v>3</v>
          </cell>
          <cell r="I2414">
            <v>0</v>
          </cell>
          <cell r="J2414">
            <v>0</v>
          </cell>
          <cell r="K2414">
            <v>150</v>
          </cell>
        </row>
        <row r="2415">
          <cell r="A2415">
            <v>2409</v>
          </cell>
          <cell r="B2415" t="str">
            <v>O</v>
          </cell>
          <cell r="C2415" t="str">
            <v>Public Administration and Safety</v>
          </cell>
          <cell r="D2415">
            <v>212031557</v>
          </cell>
          <cell r="E2415" t="str">
            <v>Cranbourne East - North</v>
          </cell>
          <cell r="F2415">
            <v>7</v>
          </cell>
          <cell r="G2415">
            <v>0</v>
          </cell>
          <cell r="H2415">
            <v>0</v>
          </cell>
          <cell r="I2415">
            <v>0</v>
          </cell>
          <cell r="J2415">
            <v>0</v>
          </cell>
          <cell r="K2415">
            <v>7</v>
          </cell>
        </row>
        <row r="2416">
          <cell r="A2416">
            <v>2410</v>
          </cell>
          <cell r="B2416" t="str">
            <v>P</v>
          </cell>
          <cell r="C2416" t="str">
            <v>Education and Training</v>
          </cell>
          <cell r="D2416">
            <v>212031557</v>
          </cell>
          <cell r="E2416" t="str">
            <v>Cranbourne East - North</v>
          </cell>
          <cell r="F2416">
            <v>14</v>
          </cell>
          <cell r="G2416">
            <v>9</v>
          </cell>
          <cell r="H2416">
            <v>3</v>
          </cell>
          <cell r="I2416">
            <v>0</v>
          </cell>
          <cell r="J2416">
            <v>0</v>
          </cell>
          <cell r="K2416">
            <v>26</v>
          </cell>
        </row>
        <row r="2417">
          <cell r="A2417">
            <v>2411</v>
          </cell>
          <cell r="B2417" t="str">
            <v>Q</v>
          </cell>
          <cell r="C2417" t="str">
            <v>Health Care and Social Assistance</v>
          </cell>
          <cell r="D2417">
            <v>212031557</v>
          </cell>
          <cell r="E2417" t="str">
            <v>Cranbourne East - North</v>
          </cell>
          <cell r="F2417">
            <v>65</v>
          </cell>
          <cell r="G2417">
            <v>28</v>
          </cell>
          <cell r="H2417">
            <v>13</v>
          </cell>
          <cell r="I2417">
            <v>6</v>
          </cell>
          <cell r="J2417">
            <v>0</v>
          </cell>
          <cell r="K2417">
            <v>112</v>
          </cell>
        </row>
        <row r="2418">
          <cell r="A2418">
            <v>2412</v>
          </cell>
          <cell r="B2418" t="str">
            <v>R</v>
          </cell>
          <cell r="C2418" t="str">
            <v>Arts and Recreation Services</v>
          </cell>
          <cell r="D2418">
            <v>212031557</v>
          </cell>
          <cell r="E2418" t="str">
            <v>Cranbourne East - North</v>
          </cell>
          <cell r="F2418">
            <v>19</v>
          </cell>
          <cell r="G2418">
            <v>0</v>
          </cell>
          <cell r="H2418">
            <v>0</v>
          </cell>
          <cell r="I2418">
            <v>3</v>
          </cell>
          <cell r="J2418">
            <v>0</v>
          </cell>
          <cell r="K2418">
            <v>22</v>
          </cell>
        </row>
        <row r="2419">
          <cell r="A2419">
            <v>2413</v>
          </cell>
          <cell r="B2419" t="str">
            <v>S</v>
          </cell>
          <cell r="C2419" t="str">
            <v>Other Services</v>
          </cell>
          <cell r="D2419">
            <v>212031557</v>
          </cell>
          <cell r="E2419" t="str">
            <v>Cranbourne East - North</v>
          </cell>
          <cell r="F2419">
            <v>72</v>
          </cell>
          <cell r="G2419">
            <v>26</v>
          </cell>
          <cell r="H2419">
            <v>3</v>
          </cell>
          <cell r="I2419">
            <v>0</v>
          </cell>
          <cell r="J2419">
            <v>0</v>
          </cell>
          <cell r="K2419">
            <v>101</v>
          </cell>
        </row>
        <row r="2420">
          <cell r="A2420">
            <v>2414</v>
          </cell>
          <cell r="B2420" t="str">
            <v>A</v>
          </cell>
          <cell r="C2420" t="str">
            <v>Agriculture, Forestry and Fishing</v>
          </cell>
          <cell r="D2420">
            <v>212031558</v>
          </cell>
          <cell r="E2420" t="str">
            <v>Cranbourne East - South</v>
          </cell>
          <cell r="F2420">
            <v>3</v>
          </cell>
          <cell r="G2420">
            <v>3</v>
          </cell>
          <cell r="H2420">
            <v>0</v>
          </cell>
          <cell r="I2420">
            <v>0</v>
          </cell>
          <cell r="J2420">
            <v>0</v>
          </cell>
          <cell r="K2420">
            <v>5</v>
          </cell>
        </row>
        <row r="2421">
          <cell r="A2421">
            <v>2415</v>
          </cell>
          <cell r="B2421" t="str">
            <v>B</v>
          </cell>
          <cell r="C2421" t="str">
            <v>Mining</v>
          </cell>
          <cell r="D2421">
            <v>212031558</v>
          </cell>
          <cell r="E2421" t="str">
            <v>Cranbourne East - South</v>
          </cell>
          <cell r="F2421">
            <v>0</v>
          </cell>
          <cell r="G2421">
            <v>0</v>
          </cell>
          <cell r="H2421">
            <v>0</v>
          </cell>
          <cell r="I2421">
            <v>0</v>
          </cell>
          <cell r="J2421">
            <v>0</v>
          </cell>
          <cell r="K2421">
            <v>0</v>
          </cell>
        </row>
        <row r="2422">
          <cell r="A2422">
            <v>2416</v>
          </cell>
          <cell r="B2422" t="str">
            <v>C</v>
          </cell>
          <cell r="C2422" t="str">
            <v>Manufacturing</v>
          </cell>
          <cell r="D2422">
            <v>212031558</v>
          </cell>
          <cell r="E2422" t="str">
            <v>Cranbourne East - South</v>
          </cell>
          <cell r="F2422">
            <v>23</v>
          </cell>
          <cell r="G2422">
            <v>3</v>
          </cell>
          <cell r="H2422">
            <v>0</v>
          </cell>
          <cell r="I2422">
            <v>0</v>
          </cell>
          <cell r="J2422">
            <v>0</v>
          </cell>
          <cell r="K2422">
            <v>27</v>
          </cell>
        </row>
        <row r="2423">
          <cell r="A2423">
            <v>2417</v>
          </cell>
          <cell r="B2423" t="str">
            <v>D</v>
          </cell>
          <cell r="C2423" t="str">
            <v>Electricity, Gas, Water and Waste Services</v>
          </cell>
          <cell r="D2423">
            <v>212031558</v>
          </cell>
          <cell r="E2423" t="str">
            <v>Cranbourne East - South</v>
          </cell>
          <cell r="F2423">
            <v>3</v>
          </cell>
          <cell r="G2423">
            <v>0</v>
          </cell>
          <cell r="H2423">
            <v>0</v>
          </cell>
          <cell r="I2423">
            <v>0</v>
          </cell>
          <cell r="J2423">
            <v>0</v>
          </cell>
          <cell r="K2423">
            <v>5</v>
          </cell>
        </row>
        <row r="2424">
          <cell r="A2424">
            <v>2418</v>
          </cell>
          <cell r="B2424" t="str">
            <v>E</v>
          </cell>
          <cell r="C2424" t="str">
            <v>Construction</v>
          </cell>
          <cell r="D2424">
            <v>212031558</v>
          </cell>
          <cell r="E2424" t="str">
            <v>Cranbourne East - South</v>
          </cell>
          <cell r="F2424">
            <v>119</v>
          </cell>
          <cell r="G2424">
            <v>35</v>
          </cell>
          <cell r="H2424">
            <v>3</v>
          </cell>
          <cell r="I2424">
            <v>0</v>
          </cell>
          <cell r="J2424">
            <v>0</v>
          </cell>
          <cell r="K2424">
            <v>157</v>
          </cell>
        </row>
        <row r="2425">
          <cell r="A2425">
            <v>2419</v>
          </cell>
          <cell r="B2425" t="str">
            <v>F</v>
          </cell>
          <cell r="C2425" t="str">
            <v>Wholesale Trade</v>
          </cell>
          <cell r="D2425">
            <v>212031558</v>
          </cell>
          <cell r="E2425" t="str">
            <v>Cranbourne East - South</v>
          </cell>
          <cell r="F2425">
            <v>19</v>
          </cell>
          <cell r="G2425">
            <v>5</v>
          </cell>
          <cell r="H2425">
            <v>0</v>
          </cell>
          <cell r="I2425">
            <v>0</v>
          </cell>
          <cell r="J2425">
            <v>0</v>
          </cell>
          <cell r="K2425">
            <v>25</v>
          </cell>
        </row>
        <row r="2426">
          <cell r="A2426">
            <v>2420</v>
          </cell>
          <cell r="B2426" t="str">
            <v>G</v>
          </cell>
          <cell r="C2426" t="str">
            <v>Retail Trade</v>
          </cell>
          <cell r="D2426">
            <v>212031558</v>
          </cell>
          <cell r="E2426" t="str">
            <v>Cranbourne East - South</v>
          </cell>
          <cell r="F2426">
            <v>37</v>
          </cell>
          <cell r="G2426">
            <v>26</v>
          </cell>
          <cell r="H2426">
            <v>6</v>
          </cell>
          <cell r="I2426">
            <v>0</v>
          </cell>
          <cell r="J2426">
            <v>0</v>
          </cell>
          <cell r="K2426">
            <v>71</v>
          </cell>
        </row>
        <row r="2427">
          <cell r="A2427">
            <v>2421</v>
          </cell>
          <cell r="B2427" t="str">
            <v>H</v>
          </cell>
          <cell r="C2427" t="str">
            <v>Accommodation and Food Services</v>
          </cell>
          <cell r="D2427">
            <v>212031558</v>
          </cell>
          <cell r="E2427" t="str">
            <v>Cranbourne East - South</v>
          </cell>
          <cell r="F2427">
            <v>34</v>
          </cell>
          <cell r="G2427">
            <v>14</v>
          </cell>
          <cell r="H2427">
            <v>5</v>
          </cell>
          <cell r="I2427">
            <v>0</v>
          </cell>
          <cell r="J2427">
            <v>0</v>
          </cell>
          <cell r="K2427">
            <v>54</v>
          </cell>
        </row>
        <row r="2428">
          <cell r="A2428">
            <v>2422</v>
          </cell>
          <cell r="B2428" t="str">
            <v>I</v>
          </cell>
          <cell r="C2428" t="str">
            <v>Transport, Postal and Warehousing</v>
          </cell>
          <cell r="D2428">
            <v>212031558</v>
          </cell>
          <cell r="E2428" t="str">
            <v>Cranbourne East - South</v>
          </cell>
          <cell r="F2428">
            <v>504</v>
          </cell>
          <cell r="G2428">
            <v>35</v>
          </cell>
          <cell r="H2428">
            <v>0</v>
          </cell>
          <cell r="I2428">
            <v>0</v>
          </cell>
          <cell r="J2428">
            <v>0</v>
          </cell>
          <cell r="K2428">
            <v>540</v>
          </cell>
        </row>
        <row r="2429">
          <cell r="A2429">
            <v>2423</v>
          </cell>
          <cell r="B2429" t="str">
            <v>J</v>
          </cell>
          <cell r="C2429" t="str">
            <v>Information Media and Telecommunications</v>
          </cell>
          <cell r="D2429">
            <v>212031558</v>
          </cell>
          <cell r="E2429" t="str">
            <v>Cranbourne East - South</v>
          </cell>
          <cell r="F2429">
            <v>10</v>
          </cell>
          <cell r="G2429">
            <v>4</v>
          </cell>
          <cell r="H2429">
            <v>0</v>
          </cell>
          <cell r="I2429">
            <v>0</v>
          </cell>
          <cell r="J2429">
            <v>0</v>
          </cell>
          <cell r="K2429">
            <v>14</v>
          </cell>
        </row>
        <row r="2430">
          <cell r="A2430">
            <v>2424</v>
          </cell>
          <cell r="B2430" t="str">
            <v>K</v>
          </cell>
          <cell r="C2430" t="str">
            <v>Financial and Insurance Services</v>
          </cell>
          <cell r="D2430">
            <v>212031558</v>
          </cell>
          <cell r="E2430" t="str">
            <v>Cranbourne East - South</v>
          </cell>
          <cell r="F2430">
            <v>22</v>
          </cell>
          <cell r="G2430">
            <v>4</v>
          </cell>
          <cell r="H2430">
            <v>0</v>
          </cell>
          <cell r="I2430">
            <v>0</v>
          </cell>
          <cell r="J2430">
            <v>0</v>
          </cell>
          <cell r="K2430">
            <v>26</v>
          </cell>
        </row>
        <row r="2431">
          <cell r="A2431">
            <v>2425</v>
          </cell>
          <cell r="B2431" t="str">
            <v>L</v>
          </cell>
          <cell r="C2431" t="str">
            <v>Rental, Hiring and Real Estate Services</v>
          </cell>
          <cell r="D2431">
            <v>212031558</v>
          </cell>
          <cell r="E2431" t="str">
            <v>Cranbourne East - South</v>
          </cell>
          <cell r="F2431">
            <v>45</v>
          </cell>
          <cell r="G2431">
            <v>6</v>
          </cell>
          <cell r="H2431">
            <v>0</v>
          </cell>
          <cell r="I2431">
            <v>0</v>
          </cell>
          <cell r="J2431">
            <v>0</v>
          </cell>
          <cell r="K2431">
            <v>51</v>
          </cell>
        </row>
        <row r="2432">
          <cell r="A2432">
            <v>2426</v>
          </cell>
          <cell r="B2432" t="str">
            <v>M</v>
          </cell>
          <cell r="C2432" t="str">
            <v>Professional, Scientific and Technical Services</v>
          </cell>
          <cell r="D2432">
            <v>212031558</v>
          </cell>
          <cell r="E2432" t="str">
            <v>Cranbourne East - South</v>
          </cell>
          <cell r="F2432">
            <v>53</v>
          </cell>
          <cell r="G2432">
            <v>15</v>
          </cell>
          <cell r="H2432">
            <v>0</v>
          </cell>
          <cell r="I2432">
            <v>0</v>
          </cell>
          <cell r="J2432">
            <v>0</v>
          </cell>
          <cell r="K2432">
            <v>68</v>
          </cell>
        </row>
        <row r="2433">
          <cell r="A2433">
            <v>2427</v>
          </cell>
          <cell r="B2433" t="str">
            <v>N</v>
          </cell>
          <cell r="C2433" t="str">
            <v>Administrative and Support Services</v>
          </cell>
          <cell r="D2433">
            <v>212031558</v>
          </cell>
          <cell r="E2433" t="str">
            <v>Cranbourne East - South</v>
          </cell>
          <cell r="F2433">
            <v>78</v>
          </cell>
          <cell r="G2433">
            <v>12</v>
          </cell>
          <cell r="H2433">
            <v>3</v>
          </cell>
          <cell r="I2433">
            <v>0</v>
          </cell>
          <cell r="J2433">
            <v>0</v>
          </cell>
          <cell r="K2433">
            <v>91</v>
          </cell>
        </row>
        <row r="2434">
          <cell r="A2434">
            <v>2428</v>
          </cell>
          <cell r="B2434" t="str">
            <v>O</v>
          </cell>
          <cell r="C2434" t="str">
            <v>Public Administration and Safety</v>
          </cell>
          <cell r="D2434">
            <v>212031558</v>
          </cell>
          <cell r="E2434" t="str">
            <v>Cranbourne East - South</v>
          </cell>
          <cell r="F2434">
            <v>0</v>
          </cell>
          <cell r="G2434">
            <v>0</v>
          </cell>
          <cell r="H2434">
            <v>0</v>
          </cell>
          <cell r="I2434">
            <v>0</v>
          </cell>
          <cell r="J2434">
            <v>0</v>
          </cell>
          <cell r="K2434">
            <v>0</v>
          </cell>
        </row>
        <row r="2435">
          <cell r="A2435">
            <v>2429</v>
          </cell>
          <cell r="B2435" t="str">
            <v>P</v>
          </cell>
          <cell r="C2435" t="str">
            <v>Education and Training</v>
          </cell>
          <cell r="D2435">
            <v>212031558</v>
          </cell>
          <cell r="E2435" t="str">
            <v>Cranbourne East - South</v>
          </cell>
          <cell r="F2435">
            <v>12</v>
          </cell>
          <cell r="G2435">
            <v>3</v>
          </cell>
          <cell r="H2435">
            <v>3</v>
          </cell>
          <cell r="I2435">
            <v>0</v>
          </cell>
          <cell r="J2435">
            <v>0</v>
          </cell>
          <cell r="K2435">
            <v>19</v>
          </cell>
        </row>
        <row r="2436">
          <cell r="A2436">
            <v>2430</v>
          </cell>
          <cell r="B2436" t="str">
            <v>Q</v>
          </cell>
          <cell r="C2436" t="str">
            <v>Health Care and Social Assistance</v>
          </cell>
          <cell r="D2436">
            <v>212031558</v>
          </cell>
          <cell r="E2436" t="str">
            <v>Cranbourne East - South</v>
          </cell>
          <cell r="F2436">
            <v>46</v>
          </cell>
          <cell r="G2436">
            <v>4</v>
          </cell>
          <cell r="H2436">
            <v>4</v>
          </cell>
          <cell r="I2436">
            <v>3</v>
          </cell>
          <cell r="J2436">
            <v>0</v>
          </cell>
          <cell r="K2436">
            <v>56</v>
          </cell>
        </row>
        <row r="2437">
          <cell r="A2437">
            <v>2431</v>
          </cell>
          <cell r="B2437" t="str">
            <v>R</v>
          </cell>
          <cell r="C2437" t="str">
            <v>Arts and Recreation Services</v>
          </cell>
          <cell r="D2437">
            <v>212031558</v>
          </cell>
          <cell r="E2437" t="str">
            <v>Cranbourne East - South</v>
          </cell>
          <cell r="F2437">
            <v>4</v>
          </cell>
          <cell r="G2437">
            <v>3</v>
          </cell>
          <cell r="H2437">
            <v>5</v>
          </cell>
          <cell r="I2437">
            <v>3</v>
          </cell>
          <cell r="J2437">
            <v>0</v>
          </cell>
          <cell r="K2437">
            <v>12</v>
          </cell>
        </row>
        <row r="2438">
          <cell r="A2438">
            <v>2432</v>
          </cell>
          <cell r="B2438" t="str">
            <v>S</v>
          </cell>
          <cell r="C2438" t="str">
            <v>Other Services</v>
          </cell>
          <cell r="D2438">
            <v>212031558</v>
          </cell>
          <cell r="E2438" t="str">
            <v>Cranbourne East - South</v>
          </cell>
          <cell r="F2438">
            <v>38</v>
          </cell>
          <cell r="G2438">
            <v>14</v>
          </cell>
          <cell r="H2438">
            <v>0</v>
          </cell>
          <cell r="I2438">
            <v>0</v>
          </cell>
          <cell r="J2438">
            <v>0</v>
          </cell>
          <cell r="K2438">
            <v>52</v>
          </cell>
        </row>
        <row r="2439">
          <cell r="A2439">
            <v>2433</v>
          </cell>
          <cell r="B2439" t="str">
            <v>A</v>
          </cell>
          <cell r="C2439" t="str">
            <v>Agriculture, Forestry and Fishing</v>
          </cell>
          <cell r="D2439">
            <v>212031559</v>
          </cell>
          <cell r="E2439" t="str">
            <v>Cranbourne North - East</v>
          </cell>
          <cell r="F2439">
            <v>0</v>
          </cell>
          <cell r="G2439">
            <v>3</v>
          </cell>
          <cell r="H2439">
            <v>0</v>
          </cell>
          <cell r="I2439">
            <v>0</v>
          </cell>
          <cell r="J2439">
            <v>0</v>
          </cell>
          <cell r="K2439">
            <v>3</v>
          </cell>
        </row>
        <row r="2440">
          <cell r="A2440">
            <v>2434</v>
          </cell>
          <cell r="B2440" t="str">
            <v>B</v>
          </cell>
          <cell r="C2440" t="str">
            <v>Mining</v>
          </cell>
          <cell r="D2440">
            <v>212031559</v>
          </cell>
          <cell r="E2440" t="str">
            <v>Cranbourne North - East</v>
          </cell>
          <cell r="F2440">
            <v>0</v>
          </cell>
          <cell r="G2440">
            <v>0</v>
          </cell>
          <cell r="H2440">
            <v>0</v>
          </cell>
          <cell r="I2440">
            <v>0</v>
          </cell>
          <cell r="J2440">
            <v>0</v>
          </cell>
          <cell r="K2440">
            <v>0</v>
          </cell>
        </row>
        <row r="2441">
          <cell r="A2441">
            <v>2435</v>
          </cell>
          <cell r="B2441" t="str">
            <v>C</v>
          </cell>
          <cell r="C2441" t="str">
            <v>Manufacturing</v>
          </cell>
          <cell r="D2441">
            <v>212031559</v>
          </cell>
          <cell r="E2441" t="str">
            <v>Cranbourne North - East</v>
          </cell>
          <cell r="F2441">
            <v>19</v>
          </cell>
          <cell r="G2441">
            <v>7</v>
          </cell>
          <cell r="H2441">
            <v>0</v>
          </cell>
          <cell r="I2441">
            <v>0</v>
          </cell>
          <cell r="J2441">
            <v>0</v>
          </cell>
          <cell r="K2441">
            <v>26</v>
          </cell>
        </row>
        <row r="2442">
          <cell r="A2442">
            <v>2436</v>
          </cell>
          <cell r="B2442" t="str">
            <v>D</v>
          </cell>
          <cell r="C2442" t="str">
            <v>Electricity, Gas, Water and Waste Services</v>
          </cell>
          <cell r="D2442">
            <v>212031559</v>
          </cell>
          <cell r="E2442" t="str">
            <v>Cranbourne North - East</v>
          </cell>
          <cell r="F2442">
            <v>0</v>
          </cell>
          <cell r="G2442">
            <v>0</v>
          </cell>
          <cell r="H2442">
            <v>0</v>
          </cell>
          <cell r="I2442">
            <v>0</v>
          </cell>
          <cell r="J2442">
            <v>0</v>
          </cell>
          <cell r="K2442">
            <v>3</v>
          </cell>
        </row>
        <row r="2443">
          <cell r="A2443">
            <v>2437</v>
          </cell>
          <cell r="B2443" t="str">
            <v>E</v>
          </cell>
          <cell r="C2443" t="str">
            <v>Construction</v>
          </cell>
          <cell r="D2443">
            <v>212031559</v>
          </cell>
          <cell r="E2443" t="str">
            <v>Cranbourne North - East</v>
          </cell>
          <cell r="F2443">
            <v>173</v>
          </cell>
          <cell r="G2443">
            <v>58</v>
          </cell>
          <cell r="H2443">
            <v>3</v>
          </cell>
          <cell r="I2443">
            <v>0</v>
          </cell>
          <cell r="J2443">
            <v>0</v>
          </cell>
          <cell r="K2443">
            <v>233</v>
          </cell>
        </row>
        <row r="2444">
          <cell r="A2444">
            <v>2438</v>
          </cell>
          <cell r="B2444" t="str">
            <v>F</v>
          </cell>
          <cell r="C2444" t="str">
            <v>Wholesale Trade</v>
          </cell>
          <cell r="D2444">
            <v>212031559</v>
          </cell>
          <cell r="E2444" t="str">
            <v>Cranbourne North - East</v>
          </cell>
          <cell r="F2444">
            <v>19</v>
          </cell>
          <cell r="G2444">
            <v>4</v>
          </cell>
          <cell r="H2444">
            <v>0</v>
          </cell>
          <cell r="I2444">
            <v>0</v>
          </cell>
          <cell r="J2444">
            <v>0</v>
          </cell>
          <cell r="K2444">
            <v>23</v>
          </cell>
        </row>
        <row r="2445">
          <cell r="A2445">
            <v>2439</v>
          </cell>
          <cell r="B2445" t="str">
            <v>G</v>
          </cell>
          <cell r="C2445" t="str">
            <v>Retail Trade</v>
          </cell>
          <cell r="D2445">
            <v>212031559</v>
          </cell>
          <cell r="E2445" t="str">
            <v>Cranbourne North - East</v>
          </cell>
          <cell r="F2445">
            <v>37</v>
          </cell>
          <cell r="G2445">
            <v>18</v>
          </cell>
          <cell r="H2445">
            <v>8</v>
          </cell>
          <cell r="I2445">
            <v>3</v>
          </cell>
          <cell r="J2445">
            <v>0</v>
          </cell>
          <cell r="K2445">
            <v>66</v>
          </cell>
        </row>
        <row r="2446">
          <cell r="A2446">
            <v>2440</v>
          </cell>
          <cell r="B2446" t="str">
            <v>H</v>
          </cell>
          <cell r="C2446" t="str">
            <v>Accommodation and Food Services</v>
          </cell>
          <cell r="D2446">
            <v>212031559</v>
          </cell>
          <cell r="E2446" t="str">
            <v>Cranbourne North - East</v>
          </cell>
          <cell r="F2446">
            <v>21</v>
          </cell>
          <cell r="G2446">
            <v>19</v>
          </cell>
          <cell r="H2446">
            <v>10</v>
          </cell>
          <cell r="I2446">
            <v>5</v>
          </cell>
          <cell r="J2446">
            <v>0</v>
          </cell>
          <cell r="K2446">
            <v>55</v>
          </cell>
        </row>
        <row r="2447">
          <cell r="A2447">
            <v>2441</v>
          </cell>
          <cell r="B2447" t="str">
            <v>I</v>
          </cell>
          <cell r="C2447" t="str">
            <v>Transport, Postal and Warehousing</v>
          </cell>
          <cell r="D2447">
            <v>212031559</v>
          </cell>
          <cell r="E2447" t="str">
            <v>Cranbourne North - East</v>
          </cell>
          <cell r="F2447">
            <v>300</v>
          </cell>
          <cell r="G2447">
            <v>26</v>
          </cell>
          <cell r="H2447">
            <v>0</v>
          </cell>
          <cell r="I2447">
            <v>0</v>
          </cell>
          <cell r="J2447">
            <v>0</v>
          </cell>
          <cell r="K2447">
            <v>326</v>
          </cell>
        </row>
        <row r="2448">
          <cell r="A2448">
            <v>2442</v>
          </cell>
          <cell r="B2448" t="str">
            <v>J</v>
          </cell>
          <cell r="C2448" t="str">
            <v>Information Media and Telecommunications</v>
          </cell>
          <cell r="D2448">
            <v>212031559</v>
          </cell>
          <cell r="E2448" t="str">
            <v>Cranbourne North - East</v>
          </cell>
          <cell r="F2448">
            <v>11</v>
          </cell>
          <cell r="G2448">
            <v>0</v>
          </cell>
          <cell r="H2448">
            <v>0</v>
          </cell>
          <cell r="I2448">
            <v>0</v>
          </cell>
          <cell r="J2448">
            <v>0</v>
          </cell>
          <cell r="K2448">
            <v>12</v>
          </cell>
        </row>
        <row r="2449">
          <cell r="A2449">
            <v>2443</v>
          </cell>
          <cell r="B2449" t="str">
            <v>K</v>
          </cell>
          <cell r="C2449" t="str">
            <v>Financial and Insurance Services</v>
          </cell>
          <cell r="D2449">
            <v>212031559</v>
          </cell>
          <cell r="E2449" t="str">
            <v>Cranbourne North - East</v>
          </cell>
          <cell r="F2449">
            <v>23</v>
          </cell>
          <cell r="G2449">
            <v>5</v>
          </cell>
          <cell r="H2449">
            <v>0</v>
          </cell>
          <cell r="I2449">
            <v>0</v>
          </cell>
          <cell r="J2449">
            <v>0</v>
          </cell>
          <cell r="K2449">
            <v>28</v>
          </cell>
        </row>
        <row r="2450">
          <cell r="A2450">
            <v>2444</v>
          </cell>
          <cell r="B2450" t="str">
            <v>L</v>
          </cell>
          <cell r="C2450" t="str">
            <v>Rental, Hiring and Real Estate Services</v>
          </cell>
          <cell r="D2450">
            <v>212031559</v>
          </cell>
          <cell r="E2450" t="str">
            <v>Cranbourne North - East</v>
          </cell>
          <cell r="F2450">
            <v>43</v>
          </cell>
          <cell r="G2450">
            <v>8</v>
          </cell>
          <cell r="H2450">
            <v>0</v>
          </cell>
          <cell r="I2450">
            <v>0</v>
          </cell>
          <cell r="J2450">
            <v>0</v>
          </cell>
          <cell r="K2450">
            <v>51</v>
          </cell>
        </row>
        <row r="2451">
          <cell r="A2451">
            <v>2445</v>
          </cell>
          <cell r="B2451" t="str">
            <v>M</v>
          </cell>
          <cell r="C2451" t="str">
            <v>Professional, Scientific and Technical Services</v>
          </cell>
          <cell r="D2451">
            <v>212031559</v>
          </cell>
          <cell r="E2451" t="str">
            <v>Cranbourne North - East</v>
          </cell>
          <cell r="F2451">
            <v>71</v>
          </cell>
          <cell r="G2451">
            <v>38</v>
          </cell>
          <cell r="H2451">
            <v>0</v>
          </cell>
          <cell r="I2451">
            <v>0</v>
          </cell>
          <cell r="J2451">
            <v>0</v>
          </cell>
          <cell r="K2451">
            <v>110</v>
          </cell>
        </row>
        <row r="2452">
          <cell r="A2452">
            <v>2446</v>
          </cell>
          <cell r="B2452" t="str">
            <v>N</v>
          </cell>
          <cell r="C2452" t="str">
            <v>Administrative and Support Services</v>
          </cell>
          <cell r="D2452">
            <v>212031559</v>
          </cell>
          <cell r="E2452" t="str">
            <v>Cranbourne North - East</v>
          </cell>
          <cell r="F2452">
            <v>69</v>
          </cell>
          <cell r="G2452">
            <v>11</v>
          </cell>
          <cell r="H2452">
            <v>3</v>
          </cell>
          <cell r="I2452">
            <v>0</v>
          </cell>
          <cell r="J2452">
            <v>0</v>
          </cell>
          <cell r="K2452">
            <v>85</v>
          </cell>
        </row>
        <row r="2453">
          <cell r="A2453">
            <v>2447</v>
          </cell>
          <cell r="B2453" t="str">
            <v>O</v>
          </cell>
          <cell r="C2453" t="str">
            <v>Public Administration and Safety</v>
          </cell>
          <cell r="D2453">
            <v>212031559</v>
          </cell>
          <cell r="E2453" t="str">
            <v>Cranbourne North - East</v>
          </cell>
          <cell r="F2453">
            <v>4</v>
          </cell>
          <cell r="G2453">
            <v>0</v>
          </cell>
          <cell r="H2453">
            <v>0</v>
          </cell>
          <cell r="I2453">
            <v>0</v>
          </cell>
          <cell r="J2453">
            <v>0</v>
          </cell>
          <cell r="K2453">
            <v>4</v>
          </cell>
        </row>
        <row r="2454">
          <cell r="A2454">
            <v>2448</v>
          </cell>
          <cell r="B2454" t="str">
            <v>P</v>
          </cell>
          <cell r="C2454" t="str">
            <v>Education and Training</v>
          </cell>
          <cell r="D2454">
            <v>212031559</v>
          </cell>
          <cell r="E2454" t="str">
            <v>Cranbourne North - East</v>
          </cell>
          <cell r="F2454">
            <v>11</v>
          </cell>
          <cell r="G2454">
            <v>3</v>
          </cell>
          <cell r="H2454">
            <v>0</v>
          </cell>
          <cell r="I2454">
            <v>0</v>
          </cell>
          <cell r="J2454">
            <v>0</v>
          </cell>
          <cell r="K2454">
            <v>13</v>
          </cell>
        </row>
        <row r="2455">
          <cell r="A2455">
            <v>2449</v>
          </cell>
          <cell r="B2455" t="str">
            <v>Q</v>
          </cell>
          <cell r="C2455" t="str">
            <v>Health Care and Social Assistance</v>
          </cell>
          <cell r="D2455">
            <v>212031559</v>
          </cell>
          <cell r="E2455" t="str">
            <v>Cranbourne North - East</v>
          </cell>
          <cell r="F2455">
            <v>70</v>
          </cell>
          <cell r="G2455">
            <v>20</v>
          </cell>
          <cell r="H2455">
            <v>4</v>
          </cell>
          <cell r="I2455">
            <v>6</v>
          </cell>
          <cell r="J2455">
            <v>0</v>
          </cell>
          <cell r="K2455">
            <v>100</v>
          </cell>
        </row>
        <row r="2456">
          <cell r="A2456">
            <v>2450</v>
          </cell>
          <cell r="B2456" t="str">
            <v>R</v>
          </cell>
          <cell r="C2456" t="str">
            <v>Arts and Recreation Services</v>
          </cell>
          <cell r="D2456">
            <v>212031559</v>
          </cell>
          <cell r="E2456" t="str">
            <v>Cranbourne North - East</v>
          </cell>
          <cell r="F2456">
            <v>3</v>
          </cell>
          <cell r="G2456">
            <v>0</v>
          </cell>
          <cell r="H2456">
            <v>0</v>
          </cell>
          <cell r="I2456">
            <v>0</v>
          </cell>
          <cell r="J2456">
            <v>0</v>
          </cell>
          <cell r="K2456">
            <v>4</v>
          </cell>
        </row>
        <row r="2457">
          <cell r="A2457">
            <v>2451</v>
          </cell>
          <cell r="B2457" t="str">
            <v>S</v>
          </cell>
          <cell r="C2457" t="str">
            <v>Other Services</v>
          </cell>
          <cell r="D2457">
            <v>212031559</v>
          </cell>
          <cell r="E2457" t="str">
            <v>Cranbourne North - East</v>
          </cell>
          <cell r="F2457">
            <v>26</v>
          </cell>
          <cell r="G2457">
            <v>10</v>
          </cell>
          <cell r="H2457">
            <v>3</v>
          </cell>
          <cell r="I2457">
            <v>0</v>
          </cell>
          <cell r="J2457">
            <v>0</v>
          </cell>
          <cell r="K2457">
            <v>38</v>
          </cell>
        </row>
        <row r="2458">
          <cell r="A2458">
            <v>2452</v>
          </cell>
          <cell r="B2458" t="str">
            <v>A</v>
          </cell>
          <cell r="C2458" t="str">
            <v>Agriculture, Forestry and Fishing</v>
          </cell>
          <cell r="D2458">
            <v>212031560</v>
          </cell>
          <cell r="E2458" t="str">
            <v>Cranbourne North - West</v>
          </cell>
          <cell r="F2458">
            <v>0</v>
          </cell>
          <cell r="G2458">
            <v>0</v>
          </cell>
          <cell r="H2458">
            <v>0</v>
          </cell>
          <cell r="I2458">
            <v>0</v>
          </cell>
          <cell r="J2458">
            <v>0</v>
          </cell>
          <cell r="K2458">
            <v>3</v>
          </cell>
        </row>
        <row r="2459">
          <cell r="A2459">
            <v>2453</v>
          </cell>
          <cell r="B2459" t="str">
            <v>B</v>
          </cell>
          <cell r="C2459" t="str">
            <v>Mining</v>
          </cell>
          <cell r="D2459">
            <v>212031560</v>
          </cell>
          <cell r="E2459" t="str">
            <v>Cranbourne North - West</v>
          </cell>
          <cell r="F2459">
            <v>0</v>
          </cell>
          <cell r="G2459">
            <v>0</v>
          </cell>
          <cell r="H2459">
            <v>0</v>
          </cell>
          <cell r="I2459">
            <v>0</v>
          </cell>
          <cell r="J2459">
            <v>0</v>
          </cell>
          <cell r="K2459">
            <v>0</v>
          </cell>
        </row>
        <row r="2460">
          <cell r="A2460">
            <v>2454</v>
          </cell>
          <cell r="B2460" t="str">
            <v>C</v>
          </cell>
          <cell r="C2460" t="str">
            <v>Manufacturing</v>
          </cell>
          <cell r="D2460">
            <v>212031560</v>
          </cell>
          <cell r="E2460" t="str">
            <v>Cranbourne North - West</v>
          </cell>
          <cell r="F2460">
            <v>10</v>
          </cell>
          <cell r="G2460">
            <v>3</v>
          </cell>
          <cell r="H2460">
            <v>0</v>
          </cell>
          <cell r="I2460">
            <v>0</v>
          </cell>
          <cell r="J2460">
            <v>0</v>
          </cell>
          <cell r="K2460">
            <v>13</v>
          </cell>
        </row>
        <row r="2461">
          <cell r="A2461">
            <v>2455</v>
          </cell>
          <cell r="B2461" t="str">
            <v>D</v>
          </cell>
          <cell r="C2461" t="str">
            <v>Electricity, Gas, Water and Waste Services</v>
          </cell>
          <cell r="D2461">
            <v>212031560</v>
          </cell>
          <cell r="E2461" t="str">
            <v>Cranbourne North - West</v>
          </cell>
          <cell r="F2461">
            <v>3</v>
          </cell>
          <cell r="G2461">
            <v>3</v>
          </cell>
          <cell r="H2461">
            <v>0</v>
          </cell>
          <cell r="I2461">
            <v>0</v>
          </cell>
          <cell r="J2461">
            <v>0</v>
          </cell>
          <cell r="K2461">
            <v>5</v>
          </cell>
        </row>
        <row r="2462">
          <cell r="A2462">
            <v>2456</v>
          </cell>
          <cell r="B2462" t="str">
            <v>E</v>
          </cell>
          <cell r="C2462" t="str">
            <v>Construction</v>
          </cell>
          <cell r="D2462">
            <v>212031560</v>
          </cell>
          <cell r="E2462" t="str">
            <v>Cranbourne North - West</v>
          </cell>
          <cell r="F2462">
            <v>155</v>
          </cell>
          <cell r="G2462">
            <v>65</v>
          </cell>
          <cell r="H2462">
            <v>4</v>
          </cell>
          <cell r="I2462">
            <v>0</v>
          </cell>
          <cell r="J2462">
            <v>0</v>
          </cell>
          <cell r="K2462">
            <v>224</v>
          </cell>
        </row>
        <row r="2463">
          <cell r="A2463">
            <v>2457</v>
          </cell>
          <cell r="B2463" t="str">
            <v>F</v>
          </cell>
          <cell r="C2463" t="str">
            <v>Wholesale Trade</v>
          </cell>
          <cell r="D2463">
            <v>212031560</v>
          </cell>
          <cell r="E2463" t="str">
            <v>Cranbourne North - West</v>
          </cell>
          <cell r="F2463">
            <v>13</v>
          </cell>
          <cell r="G2463">
            <v>4</v>
          </cell>
          <cell r="H2463">
            <v>0</v>
          </cell>
          <cell r="I2463">
            <v>0</v>
          </cell>
          <cell r="J2463">
            <v>0</v>
          </cell>
          <cell r="K2463">
            <v>17</v>
          </cell>
        </row>
        <row r="2464">
          <cell r="A2464">
            <v>2458</v>
          </cell>
          <cell r="B2464" t="str">
            <v>G</v>
          </cell>
          <cell r="C2464" t="str">
            <v>Retail Trade</v>
          </cell>
          <cell r="D2464">
            <v>212031560</v>
          </cell>
          <cell r="E2464" t="str">
            <v>Cranbourne North - West</v>
          </cell>
          <cell r="F2464">
            <v>27</v>
          </cell>
          <cell r="G2464">
            <v>8</v>
          </cell>
          <cell r="H2464">
            <v>3</v>
          </cell>
          <cell r="I2464">
            <v>0</v>
          </cell>
          <cell r="J2464">
            <v>0</v>
          </cell>
          <cell r="K2464">
            <v>39</v>
          </cell>
        </row>
        <row r="2465">
          <cell r="A2465">
            <v>2459</v>
          </cell>
          <cell r="B2465" t="str">
            <v>H</v>
          </cell>
          <cell r="C2465" t="str">
            <v>Accommodation and Food Services</v>
          </cell>
          <cell r="D2465">
            <v>212031560</v>
          </cell>
          <cell r="E2465" t="str">
            <v>Cranbourne North - West</v>
          </cell>
          <cell r="F2465">
            <v>14</v>
          </cell>
          <cell r="G2465">
            <v>5</v>
          </cell>
          <cell r="H2465">
            <v>0</v>
          </cell>
          <cell r="I2465">
            <v>0</v>
          </cell>
          <cell r="J2465">
            <v>0</v>
          </cell>
          <cell r="K2465">
            <v>22</v>
          </cell>
        </row>
        <row r="2466">
          <cell r="A2466">
            <v>2460</v>
          </cell>
          <cell r="B2466" t="str">
            <v>I</v>
          </cell>
          <cell r="C2466" t="str">
            <v>Transport, Postal and Warehousing</v>
          </cell>
          <cell r="D2466">
            <v>212031560</v>
          </cell>
          <cell r="E2466" t="str">
            <v>Cranbourne North - West</v>
          </cell>
          <cell r="F2466">
            <v>205</v>
          </cell>
          <cell r="G2466">
            <v>20</v>
          </cell>
          <cell r="H2466">
            <v>0</v>
          </cell>
          <cell r="I2466">
            <v>0</v>
          </cell>
          <cell r="J2466">
            <v>0</v>
          </cell>
          <cell r="K2466">
            <v>225</v>
          </cell>
        </row>
        <row r="2467">
          <cell r="A2467">
            <v>2461</v>
          </cell>
          <cell r="B2467" t="str">
            <v>J</v>
          </cell>
          <cell r="C2467" t="str">
            <v>Information Media and Telecommunications</v>
          </cell>
          <cell r="D2467">
            <v>212031560</v>
          </cell>
          <cell r="E2467" t="str">
            <v>Cranbourne North - West</v>
          </cell>
          <cell r="F2467">
            <v>7</v>
          </cell>
          <cell r="G2467">
            <v>0</v>
          </cell>
          <cell r="H2467">
            <v>0</v>
          </cell>
          <cell r="I2467">
            <v>0</v>
          </cell>
          <cell r="J2467">
            <v>0</v>
          </cell>
          <cell r="K2467">
            <v>7</v>
          </cell>
        </row>
        <row r="2468">
          <cell r="A2468">
            <v>2462</v>
          </cell>
          <cell r="B2468" t="str">
            <v>K</v>
          </cell>
          <cell r="C2468" t="str">
            <v>Financial and Insurance Services</v>
          </cell>
          <cell r="D2468">
            <v>212031560</v>
          </cell>
          <cell r="E2468" t="str">
            <v>Cranbourne North - West</v>
          </cell>
          <cell r="F2468">
            <v>11</v>
          </cell>
          <cell r="G2468">
            <v>3</v>
          </cell>
          <cell r="H2468">
            <v>0</v>
          </cell>
          <cell r="I2468">
            <v>0</v>
          </cell>
          <cell r="J2468">
            <v>0</v>
          </cell>
          <cell r="K2468">
            <v>13</v>
          </cell>
        </row>
        <row r="2469">
          <cell r="A2469">
            <v>2463</v>
          </cell>
          <cell r="B2469" t="str">
            <v>L</v>
          </cell>
          <cell r="C2469" t="str">
            <v>Rental, Hiring and Real Estate Services</v>
          </cell>
          <cell r="D2469">
            <v>212031560</v>
          </cell>
          <cell r="E2469" t="str">
            <v>Cranbourne North - West</v>
          </cell>
          <cell r="F2469">
            <v>27</v>
          </cell>
          <cell r="G2469">
            <v>3</v>
          </cell>
          <cell r="H2469">
            <v>0</v>
          </cell>
          <cell r="I2469">
            <v>0</v>
          </cell>
          <cell r="J2469">
            <v>0</v>
          </cell>
          <cell r="K2469">
            <v>30</v>
          </cell>
        </row>
        <row r="2470">
          <cell r="A2470">
            <v>2464</v>
          </cell>
          <cell r="B2470" t="str">
            <v>M</v>
          </cell>
          <cell r="C2470" t="str">
            <v>Professional, Scientific and Technical Services</v>
          </cell>
          <cell r="D2470">
            <v>212031560</v>
          </cell>
          <cell r="E2470" t="str">
            <v>Cranbourne North - West</v>
          </cell>
          <cell r="F2470">
            <v>34</v>
          </cell>
          <cell r="G2470">
            <v>20</v>
          </cell>
          <cell r="H2470">
            <v>0</v>
          </cell>
          <cell r="I2470">
            <v>0</v>
          </cell>
          <cell r="J2470">
            <v>0</v>
          </cell>
          <cell r="K2470">
            <v>55</v>
          </cell>
        </row>
        <row r="2471">
          <cell r="A2471">
            <v>2465</v>
          </cell>
          <cell r="B2471" t="str">
            <v>N</v>
          </cell>
          <cell r="C2471" t="str">
            <v>Administrative and Support Services</v>
          </cell>
          <cell r="D2471">
            <v>212031560</v>
          </cell>
          <cell r="E2471" t="str">
            <v>Cranbourne North - West</v>
          </cell>
          <cell r="F2471">
            <v>41</v>
          </cell>
          <cell r="G2471">
            <v>6</v>
          </cell>
          <cell r="H2471">
            <v>3</v>
          </cell>
          <cell r="I2471">
            <v>0</v>
          </cell>
          <cell r="J2471">
            <v>0</v>
          </cell>
          <cell r="K2471">
            <v>52</v>
          </cell>
        </row>
        <row r="2472">
          <cell r="A2472">
            <v>2466</v>
          </cell>
          <cell r="B2472" t="str">
            <v>O</v>
          </cell>
          <cell r="C2472" t="str">
            <v>Public Administration and Safety</v>
          </cell>
          <cell r="D2472">
            <v>212031560</v>
          </cell>
          <cell r="E2472" t="str">
            <v>Cranbourne North - West</v>
          </cell>
          <cell r="F2472">
            <v>5</v>
          </cell>
          <cell r="G2472">
            <v>0</v>
          </cell>
          <cell r="H2472">
            <v>0</v>
          </cell>
          <cell r="I2472">
            <v>0</v>
          </cell>
          <cell r="J2472">
            <v>0</v>
          </cell>
          <cell r="K2472">
            <v>6</v>
          </cell>
        </row>
        <row r="2473">
          <cell r="A2473">
            <v>2467</v>
          </cell>
          <cell r="B2473" t="str">
            <v>P</v>
          </cell>
          <cell r="C2473" t="str">
            <v>Education and Training</v>
          </cell>
          <cell r="D2473">
            <v>212031560</v>
          </cell>
          <cell r="E2473" t="str">
            <v>Cranbourne North - West</v>
          </cell>
          <cell r="F2473">
            <v>4</v>
          </cell>
          <cell r="G2473">
            <v>3</v>
          </cell>
          <cell r="H2473">
            <v>5</v>
          </cell>
          <cell r="I2473">
            <v>3</v>
          </cell>
          <cell r="J2473">
            <v>0</v>
          </cell>
          <cell r="K2473">
            <v>13</v>
          </cell>
        </row>
        <row r="2474">
          <cell r="A2474">
            <v>2468</v>
          </cell>
          <cell r="B2474" t="str">
            <v>Q</v>
          </cell>
          <cell r="C2474" t="str">
            <v>Health Care and Social Assistance</v>
          </cell>
          <cell r="D2474">
            <v>212031560</v>
          </cell>
          <cell r="E2474" t="str">
            <v>Cranbourne North - West</v>
          </cell>
          <cell r="F2474">
            <v>32</v>
          </cell>
          <cell r="G2474">
            <v>11</v>
          </cell>
          <cell r="H2474">
            <v>7</v>
          </cell>
          <cell r="I2474">
            <v>0</v>
          </cell>
          <cell r="J2474">
            <v>0</v>
          </cell>
          <cell r="K2474">
            <v>50</v>
          </cell>
        </row>
        <row r="2475">
          <cell r="A2475">
            <v>2469</v>
          </cell>
          <cell r="B2475" t="str">
            <v>R</v>
          </cell>
          <cell r="C2475" t="str">
            <v>Arts and Recreation Services</v>
          </cell>
          <cell r="D2475">
            <v>212031560</v>
          </cell>
          <cell r="E2475" t="str">
            <v>Cranbourne North - West</v>
          </cell>
          <cell r="F2475">
            <v>8</v>
          </cell>
          <cell r="G2475">
            <v>3</v>
          </cell>
          <cell r="H2475">
            <v>0</v>
          </cell>
          <cell r="I2475">
            <v>0</v>
          </cell>
          <cell r="J2475">
            <v>0</v>
          </cell>
          <cell r="K2475">
            <v>11</v>
          </cell>
        </row>
        <row r="2476">
          <cell r="A2476">
            <v>2470</v>
          </cell>
          <cell r="B2476" t="str">
            <v>S</v>
          </cell>
          <cell r="C2476" t="str">
            <v>Other Services</v>
          </cell>
          <cell r="D2476">
            <v>212031560</v>
          </cell>
          <cell r="E2476" t="str">
            <v>Cranbourne North - West</v>
          </cell>
          <cell r="F2476">
            <v>36</v>
          </cell>
          <cell r="G2476">
            <v>25</v>
          </cell>
          <cell r="H2476">
            <v>0</v>
          </cell>
          <cell r="I2476">
            <v>0</v>
          </cell>
          <cell r="J2476">
            <v>0</v>
          </cell>
          <cell r="K2476">
            <v>61</v>
          </cell>
        </row>
        <row r="2477">
          <cell r="A2477">
            <v>2471</v>
          </cell>
          <cell r="B2477" t="str">
            <v>A</v>
          </cell>
          <cell r="C2477" t="str">
            <v>Agriculture, Forestry and Fishing</v>
          </cell>
          <cell r="D2477">
            <v>212031303</v>
          </cell>
          <cell r="E2477" t="str">
            <v>Cranbourne South</v>
          </cell>
          <cell r="F2477">
            <v>56</v>
          </cell>
          <cell r="G2477">
            <v>11</v>
          </cell>
          <cell r="H2477">
            <v>13</v>
          </cell>
          <cell r="I2477">
            <v>4</v>
          </cell>
          <cell r="J2477">
            <v>0</v>
          </cell>
          <cell r="K2477">
            <v>84</v>
          </cell>
        </row>
        <row r="2478">
          <cell r="A2478">
            <v>2472</v>
          </cell>
          <cell r="B2478" t="str">
            <v>B</v>
          </cell>
          <cell r="C2478" t="str">
            <v>Mining</v>
          </cell>
          <cell r="D2478">
            <v>212031303</v>
          </cell>
          <cell r="E2478" t="str">
            <v>Cranbourne South</v>
          </cell>
          <cell r="F2478">
            <v>3</v>
          </cell>
          <cell r="G2478">
            <v>0</v>
          </cell>
          <cell r="H2478">
            <v>3</v>
          </cell>
          <cell r="I2478">
            <v>0</v>
          </cell>
          <cell r="J2478">
            <v>0</v>
          </cell>
          <cell r="K2478">
            <v>0</v>
          </cell>
        </row>
        <row r="2479">
          <cell r="A2479">
            <v>2473</v>
          </cell>
          <cell r="B2479" t="str">
            <v>C</v>
          </cell>
          <cell r="C2479" t="str">
            <v>Manufacturing</v>
          </cell>
          <cell r="D2479">
            <v>212031303</v>
          </cell>
          <cell r="E2479" t="str">
            <v>Cranbourne South</v>
          </cell>
          <cell r="F2479">
            <v>31</v>
          </cell>
          <cell r="G2479">
            <v>20</v>
          </cell>
          <cell r="H2479">
            <v>5</v>
          </cell>
          <cell r="I2479">
            <v>0</v>
          </cell>
          <cell r="J2479">
            <v>0</v>
          </cell>
          <cell r="K2479">
            <v>57</v>
          </cell>
        </row>
        <row r="2480">
          <cell r="A2480">
            <v>2474</v>
          </cell>
          <cell r="B2480" t="str">
            <v>D</v>
          </cell>
          <cell r="C2480" t="str">
            <v>Electricity, Gas, Water and Waste Services</v>
          </cell>
          <cell r="D2480">
            <v>212031303</v>
          </cell>
          <cell r="E2480" t="str">
            <v>Cranbourne South</v>
          </cell>
          <cell r="F2480">
            <v>9</v>
          </cell>
          <cell r="G2480">
            <v>4</v>
          </cell>
          <cell r="H2480">
            <v>0</v>
          </cell>
          <cell r="I2480">
            <v>0</v>
          </cell>
          <cell r="J2480">
            <v>0</v>
          </cell>
          <cell r="K2480">
            <v>13</v>
          </cell>
        </row>
        <row r="2481">
          <cell r="A2481">
            <v>2475</v>
          </cell>
          <cell r="B2481" t="str">
            <v>E</v>
          </cell>
          <cell r="C2481" t="str">
            <v>Construction</v>
          </cell>
          <cell r="D2481">
            <v>212031303</v>
          </cell>
          <cell r="E2481" t="str">
            <v>Cranbourne South</v>
          </cell>
          <cell r="F2481">
            <v>338</v>
          </cell>
          <cell r="G2481">
            <v>204</v>
          </cell>
          <cell r="H2481">
            <v>41</v>
          </cell>
          <cell r="I2481">
            <v>3</v>
          </cell>
          <cell r="J2481">
            <v>0</v>
          </cell>
          <cell r="K2481">
            <v>584</v>
          </cell>
        </row>
        <row r="2482">
          <cell r="A2482">
            <v>2476</v>
          </cell>
          <cell r="B2482" t="str">
            <v>F</v>
          </cell>
          <cell r="C2482" t="str">
            <v>Wholesale Trade</v>
          </cell>
          <cell r="D2482">
            <v>212031303</v>
          </cell>
          <cell r="E2482" t="str">
            <v>Cranbourne South</v>
          </cell>
          <cell r="F2482">
            <v>24</v>
          </cell>
          <cell r="G2482">
            <v>15</v>
          </cell>
          <cell r="H2482">
            <v>6</v>
          </cell>
          <cell r="I2482">
            <v>0</v>
          </cell>
          <cell r="J2482">
            <v>0</v>
          </cell>
          <cell r="K2482">
            <v>45</v>
          </cell>
        </row>
        <row r="2483">
          <cell r="A2483">
            <v>2477</v>
          </cell>
          <cell r="B2483" t="str">
            <v>G</v>
          </cell>
          <cell r="C2483" t="str">
            <v>Retail Trade</v>
          </cell>
          <cell r="D2483">
            <v>212031303</v>
          </cell>
          <cell r="E2483" t="str">
            <v>Cranbourne South</v>
          </cell>
          <cell r="F2483">
            <v>67</v>
          </cell>
          <cell r="G2483">
            <v>25</v>
          </cell>
          <cell r="H2483">
            <v>7</v>
          </cell>
          <cell r="I2483">
            <v>0</v>
          </cell>
          <cell r="J2483">
            <v>0</v>
          </cell>
          <cell r="K2483">
            <v>99</v>
          </cell>
        </row>
        <row r="2484">
          <cell r="A2484">
            <v>2478</v>
          </cell>
          <cell r="B2484" t="str">
            <v>H</v>
          </cell>
          <cell r="C2484" t="str">
            <v>Accommodation and Food Services</v>
          </cell>
          <cell r="D2484">
            <v>212031303</v>
          </cell>
          <cell r="E2484" t="str">
            <v>Cranbourne South</v>
          </cell>
          <cell r="F2484">
            <v>26</v>
          </cell>
          <cell r="G2484">
            <v>26</v>
          </cell>
          <cell r="H2484">
            <v>9</v>
          </cell>
          <cell r="I2484">
            <v>3</v>
          </cell>
          <cell r="J2484">
            <v>0</v>
          </cell>
          <cell r="K2484">
            <v>63</v>
          </cell>
        </row>
        <row r="2485">
          <cell r="A2485">
            <v>2479</v>
          </cell>
          <cell r="B2485" t="str">
            <v>I</v>
          </cell>
          <cell r="C2485" t="str">
            <v>Transport, Postal and Warehousing</v>
          </cell>
          <cell r="D2485">
            <v>212031303</v>
          </cell>
          <cell r="E2485" t="str">
            <v>Cranbourne South</v>
          </cell>
          <cell r="F2485">
            <v>600</v>
          </cell>
          <cell r="G2485">
            <v>75</v>
          </cell>
          <cell r="H2485">
            <v>7</v>
          </cell>
          <cell r="I2485">
            <v>3</v>
          </cell>
          <cell r="J2485">
            <v>0</v>
          </cell>
          <cell r="K2485">
            <v>686</v>
          </cell>
        </row>
        <row r="2486">
          <cell r="A2486">
            <v>2480</v>
          </cell>
          <cell r="B2486" t="str">
            <v>J</v>
          </cell>
          <cell r="C2486" t="str">
            <v>Information Media and Telecommunications</v>
          </cell>
          <cell r="D2486">
            <v>212031303</v>
          </cell>
          <cell r="E2486" t="str">
            <v>Cranbourne South</v>
          </cell>
          <cell r="F2486">
            <v>8</v>
          </cell>
          <cell r="G2486">
            <v>5</v>
          </cell>
          <cell r="H2486">
            <v>3</v>
          </cell>
          <cell r="I2486">
            <v>0</v>
          </cell>
          <cell r="J2486">
            <v>0</v>
          </cell>
          <cell r="K2486">
            <v>14</v>
          </cell>
        </row>
        <row r="2487">
          <cell r="A2487">
            <v>2481</v>
          </cell>
          <cell r="B2487" t="str">
            <v>K</v>
          </cell>
          <cell r="C2487" t="str">
            <v>Financial and Insurance Services</v>
          </cell>
          <cell r="D2487">
            <v>212031303</v>
          </cell>
          <cell r="E2487" t="str">
            <v>Cranbourne South</v>
          </cell>
          <cell r="F2487">
            <v>31</v>
          </cell>
          <cell r="G2487">
            <v>12</v>
          </cell>
          <cell r="H2487">
            <v>3</v>
          </cell>
          <cell r="I2487">
            <v>3</v>
          </cell>
          <cell r="J2487">
            <v>0</v>
          </cell>
          <cell r="K2487">
            <v>45</v>
          </cell>
        </row>
        <row r="2488">
          <cell r="A2488">
            <v>2482</v>
          </cell>
          <cell r="B2488" t="str">
            <v>L</v>
          </cell>
          <cell r="C2488" t="str">
            <v>Rental, Hiring and Real Estate Services</v>
          </cell>
          <cell r="D2488">
            <v>212031303</v>
          </cell>
          <cell r="E2488" t="str">
            <v>Cranbourne South</v>
          </cell>
          <cell r="F2488">
            <v>153</v>
          </cell>
          <cell r="G2488">
            <v>13</v>
          </cell>
          <cell r="H2488">
            <v>0</v>
          </cell>
          <cell r="I2488">
            <v>0</v>
          </cell>
          <cell r="J2488">
            <v>0</v>
          </cell>
          <cell r="K2488">
            <v>167</v>
          </cell>
        </row>
        <row r="2489">
          <cell r="A2489">
            <v>2483</v>
          </cell>
          <cell r="B2489" t="str">
            <v>M</v>
          </cell>
          <cell r="C2489" t="str">
            <v>Professional, Scientific and Technical Services</v>
          </cell>
          <cell r="D2489">
            <v>212031303</v>
          </cell>
          <cell r="E2489" t="str">
            <v>Cranbourne South</v>
          </cell>
          <cell r="F2489">
            <v>114</v>
          </cell>
          <cell r="G2489">
            <v>52</v>
          </cell>
          <cell r="H2489">
            <v>3</v>
          </cell>
          <cell r="I2489">
            <v>3</v>
          </cell>
          <cell r="J2489">
            <v>0</v>
          </cell>
          <cell r="K2489">
            <v>170</v>
          </cell>
        </row>
        <row r="2490">
          <cell r="A2490">
            <v>2484</v>
          </cell>
          <cell r="B2490" t="str">
            <v>N</v>
          </cell>
          <cell r="C2490" t="str">
            <v>Administrative and Support Services</v>
          </cell>
          <cell r="D2490">
            <v>212031303</v>
          </cell>
          <cell r="E2490" t="str">
            <v>Cranbourne South</v>
          </cell>
          <cell r="F2490">
            <v>124</v>
          </cell>
          <cell r="G2490">
            <v>20</v>
          </cell>
          <cell r="H2490">
            <v>9</v>
          </cell>
          <cell r="I2490">
            <v>0</v>
          </cell>
          <cell r="J2490">
            <v>0</v>
          </cell>
          <cell r="K2490">
            <v>154</v>
          </cell>
        </row>
        <row r="2491">
          <cell r="A2491">
            <v>2485</v>
          </cell>
          <cell r="B2491" t="str">
            <v>O</v>
          </cell>
          <cell r="C2491" t="str">
            <v>Public Administration and Safety</v>
          </cell>
          <cell r="D2491">
            <v>212031303</v>
          </cell>
          <cell r="E2491" t="str">
            <v>Cranbourne South</v>
          </cell>
          <cell r="F2491">
            <v>5</v>
          </cell>
          <cell r="G2491">
            <v>3</v>
          </cell>
          <cell r="H2491">
            <v>0</v>
          </cell>
          <cell r="I2491">
            <v>0</v>
          </cell>
          <cell r="J2491">
            <v>0</v>
          </cell>
          <cell r="K2491">
            <v>9</v>
          </cell>
        </row>
        <row r="2492">
          <cell r="A2492">
            <v>2486</v>
          </cell>
          <cell r="B2492" t="str">
            <v>P</v>
          </cell>
          <cell r="C2492" t="str">
            <v>Education and Training</v>
          </cell>
          <cell r="D2492">
            <v>212031303</v>
          </cell>
          <cell r="E2492" t="str">
            <v>Cranbourne South</v>
          </cell>
          <cell r="F2492">
            <v>11</v>
          </cell>
          <cell r="G2492">
            <v>5</v>
          </cell>
          <cell r="H2492">
            <v>0</v>
          </cell>
          <cell r="I2492">
            <v>0</v>
          </cell>
          <cell r="J2492">
            <v>0</v>
          </cell>
          <cell r="K2492">
            <v>18</v>
          </cell>
        </row>
        <row r="2493">
          <cell r="A2493">
            <v>2487</v>
          </cell>
          <cell r="B2493" t="str">
            <v>Q</v>
          </cell>
          <cell r="C2493" t="str">
            <v>Health Care and Social Assistance</v>
          </cell>
          <cell r="D2493">
            <v>212031303</v>
          </cell>
          <cell r="E2493" t="str">
            <v>Cranbourne South</v>
          </cell>
          <cell r="F2493">
            <v>62</v>
          </cell>
          <cell r="G2493">
            <v>26</v>
          </cell>
          <cell r="H2493">
            <v>13</v>
          </cell>
          <cell r="I2493">
            <v>6</v>
          </cell>
          <cell r="J2493">
            <v>0</v>
          </cell>
          <cell r="K2493">
            <v>107</v>
          </cell>
        </row>
        <row r="2494">
          <cell r="A2494">
            <v>2488</v>
          </cell>
          <cell r="B2494" t="str">
            <v>R</v>
          </cell>
          <cell r="C2494" t="str">
            <v>Arts and Recreation Services</v>
          </cell>
          <cell r="D2494">
            <v>212031303</v>
          </cell>
          <cell r="E2494" t="str">
            <v>Cranbourne South</v>
          </cell>
          <cell r="F2494">
            <v>25</v>
          </cell>
          <cell r="G2494">
            <v>7</v>
          </cell>
          <cell r="H2494">
            <v>3</v>
          </cell>
          <cell r="I2494">
            <v>4</v>
          </cell>
          <cell r="J2494">
            <v>0</v>
          </cell>
          <cell r="K2494">
            <v>39</v>
          </cell>
        </row>
        <row r="2495">
          <cell r="A2495">
            <v>2489</v>
          </cell>
          <cell r="B2495" t="str">
            <v>S</v>
          </cell>
          <cell r="C2495" t="str">
            <v>Other Services</v>
          </cell>
          <cell r="D2495">
            <v>212031303</v>
          </cell>
          <cell r="E2495" t="str">
            <v>Cranbourne South</v>
          </cell>
          <cell r="F2495">
            <v>63</v>
          </cell>
          <cell r="G2495">
            <v>33</v>
          </cell>
          <cell r="H2495">
            <v>8</v>
          </cell>
          <cell r="I2495">
            <v>0</v>
          </cell>
          <cell r="J2495">
            <v>0</v>
          </cell>
          <cell r="K2495">
            <v>104</v>
          </cell>
        </row>
        <row r="2496">
          <cell r="A2496">
            <v>2490</v>
          </cell>
          <cell r="B2496" t="str">
            <v>A</v>
          </cell>
          <cell r="C2496" t="str">
            <v>Agriculture, Forestry and Fishing</v>
          </cell>
          <cell r="D2496">
            <v>212031304</v>
          </cell>
          <cell r="E2496" t="str">
            <v>Cranbourne West</v>
          </cell>
          <cell r="F2496">
            <v>4</v>
          </cell>
          <cell r="G2496">
            <v>3</v>
          </cell>
          <cell r="H2496">
            <v>0</v>
          </cell>
          <cell r="I2496">
            <v>0</v>
          </cell>
          <cell r="J2496">
            <v>0</v>
          </cell>
          <cell r="K2496">
            <v>7</v>
          </cell>
        </row>
        <row r="2497">
          <cell r="A2497">
            <v>2491</v>
          </cell>
          <cell r="B2497" t="str">
            <v>B</v>
          </cell>
          <cell r="C2497" t="str">
            <v>Mining</v>
          </cell>
          <cell r="D2497">
            <v>212031304</v>
          </cell>
          <cell r="E2497" t="str">
            <v>Cranbourne West</v>
          </cell>
          <cell r="F2497">
            <v>3</v>
          </cell>
          <cell r="G2497">
            <v>0</v>
          </cell>
          <cell r="H2497">
            <v>0</v>
          </cell>
          <cell r="I2497">
            <v>0</v>
          </cell>
          <cell r="J2497">
            <v>0</v>
          </cell>
          <cell r="K2497">
            <v>3</v>
          </cell>
        </row>
        <row r="2498">
          <cell r="A2498">
            <v>2492</v>
          </cell>
          <cell r="B2498" t="str">
            <v>C</v>
          </cell>
          <cell r="C2498" t="str">
            <v>Manufacturing</v>
          </cell>
          <cell r="D2498">
            <v>212031304</v>
          </cell>
          <cell r="E2498" t="str">
            <v>Cranbourne West</v>
          </cell>
          <cell r="F2498">
            <v>30</v>
          </cell>
          <cell r="G2498">
            <v>22</v>
          </cell>
          <cell r="H2498">
            <v>16</v>
          </cell>
          <cell r="I2498">
            <v>0</v>
          </cell>
          <cell r="J2498">
            <v>0</v>
          </cell>
          <cell r="K2498">
            <v>69</v>
          </cell>
        </row>
        <row r="2499">
          <cell r="A2499">
            <v>2493</v>
          </cell>
          <cell r="B2499" t="str">
            <v>D</v>
          </cell>
          <cell r="C2499" t="str">
            <v>Electricity, Gas, Water and Waste Services</v>
          </cell>
          <cell r="D2499">
            <v>212031304</v>
          </cell>
          <cell r="E2499" t="str">
            <v>Cranbourne West</v>
          </cell>
          <cell r="F2499">
            <v>3</v>
          </cell>
          <cell r="G2499">
            <v>3</v>
          </cell>
          <cell r="H2499">
            <v>0</v>
          </cell>
          <cell r="I2499">
            <v>0</v>
          </cell>
          <cell r="J2499">
            <v>0</v>
          </cell>
          <cell r="K2499">
            <v>5</v>
          </cell>
        </row>
        <row r="2500">
          <cell r="A2500">
            <v>2494</v>
          </cell>
          <cell r="B2500" t="str">
            <v>E</v>
          </cell>
          <cell r="C2500" t="str">
            <v>Construction</v>
          </cell>
          <cell r="D2500">
            <v>212031304</v>
          </cell>
          <cell r="E2500" t="str">
            <v>Cranbourne West</v>
          </cell>
          <cell r="F2500">
            <v>358</v>
          </cell>
          <cell r="G2500">
            <v>123</v>
          </cell>
          <cell r="H2500">
            <v>16</v>
          </cell>
          <cell r="I2500">
            <v>5</v>
          </cell>
          <cell r="J2500">
            <v>0</v>
          </cell>
          <cell r="K2500">
            <v>502</v>
          </cell>
        </row>
        <row r="2501">
          <cell r="A2501">
            <v>2495</v>
          </cell>
          <cell r="B2501" t="str">
            <v>F</v>
          </cell>
          <cell r="C2501" t="str">
            <v>Wholesale Trade</v>
          </cell>
          <cell r="D2501">
            <v>212031304</v>
          </cell>
          <cell r="E2501" t="str">
            <v>Cranbourne West</v>
          </cell>
          <cell r="F2501">
            <v>31</v>
          </cell>
          <cell r="G2501">
            <v>19</v>
          </cell>
          <cell r="H2501">
            <v>6</v>
          </cell>
          <cell r="I2501">
            <v>0</v>
          </cell>
          <cell r="J2501">
            <v>0</v>
          </cell>
          <cell r="K2501">
            <v>57</v>
          </cell>
        </row>
        <row r="2502">
          <cell r="A2502">
            <v>2496</v>
          </cell>
          <cell r="B2502" t="str">
            <v>G</v>
          </cell>
          <cell r="C2502" t="str">
            <v>Retail Trade</v>
          </cell>
          <cell r="D2502">
            <v>212031304</v>
          </cell>
          <cell r="E2502" t="str">
            <v>Cranbourne West</v>
          </cell>
          <cell r="F2502">
            <v>78</v>
          </cell>
          <cell r="G2502">
            <v>42</v>
          </cell>
          <cell r="H2502">
            <v>20</v>
          </cell>
          <cell r="I2502">
            <v>3</v>
          </cell>
          <cell r="J2502">
            <v>0</v>
          </cell>
          <cell r="K2502">
            <v>143</v>
          </cell>
        </row>
        <row r="2503">
          <cell r="A2503">
            <v>2497</v>
          </cell>
          <cell r="B2503" t="str">
            <v>H</v>
          </cell>
          <cell r="C2503" t="str">
            <v>Accommodation and Food Services</v>
          </cell>
          <cell r="D2503">
            <v>212031304</v>
          </cell>
          <cell r="E2503" t="str">
            <v>Cranbourne West</v>
          </cell>
          <cell r="F2503">
            <v>30</v>
          </cell>
          <cell r="G2503">
            <v>31</v>
          </cell>
          <cell r="H2503">
            <v>10</v>
          </cell>
          <cell r="I2503">
            <v>0</v>
          </cell>
          <cell r="J2503">
            <v>0</v>
          </cell>
          <cell r="K2503">
            <v>73</v>
          </cell>
        </row>
        <row r="2504">
          <cell r="A2504">
            <v>2498</v>
          </cell>
          <cell r="B2504" t="str">
            <v>I</v>
          </cell>
          <cell r="C2504" t="str">
            <v>Transport, Postal and Warehousing</v>
          </cell>
          <cell r="D2504">
            <v>212031304</v>
          </cell>
          <cell r="E2504" t="str">
            <v>Cranbourne West</v>
          </cell>
          <cell r="F2504">
            <v>631</v>
          </cell>
          <cell r="G2504">
            <v>57</v>
          </cell>
          <cell r="H2504">
            <v>3</v>
          </cell>
          <cell r="I2504">
            <v>3</v>
          </cell>
          <cell r="J2504">
            <v>0</v>
          </cell>
          <cell r="K2504">
            <v>693</v>
          </cell>
        </row>
        <row r="2505">
          <cell r="A2505">
            <v>2499</v>
          </cell>
          <cell r="B2505" t="str">
            <v>J</v>
          </cell>
          <cell r="C2505" t="str">
            <v>Information Media and Telecommunications</v>
          </cell>
          <cell r="D2505">
            <v>212031304</v>
          </cell>
          <cell r="E2505" t="str">
            <v>Cranbourne West</v>
          </cell>
          <cell r="F2505">
            <v>10</v>
          </cell>
          <cell r="G2505">
            <v>3</v>
          </cell>
          <cell r="H2505">
            <v>0</v>
          </cell>
          <cell r="I2505">
            <v>0</v>
          </cell>
          <cell r="J2505">
            <v>0</v>
          </cell>
          <cell r="K2505">
            <v>14</v>
          </cell>
        </row>
        <row r="2506">
          <cell r="A2506">
            <v>2500</v>
          </cell>
          <cell r="B2506" t="str">
            <v>K</v>
          </cell>
          <cell r="C2506" t="str">
            <v>Financial and Insurance Services</v>
          </cell>
          <cell r="D2506">
            <v>212031304</v>
          </cell>
          <cell r="E2506" t="str">
            <v>Cranbourne West</v>
          </cell>
          <cell r="F2506">
            <v>40</v>
          </cell>
          <cell r="G2506">
            <v>10</v>
          </cell>
          <cell r="H2506">
            <v>0</v>
          </cell>
          <cell r="I2506">
            <v>0</v>
          </cell>
          <cell r="J2506">
            <v>0</v>
          </cell>
          <cell r="K2506">
            <v>50</v>
          </cell>
        </row>
        <row r="2507">
          <cell r="A2507">
            <v>2501</v>
          </cell>
          <cell r="B2507" t="str">
            <v>L</v>
          </cell>
          <cell r="C2507" t="str">
            <v>Rental, Hiring and Real Estate Services</v>
          </cell>
          <cell r="D2507">
            <v>212031304</v>
          </cell>
          <cell r="E2507" t="str">
            <v>Cranbourne West</v>
          </cell>
          <cell r="F2507">
            <v>98</v>
          </cell>
          <cell r="G2507">
            <v>9</v>
          </cell>
          <cell r="H2507">
            <v>4</v>
          </cell>
          <cell r="I2507">
            <v>3</v>
          </cell>
          <cell r="J2507">
            <v>0</v>
          </cell>
          <cell r="K2507">
            <v>112</v>
          </cell>
        </row>
        <row r="2508">
          <cell r="A2508">
            <v>2502</v>
          </cell>
          <cell r="B2508" t="str">
            <v>M</v>
          </cell>
          <cell r="C2508" t="str">
            <v>Professional, Scientific and Technical Services</v>
          </cell>
          <cell r="D2508">
            <v>212031304</v>
          </cell>
          <cell r="E2508" t="str">
            <v>Cranbourne West</v>
          </cell>
          <cell r="F2508">
            <v>96</v>
          </cell>
          <cell r="G2508">
            <v>35</v>
          </cell>
          <cell r="H2508">
            <v>3</v>
          </cell>
          <cell r="I2508">
            <v>3</v>
          </cell>
          <cell r="J2508">
            <v>0</v>
          </cell>
          <cell r="K2508">
            <v>136</v>
          </cell>
        </row>
        <row r="2509">
          <cell r="A2509">
            <v>2503</v>
          </cell>
          <cell r="B2509" t="str">
            <v>N</v>
          </cell>
          <cell r="C2509" t="str">
            <v>Administrative and Support Services</v>
          </cell>
          <cell r="D2509">
            <v>212031304</v>
          </cell>
          <cell r="E2509" t="str">
            <v>Cranbourne West</v>
          </cell>
          <cell r="F2509">
            <v>130</v>
          </cell>
          <cell r="G2509">
            <v>29</v>
          </cell>
          <cell r="H2509">
            <v>9</v>
          </cell>
          <cell r="I2509">
            <v>4</v>
          </cell>
          <cell r="J2509">
            <v>0</v>
          </cell>
          <cell r="K2509">
            <v>172</v>
          </cell>
        </row>
        <row r="2510">
          <cell r="A2510">
            <v>2504</v>
          </cell>
          <cell r="B2510" t="str">
            <v>O</v>
          </cell>
          <cell r="C2510" t="str">
            <v>Public Administration and Safety</v>
          </cell>
          <cell r="D2510">
            <v>212031304</v>
          </cell>
          <cell r="E2510" t="str">
            <v>Cranbourne West</v>
          </cell>
          <cell r="F2510">
            <v>7</v>
          </cell>
          <cell r="G2510">
            <v>0</v>
          </cell>
          <cell r="H2510">
            <v>0</v>
          </cell>
          <cell r="I2510">
            <v>0</v>
          </cell>
          <cell r="J2510">
            <v>0</v>
          </cell>
          <cell r="K2510">
            <v>8</v>
          </cell>
        </row>
        <row r="2511">
          <cell r="A2511">
            <v>2505</v>
          </cell>
          <cell r="B2511" t="str">
            <v>P</v>
          </cell>
          <cell r="C2511" t="str">
            <v>Education and Training</v>
          </cell>
          <cell r="D2511">
            <v>212031304</v>
          </cell>
          <cell r="E2511" t="str">
            <v>Cranbourne West</v>
          </cell>
          <cell r="F2511">
            <v>15</v>
          </cell>
          <cell r="G2511">
            <v>3</v>
          </cell>
          <cell r="H2511">
            <v>3</v>
          </cell>
          <cell r="I2511">
            <v>0</v>
          </cell>
          <cell r="J2511">
            <v>0</v>
          </cell>
          <cell r="K2511">
            <v>20</v>
          </cell>
        </row>
        <row r="2512">
          <cell r="A2512">
            <v>2506</v>
          </cell>
          <cell r="B2512" t="str">
            <v>Q</v>
          </cell>
          <cell r="C2512" t="str">
            <v>Health Care and Social Assistance</v>
          </cell>
          <cell r="D2512">
            <v>212031304</v>
          </cell>
          <cell r="E2512" t="str">
            <v>Cranbourne West</v>
          </cell>
          <cell r="F2512">
            <v>66</v>
          </cell>
          <cell r="G2512">
            <v>22</v>
          </cell>
          <cell r="H2512">
            <v>11</v>
          </cell>
          <cell r="I2512">
            <v>9</v>
          </cell>
          <cell r="J2512">
            <v>0</v>
          </cell>
          <cell r="K2512">
            <v>108</v>
          </cell>
        </row>
        <row r="2513">
          <cell r="A2513">
            <v>2507</v>
          </cell>
          <cell r="B2513" t="str">
            <v>R</v>
          </cell>
          <cell r="C2513" t="str">
            <v>Arts and Recreation Services</v>
          </cell>
          <cell r="D2513">
            <v>212031304</v>
          </cell>
          <cell r="E2513" t="str">
            <v>Cranbourne West</v>
          </cell>
          <cell r="F2513">
            <v>10</v>
          </cell>
          <cell r="G2513">
            <v>5</v>
          </cell>
          <cell r="H2513">
            <v>3</v>
          </cell>
          <cell r="I2513">
            <v>0</v>
          </cell>
          <cell r="J2513">
            <v>0</v>
          </cell>
          <cell r="K2513">
            <v>19</v>
          </cell>
        </row>
        <row r="2514">
          <cell r="A2514">
            <v>2508</v>
          </cell>
          <cell r="B2514" t="str">
            <v>S</v>
          </cell>
          <cell r="C2514" t="str">
            <v>Other Services</v>
          </cell>
          <cell r="D2514">
            <v>212031304</v>
          </cell>
          <cell r="E2514" t="str">
            <v>Cranbourne West</v>
          </cell>
          <cell r="F2514">
            <v>71</v>
          </cell>
          <cell r="G2514">
            <v>39</v>
          </cell>
          <cell r="H2514">
            <v>8</v>
          </cell>
          <cell r="I2514">
            <v>0</v>
          </cell>
          <cell r="J2514">
            <v>0</v>
          </cell>
          <cell r="K2514">
            <v>119</v>
          </cell>
        </row>
        <row r="2515">
          <cell r="A2515">
            <v>2509</v>
          </cell>
          <cell r="B2515" t="str">
            <v>A</v>
          </cell>
          <cell r="C2515" t="str">
            <v>Agriculture, Forestry and Fishing</v>
          </cell>
          <cell r="D2515">
            <v>201021010</v>
          </cell>
          <cell r="E2515" t="str">
            <v>Creswick - Clunes</v>
          </cell>
          <cell r="F2515">
            <v>162</v>
          </cell>
          <cell r="G2515">
            <v>63</v>
          </cell>
          <cell r="H2515">
            <v>18</v>
          </cell>
          <cell r="I2515">
            <v>3</v>
          </cell>
          <cell r="J2515">
            <v>0</v>
          </cell>
          <cell r="K2515">
            <v>246</v>
          </cell>
        </row>
        <row r="2516">
          <cell r="A2516">
            <v>2510</v>
          </cell>
          <cell r="B2516" t="str">
            <v>B</v>
          </cell>
          <cell r="C2516" t="str">
            <v>Mining</v>
          </cell>
          <cell r="D2516">
            <v>201021010</v>
          </cell>
          <cell r="E2516" t="str">
            <v>Creswick - Clunes</v>
          </cell>
          <cell r="F2516">
            <v>0</v>
          </cell>
          <cell r="G2516">
            <v>0</v>
          </cell>
          <cell r="H2516">
            <v>0</v>
          </cell>
          <cell r="I2516">
            <v>0</v>
          </cell>
          <cell r="J2516">
            <v>0</v>
          </cell>
          <cell r="K2516">
            <v>0</v>
          </cell>
        </row>
        <row r="2517">
          <cell r="A2517">
            <v>2511</v>
          </cell>
          <cell r="B2517" t="str">
            <v>C</v>
          </cell>
          <cell r="C2517" t="str">
            <v>Manufacturing</v>
          </cell>
          <cell r="D2517">
            <v>201021010</v>
          </cell>
          <cell r="E2517" t="str">
            <v>Creswick - Clunes</v>
          </cell>
          <cell r="F2517">
            <v>14</v>
          </cell>
          <cell r="G2517">
            <v>9</v>
          </cell>
          <cell r="H2517">
            <v>3</v>
          </cell>
          <cell r="I2517">
            <v>0</v>
          </cell>
          <cell r="J2517">
            <v>0</v>
          </cell>
          <cell r="K2517">
            <v>25</v>
          </cell>
        </row>
        <row r="2518">
          <cell r="A2518">
            <v>2512</v>
          </cell>
          <cell r="B2518" t="str">
            <v>D</v>
          </cell>
          <cell r="C2518" t="str">
            <v>Electricity, Gas, Water and Waste Services</v>
          </cell>
          <cell r="D2518">
            <v>201021010</v>
          </cell>
          <cell r="E2518" t="str">
            <v>Creswick - Clunes</v>
          </cell>
          <cell r="F2518">
            <v>0</v>
          </cell>
          <cell r="G2518">
            <v>0</v>
          </cell>
          <cell r="H2518">
            <v>0</v>
          </cell>
          <cell r="I2518">
            <v>0</v>
          </cell>
          <cell r="J2518">
            <v>0</v>
          </cell>
          <cell r="K2518">
            <v>0</v>
          </cell>
        </row>
        <row r="2519">
          <cell r="A2519">
            <v>2513</v>
          </cell>
          <cell r="B2519" t="str">
            <v>E</v>
          </cell>
          <cell r="C2519" t="str">
            <v>Construction</v>
          </cell>
          <cell r="D2519">
            <v>201021010</v>
          </cell>
          <cell r="E2519" t="str">
            <v>Creswick - Clunes</v>
          </cell>
          <cell r="F2519">
            <v>88</v>
          </cell>
          <cell r="G2519">
            <v>41</v>
          </cell>
          <cell r="H2519">
            <v>7</v>
          </cell>
          <cell r="I2519">
            <v>0</v>
          </cell>
          <cell r="J2519">
            <v>0</v>
          </cell>
          <cell r="K2519">
            <v>137</v>
          </cell>
        </row>
        <row r="2520">
          <cell r="A2520">
            <v>2514</v>
          </cell>
          <cell r="B2520" t="str">
            <v>F</v>
          </cell>
          <cell r="C2520" t="str">
            <v>Wholesale Trade</v>
          </cell>
          <cell r="D2520">
            <v>201021010</v>
          </cell>
          <cell r="E2520" t="str">
            <v>Creswick - Clunes</v>
          </cell>
          <cell r="F2520">
            <v>10</v>
          </cell>
          <cell r="G2520">
            <v>6</v>
          </cell>
          <cell r="H2520">
            <v>0</v>
          </cell>
          <cell r="I2520">
            <v>0</v>
          </cell>
          <cell r="J2520">
            <v>0</v>
          </cell>
          <cell r="K2520">
            <v>16</v>
          </cell>
        </row>
        <row r="2521">
          <cell r="A2521">
            <v>2515</v>
          </cell>
          <cell r="B2521" t="str">
            <v>G</v>
          </cell>
          <cell r="C2521" t="str">
            <v>Retail Trade</v>
          </cell>
          <cell r="D2521">
            <v>201021010</v>
          </cell>
          <cell r="E2521" t="str">
            <v>Creswick - Clunes</v>
          </cell>
          <cell r="F2521">
            <v>18</v>
          </cell>
          <cell r="G2521">
            <v>9</v>
          </cell>
          <cell r="H2521">
            <v>9</v>
          </cell>
          <cell r="I2521">
            <v>0</v>
          </cell>
          <cell r="J2521">
            <v>0</v>
          </cell>
          <cell r="K2521">
            <v>37</v>
          </cell>
        </row>
        <row r="2522">
          <cell r="A2522">
            <v>2516</v>
          </cell>
          <cell r="B2522" t="str">
            <v>H</v>
          </cell>
          <cell r="C2522" t="str">
            <v>Accommodation and Food Services</v>
          </cell>
          <cell r="D2522">
            <v>201021010</v>
          </cell>
          <cell r="E2522" t="str">
            <v>Creswick - Clunes</v>
          </cell>
          <cell r="F2522">
            <v>15</v>
          </cell>
          <cell r="G2522">
            <v>9</v>
          </cell>
          <cell r="H2522">
            <v>9</v>
          </cell>
          <cell r="I2522">
            <v>0</v>
          </cell>
          <cell r="J2522">
            <v>0</v>
          </cell>
          <cell r="K2522">
            <v>34</v>
          </cell>
        </row>
        <row r="2523">
          <cell r="A2523">
            <v>2517</v>
          </cell>
          <cell r="B2523" t="str">
            <v>I</v>
          </cell>
          <cell r="C2523" t="str">
            <v>Transport, Postal and Warehousing</v>
          </cell>
          <cell r="D2523">
            <v>201021010</v>
          </cell>
          <cell r="E2523" t="str">
            <v>Creswick - Clunes</v>
          </cell>
          <cell r="F2523">
            <v>19</v>
          </cell>
          <cell r="G2523">
            <v>13</v>
          </cell>
          <cell r="H2523">
            <v>5</v>
          </cell>
          <cell r="I2523">
            <v>0</v>
          </cell>
          <cell r="J2523">
            <v>0</v>
          </cell>
          <cell r="K2523">
            <v>38</v>
          </cell>
        </row>
        <row r="2524">
          <cell r="A2524">
            <v>2518</v>
          </cell>
          <cell r="B2524" t="str">
            <v>J</v>
          </cell>
          <cell r="C2524" t="str">
            <v>Information Media and Telecommunications</v>
          </cell>
          <cell r="D2524">
            <v>201021010</v>
          </cell>
          <cell r="E2524" t="str">
            <v>Creswick - Clunes</v>
          </cell>
          <cell r="F2524">
            <v>3</v>
          </cell>
          <cell r="G2524">
            <v>3</v>
          </cell>
          <cell r="H2524">
            <v>0</v>
          </cell>
          <cell r="I2524">
            <v>0</v>
          </cell>
          <cell r="J2524">
            <v>0</v>
          </cell>
          <cell r="K2524">
            <v>3</v>
          </cell>
        </row>
        <row r="2525">
          <cell r="A2525">
            <v>2519</v>
          </cell>
          <cell r="B2525" t="str">
            <v>K</v>
          </cell>
          <cell r="C2525" t="str">
            <v>Financial and Insurance Services</v>
          </cell>
          <cell r="D2525">
            <v>201021010</v>
          </cell>
          <cell r="E2525" t="str">
            <v>Creswick - Clunes</v>
          </cell>
          <cell r="F2525">
            <v>9</v>
          </cell>
          <cell r="G2525">
            <v>6</v>
          </cell>
          <cell r="H2525">
            <v>0</v>
          </cell>
          <cell r="I2525">
            <v>0</v>
          </cell>
          <cell r="J2525">
            <v>0</v>
          </cell>
          <cell r="K2525">
            <v>18</v>
          </cell>
        </row>
        <row r="2526">
          <cell r="A2526">
            <v>2520</v>
          </cell>
          <cell r="B2526" t="str">
            <v>L</v>
          </cell>
          <cell r="C2526" t="str">
            <v>Rental, Hiring and Real Estate Services</v>
          </cell>
          <cell r="D2526">
            <v>201021010</v>
          </cell>
          <cell r="E2526" t="str">
            <v>Creswick - Clunes</v>
          </cell>
          <cell r="F2526">
            <v>43</v>
          </cell>
          <cell r="G2526">
            <v>4</v>
          </cell>
          <cell r="H2526">
            <v>0</v>
          </cell>
          <cell r="I2526">
            <v>3</v>
          </cell>
          <cell r="J2526">
            <v>0</v>
          </cell>
          <cell r="K2526">
            <v>49</v>
          </cell>
        </row>
        <row r="2527">
          <cell r="A2527">
            <v>2521</v>
          </cell>
          <cell r="B2527" t="str">
            <v>M</v>
          </cell>
          <cell r="C2527" t="str">
            <v>Professional, Scientific and Technical Services</v>
          </cell>
          <cell r="D2527">
            <v>201021010</v>
          </cell>
          <cell r="E2527" t="str">
            <v>Creswick - Clunes</v>
          </cell>
          <cell r="F2527">
            <v>37</v>
          </cell>
          <cell r="G2527">
            <v>23</v>
          </cell>
          <cell r="H2527">
            <v>0</v>
          </cell>
          <cell r="I2527">
            <v>0</v>
          </cell>
          <cell r="J2527">
            <v>0</v>
          </cell>
          <cell r="K2527">
            <v>61</v>
          </cell>
        </row>
        <row r="2528">
          <cell r="A2528">
            <v>2522</v>
          </cell>
          <cell r="B2528" t="str">
            <v>N</v>
          </cell>
          <cell r="C2528" t="str">
            <v>Administrative and Support Services</v>
          </cell>
          <cell r="D2528">
            <v>201021010</v>
          </cell>
          <cell r="E2528" t="str">
            <v>Creswick - Clunes</v>
          </cell>
          <cell r="F2528">
            <v>18</v>
          </cell>
          <cell r="G2528">
            <v>3</v>
          </cell>
          <cell r="H2528">
            <v>0</v>
          </cell>
          <cell r="I2528">
            <v>0</v>
          </cell>
          <cell r="J2528">
            <v>0</v>
          </cell>
          <cell r="K2528">
            <v>23</v>
          </cell>
        </row>
        <row r="2529">
          <cell r="A2529">
            <v>2523</v>
          </cell>
          <cell r="B2529" t="str">
            <v>O</v>
          </cell>
          <cell r="C2529" t="str">
            <v>Public Administration and Safety</v>
          </cell>
          <cell r="D2529">
            <v>201021010</v>
          </cell>
          <cell r="E2529" t="str">
            <v>Creswick - Clunes</v>
          </cell>
          <cell r="F2529">
            <v>0</v>
          </cell>
          <cell r="G2529">
            <v>0</v>
          </cell>
          <cell r="H2529">
            <v>0</v>
          </cell>
          <cell r="I2529">
            <v>0</v>
          </cell>
          <cell r="J2529">
            <v>0</v>
          </cell>
          <cell r="K2529">
            <v>0</v>
          </cell>
        </row>
        <row r="2530">
          <cell r="A2530">
            <v>2524</v>
          </cell>
          <cell r="B2530" t="str">
            <v>P</v>
          </cell>
          <cell r="C2530" t="str">
            <v>Education and Training</v>
          </cell>
          <cell r="D2530">
            <v>201021010</v>
          </cell>
          <cell r="E2530" t="str">
            <v>Creswick - Clunes</v>
          </cell>
          <cell r="F2530">
            <v>5</v>
          </cell>
          <cell r="G2530">
            <v>0</v>
          </cell>
          <cell r="H2530">
            <v>3</v>
          </cell>
          <cell r="I2530">
            <v>0</v>
          </cell>
          <cell r="J2530">
            <v>0</v>
          </cell>
          <cell r="K2530">
            <v>10</v>
          </cell>
        </row>
        <row r="2531">
          <cell r="A2531">
            <v>2525</v>
          </cell>
          <cell r="B2531" t="str">
            <v>Q</v>
          </cell>
          <cell r="C2531" t="str">
            <v>Health Care and Social Assistance</v>
          </cell>
          <cell r="D2531">
            <v>201021010</v>
          </cell>
          <cell r="E2531" t="str">
            <v>Creswick - Clunes</v>
          </cell>
          <cell r="F2531">
            <v>28</v>
          </cell>
          <cell r="G2531">
            <v>6</v>
          </cell>
          <cell r="H2531">
            <v>4</v>
          </cell>
          <cell r="I2531">
            <v>0</v>
          </cell>
          <cell r="J2531">
            <v>0</v>
          </cell>
          <cell r="K2531">
            <v>40</v>
          </cell>
        </row>
        <row r="2532">
          <cell r="A2532">
            <v>2526</v>
          </cell>
          <cell r="B2532" t="str">
            <v>R</v>
          </cell>
          <cell r="C2532" t="str">
            <v>Arts and Recreation Services</v>
          </cell>
          <cell r="D2532">
            <v>201021010</v>
          </cell>
          <cell r="E2532" t="str">
            <v>Creswick - Clunes</v>
          </cell>
          <cell r="F2532">
            <v>9</v>
          </cell>
          <cell r="G2532">
            <v>4</v>
          </cell>
          <cell r="H2532">
            <v>0</v>
          </cell>
          <cell r="I2532">
            <v>0</v>
          </cell>
          <cell r="J2532">
            <v>0</v>
          </cell>
          <cell r="K2532">
            <v>15</v>
          </cell>
        </row>
        <row r="2533">
          <cell r="A2533">
            <v>2527</v>
          </cell>
          <cell r="B2533" t="str">
            <v>S</v>
          </cell>
          <cell r="C2533" t="str">
            <v>Other Services</v>
          </cell>
          <cell r="D2533">
            <v>201021010</v>
          </cell>
          <cell r="E2533" t="str">
            <v>Creswick - Clunes</v>
          </cell>
          <cell r="F2533">
            <v>21</v>
          </cell>
          <cell r="G2533">
            <v>16</v>
          </cell>
          <cell r="H2533">
            <v>0</v>
          </cell>
          <cell r="I2533">
            <v>0</v>
          </cell>
          <cell r="J2533">
            <v>0</v>
          </cell>
          <cell r="K2533">
            <v>37</v>
          </cell>
        </row>
        <row r="2534">
          <cell r="A2534">
            <v>2528</v>
          </cell>
          <cell r="B2534" t="str">
            <v>A</v>
          </cell>
          <cell r="C2534" t="str">
            <v>Agriculture, Forestry and Fishing</v>
          </cell>
          <cell r="D2534">
            <v>211031450</v>
          </cell>
          <cell r="E2534" t="str">
            <v>Croydon - East</v>
          </cell>
          <cell r="F2534">
            <v>5</v>
          </cell>
          <cell r="G2534">
            <v>0</v>
          </cell>
          <cell r="H2534">
            <v>0</v>
          </cell>
          <cell r="I2534">
            <v>0</v>
          </cell>
          <cell r="J2534">
            <v>0</v>
          </cell>
          <cell r="K2534">
            <v>6</v>
          </cell>
        </row>
        <row r="2535">
          <cell r="A2535">
            <v>2529</v>
          </cell>
          <cell r="B2535" t="str">
            <v>B</v>
          </cell>
          <cell r="C2535" t="str">
            <v>Mining</v>
          </cell>
          <cell r="D2535">
            <v>211031450</v>
          </cell>
          <cell r="E2535" t="str">
            <v>Croydon - East</v>
          </cell>
          <cell r="F2535">
            <v>0</v>
          </cell>
          <cell r="G2535">
            <v>3</v>
          </cell>
          <cell r="H2535">
            <v>0</v>
          </cell>
          <cell r="I2535">
            <v>0</v>
          </cell>
          <cell r="J2535">
            <v>0</v>
          </cell>
          <cell r="K2535">
            <v>0</v>
          </cell>
        </row>
        <row r="2536">
          <cell r="A2536">
            <v>2530</v>
          </cell>
          <cell r="B2536" t="str">
            <v>C</v>
          </cell>
          <cell r="C2536" t="str">
            <v>Manufacturing</v>
          </cell>
          <cell r="D2536">
            <v>211031450</v>
          </cell>
          <cell r="E2536" t="str">
            <v>Croydon - East</v>
          </cell>
          <cell r="F2536">
            <v>30</v>
          </cell>
          <cell r="G2536">
            <v>8</v>
          </cell>
          <cell r="H2536">
            <v>11</v>
          </cell>
          <cell r="I2536">
            <v>0</v>
          </cell>
          <cell r="J2536">
            <v>0</v>
          </cell>
          <cell r="K2536">
            <v>50</v>
          </cell>
        </row>
        <row r="2537">
          <cell r="A2537">
            <v>2531</v>
          </cell>
          <cell r="B2537" t="str">
            <v>D</v>
          </cell>
          <cell r="C2537" t="str">
            <v>Electricity, Gas, Water and Waste Services</v>
          </cell>
          <cell r="D2537">
            <v>211031450</v>
          </cell>
          <cell r="E2537" t="str">
            <v>Croydon - East</v>
          </cell>
          <cell r="F2537">
            <v>0</v>
          </cell>
          <cell r="G2537">
            <v>3</v>
          </cell>
          <cell r="H2537">
            <v>0</v>
          </cell>
          <cell r="I2537">
            <v>0</v>
          </cell>
          <cell r="J2537">
            <v>0</v>
          </cell>
          <cell r="K2537">
            <v>3</v>
          </cell>
        </row>
        <row r="2538">
          <cell r="A2538">
            <v>2532</v>
          </cell>
          <cell r="B2538" t="str">
            <v>E</v>
          </cell>
          <cell r="C2538" t="str">
            <v>Construction</v>
          </cell>
          <cell r="D2538">
            <v>211031450</v>
          </cell>
          <cell r="E2538" t="str">
            <v>Croydon - East</v>
          </cell>
          <cell r="F2538">
            <v>162</v>
          </cell>
          <cell r="G2538">
            <v>127</v>
          </cell>
          <cell r="H2538">
            <v>21</v>
          </cell>
          <cell r="I2538">
            <v>0</v>
          </cell>
          <cell r="J2538">
            <v>0</v>
          </cell>
          <cell r="K2538">
            <v>311</v>
          </cell>
        </row>
        <row r="2539">
          <cell r="A2539">
            <v>2533</v>
          </cell>
          <cell r="B2539" t="str">
            <v>F</v>
          </cell>
          <cell r="C2539" t="str">
            <v>Wholesale Trade</v>
          </cell>
          <cell r="D2539">
            <v>211031450</v>
          </cell>
          <cell r="E2539" t="str">
            <v>Croydon - East</v>
          </cell>
          <cell r="F2539">
            <v>11</v>
          </cell>
          <cell r="G2539">
            <v>9</v>
          </cell>
          <cell r="H2539">
            <v>3</v>
          </cell>
          <cell r="I2539">
            <v>3</v>
          </cell>
          <cell r="J2539">
            <v>0</v>
          </cell>
          <cell r="K2539">
            <v>25</v>
          </cell>
        </row>
        <row r="2540">
          <cell r="A2540">
            <v>2534</v>
          </cell>
          <cell r="B2540" t="str">
            <v>G</v>
          </cell>
          <cell r="C2540" t="str">
            <v>Retail Trade</v>
          </cell>
          <cell r="D2540">
            <v>211031450</v>
          </cell>
          <cell r="E2540" t="str">
            <v>Croydon - East</v>
          </cell>
          <cell r="F2540">
            <v>39</v>
          </cell>
          <cell r="G2540">
            <v>34</v>
          </cell>
          <cell r="H2540">
            <v>9</v>
          </cell>
          <cell r="I2540">
            <v>3</v>
          </cell>
          <cell r="J2540">
            <v>0</v>
          </cell>
          <cell r="K2540">
            <v>85</v>
          </cell>
        </row>
        <row r="2541">
          <cell r="A2541">
            <v>2535</v>
          </cell>
          <cell r="B2541" t="str">
            <v>H</v>
          </cell>
          <cell r="C2541" t="str">
            <v>Accommodation and Food Services</v>
          </cell>
          <cell r="D2541">
            <v>211031450</v>
          </cell>
          <cell r="E2541" t="str">
            <v>Croydon - East</v>
          </cell>
          <cell r="F2541">
            <v>10</v>
          </cell>
          <cell r="G2541">
            <v>23</v>
          </cell>
          <cell r="H2541">
            <v>12</v>
          </cell>
          <cell r="I2541">
            <v>5</v>
          </cell>
          <cell r="J2541">
            <v>0</v>
          </cell>
          <cell r="K2541">
            <v>50</v>
          </cell>
        </row>
        <row r="2542">
          <cell r="A2542">
            <v>2536</v>
          </cell>
          <cell r="B2542" t="str">
            <v>I</v>
          </cell>
          <cell r="C2542" t="str">
            <v>Transport, Postal and Warehousing</v>
          </cell>
          <cell r="D2542">
            <v>211031450</v>
          </cell>
          <cell r="E2542" t="str">
            <v>Croydon - East</v>
          </cell>
          <cell r="F2542">
            <v>67</v>
          </cell>
          <cell r="G2542">
            <v>7</v>
          </cell>
          <cell r="H2542">
            <v>3</v>
          </cell>
          <cell r="I2542">
            <v>0</v>
          </cell>
          <cell r="J2542">
            <v>0</v>
          </cell>
          <cell r="K2542">
            <v>76</v>
          </cell>
        </row>
        <row r="2543">
          <cell r="A2543">
            <v>2537</v>
          </cell>
          <cell r="B2543" t="str">
            <v>J</v>
          </cell>
          <cell r="C2543" t="str">
            <v>Information Media and Telecommunications</v>
          </cell>
          <cell r="D2543">
            <v>211031450</v>
          </cell>
          <cell r="E2543" t="str">
            <v>Croydon - East</v>
          </cell>
          <cell r="F2543">
            <v>11</v>
          </cell>
          <cell r="G2543">
            <v>5</v>
          </cell>
          <cell r="H2543">
            <v>0</v>
          </cell>
          <cell r="I2543">
            <v>0</v>
          </cell>
          <cell r="J2543">
            <v>0</v>
          </cell>
          <cell r="K2543">
            <v>17</v>
          </cell>
        </row>
        <row r="2544">
          <cell r="A2544">
            <v>2538</v>
          </cell>
          <cell r="B2544" t="str">
            <v>K</v>
          </cell>
          <cell r="C2544" t="str">
            <v>Financial and Insurance Services</v>
          </cell>
          <cell r="D2544">
            <v>211031450</v>
          </cell>
          <cell r="E2544" t="str">
            <v>Croydon - East</v>
          </cell>
          <cell r="F2544">
            <v>23</v>
          </cell>
          <cell r="G2544">
            <v>9</v>
          </cell>
          <cell r="H2544">
            <v>3</v>
          </cell>
          <cell r="I2544">
            <v>0</v>
          </cell>
          <cell r="J2544">
            <v>0</v>
          </cell>
          <cell r="K2544">
            <v>34</v>
          </cell>
        </row>
        <row r="2545">
          <cell r="A2545">
            <v>2539</v>
          </cell>
          <cell r="B2545" t="str">
            <v>L</v>
          </cell>
          <cell r="C2545" t="str">
            <v>Rental, Hiring and Real Estate Services</v>
          </cell>
          <cell r="D2545">
            <v>211031450</v>
          </cell>
          <cell r="E2545" t="str">
            <v>Croydon - East</v>
          </cell>
          <cell r="F2545">
            <v>72</v>
          </cell>
          <cell r="G2545">
            <v>6</v>
          </cell>
          <cell r="H2545">
            <v>6</v>
          </cell>
          <cell r="I2545">
            <v>3</v>
          </cell>
          <cell r="J2545">
            <v>0</v>
          </cell>
          <cell r="K2545">
            <v>85</v>
          </cell>
        </row>
        <row r="2546">
          <cell r="A2546">
            <v>2540</v>
          </cell>
          <cell r="B2546" t="str">
            <v>M</v>
          </cell>
          <cell r="C2546" t="str">
            <v>Professional, Scientific and Technical Services</v>
          </cell>
          <cell r="D2546">
            <v>211031450</v>
          </cell>
          <cell r="E2546" t="str">
            <v>Croydon - East</v>
          </cell>
          <cell r="F2546">
            <v>104</v>
          </cell>
          <cell r="G2546">
            <v>49</v>
          </cell>
          <cell r="H2546">
            <v>7</v>
          </cell>
          <cell r="I2546">
            <v>0</v>
          </cell>
          <cell r="J2546">
            <v>0</v>
          </cell>
          <cell r="K2546">
            <v>160</v>
          </cell>
        </row>
        <row r="2547">
          <cell r="A2547">
            <v>2541</v>
          </cell>
          <cell r="B2547" t="str">
            <v>N</v>
          </cell>
          <cell r="C2547" t="str">
            <v>Administrative and Support Services</v>
          </cell>
          <cell r="D2547">
            <v>211031450</v>
          </cell>
          <cell r="E2547" t="str">
            <v>Croydon - East</v>
          </cell>
          <cell r="F2547">
            <v>43</v>
          </cell>
          <cell r="G2547">
            <v>18</v>
          </cell>
          <cell r="H2547">
            <v>3</v>
          </cell>
          <cell r="I2547">
            <v>3</v>
          </cell>
          <cell r="J2547">
            <v>0</v>
          </cell>
          <cell r="K2547">
            <v>67</v>
          </cell>
        </row>
        <row r="2548">
          <cell r="A2548">
            <v>2542</v>
          </cell>
          <cell r="B2548" t="str">
            <v>O</v>
          </cell>
          <cell r="C2548" t="str">
            <v>Public Administration and Safety</v>
          </cell>
          <cell r="D2548">
            <v>211031450</v>
          </cell>
          <cell r="E2548" t="str">
            <v>Croydon - East</v>
          </cell>
          <cell r="F2548">
            <v>0</v>
          </cell>
          <cell r="G2548">
            <v>0</v>
          </cell>
          <cell r="H2548">
            <v>0</v>
          </cell>
          <cell r="I2548">
            <v>0</v>
          </cell>
          <cell r="J2548">
            <v>0</v>
          </cell>
          <cell r="K2548">
            <v>3</v>
          </cell>
        </row>
        <row r="2549">
          <cell r="A2549">
            <v>2543</v>
          </cell>
          <cell r="B2549" t="str">
            <v>P</v>
          </cell>
          <cell r="C2549" t="str">
            <v>Education and Training</v>
          </cell>
          <cell r="D2549">
            <v>211031450</v>
          </cell>
          <cell r="E2549" t="str">
            <v>Croydon - East</v>
          </cell>
          <cell r="F2549">
            <v>7</v>
          </cell>
          <cell r="G2549">
            <v>11</v>
          </cell>
          <cell r="H2549">
            <v>5</v>
          </cell>
          <cell r="I2549">
            <v>0</v>
          </cell>
          <cell r="J2549">
            <v>0</v>
          </cell>
          <cell r="K2549">
            <v>25</v>
          </cell>
        </row>
        <row r="2550">
          <cell r="A2550">
            <v>2544</v>
          </cell>
          <cell r="B2550" t="str">
            <v>Q</v>
          </cell>
          <cell r="C2550" t="str">
            <v>Health Care and Social Assistance</v>
          </cell>
          <cell r="D2550">
            <v>211031450</v>
          </cell>
          <cell r="E2550" t="str">
            <v>Croydon - East</v>
          </cell>
          <cell r="F2550">
            <v>76</v>
          </cell>
          <cell r="G2550">
            <v>30</v>
          </cell>
          <cell r="H2550">
            <v>20</v>
          </cell>
          <cell r="I2550">
            <v>7</v>
          </cell>
          <cell r="J2550">
            <v>0</v>
          </cell>
          <cell r="K2550">
            <v>133</v>
          </cell>
        </row>
        <row r="2551">
          <cell r="A2551">
            <v>2545</v>
          </cell>
          <cell r="B2551" t="str">
            <v>R</v>
          </cell>
          <cell r="C2551" t="str">
            <v>Arts and Recreation Services</v>
          </cell>
          <cell r="D2551">
            <v>211031450</v>
          </cell>
          <cell r="E2551" t="str">
            <v>Croydon - East</v>
          </cell>
          <cell r="F2551">
            <v>13</v>
          </cell>
          <cell r="G2551">
            <v>5</v>
          </cell>
          <cell r="H2551">
            <v>0</v>
          </cell>
          <cell r="I2551">
            <v>0</v>
          </cell>
          <cell r="J2551">
            <v>0</v>
          </cell>
          <cell r="K2551">
            <v>19</v>
          </cell>
        </row>
        <row r="2552">
          <cell r="A2552">
            <v>2546</v>
          </cell>
          <cell r="B2552" t="str">
            <v>S</v>
          </cell>
          <cell r="C2552" t="str">
            <v>Other Services</v>
          </cell>
          <cell r="D2552">
            <v>211031450</v>
          </cell>
          <cell r="E2552" t="str">
            <v>Croydon - East</v>
          </cell>
          <cell r="F2552">
            <v>44</v>
          </cell>
          <cell r="G2552">
            <v>38</v>
          </cell>
          <cell r="H2552">
            <v>8</v>
          </cell>
          <cell r="I2552">
            <v>0</v>
          </cell>
          <cell r="J2552">
            <v>0</v>
          </cell>
          <cell r="K2552">
            <v>90</v>
          </cell>
        </row>
        <row r="2553">
          <cell r="A2553">
            <v>2547</v>
          </cell>
          <cell r="B2553" t="str">
            <v>A</v>
          </cell>
          <cell r="C2553" t="str">
            <v>Agriculture, Forestry and Fishing</v>
          </cell>
          <cell r="D2553">
            <v>211031451</v>
          </cell>
          <cell r="E2553" t="str">
            <v>Croydon - West</v>
          </cell>
          <cell r="F2553">
            <v>7</v>
          </cell>
          <cell r="G2553">
            <v>3</v>
          </cell>
          <cell r="H2553">
            <v>0</v>
          </cell>
          <cell r="I2553">
            <v>0</v>
          </cell>
          <cell r="J2553">
            <v>0</v>
          </cell>
          <cell r="K2553">
            <v>9</v>
          </cell>
        </row>
        <row r="2554">
          <cell r="A2554">
            <v>2548</v>
          </cell>
          <cell r="B2554" t="str">
            <v>B</v>
          </cell>
          <cell r="C2554" t="str">
            <v>Mining</v>
          </cell>
          <cell r="D2554">
            <v>211031451</v>
          </cell>
          <cell r="E2554" t="str">
            <v>Croydon - West</v>
          </cell>
          <cell r="F2554">
            <v>0</v>
          </cell>
          <cell r="G2554">
            <v>0</v>
          </cell>
          <cell r="H2554">
            <v>0</v>
          </cell>
          <cell r="I2554">
            <v>0</v>
          </cell>
          <cell r="J2554">
            <v>0</v>
          </cell>
          <cell r="K2554">
            <v>0</v>
          </cell>
        </row>
        <row r="2555">
          <cell r="A2555">
            <v>2549</v>
          </cell>
          <cell r="B2555" t="str">
            <v>C</v>
          </cell>
          <cell r="C2555" t="str">
            <v>Manufacturing</v>
          </cell>
          <cell r="D2555">
            <v>211031451</v>
          </cell>
          <cell r="E2555" t="str">
            <v>Croydon - West</v>
          </cell>
          <cell r="F2555">
            <v>13</v>
          </cell>
          <cell r="G2555">
            <v>8</v>
          </cell>
          <cell r="H2555">
            <v>4</v>
          </cell>
          <cell r="I2555">
            <v>0</v>
          </cell>
          <cell r="J2555">
            <v>0</v>
          </cell>
          <cell r="K2555">
            <v>25</v>
          </cell>
        </row>
        <row r="2556">
          <cell r="A2556">
            <v>2550</v>
          </cell>
          <cell r="B2556" t="str">
            <v>D</v>
          </cell>
          <cell r="C2556" t="str">
            <v>Electricity, Gas, Water and Waste Services</v>
          </cell>
          <cell r="D2556">
            <v>211031451</v>
          </cell>
          <cell r="E2556" t="str">
            <v>Croydon - West</v>
          </cell>
          <cell r="F2556">
            <v>0</v>
          </cell>
          <cell r="G2556">
            <v>0</v>
          </cell>
          <cell r="H2556">
            <v>0</v>
          </cell>
          <cell r="I2556">
            <v>0</v>
          </cell>
          <cell r="J2556">
            <v>0</v>
          </cell>
          <cell r="K2556">
            <v>0</v>
          </cell>
        </row>
        <row r="2557">
          <cell r="A2557">
            <v>2551</v>
          </cell>
          <cell r="B2557" t="str">
            <v>E</v>
          </cell>
          <cell r="C2557" t="str">
            <v>Construction</v>
          </cell>
          <cell r="D2557">
            <v>211031451</v>
          </cell>
          <cell r="E2557" t="str">
            <v>Croydon - West</v>
          </cell>
          <cell r="F2557">
            <v>160</v>
          </cell>
          <cell r="G2557">
            <v>77</v>
          </cell>
          <cell r="H2557">
            <v>11</v>
          </cell>
          <cell r="I2557">
            <v>0</v>
          </cell>
          <cell r="J2557">
            <v>0</v>
          </cell>
          <cell r="K2557">
            <v>249</v>
          </cell>
        </row>
        <row r="2558">
          <cell r="A2558">
            <v>2552</v>
          </cell>
          <cell r="B2558" t="str">
            <v>F</v>
          </cell>
          <cell r="C2558" t="str">
            <v>Wholesale Trade</v>
          </cell>
          <cell r="D2558">
            <v>211031451</v>
          </cell>
          <cell r="E2558" t="str">
            <v>Croydon - West</v>
          </cell>
          <cell r="F2558">
            <v>15</v>
          </cell>
          <cell r="G2558">
            <v>6</v>
          </cell>
          <cell r="H2558">
            <v>0</v>
          </cell>
          <cell r="I2558">
            <v>0</v>
          </cell>
          <cell r="J2558">
            <v>0</v>
          </cell>
          <cell r="K2558">
            <v>22</v>
          </cell>
        </row>
        <row r="2559">
          <cell r="A2559">
            <v>2553</v>
          </cell>
          <cell r="B2559" t="str">
            <v>G</v>
          </cell>
          <cell r="C2559" t="str">
            <v>Retail Trade</v>
          </cell>
          <cell r="D2559">
            <v>211031451</v>
          </cell>
          <cell r="E2559" t="str">
            <v>Croydon - West</v>
          </cell>
          <cell r="F2559">
            <v>35</v>
          </cell>
          <cell r="G2559">
            <v>23</v>
          </cell>
          <cell r="H2559">
            <v>5</v>
          </cell>
          <cell r="I2559">
            <v>3</v>
          </cell>
          <cell r="J2559">
            <v>0</v>
          </cell>
          <cell r="K2559">
            <v>66</v>
          </cell>
        </row>
        <row r="2560">
          <cell r="A2560">
            <v>2554</v>
          </cell>
          <cell r="B2560" t="str">
            <v>H</v>
          </cell>
          <cell r="C2560" t="str">
            <v>Accommodation and Food Services</v>
          </cell>
          <cell r="D2560">
            <v>211031451</v>
          </cell>
          <cell r="E2560" t="str">
            <v>Croydon - West</v>
          </cell>
          <cell r="F2560">
            <v>15</v>
          </cell>
          <cell r="G2560">
            <v>13</v>
          </cell>
          <cell r="H2560">
            <v>11</v>
          </cell>
          <cell r="I2560">
            <v>0</v>
          </cell>
          <cell r="J2560">
            <v>0</v>
          </cell>
          <cell r="K2560">
            <v>41</v>
          </cell>
        </row>
        <row r="2561">
          <cell r="A2561">
            <v>2555</v>
          </cell>
          <cell r="B2561" t="str">
            <v>I</v>
          </cell>
          <cell r="C2561" t="str">
            <v>Transport, Postal and Warehousing</v>
          </cell>
          <cell r="D2561">
            <v>211031451</v>
          </cell>
          <cell r="E2561" t="str">
            <v>Croydon - West</v>
          </cell>
          <cell r="F2561">
            <v>48</v>
          </cell>
          <cell r="G2561">
            <v>9</v>
          </cell>
          <cell r="H2561">
            <v>0</v>
          </cell>
          <cell r="I2561">
            <v>3</v>
          </cell>
          <cell r="J2561">
            <v>0</v>
          </cell>
          <cell r="K2561">
            <v>59</v>
          </cell>
        </row>
        <row r="2562">
          <cell r="A2562">
            <v>2556</v>
          </cell>
          <cell r="B2562" t="str">
            <v>J</v>
          </cell>
          <cell r="C2562" t="str">
            <v>Information Media and Telecommunications</v>
          </cell>
          <cell r="D2562">
            <v>211031451</v>
          </cell>
          <cell r="E2562" t="str">
            <v>Croydon - West</v>
          </cell>
          <cell r="F2562">
            <v>4</v>
          </cell>
          <cell r="G2562">
            <v>6</v>
          </cell>
          <cell r="H2562">
            <v>3</v>
          </cell>
          <cell r="I2562">
            <v>0</v>
          </cell>
          <cell r="J2562">
            <v>0</v>
          </cell>
          <cell r="K2562">
            <v>11</v>
          </cell>
        </row>
        <row r="2563">
          <cell r="A2563">
            <v>2557</v>
          </cell>
          <cell r="B2563" t="str">
            <v>K</v>
          </cell>
          <cell r="C2563" t="str">
            <v>Financial and Insurance Services</v>
          </cell>
          <cell r="D2563">
            <v>211031451</v>
          </cell>
          <cell r="E2563" t="str">
            <v>Croydon - West</v>
          </cell>
          <cell r="F2563">
            <v>36</v>
          </cell>
          <cell r="G2563">
            <v>14</v>
          </cell>
          <cell r="H2563">
            <v>4</v>
          </cell>
          <cell r="I2563">
            <v>0</v>
          </cell>
          <cell r="J2563">
            <v>0</v>
          </cell>
          <cell r="K2563">
            <v>55</v>
          </cell>
        </row>
        <row r="2564">
          <cell r="A2564">
            <v>2558</v>
          </cell>
          <cell r="B2564" t="str">
            <v>L</v>
          </cell>
          <cell r="C2564" t="str">
            <v>Rental, Hiring and Real Estate Services</v>
          </cell>
          <cell r="D2564">
            <v>211031451</v>
          </cell>
          <cell r="E2564" t="str">
            <v>Croydon - West</v>
          </cell>
          <cell r="F2564">
            <v>74</v>
          </cell>
          <cell r="G2564">
            <v>5</v>
          </cell>
          <cell r="H2564">
            <v>0</v>
          </cell>
          <cell r="I2564">
            <v>3</v>
          </cell>
          <cell r="J2564">
            <v>0</v>
          </cell>
          <cell r="K2564">
            <v>81</v>
          </cell>
        </row>
        <row r="2565">
          <cell r="A2565">
            <v>2559</v>
          </cell>
          <cell r="B2565" t="str">
            <v>M</v>
          </cell>
          <cell r="C2565" t="str">
            <v>Professional, Scientific and Technical Services</v>
          </cell>
          <cell r="D2565">
            <v>211031451</v>
          </cell>
          <cell r="E2565" t="str">
            <v>Croydon - West</v>
          </cell>
          <cell r="F2565">
            <v>102</v>
          </cell>
          <cell r="G2565">
            <v>59</v>
          </cell>
          <cell r="H2565">
            <v>5</v>
          </cell>
          <cell r="I2565">
            <v>0</v>
          </cell>
          <cell r="J2565">
            <v>0</v>
          </cell>
          <cell r="K2565">
            <v>167</v>
          </cell>
        </row>
        <row r="2566">
          <cell r="A2566">
            <v>2560</v>
          </cell>
          <cell r="B2566" t="str">
            <v>N</v>
          </cell>
          <cell r="C2566" t="str">
            <v>Administrative and Support Services</v>
          </cell>
          <cell r="D2566">
            <v>211031451</v>
          </cell>
          <cell r="E2566" t="str">
            <v>Croydon - West</v>
          </cell>
          <cell r="F2566">
            <v>38</v>
          </cell>
          <cell r="G2566">
            <v>14</v>
          </cell>
          <cell r="H2566">
            <v>3</v>
          </cell>
          <cell r="I2566">
            <v>0</v>
          </cell>
          <cell r="J2566">
            <v>0</v>
          </cell>
          <cell r="K2566">
            <v>53</v>
          </cell>
        </row>
        <row r="2567">
          <cell r="A2567">
            <v>2561</v>
          </cell>
          <cell r="B2567" t="str">
            <v>O</v>
          </cell>
          <cell r="C2567" t="str">
            <v>Public Administration and Safety</v>
          </cell>
          <cell r="D2567">
            <v>211031451</v>
          </cell>
          <cell r="E2567" t="str">
            <v>Croydon - West</v>
          </cell>
          <cell r="F2567">
            <v>3</v>
          </cell>
          <cell r="G2567">
            <v>0</v>
          </cell>
          <cell r="H2567">
            <v>0</v>
          </cell>
          <cell r="I2567">
            <v>0</v>
          </cell>
          <cell r="J2567">
            <v>0</v>
          </cell>
          <cell r="K2567">
            <v>3</v>
          </cell>
        </row>
        <row r="2568">
          <cell r="A2568">
            <v>2562</v>
          </cell>
          <cell r="B2568" t="str">
            <v>P</v>
          </cell>
          <cell r="C2568" t="str">
            <v>Education and Training</v>
          </cell>
          <cell r="D2568">
            <v>211031451</v>
          </cell>
          <cell r="E2568" t="str">
            <v>Croydon - West</v>
          </cell>
          <cell r="F2568">
            <v>13</v>
          </cell>
          <cell r="G2568">
            <v>0</v>
          </cell>
          <cell r="H2568">
            <v>3</v>
          </cell>
          <cell r="I2568">
            <v>0</v>
          </cell>
          <cell r="J2568">
            <v>0</v>
          </cell>
          <cell r="K2568">
            <v>18</v>
          </cell>
        </row>
        <row r="2569">
          <cell r="A2569">
            <v>2563</v>
          </cell>
          <cell r="B2569" t="str">
            <v>Q</v>
          </cell>
          <cell r="C2569" t="str">
            <v>Health Care and Social Assistance</v>
          </cell>
          <cell r="D2569">
            <v>211031451</v>
          </cell>
          <cell r="E2569" t="str">
            <v>Croydon - West</v>
          </cell>
          <cell r="F2569">
            <v>55</v>
          </cell>
          <cell r="G2569">
            <v>12</v>
          </cell>
          <cell r="H2569">
            <v>8</v>
          </cell>
          <cell r="I2569">
            <v>0</v>
          </cell>
          <cell r="J2569">
            <v>0</v>
          </cell>
          <cell r="K2569">
            <v>76</v>
          </cell>
        </row>
        <row r="2570">
          <cell r="A2570">
            <v>2564</v>
          </cell>
          <cell r="B2570" t="str">
            <v>R</v>
          </cell>
          <cell r="C2570" t="str">
            <v>Arts and Recreation Services</v>
          </cell>
          <cell r="D2570">
            <v>211031451</v>
          </cell>
          <cell r="E2570" t="str">
            <v>Croydon - West</v>
          </cell>
          <cell r="F2570">
            <v>12</v>
          </cell>
          <cell r="G2570">
            <v>3</v>
          </cell>
          <cell r="H2570">
            <v>0</v>
          </cell>
          <cell r="I2570">
            <v>0</v>
          </cell>
          <cell r="J2570">
            <v>0</v>
          </cell>
          <cell r="K2570">
            <v>16</v>
          </cell>
        </row>
        <row r="2571">
          <cell r="A2571">
            <v>2565</v>
          </cell>
          <cell r="B2571" t="str">
            <v>S</v>
          </cell>
          <cell r="C2571" t="str">
            <v>Other Services</v>
          </cell>
          <cell r="D2571">
            <v>211031451</v>
          </cell>
          <cell r="E2571" t="str">
            <v>Croydon - West</v>
          </cell>
          <cell r="F2571">
            <v>26</v>
          </cell>
          <cell r="G2571">
            <v>14</v>
          </cell>
          <cell r="H2571">
            <v>3</v>
          </cell>
          <cell r="I2571">
            <v>0</v>
          </cell>
          <cell r="J2571">
            <v>0</v>
          </cell>
          <cell r="K2571">
            <v>42</v>
          </cell>
        </row>
        <row r="2572">
          <cell r="A2572">
            <v>2566</v>
          </cell>
          <cell r="B2572" t="str">
            <v>A</v>
          </cell>
          <cell r="C2572" t="str">
            <v>Agriculture, Forestry and Fishing</v>
          </cell>
          <cell r="D2572">
            <v>211031265</v>
          </cell>
          <cell r="E2572" t="str">
            <v>Croydon Hills - Warranwood</v>
          </cell>
          <cell r="F2572">
            <v>4</v>
          </cell>
          <cell r="G2572">
            <v>0</v>
          </cell>
          <cell r="H2572">
            <v>0</v>
          </cell>
          <cell r="I2572">
            <v>0</v>
          </cell>
          <cell r="J2572">
            <v>0</v>
          </cell>
          <cell r="K2572">
            <v>5</v>
          </cell>
        </row>
        <row r="2573">
          <cell r="A2573">
            <v>2567</v>
          </cell>
          <cell r="B2573" t="str">
            <v>B</v>
          </cell>
          <cell r="C2573" t="str">
            <v>Mining</v>
          </cell>
          <cell r="D2573">
            <v>211031265</v>
          </cell>
          <cell r="E2573" t="str">
            <v>Croydon Hills - Warranwood</v>
          </cell>
          <cell r="F2573">
            <v>0</v>
          </cell>
          <cell r="G2573">
            <v>0</v>
          </cell>
          <cell r="H2573">
            <v>0</v>
          </cell>
          <cell r="I2573">
            <v>0</v>
          </cell>
          <cell r="J2573">
            <v>0</v>
          </cell>
          <cell r="K2573">
            <v>0</v>
          </cell>
        </row>
        <row r="2574">
          <cell r="A2574">
            <v>2568</v>
          </cell>
          <cell r="B2574" t="str">
            <v>C</v>
          </cell>
          <cell r="C2574" t="str">
            <v>Manufacturing</v>
          </cell>
          <cell r="D2574">
            <v>211031265</v>
          </cell>
          <cell r="E2574" t="str">
            <v>Croydon Hills - Warranwood</v>
          </cell>
          <cell r="F2574">
            <v>16</v>
          </cell>
          <cell r="G2574">
            <v>9</v>
          </cell>
          <cell r="H2574">
            <v>3</v>
          </cell>
          <cell r="I2574">
            <v>0</v>
          </cell>
          <cell r="J2574">
            <v>0</v>
          </cell>
          <cell r="K2574">
            <v>28</v>
          </cell>
        </row>
        <row r="2575">
          <cell r="A2575">
            <v>2569</v>
          </cell>
          <cell r="B2575" t="str">
            <v>D</v>
          </cell>
          <cell r="C2575" t="str">
            <v>Electricity, Gas, Water and Waste Services</v>
          </cell>
          <cell r="D2575">
            <v>211031265</v>
          </cell>
          <cell r="E2575" t="str">
            <v>Croydon Hills - Warranwood</v>
          </cell>
          <cell r="F2575">
            <v>3</v>
          </cell>
          <cell r="G2575">
            <v>0</v>
          </cell>
          <cell r="H2575">
            <v>0</v>
          </cell>
          <cell r="I2575">
            <v>0</v>
          </cell>
          <cell r="J2575">
            <v>0</v>
          </cell>
          <cell r="K2575">
            <v>3</v>
          </cell>
        </row>
        <row r="2576">
          <cell r="A2576">
            <v>2570</v>
          </cell>
          <cell r="B2576" t="str">
            <v>E</v>
          </cell>
          <cell r="C2576" t="str">
            <v>Construction</v>
          </cell>
          <cell r="D2576">
            <v>211031265</v>
          </cell>
          <cell r="E2576" t="str">
            <v>Croydon Hills - Warranwood</v>
          </cell>
          <cell r="F2576">
            <v>205</v>
          </cell>
          <cell r="G2576">
            <v>112</v>
          </cell>
          <cell r="H2576">
            <v>20</v>
          </cell>
          <cell r="I2576">
            <v>3</v>
          </cell>
          <cell r="J2576">
            <v>0</v>
          </cell>
          <cell r="K2576">
            <v>339</v>
          </cell>
        </row>
        <row r="2577">
          <cell r="A2577">
            <v>2571</v>
          </cell>
          <cell r="B2577" t="str">
            <v>F</v>
          </cell>
          <cell r="C2577" t="str">
            <v>Wholesale Trade</v>
          </cell>
          <cell r="D2577">
            <v>211031265</v>
          </cell>
          <cell r="E2577" t="str">
            <v>Croydon Hills - Warranwood</v>
          </cell>
          <cell r="F2577">
            <v>23</v>
          </cell>
          <cell r="G2577">
            <v>10</v>
          </cell>
          <cell r="H2577">
            <v>3</v>
          </cell>
          <cell r="I2577">
            <v>0</v>
          </cell>
          <cell r="J2577">
            <v>0</v>
          </cell>
          <cell r="K2577">
            <v>36</v>
          </cell>
        </row>
        <row r="2578">
          <cell r="A2578">
            <v>2572</v>
          </cell>
          <cell r="B2578" t="str">
            <v>G</v>
          </cell>
          <cell r="C2578" t="str">
            <v>Retail Trade</v>
          </cell>
          <cell r="D2578">
            <v>211031265</v>
          </cell>
          <cell r="E2578" t="str">
            <v>Croydon Hills - Warranwood</v>
          </cell>
          <cell r="F2578">
            <v>49</v>
          </cell>
          <cell r="G2578">
            <v>23</v>
          </cell>
          <cell r="H2578">
            <v>11</v>
          </cell>
          <cell r="I2578">
            <v>0</v>
          </cell>
          <cell r="J2578">
            <v>0</v>
          </cell>
          <cell r="K2578">
            <v>85</v>
          </cell>
        </row>
        <row r="2579">
          <cell r="A2579">
            <v>2573</v>
          </cell>
          <cell r="B2579" t="str">
            <v>H</v>
          </cell>
          <cell r="C2579" t="str">
            <v>Accommodation and Food Services</v>
          </cell>
          <cell r="D2579">
            <v>211031265</v>
          </cell>
          <cell r="E2579" t="str">
            <v>Croydon Hills - Warranwood</v>
          </cell>
          <cell r="F2579">
            <v>6</v>
          </cell>
          <cell r="G2579">
            <v>9</v>
          </cell>
          <cell r="H2579">
            <v>8</v>
          </cell>
          <cell r="I2579">
            <v>0</v>
          </cell>
          <cell r="J2579">
            <v>0</v>
          </cell>
          <cell r="K2579">
            <v>25</v>
          </cell>
        </row>
        <row r="2580">
          <cell r="A2580">
            <v>2574</v>
          </cell>
          <cell r="B2580" t="str">
            <v>I</v>
          </cell>
          <cell r="C2580" t="str">
            <v>Transport, Postal and Warehousing</v>
          </cell>
          <cell r="D2580">
            <v>211031265</v>
          </cell>
          <cell r="E2580" t="str">
            <v>Croydon Hills - Warranwood</v>
          </cell>
          <cell r="F2580">
            <v>47</v>
          </cell>
          <cell r="G2580">
            <v>6</v>
          </cell>
          <cell r="H2580">
            <v>0</v>
          </cell>
          <cell r="I2580">
            <v>0</v>
          </cell>
          <cell r="J2580">
            <v>0</v>
          </cell>
          <cell r="K2580">
            <v>53</v>
          </cell>
        </row>
        <row r="2581">
          <cell r="A2581">
            <v>2575</v>
          </cell>
          <cell r="B2581" t="str">
            <v>J</v>
          </cell>
          <cell r="C2581" t="str">
            <v>Information Media and Telecommunications</v>
          </cell>
          <cell r="D2581">
            <v>211031265</v>
          </cell>
          <cell r="E2581" t="str">
            <v>Croydon Hills - Warranwood</v>
          </cell>
          <cell r="F2581">
            <v>4</v>
          </cell>
          <cell r="G2581">
            <v>9</v>
          </cell>
          <cell r="H2581">
            <v>0</v>
          </cell>
          <cell r="I2581">
            <v>0</v>
          </cell>
          <cell r="J2581">
            <v>0</v>
          </cell>
          <cell r="K2581">
            <v>13</v>
          </cell>
        </row>
        <row r="2582">
          <cell r="A2582">
            <v>2576</v>
          </cell>
          <cell r="B2582" t="str">
            <v>K</v>
          </cell>
          <cell r="C2582" t="str">
            <v>Financial and Insurance Services</v>
          </cell>
          <cell r="D2582">
            <v>211031265</v>
          </cell>
          <cell r="E2582" t="str">
            <v>Croydon Hills - Warranwood</v>
          </cell>
          <cell r="F2582">
            <v>41</v>
          </cell>
          <cell r="G2582">
            <v>15</v>
          </cell>
          <cell r="H2582">
            <v>3</v>
          </cell>
          <cell r="I2582">
            <v>0</v>
          </cell>
          <cell r="J2582">
            <v>0</v>
          </cell>
          <cell r="K2582">
            <v>57</v>
          </cell>
        </row>
        <row r="2583">
          <cell r="A2583">
            <v>2577</v>
          </cell>
          <cell r="B2583" t="str">
            <v>L</v>
          </cell>
          <cell r="C2583" t="str">
            <v>Rental, Hiring and Real Estate Services</v>
          </cell>
          <cell r="D2583">
            <v>211031265</v>
          </cell>
          <cell r="E2583" t="str">
            <v>Croydon Hills - Warranwood</v>
          </cell>
          <cell r="F2583">
            <v>96</v>
          </cell>
          <cell r="G2583">
            <v>11</v>
          </cell>
          <cell r="H2583">
            <v>3</v>
          </cell>
          <cell r="I2583">
            <v>0</v>
          </cell>
          <cell r="J2583">
            <v>0</v>
          </cell>
          <cell r="K2583">
            <v>110</v>
          </cell>
        </row>
        <row r="2584">
          <cell r="A2584">
            <v>2578</v>
          </cell>
          <cell r="B2584" t="str">
            <v>M</v>
          </cell>
          <cell r="C2584" t="str">
            <v>Professional, Scientific and Technical Services</v>
          </cell>
          <cell r="D2584">
            <v>211031265</v>
          </cell>
          <cell r="E2584" t="str">
            <v>Croydon Hills - Warranwood</v>
          </cell>
          <cell r="F2584">
            <v>148</v>
          </cell>
          <cell r="G2584">
            <v>87</v>
          </cell>
          <cell r="H2584">
            <v>7</v>
          </cell>
          <cell r="I2584">
            <v>0</v>
          </cell>
          <cell r="J2584">
            <v>0</v>
          </cell>
          <cell r="K2584">
            <v>242</v>
          </cell>
        </row>
        <row r="2585">
          <cell r="A2585">
            <v>2579</v>
          </cell>
          <cell r="B2585" t="str">
            <v>N</v>
          </cell>
          <cell r="C2585" t="str">
            <v>Administrative and Support Services</v>
          </cell>
          <cell r="D2585">
            <v>211031265</v>
          </cell>
          <cell r="E2585" t="str">
            <v>Croydon Hills - Warranwood</v>
          </cell>
          <cell r="F2585">
            <v>45</v>
          </cell>
          <cell r="G2585">
            <v>20</v>
          </cell>
          <cell r="H2585">
            <v>3</v>
          </cell>
          <cell r="I2585">
            <v>0</v>
          </cell>
          <cell r="J2585">
            <v>0</v>
          </cell>
          <cell r="K2585">
            <v>67</v>
          </cell>
        </row>
        <row r="2586">
          <cell r="A2586">
            <v>2580</v>
          </cell>
          <cell r="B2586" t="str">
            <v>O</v>
          </cell>
          <cell r="C2586" t="str">
            <v>Public Administration and Safety</v>
          </cell>
          <cell r="D2586">
            <v>211031265</v>
          </cell>
          <cell r="E2586" t="str">
            <v>Croydon Hills - Warranwood</v>
          </cell>
          <cell r="F2586">
            <v>0</v>
          </cell>
          <cell r="G2586">
            <v>0</v>
          </cell>
          <cell r="H2586">
            <v>3</v>
          </cell>
          <cell r="I2586">
            <v>0</v>
          </cell>
          <cell r="J2586">
            <v>0</v>
          </cell>
          <cell r="K2586">
            <v>4</v>
          </cell>
        </row>
        <row r="2587">
          <cell r="A2587">
            <v>2581</v>
          </cell>
          <cell r="B2587" t="str">
            <v>P</v>
          </cell>
          <cell r="C2587" t="str">
            <v>Education and Training</v>
          </cell>
          <cell r="D2587">
            <v>211031265</v>
          </cell>
          <cell r="E2587" t="str">
            <v>Croydon Hills - Warranwood</v>
          </cell>
          <cell r="F2587">
            <v>22</v>
          </cell>
          <cell r="G2587">
            <v>8</v>
          </cell>
          <cell r="H2587">
            <v>5</v>
          </cell>
          <cell r="I2587">
            <v>3</v>
          </cell>
          <cell r="J2587">
            <v>0</v>
          </cell>
          <cell r="K2587">
            <v>38</v>
          </cell>
        </row>
        <row r="2588">
          <cell r="A2588">
            <v>2582</v>
          </cell>
          <cell r="B2588" t="str">
            <v>Q</v>
          </cell>
          <cell r="C2588" t="str">
            <v>Health Care and Social Assistance</v>
          </cell>
          <cell r="D2588">
            <v>211031265</v>
          </cell>
          <cell r="E2588" t="str">
            <v>Croydon Hills - Warranwood</v>
          </cell>
          <cell r="F2588">
            <v>74</v>
          </cell>
          <cell r="G2588">
            <v>22</v>
          </cell>
          <cell r="H2588">
            <v>7</v>
          </cell>
          <cell r="I2588">
            <v>3</v>
          </cell>
          <cell r="J2588">
            <v>0</v>
          </cell>
          <cell r="K2588">
            <v>105</v>
          </cell>
        </row>
        <row r="2589">
          <cell r="A2589">
            <v>2583</v>
          </cell>
          <cell r="B2589" t="str">
            <v>R</v>
          </cell>
          <cell r="C2589" t="str">
            <v>Arts and Recreation Services</v>
          </cell>
          <cell r="D2589">
            <v>211031265</v>
          </cell>
          <cell r="E2589" t="str">
            <v>Croydon Hills - Warranwood</v>
          </cell>
          <cell r="F2589">
            <v>13</v>
          </cell>
          <cell r="G2589">
            <v>5</v>
          </cell>
          <cell r="H2589">
            <v>3</v>
          </cell>
          <cell r="I2589">
            <v>0</v>
          </cell>
          <cell r="J2589">
            <v>0</v>
          </cell>
          <cell r="K2589">
            <v>20</v>
          </cell>
        </row>
        <row r="2590">
          <cell r="A2590">
            <v>2584</v>
          </cell>
          <cell r="B2590" t="str">
            <v>S</v>
          </cell>
          <cell r="C2590" t="str">
            <v>Other Services</v>
          </cell>
          <cell r="D2590">
            <v>211031265</v>
          </cell>
          <cell r="E2590" t="str">
            <v>Croydon Hills - Warranwood</v>
          </cell>
          <cell r="F2590">
            <v>42</v>
          </cell>
          <cell r="G2590">
            <v>21</v>
          </cell>
          <cell r="H2590">
            <v>5</v>
          </cell>
          <cell r="I2590">
            <v>0</v>
          </cell>
          <cell r="J2590">
            <v>0</v>
          </cell>
          <cell r="K2590">
            <v>68</v>
          </cell>
        </row>
        <row r="2591">
          <cell r="A2591">
            <v>2585</v>
          </cell>
          <cell r="B2591" t="str">
            <v>A</v>
          </cell>
          <cell r="C2591" t="str">
            <v>Agriculture, Forestry and Fishing</v>
          </cell>
          <cell r="D2591">
            <v>211031452</v>
          </cell>
          <cell r="E2591" t="str">
            <v>Croydon South</v>
          </cell>
          <cell r="F2591">
            <v>3</v>
          </cell>
          <cell r="G2591">
            <v>0</v>
          </cell>
          <cell r="H2591">
            <v>0</v>
          </cell>
          <cell r="I2591">
            <v>0</v>
          </cell>
          <cell r="J2591">
            <v>0</v>
          </cell>
          <cell r="K2591">
            <v>0</v>
          </cell>
        </row>
        <row r="2592">
          <cell r="A2592">
            <v>2586</v>
          </cell>
          <cell r="B2592" t="str">
            <v>B</v>
          </cell>
          <cell r="C2592" t="str">
            <v>Mining</v>
          </cell>
          <cell r="D2592">
            <v>211031452</v>
          </cell>
          <cell r="E2592" t="str">
            <v>Croydon South</v>
          </cell>
          <cell r="F2592">
            <v>0</v>
          </cell>
          <cell r="G2592">
            <v>0</v>
          </cell>
          <cell r="H2592">
            <v>0</v>
          </cell>
          <cell r="I2592">
            <v>0</v>
          </cell>
          <cell r="J2592">
            <v>0</v>
          </cell>
          <cell r="K2592">
            <v>0</v>
          </cell>
        </row>
        <row r="2593">
          <cell r="A2593">
            <v>2587</v>
          </cell>
          <cell r="B2593" t="str">
            <v>C</v>
          </cell>
          <cell r="C2593" t="str">
            <v>Manufacturing</v>
          </cell>
          <cell r="D2593">
            <v>211031452</v>
          </cell>
          <cell r="E2593" t="str">
            <v>Croydon South</v>
          </cell>
          <cell r="F2593">
            <v>15</v>
          </cell>
          <cell r="G2593">
            <v>17</v>
          </cell>
          <cell r="H2593">
            <v>13</v>
          </cell>
          <cell r="I2593">
            <v>12</v>
          </cell>
          <cell r="J2593">
            <v>0</v>
          </cell>
          <cell r="K2593">
            <v>57</v>
          </cell>
        </row>
        <row r="2594">
          <cell r="A2594">
            <v>2588</v>
          </cell>
          <cell r="B2594" t="str">
            <v>D</v>
          </cell>
          <cell r="C2594" t="str">
            <v>Electricity, Gas, Water and Waste Services</v>
          </cell>
          <cell r="D2594">
            <v>211031452</v>
          </cell>
          <cell r="E2594" t="str">
            <v>Croydon South</v>
          </cell>
          <cell r="F2594">
            <v>3</v>
          </cell>
          <cell r="G2594">
            <v>0</v>
          </cell>
          <cell r="H2594">
            <v>0</v>
          </cell>
          <cell r="I2594">
            <v>0</v>
          </cell>
          <cell r="J2594">
            <v>0</v>
          </cell>
          <cell r="K2594">
            <v>3</v>
          </cell>
        </row>
        <row r="2595">
          <cell r="A2595">
            <v>2589</v>
          </cell>
          <cell r="B2595" t="str">
            <v>E</v>
          </cell>
          <cell r="C2595" t="str">
            <v>Construction</v>
          </cell>
          <cell r="D2595">
            <v>211031452</v>
          </cell>
          <cell r="E2595" t="str">
            <v>Croydon South</v>
          </cell>
          <cell r="F2595">
            <v>97</v>
          </cell>
          <cell r="G2595">
            <v>47</v>
          </cell>
          <cell r="H2595">
            <v>16</v>
          </cell>
          <cell r="I2595">
            <v>7</v>
          </cell>
          <cell r="J2595">
            <v>0</v>
          </cell>
          <cell r="K2595">
            <v>167</v>
          </cell>
        </row>
        <row r="2596">
          <cell r="A2596">
            <v>2590</v>
          </cell>
          <cell r="B2596" t="str">
            <v>F</v>
          </cell>
          <cell r="C2596" t="str">
            <v>Wholesale Trade</v>
          </cell>
          <cell r="D2596">
            <v>211031452</v>
          </cell>
          <cell r="E2596" t="str">
            <v>Croydon South</v>
          </cell>
          <cell r="F2596">
            <v>17</v>
          </cell>
          <cell r="G2596">
            <v>10</v>
          </cell>
          <cell r="H2596">
            <v>10</v>
          </cell>
          <cell r="I2596">
            <v>4</v>
          </cell>
          <cell r="J2596">
            <v>0</v>
          </cell>
          <cell r="K2596">
            <v>41</v>
          </cell>
        </row>
        <row r="2597">
          <cell r="A2597">
            <v>2591</v>
          </cell>
          <cell r="B2597" t="str">
            <v>G</v>
          </cell>
          <cell r="C2597" t="str">
            <v>Retail Trade</v>
          </cell>
          <cell r="D2597">
            <v>211031452</v>
          </cell>
          <cell r="E2597" t="str">
            <v>Croydon South</v>
          </cell>
          <cell r="F2597">
            <v>21</v>
          </cell>
          <cell r="G2597">
            <v>17</v>
          </cell>
          <cell r="H2597">
            <v>7</v>
          </cell>
          <cell r="I2597">
            <v>0</v>
          </cell>
          <cell r="J2597">
            <v>0</v>
          </cell>
          <cell r="K2597">
            <v>47</v>
          </cell>
        </row>
        <row r="2598">
          <cell r="A2598">
            <v>2592</v>
          </cell>
          <cell r="B2598" t="str">
            <v>H</v>
          </cell>
          <cell r="C2598" t="str">
            <v>Accommodation and Food Services</v>
          </cell>
          <cell r="D2598">
            <v>211031452</v>
          </cell>
          <cell r="E2598" t="str">
            <v>Croydon South</v>
          </cell>
          <cell r="F2598">
            <v>6</v>
          </cell>
          <cell r="G2598">
            <v>13</v>
          </cell>
          <cell r="H2598">
            <v>5</v>
          </cell>
          <cell r="I2598">
            <v>0</v>
          </cell>
          <cell r="J2598">
            <v>0</v>
          </cell>
          <cell r="K2598">
            <v>24</v>
          </cell>
        </row>
        <row r="2599">
          <cell r="A2599">
            <v>2593</v>
          </cell>
          <cell r="B2599" t="str">
            <v>I</v>
          </cell>
          <cell r="C2599" t="str">
            <v>Transport, Postal and Warehousing</v>
          </cell>
          <cell r="D2599">
            <v>211031452</v>
          </cell>
          <cell r="E2599" t="str">
            <v>Croydon South</v>
          </cell>
          <cell r="F2599">
            <v>14</v>
          </cell>
          <cell r="G2599">
            <v>9</v>
          </cell>
          <cell r="H2599">
            <v>3</v>
          </cell>
          <cell r="I2599">
            <v>0</v>
          </cell>
          <cell r="J2599">
            <v>0</v>
          </cell>
          <cell r="K2599">
            <v>25</v>
          </cell>
        </row>
        <row r="2600">
          <cell r="A2600">
            <v>2594</v>
          </cell>
          <cell r="B2600" t="str">
            <v>J</v>
          </cell>
          <cell r="C2600" t="str">
            <v>Information Media and Telecommunications</v>
          </cell>
          <cell r="D2600">
            <v>211031452</v>
          </cell>
          <cell r="E2600" t="str">
            <v>Croydon South</v>
          </cell>
          <cell r="F2600">
            <v>3</v>
          </cell>
          <cell r="G2600">
            <v>5</v>
          </cell>
          <cell r="H2600">
            <v>0</v>
          </cell>
          <cell r="I2600">
            <v>0</v>
          </cell>
          <cell r="J2600">
            <v>0</v>
          </cell>
          <cell r="K2600">
            <v>7</v>
          </cell>
        </row>
        <row r="2601">
          <cell r="A2601">
            <v>2595</v>
          </cell>
          <cell r="B2601" t="str">
            <v>K</v>
          </cell>
          <cell r="C2601" t="str">
            <v>Financial and Insurance Services</v>
          </cell>
          <cell r="D2601">
            <v>211031452</v>
          </cell>
          <cell r="E2601" t="str">
            <v>Croydon South</v>
          </cell>
          <cell r="F2601">
            <v>20</v>
          </cell>
          <cell r="G2601">
            <v>4</v>
          </cell>
          <cell r="H2601">
            <v>3</v>
          </cell>
          <cell r="I2601">
            <v>0</v>
          </cell>
          <cell r="J2601">
            <v>0</v>
          </cell>
          <cell r="K2601">
            <v>27</v>
          </cell>
        </row>
        <row r="2602">
          <cell r="A2602">
            <v>2596</v>
          </cell>
          <cell r="B2602" t="str">
            <v>L</v>
          </cell>
          <cell r="C2602" t="str">
            <v>Rental, Hiring and Real Estate Services</v>
          </cell>
          <cell r="D2602">
            <v>211031452</v>
          </cell>
          <cell r="E2602" t="str">
            <v>Croydon South</v>
          </cell>
          <cell r="F2602">
            <v>62</v>
          </cell>
          <cell r="G2602">
            <v>3</v>
          </cell>
          <cell r="H2602">
            <v>0</v>
          </cell>
          <cell r="I2602">
            <v>0</v>
          </cell>
          <cell r="J2602">
            <v>0</v>
          </cell>
          <cell r="K2602">
            <v>64</v>
          </cell>
        </row>
        <row r="2603">
          <cell r="A2603">
            <v>2597</v>
          </cell>
          <cell r="B2603" t="str">
            <v>M</v>
          </cell>
          <cell r="C2603" t="str">
            <v>Professional, Scientific and Technical Services</v>
          </cell>
          <cell r="D2603">
            <v>211031452</v>
          </cell>
          <cell r="E2603" t="str">
            <v>Croydon South</v>
          </cell>
          <cell r="F2603">
            <v>40</v>
          </cell>
          <cell r="G2603">
            <v>25</v>
          </cell>
          <cell r="H2603">
            <v>7</v>
          </cell>
          <cell r="I2603">
            <v>5</v>
          </cell>
          <cell r="J2603">
            <v>0</v>
          </cell>
          <cell r="K2603">
            <v>77</v>
          </cell>
        </row>
        <row r="2604">
          <cell r="A2604">
            <v>2598</v>
          </cell>
          <cell r="B2604" t="str">
            <v>N</v>
          </cell>
          <cell r="C2604" t="str">
            <v>Administrative and Support Services</v>
          </cell>
          <cell r="D2604">
            <v>211031452</v>
          </cell>
          <cell r="E2604" t="str">
            <v>Croydon South</v>
          </cell>
          <cell r="F2604">
            <v>21</v>
          </cell>
          <cell r="G2604">
            <v>6</v>
          </cell>
          <cell r="H2604">
            <v>4</v>
          </cell>
          <cell r="I2604">
            <v>0</v>
          </cell>
          <cell r="J2604">
            <v>0</v>
          </cell>
          <cell r="K2604">
            <v>31</v>
          </cell>
        </row>
        <row r="2605">
          <cell r="A2605">
            <v>2599</v>
          </cell>
          <cell r="B2605" t="str">
            <v>O</v>
          </cell>
          <cell r="C2605" t="str">
            <v>Public Administration and Safety</v>
          </cell>
          <cell r="D2605">
            <v>211031452</v>
          </cell>
          <cell r="E2605" t="str">
            <v>Croydon South</v>
          </cell>
          <cell r="F2605">
            <v>0</v>
          </cell>
          <cell r="G2605">
            <v>3</v>
          </cell>
          <cell r="H2605">
            <v>0</v>
          </cell>
          <cell r="I2605">
            <v>0</v>
          </cell>
          <cell r="J2605">
            <v>0</v>
          </cell>
          <cell r="K2605">
            <v>0</v>
          </cell>
        </row>
        <row r="2606">
          <cell r="A2606">
            <v>2600</v>
          </cell>
          <cell r="B2606" t="str">
            <v>P</v>
          </cell>
          <cell r="C2606" t="str">
            <v>Education and Training</v>
          </cell>
          <cell r="D2606">
            <v>211031452</v>
          </cell>
          <cell r="E2606" t="str">
            <v>Croydon South</v>
          </cell>
          <cell r="F2606">
            <v>3</v>
          </cell>
          <cell r="G2606">
            <v>3</v>
          </cell>
          <cell r="H2606">
            <v>0</v>
          </cell>
          <cell r="I2606">
            <v>3</v>
          </cell>
          <cell r="J2606">
            <v>0</v>
          </cell>
          <cell r="K2606">
            <v>7</v>
          </cell>
        </row>
        <row r="2607">
          <cell r="A2607">
            <v>2601</v>
          </cell>
          <cell r="B2607" t="str">
            <v>Q</v>
          </cell>
          <cell r="C2607" t="str">
            <v>Health Care and Social Assistance</v>
          </cell>
          <cell r="D2607">
            <v>211031452</v>
          </cell>
          <cell r="E2607" t="str">
            <v>Croydon South</v>
          </cell>
          <cell r="F2607">
            <v>16</v>
          </cell>
          <cell r="G2607">
            <v>6</v>
          </cell>
          <cell r="H2607">
            <v>0</v>
          </cell>
          <cell r="I2607">
            <v>0</v>
          </cell>
          <cell r="J2607">
            <v>0</v>
          </cell>
          <cell r="K2607">
            <v>24</v>
          </cell>
        </row>
        <row r="2608">
          <cell r="A2608">
            <v>2602</v>
          </cell>
          <cell r="B2608" t="str">
            <v>R</v>
          </cell>
          <cell r="C2608" t="str">
            <v>Arts and Recreation Services</v>
          </cell>
          <cell r="D2608">
            <v>211031452</v>
          </cell>
          <cell r="E2608" t="str">
            <v>Croydon South</v>
          </cell>
          <cell r="F2608">
            <v>3</v>
          </cell>
          <cell r="G2608">
            <v>0</v>
          </cell>
          <cell r="H2608">
            <v>0</v>
          </cell>
          <cell r="I2608">
            <v>0</v>
          </cell>
          <cell r="J2608">
            <v>0</v>
          </cell>
          <cell r="K2608">
            <v>5</v>
          </cell>
        </row>
        <row r="2609">
          <cell r="A2609">
            <v>2603</v>
          </cell>
          <cell r="B2609" t="str">
            <v>S</v>
          </cell>
          <cell r="C2609" t="str">
            <v>Other Services</v>
          </cell>
          <cell r="D2609">
            <v>211031452</v>
          </cell>
          <cell r="E2609" t="str">
            <v>Croydon South</v>
          </cell>
          <cell r="F2609">
            <v>10</v>
          </cell>
          <cell r="G2609">
            <v>13</v>
          </cell>
          <cell r="H2609">
            <v>7</v>
          </cell>
          <cell r="I2609">
            <v>0</v>
          </cell>
          <cell r="J2609">
            <v>0</v>
          </cell>
          <cell r="K2609">
            <v>30</v>
          </cell>
        </row>
        <row r="2610">
          <cell r="A2610">
            <v>2604</v>
          </cell>
          <cell r="B2610" t="str">
            <v>A</v>
          </cell>
          <cell r="C2610" t="str">
            <v>Agriculture, Forestry and Fishing</v>
          </cell>
          <cell r="D2610">
            <v>212041563</v>
          </cell>
          <cell r="E2610" t="str">
            <v>Dandenong - North</v>
          </cell>
          <cell r="F2610">
            <v>6</v>
          </cell>
          <cell r="G2610">
            <v>0</v>
          </cell>
          <cell r="H2610">
            <v>0</v>
          </cell>
          <cell r="I2610">
            <v>0</v>
          </cell>
          <cell r="J2610">
            <v>0</v>
          </cell>
          <cell r="K2610">
            <v>6</v>
          </cell>
        </row>
        <row r="2611">
          <cell r="A2611">
            <v>2605</v>
          </cell>
          <cell r="B2611" t="str">
            <v>B</v>
          </cell>
          <cell r="C2611" t="str">
            <v>Mining</v>
          </cell>
          <cell r="D2611">
            <v>212041563</v>
          </cell>
          <cell r="E2611" t="str">
            <v>Dandenong - North</v>
          </cell>
          <cell r="F2611">
            <v>3</v>
          </cell>
          <cell r="G2611">
            <v>0</v>
          </cell>
          <cell r="H2611">
            <v>0</v>
          </cell>
          <cell r="I2611">
            <v>0</v>
          </cell>
          <cell r="J2611">
            <v>0</v>
          </cell>
          <cell r="K2611">
            <v>3</v>
          </cell>
        </row>
        <row r="2612">
          <cell r="A2612">
            <v>2606</v>
          </cell>
          <cell r="B2612" t="str">
            <v>C</v>
          </cell>
          <cell r="C2612" t="str">
            <v>Manufacturing</v>
          </cell>
          <cell r="D2612">
            <v>212041563</v>
          </cell>
          <cell r="E2612" t="str">
            <v>Dandenong - North</v>
          </cell>
          <cell r="F2612">
            <v>47</v>
          </cell>
          <cell r="G2612">
            <v>30</v>
          </cell>
          <cell r="H2612">
            <v>16</v>
          </cell>
          <cell r="I2612">
            <v>3</v>
          </cell>
          <cell r="J2612">
            <v>0</v>
          </cell>
          <cell r="K2612">
            <v>94</v>
          </cell>
        </row>
        <row r="2613">
          <cell r="A2613">
            <v>2607</v>
          </cell>
          <cell r="B2613" t="str">
            <v>D</v>
          </cell>
          <cell r="C2613" t="str">
            <v>Electricity, Gas, Water and Waste Services</v>
          </cell>
          <cell r="D2613">
            <v>212041563</v>
          </cell>
          <cell r="E2613" t="str">
            <v>Dandenong - North</v>
          </cell>
          <cell r="F2613">
            <v>12</v>
          </cell>
          <cell r="G2613">
            <v>5</v>
          </cell>
          <cell r="H2613">
            <v>0</v>
          </cell>
          <cell r="I2613">
            <v>0</v>
          </cell>
          <cell r="J2613">
            <v>0</v>
          </cell>
          <cell r="K2613">
            <v>17</v>
          </cell>
        </row>
        <row r="2614">
          <cell r="A2614">
            <v>2608</v>
          </cell>
          <cell r="B2614" t="str">
            <v>E</v>
          </cell>
          <cell r="C2614" t="str">
            <v>Construction</v>
          </cell>
          <cell r="D2614">
            <v>212041563</v>
          </cell>
          <cell r="E2614" t="str">
            <v>Dandenong - North</v>
          </cell>
          <cell r="F2614">
            <v>564</v>
          </cell>
          <cell r="G2614">
            <v>100</v>
          </cell>
          <cell r="H2614">
            <v>9</v>
          </cell>
          <cell r="I2614">
            <v>3</v>
          </cell>
          <cell r="J2614">
            <v>0</v>
          </cell>
          <cell r="K2614">
            <v>675</v>
          </cell>
        </row>
        <row r="2615">
          <cell r="A2615">
            <v>2609</v>
          </cell>
          <cell r="B2615" t="str">
            <v>F</v>
          </cell>
          <cell r="C2615" t="str">
            <v>Wholesale Trade</v>
          </cell>
          <cell r="D2615">
            <v>212041563</v>
          </cell>
          <cell r="E2615" t="str">
            <v>Dandenong - North</v>
          </cell>
          <cell r="F2615">
            <v>46</v>
          </cell>
          <cell r="G2615">
            <v>24</v>
          </cell>
          <cell r="H2615">
            <v>6</v>
          </cell>
          <cell r="I2615">
            <v>3</v>
          </cell>
          <cell r="J2615">
            <v>0</v>
          </cell>
          <cell r="K2615">
            <v>78</v>
          </cell>
        </row>
        <row r="2616">
          <cell r="A2616">
            <v>2610</v>
          </cell>
          <cell r="B2616" t="str">
            <v>G</v>
          </cell>
          <cell r="C2616" t="str">
            <v>Retail Trade</v>
          </cell>
          <cell r="D2616">
            <v>212041563</v>
          </cell>
          <cell r="E2616" t="str">
            <v>Dandenong - North</v>
          </cell>
          <cell r="F2616">
            <v>117</v>
          </cell>
          <cell r="G2616">
            <v>110</v>
          </cell>
          <cell r="H2616">
            <v>35</v>
          </cell>
          <cell r="I2616">
            <v>9</v>
          </cell>
          <cell r="J2616">
            <v>0</v>
          </cell>
          <cell r="K2616">
            <v>271</v>
          </cell>
        </row>
        <row r="2617">
          <cell r="A2617">
            <v>2611</v>
          </cell>
          <cell r="B2617" t="str">
            <v>H</v>
          </cell>
          <cell r="C2617" t="str">
            <v>Accommodation and Food Services</v>
          </cell>
          <cell r="D2617">
            <v>212041563</v>
          </cell>
          <cell r="E2617" t="str">
            <v>Dandenong - North</v>
          </cell>
          <cell r="F2617">
            <v>85</v>
          </cell>
          <cell r="G2617">
            <v>64</v>
          </cell>
          <cell r="H2617">
            <v>30</v>
          </cell>
          <cell r="I2617">
            <v>9</v>
          </cell>
          <cell r="J2617">
            <v>0</v>
          </cell>
          <cell r="K2617">
            <v>188</v>
          </cell>
        </row>
        <row r="2618">
          <cell r="A2618">
            <v>2612</v>
          </cell>
          <cell r="B2618" t="str">
            <v>I</v>
          </cell>
          <cell r="C2618" t="str">
            <v>Transport, Postal and Warehousing</v>
          </cell>
          <cell r="D2618">
            <v>212041563</v>
          </cell>
          <cell r="E2618" t="str">
            <v>Dandenong - North</v>
          </cell>
          <cell r="F2618">
            <v>721</v>
          </cell>
          <cell r="G2618">
            <v>36</v>
          </cell>
          <cell r="H2618">
            <v>0</v>
          </cell>
          <cell r="I2618">
            <v>0</v>
          </cell>
          <cell r="J2618">
            <v>0</v>
          </cell>
          <cell r="K2618">
            <v>758</v>
          </cell>
        </row>
        <row r="2619">
          <cell r="A2619">
            <v>2613</v>
          </cell>
          <cell r="B2619" t="str">
            <v>J</v>
          </cell>
          <cell r="C2619" t="str">
            <v>Information Media and Telecommunications</v>
          </cell>
          <cell r="D2619">
            <v>212041563</v>
          </cell>
          <cell r="E2619" t="str">
            <v>Dandenong - North</v>
          </cell>
          <cell r="F2619">
            <v>16</v>
          </cell>
          <cell r="G2619">
            <v>3</v>
          </cell>
          <cell r="H2619">
            <v>0</v>
          </cell>
          <cell r="I2619">
            <v>0</v>
          </cell>
          <cell r="J2619">
            <v>0</v>
          </cell>
          <cell r="K2619">
            <v>19</v>
          </cell>
        </row>
        <row r="2620">
          <cell r="A2620">
            <v>2614</v>
          </cell>
          <cell r="B2620" t="str">
            <v>K</v>
          </cell>
          <cell r="C2620" t="str">
            <v>Financial and Insurance Services</v>
          </cell>
          <cell r="D2620">
            <v>212041563</v>
          </cell>
          <cell r="E2620" t="str">
            <v>Dandenong - North</v>
          </cell>
          <cell r="F2620">
            <v>64</v>
          </cell>
          <cell r="G2620">
            <v>15</v>
          </cell>
          <cell r="H2620">
            <v>4</v>
          </cell>
          <cell r="I2620">
            <v>0</v>
          </cell>
          <cell r="J2620">
            <v>0</v>
          </cell>
          <cell r="K2620">
            <v>85</v>
          </cell>
        </row>
        <row r="2621">
          <cell r="A2621">
            <v>2615</v>
          </cell>
          <cell r="B2621" t="str">
            <v>L</v>
          </cell>
          <cell r="C2621" t="str">
            <v>Rental, Hiring and Real Estate Services</v>
          </cell>
          <cell r="D2621">
            <v>212041563</v>
          </cell>
          <cell r="E2621" t="str">
            <v>Dandenong - North</v>
          </cell>
          <cell r="F2621">
            <v>196</v>
          </cell>
          <cell r="G2621">
            <v>22</v>
          </cell>
          <cell r="H2621">
            <v>10</v>
          </cell>
          <cell r="I2621">
            <v>0</v>
          </cell>
          <cell r="J2621">
            <v>0</v>
          </cell>
          <cell r="K2621">
            <v>230</v>
          </cell>
        </row>
        <row r="2622">
          <cell r="A2622">
            <v>2616</v>
          </cell>
          <cell r="B2622" t="str">
            <v>M</v>
          </cell>
          <cell r="C2622" t="str">
            <v>Professional, Scientific and Technical Services</v>
          </cell>
          <cell r="D2622">
            <v>212041563</v>
          </cell>
          <cell r="E2622" t="str">
            <v>Dandenong - North</v>
          </cell>
          <cell r="F2622">
            <v>108</v>
          </cell>
          <cell r="G2622">
            <v>68</v>
          </cell>
          <cell r="H2622">
            <v>22</v>
          </cell>
          <cell r="I2622">
            <v>7</v>
          </cell>
          <cell r="J2622">
            <v>0</v>
          </cell>
          <cell r="K2622">
            <v>205</v>
          </cell>
        </row>
        <row r="2623">
          <cell r="A2623">
            <v>2617</v>
          </cell>
          <cell r="B2623" t="str">
            <v>N</v>
          </cell>
          <cell r="C2623" t="str">
            <v>Administrative and Support Services</v>
          </cell>
          <cell r="D2623">
            <v>212041563</v>
          </cell>
          <cell r="E2623" t="str">
            <v>Dandenong - North</v>
          </cell>
          <cell r="F2623">
            <v>182</v>
          </cell>
          <cell r="G2623">
            <v>27</v>
          </cell>
          <cell r="H2623">
            <v>6</v>
          </cell>
          <cell r="I2623">
            <v>8</v>
          </cell>
          <cell r="J2623">
            <v>0</v>
          </cell>
          <cell r="K2623">
            <v>224</v>
          </cell>
        </row>
        <row r="2624">
          <cell r="A2624">
            <v>2618</v>
          </cell>
          <cell r="B2624" t="str">
            <v>O</v>
          </cell>
          <cell r="C2624" t="str">
            <v>Public Administration and Safety</v>
          </cell>
          <cell r="D2624">
            <v>212041563</v>
          </cell>
          <cell r="E2624" t="str">
            <v>Dandenong - North</v>
          </cell>
          <cell r="F2624">
            <v>5</v>
          </cell>
          <cell r="G2624">
            <v>3</v>
          </cell>
          <cell r="H2624">
            <v>0</v>
          </cell>
          <cell r="I2624">
            <v>0</v>
          </cell>
          <cell r="J2624">
            <v>0</v>
          </cell>
          <cell r="K2624">
            <v>9</v>
          </cell>
        </row>
        <row r="2625">
          <cell r="A2625">
            <v>2619</v>
          </cell>
          <cell r="B2625" t="str">
            <v>P</v>
          </cell>
          <cell r="C2625" t="str">
            <v>Education and Training</v>
          </cell>
          <cell r="D2625">
            <v>212041563</v>
          </cell>
          <cell r="E2625" t="str">
            <v>Dandenong - North</v>
          </cell>
          <cell r="F2625">
            <v>25</v>
          </cell>
          <cell r="G2625">
            <v>9</v>
          </cell>
          <cell r="H2625">
            <v>5</v>
          </cell>
          <cell r="I2625">
            <v>4</v>
          </cell>
          <cell r="J2625">
            <v>0</v>
          </cell>
          <cell r="K2625">
            <v>43</v>
          </cell>
        </row>
        <row r="2626">
          <cell r="A2626">
            <v>2620</v>
          </cell>
          <cell r="B2626" t="str">
            <v>Q</v>
          </cell>
          <cell r="C2626" t="str">
            <v>Health Care and Social Assistance</v>
          </cell>
          <cell r="D2626">
            <v>212041563</v>
          </cell>
          <cell r="E2626" t="str">
            <v>Dandenong - North</v>
          </cell>
          <cell r="F2626">
            <v>107</v>
          </cell>
          <cell r="G2626">
            <v>58</v>
          </cell>
          <cell r="H2626">
            <v>33</v>
          </cell>
          <cell r="I2626">
            <v>8</v>
          </cell>
          <cell r="J2626">
            <v>0</v>
          </cell>
          <cell r="K2626">
            <v>206</v>
          </cell>
        </row>
        <row r="2627">
          <cell r="A2627">
            <v>2621</v>
          </cell>
          <cell r="B2627" t="str">
            <v>R</v>
          </cell>
          <cell r="C2627" t="str">
            <v>Arts and Recreation Services</v>
          </cell>
          <cell r="D2627">
            <v>212041563</v>
          </cell>
          <cell r="E2627" t="str">
            <v>Dandenong - North</v>
          </cell>
          <cell r="F2627">
            <v>15</v>
          </cell>
          <cell r="G2627">
            <v>6</v>
          </cell>
          <cell r="H2627">
            <v>0</v>
          </cell>
          <cell r="I2627">
            <v>0</v>
          </cell>
          <cell r="J2627">
            <v>0</v>
          </cell>
          <cell r="K2627">
            <v>23</v>
          </cell>
        </row>
        <row r="2628">
          <cell r="A2628">
            <v>2622</v>
          </cell>
          <cell r="B2628" t="str">
            <v>S</v>
          </cell>
          <cell r="C2628" t="str">
            <v>Other Services</v>
          </cell>
          <cell r="D2628">
            <v>212041563</v>
          </cell>
          <cell r="E2628" t="str">
            <v>Dandenong - North</v>
          </cell>
          <cell r="F2628">
            <v>92</v>
          </cell>
          <cell r="G2628">
            <v>49</v>
          </cell>
          <cell r="H2628">
            <v>18</v>
          </cell>
          <cell r="I2628">
            <v>0</v>
          </cell>
          <cell r="J2628">
            <v>0</v>
          </cell>
          <cell r="K2628">
            <v>159</v>
          </cell>
        </row>
        <row r="2629">
          <cell r="A2629">
            <v>2623</v>
          </cell>
          <cell r="B2629" t="str">
            <v>A</v>
          </cell>
          <cell r="C2629" t="str">
            <v>Agriculture, Forestry and Fishing</v>
          </cell>
          <cell r="D2629">
            <v>212041564</v>
          </cell>
          <cell r="E2629" t="str">
            <v>Dandenong - South</v>
          </cell>
          <cell r="F2629">
            <v>22</v>
          </cell>
          <cell r="G2629">
            <v>8</v>
          </cell>
          <cell r="H2629">
            <v>4</v>
          </cell>
          <cell r="I2629">
            <v>0</v>
          </cell>
          <cell r="J2629">
            <v>0</v>
          </cell>
          <cell r="K2629">
            <v>35</v>
          </cell>
        </row>
        <row r="2630">
          <cell r="A2630">
            <v>2624</v>
          </cell>
          <cell r="B2630" t="str">
            <v>B</v>
          </cell>
          <cell r="C2630" t="str">
            <v>Mining</v>
          </cell>
          <cell r="D2630">
            <v>212041564</v>
          </cell>
          <cell r="E2630" t="str">
            <v>Dandenong - South</v>
          </cell>
          <cell r="F2630">
            <v>0</v>
          </cell>
          <cell r="G2630">
            <v>4</v>
          </cell>
          <cell r="H2630">
            <v>3</v>
          </cell>
          <cell r="I2630">
            <v>0</v>
          </cell>
          <cell r="J2630">
            <v>0</v>
          </cell>
          <cell r="K2630">
            <v>8</v>
          </cell>
        </row>
        <row r="2631">
          <cell r="A2631">
            <v>2625</v>
          </cell>
          <cell r="B2631" t="str">
            <v>C</v>
          </cell>
          <cell r="C2631" t="str">
            <v>Manufacturing</v>
          </cell>
          <cell r="D2631">
            <v>212041564</v>
          </cell>
          <cell r="E2631" t="str">
            <v>Dandenong - South</v>
          </cell>
          <cell r="F2631">
            <v>191</v>
          </cell>
          <cell r="G2631">
            <v>179</v>
          </cell>
          <cell r="H2631">
            <v>263</v>
          </cell>
          <cell r="I2631">
            <v>186</v>
          </cell>
          <cell r="J2631">
            <v>7</v>
          </cell>
          <cell r="K2631">
            <v>826</v>
          </cell>
        </row>
        <row r="2632">
          <cell r="A2632">
            <v>2626</v>
          </cell>
          <cell r="B2632" t="str">
            <v>D</v>
          </cell>
          <cell r="C2632" t="str">
            <v>Electricity, Gas, Water and Waste Services</v>
          </cell>
          <cell r="D2632">
            <v>212041564</v>
          </cell>
          <cell r="E2632" t="str">
            <v>Dandenong - South</v>
          </cell>
          <cell r="F2632">
            <v>27</v>
          </cell>
          <cell r="G2632">
            <v>7</v>
          </cell>
          <cell r="H2632">
            <v>11</v>
          </cell>
          <cell r="I2632">
            <v>5</v>
          </cell>
          <cell r="J2632">
            <v>0</v>
          </cell>
          <cell r="K2632">
            <v>50</v>
          </cell>
        </row>
        <row r="2633">
          <cell r="A2633">
            <v>2627</v>
          </cell>
          <cell r="B2633" t="str">
            <v>E</v>
          </cell>
          <cell r="C2633" t="str">
            <v>Construction</v>
          </cell>
          <cell r="D2633">
            <v>212041564</v>
          </cell>
          <cell r="E2633" t="str">
            <v>Dandenong - South</v>
          </cell>
          <cell r="F2633">
            <v>428</v>
          </cell>
          <cell r="G2633">
            <v>165</v>
          </cell>
          <cell r="H2633">
            <v>118</v>
          </cell>
          <cell r="I2633">
            <v>49</v>
          </cell>
          <cell r="J2633">
            <v>0</v>
          </cell>
          <cell r="K2633">
            <v>760</v>
          </cell>
        </row>
        <row r="2634">
          <cell r="A2634">
            <v>2628</v>
          </cell>
          <cell r="B2634" t="str">
            <v>F</v>
          </cell>
          <cell r="C2634" t="str">
            <v>Wholesale Trade</v>
          </cell>
          <cell r="D2634">
            <v>212041564</v>
          </cell>
          <cell r="E2634" t="str">
            <v>Dandenong - South</v>
          </cell>
          <cell r="F2634">
            <v>186</v>
          </cell>
          <cell r="G2634">
            <v>144</v>
          </cell>
          <cell r="H2634">
            <v>160</v>
          </cell>
          <cell r="I2634">
            <v>109</v>
          </cell>
          <cell r="J2634">
            <v>4</v>
          </cell>
          <cell r="K2634">
            <v>603</v>
          </cell>
        </row>
        <row r="2635">
          <cell r="A2635">
            <v>2629</v>
          </cell>
          <cell r="B2635" t="str">
            <v>G</v>
          </cell>
          <cell r="C2635" t="str">
            <v>Retail Trade</v>
          </cell>
          <cell r="D2635">
            <v>212041564</v>
          </cell>
          <cell r="E2635" t="str">
            <v>Dandenong - South</v>
          </cell>
          <cell r="F2635">
            <v>175</v>
          </cell>
          <cell r="G2635">
            <v>156</v>
          </cell>
          <cell r="H2635">
            <v>89</v>
          </cell>
          <cell r="I2635">
            <v>27</v>
          </cell>
          <cell r="J2635">
            <v>3</v>
          </cell>
          <cell r="K2635">
            <v>449</v>
          </cell>
        </row>
        <row r="2636">
          <cell r="A2636">
            <v>2630</v>
          </cell>
          <cell r="B2636" t="str">
            <v>H</v>
          </cell>
          <cell r="C2636" t="str">
            <v>Accommodation and Food Services</v>
          </cell>
          <cell r="D2636">
            <v>212041564</v>
          </cell>
          <cell r="E2636" t="str">
            <v>Dandenong - South</v>
          </cell>
          <cell r="F2636">
            <v>50</v>
          </cell>
          <cell r="G2636">
            <v>48</v>
          </cell>
          <cell r="H2636">
            <v>28</v>
          </cell>
          <cell r="I2636">
            <v>7</v>
          </cell>
          <cell r="J2636">
            <v>0</v>
          </cell>
          <cell r="K2636">
            <v>133</v>
          </cell>
        </row>
        <row r="2637">
          <cell r="A2637">
            <v>2631</v>
          </cell>
          <cell r="B2637" t="str">
            <v>I</v>
          </cell>
          <cell r="C2637" t="str">
            <v>Transport, Postal and Warehousing</v>
          </cell>
          <cell r="D2637">
            <v>212041564</v>
          </cell>
          <cell r="E2637" t="str">
            <v>Dandenong - South</v>
          </cell>
          <cell r="F2637">
            <v>357</v>
          </cell>
          <cell r="G2637">
            <v>53</v>
          </cell>
          <cell r="H2637">
            <v>24</v>
          </cell>
          <cell r="I2637">
            <v>31</v>
          </cell>
          <cell r="J2637">
            <v>3</v>
          </cell>
          <cell r="K2637">
            <v>467</v>
          </cell>
        </row>
        <row r="2638">
          <cell r="A2638">
            <v>2632</v>
          </cell>
          <cell r="B2638" t="str">
            <v>J</v>
          </cell>
          <cell r="C2638" t="str">
            <v>Information Media and Telecommunications</v>
          </cell>
          <cell r="D2638">
            <v>212041564</v>
          </cell>
          <cell r="E2638" t="str">
            <v>Dandenong - South</v>
          </cell>
          <cell r="F2638">
            <v>6</v>
          </cell>
          <cell r="G2638">
            <v>3</v>
          </cell>
          <cell r="H2638">
            <v>4</v>
          </cell>
          <cell r="I2638">
            <v>3</v>
          </cell>
          <cell r="J2638">
            <v>0</v>
          </cell>
          <cell r="K2638">
            <v>15</v>
          </cell>
        </row>
        <row r="2639">
          <cell r="A2639">
            <v>2633</v>
          </cell>
          <cell r="B2639" t="str">
            <v>K</v>
          </cell>
          <cell r="C2639" t="str">
            <v>Financial and Insurance Services</v>
          </cell>
          <cell r="D2639">
            <v>212041564</v>
          </cell>
          <cell r="E2639" t="str">
            <v>Dandenong - South</v>
          </cell>
          <cell r="F2639">
            <v>128</v>
          </cell>
          <cell r="G2639">
            <v>22</v>
          </cell>
          <cell r="H2639">
            <v>6</v>
          </cell>
          <cell r="I2639">
            <v>4</v>
          </cell>
          <cell r="J2639">
            <v>3</v>
          </cell>
          <cell r="K2639">
            <v>161</v>
          </cell>
        </row>
        <row r="2640">
          <cell r="A2640">
            <v>2634</v>
          </cell>
          <cell r="B2640" t="str">
            <v>L</v>
          </cell>
          <cell r="C2640" t="str">
            <v>Rental, Hiring and Real Estate Services</v>
          </cell>
          <cell r="D2640">
            <v>212041564</v>
          </cell>
          <cell r="E2640" t="str">
            <v>Dandenong - South</v>
          </cell>
          <cell r="F2640">
            <v>749</v>
          </cell>
          <cell r="G2640">
            <v>34</v>
          </cell>
          <cell r="H2640">
            <v>29</v>
          </cell>
          <cell r="I2640">
            <v>16</v>
          </cell>
          <cell r="J2640">
            <v>0</v>
          </cell>
          <cell r="K2640">
            <v>828</v>
          </cell>
        </row>
        <row r="2641">
          <cell r="A2641">
            <v>2635</v>
          </cell>
          <cell r="B2641" t="str">
            <v>M</v>
          </cell>
          <cell r="C2641" t="str">
            <v>Professional, Scientific and Technical Services</v>
          </cell>
          <cell r="D2641">
            <v>212041564</v>
          </cell>
          <cell r="E2641" t="str">
            <v>Dandenong - South</v>
          </cell>
          <cell r="F2641">
            <v>98</v>
          </cell>
          <cell r="G2641">
            <v>60</v>
          </cell>
          <cell r="H2641">
            <v>54</v>
          </cell>
          <cell r="I2641">
            <v>32</v>
          </cell>
          <cell r="J2641">
            <v>3</v>
          </cell>
          <cell r="K2641">
            <v>246</v>
          </cell>
        </row>
        <row r="2642">
          <cell r="A2642">
            <v>2636</v>
          </cell>
          <cell r="B2642" t="str">
            <v>N</v>
          </cell>
          <cell r="C2642" t="str">
            <v>Administrative and Support Services</v>
          </cell>
          <cell r="D2642">
            <v>212041564</v>
          </cell>
          <cell r="E2642" t="str">
            <v>Dandenong - South</v>
          </cell>
          <cell r="F2642">
            <v>83</v>
          </cell>
          <cell r="G2642">
            <v>26</v>
          </cell>
          <cell r="H2642">
            <v>22</v>
          </cell>
          <cell r="I2642">
            <v>23</v>
          </cell>
          <cell r="J2642">
            <v>3</v>
          </cell>
          <cell r="K2642">
            <v>157</v>
          </cell>
        </row>
        <row r="2643">
          <cell r="A2643">
            <v>2637</v>
          </cell>
          <cell r="B2643" t="str">
            <v>O</v>
          </cell>
          <cell r="C2643" t="str">
            <v>Public Administration and Safety</v>
          </cell>
          <cell r="D2643">
            <v>212041564</v>
          </cell>
          <cell r="E2643" t="str">
            <v>Dandenong - South</v>
          </cell>
          <cell r="F2643">
            <v>4</v>
          </cell>
          <cell r="G2643">
            <v>0</v>
          </cell>
          <cell r="H2643">
            <v>3</v>
          </cell>
          <cell r="I2643">
            <v>0</v>
          </cell>
          <cell r="J2643">
            <v>0</v>
          </cell>
          <cell r="K2643">
            <v>7</v>
          </cell>
        </row>
        <row r="2644">
          <cell r="A2644">
            <v>2638</v>
          </cell>
          <cell r="B2644" t="str">
            <v>P</v>
          </cell>
          <cell r="C2644" t="str">
            <v>Education and Training</v>
          </cell>
          <cell r="D2644">
            <v>212041564</v>
          </cell>
          <cell r="E2644" t="str">
            <v>Dandenong - South</v>
          </cell>
          <cell r="F2644">
            <v>11</v>
          </cell>
          <cell r="G2644">
            <v>3</v>
          </cell>
          <cell r="H2644">
            <v>5</v>
          </cell>
          <cell r="I2644">
            <v>3</v>
          </cell>
          <cell r="J2644">
            <v>0</v>
          </cell>
          <cell r="K2644">
            <v>22</v>
          </cell>
        </row>
        <row r="2645">
          <cell r="A2645">
            <v>2639</v>
          </cell>
          <cell r="B2645" t="str">
            <v>Q</v>
          </cell>
          <cell r="C2645" t="str">
            <v>Health Care and Social Assistance</v>
          </cell>
          <cell r="D2645">
            <v>212041564</v>
          </cell>
          <cell r="E2645" t="str">
            <v>Dandenong - South</v>
          </cell>
          <cell r="F2645">
            <v>32</v>
          </cell>
          <cell r="G2645">
            <v>7</v>
          </cell>
          <cell r="H2645">
            <v>10</v>
          </cell>
          <cell r="I2645">
            <v>3</v>
          </cell>
          <cell r="J2645">
            <v>0</v>
          </cell>
          <cell r="K2645">
            <v>52</v>
          </cell>
        </row>
        <row r="2646">
          <cell r="A2646">
            <v>2640</v>
          </cell>
          <cell r="B2646" t="str">
            <v>R</v>
          </cell>
          <cell r="C2646" t="str">
            <v>Arts and Recreation Services</v>
          </cell>
          <cell r="D2646">
            <v>212041564</v>
          </cell>
          <cell r="E2646" t="str">
            <v>Dandenong - South</v>
          </cell>
          <cell r="F2646">
            <v>17</v>
          </cell>
          <cell r="G2646">
            <v>3</v>
          </cell>
          <cell r="H2646">
            <v>5</v>
          </cell>
          <cell r="I2646">
            <v>0</v>
          </cell>
          <cell r="J2646">
            <v>0</v>
          </cell>
          <cell r="K2646">
            <v>26</v>
          </cell>
        </row>
        <row r="2647">
          <cell r="A2647">
            <v>2641</v>
          </cell>
          <cell r="B2647" t="str">
            <v>S</v>
          </cell>
          <cell r="C2647" t="str">
            <v>Other Services</v>
          </cell>
          <cell r="D2647">
            <v>212041564</v>
          </cell>
          <cell r="E2647" t="str">
            <v>Dandenong - South</v>
          </cell>
          <cell r="F2647">
            <v>128</v>
          </cell>
          <cell r="G2647">
            <v>136</v>
          </cell>
          <cell r="H2647">
            <v>56</v>
          </cell>
          <cell r="I2647">
            <v>10</v>
          </cell>
          <cell r="J2647">
            <v>0</v>
          </cell>
          <cell r="K2647">
            <v>330</v>
          </cell>
        </row>
        <row r="2648">
          <cell r="A2648">
            <v>2642</v>
          </cell>
          <cell r="B2648" t="str">
            <v>A</v>
          </cell>
          <cell r="C2648" t="str">
            <v>Agriculture, Forestry and Fishing</v>
          </cell>
          <cell r="D2648">
            <v>212041312</v>
          </cell>
          <cell r="E2648" t="str">
            <v>Dandenong North</v>
          </cell>
          <cell r="F2648">
            <v>10</v>
          </cell>
          <cell r="G2648">
            <v>0</v>
          </cell>
          <cell r="H2648">
            <v>0</v>
          </cell>
          <cell r="I2648">
            <v>0</v>
          </cell>
          <cell r="J2648">
            <v>0</v>
          </cell>
          <cell r="K2648">
            <v>12</v>
          </cell>
        </row>
        <row r="2649">
          <cell r="A2649">
            <v>2643</v>
          </cell>
          <cell r="B2649" t="str">
            <v>B</v>
          </cell>
          <cell r="C2649" t="str">
            <v>Mining</v>
          </cell>
          <cell r="D2649">
            <v>212041312</v>
          </cell>
          <cell r="E2649" t="str">
            <v>Dandenong North</v>
          </cell>
          <cell r="F2649">
            <v>0</v>
          </cell>
          <cell r="G2649">
            <v>0</v>
          </cell>
          <cell r="H2649">
            <v>0</v>
          </cell>
          <cell r="I2649">
            <v>0</v>
          </cell>
          <cell r="J2649">
            <v>0</v>
          </cell>
          <cell r="K2649">
            <v>0</v>
          </cell>
        </row>
        <row r="2650">
          <cell r="A2650">
            <v>2644</v>
          </cell>
          <cell r="B2650" t="str">
            <v>C</v>
          </cell>
          <cell r="C2650" t="str">
            <v>Manufacturing</v>
          </cell>
          <cell r="D2650">
            <v>212041312</v>
          </cell>
          <cell r="E2650" t="str">
            <v>Dandenong North</v>
          </cell>
          <cell r="F2650">
            <v>33</v>
          </cell>
          <cell r="G2650">
            <v>10</v>
          </cell>
          <cell r="H2650">
            <v>3</v>
          </cell>
          <cell r="I2650">
            <v>0</v>
          </cell>
          <cell r="J2650">
            <v>0</v>
          </cell>
          <cell r="K2650">
            <v>46</v>
          </cell>
        </row>
        <row r="2651">
          <cell r="A2651">
            <v>2645</v>
          </cell>
          <cell r="B2651" t="str">
            <v>D</v>
          </cell>
          <cell r="C2651" t="str">
            <v>Electricity, Gas, Water and Waste Services</v>
          </cell>
          <cell r="D2651">
            <v>212041312</v>
          </cell>
          <cell r="E2651" t="str">
            <v>Dandenong North</v>
          </cell>
          <cell r="F2651">
            <v>5</v>
          </cell>
          <cell r="G2651">
            <v>4</v>
          </cell>
          <cell r="H2651">
            <v>0</v>
          </cell>
          <cell r="I2651">
            <v>0</v>
          </cell>
          <cell r="J2651">
            <v>0</v>
          </cell>
          <cell r="K2651">
            <v>9</v>
          </cell>
        </row>
        <row r="2652">
          <cell r="A2652">
            <v>2646</v>
          </cell>
          <cell r="B2652" t="str">
            <v>E</v>
          </cell>
          <cell r="C2652" t="str">
            <v>Construction</v>
          </cell>
          <cell r="D2652">
            <v>212041312</v>
          </cell>
          <cell r="E2652" t="str">
            <v>Dandenong North</v>
          </cell>
          <cell r="F2652">
            <v>386</v>
          </cell>
          <cell r="G2652">
            <v>109</v>
          </cell>
          <cell r="H2652">
            <v>4</v>
          </cell>
          <cell r="I2652">
            <v>0</v>
          </cell>
          <cell r="J2652">
            <v>0</v>
          </cell>
          <cell r="K2652">
            <v>499</v>
          </cell>
        </row>
        <row r="2653">
          <cell r="A2653">
            <v>2647</v>
          </cell>
          <cell r="B2653" t="str">
            <v>F</v>
          </cell>
          <cell r="C2653" t="str">
            <v>Wholesale Trade</v>
          </cell>
          <cell r="D2653">
            <v>212041312</v>
          </cell>
          <cell r="E2653" t="str">
            <v>Dandenong North</v>
          </cell>
          <cell r="F2653">
            <v>29</v>
          </cell>
          <cell r="G2653">
            <v>6</v>
          </cell>
          <cell r="H2653">
            <v>0</v>
          </cell>
          <cell r="I2653">
            <v>3</v>
          </cell>
          <cell r="J2653">
            <v>0</v>
          </cell>
          <cell r="K2653">
            <v>36</v>
          </cell>
        </row>
        <row r="2654">
          <cell r="A2654">
            <v>2648</v>
          </cell>
          <cell r="B2654" t="str">
            <v>G</v>
          </cell>
          <cell r="C2654" t="str">
            <v>Retail Trade</v>
          </cell>
          <cell r="D2654">
            <v>212041312</v>
          </cell>
          <cell r="E2654" t="str">
            <v>Dandenong North</v>
          </cell>
          <cell r="F2654">
            <v>56</v>
          </cell>
          <cell r="G2654">
            <v>22</v>
          </cell>
          <cell r="H2654">
            <v>6</v>
          </cell>
          <cell r="I2654">
            <v>0</v>
          </cell>
          <cell r="J2654">
            <v>0</v>
          </cell>
          <cell r="K2654">
            <v>84</v>
          </cell>
        </row>
        <row r="2655">
          <cell r="A2655">
            <v>2649</v>
          </cell>
          <cell r="B2655" t="str">
            <v>H</v>
          </cell>
          <cell r="C2655" t="str">
            <v>Accommodation and Food Services</v>
          </cell>
          <cell r="D2655">
            <v>212041312</v>
          </cell>
          <cell r="E2655" t="str">
            <v>Dandenong North</v>
          </cell>
          <cell r="F2655">
            <v>24</v>
          </cell>
          <cell r="G2655">
            <v>26</v>
          </cell>
          <cell r="H2655">
            <v>10</v>
          </cell>
          <cell r="I2655">
            <v>3</v>
          </cell>
          <cell r="J2655">
            <v>0</v>
          </cell>
          <cell r="K2655">
            <v>61</v>
          </cell>
        </row>
        <row r="2656">
          <cell r="A2656">
            <v>2650</v>
          </cell>
          <cell r="B2656" t="str">
            <v>I</v>
          </cell>
          <cell r="C2656" t="str">
            <v>Transport, Postal and Warehousing</v>
          </cell>
          <cell r="D2656">
            <v>212041312</v>
          </cell>
          <cell r="E2656" t="str">
            <v>Dandenong North</v>
          </cell>
          <cell r="F2656">
            <v>413</v>
          </cell>
          <cell r="G2656">
            <v>40</v>
          </cell>
          <cell r="H2656">
            <v>0</v>
          </cell>
          <cell r="I2656">
            <v>0</v>
          </cell>
          <cell r="J2656">
            <v>0</v>
          </cell>
          <cell r="K2656">
            <v>453</v>
          </cell>
        </row>
        <row r="2657">
          <cell r="A2657">
            <v>2651</v>
          </cell>
          <cell r="B2657" t="str">
            <v>J</v>
          </cell>
          <cell r="C2657" t="str">
            <v>Information Media and Telecommunications</v>
          </cell>
          <cell r="D2657">
            <v>212041312</v>
          </cell>
          <cell r="E2657" t="str">
            <v>Dandenong North</v>
          </cell>
          <cell r="F2657">
            <v>6</v>
          </cell>
          <cell r="G2657">
            <v>3</v>
          </cell>
          <cell r="H2657">
            <v>0</v>
          </cell>
          <cell r="I2657">
            <v>0</v>
          </cell>
          <cell r="J2657">
            <v>0</v>
          </cell>
          <cell r="K2657">
            <v>9</v>
          </cell>
        </row>
        <row r="2658">
          <cell r="A2658">
            <v>2652</v>
          </cell>
          <cell r="B2658" t="str">
            <v>K</v>
          </cell>
          <cell r="C2658" t="str">
            <v>Financial and Insurance Services</v>
          </cell>
          <cell r="D2658">
            <v>212041312</v>
          </cell>
          <cell r="E2658" t="str">
            <v>Dandenong North</v>
          </cell>
          <cell r="F2658">
            <v>28</v>
          </cell>
          <cell r="G2658">
            <v>3</v>
          </cell>
          <cell r="H2658">
            <v>0</v>
          </cell>
          <cell r="I2658">
            <v>0</v>
          </cell>
          <cell r="J2658">
            <v>0</v>
          </cell>
          <cell r="K2658">
            <v>31</v>
          </cell>
        </row>
        <row r="2659">
          <cell r="A2659">
            <v>2653</v>
          </cell>
          <cell r="B2659" t="str">
            <v>L</v>
          </cell>
          <cell r="C2659" t="str">
            <v>Rental, Hiring and Real Estate Services</v>
          </cell>
          <cell r="D2659">
            <v>212041312</v>
          </cell>
          <cell r="E2659" t="str">
            <v>Dandenong North</v>
          </cell>
          <cell r="F2659">
            <v>87</v>
          </cell>
          <cell r="G2659">
            <v>10</v>
          </cell>
          <cell r="H2659">
            <v>3</v>
          </cell>
          <cell r="I2659">
            <v>0</v>
          </cell>
          <cell r="J2659">
            <v>0</v>
          </cell>
          <cell r="K2659">
            <v>99</v>
          </cell>
        </row>
        <row r="2660">
          <cell r="A2660">
            <v>2654</v>
          </cell>
          <cell r="B2660" t="str">
            <v>M</v>
          </cell>
          <cell r="C2660" t="str">
            <v>Professional, Scientific and Technical Services</v>
          </cell>
          <cell r="D2660">
            <v>212041312</v>
          </cell>
          <cell r="E2660" t="str">
            <v>Dandenong North</v>
          </cell>
          <cell r="F2660">
            <v>85</v>
          </cell>
          <cell r="G2660">
            <v>45</v>
          </cell>
          <cell r="H2660">
            <v>5</v>
          </cell>
          <cell r="I2660">
            <v>0</v>
          </cell>
          <cell r="J2660">
            <v>0</v>
          </cell>
          <cell r="K2660">
            <v>135</v>
          </cell>
        </row>
        <row r="2661">
          <cell r="A2661">
            <v>2655</v>
          </cell>
          <cell r="B2661" t="str">
            <v>N</v>
          </cell>
          <cell r="C2661" t="str">
            <v>Administrative and Support Services</v>
          </cell>
          <cell r="D2661">
            <v>212041312</v>
          </cell>
          <cell r="E2661" t="str">
            <v>Dandenong North</v>
          </cell>
          <cell r="F2661">
            <v>134</v>
          </cell>
          <cell r="G2661">
            <v>16</v>
          </cell>
          <cell r="H2661">
            <v>3</v>
          </cell>
          <cell r="I2661">
            <v>3</v>
          </cell>
          <cell r="J2661">
            <v>0</v>
          </cell>
          <cell r="K2661">
            <v>154</v>
          </cell>
        </row>
        <row r="2662">
          <cell r="A2662">
            <v>2656</v>
          </cell>
          <cell r="B2662" t="str">
            <v>O</v>
          </cell>
          <cell r="C2662" t="str">
            <v>Public Administration and Safety</v>
          </cell>
          <cell r="D2662">
            <v>212041312</v>
          </cell>
          <cell r="E2662" t="str">
            <v>Dandenong North</v>
          </cell>
          <cell r="F2662">
            <v>7</v>
          </cell>
          <cell r="G2662">
            <v>0</v>
          </cell>
          <cell r="H2662">
            <v>0</v>
          </cell>
          <cell r="I2662">
            <v>0</v>
          </cell>
          <cell r="J2662">
            <v>0</v>
          </cell>
          <cell r="K2662">
            <v>7</v>
          </cell>
        </row>
        <row r="2663">
          <cell r="A2663">
            <v>2657</v>
          </cell>
          <cell r="B2663" t="str">
            <v>P</v>
          </cell>
          <cell r="C2663" t="str">
            <v>Education and Training</v>
          </cell>
          <cell r="D2663">
            <v>212041312</v>
          </cell>
          <cell r="E2663" t="str">
            <v>Dandenong North</v>
          </cell>
          <cell r="F2663">
            <v>7</v>
          </cell>
          <cell r="G2663">
            <v>3</v>
          </cell>
          <cell r="H2663">
            <v>3</v>
          </cell>
          <cell r="I2663">
            <v>0</v>
          </cell>
          <cell r="J2663">
            <v>0</v>
          </cell>
          <cell r="K2663">
            <v>13</v>
          </cell>
        </row>
        <row r="2664">
          <cell r="A2664">
            <v>2658</v>
          </cell>
          <cell r="B2664" t="str">
            <v>Q</v>
          </cell>
          <cell r="C2664" t="str">
            <v>Health Care and Social Assistance</v>
          </cell>
          <cell r="D2664">
            <v>212041312</v>
          </cell>
          <cell r="E2664" t="str">
            <v>Dandenong North</v>
          </cell>
          <cell r="F2664">
            <v>79</v>
          </cell>
          <cell r="G2664">
            <v>26</v>
          </cell>
          <cell r="H2664">
            <v>10</v>
          </cell>
          <cell r="I2664">
            <v>0</v>
          </cell>
          <cell r="J2664">
            <v>0</v>
          </cell>
          <cell r="K2664">
            <v>117</v>
          </cell>
        </row>
        <row r="2665">
          <cell r="A2665">
            <v>2659</v>
          </cell>
          <cell r="B2665" t="str">
            <v>R</v>
          </cell>
          <cell r="C2665" t="str">
            <v>Arts and Recreation Services</v>
          </cell>
          <cell r="D2665">
            <v>212041312</v>
          </cell>
          <cell r="E2665" t="str">
            <v>Dandenong North</v>
          </cell>
          <cell r="F2665">
            <v>17</v>
          </cell>
          <cell r="G2665">
            <v>4</v>
          </cell>
          <cell r="H2665">
            <v>0</v>
          </cell>
          <cell r="I2665">
            <v>0</v>
          </cell>
          <cell r="J2665">
            <v>0</v>
          </cell>
          <cell r="K2665">
            <v>21</v>
          </cell>
        </row>
        <row r="2666">
          <cell r="A2666">
            <v>2660</v>
          </cell>
          <cell r="B2666" t="str">
            <v>S</v>
          </cell>
          <cell r="C2666" t="str">
            <v>Other Services</v>
          </cell>
          <cell r="D2666">
            <v>212041312</v>
          </cell>
          <cell r="E2666" t="str">
            <v>Dandenong North</v>
          </cell>
          <cell r="F2666">
            <v>52</v>
          </cell>
          <cell r="G2666">
            <v>23</v>
          </cell>
          <cell r="H2666">
            <v>3</v>
          </cell>
          <cell r="I2666">
            <v>0</v>
          </cell>
          <cell r="J2666">
            <v>0</v>
          </cell>
          <cell r="K2666">
            <v>76</v>
          </cell>
        </row>
        <row r="2667">
          <cell r="A2667">
            <v>2661</v>
          </cell>
          <cell r="B2667" t="str">
            <v>A</v>
          </cell>
          <cell r="C2667" t="str">
            <v>Agriculture, Forestry and Fishing</v>
          </cell>
          <cell r="D2667">
            <v>201021011</v>
          </cell>
          <cell r="E2667" t="str">
            <v>Daylesford</v>
          </cell>
          <cell r="F2667">
            <v>150</v>
          </cell>
          <cell r="G2667">
            <v>18</v>
          </cell>
          <cell r="H2667">
            <v>9</v>
          </cell>
          <cell r="I2667">
            <v>0</v>
          </cell>
          <cell r="J2667">
            <v>0</v>
          </cell>
          <cell r="K2667">
            <v>177</v>
          </cell>
        </row>
        <row r="2668">
          <cell r="A2668">
            <v>2662</v>
          </cell>
          <cell r="B2668" t="str">
            <v>B</v>
          </cell>
          <cell r="C2668" t="str">
            <v>Mining</v>
          </cell>
          <cell r="D2668">
            <v>201021011</v>
          </cell>
          <cell r="E2668" t="str">
            <v>Daylesford</v>
          </cell>
          <cell r="F2668">
            <v>0</v>
          </cell>
          <cell r="G2668">
            <v>0</v>
          </cell>
          <cell r="H2668">
            <v>0</v>
          </cell>
          <cell r="I2668">
            <v>0</v>
          </cell>
          <cell r="J2668">
            <v>0</v>
          </cell>
          <cell r="K2668">
            <v>3</v>
          </cell>
        </row>
        <row r="2669">
          <cell r="A2669">
            <v>2663</v>
          </cell>
          <cell r="B2669" t="str">
            <v>C</v>
          </cell>
          <cell r="C2669" t="str">
            <v>Manufacturing</v>
          </cell>
          <cell r="D2669">
            <v>201021011</v>
          </cell>
          <cell r="E2669" t="str">
            <v>Daylesford</v>
          </cell>
          <cell r="F2669">
            <v>37</v>
          </cell>
          <cell r="G2669">
            <v>8</v>
          </cell>
          <cell r="H2669">
            <v>8</v>
          </cell>
          <cell r="I2669">
            <v>0</v>
          </cell>
          <cell r="J2669">
            <v>0</v>
          </cell>
          <cell r="K2669">
            <v>55</v>
          </cell>
        </row>
        <row r="2670">
          <cell r="A2670">
            <v>2664</v>
          </cell>
          <cell r="B2670" t="str">
            <v>D</v>
          </cell>
          <cell r="C2670" t="str">
            <v>Electricity, Gas, Water and Waste Services</v>
          </cell>
          <cell r="D2670">
            <v>201021011</v>
          </cell>
          <cell r="E2670" t="str">
            <v>Daylesford</v>
          </cell>
          <cell r="F2670">
            <v>0</v>
          </cell>
          <cell r="G2670">
            <v>3</v>
          </cell>
          <cell r="H2670">
            <v>0</v>
          </cell>
          <cell r="I2670">
            <v>0</v>
          </cell>
          <cell r="J2670">
            <v>0</v>
          </cell>
          <cell r="K2670">
            <v>4</v>
          </cell>
        </row>
        <row r="2671">
          <cell r="A2671">
            <v>2665</v>
          </cell>
          <cell r="B2671" t="str">
            <v>E</v>
          </cell>
          <cell r="C2671" t="str">
            <v>Construction</v>
          </cell>
          <cell r="D2671">
            <v>201021011</v>
          </cell>
          <cell r="E2671" t="str">
            <v>Daylesford</v>
          </cell>
          <cell r="F2671">
            <v>127</v>
          </cell>
          <cell r="G2671">
            <v>61</v>
          </cell>
          <cell r="H2671">
            <v>8</v>
          </cell>
          <cell r="I2671">
            <v>0</v>
          </cell>
          <cell r="J2671">
            <v>0</v>
          </cell>
          <cell r="K2671">
            <v>197</v>
          </cell>
        </row>
        <row r="2672">
          <cell r="A2672">
            <v>2666</v>
          </cell>
          <cell r="B2672" t="str">
            <v>F</v>
          </cell>
          <cell r="C2672" t="str">
            <v>Wholesale Trade</v>
          </cell>
          <cell r="D2672">
            <v>201021011</v>
          </cell>
          <cell r="E2672" t="str">
            <v>Daylesford</v>
          </cell>
          <cell r="F2672">
            <v>20</v>
          </cell>
          <cell r="G2672">
            <v>4</v>
          </cell>
          <cell r="H2672">
            <v>5</v>
          </cell>
          <cell r="I2672">
            <v>0</v>
          </cell>
          <cell r="J2672">
            <v>0</v>
          </cell>
          <cell r="K2672">
            <v>30</v>
          </cell>
        </row>
        <row r="2673">
          <cell r="A2673">
            <v>2667</v>
          </cell>
          <cell r="B2673" t="str">
            <v>G</v>
          </cell>
          <cell r="C2673" t="str">
            <v>Retail Trade</v>
          </cell>
          <cell r="D2673">
            <v>201021011</v>
          </cell>
          <cell r="E2673" t="str">
            <v>Daylesford</v>
          </cell>
          <cell r="F2673">
            <v>36</v>
          </cell>
          <cell r="G2673">
            <v>25</v>
          </cell>
          <cell r="H2673">
            <v>18</v>
          </cell>
          <cell r="I2673">
            <v>0</v>
          </cell>
          <cell r="J2673">
            <v>0</v>
          </cell>
          <cell r="K2673">
            <v>80</v>
          </cell>
        </row>
        <row r="2674">
          <cell r="A2674">
            <v>2668</v>
          </cell>
          <cell r="B2674" t="str">
            <v>H</v>
          </cell>
          <cell r="C2674" t="str">
            <v>Accommodation and Food Services</v>
          </cell>
          <cell r="D2674">
            <v>201021011</v>
          </cell>
          <cell r="E2674" t="str">
            <v>Daylesford</v>
          </cell>
          <cell r="F2674">
            <v>47</v>
          </cell>
          <cell r="G2674">
            <v>23</v>
          </cell>
          <cell r="H2674">
            <v>34</v>
          </cell>
          <cell r="I2674">
            <v>7</v>
          </cell>
          <cell r="J2674">
            <v>0</v>
          </cell>
          <cell r="K2674">
            <v>111</v>
          </cell>
        </row>
        <row r="2675">
          <cell r="A2675">
            <v>2669</v>
          </cell>
          <cell r="B2675" t="str">
            <v>I</v>
          </cell>
          <cell r="C2675" t="str">
            <v>Transport, Postal and Warehousing</v>
          </cell>
          <cell r="D2675">
            <v>201021011</v>
          </cell>
          <cell r="E2675" t="str">
            <v>Daylesford</v>
          </cell>
          <cell r="F2675">
            <v>25</v>
          </cell>
          <cell r="G2675">
            <v>12</v>
          </cell>
          <cell r="H2675">
            <v>3</v>
          </cell>
          <cell r="I2675">
            <v>0</v>
          </cell>
          <cell r="J2675">
            <v>0</v>
          </cell>
          <cell r="K2675">
            <v>38</v>
          </cell>
        </row>
        <row r="2676">
          <cell r="A2676">
            <v>2670</v>
          </cell>
          <cell r="B2676" t="str">
            <v>J</v>
          </cell>
          <cell r="C2676" t="str">
            <v>Information Media and Telecommunications</v>
          </cell>
          <cell r="D2676">
            <v>201021011</v>
          </cell>
          <cell r="E2676" t="str">
            <v>Daylesford</v>
          </cell>
          <cell r="F2676">
            <v>16</v>
          </cell>
          <cell r="G2676">
            <v>12</v>
          </cell>
          <cell r="H2676">
            <v>3</v>
          </cell>
          <cell r="I2676">
            <v>0</v>
          </cell>
          <cell r="J2676">
            <v>0</v>
          </cell>
          <cell r="K2676">
            <v>29</v>
          </cell>
        </row>
        <row r="2677">
          <cell r="A2677">
            <v>2671</v>
          </cell>
          <cell r="B2677" t="str">
            <v>K</v>
          </cell>
          <cell r="C2677" t="str">
            <v>Financial and Insurance Services</v>
          </cell>
          <cell r="D2677">
            <v>201021011</v>
          </cell>
          <cell r="E2677" t="str">
            <v>Daylesford</v>
          </cell>
          <cell r="F2677">
            <v>24</v>
          </cell>
          <cell r="G2677">
            <v>10</v>
          </cell>
          <cell r="H2677">
            <v>0</v>
          </cell>
          <cell r="I2677">
            <v>0</v>
          </cell>
          <cell r="J2677">
            <v>0</v>
          </cell>
          <cell r="K2677">
            <v>36</v>
          </cell>
        </row>
        <row r="2678">
          <cell r="A2678">
            <v>2672</v>
          </cell>
          <cell r="B2678" t="str">
            <v>L</v>
          </cell>
          <cell r="C2678" t="str">
            <v>Rental, Hiring and Real Estate Services</v>
          </cell>
          <cell r="D2678">
            <v>201021011</v>
          </cell>
          <cell r="E2678" t="str">
            <v>Daylesford</v>
          </cell>
          <cell r="F2678">
            <v>86</v>
          </cell>
          <cell r="G2678">
            <v>10</v>
          </cell>
          <cell r="H2678">
            <v>4</v>
          </cell>
          <cell r="I2678">
            <v>0</v>
          </cell>
          <cell r="J2678">
            <v>0</v>
          </cell>
          <cell r="K2678">
            <v>100</v>
          </cell>
        </row>
        <row r="2679">
          <cell r="A2679">
            <v>2673</v>
          </cell>
          <cell r="B2679" t="str">
            <v>M</v>
          </cell>
          <cell r="C2679" t="str">
            <v>Professional, Scientific and Technical Services</v>
          </cell>
          <cell r="D2679">
            <v>201021011</v>
          </cell>
          <cell r="E2679" t="str">
            <v>Daylesford</v>
          </cell>
          <cell r="F2679">
            <v>126</v>
          </cell>
          <cell r="G2679">
            <v>53</v>
          </cell>
          <cell r="H2679">
            <v>8</v>
          </cell>
          <cell r="I2679">
            <v>0</v>
          </cell>
          <cell r="J2679">
            <v>0</v>
          </cell>
          <cell r="K2679">
            <v>187</v>
          </cell>
        </row>
        <row r="2680">
          <cell r="A2680">
            <v>2674</v>
          </cell>
          <cell r="B2680" t="str">
            <v>N</v>
          </cell>
          <cell r="C2680" t="str">
            <v>Administrative and Support Services</v>
          </cell>
          <cell r="D2680">
            <v>201021011</v>
          </cell>
          <cell r="E2680" t="str">
            <v>Daylesford</v>
          </cell>
          <cell r="F2680">
            <v>33</v>
          </cell>
          <cell r="G2680">
            <v>14</v>
          </cell>
          <cell r="H2680">
            <v>6</v>
          </cell>
          <cell r="I2680">
            <v>0</v>
          </cell>
          <cell r="J2680">
            <v>0</v>
          </cell>
          <cell r="K2680">
            <v>53</v>
          </cell>
        </row>
        <row r="2681">
          <cell r="A2681">
            <v>2675</v>
          </cell>
          <cell r="B2681" t="str">
            <v>O</v>
          </cell>
          <cell r="C2681" t="str">
            <v>Public Administration and Safety</v>
          </cell>
          <cell r="D2681">
            <v>201021011</v>
          </cell>
          <cell r="E2681" t="str">
            <v>Daylesford</v>
          </cell>
          <cell r="F2681">
            <v>0</v>
          </cell>
          <cell r="G2681">
            <v>0</v>
          </cell>
          <cell r="H2681">
            <v>0</v>
          </cell>
          <cell r="I2681">
            <v>0</v>
          </cell>
          <cell r="J2681">
            <v>0</v>
          </cell>
          <cell r="K2681">
            <v>0</v>
          </cell>
        </row>
        <row r="2682">
          <cell r="A2682">
            <v>2676</v>
          </cell>
          <cell r="B2682" t="str">
            <v>P</v>
          </cell>
          <cell r="C2682" t="str">
            <v>Education and Training</v>
          </cell>
          <cell r="D2682">
            <v>201021011</v>
          </cell>
          <cell r="E2682" t="str">
            <v>Daylesford</v>
          </cell>
          <cell r="F2682">
            <v>13</v>
          </cell>
          <cell r="G2682">
            <v>3</v>
          </cell>
          <cell r="H2682">
            <v>3</v>
          </cell>
          <cell r="I2682">
            <v>0</v>
          </cell>
          <cell r="J2682">
            <v>0</v>
          </cell>
          <cell r="K2682">
            <v>19</v>
          </cell>
        </row>
        <row r="2683">
          <cell r="A2683">
            <v>2677</v>
          </cell>
          <cell r="B2683" t="str">
            <v>Q</v>
          </cell>
          <cell r="C2683" t="str">
            <v>Health Care and Social Assistance</v>
          </cell>
          <cell r="D2683">
            <v>201021011</v>
          </cell>
          <cell r="E2683" t="str">
            <v>Daylesford</v>
          </cell>
          <cell r="F2683">
            <v>39</v>
          </cell>
          <cell r="G2683">
            <v>29</v>
          </cell>
          <cell r="H2683">
            <v>3</v>
          </cell>
          <cell r="I2683">
            <v>3</v>
          </cell>
          <cell r="J2683">
            <v>0</v>
          </cell>
          <cell r="K2683">
            <v>73</v>
          </cell>
        </row>
        <row r="2684">
          <cell r="A2684">
            <v>2678</v>
          </cell>
          <cell r="B2684" t="str">
            <v>R</v>
          </cell>
          <cell r="C2684" t="str">
            <v>Arts and Recreation Services</v>
          </cell>
          <cell r="D2684">
            <v>201021011</v>
          </cell>
          <cell r="E2684" t="str">
            <v>Daylesford</v>
          </cell>
          <cell r="F2684">
            <v>25</v>
          </cell>
          <cell r="G2684">
            <v>6</v>
          </cell>
          <cell r="H2684">
            <v>0</v>
          </cell>
          <cell r="I2684">
            <v>0</v>
          </cell>
          <cell r="J2684">
            <v>0</v>
          </cell>
          <cell r="K2684">
            <v>33</v>
          </cell>
        </row>
        <row r="2685">
          <cell r="A2685">
            <v>2679</v>
          </cell>
          <cell r="B2685" t="str">
            <v>S</v>
          </cell>
          <cell r="C2685" t="str">
            <v>Other Services</v>
          </cell>
          <cell r="D2685">
            <v>201021011</v>
          </cell>
          <cell r="E2685" t="str">
            <v>Daylesford</v>
          </cell>
          <cell r="F2685">
            <v>22</v>
          </cell>
          <cell r="G2685">
            <v>11</v>
          </cell>
          <cell r="H2685">
            <v>4</v>
          </cell>
          <cell r="I2685">
            <v>0</v>
          </cell>
          <cell r="J2685">
            <v>0</v>
          </cell>
          <cell r="K2685">
            <v>37</v>
          </cell>
        </row>
        <row r="2686">
          <cell r="A2686">
            <v>2680</v>
          </cell>
          <cell r="B2686" t="str">
            <v>A</v>
          </cell>
          <cell r="C2686" t="str">
            <v>Agriculture, Forestry and Fishing</v>
          </cell>
          <cell r="D2686">
            <v>213011569</v>
          </cell>
          <cell r="E2686" t="str">
            <v>Deer Park</v>
          </cell>
          <cell r="F2686">
            <v>0</v>
          </cell>
          <cell r="G2686">
            <v>0</v>
          </cell>
          <cell r="H2686">
            <v>0</v>
          </cell>
          <cell r="I2686">
            <v>0</v>
          </cell>
          <cell r="J2686">
            <v>0</v>
          </cell>
          <cell r="K2686">
            <v>0</v>
          </cell>
        </row>
        <row r="2687">
          <cell r="A2687">
            <v>2681</v>
          </cell>
          <cell r="B2687" t="str">
            <v>B</v>
          </cell>
          <cell r="C2687" t="str">
            <v>Mining</v>
          </cell>
          <cell r="D2687">
            <v>213011569</v>
          </cell>
          <cell r="E2687" t="str">
            <v>Deer Park</v>
          </cell>
          <cell r="F2687">
            <v>0</v>
          </cell>
          <cell r="G2687">
            <v>3</v>
          </cell>
          <cell r="H2687">
            <v>0</v>
          </cell>
          <cell r="I2687">
            <v>0</v>
          </cell>
          <cell r="J2687">
            <v>0</v>
          </cell>
          <cell r="K2687">
            <v>3</v>
          </cell>
        </row>
        <row r="2688">
          <cell r="A2688">
            <v>2682</v>
          </cell>
          <cell r="B2688" t="str">
            <v>C</v>
          </cell>
          <cell r="C2688" t="str">
            <v>Manufacturing</v>
          </cell>
          <cell r="D2688">
            <v>213011569</v>
          </cell>
          <cell r="E2688" t="str">
            <v>Deer Park</v>
          </cell>
          <cell r="F2688">
            <v>18</v>
          </cell>
          <cell r="G2688">
            <v>5</v>
          </cell>
          <cell r="H2688">
            <v>3</v>
          </cell>
          <cell r="I2688">
            <v>0</v>
          </cell>
          <cell r="J2688">
            <v>0</v>
          </cell>
          <cell r="K2688">
            <v>27</v>
          </cell>
        </row>
        <row r="2689">
          <cell r="A2689">
            <v>2683</v>
          </cell>
          <cell r="B2689" t="str">
            <v>D</v>
          </cell>
          <cell r="C2689" t="str">
            <v>Electricity, Gas, Water and Waste Services</v>
          </cell>
          <cell r="D2689">
            <v>213011569</v>
          </cell>
          <cell r="E2689" t="str">
            <v>Deer Park</v>
          </cell>
          <cell r="F2689">
            <v>4</v>
          </cell>
          <cell r="G2689">
            <v>3</v>
          </cell>
          <cell r="H2689">
            <v>0</v>
          </cell>
          <cell r="I2689">
            <v>0</v>
          </cell>
          <cell r="J2689">
            <v>0</v>
          </cell>
          <cell r="K2689">
            <v>7</v>
          </cell>
        </row>
        <row r="2690">
          <cell r="A2690">
            <v>2684</v>
          </cell>
          <cell r="B2690" t="str">
            <v>E</v>
          </cell>
          <cell r="C2690" t="str">
            <v>Construction</v>
          </cell>
          <cell r="D2690">
            <v>213011569</v>
          </cell>
          <cell r="E2690" t="str">
            <v>Deer Park</v>
          </cell>
          <cell r="F2690">
            <v>195</v>
          </cell>
          <cell r="G2690">
            <v>44</v>
          </cell>
          <cell r="H2690">
            <v>5</v>
          </cell>
          <cell r="I2690">
            <v>0</v>
          </cell>
          <cell r="J2690">
            <v>0</v>
          </cell>
          <cell r="K2690">
            <v>244</v>
          </cell>
        </row>
        <row r="2691">
          <cell r="A2691">
            <v>2685</v>
          </cell>
          <cell r="B2691" t="str">
            <v>F</v>
          </cell>
          <cell r="C2691" t="str">
            <v>Wholesale Trade</v>
          </cell>
          <cell r="D2691">
            <v>213011569</v>
          </cell>
          <cell r="E2691" t="str">
            <v>Deer Park</v>
          </cell>
          <cell r="F2691">
            <v>15</v>
          </cell>
          <cell r="G2691">
            <v>4</v>
          </cell>
          <cell r="H2691">
            <v>0</v>
          </cell>
          <cell r="I2691">
            <v>0</v>
          </cell>
          <cell r="J2691">
            <v>0</v>
          </cell>
          <cell r="K2691">
            <v>19</v>
          </cell>
        </row>
        <row r="2692">
          <cell r="A2692">
            <v>2686</v>
          </cell>
          <cell r="B2692" t="str">
            <v>G</v>
          </cell>
          <cell r="C2692" t="str">
            <v>Retail Trade</v>
          </cell>
          <cell r="D2692">
            <v>213011569</v>
          </cell>
          <cell r="E2692" t="str">
            <v>Deer Park</v>
          </cell>
          <cell r="F2692">
            <v>42</v>
          </cell>
          <cell r="G2692">
            <v>14</v>
          </cell>
          <cell r="H2692">
            <v>13</v>
          </cell>
          <cell r="I2692">
            <v>3</v>
          </cell>
          <cell r="J2692">
            <v>0</v>
          </cell>
          <cell r="K2692">
            <v>70</v>
          </cell>
        </row>
        <row r="2693">
          <cell r="A2693">
            <v>2687</v>
          </cell>
          <cell r="B2693" t="str">
            <v>H</v>
          </cell>
          <cell r="C2693" t="str">
            <v>Accommodation and Food Services</v>
          </cell>
          <cell r="D2693">
            <v>213011569</v>
          </cell>
          <cell r="E2693" t="str">
            <v>Deer Park</v>
          </cell>
          <cell r="F2693">
            <v>19</v>
          </cell>
          <cell r="G2693">
            <v>25</v>
          </cell>
          <cell r="H2693">
            <v>13</v>
          </cell>
          <cell r="I2693">
            <v>3</v>
          </cell>
          <cell r="J2693">
            <v>0</v>
          </cell>
          <cell r="K2693">
            <v>58</v>
          </cell>
        </row>
        <row r="2694">
          <cell r="A2694">
            <v>2688</v>
          </cell>
          <cell r="B2694" t="str">
            <v>I</v>
          </cell>
          <cell r="C2694" t="str">
            <v>Transport, Postal and Warehousing</v>
          </cell>
          <cell r="D2694">
            <v>213011569</v>
          </cell>
          <cell r="E2694" t="str">
            <v>Deer Park</v>
          </cell>
          <cell r="F2694">
            <v>390</v>
          </cell>
          <cell r="G2694">
            <v>24</v>
          </cell>
          <cell r="H2694">
            <v>0</v>
          </cell>
          <cell r="I2694">
            <v>3</v>
          </cell>
          <cell r="J2694">
            <v>0</v>
          </cell>
          <cell r="K2694">
            <v>417</v>
          </cell>
        </row>
        <row r="2695">
          <cell r="A2695">
            <v>2689</v>
          </cell>
          <cell r="B2695" t="str">
            <v>J</v>
          </cell>
          <cell r="C2695" t="str">
            <v>Information Media and Telecommunications</v>
          </cell>
          <cell r="D2695">
            <v>213011569</v>
          </cell>
          <cell r="E2695" t="str">
            <v>Deer Park</v>
          </cell>
          <cell r="F2695">
            <v>6</v>
          </cell>
          <cell r="G2695">
            <v>3</v>
          </cell>
          <cell r="H2695">
            <v>0</v>
          </cell>
          <cell r="I2695">
            <v>0</v>
          </cell>
          <cell r="J2695">
            <v>0</v>
          </cell>
          <cell r="K2695">
            <v>9</v>
          </cell>
        </row>
        <row r="2696">
          <cell r="A2696">
            <v>2690</v>
          </cell>
          <cell r="B2696" t="str">
            <v>K</v>
          </cell>
          <cell r="C2696" t="str">
            <v>Financial and Insurance Services</v>
          </cell>
          <cell r="D2696">
            <v>213011569</v>
          </cell>
          <cell r="E2696" t="str">
            <v>Deer Park</v>
          </cell>
          <cell r="F2696">
            <v>30</v>
          </cell>
          <cell r="G2696">
            <v>4</v>
          </cell>
          <cell r="H2696">
            <v>0</v>
          </cell>
          <cell r="I2696">
            <v>0</v>
          </cell>
          <cell r="J2696">
            <v>0</v>
          </cell>
          <cell r="K2696">
            <v>34</v>
          </cell>
        </row>
        <row r="2697">
          <cell r="A2697">
            <v>2691</v>
          </cell>
          <cell r="B2697" t="str">
            <v>L</v>
          </cell>
          <cell r="C2697" t="str">
            <v>Rental, Hiring and Real Estate Services</v>
          </cell>
          <cell r="D2697">
            <v>213011569</v>
          </cell>
          <cell r="E2697" t="str">
            <v>Deer Park</v>
          </cell>
          <cell r="F2697">
            <v>70</v>
          </cell>
          <cell r="G2697">
            <v>12</v>
          </cell>
          <cell r="H2697">
            <v>0</v>
          </cell>
          <cell r="I2697">
            <v>0</v>
          </cell>
          <cell r="J2697">
            <v>0</v>
          </cell>
          <cell r="K2697">
            <v>82</v>
          </cell>
        </row>
        <row r="2698">
          <cell r="A2698">
            <v>2692</v>
          </cell>
          <cell r="B2698" t="str">
            <v>M</v>
          </cell>
          <cell r="C2698" t="str">
            <v>Professional, Scientific and Technical Services</v>
          </cell>
          <cell r="D2698">
            <v>213011569</v>
          </cell>
          <cell r="E2698" t="str">
            <v>Deer Park</v>
          </cell>
          <cell r="F2698">
            <v>51</v>
          </cell>
          <cell r="G2698">
            <v>12</v>
          </cell>
          <cell r="H2698">
            <v>3</v>
          </cell>
          <cell r="I2698">
            <v>0</v>
          </cell>
          <cell r="J2698">
            <v>0</v>
          </cell>
          <cell r="K2698">
            <v>65</v>
          </cell>
        </row>
        <row r="2699">
          <cell r="A2699">
            <v>2693</v>
          </cell>
          <cell r="B2699" t="str">
            <v>N</v>
          </cell>
          <cell r="C2699" t="str">
            <v>Administrative and Support Services</v>
          </cell>
          <cell r="D2699">
            <v>213011569</v>
          </cell>
          <cell r="E2699" t="str">
            <v>Deer Park</v>
          </cell>
          <cell r="F2699">
            <v>74</v>
          </cell>
          <cell r="G2699">
            <v>14</v>
          </cell>
          <cell r="H2699">
            <v>3</v>
          </cell>
          <cell r="I2699">
            <v>0</v>
          </cell>
          <cell r="J2699">
            <v>0</v>
          </cell>
          <cell r="K2699">
            <v>90</v>
          </cell>
        </row>
        <row r="2700">
          <cell r="A2700">
            <v>2694</v>
          </cell>
          <cell r="B2700" t="str">
            <v>O</v>
          </cell>
          <cell r="C2700" t="str">
            <v>Public Administration and Safety</v>
          </cell>
          <cell r="D2700">
            <v>213011569</v>
          </cell>
          <cell r="E2700" t="str">
            <v>Deer Park</v>
          </cell>
          <cell r="F2700">
            <v>8</v>
          </cell>
          <cell r="G2700">
            <v>0</v>
          </cell>
          <cell r="H2700">
            <v>0</v>
          </cell>
          <cell r="I2700">
            <v>0</v>
          </cell>
          <cell r="J2700">
            <v>0</v>
          </cell>
          <cell r="K2700">
            <v>9</v>
          </cell>
        </row>
        <row r="2701">
          <cell r="A2701">
            <v>2695</v>
          </cell>
          <cell r="B2701" t="str">
            <v>P</v>
          </cell>
          <cell r="C2701" t="str">
            <v>Education and Training</v>
          </cell>
          <cell r="D2701">
            <v>213011569</v>
          </cell>
          <cell r="E2701" t="str">
            <v>Deer Park</v>
          </cell>
          <cell r="F2701">
            <v>9</v>
          </cell>
          <cell r="G2701">
            <v>0</v>
          </cell>
          <cell r="H2701">
            <v>3</v>
          </cell>
          <cell r="I2701">
            <v>0</v>
          </cell>
          <cell r="J2701">
            <v>0</v>
          </cell>
          <cell r="K2701">
            <v>11</v>
          </cell>
        </row>
        <row r="2702">
          <cell r="A2702">
            <v>2696</v>
          </cell>
          <cell r="B2702" t="str">
            <v>Q</v>
          </cell>
          <cell r="C2702" t="str">
            <v>Health Care and Social Assistance</v>
          </cell>
          <cell r="D2702">
            <v>213011569</v>
          </cell>
          <cell r="E2702" t="str">
            <v>Deer Park</v>
          </cell>
          <cell r="F2702">
            <v>51</v>
          </cell>
          <cell r="G2702">
            <v>11</v>
          </cell>
          <cell r="H2702">
            <v>6</v>
          </cell>
          <cell r="I2702">
            <v>3</v>
          </cell>
          <cell r="J2702">
            <v>0</v>
          </cell>
          <cell r="K2702">
            <v>70</v>
          </cell>
        </row>
        <row r="2703">
          <cell r="A2703">
            <v>2697</v>
          </cell>
          <cell r="B2703" t="str">
            <v>R</v>
          </cell>
          <cell r="C2703" t="str">
            <v>Arts and Recreation Services</v>
          </cell>
          <cell r="D2703">
            <v>213011569</v>
          </cell>
          <cell r="E2703" t="str">
            <v>Deer Park</v>
          </cell>
          <cell r="F2703">
            <v>10</v>
          </cell>
          <cell r="G2703">
            <v>3</v>
          </cell>
          <cell r="H2703">
            <v>0</v>
          </cell>
          <cell r="I2703">
            <v>0</v>
          </cell>
          <cell r="J2703">
            <v>0</v>
          </cell>
          <cell r="K2703">
            <v>15</v>
          </cell>
        </row>
        <row r="2704">
          <cell r="A2704">
            <v>2698</v>
          </cell>
          <cell r="B2704" t="str">
            <v>S</v>
          </cell>
          <cell r="C2704" t="str">
            <v>Other Services</v>
          </cell>
          <cell r="D2704">
            <v>213011569</v>
          </cell>
          <cell r="E2704" t="str">
            <v>Deer Park</v>
          </cell>
          <cell r="F2704">
            <v>40</v>
          </cell>
          <cell r="G2704">
            <v>25</v>
          </cell>
          <cell r="H2704">
            <v>7</v>
          </cell>
          <cell r="I2704">
            <v>0</v>
          </cell>
          <cell r="J2704">
            <v>0</v>
          </cell>
          <cell r="K2704">
            <v>73</v>
          </cell>
        </row>
        <row r="2705">
          <cell r="A2705">
            <v>2699</v>
          </cell>
          <cell r="B2705" t="str">
            <v>A</v>
          </cell>
          <cell r="C2705" t="str">
            <v>Agriculture, Forestry and Fishing</v>
          </cell>
          <cell r="D2705">
            <v>201011006</v>
          </cell>
          <cell r="E2705" t="str">
            <v>Delacombe</v>
          </cell>
          <cell r="F2705">
            <v>20</v>
          </cell>
          <cell r="G2705">
            <v>4</v>
          </cell>
          <cell r="H2705">
            <v>3</v>
          </cell>
          <cell r="I2705">
            <v>3</v>
          </cell>
          <cell r="J2705">
            <v>0</v>
          </cell>
          <cell r="K2705">
            <v>27</v>
          </cell>
        </row>
        <row r="2706">
          <cell r="A2706">
            <v>2700</v>
          </cell>
          <cell r="B2706" t="str">
            <v>B</v>
          </cell>
          <cell r="C2706" t="str">
            <v>Mining</v>
          </cell>
          <cell r="D2706">
            <v>201011006</v>
          </cell>
          <cell r="E2706" t="str">
            <v>Delacombe</v>
          </cell>
          <cell r="F2706">
            <v>0</v>
          </cell>
          <cell r="G2706">
            <v>3</v>
          </cell>
          <cell r="H2706">
            <v>0</v>
          </cell>
          <cell r="I2706">
            <v>0</v>
          </cell>
          <cell r="J2706">
            <v>0</v>
          </cell>
          <cell r="K2706">
            <v>0</v>
          </cell>
        </row>
        <row r="2707">
          <cell r="A2707">
            <v>2701</v>
          </cell>
          <cell r="B2707" t="str">
            <v>C</v>
          </cell>
          <cell r="C2707" t="str">
            <v>Manufacturing</v>
          </cell>
          <cell r="D2707">
            <v>201011006</v>
          </cell>
          <cell r="E2707" t="str">
            <v>Delacombe</v>
          </cell>
          <cell r="F2707">
            <v>33</v>
          </cell>
          <cell r="G2707">
            <v>17</v>
          </cell>
          <cell r="H2707">
            <v>14</v>
          </cell>
          <cell r="I2707">
            <v>7</v>
          </cell>
          <cell r="J2707">
            <v>0</v>
          </cell>
          <cell r="K2707">
            <v>71</v>
          </cell>
        </row>
        <row r="2708">
          <cell r="A2708">
            <v>2702</v>
          </cell>
          <cell r="B2708" t="str">
            <v>D</v>
          </cell>
          <cell r="C2708" t="str">
            <v>Electricity, Gas, Water and Waste Services</v>
          </cell>
          <cell r="D2708">
            <v>201011006</v>
          </cell>
          <cell r="E2708" t="str">
            <v>Delacombe</v>
          </cell>
          <cell r="F2708">
            <v>0</v>
          </cell>
          <cell r="G2708">
            <v>0</v>
          </cell>
          <cell r="H2708">
            <v>0</v>
          </cell>
          <cell r="I2708">
            <v>0</v>
          </cell>
          <cell r="J2708">
            <v>0</v>
          </cell>
          <cell r="K2708">
            <v>3</v>
          </cell>
        </row>
        <row r="2709">
          <cell r="A2709">
            <v>2703</v>
          </cell>
          <cell r="B2709" t="str">
            <v>E</v>
          </cell>
          <cell r="C2709" t="str">
            <v>Construction</v>
          </cell>
          <cell r="D2709">
            <v>201011006</v>
          </cell>
          <cell r="E2709" t="str">
            <v>Delacombe</v>
          </cell>
          <cell r="F2709">
            <v>128</v>
          </cell>
          <cell r="G2709">
            <v>89</v>
          </cell>
          <cell r="H2709">
            <v>28</v>
          </cell>
          <cell r="I2709">
            <v>3</v>
          </cell>
          <cell r="J2709">
            <v>0</v>
          </cell>
          <cell r="K2709">
            <v>247</v>
          </cell>
        </row>
        <row r="2710">
          <cell r="A2710">
            <v>2704</v>
          </cell>
          <cell r="B2710" t="str">
            <v>F</v>
          </cell>
          <cell r="C2710" t="str">
            <v>Wholesale Trade</v>
          </cell>
          <cell r="D2710">
            <v>201011006</v>
          </cell>
          <cell r="E2710" t="str">
            <v>Delacombe</v>
          </cell>
          <cell r="F2710">
            <v>24</v>
          </cell>
          <cell r="G2710">
            <v>9</v>
          </cell>
          <cell r="H2710">
            <v>11</v>
          </cell>
          <cell r="I2710">
            <v>4</v>
          </cell>
          <cell r="J2710">
            <v>0</v>
          </cell>
          <cell r="K2710">
            <v>48</v>
          </cell>
        </row>
        <row r="2711">
          <cell r="A2711">
            <v>2705</v>
          </cell>
          <cell r="B2711" t="str">
            <v>G</v>
          </cell>
          <cell r="C2711" t="str">
            <v>Retail Trade</v>
          </cell>
          <cell r="D2711">
            <v>201011006</v>
          </cell>
          <cell r="E2711" t="str">
            <v>Delacombe</v>
          </cell>
          <cell r="F2711">
            <v>24</v>
          </cell>
          <cell r="G2711">
            <v>20</v>
          </cell>
          <cell r="H2711">
            <v>13</v>
          </cell>
          <cell r="I2711">
            <v>4</v>
          </cell>
          <cell r="J2711">
            <v>0</v>
          </cell>
          <cell r="K2711">
            <v>61</v>
          </cell>
        </row>
        <row r="2712">
          <cell r="A2712">
            <v>2706</v>
          </cell>
          <cell r="B2712" t="str">
            <v>H</v>
          </cell>
          <cell r="C2712" t="str">
            <v>Accommodation and Food Services</v>
          </cell>
          <cell r="D2712">
            <v>201011006</v>
          </cell>
          <cell r="E2712" t="str">
            <v>Delacombe</v>
          </cell>
          <cell r="F2712">
            <v>15</v>
          </cell>
          <cell r="G2712">
            <v>19</v>
          </cell>
          <cell r="H2712">
            <v>7</v>
          </cell>
          <cell r="I2712">
            <v>0</v>
          </cell>
          <cell r="J2712">
            <v>0</v>
          </cell>
          <cell r="K2712">
            <v>42</v>
          </cell>
        </row>
        <row r="2713">
          <cell r="A2713">
            <v>2707</v>
          </cell>
          <cell r="B2713" t="str">
            <v>I</v>
          </cell>
          <cell r="C2713" t="str">
            <v>Transport, Postal and Warehousing</v>
          </cell>
          <cell r="D2713">
            <v>201011006</v>
          </cell>
          <cell r="E2713" t="str">
            <v>Delacombe</v>
          </cell>
          <cell r="F2713">
            <v>177</v>
          </cell>
          <cell r="G2713">
            <v>27</v>
          </cell>
          <cell r="H2713">
            <v>5</v>
          </cell>
          <cell r="I2713">
            <v>0</v>
          </cell>
          <cell r="J2713">
            <v>0</v>
          </cell>
          <cell r="K2713">
            <v>211</v>
          </cell>
        </row>
        <row r="2714">
          <cell r="A2714">
            <v>2708</v>
          </cell>
          <cell r="B2714" t="str">
            <v>J</v>
          </cell>
          <cell r="C2714" t="str">
            <v>Information Media and Telecommunications</v>
          </cell>
          <cell r="D2714">
            <v>201011006</v>
          </cell>
          <cell r="E2714" t="str">
            <v>Delacombe</v>
          </cell>
          <cell r="F2714">
            <v>3</v>
          </cell>
          <cell r="G2714">
            <v>3</v>
          </cell>
          <cell r="H2714">
            <v>0</v>
          </cell>
          <cell r="I2714">
            <v>0</v>
          </cell>
          <cell r="J2714">
            <v>0</v>
          </cell>
          <cell r="K2714">
            <v>5</v>
          </cell>
        </row>
        <row r="2715">
          <cell r="A2715">
            <v>2709</v>
          </cell>
          <cell r="B2715" t="str">
            <v>K</v>
          </cell>
          <cell r="C2715" t="str">
            <v>Financial and Insurance Services</v>
          </cell>
          <cell r="D2715">
            <v>201011006</v>
          </cell>
          <cell r="E2715" t="str">
            <v>Delacombe</v>
          </cell>
          <cell r="F2715">
            <v>16</v>
          </cell>
          <cell r="G2715">
            <v>5</v>
          </cell>
          <cell r="H2715">
            <v>0</v>
          </cell>
          <cell r="I2715">
            <v>3</v>
          </cell>
          <cell r="J2715">
            <v>0</v>
          </cell>
          <cell r="K2715">
            <v>22</v>
          </cell>
        </row>
        <row r="2716">
          <cell r="A2716">
            <v>2710</v>
          </cell>
          <cell r="B2716" t="str">
            <v>L</v>
          </cell>
          <cell r="C2716" t="str">
            <v>Rental, Hiring and Real Estate Services</v>
          </cell>
          <cell r="D2716">
            <v>201011006</v>
          </cell>
          <cell r="E2716" t="str">
            <v>Delacombe</v>
          </cell>
          <cell r="F2716">
            <v>74</v>
          </cell>
          <cell r="G2716">
            <v>3</v>
          </cell>
          <cell r="H2716">
            <v>4</v>
          </cell>
          <cell r="I2716">
            <v>0</v>
          </cell>
          <cell r="J2716">
            <v>0</v>
          </cell>
          <cell r="K2716">
            <v>81</v>
          </cell>
        </row>
        <row r="2717">
          <cell r="A2717">
            <v>2711</v>
          </cell>
          <cell r="B2717" t="str">
            <v>M</v>
          </cell>
          <cell r="C2717" t="str">
            <v>Professional, Scientific and Technical Services</v>
          </cell>
          <cell r="D2717">
            <v>201011006</v>
          </cell>
          <cell r="E2717" t="str">
            <v>Delacombe</v>
          </cell>
          <cell r="F2717">
            <v>39</v>
          </cell>
          <cell r="G2717">
            <v>24</v>
          </cell>
          <cell r="H2717">
            <v>3</v>
          </cell>
          <cell r="I2717">
            <v>3</v>
          </cell>
          <cell r="J2717">
            <v>0</v>
          </cell>
          <cell r="K2717">
            <v>69</v>
          </cell>
        </row>
        <row r="2718">
          <cell r="A2718">
            <v>2712</v>
          </cell>
          <cell r="B2718" t="str">
            <v>N</v>
          </cell>
          <cell r="C2718" t="str">
            <v>Administrative and Support Services</v>
          </cell>
          <cell r="D2718">
            <v>201011006</v>
          </cell>
          <cell r="E2718" t="str">
            <v>Delacombe</v>
          </cell>
          <cell r="F2718">
            <v>37</v>
          </cell>
          <cell r="G2718">
            <v>14</v>
          </cell>
          <cell r="H2718">
            <v>4</v>
          </cell>
          <cell r="I2718">
            <v>0</v>
          </cell>
          <cell r="J2718">
            <v>3</v>
          </cell>
          <cell r="K2718">
            <v>57</v>
          </cell>
        </row>
        <row r="2719">
          <cell r="A2719">
            <v>2713</v>
          </cell>
          <cell r="B2719" t="str">
            <v>O</v>
          </cell>
          <cell r="C2719" t="str">
            <v>Public Administration and Safety</v>
          </cell>
          <cell r="D2719">
            <v>201011006</v>
          </cell>
          <cell r="E2719" t="str">
            <v>Delacombe</v>
          </cell>
          <cell r="F2719">
            <v>0</v>
          </cell>
          <cell r="G2719">
            <v>0</v>
          </cell>
          <cell r="H2719">
            <v>0</v>
          </cell>
          <cell r="I2719">
            <v>0</v>
          </cell>
          <cell r="J2719">
            <v>0</v>
          </cell>
          <cell r="K2719">
            <v>0</v>
          </cell>
        </row>
        <row r="2720">
          <cell r="A2720">
            <v>2714</v>
          </cell>
          <cell r="B2720" t="str">
            <v>P</v>
          </cell>
          <cell r="C2720" t="str">
            <v>Education and Training</v>
          </cell>
          <cell r="D2720">
            <v>201011006</v>
          </cell>
          <cell r="E2720" t="str">
            <v>Delacombe</v>
          </cell>
          <cell r="F2720">
            <v>6</v>
          </cell>
          <cell r="G2720">
            <v>4</v>
          </cell>
          <cell r="H2720">
            <v>0</v>
          </cell>
          <cell r="I2720">
            <v>0</v>
          </cell>
          <cell r="J2720">
            <v>0</v>
          </cell>
          <cell r="K2720">
            <v>10</v>
          </cell>
        </row>
        <row r="2721">
          <cell r="A2721">
            <v>2715</v>
          </cell>
          <cell r="B2721" t="str">
            <v>Q</v>
          </cell>
          <cell r="C2721" t="str">
            <v>Health Care and Social Assistance</v>
          </cell>
          <cell r="D2721">
            <v>201011006</v>
          </cell>
          <cell r="E2721" t="str">
            <v>Delacombe</v>
          </cell>
          <cell r="F2721">
            <v>43</v>
          </cell>
          <cell r="G2721">
            <v>22</v>
          </cell>
          <cell r="H2721">
            <v>7</v>
          </cell>
          <cell r="I2721">
            <v>0</v>
          </cell>
          <cell r="J2721">
            <v>0</v>
          </cell>
          <cell r="K2721">
            <v>74</v>
          </cell>
        </row>
        <row r="2722">
          <cell r="A2722">
            <v>2716</v>
          </cell>
          <cell r="B2722" t="str">
            <v>R</v>
          </cell>
          <cell r="C2722" t="str">
            <v>Arts and Recreation Services</v>
          </cell>
          <cell r="D2722">
            <v>201011006</v>
          </cell>
          <cell r="E2722" t="str">
            <v>Delacombe</v>
          </cell>
          <cell r="F2722">
            <v>4</v>
          </cell>
          <cell r="G2722">
            <v>0</v>
          </cell>
          <cell r="H2722">
            <v>4</v>
          </cell>
          <cell r="I2722">
            <v>3</v>
          </cell>
          <cell r="J2722">
            <v>0</v>
          </cell>
          <cell r="K2722">
            <v>11</v>
          </cell>
        </row>
        <row r="2723">
          <cell r="A2723">
            <v>2717</v>
          </cell>
          <cell r="B2723" t="str">
            <v>S</v>
          </cell>
          <cell r="C2723" t="str">
            <v>Other Services</v>
          </cell>
          <cell r="D2723">
            <v>201011006</v>
          </cell>
          <cell r="E2723" t="str">
            <v>Delacombe</v>
          </cell>
          <cell r="F2723">
            <v>47</v>
          </cell>
          <cell r="G2723">
            <v>26</v>
          </cell>
          <cell r="H2723">
            <v>12</v>
          </cell>
          <cell r="I2723">
            <v>3</v>
          </cell>
          <cell r="J2723">
            <v>0</v>
          </cell>
          <cell r="K2723">
            <v>87</v>
          </cell>
        </row>
        <row r="2724">
          <cell r="A2724">
            <v>2718</v>
          </cell>
          <cell r="B2724" t="str">
            <v>A</v>
          </cell>
          <cell r="C2724" t="str">
            <v>Agriculture, Forestry and Fishing</v>
          </cell>
          <cell r="D2724">
            <v>213011331</v>
          </cell>
          <cell r="E2724" t="str">
            <v>Delahey</v>
          </cell>
          <cell r="F2724">
            <v>3</v>
          </cell>
          <cell r="G2724">
            <v>0</v>
          </cell>
          <cell r="H2724">
            <v>0</v>
          </cell>
          <cell r="I2724">
            <v>0</v>
          </cell>
          <cell r="J2724">
            <v>0</v>
          </cell>
          <cell r="K2724">
            <v>3</v>
          </cell>
        </row>
        <row r="2725">
          <cell r="A2725">
            <v>2719</v>
          </cell>
          <cell r="B2725" t="str">
            <v>B</v>
          </cell>
          <cell r="C2725" t="str">
            <v>Mining</v>
          </cell>
          <cell r="D2725">
            <v>213011331</v>
          </cell>
          <cell r="E2725" t="str">
            <v>Delahey</v>
          </cell>
          <cell r="F2725">
            <v>0</v>
          </cell>
          <cell r="G2725">
            <v>0</v>
          </cell>
          <cell r="H2725">
            <v>0</v>
          </cell>
          <cell r="I2725">
            <v>0</v>
          </cell>
          <cell r="J2725">
            <v>0</v>
          </cell>
          <cell r="K2725">
            <v>0</v>
          </cell>
        </row>
        <row r="2726">
          <cell r="A2726">
            <v>2720</v>
          </cell>
          <cell r="B2726" t="str">
            <v>C</v>
          </cell>
          <cell r="C2726" t="str">
            <v>Manufacturing</v>
          </cell>
          <cell r="D2726">
            <v>213011331</v>
          </cell>
          <cell r="E2726" t="str">
            <v>Delahey</v>
          </cell>
          <cell r="F2726">
            <v>13</v>
          </cell>
          <cell r="G2726">
            <v>5</v>
          </cell>
          <cell r="H2726">
            <v>0</v>
          </cell>
          <cell r="I2726">
            <v>0</v>
          </cell>
          <cell r="J2726">
            <v>0</v>
          </cell>
          <cell r="K2726">
            <v>20</v>
          </cell>
        </row>
        <row r="2727">
          <cell r="A2727">
            <v>2721</v>
          </cell>
          <cell r="B2727" t="str">
            <v>D</v>
          </cell>
          <cell r="C2727" t="str">
            <v>Electricity, Gas, Water and Waste Services</v>
          </cell>
          <cell r="D2727">
            <v>213011331</v>
          </cell>
          <cell r="E2727" t="str">
            <v>Delahey</v>
          </cell>
          <cell r="F2727">
            <v>0</v>
          </cell>
          <cell r="G2727">
            <v>3</v>
          </cell>
          <cell r="H2727">
            <v>0</v>
          </cell>
          <cell r="I2727">
            <v>0</v>
          </cell>
          <cell r="J2727">
            <v>0</v>
          </cell>
          <cell r="K2727">
            <v>3</v>
          </cell>
        </row>
        <row r="2728">
          <cell r="A2728">
            <v>2722</v>
          </cell>
          <cell r="B2728" t="str">
            <v>E</v>
          </cell>
          <cell r="C2728" t="str">
            <v>Construction</v>
          </cell>
          <cell r="D2728">
            <v>213011331</v>
          </cell>
          <cell r="E2728" t="str">
            <v>Delahey</v>
          </cell>
          <cell r="F2728">
            <v>73</v>
          </cell>
          <cell r="G2728">
            <v>35</v>
          </cell>
          <cell r="H2728">
            <v>3</v>
          </cell>
          <cell r="I2728">
            <v>0</v>
          </cell>
          <cell r="J2728">
            <v>0</v>
          </cell>
          <cell r="K2728">
            <v>109</v>
          </cell>
        </row>
        <row r="2729">
          <cell r="A2729">
            <v>2723</v>
          </cell>
          <cell r="B2729" t="str">
            <v>F</v>
          </cell>
          <cell r="C2729" t="str">
            <v>Wholesale Trade</v>
          </cell>
          <cell r="D2729">
            <v>213011331</v>
          </cell>
          <cell r="E2729" t="str">
            <v>Delahey</v>
          </cell>
          <cell r="F2729">
            <v>4</v>
          </cell>
          <cell r="G2729">
            <v>3</v>
          </cell>
          <cell r="H2729">
            <v>0</v>
          </cell>
          <cell r="I2729">
            <v>0</v>
          </cell>
          <cell r="J2729">
            <v>0</v>
          </cell>
          <cell r="K2729">
            <v>5</v>
          </cell>
        </row>
        <row r="2730">
          <cell r="A2730">
            <v>2724</v>
          </cell>
          <cell r="B2730" t="str">
            <v>G</v>
          </cell>
          <cell r="C2730" t="str">
            <v>Retail Trade</v>
          </cell>
          <cell r="D2730">
            <v>213011331</v>
          </cell>
          <cell r="E2730" t="str">
            <v>Delahey</v>
          </cell>
          <cell r="F2730">
            <v>19</v>
          </cell>
          <cell r="G2730">
            <v>13</v>
          </cell>
          <cell r="H2730">
            <v>3</v>
          </cell>
          <cell r="I2730">
            <v>0</v>
          </cell>
          <cell r="J2730">
            <v>0</v>
          </cell>
          <cell r="K2730">
            <v>34</v>
          </cell>
        </row>
        <row r="2731">
          <cell r="A2731">
            <v>2725</v>
          </cell>
          <cell r="B2731" t="str">
            <v>H</v>
          </cell>
          <cell r="C2731" t="str">
            <v>Accommodation and Food Services</v>
          </cell>
          <cell r="D2731">
            <v>213011331</v>
          </cell>
          <cell r="E2731" t="str">
            <v>Delahey</v>
          </cell>
          <cell r="F2731">
            <v>4</v>
          </cell>
          <cell r="G2731">
            <v>9</v>
          </cell>
          <cell r="H2731">
            <v>0</v>
          </cell>
          <cell r="I2731">
            <v>0</v>
          </cell>
          <cell r="J2731">
            <v>0</v>
          </cell>
          <cell r="K2731">
            <v>16</v>
          </cell>
        </row>
        <row r="2732">
          <cell r="A2732">
            <v>2726</v>
          </cell>
          <cell r="B2732" t="str">
            <v>I</v>
          </cell>
          <cell r="C2732" t="str">
            <v>Transport, Postal and Warehousing</v>
          </cell>
          <cell r="D2732">
            <v>213011331</v>
          </cell>
          <cell r="E2732" t="str">
            <v>Delahey</v>
          </cell>
          <cell r="F2732">
            <v>106</v>
          </cell>
          <cell r="G2732">
            <v>16</v>
          </cell>
          <cell r="H2732">
            <v>0</v>
          </cell>
          <cell r="I2732">
            <v>0</v>
          </cell>
          <cell r="J2732">
            <v>0</v>
          </cell>
          <cell r="K2732">
            <v>122</v>
          </cell>
        </row>
        <row r="2733">
          <cell r="A2733">
            <v>2727</v>
          </cell>
          <cell r="B2733" t="str">
            <v>J</v>
          </cell>
          <cell r="C2733" t="str">
            <v>Information Media and Telecommunications</v>
          </cell>
          <cell r="D2733">
            <v>213011331</v>
          </cell>
          <cell r="E2733" t="str">
            <v>Delahey</v>
          </cell>
          <cell r="F2733">
            <v>0</v>
          </cell>
          <cell r="G2733">
            <v>0</v>
          </cell>
          <cell r="H2733">
            <v>0</v>
          </cell>
          <cell r="I2733">
            <v>0</v>
          </cell>
          <cell r="J2733">
            <v>0</v>
          </cell>
          <cell r="K2733">
            <v>0</v>
          </cell>
        </row>
        <row r="2734">
          <cell r="A2734">
            <v>2728</v>
          </cell>
          <cell r="B2734" t="str">
            <v>K</v>
          </cell>
          <cell r="C2734" t="str">
            <v>Financial and Insurance Services</v>
          </cell>
          <cell r="D2734">
            <v>213011331</v>
          </cell>
          <cell r="E2734" t="str">
            <v>Delahey</v>
          </cell>
          <cell r="F2734">
            <v>6</v>
          </cell>
          <cell r="G2734">
            <v>0</v>
          </cell>
          <cell r="H2734">
            <v>0</v>
          </cell>
          <cell r="I2734">
            <v>0</v>
          </cell>
          <cell r="J2734">
            <v>0</v>
          </cell>
          <cell r="K2734">
            <v>6</v>
          </cell>
        </row>
        <row r="2735">
          <cell r="A2735">
            <v>2729</v>
          </cell>
          <cell r="B2735" t="str">
            <v>L</v>
          </cell>
          <cell r="C2735" t="str">
            <v>Rental, Hiring and Real Estate Services</v>
          </cell>
          <cell r="D2735">
            <v>213011331</v>
          </cell>
          <cell r="E2735" t="str">
            <v>Delahey</v>
          </cell>
          <cell r="F2735">
            <v>15</v>
          </cell>
          <cell r="G2735">
            <v>0</v>
          </cell>
          <cell r="H2735">
            <v>0</v>
          </cell>
          <cell r="I2735">
            <v>0</v>
          </cell>
          <cell r="J2735">
            <v>0</v>
          </cell>
          <cell r="K2735">
            <v>16</v>
          </cell>
        </row>
        <row r="2736">
          <cell r="A2736">
            <v>2730</v>
          </cell>
          <cell r="B2736" t="str">
            <v>M</v>
          </cell>
          <cell r="C2736" t="str">
            <v>Professional, Scientific and Technical Services</v>
          </cell>
          <cell r="D2736">
            <v>213011331</v>
          </cell>
          <cell r="E2736" t="str">
            <v>Delahey</v>
          </cell>
          <cell r="F2736">
            <v>25</v>
          </cell>
          <cell r="G2736">
            <v>3</v>
          </cell>
          <cell r="H2736">
            <v>0</v>
          </cell>
          <cell r="I2736">
            <v>0</v>
          </cell>
          <cell r="J2736">
            <v>0</v>
          </cell>
          <cell r="K2736">
            <v>29</v>
          </cell>
        </row>
        <row r="2737">
          <cell r="A2737">
            <v>2731</v>
          </cell>
          <cell r="B2737" t="str">
            <v>N</v>
          </cell>
          <cell r="C2737" t="str">
            <v>Administrative and Support Services</v>
          </cell>
          <cell r="D2737">
            <v>213011331</v>
          </cell>
          <cell r="E2737" t="str">
            <v>Delahey</v>
          </cell>
          <cell r="F2737">
            <v>19</v>
          </cell>
          <cell r="G2737">
            <v>9</v>
          </cell>
          <cell r="H2737">
            <v>0</v>
          </cell>
          <cell r="I2737">
            <v>0</v>
          </cell>
          <cell r="J2737">
            <v>0</v>
          </cell>
          <cell r="K2737">
            <v>29</v>
          </cell>
        </row>
        <row r="2738">
          <cell r="A2738">
            <v>2732</v>
          </cell>
          <cell r="B2738" t="str">
            <v>O</v>
          </cell>
          <cell r="C2738" t="str">
            <v>Public Administration and Safety</v>
          </cell>
          <cell r="D2738">
            <v>213011331</v>
          </cell>
          <cell r="E2738" t="str">
            <v>Delahey</v>
          </cell>
          <cell r="F2738">
            <v>4</v>
          </cell>
          <cell r="G2738">
            <v>0</v>
          </cell>
          <cell r="H2738">
            <v>0</v>
          </cell>
          <cell r="I2738">
            <v>0</v>
          </cell>
          <cell r="J2738">
            <v>0</v>
          </cell>
          <cell r="K2738">
            <v>4</v>
          </cell>
        </row>
        <row r="2739">
          <cell r="A2739">
            <v>2733</v>
          </cell>
          <cell r="B2739" t="str">
            <v>P</v>
          </cell>
          <cell r="C2739" t="str">
            <v>Education and Training</v>
          </cell>
          <cell r="D2739">
            <v>213011331</v>
          </cell>
          <cell r="E2739" t="str">
            <v>Delahey</v>
          </cell>
          <cell r="F2739">
            <v>6</v>
          </cell>
          <cell r="G2739">
            <v>0</v>
          </cell>
          <cell r="H2739">
            <v>0</v>
          </cell>
          <cell r="I2739">
            <v>0</v>
          </cell>
          <cell r="J2739">
            <v>0</v>
          </cell>
          <cell r="K2739">
            <v>7</v>
          </cell>
        </row>
        <row r="2740">
          <cell r="A2740">
            <v>2734</v>
          </cell>
          <cell r="B2740" t="str">
            <v>Q</v>
          </cell>
          <cell r="C2740" t="str">
            <v>Health Care and Social Assistance</v>
          </cell>
          <cell r="D2740">
            <v>213011331</v>
          </cell>
          <cell r="E2740" t="str">
            <v>Delahey</v>
          </cell>
          <cell r="F2740">
            <v>17</v>
          </cell>
          <cell r="G2740">
            <v>0</v>
          </cell>
          <cell r="H2740">
            <v>3</v>
          </cell>
          <cell r="I2740">
            <v>0</v>
          </cell>
          <cell r="J2740">
            <v>0</v>
          </cell>
          <cell r="K2740">
            <v>22</v>
          </cell>
        </row>
        <row r="2741">
          <cell r="A2741">
            <v>2735</v>
          </cell>
          <cell r="B2741" t="str">
            <v>R</v>
          </cell>
          <cell r="C2741" t="str">
            <v>Arts and Recreation Services</v>
          </cell>
          <cell r="D2741">
            <v>213011331</v>
          </cell>
          <cell r="E2741" t="str">
            <v>Delahey</v>
          </cell>
          <cell r="F2741">
            <v>4</v>
          </cell>
          <cell r="G2741">
            <v>3</v>
          </cell>
          <cell r="H2741">
            <v>0</v>
          </cell>
          <cell r="I2741">
            <v>0</v>
          </cell>
          <cell r="J2741">
            <v>0</v>
          </cell>
          <cell r="K2741">
            <v>6</v>
          </cell>
        </row>
        <row r="2742">
          <cell r="A2742">
            <v>2736</v>
          </cell>
          <cell r="B2742" t="str">
            <v>S</v>
          </cell>
          <cell r="C2742" t="str">
            <v>Other Services</v>
          </cell>
          <cell r="D2742">
            <v>213011331</v>
          </cell>
          <cell r="E2742" t="str">
            <v>Delahey</v>
          </cell>
          <cell r="F2742">
            <v>19</v>
          </cell>
          <cell r="G2742">
            <v>10</v>
          </cell>
          <cell r="H2742">
            <v>3</v>
          </cell>
          <cell r="I2742">
            <v>0</v>
          </cell>
          <cell r="J2742">
            <v>0</v>
          </cell>
          <cell r="K2742">
            <v>32</v>
          </cell>
        </row>
        <row r="2743">
          <cell r="A2743">
            <v>2737</v>
          </cell>
          <cell r="B2743" t="str">
            <v>A</v>
          </cell>
          <cell r="C2743" t="str">
            <v>Agriculture, Forestry and Fishing</v>
          </cell>
          <cell r="D2743">
            <v>213011570</v>
          </cell>
          <cell r="E2743" t="str">
            <v>Derrimut</v>
          </cell>
          <cell r="F2743">
            <v>6</v>
          </cell>
          <cell r="G2743">
            <v>0</v>
          </cell>
          <cell r="H2743">
            <v>0</v>
          </cell>
          <cell r="I2743">
            <v>0</v>
          </cell>
          <cell r="J2743">
            <v>0</v>
          </cell>
          <cell r="K2743">
            <v>7</v>
          </cell>
        </row>
        <row r="2744">
          <cell r="A2744">
            <v>2738</v>
          </cell>
          <cell r="B2744" t="str">
            <v>B</v>
          </cell>
          <cell r="C2744" t="str">
            <v>Mining</v>
          </cell>
          <cell r="D2744">
            <v>213011570</v>
          </cell>
          <cell r="E2744" t="str">
            <v>Derrimut</v>
          </cell>
          <cell r="F2744">
            <v>0</v>
          </cell>
          <cell r="G2744">
            <v>0</v>
          </cell>
          <cell r="H2744">
            <v>0</v>
          </cell>
          <cell r="I2744">
            <v>0</v>
          </cell>
          <cell r="J2744">
            <v>0</v>
          </cell>
          <cell r="K2744">
            <v>0</v>
          </cell>
        </row>
        <row r="2745">
          <cell r="A2745">
            <v>2739</v>
          </cell>
          <cell r="B2745" t="str">
            <v>C</v>
          </cell>
          <cell r="C2745" t="str">
            <v>Manufacturing</v>
          </cell>
          <cell r="D2745">
            <v>213011570</v>
          </cell>
          <cell r="E2745" t="str">
            <v>Derrimut</v>
          </cell>
          <cell r="F2745">
            <v>25</v>
          </cell>
          <cell r="G2745">
            <v>21</v>
          </cell>
          <cell r="H2745">
            <v>26</v>
          </cell>
          <cell r="I2745">
            <v>12</v>
          </cell>
          <cell r="J2745">
            <v>3</v>
          </cell>
          <cell r="K2745">
            <v>85</v>
          </cell>
        </row>
        <row r="2746">
          <cell r="A2746">
            <v>2740</v>
          </cell>
          <cell r="B2746" t="str">
            <v>D</v>
          </cell>
          <cell r="C2746" t="str">
            <v>Electricity, Gas, Water and Waste Services</v>
          </cell>
          <cell r="D2746">
            <v>213011570</v>
          </cell>
          <cell r="E2746" t="str">
            <v>Derrimut</v>
          </cell>
          <cell r="F2746">
            <v>5</v>
          </cell>
          <cell r="G2746">
            <v>3</v>
          </cell>
          <cell r="H2746">
            <v>5</v>
          </cell>
          <cell r="I2746">
            <v>0</v>
          </cell>
          <cell r="J2746">
            <v>0</v>
          </cell>
          <cell r="K2746">
            <v>13</v>
          </cell>
        </row>
        <row r="2747">
          <cell r="A2747">
            <v>2741</v>
          </cell>
          <cell r="B2747" t="str">
            <v>E</v>
          </cell>
          <cell r="C2747" t="str">
            <v>Construction</v>
          </cell>
          <cell r="D2747">
            <v>213011570</v>
          </cell>
          <cell r="E2747" t="str">
            <v>Derrimut</v>
          </cell>
          <cell r="F2747">
            <v>145</v>
          </cell>
          <cell r="G2747">
            <v>47</v>
          </cell>
          <cell r="H2747">
            <v>20</v>
          </cell>
          <cell r="I2747">
            <v>11</v>
          </cell>
          <cell r="J2747">
            <v>0</v>
          </cell>
          <cell r="K2747">
            <v>223</v>
          </cell>
        </row>
        <row r="2748">
          <cell r="A2748">
            <v>2742</v>
          </cell>
          <cell r="B2748" t="str">
            <v>F</v>
          </cell>
          <cell r="C2748" t="str">
            <v>Wholesale Trade</v>
          </cell>
          <cell r="D2748">
            <v>213011570</v>
          </cell>
          <cell r="E2748" t="str">
            <v>Derrimut</v>
          </cell>
          <cell r="F2748">
            <v>43</v>
          </cell>
          <cell r="G2748">
            <v>18</v>
          </cell>
          <cell r="H2748">
            <v>24</v>
          </cell>
          <cell r="I2748">
            <v>16</v>
          </cell>
          <cell r="J2748">
            <v>0</v>
          </cell>
          <cell r="K2748">
            <v>102</v>
          </cell>
        </row>
        <row r="2749">
          <cell r="A2749">
            <v>2743</v>
          </cell>
          <cell r="B2749" t="str">
            <v>G</v>
          </cell>
          <cell r="C2749" t="str">
            <v>Retail Trade</v>
          </cell>
          <cell r="D2749">
            <v>213011570</v>
          </cell>
          <cell r="E2749" t="str">
            <v>Derrimut</v>
          </cell>
          <cell r="F2749">
            <v>45</v>
          </cell>
          <cell r="G2749">
            <v>35</v>
          </cell>
          <cell r="H2749">
            <v>24</v>
          </cell>
          <cell r="I2749">
            <v>0</v>
          </cell>
          <cell r="J2749">
            <v>3</v>
          </cell>
          <cell r="K2749">
            <v>105</v>
          </cell>
        </row>
        <row r="2750">
          <cell r="A2750">
            <v>2744</v>
          </cell>
          <cell r="B2750" t="str">
            <v>H</v>
          </cell>
          <cell r="C2750" t="str">
            <v>Accommodation and Food Services</v>
          </cell>
          <cell r="D2750">
            <v>213011570</v>
          </cell>
          <cell r="E2750" t="str">
            <v>Derrimut</v>
          </cell>
          <cell r="F2750">
            <v>15</v>
          </cell>
          <cell r="G2750">
            <v>19</v>
          </cell>
          <cell r="H2750">
            <v>8</v>
          </cell>
          <cell r="I2750">
            <v>3</v>
          </cell>
          <cell r="J2750">
            <v>0</v>
          </cell>
          <cell r="K2750">
            <v>45</v>
          </cell>
        </row>
        <row r="2751">
          <cell r="A2751">
            <v>2745</v>
          </cell>
          <cell r="B2751" t="str">
            <v>I</v>
          </cell>
          <cell r="C2751" t="str">
            <v>Transport, Postal and Warehousing</v>
          </cell>
          <cell r="D2751">
            <v>213011570</v>
          </cell>
          <cell r="E2751" t="str">
            <v>Derrimut</v>
          </cell>
          <cell r="F2751">
            <v>203</v>
          </cell>
          <cell r="G2751">
            <v>31</v>
          </cell>
          <cell r="H2751">
            <v>8</v>
          </cell>
          <cell r="I2751">
            <v>6</v>
          </cell>
          <cell r="J2751">
            <v>3</v>
          </cell>
          <cell r="K2751">
            <v>250</v>
          </cell>
        </row>
        <row r="2752">
          <cell r="A2752">
            <v>2746</v>
          </cell>
          <cell r="B2752" t="str">
            <v>J</v>
          </cell>
          <cell r="C2752" t="str">
            <v>Information Media and Telecommunications</v>
          </cell>
          <cell r="D2752">
            <v>213011570</v>
          </cell>
          <cell r="E2752" t="str">
            <v>Derrimut</v>
          </cell>
          <cell r="F2752">
            <v>3</v>
          </cell>
          <cell r="G2752">
            <v>0</v>
          </cell>
          <cell r="H2752">
            <v>0</v>
          </cell>
          <cell r="I2752">
            <v>0</v>
          </cell>
          <cell r="J2752">
            <v>0</v>
          </cell>
          <cell r="K2752">
            <v>3</v>
          </cell>
        </row>
        <row r="2753">
          <cell r="A2753">
            <v>2747</v>
          </cell>
          <cell r="B2753" t="str">
            <v>K</v>
          </cell>
          <cell r="C2753" t="str">
            <v>Financial and Insurance Services</v>
          </cell>
          <cell r="D2753">
            <v>213011570</v>
          </cell>
          <cell r="E2753" t="str">
            <v>Derrimut</v>
          </cell>
          <cell r="F2753">
            <v>32</v>
          </cell>
          <cell r="G2753">
            <v>7</v>
          </cell>
          <cell r="H2753">
            <v>0</v>
          </cell>
          <cell r="I2753">
            <v>0</v>
          </cell>
          <cell r="J2753">
            <v>0</v>
          </cell>
          <cell r="K2753">
            <v>41</v>
          </cell>
        </row>
        <row r="2754">
          <cell r="A2754">
            <v>2748</v>
          </cell>
          <cell r="B2754" t="str">
            <v>L</v>
          </cell>
          <cell r="C2754" t="str">
            <v>Rental, Hiring and Real Estate Services</v>
          </cell>
          <cell r="D2754">
            <v>213011570</v>
          </cell>
          <cell r="E2754" t="str">
            <v>Derrimut</v>
          </cell>
          <cell r="F2754">
            <v>170</v>
          </cell>
          <cell r="G2754">
            <v>11</v>
          </cell>
          <cell r="H2754">
            <v>3</v>
          </cell>
          <cell r="I2754">
            <v>3</v>
          </cell>
          <cell r="J2754">
            <v>0</v>
          </cell>
          <cell r="K2754">
            <v>186</v>
          </cell>
        </row>
        <row r="2755">
          <cell r="A2755">
            <v>2749</v>
          </cell>
          <cell r="B2755" t="str">
            <v>M</v>
          </cell>
          <cell r="C2755" t="str">
            <v>Professional, Scientific and Technical Services</v>
          </cell>
          <cell r="D2755">
            <v>213011570</v>
          </cell>
          <cell r="E2755" t="str">
            <v>Derrimut</v>
          </cell>
          <cell r="F2755">
            <v>54</v>
          </cell>
          <cell r="G2755">
            <v>29</v>
          </cell>
          <cell r="H2755">
            <v>9</v>
          </cell>
          <cell r="I2755">
            <v>3</v>
          </cell>
          <cell r="J2755">
            <v>0</v>
          </cell>
          <cell r="K2755">
            <v>95</v>
          </cell>
        </row>
        <row r="2756">
          <cell r="A2756">
            <v>2750</v>
          </cell>
          <cell r="B2756" t="str">
            <v>N</v>
          </cell>
          <cell r="C2756" t="str">
            <v>Administrative and Support Services</v>
          </cell>
          <cell r="D2756">
            <v>213011570</v>
          </cell>
          <cell r="E2756" t="str">
            <v>Derrimut</v>
          </cell>
          <cell r="F2756">
            <v>45</v>
          </cell>
          <cell r="G2756">
            <v>12</v>
          </cell>
          <cell r="H2756">
            <v>4</v>
          </cell>
          <cell r="I2756">
            <v>3</v>
          </cell>
          <cell r="J2756">
            <v>0</v>
          </cell>
          <cell r="K2756">
            <v>64</v>
          </cell>
        </row>
        <row r="2757">
          <cell r="A2757">
            <v>2751</v>
          </cell>
          <cell r="B2757" t="str">
            <v>O</v>
          </cell>
          <cell r="C2757" t="str">
            <v>Public Administration and Safety</v>
          </cell>
          <cell r="D2757">
            <v>213011570</v>
          </cell>
          <cell r="E2757" t="str">
            <v>Derrimut</v>
          </cell>
          <cell r="F2757">
            <v>6</v>
          </cell>
          <cell r="G2757">
            <v>4</v>
          </cell>
          <cell r="H2757">
            <v>3</v>
          </cell>
          <cell r="I2757">
            <v>0</v>
          </cell>
          <cell r="J2757">
            <v>0</v>
          </cell>
          <cell r="K2757">
            <v>11</v>
          </cell>
        </row>
        <row r="2758">
          <cell r="A2758">
            <v>2752</v>
          </cell>
          <cell r="B2758" t="str">
            <v>P</v>
          </cell>
          <cell r="C2758" t="str">
            <v>Education and Training</v>
          </cell>
          <cell r="D2758">
            <v>213011570</v>
          </cell>
          <cell r="E2758" t="str">
            <v>Derrimut</v>
          </cell>
          <cell r="F2758">
            <v>3</v>
          </cell>
          <cell r="G2758">
            <v>3</v>
          </cell>
          <cell r="H2758">
            <v>3</v>
          </cell>
          <cell r="I2758">
            <v>0</v>
          </cell>
          <cell r="J2758">
            <v>0</v>
          </cell>
          <cell r="K2758">
            <v>7</v>
          </cell>
        </row>
        <row r="2759">
          <cell r="A2759">
            <v>2753</v>
          </cell>
          <cell r="B2759" t="str">
            <v>Q</v>
          </cell>
          <cell r="C2759" t="str">
            <v>Health Care and Social Assistance</v>
          </cell>
          <cell r="D2759">
            <v>213011570</v>
          </cell>
          <cell r="E2759" t="str">
            <v>Derrimut</v>
          </cell>
          <cell r="F2759">
            <v>33</v>
          </cell>
          <cell r="G2759">
            <v>12</v>
          </cell>
          <cell r="H2759">
            <v>9</v>
          </cell>
          <cell r="I2759">
            <v>4</v>
          </cell>
          <cell r="J2759">
            <v>0</v>
          </cell>
          <cell r="K2759">
            <v>58</v>
          </cell>
        </row>
        <row r="2760">
          <cell r="A2760">
            <v>2754</v>
          </cell>
          <cell r="B2760" t="str">
            <v>R</v>
          </cell>
          <cell r="C2760" t="str">
            <v>Arts and Recreation Services</v>
          </cell>
          <cell r="D2760">
            <v>213011570</v>
          </cell>
          <cell r="E2760" t="str">
            <v>Derrimut</v>
          </cell>
          <cell r="F2760">
            <v>7</v>
          </cell>
          <cell r="G2760">
            <v>4</v>
          </cell>
          <cell r="H2760">
            <v>0</v>
          </cell>
          <cell r="I2760">
            <v>0</v>
          </cell>
          <cell r="J2760">
            <v>3</v>
          </cell>
          <cell r="K2760">
            <v>15</v>
          </cell>
        </row>
        <row r="2761">
          <cell r="A2761">
            <v>2755</v>
          </cell>
          <cell r="B2761" t="str">
            <v>S</v>
          </cell>
          <cell r="C2761" t="str">
            <v>Other Services</v>
          </cell>
          <cell r="D2761">
            <v>213011570</v>
          </cell>
          <cell r="E2761" t="str">
            <v>Derrimut</v>
          </cell>
          <cell r="F2761">
            <v>37</v>
          </cell>
          <cell r="G2761">
            <v>36</v>
          </cell>
          <cell r="H2761">
            <v>10</v>
          </cell>
          <cell r="I2761">
            <v>0</v>
          </cell>
          <cell r="J2761">
            <v>0</v>
          </cell>
          <cell r="K2761">
            <v>83</v>
          </cell>
        </row>
        <row r="2762">
          <cell r="A2762">
            <v>2756</v>
          </cell>
          <cell r="B2762" t="str">
            <v>A</v>
          </cell>
          <cell r="C2762" t="str">
            <v>Agriculture, Forestry and Fishing</v>
          </cell>
          <cell r="D2762">
            <v>210041539</v>
          </cell>
          <cell r="E2762" t="str">
            <v>Diggers Rest</v>
          </cell>
          <cell r="F2762">
            <v>13</v>
          </cell>
          <cell r="G2762">
            <v>0</v>
          </cell>
          <cell r="H2762">
            <v>0</v>
          </cell>
          <cell r="I2762">
            <v>0</v>
          </cell>
          <cell r="J2762">
            <v>0</v>
          </cell>
          <cell r="K2762">
            <v>15</v>
          </cell>
        </row>
        <row r="2763">
          <cell r="A2763">
            <v>2757</v>
          </cell>
          <cell r="B2763" t="str">
            <v>B</v>
          </cell>
          <cell r="C2763" t="str">
            <v>Mining</v>
          </cell>
          <cell r="D2763">
            <v>210041539</v>
          </cell>
          <cell r="E2763" t="str">
            <v>Diggers Rest</v>
          </cell>
          <cell r="F2763">
            <v>0</v>
          </cell>
          <cell r="G2763">
            <v>0</v>
          </cell>
          <cell r="H2763">
            <v>0</v>
          </cell>
          <cell r="I2763">
            <v>0</v>
          </cell>
          <cell r="J2763">
            <v>0</v>
          </cell>
          <cell r="K2763">
            <v>0</v>
          </cell>
        </row>
        <row r="2764">
          <cell r="A2764">
            <v>2758</v>
          </cell>
          <cell r="B2764" t="str">
            <v>C</v>
          </cell>
          <cell r="C2764" t="str">
            <v>Manufacturing</v>
          </cell>
          <cell r="D2764">
            <v>210041539</v>
          </cell>
          <cell r="E2764" t="str">
            <v>Diggers Rest</v>
          </cell>
          <cell r="F2764">
            <v>4</v>
          </cell>
          <cell r="G2764">
            <v>5</v>
          </cell>
          <cell r="H2764">
            <v>3</v>
          </cell>
          <cell r="I2764">
            <v>0</v>
          </cell>
          <cell r="J2764">
            <v>0</v>
          </cell>
          <cell r="K2764">
            <v>11</v>
          </cell>
        </row>
        <row r="2765">
          <cell r="A2765">
            <v>2759</v>
          </cell>
          <cell r="B2765" t="str">
            <v>D</v>
          </cell>
          <cell r="C2765" t="str">
            <v>Electricity, Gas, Water and Waste Services</v>
          </cell>
          <cell r="D2765">
            <v>210041539</v>
          </cell>
          <cell r="E2765" t="str">
            <v>Diggers Rest</v>
          </cell>
          <cell r="F2765">
            <v>0</v>
          </cell>
          <cell r="G2765">
            <v>0</v>
          </cell>
          <cell r="H2765">
            <v>0</v>
          </cell>
          <cell r="I2765">
            <v>0</v>
          </cell>
          <cell r="J2765">
            <v>0</v>
          </cell>
          <cell r="K2765">
            <v>0</v>
          </cell>
        </row>
        <row r="2766">
          <cell r="A2766">
            <v>2760</v>
          </cell>
          <cell r="B2766" t="str">
            <v>E</v>
          </cell>
          <cell r="C2766" t="str">
            <v>Construction</v>
          </cell>
          <cell r="D2766">
            <v>210041539</v>
          </cell>
          <cell r="E2766" t="str">
            <v>Diggers Rest</v>
          </cell>
          <cell r="F2766">
            <v>62</v>
          </cell>
          <cell r="G2766">
            <v>46</v>
          </cell>
          <cell r="H2766">
            <v>4</v>
          </cell>
          <cell r="I2766">
            <v>0</v>
          </cell>
          <cell r="J2766">
            <v>0</v>
          </cell>
          <cell r="K2766">
            <v>112</v>
          </cell>
        </row>
        <row r="2767">
          <cell r="A2767">
            <v>2761</v>
          </cell>
          <cell r="B2767" t="str">
            <v>F</v>
          </cell>
          <cell r="C2767" t="str">
            <v>Wholesale Trade</v>
          </cell>
          <cell r="D2767">
            <v>210041539</v>
          </cell>
          <cell r="E2767" t="str">
            <v>Diggers Rest</v>
          </cell>
          <cell r="F2767">
            <v>3</v>
          </cell>
          <cell r="G2767">
            <v>0</v>
          </cell>
          <cell r="H2767">
            <v>0</v>
          </cell>
          <cell r="I2767">
            <v>0</v>
          </cell>
          <cell r="J2767">
            <v>0</v>
          </cell>
          <cell r="K2767">
            <v>3</v>
          </cell>
        </row>
        <row r="2768">
          <cell r="A2768">
            <v>2762</v>
          </cell>
          <cell r="B2768" t="str">
            <v>G</v>
          </cell>
          <cell r="C2768" t="str">
            <v>Retail Trade</v>
          </cell>
          <cell r="D2768">
            <v>210041539</v>
          </cell>
          <cell r="E2768" t="str">
            <v>Diggers Rest</v>
          </cell>
          <cell r="F2768">
            <v>17</v>
          </cell>
          <cell r="G2768">
            <v>0</v>
          </cell>
          <cell r="H2768">
            <v>0</v>
          </cell>
          <cell r="I2768">
            <v>0</v>
          </cell>
          <cell r="J2768">
            <v>0</v>
          </cell>
          <cell r="K2768">
            <v>17</v>
          </cell>
        </row>
        <row r="2769">
          <cell r="A2769">
            <v>2763</v>
          </cell>
          <cell r="B2769" t="str">
            <v>H</v>
          </cell>
          <cell r="C2769" t="str">
            <v>Accommodation and Food Services</v>
          </cell>
          <cell r="D2769">
            <v>210041539</v>
          </cell>
          <cell r="E2769" t="str">
            <v>Diggers Rest</v>
          </cell>
          <cell r="F2769">
            <v>6</v>
          </cell>
          <cell r="G2769">
            <v>4</v>
          </cell>
          <cell r="H2769">
            <v>5</v>
          </cell>
          <cell r="I2769">
            <v>3</v>
          </cell>
          <cell r="J2769">
            <v>0</v>
          </cell>
          <cell r="K2769">
            <v>16</v>
          </cell>
        </row>
        <row r="2770">
          <cell r="A2770">
            <v>2764</v>
          </cell>
          <cell r="B2770" t="str">
            <v>I</v>
          </cell>
          <cell r="C2770" t="str">
            <v>Transport, Postal and Warehousing</v>
          </cell>
          <cell r="D2770">
            <v>210041539</v>
          </cell>
          <cell r="E2770" t="str">
            <v>Diggers Rest</v>
          </cell>
          <cell r="F2770">
            <v>81</v>
          </cell>
          <cell r="G2770">
            <v>12</v>
          </cell>
          <cell r="H2770">
            <v>0</v>
          </cell>
          <cell r="I2770">
            <v>0</v>
          </cell>
          <cell r="J2770">
            <v>0</v>
          </cell>
          <cell r="K2770">
            <v>94</v>
          </cell>
        </row>
        <row r="2771">
          <cell r="A2771">
            <v>2765</v>
          </cell>
          <cell r="B2771" t="str">
            <v>J</v>
          </cell>
          <cell r="C2771" t="str">
            <v>Information Media and Telecommunications</v>
          </cell>
          <cell r="D2771">
            <v>210041539</v>
          </cell>
          <cell r="E2771" t="str">
            <v>Diggers Rest</v>
          </cell>
          <cell r="F2771">
            <v>3</v>
          </cell>
          <cell r="G2771">
            <v>0</v>
          </cell>
          <cell r="H2771">
            <v>0</v>
          </cell>
          <cell r="I2771">
            <v>0</v>
          </cell>
          <cell r="J2771">
            <v>0</v>
          </cell>
          <cell r="K2771">
            <v>3</v>
          </cell>
        </row>
        <row r="2772">
          <cell r="A2772">
            <v>2766</v>
          </cell>
          <cell r="B2772" t="str">
            <v>K</v>
          </cell>
          <cell r="C2772" t="str">
            <v>Financial and Insurance Services</v>
          </cell>
          <cell r="D2772">
            <v>210041539</v>
          </cell>
          <cell r="E2772" t="str">
            <v>Diggers Rest</v>
          </cell>
          <cell r="F2772">
            <v>9</v>
          </cell>
          <cell r="G2772">
            <v>3</v>
          </cell>
          <cell r="H2772">
            <v>0</v>
          </cell>
          <cell r="I2772">
            <v>0</v>
          </cell>
          <cell r="J2772">
            <v>0</v>
          </cell>
          <cell r="K2772">
            <v>12</v>
          </cell>
        </row>
        <row r="2773">
          <cell r="A2773">
            <v>2767</v>
          </cell>
          <cell r="B2773" t="str">
            <v>L</v>
          </cell>
          <cell r="C2773" t="str">
            <v>Rental, Hiring and Real Estate Services</v>
          </cell>
          <cell r="D2773">
            <v>210041539</v>
          </cell>
          <cell r="E2773" t="str">
            <v>Diggers Rest</v>
          </cell>
          <cell r="F2773">
            <v>21</v>
          </cell>
          <cell r="G2773">
            <v>3</v>
          </cell>
          <cell r="H2773">
            <v>0</v>
          </cell>
          <cell r="I2773">
            <v>0</v>
          </cell>
          <cell r="J2773">
            <v>0</v>
          </cell>
          <cell r="K2773">
            <v>23</v>
          </cell>
        </row>
        <row r="2774">
          <cell r="A2774">
            <v>2768</v>
          </cell>
          <cell r="B2774" t="str">
            <v>M</v>
          </cell>
          <cell r="C2774" t="str">
            <v>Professional, Scientific and Technical Services</v>
          </cell>
          <cell r="D2774">
            <v>210041539</v>
          </cell>
          <cell r="E2774" t="str">
            <v>Diggers Rest</v>
          </cell>
          <cell r="F2774">
            <v>20</v>
          </cell>
          <cell r="G2774">
            <v>10</v>
          </cell>
          <cell r="H2774">
            <v>0</v>
          </cell>
          <cell r="I2774">
            <v>0</v>
          </cell>
          <cell r="J2774">
            <v>0</v>
          </cell>
          <cell r="K2774">
            <v>31</v>
          </cell>
        </row>
        <row r="2775">
          <cell r="A2775">
            <v>2769</v>
          </cell>
          <cell r="B2775" t="str">
            <v>N</v>
          </cell>
          <cell r="C2775" t="str">
            <v>Administrative and Support Services</v>
          </cell>
          <cell r="D2775">
            <v>210041539</v>
          </cell>
          <cell r="E2775" t="str">
            <v>Diggers Rest</v>
          </cell>
          <cell r="F2775">
            <v>21</v>
          </cell>
          <cell r="G2775">
            <v>3</v>
          </cell>
          <cell r="H2775">
            <v>0</v>
          </cell>
          <cell r="I2775">
            <v>0</v>
          </cell>
          <cell r="J2775">
            <v>0</v>
          </cell>
          <cell r="K2775">
            <v>24</v>
          </cell>
        </row>
        <row r="2776">
          <cell r="A2776">
            <v>2770</v>
          </cell>
          <cell r="B2776" t="str">
            <v>O</v>
          </cell>
          <cell r="C2776" t="str">
            <v>Public Administration and Safety</v>
          </cell>
          <cell r="D2776">
            <v>210041539</v>
          </cell>
          <cell r="E2776" t="str">
            <v>Diggers Rest</v>
          </cell>
          <cell r="F2776">
            <v>0</v>
          </cell>
          <cell r="G2776">
            <v>0</v>
          </cell>
          <cell r="H2776">
            <v>3</v>
          </cell>
          <cell r="I2776">
            <v>3</v>
          </cell>
          <cell r="J2776">
            <v>0</v>
          </cell>
          <cell r="K2776">
            <v>3</v>
          </cell>
        </row>
        <row r="2777">
          <cell r="A2777">
            <v>2771</v>
          </cell>
          <cell r="B2777" t="str">
            <v>P</v>
          </cell>
          <cell r="C2777" t="str">
            <v>Education and Training</v>
          </cell>
          <cell r="D2777">
            <v>210041539</v>
          </cell>
          <cell r="E2777" t="str">
            <v>Diggers Rest</v>
          </cell>
          <cell r="F2777">
            <v>4</v>
          </cell>
          <cell r="G2777">
            <v>0</v>
          </cell>
          <cell r="H2777">
            <v>3</v>
          </cell>
          <cell r="I2777">
            <v>0</v>
          </cell>
          <cell r="J2777">
            <v>0</v>
          </cell>
          <cell r="K2777">
            <v>5</v>
          </cell>
        </row>
        <row r="2778">
          <cell r="A2778">
            <v>2772</v>
          </cell>
          <cell r="B2778" t="str">
            <v>Q</v>
          </cell>
          <cell r="C2778" t="str">
            <v>Health Care and Social Assistance</v>
          </cell>
          <cell r="D2778">
            <v>210041539</v>
          </cell>
          <cell r="E2778" t="str">
            <v>Diggers Rest</v>
          </cell>
          <cell r="F2778">
            <v>22</v>
          </cell>
          <cell r="G2778">
            <v>3</v>
          </cell>
          <cell r="H2778">
            <v>3</v>
          </cell>
          <cell r="I2778">
            <v>0</v>
          </cell>
          <cell r="J2778">
            <v>0</v>
          </cell>
          <cell r="K2778">
            <v>27</v>
          </cell>
        </row>
        <row r="2779">
          <cell r="A2779">
            <v>2773</v>
          </cell>
          <cell r="B2779" t="str">
            <v>R</v>
          </cell>
          <cell r="C2779" t="str">
            <v>Arts and Recreation Services</v>
          </cell>
          <cell r="D2779">
            <v>210041539</v>
          </cell>
          <cell r="E2779" t="str">
            <v>Diggers Rest</v>
          </cell>
          <cell r="F2779">
            <v>3</v>
          </cell>
          <cell r="G2779">
            <v>3</v>
          </cell>
          <cell r="H2779">
            <v>0</v>
          </cell>
          <cell r="I2779">
            <v>0</v>
          </cell>
          <cell r="J2779">
            <v>0</v>
          </cell>
          <cell r="K2779">
            <v>4</v>
          </cell>
        </row>
        <row r="2780">
          <cell r="A2780">
            <v>2774</v>
          </cell>
          <cell r="B2780" t="str">
            <v>S</v>
          </cell>
          <cell r="C2780" t="str">
            <v>Other Services</v>
          </cell>
          <cell r="D2780">
            <v>210041539</v>
          </cell>
          <cell r="E2780" t="str">
            <v>Diggers Rest</v>
          </cell>
          <cell r="F2780">
            <v>6</v>
          </cell>
          <cell r="G2780">
            <v>5</v>
          </cell>
          <cell r="H2780">
            <v>0</v>
          </cell>
          <cell r="I2780">
            <v>0</v>
          </cell>
          <cell r="J2780">
            <v>0</v>
          </cell>
          <cell r="K2780">
            <v>12</v>
          </cell>
        </row>
        <row r="2781">
          <cell r="A2781">
            <v>2775</v>
          </cell>
          <cell r="B2781" t="str">
            <v>A</v>
          </cell>
          <cell r="C2781" t="str">
            <v>Agriculture, Forestry and Fishing</v>
          </cell>
          <cell r="D2781">
            <v>212041313</v>
          </cell>
          <cell r="E2781" t="str">
            <v>Dingley Village</v>
          </cell>
          <cell r="F2781">
            <v>3</v>
          </cell>
          <cell r="G2781">
            <v>0</v>
          </cell>
          <cell r="H2781">
            <v>0</v>
          </cell>
          <cell r="I2781">
            <v>0</v>
          </cell>
          <cell r="J2781">
            <v>0</v>
          </cell>
          <cell r="K2781">
            <v>3</v>
          </cell>
        </row>
        <row r="2782">
          <cell r="A2782">
            <v>2776</v>
          </cell>
          <cell r="B2782" t="str">
            <v>B</v>
          </cell>
          <cell r="C2782" t="str">
            <v>Mining</v>
          </cell>
          <cell r="D2782">
            <v>212041313</v>
          </cell>
          <cell r="E2782" t="str">
            <v>Dingley Village</v>
          </cell>
          <cell r="F2782">
            <v>0</v>
          </cell>
          <cell r="G2782">
            <v>0</v>
          </cell>
          <cell r="H2782">
            <v>0</v>
          </cell>
          <cell r="I2782">
            <v>0</v>
          </cell>
          <cell r="J2782">
            <v>0</v>
          </cell>
          <cell r="K2782">
            <v>0</v>
          </cell>
        </row>
        <row r="2783">
          <cell r="A2783">
            <v>2777</v>
          </cell>
          <cell r="B2783" t="str">
            <v>C</v>
          </cell>
          <cell r="C2783" t="str">
            <v>Manufacturing</v>
          </cell>
          <cell r="D2783">
            <v>212041313</v>
          </cell>
          <cell r="E2783" t="str">
            <v>Dingley Village</v>
          </cell>
          <cell r="F2783">
            <v>14</v>
          </cell>
          <cell r="G2783">
            <v>8</v>
          </cell>
          <cell r="H2783">
            <v>4</v>
          </cell>
          <cell r="I2783">
            <v>3</v>
          </cell>
          <cell r="J2783">
            <v>0</v>
          </cell>
          <cell r="K2783">
            <v>28</v>
          </cell>
        </row>
        <row r="2784">
          <cell r="A2784">
            <v>2778</v>
          </cell>
          <cell r="B2784" t="str">
            <v>D</v>
          </cell>
          <cell r="C2784" t="str">
            <v>Electricity, Gas, Water and Waste Services</v>
          </cell>
          <cell r="D2784">
            <v>212041313</v>
          </cell>
          <cell r="E2784" t="str">
            <v>Dingley Village</v>
          </cell>
          <cell r="F2784">
            <v>0</v>
          </cell>
          <cell r="G2784">
            <v>3</v>
          </cell>
          <cell r="H2784">
            <v>0</v>
          </cell>
          <cell r="I2784">
            <v>0</v>
          </cell>
          <cell r="J2784">
            <v>0</v>
          </cell>
          <cell r="K2784">
            <v>3</v>
          </cell>
        </row>
        <row r="2785">
          <cell r="A2785">
            <v>2779</v>
          </cell>
          <cell r="B2785" t="str">
            <v>E</v>
          </cell>
          <cell r="C2785" t="str">
            <v>Construction</v>
          </cell>
          <cell r="D2785">
            <v>212041313</v>
          </cell>
          <cell r="E2785" t="str">
            <v>Dingley Village</v>
          </cell>
          <cell r="F2785">
            <v>106</v>
          </cell>
          <cell r="G2785">
            <v>56</v>
          </cell>
          <cell r="H2785">
            <v>4</v>
          </cell>
          <cell r="I2785">
            <v>3</v>
          </cell>
          <cell r="J2785">
            <v>0</v>
          </cell>
          <cell r="K2785">
            <v>169</v>
          </cell>
        </row>
        <row r="2786">
          <cell r="A2786">
            <v>2780</v>
          </cell>
          <cell r="B2786" t="str">
            <v>F</v>
          </cell>
          <cell r="C2786" t="str">
            <v>Wholesale Trade</v>
          </cell>
          <cell r="D2786">
            <v>212041313</v>
          </cell>
          <cell r="E2786" t="str">
            <v>Dingley Village</v>
          </cell>
          <cell r="F2786">
            <v>13</v>
          </cell>
          <cell r="G2786">
            <v>8</v>
          </cell>
          <cell r="H2786">
            <v>3</v>
          </cell>
          <cell r="I2786">
            <v>0</v>
          </cell>
          <cell r="J2786">
            <v>0</v>
          </cell>
          <cell r="K2786">
            <v>24</v>
          </cell>
        </row>
        <row r="2787">
          <cell r="A2787">
            <v>2781</v>
          </cell>
          <cell r="B2787" t="str">
            <v>G</v>
          </cell>
          <cell r="C2787" t="str">
            <v>Retail Trade</v>
          </cell>
          <cell r="D2787">
            <v>212041313</v>
          </cell>
          <cell r="E2787" t="str">
            <v>Dingley Village</v>
          </cell>
          <cell r="F2787">
            <v>35</v>
          </cell>
          <cell r="G2787">
            <v>16</v>
          </cell>
          <cell r="H2787">
            <v>4</v>
          </cell>
          <cell r="I2787">
            <v>3</v>
          </cell>
          <cell r="J2787">
            <v>0</v>
          </cell>
          <cell r="K2787">
            <v>57</v>
          </cell>
        </row>
        <row r="2788">
          <cell r="A2788">
            <v>2782</v>
          </cell>
          <cell r="B2788" t="str">
            <v>H</v>
          </cell>
          <cell r="C2788" t="str">
            <v>Accommodation and Food Services</v>
          </cell>
          <cell r="D2788">
            <v>212041313</v>
          </cell>
          <cell r="E2788" t="str">
            <v>Dingley Village</v>
          </cell>
          <cell r="F2788">
            <v>11</v>
          </cell>
          <cell r="G2788">
            <v>8</v>
          </cell>
          <cell r="H2788">
            <v>10</v>
          </cell>
          <cell r="I2788">
            <v>0</v>
          </cell>
          <cell r="J2788">
            <v>0</v>
          </cell>
          <cell r="K2788">
            <v>29</v>
          </cell>
        </row>
        <row r="2789">
          <cell r="A2789">
            <v>2783</v>
          </cell>
          <cell r="B2789" t="str">
            <v>I</v>
          </cell>
          <cell r="C2789" t="str">
            <v>Transport, Postal and Warehousing</v>
          </cell>
          <cell r="D2789">
            <v>212041313</v>
          </cell>
          <cell r="E2789" t="str">
            <v>Dingley Village</v>
          </cell>
          <cell r="F2789">
            <v>47</v>
          </cell>
          <cell r="G2789">
            <v>11</v>
          </cell>
          <cell r="H2789">
            <v>3</v>
          </cell>
          <cell r="I2789">
            <v>0</v>
          </cell>
          <cell r="J2789">
            <v>0</v>
          </cell>
          <cell r="K2789">
            <v>60</v>
          </cell>
        </row>
        <row r="2790">
          <cell r="A2790">
            <v>2784</v>
          </cell>
          <cell r="B2790" t="str">
            <v>J</v>
          </cell>
          <cell r="C2790" t="str">
            <v>Information Media and Telecommunications</v>
          </cell>
          <cell r="D2790">
            <v>212041313</v>
          </cell>
          <cell r="E2790" t="str">
            <v>Dingley Village</v>
          </cell>
          <cell r="F2790">
            <v>6</v>
          </cell>
          <cell r="G2790">
            <v>0</v>
          </cell>
          <cell r="H2790">
            <v>0</v>
          </cell>
          <cell r="I2790">
            <v>0</v>
          </cell>
          <cell r="J2790">
            <v>0</v>
          </cell>
          <cell r="K2790">
            <v>9</v>
          </cell>
        </row>
        <row r="2791">
          <cell r="A2791">
            <v>2785</v>
          </cell>
          <cell r="B2791" t="str">
            <v>K</v>
          </cell>
          <cell r="C2791" t="str">
            <v>Financial and Insurance Services</v>
          </cell>
          <cell r="D2791">
            <v>212041313</v>
          </cell>
          <cell r="E2791" t="str">
            <v>Dingley Village</v>
          </cell>
          <cell r="F2791">
            <v>25</v>
          </cell>
          <cell r="G2791">
            <v>5</v>
          </cell>
          <cell r="H2791">
            <v>0</v>
          </cell>
          <cell r="I2791">
            <v>0</v>
          </cell>
          <cell r="J2791">
            <v>0</v>
          </cell>
          <cell r="K2791">
            <v>31</v>
          </cell>
        </row>
        <row r="2792">
          <cell r="A2792">
            <v>2786</v>
          </cell>
          <cell r="B2792" t="str">
            <v>L</v>
          </cell>
          <cell r="C2792" t="str">
            <v>Rental, Hiring and Real Estate Services</v>
          </cell>
          <cell r="D2792">
            <v>212041313</v>
          </cell>
          <cell r="E2792" t="str">
            <v>Dingley Village</v>
          </cell>
          <cell r="F2792">
            <v>74</v>
          </cell>
          <cell r="G2792">
            <v>4</v>
          </cell>
          <cell r="H2792">
            <v>3</v>
          </cell>
          <cell r="I2792">
            <v>3</v>
          </cell>
          <cell r="J2792">
            <v>0</v>
          </cell>
          <cell r="K2792">
            <v>81</v>
          </cell>
        </row>
        <row r="2793">
          <cell r="A2793">
            <v>2787</v>
          </cell>
          <cell r="B2793" t="str">
            <v>M</v>
          </cell>
          <cell r="C2793" t="str">
            <v>Professional, Scientific and Technical Services</v>
          </cell>
          <cell r="D2793">
            <v>212041313</v>
          </cell>
          <cell r="E2793" t="str">
            <v>Dingley Village</v>
          </cell>
          <cell r="F2793">
            <v>68</v>
          </cell>
          <cell r="G2793">
            <v>35</v>
          </cell>
          <cell r="H2793">
            <v>3</v>
          </cell>
          <cell r="I2793">
            <v>0</v>
          </cell>
          <cell r="J2793">
            <v>0</v>
          </cell>
          <cell r="K2793">
            <v>106</v>
          </cell>
        </row>
        <row r="2794">
          <cell r="A2794">
            <v>2788</v>
          </cell>
          <cell r="B2794" t="str">
            <v>N</v>
          </cell>
          <cell r="C2794" t="str">
            <v>Administrative and Support Services</v>
          </cell>
          <cell r="D2794">
            <v>212041313</v>
          </cell>
          <cell r="E2794" t="str">
            <v>Dingley Village</v>
          </cell>
          <cell r="F2794">
            <v>32</v>
          </cell>
          <cell r="G2794">
            <v>13</v>
          </cell>
          <cell r="H2794">
            <v>3</v>
          </cell>
          <cell r="I2794">
            <v>0</v>
          </cell>
          <cell r="J2794">
            <v>0</v>
          </cell>
          <cell r="K2794">
            <v>49</v>
          </cell>
        </row>
        <row r="2795">
          <cell r="A2795">
            <v>2789</v>
          </cell>
          <cell r="B2795" t="str">
            <v>O</v>
          </cell>
          <cell r="C2795" t="str">
            <v>Public Administration and Safety</v>
          </cell>
          <cell r="D2795">
            <v>212041313</v>
          </cell>
          <cell r="E2795" t="str">
            <v>Dingley Village</v>
          </cell>
          <cell r="F2795">
            <v>3</v>
          </cell>
          <cell r="G2795">
            <v>0</v>
          </cell>
          <cell r="H2795">
            <v>0</v>
          </cell>
          <cell r="I2795">
            <v>0</v>
          </cell>
          <cell r="J2795">
            <v>0</v>
          </cell>
          <cell r="K2795">
            <v>4</v>
          </cell>
        </row>
        <row r="2796">
          <cell r="A2796">
            <v>2790</v>
          </cell>
          <cell r="B2796" t="str">
            <v>P</v>
          </cell>
          <cell r="C2796" t="str">
            <v>Education and Training</v>
          </cell>
          <cell r="D2796">
            <v>212041313</v>
          </cell>
          <cell r="E2796" t="str">
            <v>Dingley Village</v>
          </cell>
          <cell r="F2796">
            <v>8</v>
          </cell>
          <cell r="G2796">
            <v>4</v>
          </cell>
          <cell r="H2796">
            <v>3</v>
          </cell>
          <cell r="I2796">
            <v>3</v>
          </cell>
          <cell r="J2796">
            <v>0</v>
          </cell>
          <cell r="K2796">
            <v>16</v>
          </cell>
        </row>
        <row r="2797">
          <cell r="A2797">
            <v>2791</v>
          </cell>
          <cell r="B2797" t="str">
            <v>Q</v>
          </cell>
          <cell r="C2797" t="str">
            <v>Health Care and Social Assistance</v>
          </cell>
          <cell r="D2797">
            <v>212041313</v>
          </cell>
          <cell r="E2797" t="str">
            <v>Dingley Village</v>
          </cell>
          <cell r="F2797">
            <v>42</v>
          </cell>
          <cell r="G2797">
            <v>12</v>
          </cell>
          <cell r="H2797">
            <v>6</v>
          </cell>
          <cell r="I2797">
            <v>3</v>
          </cell>
          <cell r="J2797">
            <v>0</v>
          </cell>
          <cell r="K2797">
            <v>62</v>
          </cell>
        </row>
        <row r="2798">
          <cell r="A2798">
            <v>2792</v>
          </cell>
          <cell r="B2798" t="str">
            <v>R</v>
          </cell>
          <cell r="C2798" t="str">
            <v>Arts and Recreation Services</v>
          </cell>
          <cell r="D2798">
            <v>212041313</v>
          </cell>
          <cell r="E2798" t="str">
            <v>Dingley Village</v>
          </cell>
          <cell r="F2798">
            <v>11</v>
          </cell>
          <cell r="G2798">
            <v>3</v>
          </cell>
          <cell r="H2798">
            <v>0</v>
          </cell>
          <cell r="I2798">
            <v>0</v>
          </cell>
          <cell r="J2798">
            <v>0</v>
          </cell>
          <cell r="K2798">
            <v>14</v>
          </cell>
        </row>
        <row r="2799">
          <cell r="A2799">
            <v>2793</v>
          </cell>
          <cell r="B2799" t="str">
            <v>S</v>
          </cell>
          <cell r="C2799" t="str">
            <v>Other Services</v>
          </cell>
          <cell r="D2799">
            <v>212041313</v>
          </cell>
          <cell r="E2799" t="str">
            <v>Dingley Village</v>
          </cell>
          <cell r="F2799">
            <v>33</v>
          </cell>
          <cell r="G2799">
            <v>17</v>
          </cell>
          <cell r="H2799">
            <v>3</v>
          </cell>
          <cell r="I2799">
            <v>0</v>
          </cell>
          <cell r="J2799">
            <v>0</v>
          </cell>
          <cell r="K2799">
            <v>53</v>
          </cell>
        </row>
        <row r="2800">
          <cell r="A2800">
            <v>2794</v>
          </cell>
          <cell r="B2800" t="str">
            <v>A</v>
          </cell>
          <cell r="C2800" t="str">
            <v>Agriculture, Forestry and Fishing</v>
          </cell>
          <cell r="D2800">
            <v>206041118</v>
          </cell>
          <cell r="E2800" t="str">
            <v>Docklands</v>
          </cell>
          <cell r="F2800">
            <v>34</v>
          </cell>
          <cell r="G2800">
            <v>8</v>
          </cell>
          <cell r="H2800">
            <v>3</v>
          </cell>
          <cell r="I2800">
            <v>4</v>
          </cell>
          <cell r="J2800">
            <v>0</v>
          </cell>
          <cell r="K2800">
            <v>48</v>
          </cell>
        </row>
        <row r="2801">
          <cell r="A2801">
            <v>2795</v>
          </cell>
          <cell r="B2801" t="str">
            <v>B</v>
          </cell>
          <cell r="C2801" t="str">
            <v>Mining</v>
          </cell>
          <cell r="D2801">
            <v>206041118</v>
          </cell>
          <cell r="E2801" t="str">
            <v>Docklands</v>
          </cell>
          <cell r="F2801">
            <v>7</v>
          </cell>
          <cell r="G2801">
            <v>0</v>
          </cell>
          <cell r="H2801">
            <v>0</v>
          </cell>
          <cell r="I2801">
            <v>0</v>
          </cell>
          <cell r="J2801">
            <v>0</v>
          </cell>
          <cell r="K2801">
            <v>7</v>
          </cell>
        </row>
        <row r="2802">
          <cell r="A2802">
            <v>2796</v>
          </cell>
          <cell r="B2802" t="str">
            <v>C</v>
          </cell>
          <cell r="C2802" t="str">
            <v>Manufacturing</v>
          </cell>
          <cell r="D2802">
            <v>206041118</v>
          </cell>
          <cell r="E2802" t="str">
            <v>Docklands</v>
          </cell>
          <cell r="F2802">
            <v>37</v>
          </cell>
          <cell r="G2802">
            <v>26</v>
          </cell>
          <cell r="H2802">
            <v>7</v>
          </cell>
          <cell r="I2802">
            <v>3</v>
          </cell>
          <cell r="J2802">
            <v>0</v>
          </cell>
          <cell r="K2802">
            <v>74</v>
          </cell>
        </row>
        <row r="2803">
          <cell r="A2803">
            <v>2797</v>
          </cell>
          <cell r="B2803" t="str">
            <v>D</v>
          </cell>
          <cell r="C2803" t="str">
            <v>Electricity, Gas, Water and Waste Services</v>
          </cell>
          <cell r="D2803">
            <v>206041118</v>
          </cell>
          <cell r="E2803" t="str">
            <v>Docklands</v>
          </cell>
          <cell r="F2803">
            <v>9</v>
          </cell>
          <cell r="G2803">
            <v>0</v>
          </cell>
          <cell r="H2803">
            <v>3</v>
          </cell>
          <cell r="I2803">
            <v>3</v>
          </cell>
          <cell r="J2803">
            <v>0</v>
          </cell>
          <cell r="K2803">
            <v>17</v>
          </cell>
        </row>
        <row r="2804">
          <cell r="A2804">
            <v>2798</v>
          </cell>
          <cell r="B2804" t="str">
            <v>E</v>
          </cell>
          <cell r="C2804" t="str">
            <v>Construction</v>
          </cell>
          <cell r="D2804">
            <v>206041118</v>
          </cell>
          <cell r="E2804" t="str">
            <v>Docklands</v>
          </cell>
          <cell r="F2804">
            <v>258</v>
          </cell>
          <cell r="G2804">
            <v>41</v>
          </cell>
          <cell r="H2804">
            <v>11</v>
          </cell>
          <cell r="I2804">
            <v>8</v>
          </cell>
          <cell r="J2804">
            <v>0</v>
          </cell>
          <cell r="K2804">
            <v>318</v>
          </cell>
        </row>
        <row r="2805">
          <cell r="A2805">
            <v>2799</v>
          </cell>
          <cell r="B2805" t="str">
            <v>F</v>
          </cell>
          <cell r="C2805" t="str">
            <v>Wholesale Trade</v>
          </cell>
          <cell r="D2805">
            <v>206041118</v>
          </cell>
          <cell r="E2805" t="str">
            <v>Docklands</v>
          </cell>
          <cell r="F2805">
            <v>70</v>
          </cell>
          <cell r="G2805">
            <v>43</v>
          </cell>
          <cell r="H2805">
            <v>11</v>
          </cell>
          <cell r="I2805">
            <v>3</v>
          </cell>
          <cell r="J2805">
            <v>0</v>
          </cell>
          <cell r="K2805">
            <v>127</v>
          </cell>
        </row>
        <row r="2806">
          <cell r="A2806">
            <v>2800</v>
          </cell>
          <cell r="B2806" t="str">
            <v>G</v>
          </cell>
          <cell r="C2806" t="str">
            <v>Retail Trade</v>
          </cell>
          <cell r="D2806">
            <v>206041118</v>
          </cell>
          <cell r="E2806" t="str">
            <v>Docklands</v>
          </cell>
          <cell r="F2806">
            <v>119</v>
          </cell>
          <cell r="G2806">
            <v>68</v>
          </cell>
          <cell r="H2806">
            <v>24</v>
          </cell>
          <cell r="I2806">
            <v>9</v>
          </cell>
          <cell r="J2806">
            <v>0</v>
          </cell>
          <cell r="K2806">
            <v>220</v>
          </cell>
        </row>
        <row r="2807">
          <cell r="A2807">
            <v>2801</v>
          </cell>
          <cell r="B2807" t="str">
            <v>H</v>
          </cell>
          <cell r="C2807" t="str">
            <v>Accommodation and Food Services</v>
          </cell>
          <cell r="D2807">
            <v>206041118</v>
          </cell>
          <cell r="E2807" t="str">
            <v>Docklands</v>
          </cell>
          <cell r="F2807">
            <v>96</v>
          </cell>
          <cell r="G2807">
            <v>97</v>
          </cell>
          <cell r="H2807">
            <v>81</v>
          </cell>
          <cell r="I2807">
            <v>25</v>
          </cell>
          <cell r="J2807">
            <v>0</v>
          </cell>
          <cell r="K2807">
            <v>299</v>
          </cell>
        </row>
        <row r="2808">
          <cell r="A2808">
            <v>2802</v>
          </cell>
          <cell r="B2808" t="str">
            <v>I</v>
          </cell>
          <cell r="C2808" t="str">
            <v>Transport, Postal and Warehousing</v>
          </cell>
          <cell r="D2808">
            <v>206041118</v>
          </cell>
          <cell r="E2808" t="str">
            <v>Docklands</v>
          </cell>
          <cell r="F2808">
            <v>129</v>
          </cell>
          <cell r="G2808">
            <v>16</v>
          </cell>
          <cell r="H2808">
            <v>7</v>
          </cell>
          <cell r="I2808">
            <v>4</v>
          </cell>
          <cell r="J2808">
            <v>0</v>
          </cell>
          <cell r="K2808">
            <v>156</v>
          </cell>
        </row>
        <row r="2809">
          <cell r="A2809">
            <v>2803</v>
          </cell>
          <cell r="B2809" t="str">
            <v>J</v>
          </cell>
          <cell r="C2809" t="str">
            <v>Information Media and Telecommunications</v>
          </cell>
          <cell r="D2809">
            <v>206041118</v>
          </cell>
          <cell r="E2809" t="str">
            <v>Docklands</v>
          </cell>
          <cell r="F2809">
            <v>27</v>
          </cell>
          <cell r="G2809">
            <v>9</v>
          </cell>
          <cell r="H2809">
            <v>7</v>
          </cell>
          <cell r="I2809">
            <v>5</v>
          </cell>
          <cell r="J2809">
            <v>0</v>
          </cell>
          <cell r="K2809">
            <v>49</v>
          </cell>
        </row>
        <row r="2810">
          <cell r="A2810">
            <v>2804</v>
          </cell>
          <cell r="B2810" t="str">
            <v>K</v>
          </cell>
          <cell r="C2810" t="str">
            <v>Financial and Insurance Services</v>
          </cell>
          <cell r="D2810">
            <v>206041118</v>
          </cell>
          <cell r="E2810" t="str">
            <v>Docklands</v>
          </cell>
          <cell r="F2810">
            <v>531</v>
          </cell>
          <cell r="G2810">
            <v>197</v>
          </cell>
          <cell r="H2810">
            <v>16</v>
          </cell>
          <cell r="I2810">
            <v>3</v>
          </cell>
          <cell r="J2810">
            <v>3</v>
          </cell>
          <cell r="K2810">
            <v>747</v>
          </cell>
        </row>
        <row r="2811">
          <cell r="A2811">
            <v>2805</v>
          </cell>
          <cell r="B2811" t="str">
            <v>L</v>
          </cell>
          <cell r="C2811" t="str">
            <v>Rental, Hiring and Real Estate Services</v>
          </cell>
          <cell r="D2811">
            <v>206041118</v>
          </cell>
          <cell r="E2811" t="str">
            <v>Docklands</v>
          </cell>
          <cell r="F2811">
            <v>464</v>
          </cell>
          <cell r="G2811">
            <v>57</v>
          </cell>
          <cell r="H2811">
            <v>15</v>
          </cell>
          <cell r="I2811">
            <v>0</v>
          </cell>
          <cell r="J2811">
            <v>0</v>
          </cell>
          <cell r="K2811">
            <v>538</v>
          </cell>
        </row>
        <row r="2812">
          <cell r="A2812">
            <v>2806</v>
          </cell>
          <cell r="B2812" t="str">
            <v>M</v>
          </cell>
          <cell r="C2812" t="str">
            <v>Professional, Scientific and Technical Services</v>
          </cell>
          <cell r="D2812">
            <v>206041118</v>
          </cell>
          <cell r="E2812" t="str">
            <v>Docklands</v>
          </cell>
          <cell r="F2812">
            <v>371</v>
          </cell>
          <cell r="G2812">
            <v>224</v>
          </cell>
          <cell r="H2812">
            <v>89</v>
          </cell>
          <cell r="I2812">
            <v>36</v>
          </cell>
          <cell r="J2812">
            <v>4</v>
          </cell>
          <cell r="K2812">
            <v>724</v>
          </cell>
        </row>
        <row r="2813">
          <cell r="A2813">
            <v>2807</v>
          </cell>
          <cell r="B2813" t="str">
            <v>N</v>
          </cell>
          <cell r="C2813" t="str">
            <v>Administrative and Support Services</v>
          </cell>
          <cell r="D2813">
            <v>206041118</v>
          </cell>
          <cell r="E2813" t="str">
            <v>Docklands</v>
          </cell>
          <cell r="F2813">
            <v>97</v>
          </cell>
          <cell r="G2813">
            <v>49</v>
          </cell>
          <cell r="H2813">
            <v>11</v>
          </cell>
          <cell r="I2813">
            <v>14</v>
          </cell>
          <cell r="J2813">
            <v>4</v>
          </cell>
          <cell r="K2813">
            <v>175</v>
          </cell>
        </row>
        <row r="2814">
          <cell r="A2814">
            <v>2808</v>
          </cell>
          <cell r="B2814" t="str">
            <v>O</v>
          </cell>
          <cell r="C2814" t="str">
            <v>Public Administration and Safety</v>
          </cell>
          <cell r="D2814">
            <v>206041118</v>
          </cell>
          <cell r="E2814" t="str">
            <v>Docklands</v>
          </cell>
          <cell r="F2814">
            <v>6</v>
          </cell>
          <cell r="G2814">
            <v>4</v>
          </cell>
          <cell r="H2814">
            <v>0</v>
          </cell>
          <cell r="I2814">
            <v>3</v>
          </cell>
          <cell r="J2814">
            <v>0</v>
          </cell>
          <cell r="K2814">
            <v>12</v>
          </cell>
        </row>
        <row r="2815">
          <cell r="A2815">
            <v>2809</v>
          </cell>
          <cell r="B2815" t="str">
            <v>P</v>
          </cell>
          <cell r="C2815" t="str">
            <v>Education and Training</v>
          </cell>
          <cell r="D2815">
            <v>206041118</v>
          </cell>
          <cell r="E2815" t="str">
            <v>Docklands</v>
          </cell>
          <cell r="F2815">
            <v>30</v>
          </cell>
          <cell r="G2815">
            <v>23</v>
          </cell>
          <cell r="H2815">
            <v>5</v>
          </cell>
          <cell r="I2815">
            <v>6</v>
          </cell>
          <cell r="J2815">
            <v>0</v>
          </cell>
          <cell r="K2815">
            <v>65</v>
          </cell>
        </row>
        <row r="2816">
          <cell r="A2816">
            <v>2810</v>
          </cell>
          <cell r="B2816" t="str">
            <v>Q</v>
          </cell>
          <cell r="C2816" t="str">
            <v>Health Care and Social Assistance</v>
          </cell>
          <cell r="D2816">
            <v>206041118</v>
          </cell>
          <cell r="E2816" t="str">
            <v>Docklands</v>
          </cell>
          <cell r="F2816">
            <v>99</v>
          </cell>
          <cell r="G2816">
            <v>31</v>
          </cell>
          <cell r="H2816">
            <v>11</v>
          </cell>
          <cell r="I2816">
            <v>7</v>
          </cell>
          <cell r="J2816">
            <v>0</v>
          </cell>
          <cell r="K2816">
            <v>148</v>
          </cell>
        </row>
        <row r="2817">
          <cell r="A2817">
            <v>2811</v>
          </cell>
          <cell r="B2817" t="str">
            <v>R</v>
          </cell>
          <cell r="C2817" t="str">
            <v>Arts and Recreation Services</v>
          </cell>
          <cell r="D2817">
            <v>206041118</v>
          </cell>
          <cell r="E2817" t="str">
            <v>Docklands</v>
          </cell>
          <cell r="F2817">
            <v>34</v>
          </cell>
          <cell r="G2817">
            <v>9</v>
          </cell>
          <cell r="H2817">
            <v>3</v>
          </cell>
          <cell r="I2817">
            <v>0</v>
          </cell>
          <cell r="J2817">
            <v>0</v>
          </cell>
          <cell r="K2817">
            <v>48</v>
          </cell>
        </row>
        <row r="2818">
          <cell r="A2818">
            <v>2812</v>
          </cell>
          <cell r="B2818" t="str">
            <v>S</v>
          </cell>
          <cell r="C2818" t="str">
            <v>Other Services</v>
          </cell>
          <cell r="D2818">
            <v>206041118</v>
          </cell>
          <cell r="E2818" t="str">
            <v>Docklands</v>
          </cell>
          <cell r="F2818">
            <v>46</v>
          </cell>
          <cell r="G2818">
            <v>36</v>
          </cell>
          <cell r="H2818">
            <v>5</v>
          </cell>
          <cell r="I2818">
            <v>4</v>
          </cell>
          <cell r="J2818">
            <v>0</v>
          </cell>
          <cell r="K2818">
            <v>91</v>
          </cell>
        </row>
        <row r="2819">
          <cell r="A2819">
            <v>2813</v>
          </cell>
          <cell r="B2819" t="str">
            <v>A</v>
          </cell>
          <cell r="C2819" t="str">
            <v>Agriculture, Forestry and Fishing</v>
          </cell>
          <cell r="D2819">
            <v>207021157</v>
          </cell>
          <cell r="E2819" t="str">
            <v>Doncaster</v>
          </cell>
          <cell r="F2819">
            <v>14</v>
          </cell>
          <cell r="G2819">
            <v>3</v>
          </cell>
          <cell r="H2819">
            <v>0</v>
          </cell>
          <cell r="I2819">
            <v>3</v>
          </cell>
          <cell r="J2819">
            <v>0</v>
          </cell>
          <cell r="K2819">
            <v>18</v>
          </cell>
        </row>
        <row r="2820">
          <cell r="A2820">
            <v>2814</v>
          </cell>
          <cell r="B2820" t="str">
            <v>B</v>
          </cell>
          <cell r="C2820" t="str">
            <v>Mining</v>
          </cell>
          <cell r="D2820">
            <v>207021157</v>
          </cell>
          <cell r="E2820" t="str">
            <v>Doncaster</v>
          </cell>
          <cell r="F2820">
            <v>0</v>
          </cell>
          <cell r="G2820">
            <v>0</v>
          </cell>
          <cell r="H2820">
            <v>0</v>
          </cell>
          <cell r="I2820">
            <v>0</v>
          </cell>
          <cell r="J2820">
            <v>0</v>
          </cell>
          <cell r="K2820">
            <v>0</v>
          </cell>
        </row>
        <row r="2821">
          <cell r="A2821">
            <v>2815</v>
          </cell>
          <cell r="B2821" t="str">
            <v>C</v>
          </cell>
          <cell r="C2821" t="str">
            <v>Manufacturing</v>
          </cell>
          <cell r="D2821">
            <v>207021157</v>
          </cell>
          <cell r="E2821" t="str">
            <v>Doncaster</v>
          </cell>
          <cell r="F2821">
            <v>33</v>
          </cell>
          <cell r="G2821">
            <v>13</v>
          </cell>
          <cell r="H2821">
            <v>3</v>
          </cell>
          <cell r="I2821">
            <v>3</v>
          </cell>
          <cell r="J2821">
            <v>0</v>
          </cell>
          <cell r="K2821">
            <v>53</v>
          </cell>
        </row>
        <row r="2822">
          <cell r="A2822">
            <v>2816</v>
          </cell>
          <cell r="B2822" t="str">
            <v>D</v>
          </cell>
          <cell r="C2822" t="str">
            <v>Electricity, Gas, Water and Waste Services</v>
          </cell>
          <cell r="D2822">
            <v>207021157</v>
          </cell>
          <cell r="E2822" t="str">
            <v>Doncaster</v>
          </cell>
          <cell r="F2822">
            <v>6</v>
          </cell>
          <cell r="G2822">
            <v>3</v>
          </cell>
          <cell r="H2822">
            <v>0</v>
          </cell>
          <cell r="I2822">
            <v>3</v>
          </cell>
          <cell r="J2822">
            <v>0</v>
          </cell>
          <cell r="K2822">
            <v>9</v>
          </cell>
        </row>
        <row r="2823">
          <cell r="A2823">
            <v>2817</v>
          </cell>
          <cell r="B2823" t="str">
            <v>E</v>
          </cell>
          <cell r="C2823" t="str">
            <v>Construction</v>
          </cell>
          <cell r="D2823">
            <v>207021157</v>
          </cell>
          <cell r="E2823" t="str">
            <v>Doncaster</v>
          </cell>
          <cell r="F2823">
            <v>376</v>
          </cell>
          <cell r="G2823">
            <v>126</v>
          </cell>
          <cell r="H2823">
            <v>8</v>
          </cell>
          <cell r="I2823">
            <v>0</v>
          </cell>
          <cell r="J2823">
            <v>0</v>
          </cell>
          <cell r="K2823">
            <v>511</v>
          </cell>
        </row>
        <row r="2824">
          <cell r="A2824">
            <v>2818</v>
          </cell>
          <cell r="B2824" t="str">
            <v>F</v>
          </cell>
          <cell r="C2824" t="str">
            <v>Wholesale Trade</v>
          </cell>
          <cell r="D2824">
            <v>207021157</v>
          </cell>
          <cell r="E2824" t="str">
            <v>Doncaster</v>
          </cell>
          <cell r="F2824">
            <v>110</v>
          </cell>
          <cell r="G2824">
            <v>55</v>
          </cell>
          <cell r="H2824">
            <v>5</v>
          </cell>
          <cell r="I2824">
            <v>0</v>
          </cell>
          <cell r="J2824">
            <v>0</v>
          </cell>
          <cell r="K2824">
            <v>171</v>
          </cell>
        </row>
        <row r="2825">
          <cell r="A2825">
            <v>2819</v>
          </cell>
          <cell r="B2825" t="str">
            <v>G</v>
          </cell>
          <cell r="C2825" t="str">
            <v>Retail Trade</v>
          </cell>
          <cell r="D2825">
            <v>207021157</v>
          </cell>
          <cell r="E2825" t="str">
            <v>Doncaster</v>
          </cell>
          <cell r="F2825">
            <v>145</v>
          </cell>
          <cell r="G2825">
            <v>66</v>
          </cell>
          <cell r="H2825">
            <v>22</v>
          </cell>
          <cell r="I2825">
            <v>8</v>
          </cell>
          <cell r="J2825">
            <v>0</v>
          </cell>
          <cell r="K2825">
            <v>241</v>
          </cell>
        </row>
        <row r="2826">
          <cell r="A2826">
            <v>2820</v>
          </cell>
          <cell r="B2826" t="str">
            <v>H</v>
          </cell>
          <cell r="C2826" t="str">
            <v>Accommodation and Food Services</v>
          </cell>
          <cell r="D2826">
            <v>207021157</v>
          </cell>
          <cell r="E2826" t="str">
            <v>Doncaster</v>
          </cell>
          <cell r="F2826">
            <v>45</v>
          </cell>
          <cell r="G2826">
            <v>51</v>
          </cell>
          <cell r="H2826">
            <v>59</v>
          </cell>
          <cell r="I2826">
            <v>9</v>
          </cell>
          <cell r="J2826">
            <v>0</v>
          </cell>
          <cell r="K2826">
            <v>164</v>
          </cell>
        </row>
        <row r="2827">
          <cell r="A2827">
            <v>2821</v>
          </cell>
          <cell r="B2827" t="str">
            <v>I</v>
          </cell>
          <cell r="C2827" t="str">
            <v>Transport, Postal and Warehousing</v>
          </cell>
          <cell r="D2827">
            <v>207021157</v>
          </cell>
          <cell r="E2827" t="str">
            <v>Doncaster</v>
          </cell>
          <cell r="F2827">
            <v>243</v>
          </cell>
          <cell r="G2827">
            <v>21</v>
          </cell>
          <cell r="H2827">
            <v>0</v>
          </cell>
          <cell r="I2827">
            <v>0</v>
          </cell>
          <cell r="J2827">
            <v>0</v>
          </cell>
          <cell r="K2827">
            <v>264</v>
          </cell>
        </row>
        <row r="2828">
          <cell r="A2828">
            <v>2822</v>
          </cell>
          <cell r="B2828" t="str">
            <v>J</v>
          </cell>
          <cell r="C2828" t="str">
            <v>Information Media and Telecommunications</v>
          </cell>
          <cell r="D2828">
            <v>207021157</v>
          </cell>
          <cell r="E2828" t="str">
            <v>Doncaster</v>
          </cell>
          <cell r="F2828">
            <v>16</v>
          </cell>
          <cell r="G2828">
            <v>6</v>
          </cell>
          <cell r="H2828">
            <v>0</v>
          </cell>
          <cell r="I2828">
            <v>0</v>
          </cell>
          <cell r="J2828">
            <v>0</v>
          </cell>
          <cell r="K2828">
            <v>22</v>
          </cell>
        </row>
        <row r="2829">
          <cell r="A2829">
            <v>2823</v>
          </cell>
          <cell r="B2829" t="str">
            <v>K</v>
          </cell>
          <cell r="C2829" t="str">
            <v>Financial and Insurance Services</v>
          </cell>
          <cell r="D2829">
            <v>207021157</v>
          </cell>
          <cell r="E2829" t="str">
            <v>Doncaster</v>
          </cell>
          <cell r="F2829">
            <v>156</v>
          </cell>
          <cell r="G2829">
            <v>41</v>
          </cell>
          <cell r="H2829">
            <v>3</v>
          </cell>
          <cell r="I2829">
            <v>0</v>
          </cell>
          <cell r="J2829">
            <v>0</v>
          </cell>
          <cell r="K2829">
            <v>200</v>
          </cell>
        </row>
        <row r="2830">
          <cell r="A2830">
            <v>2824</v>
          </cell>
          <cell r="B2830" t="str">
            <v>L</v>
          </cell>
          <cell r="C2830" t="str">
            <v>Rental, Hiring and Real Estate Services</v>
          </cell>
          <cell r="D2830">
            <v>207021157</v>
          </cell>
          <cell r="E2830" t="str">
            <v>Doncaster</v>
          </cell>
          <cell r="F2830">
            <v>457</v>
          </cell>
          <cell r="G2830">
            <v>29</v>
          </cell>
          <cell r="H2830">
            <v>9</v>
          </cell>
          <cell r="I2830">
            <v>3</v>
          </cell>
          <cell r="J2830">
            <v>0</v>
          </cell>
          <cell r="K2830">
            <v>497</v>
          </cell>
        </row>
        <row r="2831">
          <cell r="A2831">
            <v>2825</v>
          </cell>
          <cell r="B2831" t="str">
            <v>M</v>
          </cell>
          <cell r="C2831" t="str">
            <v>Professional, Scientific and Technical Services</v>
          </cell>
          <cell r="D2831">
            <v>207021157</v>
          </cell>
          <cell r="E2831" t="str">
            <v>Doncaster</v>
          </cell>
          <cell r="F2831">
            <v>283</v>
          </cell>
          <cell r="G2831">
            <v>114</v>
          </cell>
          <cell r="H2831">
            <v>11</v>
          </cell>
          <cell r="I2831">
            <v>7</v>
          </cell>
          <cell r="J2831">
            <v>0</v>
          </cell>
          <cell r="K2831">
            <v>415</v>
          </cell>
        </row>
        <row r="2832">
          <cell r="A2832">
            <v>2826</v>
          </cell>
          <cell r="B2832" t="str">
            <v>N</v>
          </cell>
          <cell r="C2832" t="str">
            <v>Administrative and Support Services</v>
          </cell>
          <cell r="D2832">
            <v>207021157</v>
          </cell>
          <cell r="E2832" t="str">
            <v>Doncaster</v>
          </cell>
          <cell r="F2832">
            <v>103</v>
          </cell>
          <cell r="G2832">
            <v>30</v>
          </cell>
          <cell r="H2832">
            <v>3</v>
          </cell>
          <cell r="I2832">
            <v>4</v>
          </cell>
          <cell r="J2832">
            <v>0</v>
          </cell>
          <cell r="K2832">
            <v>140</v>
          </cell>
        </row>
        <row r="2833">
          <cell r="A2833">
            <v>2827</v>
          </cell>
          <cell r="B2833" t="str">
            <v>O</v>
          </cell>
          <cell r="C2833" t="str">
            <v>Public Administration and Safety</v>
          </cell>
          <cell r="D2833">
            <v>207021157</v>
          </cell>
          <cell r="E2833" t="str">
            <v>Doncaster</v>
          </cell>
          <cell r="F2833">
            <v>6</v>
          </cell>
          <cell r="G2833">
            <v>3</v>
          </cell>
          <cell r="H2833">
            <v>0</v>
          </cell>
          <cell r="I2833">
            <v>0</v>
          </cell>
          <cell r="J2833">
            <v>0</v>
          </cell>
          <cell r="K2833">
            <v>8</v>
          </cell>
        </row>
        <row r="2834">
          <cell r="A2834">
            <v>2828</v>
          </cell>
          <cell r="B2834" t="str">
            <v>P</v>
          </cell>
          <cell r="C2834" t="str">
            <v>Education and Training</v>
          </cell>
          <cell r="D2834">
            <v>207021157</v>
          </cell>
          <cell r="E2834" t="str">
            <v>Doncaster</v>
          </cell>
          <cell r="F2834">
            <v>42</v>
          </cell>
          <cell r="G2834">
            <v>10</v>
          </cell>
          <cell r="H2834">
            <v>5</v>
          </cell>
          <cell r="I2834">
            <v>0</v>
          </cell>
          <cell r="J2834">
            <v>0</v>
          </cell>
          <cell r="K2834">
            <v>57</v>
          </cell>
        </row>
        <row r="2835">
          <cell r="A2835">
            <v>2829</v>
          </cell>
          <cell r="B2835" t="str">
            <v>Q</v>
          </cell>
          <cell r="C2835" t="str">
            <v>Health Care and Social Assistance</v>
          </cell>
          <cell r="D2835">
            <v>207021157</v>
          </cell>
          <cell r="E2835" t="str">
            <v>Doncaster</v>
          </cell>
          <cell r="F2835">
            <v>206</v>
          </cell>
          <cell r="G2835">
            <v>82</v>
          </cell>
          <cell r="H2835">
            <v>24</v>
          </cell>
          <cell r="I2835">
            <v>7</v>
          </cell>
          <cell r="J2835">
            <v>0</v>
          </cell>
          <cell r="K2835">
            <v>319</v>
          </cell>
        </row>
        <row r="2836">
          <cell r="A2836">
            <v>2830</v>
          </cell>
          <cell r="B2836" t="str">
            <v>R</v>
          </cell>
          <cell r="C2836" t="str">
            <v>Arts and Recreation Services</v>
          </cell>
          <cell r="D2836">
            <v>207021157</v>
          </cell>
          <cell r="E2836" t="str">
            <v>Doncaster</v>
          </cell>
          <cell r="F2836">
            <v>31</v>
          </cell>
          <cell r="G2836">
            <v>6</v>
          </cell>
          <cell r="H2836">
            <v>3</v>
          </cell>
          <cell r="I2836">
            <v>0</v>
          </cell>
          <cell r="J2836">
            <v>0</v>
          </cell>
          <cell r="K2836">
            <v>39</v>
          </cell>
        </row>
        <row r="2837">
          <cell r="A2837">
            <v>2831</v>
          </cell>
          <cell r="B2837" t="str">
            <v>S</v>
          </cell>
          <cell r="C2837" t="str">
            <v>Other Services</v>
          </cell>
          <cell r="D2837">
            <v>207021157</v>
          </cell>
          <cell r="E2837" t="str">
            <v>Doncaster</v>
          </cell>
          <cell r="F2837">
            <v>63</v>
          </cell>
          <cell r="G2837">
            <v>41</v>
          </cell>
          <cell r="H2837">
            <v>9</v>
          </cell>
          <cell r="I2837">
            <v>0</v>
          </cell>
          <cell r="J2837">
            <v>0</v>
          </cell>
          <cell r="K2837">
            <v>115</v>
          </cell>
        </row>
        <row r="2838">
          <cell r="A2838">
            <v>2832</v>
          </cell>
          <cell r="B2838" t="str">
            <v>A</v>
          </cell>
          <cell r="C2838" t="str">
            <v>Agriculture, Forestry and Fishing</v>
          </cell>
          <cell r="D2838">
            <v>207021424</v>
          </cell>
          <cell r="E2838" t="str">
            <v>Doncaster East - North</v>
          </cell>
          <cell r="F2838">
            <v>9</v>
          </cell>
          <cell r="G2838">
            <v>0</v>
          </cell>
          <cell r="H2838">
            <v>0</v>
          </cell>
          <cell r="I2838">
            <v>0</v>
          </cell>
          <cell r="J2838">
            <v>0</v>
          </cell>
          <cell r="K2838">
            <v>10</v>
          </cell>
        </row>
        <row r="2839">
          <cell r="A2839">
            <v>2833</v>
          </cell>
          <cell r="B2839" t="str">
            <v>B</v>
          </cell>
          <cell r="C2839" t="str">
            <v>Mining</v>
          </cell>
          <cell r="D2839">
            <v>207021424</v>
          </cell>
          <cell r="E2839" t="str">
            <v>Doncaster East - North</v>
          </cell>
          <cell r="F2839">
            <v>0</v>
          </cell>
          <cell r="G2839">
            <v>0</v>
          </cell>
          <cell r="H2839">
            <v>0</v>
          </cell>
          <cell r="I2839">
            <v>0</v>
          </cell>
          <cell r="J2839">
            <v>0</v>
          </cell>
          <cell r="K2839">
            <v>0</v>
          </cell>
        </row>
        <row r="2840">
          <cell r="A2840">
            <v>2834</v>
          </cell>
          <cell r="B2840" t="str">
            <v>C</v>
          </cell>
          <cell r="C2840" t="str">
            <v>Manufacturing</v>
          </cell>
          <cell r="D2840">
            <v>207021424</v>
          </cell>
          <cell r="E2840" t="str">
            <v>Doncaster East - North</v>
          </cell>
          <cell r="F2840">
            <v>14</v>
          </cell>
          <cell r="G2840">
            <v>9</v>
          </cell>
          <cell r="H2840">
            <v>3</v>
          </cell>
          <cell r="I2840">
            <v>0</v>
          </cell>
          <cell r="J2840">
            <v>0</v>
          </cell>
          <cell r="K2840">
            <v>26</v>
          </cell>
        </row>
        <row r="2841">
          <cell r="A2841">
            <v>2835</v>
          </cell>
          <cell r="B2841" t="str">
            <v>D</v>
          </cell>
          <cell r="C2841" t="str">
            <v>Electricity, Gas, Water and Waste Services</v>
          </cell>
          <cell r="D2841">
            <v>207021424</v>
          </cell>
          <cell r="E2841" t="str">
            <v>Doncaster East - North</v>
          </cell>
          <cell r="F2841">
            <v>0</v>
          </cell>
          <cell r="G2841">
            <v>0</v>
          </cell>
          <cell r="H2841">
            <v>0</v>
          </cell>
          <cell r="I2841">
            <v>0</v>
          </cell>
          <cell r="J2841">
            <v>0</v>
          </cell>
          <cell r="K2841">
            <v>3</v>
          </cell>
        </row>
        <row r="2842">
          <cell r="A2842">
            <v>2836</v>
          </cell>
          <cell r="B2842" t="str">
            <v>E</v>
          </cell>
          <cell r="C2842" t="str">
            <v>Construction</v>
          </cell>
          <cell r="D2842">
            <v>207021424</v>
          </cell>
          <cell r="E2842" t="str">
            <v>Doncaster East - North</v>
          </cell>
          <cell r="F2842">
            <v>195</v>
          </cell>
          <cell r="G2842">
            <v>60</v>
          </cell>
          <cell r="H2842">
            <v>0</v>
          </cell>
          <cell r="I2842">
            <v>0</v>
          </cell>
          <cell r="J2842">
            <v>0</v>
          </cell>
          <cell r="K2842">
            <v>256</v>
          </cell>
        </row>
        <row r="2843">
          <cell r="A2843">
            <v>2837</v>
          </cell>
          <cell r="B2843" t="str">
            <v>F</v>
          </cell>
          <cell r="C2843" t="str">
            <v>Wholesale Trade</v>
          </cell>
          <cell r="D2843">
            <v>207021424</v>
          </cell>
          <cell r="E2843" t="str">
            <v>Doncaster East - North</v>
          </cell>
          <cell r="F2843">
            <v>60</v>
          </cell>
          <cell r="G2843">
            <v>23</v>
          </cell>
          <cell r="H2843">
            <v>3</v>
          </cell>
          <cell r="I2843">
            <v>0</v>
          </cell>
          <cell r="J2843">
            <v>0</v>
          </cell>
          <cell r="K2843">
            <v>84</v>
          </cell>
        </row>
        <row r="2844">
          <cell r="A2844">
            <v>2838</v>
          </cell>
          <cell r="B2844" t="str">
            <v>G</v>
          </cell>
          <cell r="C2844" t="str">
            <v>Retail Trade</v>
          </cell>
          <cell r="D2844">
            <v>207021424</v>
          </cell>
          <cell r="E2844" t="str">
            <v>Doncaster East - North</v>
          </cell>
          <cell r="F2844">
            <v>79</v>
          </cell>
          <cell r="G2844">
            <v>41</v>
          </cell>
          <cell r="H2844">
            <v>10</v>
          </cell>
          <cell r="I2844">
            <v>3</v>
          </cell>
          <cell r="J2844">
            <v>0</v>
          </cell>
          <cell r="K2844">
            <v>133</v>
          </cell>
        </row>
        <row r="2845">
          <cell r="A2845">
            <v>2839</v>
          </cell>
          <cell r="B2845" t="str">
            <v>H</v>
          </cell>
          <cell r="C2845" t="str">
            <v>Accommodation and Food Services</v>
          </cell>
          <cell r="D2845">
            <v>207021424</v>
          </cell>
          <cell r="E2845" t="str">
            <v>Doncaster East - North</v>
          </cell>
          <cell r="F2845">
            <v>27</v>
          </cell>
          <cell r="G2845">
            <v>30</v>
          </cell>
          <cell r="H2845">
            <v>24</v>
          </cell>
          <cell r="I2845">
            <v>3</v>
          </cell>
          <cell r="J2845">
            <v>0</v>
          </cell>
          <cell r="K2845">
            <v>82</v>
          </cell>
        </row>
        <row r="2846">
          <cell r="A2846">
            <v>2840</v>
          </cell>
          <cell r="B2846" t="str">
            <v>I</v>
          </cell>
          <cell r="C2846" t="str">
            <v>Transport, Postal and Warehousing</v>
          </cell>
          <cell r="D2846">
            <v>207021424</v>
          </cell>
          <cell r="E2846" t="str">
            <v>Doncaster East - North</v>
          </cell>
          <cell r="F2846">
            <v>96</v>
          </cell>
          <cell r="G2846">
            <v>11</v>
          </cell>
          <cell r="H2846">
            <v>0</v>
          </cell>
          <cell r="I2846">
            <v>0</v>
          </cell>
          <cell r="J2846">
            <v>0</v>
          </cell>
          <cell r="K2846">
            <v>107</v>
          </cell>
        </row>
        <row r="2847">
          <cell r="A2847">
            <v>2841</v>
          </cell>
          <cell r="B2847" t="str">
            <v>J</v>
          </cell>
          <cell r="C2847" t="str">
            <v>Information Media and Telecommunications</v>
          </cell>
          <cell r="D2847">
            <v>207021424</v>
          </cell>
          <cell r="E2847" t="str">
            <v>Doncaster East - North</v>
          </cell>
          <cell r="F2847">
            <v>13</v>
          </cell>
          <cell r="G2847">
            <v>4</v>
          </cell>
          <cell r="H2847">
            <v>0</v>
          </cell>
          <cell r="I2847">
            <v>0</v>
          </cell>
          <cell r="J2847">
            <v>0</v>
          </cell>
          <cell r="K2847">
            <v>18</v>
          </cell>
        </row>
        <row r="2848">
          <cell r="A2848">
            <v>2842</v>
          </cell>
          <cell r="B2848" t="str">
            <v>K</v>
          </cell>
          <cell r="C2848" t="str">
            <v>Financial and Insurance Services</v>
          </cell>
          <cell r="D2848">
            <v>207021424</v>
          </cell>
          <cell r="E2848" t="str">
            <v>Doncaster East - North</v>
          </cell>
          <cell r="F2848">
            <v>81</v>
          </cell>
          <cell r="G2848">
            <v>19</v>
          </cell>
          <cell r="H2848">
            <v>0</v>
          </cell>
          <cell r="I2848">
            <v>0</v>
          </cell>
          <cell r="J2848">
            <v>0</v>
          </cell>
          <cell r="K2848">
            <v>100</v>
          </cell>
        </row>
        <row r="2849">
          <cell r="A2849">
            <v>2843</v>
          </cell>
          <cell r="B2849" t="str">
            <v>L</v>
          </cell>
          <cell r="C2849" t="str">
            <v>Rental, Hiring and Real Estate Services</v>
          </cell>
          <cell r="D2849">
            <v>207021424</v>
          </cell>
          <cell r="E2849" t="str">
            <v>Doncaster East - North</v>
          </cell>
          <cell r="F2849">
            <v>235</v>
          </cell>
          <cell r="G2849">
            <v>14</v>
          </cell>
          <cell r="H2849">
            <v>3</v>
          </cell>
          <cell r="I2849">
            <v>3</v>
          </cell>
          <cell r="J2849">
            <v>0</v>
          </cell>
          <cell r="K2849">
            <v>253</v>
          </cell>
        </row>
        <row r="2850">
          <cell r="A2850">
            <v>2844</v>
          </cell>
          <cell r="B2850" t="str">
            <v>M</v>
          </cell>
          <cell r="C2850" t="str">
            <v>Professional, Scientific and Technical Services</v>
          </cell>
          <cell r="D2850">
            <v>207021424</v>
          </cell>
          <cell r="E2850" t="str">
            <v>Doncaster East - North</v>
          </cell>
          <cell r="F2850">
            <v>199</v>
          </cell>
          <cell r="G2850">
            <v>69</v>
          </cell>
          <cell r="H2850">
            <v>4</v>
          </cell>
          <cell r="I2850">
            <v>0</v>
          </cell>
          <cell r="J2850">
            <v>0</v>
          </cell>
          <cell r="K2850">
            <v>272</v>
          </cell>
        </row>
        <row r="2851">
          <cell r="A2851">
            <v>2845</v>
          </cell>
          <cell r="B2851" t="str">
            <v>N</v>
          </cell>
          <cell r="C2851" t="str">
            <v>Administrative and Support Services</v>
          </cell>
          <cell r="D2851">
            <v>207021424</v>
          </cell>
          <cell r="E2851" t="str">
            <v>Doncaster East - North</v>
          </cell>
          <cell r="F2851">
            <v>48</v>
          </cell>
          <cell r="G2851">
            <v>24</v>
          </cell>
          <cell r="H2851">
            <v>0</v>
          </cell>
          <cell r="I2851">
            <v>0</v>
          </cell>
          <cell r="J2851">
            <v>0</v>
          </cell>
          <cell r="K2851">
            <v>72</v>
          </cell>
        </row>
        <row r="2852">
          <cell r="A2852">
            <v>2846</v>
          </cell>
          <cell r="B2852" t="str">
            <v>O</v>
          </cell>
          <cell r="C2852" t="str">
            <v>Public Administration and Safety</v>
          </cell>
          <cell r="D2852">
            <v>207021424</v>
          </cell>
          <cell r="E2852" t="str">
            <v>Doncaster East - North</v>
          </cell>
          <cell r="F2852">
            <v>3</v>
          </cell>
          <cell r="G2852">
            <v>3</v>
          </cell>
          <cell r="H2852">
            <v>0</v>
          </cell>
          <cell r="I2852">
            <v>0</v>
          </cell>
          <cell r="J2852">
            <v>0</v>
          </cell>
          <cell r="K2852">
            <v>3</v>
          </cell>
        </row>
        <row r="2853">
          <cell r="A2853">
            <v>2847</v>
          </cell>
          <cell r="B2853" t="str">
            <v>P</v>
          </cell>
          <cell r="C2853" t="str">
            <v>Education and Training</v>
          </cell>
          <cell r="D2853">
            <v>207021424</v>
          </cell>
          <cell r="E2853" t="str">
            <v>Doncaster East - North</v>
          </cell>
          <cell r="F2853">
            <v>19</v>
          </cell>
          <cell r="G2853">
            <v>10</v>
          </cell>
          <cell r="H2853">
            <v>3</v>
          </cell>
          <cell r="I2853">
            <v>3</v>
          </cell>
          <cell r="J2853">
            <v>0</v>
          </cell>
          <cell r="K2853">
            <v>34</v>
          </cell>
        </row>
        <row r="2854">
          <cell r="A2854">
            <v>2848</v>
          </cell>
          <cell r="B2854" t="str">
            <v>Q</v>
          </cell>
          <cell r="C2854" t="str">
            <v>Health Care and Social Assistance</v>
          </cell>
          <cell r="D2854">
            <v>207021424</v>
          </cell>
          <cell r="E2854" t="str">
            <v>Doncaster East - North</v>
          </cell>
          <cell r="F2854">
            <v>102</v>
          </cell>
          <cell r="G2854">
            <v>51</v>
          </cell>
          <cell r="H2854">
            <v>9</v>
          </cell>
          <cell r="I2854">
            <v>4</v>
          </cell>
          <cell r="J2854">
            <v>0</v>
          </cell>
          <cell r="K2854">
            <v>166</v>
          </cell>
        </row>
        <row r="2855">
          <cell r="A2855">
            <v>2849</v>
          </cell>
          <cell r="B2855" t="str">
            <v>R</v>
          </cell>
          <cell r="C2855" t="str">
            <v>Arts and Recreation Services</v>
          </cell>
          <cell r="D2855">
            <v>207021424</v>
          </cell>
          <cell r="E2855" t="str">
            <v>Doncaster East - North</v>
          </cell>
          <cell r="F2855">
            <v>7</v>
          </cell>
          <cell r="G2855">
            <v>6</v>
          </cell>
          <cell r="H2855">
            <v>3</v>
          </cell>
          <cell r="I2855">
            <v>0</v>
          </cell>
          <cell r="J2855">
            <v>0</v>
          </cell>
          <cell r="K2855">
            <v>15</v>
          </cell>
        </row>
        <row r="2856">
          <cell r="A2856">
            <v>2850</v>
          </cell>
          <cell r="B2856" t="str">
            <v>S</v>
          </cell>
          <cell r="C2856" t="str">
            <v>Other Services</v>
          </cell>
          <cell r="D2856">
            <v>207021424</v>
          </cell>
          <cell r="E2856" t="str">
            <v>Doncaster East - North</v>
          </cell>
          <cell r="F2856">
            <v>34</v>
          </cell>
          <cell r="G2856">
            <v>32</v>
          </cell>
          <cell r="H2856">
            <v>3</v>
          </cell>
          <cell r="I2856">
            <v>0</v>
          </cell>
          <cell r="J2856">
            <v>0</v>
          </cell>
          <cell r="K2856">
            <v>69</v>
          </cell>
        </row>
        <row r="2857">
          <cell r="A2857">
            <v>2851</v>
          </cell>
          <cell r="B2857" t="str">
            <v>A</v>
          </cell>
          <cell r="C2857" t="str">
            <v>Agriculture, Forestry and Fishing</v>
          </cell>
          <cell r="D2857">
            <v>207021425</v>
          </cell>
          <cell r="E2857" t="str">
            <v>Doncaster East - South</v>
          </cell>
          <cell r="F2857">
            <v>5</v>
          </cell>
          <cell r="G2857">
            <v>3</v>
          </cell>
          <cell r="H2857">
            <v>0</v>
          </cell>
          <cell r="I2857">
            <v>0</v>
          </cell>
          <cell r="J2857">
            <v>0</v>
          </cell>
          <cell r="K2857">
            <v>7</v>
          </cell>
        </row>
        <row r="2858">
          <cell r="A2858">
            <v>2852</v>
          </cell>
          <cell r="B2858" t="str">
            <v>B</v>
          </cell>
          <cell r="C2858" t="str">
            <v>Mining</v>
          </cell>
          <cell r="D2858">
            <v>207021425</v>
          </cell>
          <cell r="E2858" t="str">
            <v>Doncaster East - South</v>
          </cell>
          <cell r="F2858">
            <v>3</v>
          </cell>
          <cell r="G2858">
            <v>3</v>
          </cell>
          <cell r="H2858">
            <v>0</v>
          </cell>
          <cell r="I2858">
            <v>0</v>
          </cell>
          <cell r="J2858">
            <v>0</v>
          </cell>
          <cell r="K2858">
            <v>3</v>
          </cell>
        </row>
        <row r="2859">
          <cell r="A2859">
            <v>2853</v>
          </cell>
          <cell r="B2859" t="str">
            <v>C</v>
          </cell>
          <cell r="C2859" t="str">
            <v>Manufacturing</v>
          </cell>
          <cell r="D2859">
            <v>207021425</v>
          </cell>
          <cell r="E2859" t="str">
            <v>Doncaster East - South</v>
          </cell>
          <cell r="F2859">
            <v>16</v>
          </cell>
          <cell r="G2859">
            <v>13</v>
          </cell>
          <cell r="H2859">
            <v>4</v>
          </cell>
          <cell r="I2859">
            <v>0</v>
          </cell>
          <cell r="J2859">
            <v>0</v>
          </cell>
          <cell r="K2859">
            <v>34</v>
          </cell>
        </row>
        <row r="2860">
          <cell r="A2860">
            <v>2854</v>
          </cell>
          <cell r="B2860" t="str">
            <v>D</v>
          </cell>
          <cell r="C2860" t="str">
            <v>Electricity, Gas, Water and Waste Services</v>
          </cell>
          <cell r="D2860">
            <v>207021425</v>
          </cell>
          <cell r="E2860" t="str">
            <v>Doncaster East - South</v>
          </cell>
          <cell r="F2860">
            <v>3</v>
          </cell>
          <cell r="G2860">
            <v>0</v>
          </cell>
          <cell r="H2860">
            <v>0</v>
          </cell>
          <cell r="I2860">
            <v>0</v>
          </cell>
          <cell r="J2860">
            <v>0</v>
          </cell>
          <cell r="K2860">
            <v>3</v>
          </cell>
        </row>
        <row r="2861">
          <cell r="A2861">
            <v>2855</v>
          </cell>
          <cell r="B2861" t="str">
            <v>E</v>
          </cell>
          <cell r="C2861" t="str">
            <v>Construction</v>
          </cell>
          <cell r="D2861">
            <v>207021425</v>
          </cell>
          <cell r="E2861" t="str">
            <v>Doncaster East - South</v>
          </cell>
          <cell r="F2861">
            <v>208</v>
          </cell>
          <cell r="G2861">
            <v>77</v>
          </cell>
          <cell r="H2861">
            <v>4</v>
          </cell>
          <cell r="I2861">
            <v>0</v>
          </cell>
          <cell r="J2861">
            <v>0</v>
          </cell>
          <cell r="K2861">
            <v>289</v>
          </cell>
        </row>
        <row r="2862">
          <cell r="A2862">
            <v>2856</v>
          </cell>
          <cell r="B2862" t="str">
            <v>F</v>
          </cell>
          <cell r="C2862" t="str">
            <v>Wholesale Trade</v>
          </cell>
          <cell r="D2862">
            <v>207021425</v>
          </cell>
          <cell r="E2862" t="str">
            <v>Doncaster East - South</v>
          </cell>
          <cell r="F2862">
            <v>55</v>
          </cell>
          <cell r="G2862">
            <v>39</v>
          </cell>
          <cell r="H2862">
            <v>5</v>
          </cell>
          <cell r="I2862">
            <v>0</v>
          </cell>
          <cell r="J2862">
            <v>0</v>
          </cell>
          <cell r="K2862">
            <v>99</v>
          </cell>
        </row>
        <row r="2863">
          <cell r="A2863">
            <v>2857</v>
          </cell>
          <cell r="B2863" t="str">
            <v>G</v>
          </cell>
          <cell r="C2863" t="str">
            <v>Retail Trade</v>
          </cell>
          <cell r="D2863">
            <v>207021425</v>
          </cell>
          <cell r="E2863" t="str">
            <v>Doncaster East - South</v>
          </cell>
          <cell r="F2863">
            <v>71</v>
          </cell>
          <cell r="G2863">
            <v>48</v>
          </cell>
          <cell r="H2863">
            <v>18</v>
          </cell>
          <cell r="I2863">
            <v>5</v>
          </cell>
          <cell r="J2863">
            <v>0</v>
          </cell>
          <cell r="K2863">
            <v>142</v>
          </cell>
        </row>
        <row r="2864">
          <cell r="A2864">
            <v>2858</v>
          </cell>
          <cell r="B2864" t="str">
            <v>H</v>
          </cell>
          <cell r="C2864" t="str">
            <v>Accommodation and Food Services</v>
          </cell>
          <cell r="D2864">
            <v>207021425</v>
          </cell>
          <cell r="E2864" t="str">
            <v>Doncaster East - South</v>
          </cell>
          <cell r="F2864">
            <v>26</v>
          </cell>
          <cell r="G2864">
            <v>35</v>
          </cell>
          <cell r="H2864">
            <v>36</v>
          </cell>
          <cell r="I2864">
            <v>5</v>
          </cell>
          <cell r="J2864">
            <v>0</v>
          </cell>
          <cell r="K2864">
            <v>102</v>
          </cell>
        </row>
        <row r="2865">
          <cell r="A2865">
            <v>2859</v>
          </cell>
          <cell r="B2865" t="str">
            <v>I</v>
          </cell>
          <cell r="C2865" t="str">
            <v>Transport, Postal and Warehousing</v>
          </cell>
          <cell r="D2865">
            <v>207021425</v>
          </cell>
          <cell r="E2865" t="str">
            <v>Doncaster East - South</v>
          </cell>
          <cell r="F2865">
            <v>107</v>
          </cell>
          <cell r="G2865">
            <v>8</v>
          </cell>
          <cell r="H2865">
            <v>3</v>
          </cell>
          <cell r="I2865">
            <v>0</v>
          </cell>
          <cell r="J2865">
            <v>0</v>
          </cell>
          <cell r="K2865">
            <v>118</v>
          </cell>
        </row>
        <row r="2866">
          <cell r="A2866">
            <v>2860</v>
          </cell>
          <cell r="B2866" t="str">
            <v>J</v>
          </cell>
          <cell r="C2866" t="str">
            <v>Information Media and Telecommunications</v>
          </cell>
          <cell r="D2866">
            <v>207021425</v>
          </cell>
          <cell r="E2866" t="str">
            <v>Doncaster East - South</v>
          </cell>
          <cell r="F2866">
            <v>7</v>
          </cell>
          <cell r="G2866">
            <v>3</v>
          </cell>
          <cell r="H2866">
            <v>0</v>
          </cell>
          <cell r="I2866">
            <v>0</v>
          </cell>
          <cell r="J2866">
            <v>0</v>
          </cell>
          <cell r="K2866">
            <v>10</v>
          </cell>
        </row>
        <row r="2867">
          <cell r="A2867">
            <v>2861</v>
          </cell>
          <cell r="B2867" t="str">
            <v>K</v>
          </cell>
          <cell r="C2867" t="str">
            <v>Financial and Insurance Services</v>
          </cell>
          <cell r="D2867">
            <v>207021425</v>
          </cell>
          <cell r="E2867" t="str">
            <v>Doncaster East - South</v>
          </cell>
          <cell r="F2867">
            <v>82</v>
          </cell>
          <cell r="G2867">
            <v>26</v>
          </cell>
          <cell r="H2867">
            <v>7</v>
          </cell>
          <cell r="I2867">
            <v>0</v>
          </cell>
          <cell r="J2867">
            <v>0</v>
          </cell>
          <cell r="K2867">
            <v>115</v>
          </cell>
        </row>
        <row r="2868">
          <cell r="A2868">
            <v>2862</v>
          </cell>
          <cell r="B2868" t="str">
            <v>L</v>
          </cell>
          <cell r="C2868" t="str">
            <v>Rental, Hiring and Real Estate Services</v>
          </cell>
          <cell r="D2868">
            <v>207021425</v>
          </cell>
          <cell r="E2868" t="str">
            <v>Doncaster East - South</v>
          </cell>
          <cell r="F2868">
            <v>231</v>
          </cell>
          <cell r="G2868">
            <v>29</v>
          </cell>
          <cell r="H2868">
            <v>8</v>
          </cell>
          <cell r="I2868">
            <v>4</v>
          </cell>
          <cell r="J2868">
            <v>0</v>
          </cell>
          <cell r="K2868">
            <v>272</v>
          </cell>
        </row>
        <row r="2869">
          <cell r="A2869">
            <v>2863</v>
          </cell>
          <cell r="B2869" t="str">
            <v>M</v>
          </cell>
          <cell r="C2869" t="str">
            <v>Professional, Scientific and Technical Services</v>
          </cell>
          <cell r="D2869">
            <v>207021425</v>
          </cell>
          <cell r="E2869" t="str">
            <v>Doncaster East - South</v>
          </cell>
          <cell r="F2869">
            <v>192</v>
          </cell>
          <cell r="G2869">
            <v>79</v>
          </cell>
          <cell r="H2869">
            <v>13</v>
          </cell>
          <cell r="I2869">
            <v>3</v>
          </cell>
          <cell r="J2869">
            <v>0</v>
          </cell>
          <cell r="K2869">
            <v>287</v>
          </cell>
        </row>
        <row r="2870">
          <cell r="A2870">
            <v>2864</v>
          </cell>
          <cell r="B2870" t="str">
            <v>N</v>
          </cell>
          <cell r="C2870" t="str">
            <v>Administrative and Support Services</v>
          </cell>
          <cell r="D2870">
            <v>207021425</v>
          </cell>
          <cell r="E2870" t="str">
            <v>Doncaster East - South</v>
          </cell>
          <cell r="F2870">
            <v>71</v>
          </cell>
          <cell r="G2870">
            <v>16</v>
          </cell>
          <cell r="H2870">
            <v>8</v>
          </cell>
          <cell r="I2870">
            <v>4</v>
          </cell>
          <cell r="J2870">
            <v>0</v>
          </cell>
          <cell r="K2870">
            <v>100</v>
          </cell>
        </row>
        <row r="2871">
          <cell r="A2871">
            <v>2865</v>
          </cell>
          <cell r="B2871" t="str">
            <v>O</v>
          </cell>
          <cell r="C2871" t="str">
            <v>Public Administration and Safety</v>
          </cell>
          <cell r="D2871">
            <v>207021425</v>
          </cell>
          <cell r="E2871" t="str">
            <v>Doncaster East - South</v>
          </cell>
          <cell r="F2871">
            <v>5</v>
          </cell>
          <cell r="G2871">
            <v>0</v>
          </cell>
          <cell r="H2871">
            <v>0</v>
          </cell>
          <cell r="I2871">
            <v>0</v>
          </cell>
          <cell r="J2871">
            <v>0</v>
          </cell>
          <cell r="K2871">
            <v>5</v>
          </cell>
        </row>
        <row r="2872">
          <cell r="A2872">
            <v>2866</v>
          </cell>
          <cell r="B2872" t="str">
            <v>P</v>
          </cell>
          <cell r="C2872" t="str">
            <v>Education and Training</v>
          </cell>
          <cell r="D2872">
            <v>207021425</v>
          </cell>
          <cell r="E2872" t="str">
            <v>Doncaster East - South</v>
          </cell>
          <cell r="F2872">
            <v>26</v>
          </cell>
          <cell r="G2872">
            <v>8</v>
          </cell>
          <cell r="H2872">
            <v>4</v>
          </cell>
          <cell r="I2872">
            <v>3</v>
          </cell>
          <cell r="J2872">
            <v>0</v>
          </cell>
          <cell r="K2872">
            <v>39</v>
          </cell>
        </row>
        <row r="2873">
          <cell r="A2873">
            <v>2867</v>
          </cell>
          <cell r="B2873" t="str">
            <v>Q</v>
          </cell>
          <cell r="C2873" t="str">
            <v>Health Care and Social Assistance</v>
          </cell>
          <cell r="D2873">
            <v>207021425</v>
          </cell>
          <cell r="E2873" t="str">
            <v>Doncaster East - South</v>
          </cell>
          <cell r="F2873">
            <v>101</v>
          </cell>
          <cell r="G2873">
            <v>34</v>
          </cell>
          <cell r="H2873">
            <v>31</v>
          </cell>
          <cell r="I2873">
            <v>3</v>
          </cell>
          <cell r="J2873">
            <v>0</v>
          </cell>
          <cell r="K2873">
            <v>169</v>
          </cell>
        </row>
        <row r="2874">
          <cell r="A2874">
            <v>2868</v>
          </cell>
          <cell r="B2874" t="str">
            <v>R</v>
          </cell>
          <cell r="C2874" t="str">
            <v>Arts and Recreation Services</v>
          </cell>
          <cell r="D2874">
            <v>207021425</v>
          </cell>
          <cell r="E2874" t="str">
            <v>Doncaster East - South</v>
          </cell>
          <cell r="F2874">
            <v>14</v>
          </cell>
          <cell r="G2874">
            <v>4</v>
          </cell>
          <cell r="H2874">
            <v>3</v>
          </cell>
          <cell r="I2874">
            <v>0</v>
          </cell>
          <cell r="J2874">
            <v>0</v>
          </cell>
          <cell r="K2874">
            <v>22</v>
          </cell>
        </row>
        <row r="2875">
          <cell r="A2875">
            <v>2869</v>
          </cell>
          <cell r="B2875" t="str">
            <v>S</v>
          </cell>
          <cell r="C2875" t="str">
            <v>Other Services</v>
          </cell>
          <cell r="D2875">
            <v>207021425</v>
          </cell>
          <cell r="E2875" t="str">
            <v>Doncaster East - South</v>
          </cell>
          <cell r="F2875">
            <v>54</v>
          </cell>
          <cell r="G2875">
            <v>34</v>
          </cell>
          <cell r="H2875">
            <v>8</v>
          </cell>
          <cell r="I2875">
            <v>0</v>
          </cell>
          <cell r="J2875">
            <v>0</v>
          </cell>
          <cell r="K2875">
            <v>96</v>
          </cell>
        </row>
        <row r="2876">
          <cell r="A2876">
            <v>2870</v>
          </cell>
          <cell r="B2876" t="str">
            <v>A</v>
          </cell>
          <cell r="C2876" t="str">
            <v>Agriculture, Forestry and Fishing</v>
          </cell>
          <cell r="D2876">
            <v>211021261</v>
          </cell>
          <cell r="E2876" t="str">
            <v>Donvale - Park Orchards</v>
          </cell>
          <cell r="F2876">
            <v>13</v>
          </cell>
          <cell r="G2876">
            <v>4</v>
          </cell>
          <cell r="H2876">
            <v>3</v>
          </cell>
          <cell r="I2876">
            <v>0</v>
          </cell>
          <cell r="J2876">
            <v>0</v>
          </cell>
          <cell r="K2876">
            <v>18</v>
          </cell>
        </row>
        <row r="2877">
          <cell r="A2877">
            <v>2871</v>
          </cell>
          <cell r="B2877" t="str">
            <v>B</v>
          </cell>
          <cell r="C2877" t="str">
            <v>Mining</v>
          </cell>
          <cell r="D2877">
            <v>211021261</v>
          </cell>
          <cell r="E2877" t="str">
            <v>Donvale - Park Orchards</v>
          </cell>
          <cell r="F2877">
            <v>0</v>
          </cell>
          <cell r="G2877">
            <v>0</v>
          </cell>
          <cell r="H2877">
            <v>0</v>
          </cell>
          <cell r="I2877">
            <v>0</v>
          </cell>
          <cell r="J2877">
            <v>0</v>
          </cell>
          <cell r="K2877">
            <v>0</v>
          </cell>
        </row>
        <row r="2878">
          <cell r="A2878">
            <v>2872</v>
          </cell>
          <cell r="B2878" t="str">
            <v>C</v>
          </cell>
          <cell r="C2878" t="str">
            <v>Manufacturing</v>
          </cell>
          <cell r="D2878">
            <v>211021261</v>
          </cell>
          <cell r="E2878" t="str">
            <v>Donvale - Park Orchards</v>
          </cell>
          <cell r="F2878">
            <v>29</v>
          </cell>
          <cell r="G2878">
            <v>7</v>
          </cell>
          <cell r="H2878">
            <v>3</v>
          </cell>
          <cell r="I2878">
            <v>0</v>
          </cell>
          <cell r="J2878">
            <v>0</v>
          </cell>
          <cell r="K2878">
            <v>40</v>
          </cell>
        </row>
        <row r="2879">
          <cell r="A2879">
            <v>2873</v>
          </cell>
          <cell r="B2879" t="str">
            <v>D</v>
          </cell>
          <cell r="C2879" t="str">
            <v>Electricity, Gas, Water and Waste Services</v>
          </cell>
          <cell r="D2879">
            <v>211021261</v>
          </cell>
          <cell r="E2879" t="str">
            <v>Donvale - Park Orchards</v>
          </cell>
          <cell r="F2879">
            <v>0</v>
          </cell>
          <cell r="G2879">
            <v>0</v>
          </cell>
          <cell r="H2879">
            <v>0</v>
          </cell>
          <cell r="I2879">
            <v>0</v>
          </cell>
          <cell r="J2879">
            <v>0</v>
          </cell>
          <cell r="K2879">
            <v>3</v>
          </cell>
        </row>
        <row r="2880">
          <cell r="A2880">
            <v>2874</v>
          </cell>
          <cell r="B2880" t="str">
            <v>E</v>
          </cell>
          <cell r="C2880" t="str">
            <v>Construction</v>
          </cell>
          <cell r="D2880">
            <v>211021261</v>
          </cell>
          <cell r="E2880" t="str">
            <v>Donvale - Park Orchards</v>
          </cell>
          <cell r="F2880">
            <v>239</v>
          </cell>
          <cell r="G2880">
            <v>112</v>
          </cell>
          <cell r="H2880">
            <v>24</v>
          </cell>
          <cell r="I2880">
            <v>3</v>
          </cell>
          <cell r="J2880">
            <v>0</v>
          </cell>
          <cell r="K2880">
            <v>378</v>
          </cell>
        </row>
        <row r="2881">
          <cell r="A2881">
            <v>2875</v>
          </cell>
          <cell r="B2881" t="str">
            <v>F</v>
          </cell>
          <cell r="C2881" t="str">
            <v>Wholesale Trade</v>
          </cell>
          <cell r="D2881">
            <v>211021261</v>
          </cell>
          <cell r="E2881" t="str">
            <v>Donvale - Park Orchards</v>
          </cell>
          <cell r="F2881">
            <v>49</v>
          </cell>
          <cell r="G2881">
            <v>14</v>
          </cell>
          <cell r="H2881">
            <v>0</v>
          </cell>
          <cell r="I2881">
            <v>0</v>
          </cell>
          <cell r="J2881">
            <v>0</v>
          </cell>
          <cell r="K2881">
            <v>63</v>
          </cell>
        </row>
        <row r="2882">
          <cell r="A2882">
            <v>2876</v>
          </cell>
          <cell r="B2882" t="str">
            <v>G</v>
          </cell>
          <cell r="C2882" t="str">
            <v>Retail Trade</v>
          </cell>
          <cell r="D2882">
            <v>211021261</v>
          </cell>
          <cell r="E2882" t="str">
            <v>Donvale - Park Orchards</v>
          </cell>
          <cell r="F2882">
            <v>71</v>
          </cell>
          <cell r="G2882">
            <v>41</v>
          </cell>
          <cell r="H2882">
            <v>8</v>
          </cell>
          <cell r="I2882">
            <v>3</v>
          </cell>
          <cell r="J2882">
            <v>0</v>
          </cell>
          <cell r="K2882">
            <v>121</v>
          </cell>
        </row>
        <row r="2883">
          <cell r="A2883">
            <v>2877</v>
          </cell>
          <cell r="B2883" t="str">
            <v>H</v>
          </cell>
          <cell r="C2883" t="str">
            <v>Accommodation and Food Services</v>
          </cell>
          <cell r="D2883">
            <v>211021261</v>
          </cell>
          <cell r="E2883" t="str">
            <v>Donvale - Park Orchards</v>
          </cell>
          <cell r="F2883">
            <v>22</v>
          </cell>
          <cell r="G2883">
            <v>18</v>
          </cell>
          <cell r="H2883">
            <v>13</v>
          </cell>
          <cell r="I2883">
            <v>0</v>
          </cell>
          <cell r="J2883">
            <v>0</v>
          </cell>
          <cell r="K2883">
            <v>53</v>
          </cell>
        </row>
        <row r="2884">
          <cell r="A2884">
            <v>2878</v>
          </cell>
          <cell r="B2884" t="str">
            <v>I</v>
          </cell>
          <cell r="C2884" t="str">
            <v>Transport, Postal and Warehousing</v>
          </cell>
          <cell r="D2884">
            <v>211021261</v>
          </cell>
          <cell r="E2884" t="str">
            <v>Donvale - Park Orchards</v>
          </cell>
          <cell r="F2884">
            <v>49</v>
          </cell>
          <cell r="G2884">
            <v>18</v>
          </cell>
          <cell r="H2884">
            <v>3</v>
          </cell>
          <cell r="I2884">
            <v>0</v>
          </cell>
          <cell r="J2884">
            <v>0</v>
          </cell>
          <cell r="K2884">
            <v>70</v>
          </cell>
        </row>
        <row r="2885">
          <cell r="A2885">
            <v>2879</v>
          </cell>
          <cell r="B2885" t="str">
            <v>J</v>
          </cell>
          <cell r="C2885" t="str">
            <v>Information Media and Telecommunications</v>
          </cell>
          <cell r="D2885">
            <v>211021261</v>
          </cell>
          <cell r="E2885" t="str">
            <v>Donvale - Park Orchards</v>
          </cell>
          <cell r="F2885">
            <v>16</v>
          </cell>
          <cell r="G2885">
            <v>4</v>
          </cell>
          <cell r="H2885">
            <v>3</v>
          </cell>
          <cell r="I2885">
            <v>0</v>
          </cell>
          <cell r="J2885">
            <v>0</v>
          </cell>
          <cell r="K2885">
            <v>21</v>
          </cell>
        </row>
        <row r="2886">
          <cell r="A2886">
            <v>2880</v>
          </cell>
          <cell r="B2886" t="str">
            <v>K</v>
          </cell>
          <cell r="C2886" t="str">
            <v>Financial and Insurance Services</v>
          </cell>
          <cell r="D2886">
            <v>211021261</v>
          </cell>
          <cell r="E2886" t="str">
            <v>Donvale - Park Orchards</v>
          </cell>
          <cell r="F2886">
            <v>105</v>
          </cell>
          <cell r="G2886">
            <v>31</v>
          </cell>
          <cell r="H2886">
            <v>3</v>
          </cell>
          <cell r="I2886">
            <v>0</v>
          </cell>
          <cell r="J2886">
            <v>0</v>
          </cell>
          <cell r="K2886">
            <v>139</v>
          </cell>
        </row>
        <row r="2887">
          <cell r="A2887">
            <v>2881</v>
          </cell>
          <cell r="B2887" t="str">
            <v>L</v>
          </cell>
          <cell r="C2887" t="str">
            <v>Rental, Hiring and Real Estate Services</v>
          </cell>
          <cell r="D2887">
            <v>211021261</v>
          </cell>
          <cell r="E2887" t="str">
            <v>Donvale - Park Orchards</v>
          </cell>
          <cell r="F2887">
            <v>281</v>
          </cell>
          <cell r="G2887">
            <v>13</v>
          </cell>
          <cell r="H2887">
            <v>0</v>
          </cell>
          <cell r="I2887">
            <v>0</v>
          </cell>
          <cell r="J2887">
            <v>0</v>
          </cell>
          <cell r="K2887">
            <v>296</v>
          </cell>
        </row>
        <row r="2888">
          <cell r="A2888">
            <v>2882</v>
          </cell>
          <cell r="B2888" t="str">
            <v>M</v>
          </cell>
          <cell r="C2888" t="str">
            <v>Professional, Scientific and Technical Services</v>
          </cell>
          <cell r="D2888">
            <v>211021261</v>
          </cell>
          <cell r="E2888" t="str">
            <v>Donvale - Park Orchards</v>
          </cell>
          <cell r="F2888">
            <v>185</v>
          </cell>
          <cell r="G2888">
            <v>94</v>
          </cell>
          <cell r="H2888">
            <v>15</v>
          </cell>
          <cell r="I2888">
            <v>3</v>
          </cell>
          <cell r="J2888">
            <v>0</v>
          </cell>
          <cell r="K2888">
            <v>295</v>
          </cell>
        </row>
        <row r="2889">
          <cell r="A2889">
            <v>2883</v>
          </cell>
          <cell r="B2889" t="str">
            <v>N</v>
          </cell>
          <cell r="C2889" t="str">
            <v>Administrative and Support Services</v>
          </cell>
          <cell r="D2889">
            <v>211021261</v>
          </cell>
          <cell r="E2889" t="str">
            <v>Donvale - Park Orchards</v>
          </cell>
          <cell r="F2889">
            <v>49</v>
          </cell>
          <cell r="G2889">
            <v>25</v>
          </cell>
          <cell r="H2889">
            <v>5</v>
          </cell>
          <cell r="I2889">
            <v>0</v>
          </cell>
          <cell r="J2889">
            <v>0</v>
          </cell>
          <cell r="K2889">
            <v>81</v>
          </cell>
        </row>
        <row r="2890">
          <cell r="A2890">
            <v>2884</v>
          </cell>
          <cell r="B2890" t="str">
            <v>O</v>
          </cell>
          <cell r="C2890" t="str">
            <v>Public Administration and Safety</v>
          </cell>
          <cell r="D2890">
            <v>211021261</v>
          </cell>
          <cell r="E2890" t="str">
            <v>Donvale - Park Orchards</v>
          </cell>
          <cell r="F2890">
            <v>3</v>
          </cell>
          <cell r="G2890">
            <v>0</v>
          </cell>
          <cell r="H2890">
            <v>0</v>
          </cell>
          <cell r="I2890">
            <v>0</v>
          </cell>
          <cell r="J2890">
            <v>0</v>
          </cell>
          <cell r="K2890">
            <v>3</v>
          </cell>
        </row>
        <row r="2891">
          <cell r="A2891">
            <v>2885</v>
          </cell>
          <cell r="B2891" t="str">
            <v>P</v>
          </cell>
          <cell r="C2891" t="str">
            <v>Education and Training</v>
          </cell>
          <cell r="D2891">
            <v>211021261</v>
          </cell>
          <cell r="E2891" t="str">
            <v>Donvale - Park Orchards</v>
          </cell>
          <cell r="F2891">
            <v>18</v>
          </cell>
          <cell r="G2891">
            <v>11</v>
          </cell>
          <cell r="H2891">
            <v>7</v>
          </cell>
          <cell r="I2891">
            <v>0</v>
          </cell>
          <cell r="J2891">
            <v>0</v>
          </cell>
          <cell r="K2891">
            <v>38</v>
          </cell>
        </row>
        <row r="2892">
          <cell r="A2892">
            <v>2886</v>
          </cell>
          <cell r="B2892" t="str">
            <v>Q</v>
          </cell>
          <cell r="C2892" t="str">
            <v>Health Care and Social Assistance</v>
          </cell>
          <cell r="D2892">
            <v>211021261</v>
          </cell>
          <cell r="E2892" t="str">
            <v>Donvale - Park Orchards</v>
          </cell>
          <cell r="F2892">
            <v>128</v>
          </cell>
          <cell r="G2892">
            <v>40</v>
          </cell>
          <cell r="H2892">
            <v>21</v>
          </cell>
          <cell r="I2892">
            <v>5</v>
          </cell>
          <cell r="J2892">
            <v>0</v>
          </cell>
          <cell r="K2892">
            <v>195</v>
          </cell>
        </row>
        <row r="2893">
          <cell r="A2893">
            <v>2887</v>
          </cell>
          <cell r="B2893" t="str">
            <v>R</v>
          </cell>
          <cell r="C2893" t="str">
            <v>Arts and Recreation Services</v>
          </cell>
          <cell r="D2893">
            <v>211021261</v>
          </cell>
          <cell r="E2893" t="str">
            <v>Donvale - Park Orchards</v>
          </cell>
          <cell r="F2893">
            <v>20</v>
          </cell>
          <cell r="G2893">
            <v>4</v>
          </cell>
          <cell r="H2893">
            <v>0</v>
          </cell>
          <cell r="I2893">
            <v>0</v>
          </cell>
          <cell r="J2893">
            <v>0</v>
          </cell>
          <cell r="K2893">
            <v>26</v>
          </cell>
        </row>
        <row r="2894">
          <cell r="A2894">
            <v>2888</v>
          </cell>
          <cell r="B2894" t="str">
            <v>S</v>
          </cell>
          <cell r="C2894" t="str">
            <v>Other Services</v>
          </cell>
          <cell r="D2894">
            <v>211021261</v>
          </cell>
          <cell r="E2894" t="str">
            <v>Donvale - Park Orchards</v>
          </cell>
          <cell r="F2894">
            <v>25</v>
          </cell>
          <cell r="G2894">
            <v>18</v>
          </cell>
          <cell r="H2894">
            <v>5</v>
          </cell>
          <cell r="I2894">
            <v>0</v>
          </cell>
          <cell r="J2894">
            <v>0</v>
          </cell>
          <cell r="K2894">
            <v>48</v>
          </cell>
        </row>
        <row r="2895">
          <cell r="A2895">
            <v>2889</v>
          </cell>
          <cell r="B2895" t="str">
            <v>A</v>
          </cell>
          <cell r="C2895" t="str">
            <v>Agriculture, Forestry and Fishing</v>
          </cell>
          <cell r="D2895">
            <v>209041527</v>
          </cell>
          <cell r="E2895" t="str">
            <v>Doreen - North</v>
          </cell>
          <cell r="F2895">
            <v>7</v>
          </cell>
          <cell r="G2895">
            <v>0</v>
          </cell>
          <cell r="H2895">
            <v>0</v>
          </cell>
          <cell r="I2895">
            <v>0</v>
          </cell>
          <cell r="J2895">
            <v>0</v>
          </cell>
          <cell r="K2895">
            <v>8</v>
          </cell>
        </row>
        <row r="2896">
          <cell r="A2896">
            <v>2890</v>
          </cell>
          <cell r="B2896" t="str">
            <v>B</v>
          </cell>
          <cell r="C2896" t="str">
            <v>Mining</v>
          </cell>
          <cell r="D2896">
            <v>209041527</v>
          </cell>
          <cell r="E2896" t="str">
            <v>Doreen - North</v>
          </cell>
          <cell r="F2896">
            <v>0</v>
          </cell>
          <cell r="G2896">
            <v>0</v>
          </cell>
          <cell r="H2896">
            <v>0</v>
          </cell>
          <cell r="I2896">
            <v>0</v>
          </cell>
          <cell r="J2896">
            <v>0</v>
          </cell>
          <cell r="K2896">
            <v>0</v>
          </cell>
        </row>
        <row r="2897">
          <cell r="A2897">
            <v>2891</v>
          </cell>
          <cell r="B2897" t="str">
            <v>C</v>
          </cell>
          <cell r="C2897" t="str">
            <v>Manufacturing</v>
          </cell>
          <cell r="D2897">
            <v>209041527</v>
          </cell>
          <cell r="E2897" t="str">
            <v>Doreen - North</v>
          </cell>
          <cell r="F2897">
            <v>18</v>
          </cell>
          <cell r="G2897">
            <v>4</v>
          </cell>
          <cell r="H2897">
            <v>0</v>
          </cell>
          <cell r="I2897">
            <v>0</v>
          </cell>
          <cell r="J2897">
            <v>0</v>
          </cell>
          <cell r="K2897">
            <v>24</v>
          </cell>
        </row>
        <row r="2898">
          <cell r="A2898">
            <v>2892</v>
          </cell>
          <cell r="B2898" t="str">
            <v>D</v>
          </cell>
          <cell r="C2898" t="str">
            <v>Electricity, Gas, Water and Waste Services</v>
          </cell>
          <cell r="D2898">
            <v>209041527</v>
          </cell>
          <cell r="E2898" t="str">
            <v>Doreen - North</v>
          </cell>
          <cell r="F2898">
            <v>0</v>
          </cell>
          <cell r="G2898">
            <v>3</v>
          </cell>
          <cell r="H2898">
            <v>0</v>
          </cell>
          <cell r="I2898">
            <v>0</v>
          </cell>
          <cell r="J2898">
            <v>0</v>
          </cell>
          <cell r="K2898">
            <v>3</v>
          </cell>
        </row>
        <row r="2899">
          <cell r="A2899">
            <v>2893</v>
          </cell>
          <cell r="B2899" t="str">
            <v>E</v>
          </cell>
          <cell r="C2899" t="str">
            <v>Construction</v>
          </cell>
          <cell r="D2899">
            <v>209041527</v>
          </cell>
          <cell r="E2899" t="str">
            <v>Doreen - North</v>
          </cell>
          <cell r="F2899">
            <v>153</v>
          </cell>
          <cell r="G2899">
            <v>109</v>
          </cell>
          <cell r="H2899">
            <v>17</v>
          </cell>
          <cell r="I2899">
            <v>3</v>
          </cell>
          <cell r="J2899">
            <v>0</v>
          </cell>
          <cell r="K2899">
            <v>280</v>
          </cell>
        </row>
        <row r="2900">
          <cell r="A2900">
            <v>2894</v>
          </cell>
          <cell r="B2900" t="str">
            <v>F</v>
          </cell>
          <cell r="C2900" t="str">
            <v>Wholesale Trade</v>
          </cell>
          <cell r="D2900">
            <v>209041527</v>
          </cell>
          <cell r="E2900" t="str">
            <v>Doreen - North</v>
          </cell>
          <cell r="F2900">
            <v>15</v>
          </cell>
          <cell r="G2900">
            <v>7</v>
          </cell>
          <cell r="H2900">
            <v>0</v>
          </cell>
          <cell r="I2900">
            <v>0</v>
          </cell>
          <cell r="J2900">
            <v>0</v>
          </cell>
          <cell r="K2900">
            <v>23</v>
          </cell>
        </row>
        <row r="2901">
          <cell r="A2901">
            <v>2895</v>
          </cell>
          <cell r="B2901" t="str">
            <v>G</v>
          </cell>
          <cell r="C2901" t="str">
            <v>Retail Trade</v>
          </cell>
          <cell r="D2901">
            <v>209041527</v>
          </cell>
          <cell r="E2901" t="str">
            <v>Doreen - North</v>
          </cell>
          <cell r="F2901">
            <v>44</v>
          </cell>
          <cell r="G2901">
            <v>17</v>
          </cell>
          <cell r="H2901">
            <v>5</v>
          </cell>
          <cell r="I2901">
            <v>0</v>
          </cell>
          <cell r="J2901">
            <v>0</v>
          </cell>
          <cell r="K2901">
            <v>67</v>
          </cell>
        </row>
        <row r="2902">
          <cell r="A2902">
            <v>2896</v>
          </cell>
          <cell r="B2902" t="str">
            <v>H</v>
          </cell>
          <cell r="C2902" t="str">
            <v>Accommodation and Food Services</v>
          </cell>
          <cell r="D2902">
            <v>209041527</v>
          </cell>
          <cell r="E2902" t="str">
            <v>Doreen - North</v>
          </cell>
          <cell r="F2902">
            <v>4</v>
          </cell>
          <cell r="G2902">
            <v>13</v>
          </cell>
          <cell r="H2902">
            <v>12</v>
          </cell>
          <cell r="I2902">
            <v>0</v>
          </cell>
          <cell r="J2902">
            <v>0</v>
          </cell>
          <cell r="K2902">
            <v>29</v>
          </cell>
        </row>
        <row r="2903">
          <cell r="A2903">
            <v>2897</v>
          </cell>
          <cell r="B2903" t="str">
            <v>I</v>
          </cell>
          <cell r="C2903" t="str">
            <v>Transport, Postal and Warehousing</v>
          </cell>
          <cell r="D2903">
            <v>209041527</v>
          </cell>
          <cell r="E2903" t="str">
            <v>Doreen - North</v>
          </cell>
          <cell r="F2903">
            <v>82</v>
          </cell>
          <cell r="G2903">
            <v>17</v>
          </cell>
          <cell r="H2903">
            <v>0</v>
          </cell>
          <cell r="I2903">
            <v>0</v>
          </cell>
          <cell r="J2903">
            <v>0</v>
          </cell>
          <cell r="K2903">
            <v>99</v>
          </cell>
        </row>
        <row r="2904">
          <cell r="A2904">
            <v>2898</v>
          </cell>
          <cell r="B2904" t="str">
            <v>J</v>
          </cell>
          <cell r="C2904" t="str">
            <v>Information Media and Telecommunications</v>
          </cell>
          <cell r="D2904">
            <v>209041527</v>
          </cell>
          <cell r="E2904" t="str">
            <v>Doreen - North</v>
          </cell>
          <cell r="F2904">
            <v>5</v>
          </cell>
          <cell r="G2904">
            <v>0</v>
          </cell>
          <cell r="H2904">
            <v>0</v>
          </cell>
          <cell r="I2904">
            <v>0</v>
          </cell>
          <cell r="J2904">
            <v>0</v>
          </cell>
          <cell r="K2904">
            <v>7</v>
          </cell>
        </row>
        <row r="2905">
          <cell r="A2905">
            <v>2899</v>
          </cell>
          <cell r="B2905" t="str">
            <v>K</v>
          </cell>
          <cell r="C2905" t="str">
            <v>Financial and Insurance Services</v>
          </cell>
          <cell r="D2905">
            <v>209041527</v>
          </cell>
          <cell r="E2905" t="str">
            <v>Doreen - North</v>
          </cell>
          <cell r="F2905">
            <v>30</v>
          </cell>
          <cell r="G2905">
            <v>8</v>
          </cell>
          <cell r="H2905">
            <v>0</v>
          </cell>
          <cell r="I2905">
            <v>0</v>
          </cell>
          <cell r="J2905">
            <v>0</v>
          </cell>
          <cell r="K2905">
            <v>38</v>
          </cell>
        </row>
        <row r="2906">
          <cell r="A2906">
            <v>2900</v>
          </cell>
          <cell r="B2906" t="str">
            <v>L</v>
          </cell>
          <cell r="C2906" t="str">
            <v>Rental, Hiring and Real Estate Services</v>
          </cell>
          <cell r="D2906">
            <v>209041527</v>
          </cell>
          <cell r="E2906" t="str">
            <v>Doreen - North</v>
          </cell>
          <cell r="F2906">
            <v>56</v>
          </cell>
          <cell r="G2906">
            <v>13</v>
          </cell>
          <cell r="H2906">
            <v>4</v>
          </cell>
          <cell r="I2906">
            <v>0</v>
          </cell>
          <cell r="J2906">
            <v>0</v>
          </cell>
          <cell r="K2906">
            <v>73</v>
          </cell>
        </row>
        <row r="2907">
          <cell r="A2907">
            <v>2901</v>
          </cell>
          <cell r="B2907" t="str">
            <v>M</v>
          </cell>
          <cell r="C2907" t="str">
            <v>Professional, Scientific and Technical Services</v>
          </cell>
          <cell r="D2907">
            <v>209041527</v>
          </cell>
          <cell r="E2907" t="str">
            <v>Doreen - North</v>
          </cell>
          <cell r="F2907">
            <v>89</v>
          </cell>
          <cell r="G2907">
            <v>40</v>
          </cell>
          <cell r="H2907">
            <v>7</v>
          </cell>
          <cell r="I2907">
            <v>0</v>
          </cell>
          <cell r="J2907">
            <v>0</v>
          </cell>
          <cell r="K2907">
            <v>136</v>
          </cell>
        </row>
        <row r="2908">
          <cell r="A2908">
            <v>2902</v>
          </cell>
          <cell r="B2908" t="str">
            <v>N</v>
          </cell>
          <cell r="C2908" t="str">
            <v>Administrative and Support Services</v>
          </cell>
          <cell r="D2908">
            <v>209041527</v>
          </cell>
          <cell r="E2908" t="str">
            <v>Doreen - North</v>
          </cell>
          <cell r="F2908">
            <v>58</v>
          </cell>
          <cell r="G2908">
            <v>14</v>
          </cell>
          <cell r="H2908">
            <v>4</v>
          </cell>
          <cell r="I2908">
            <v>3</v>
          </cell>
          <cell r="J2908">
            <v>0</v>
          </cell>
          <cell r="K2908">
            <v>78</v>
          </cell>
        </row>
        <row r="2909">
          <cell r="A2909">
            <v>2903</v>
          </cell>
          <cell r="B2909" t="str">
            <v>O</v>
          </cell>
          <cell r="C2909" t="str">
            <v>Public Administration and Safety</v>
          </cell>
          <cell r="D2909">
            <v>209041527</v>
          </cell>
          <cell r="E2909" t="str">
            <v>Doreen - North</v>
          </cell>
          <cell r="F2909">
            <v>5</v>
          </cell>
          <cell r="G2909">
            <v>0</v>
          </cell>
          <cell r="H2909">
            <v>0</v>
          </cell>
          <cell r="I2909">
            <v>0</v>
          </cell>
          <cell r="J2909">
            <v>0</v>
          </cell>
          <cell r="K2909">
            <v>5</v>
          </cell>
        </row>
        <row r="2910">
          <cell r="A2910">
            <v>2904</v>
          </cell>
          <cell r="B2910" t="str">
            <v>P</v>
          </cell>
          <cell r="C2910" t="str">
            <v>Education and Training</v>
          </cell>
          <cell r="D2910">
            <v>209041527</v>
          </cell>
          <cell r="E2910" t="str">
            <v>Doreen - North</v>
          </cell>
          <cell r="F2910">
            <v>12</v>
          </cell>
          <cell r="G2910">
            <v>4</v>
          </cell>
          <cell r="H2910">
            <v>3</v>
          </cell>
          <cell r="I2910">
            <v>0</v>
          </cell>
          <cell r="J2910">
            <v>0</v>
          </cell>
          <cell r="K2910">
            <v>19</v>
          </cell>
        </row>
        <row r="2911">
          <cell r="A2911">
            <v>2905</v>
          </cell>
          <cell r="B2911" t="str">
            <v>Q</v>
          </cell>
          <cell r="C2911" t="str">
            <v>Health Care and Social Assistance</v>
          </cell>
          <cell r="D2911">
            <v>209041527</v>
          </cell>
          <cell r="E2911" t="str">
            <v>Doreen - North</v>
          </cell>
          <cell r="F2911">
            <v>61</v>
          </cell>
          <cell r="G2911">
            <v>21</v>
          </cell>
          <cell r="H2911">
            <v>7</v>
          </cell>
          <cell r="I2911">
            <v>3</v>
          </cell>
          <cell r="J2911">
            <v>0</v>
          </cell>
          <cell r="K2911">
            <v>90</v>
          </cell>
        </row>
        <row r="2912">
          <cell r="A2912">
            <v>2906</v>
          </cell>
          <cell r="B2912" t="str">
            <v>R</v>
          </cell>
          <cell r="C2912" t="str">
            <v>Arts and Recreation Services</v>
          </cell>
          <cell r="D2912">
            <v>209041527</v>
          </cell>
          <cell r="E2912" t="str">
            <v>Doreen - North</v>
          </cell>
          <cell r="F2912">
            <v>8</v>
          </cell>
          <cell r="G2912">
            <v>7</v>
          </cell>
          <cell r="H2912">
            <v>3</v>
          </cell>
          <cell r="I2912">
            <v>0</v>
          </cell>
          <cell r="J2912">
            <v>0</v>
          </cell>
          <cell r="K2912">
            <v>16</v>
          </cell>
        </row>
        <row r="2913">
          <cell r="A2913">
            <v>2907</v>
          </cell>
          <cell r="B2913" t="str">
            <v>S</v>
          </cell>
          <cell r="C2913" t="str">
            <v>Other Services</v>
          </cell>
          <cell r="D2913">
            <v>209041527</v>
          </cell>
          <cell r="E2913" t="str">
            <v>Doreen - North</v>
          </cell>
          <cell r="F2913">
            <v>43</v>
          </cell>
          <cell r="G2913">
            <v>23</v>
          </cell>
          <cell r="H2913">
            <v>4</v>
          </cell>
          <cell r="I2913">
            <v>0</v>
          </cell>
          <cell r="J2913">
            <v>0</v>
          </cell>
          <cell r="K2913">
            <v>70</v>
          </cell>
        </row>
        <row r="2914">
          <cell r="A2914">
            <v>2908</v>
          </cell>
          <cell r="B2914" t="str">
            <v>A</v>
          </cell>
          <cell r="C2914" t="str">
            <v>Agriculture, Forestry and Fishing</v>
          </cell>
          <cell r="D2914">
            <v>209041528</v>
          </cell>
          <cell r="E2914" t="str">
            <v>Doreen - South</v>
          </cell>
          <cell r="F2914">
            <v>3</v>
          </cell>
          <cell r="G2914">
            <v>0</v>
          </cell>
          <cell r="H2914">
            <v>0</v>
          </cell>
          <cell r="I2914">
            <v>0</v>
          </cell>
          <cell r="J2914">
            <v>0</v>
          </cell>
          <cell r="K2914">
            <v>0</v>
          </cell>
        </row>
        <row r="2915">
          <cell r="A2915">
            <v>2909</v>
          </cell>
          <cell r="B2915" t="str">
            <v>B</v>
          </cell>
          <cell r="C2915" t="str">
            <v>Mining</v>
          </cell>
          <cell r="D2915">
            <v>209041528</v>
          </cell>
          <cell r="E2915" t="str">
            <v>Doreen - South</v>
          </cell>
          <cell r="F2915">
            <v>0</v>
          </cell>
          <cell r="G2915">
            <v>0</v>
          </cell>
          <cell r="H2915">
            <v>0</v>
          </cell>
          <cell r="I2915">
            <v>0</v>
          </cell>
          <cell r="J2915">
            <v>0</v>
          </cell>
          <cell r="K2915">
            <v>0</v>
          </cell>
        </row>
        <row r="2916">
          <cell r="A2916">
            <v>2910</v>
          </cell>
          <cell r="B2916" t="str">
            <v>C</v>
          </cell>
          <cell r="C2916" t="str">
            <v>Manufacturing</v>
          </cell>
          <cell r="D2916">
            <v>209041528</v>
          </cell>
          <cell r="E2916" t="str">
            <v>Doreen - South</v>
          </cell>
          <cell r="F2916">
            <v>14</v>
          </cell>
          <cell r="G2916">
            <v>9</v>
          </cell>
          <cell r="H2916">
            <v>0</v>
          </cell>
          <cell r="I2916">
            <v>0</v>
          </cell>
          <cell r="J2916">
            <v>0</v>
          </cell>
          <cell r="K2916">
            <v>23</v>
          </cell>
        </row>
        <row r="2917">
          <cell r="A2917">
            <v>2911</v>
          </cell>
          <cell r="B2917" t="str">
            <v>D</v>
          </cell>
          <cell r="C2917" t="str">
            <v>Electricity, Gas, Water and Waste Services</v>
          </cell>
          <cell r="D2917">
            <v>209041528</v>
          </cell>
          <cell r="E2917" t="str">
            <v>Doreen - South</v>
          </cell>
          <cell r="F2917">
            <v>3</v>
          </cell>
          <cell r="G2917">
            <v>0</v>
          </cell>
          <cell r="H2917">
            <v>0</v>
          </cell>
          <cell r="I2917">
            <v>0</v>
          </cell>
          <cell r="J2917">
            <v>0</v>
          </cell>
          <cell r="K2917">
            <v>0</v>
          </cell>
        </row>
        <row r="2918">
          <cell r="A2918">
            <v>2912</v>
          </cell>
          <cell r="B2918" t="str">
            <v>E</v>
          </cell>
          <cell r="C2918" t="str">
            <v>Construction</v>
          </cell>
          <cell r="D2918">
            <v>209041528</v>
          </cell>
          <cell r="E2918" t="str">
            <v>Doreen - South</v>
          </cell>
          <cell r="F2918">
            <v>120</v>
          </cell>
          <cell r="G2918">
            <v>53</v>
          </cell>
          <cell r="H2918">
            <v>9</v>
          </cell>
          <cell r="I2918">
            <v>0</v>
          </cell>
          <cell r="J2918">
            <v>0</v>
          </cell>
          <cell r="K2918">
            <v>182</v>
          </cell>
        </row>
        <row r="2919">
          <cell r="A2919">
            <v>2913</v>
          </cell>
          <cell r="B2919" t="str">
            <v>F</v>
          </cell>
          <cell r="C2919" t="str">
            <v>Wholesale Trade</v>
          </cell>
          <cell r="D2919">
            <v>209041528</v>
          </cell>
          <cell r="E2919" t="str">
            <v>Doreen - South</v>
          </cell>
          <cell r="F2919">
            <v>8</v>
          </cell>
          <cell r="G2919">
            <v>3</v>
          </cell>
          <cell r="H2919">
            <v>0</v>
          </cell>
          <cell r="I2919">
            <v>0</v>
          </cell>
          <cell r="J2919">
            <v>0</v>
          </cell>
          <cell r="K2919">
            <v>11</v>
          </cell>
        </row>
        <row r="2920">
          <cell r="A2920">
            <v>2914</v>
          </cell>
          <cell r="B2920" t="str">
            <v>G</v>
          </cell>
          <cell r="C2920" t="str">
            <v>Retail Trade</v>
          </cell>
          <cell r="D2920">
            <v>209041528</v>
          </cell>
          <cell r="E2920" t="str">
            <v>Doreen - South</v>
          </cell>
          <cell r="F2920">
            <v>20</v>
          </cell>
          <cell r="G2920">
            <v>11</v>
          </cell>
          <cell r="H2920">
            <v>5</v>
          </cell>
          <cell r="I2920">
            <v>0</v>
          </cell>
          <cell r="J2920">
            <v>0</v>
          </cell>
          <cell r="K2920">
            <v>36</v>
          </cell>
        </row>
        <row r="2921">
          <cell r="A2921">
            <v>2915</v>
          </cell>
          <cell r="B2921" t="str">
            <v>H</v>
          </cell>
          <cell r="C2921" t="str">
            <v>Accommodation and Food Services</v>
          </cell>
          <cell r="D2921">
            <v>209041528</v>
          </cell>
          <cell r="E2921" t="str">
            <v>Doreen - South</v>
          </cell>
          <cell r="F2921">
            <v>7</v>
          </cell>
          <cell r="G2921">
            <v>12</v>
          </cell>
          <cell r="H2921">
            <v>12</v>
          </cell>
          <cell r="I2921">
            <v>0</v>
          </cell>
          <cell r="J2921">
            <v>0</v>
          </cell>
          <cell r="K2921">
            <v>31</v>
          </cell>
        </row>
        <row r="2922">
          <cell r="A2922">
            <v>2916</v>
          </cell>
          <cell r="B2922" t="str">
            <v>I</v>
          </cell>
          <cell r="C2922" t="str">
            <v>Transport, Postal and Warehousing</v>
          </cell>
          <cell r="D2922">
            <v>209041528</v>
          </cell>
          <cell r="E2922" t="str">
            <v>Doreen - South</v>
          </cell>
          <cell r="F2922">
            <v>99</v>
          </cell>
          <cell r="G2922">
            <v>18</v>
          </cell>
          <cell r="H2922">
            <v>0</v>
          </cell>
          <cell r="I2922">
            <v>0</v>
          </cell>
          <cell r="J2922">
            <v>0</v>
          </cell>
          <cell r="K2922">
            <v>117</v>
          </cell>
        </row>
        <row r="2923">
          <cell r="A2923">
            <v>2917</v>
          </cell>
          <cell r="B2923" t="str">
            <v>J</v>
          </cell>
          <cell r="C2923" t="str">
            <v>Information Media and Telecommunications</v>
          </cell>
          <cell r="D2923">
            <v>209041528</v>
          </cell>
          <cell r="E2923" t="str">
            <v>Doreen - South</v>
          </cell>
          <cell r="F2923">
            <v>3</v>
          </cell>
          <cell r="G2923">
            <v>3</v>
          </cell>
          <cell r="H2923">
            <v>0</v>
          </cell>
          <cell r="I2923">
            <v>0</v>
          </cell>
          <cell r="J2923">
            <v>0</v>
          </cell>
          <cell r="K2923">
            <v>6</v>
          </cell>
        </row>
        <row r="2924">
          <cell r="A2924">
            <v>2918</v>
          </cell>
          <cell r="B2924" t="str">
            <v>K</v>
          </cell>
          <cell r="C2924" t="str">
            <v>Financial and Insurance Services</v>
          </cell>
          <cell r="D2924">
            <v>209041528</v>
          </cell>
          <cell r="E2924" t="str">
            <v>Doreen - South</v>
          </cell>
          <cell r="F2924">
            <v>15</v>
          </cell>
          <cell r="G2924">
            <v>3</v>
          </cell>
          <cell r="H2924">
            <v>0</v>
          </cell>
          <cell r="I2924">
            <v>0</v>
          </cell>
          <cell r="J2924">
            <v>0</v>
          </cell>
          <cell r="K2924">
            <v>18</v>
          </cell>
        </row>
        <row r="2925">
          <cell r="A2925">
            <v>2919</v>
          </cell>
          <cell r="B2925" t="str">
            <v>L</v>
          </cell>
          <cell r="C2925" t="str">
            <v>Rental, Hiring and Real Estate Services</v>
          </cell>
          <cell r="D2925">
            <v>209041528</v>
          </cell>
          <cell r="E2925" t="str">
            <v>Doreen - South</v>
          </cell>
          <cell r="F2925">
            <v>29</v>
          </cell>
          <cell r="G2925">
            <v>3</v>
          </cell>
          <cell r="H2925">
            <v>0</v>
          </cell>
          <cell r="I2925">
            <v>0</v>
          </cell>
          <cell r="J2925">
            <v>0</v>
          </cell>
          <cell r="K2925">
            <v>34</v>
          </cell>
        </row>
        <row r="2926">
          <cell r="A2926">
            <v>2920</v>
          </cell>
          <cell r="B2926" t="str">
            <v>M</v>
          </cell>
          <cell r="C2926" t="str">
            <v>Professional, Scientific and Technical Services</v>
          </cell>
          <cell r="D2926">
            <v>209041528</v>
          </cell>
          <cell r="E2926" t="str">
            <v>Doreen - South</v>
          </cell>
          <cell r="F2926">
            <v>64</v>
          </cell>
          <cell r="G2926">
            <v>27</v>
          </cell>
          <cell r="H2926">
            <v>0</v>
          </cell>
          <cell r="I2926">
            <v>0</v>
          </cell>
          <cell r="J2926">
            <v>0</v>
          </cell>
          <cell r="K2926">
            <v>92</v>
          </cell>
        </row>
        <row r="2927">
          <cell r="A2927">
            <v>2921</v>
          </cell>
          <cell r="B2927" t="str">
            <v>N</v>
          </cell>
          <cell r="C2927" t="str">
            <v>Administrative and Support Services</v>
          </cell>
          <cell r="D2927">
            <v>209041528</v>
          </cell>
          <cell r="E2927" t="str">
            <v>Doreen - South</v>
          </cell>
          <cell r="F2927">
            <v>42</v>
          </cell>
          <cell r="G2927">
            <v>10</v>
          </cell>
          <cell r="H2927">
            <v>3</v>
          </cell>
          <cell r="I2927">
            <v>0</v>
          </cell>
          <cell r="J2927">
            <v>0</v>
          </cell>
          <cell r="K2927">
            <v>53</v>
          </cell>
        </row>
        <row r="2928">
          <cell r="A2928">
            <v>2922</v>
          </cell>
          <cell r="B2928" t="str">
            <v>O</v>
          </cell>
          <cell r="C2928" t="str">
            <v>Public Administration and Safety</v>
          </cell>
          <cell r="D2928">
            <v>209041528</v>
          </cell>
          <cell r="E2928" t="str">
            <v>Doreen - South</v>
          </cell>
          <cell r="F2928">
            <v>3</v>
          </cell>
          <cell r="G2928">
            <v>0</v>
          </cell>
          <cell r="H2928">
            <v>0</v>
          </cell>
          <cell r="I2928">
            <v>0</v>
          </cell>
          <cell r="J2928">
            <v>0</v>
          </cell>
          <cell r="K2928">
            <v>3</v>
          </cell>
        </row>
        <row r="2929">
          <cell r="A2929">
            <v>2923</v>
          </cell>
          <cell r="B2929" t="str">
            <v>P</v>
          </cell>
          <cell r="C2929" t="str">
            <v>Education and Training</v>
          </cell>
          <cell r="D2929">
            <v>209041528</v>
          </cell>
          <cell r="E2929" t="str">
            <v>Doreen - South</v>
          </cell>
          <cell r="F2929">
            <v>10</v>
          </cell>
          <cell r="G2929">
            <v>0</v>
          </cell>
          <cell r="H2929">
            <v>0</v>
          </cell>
          <cell r="I2929">
            <v>0</v>
          </cell>
          <cell r="J2929">
            <v>0</v>
          </cell>
          <cell r="K2929">
            <v>11</v>
          </cell>
        </row>
        <row r="2930">
          <cell r="A2930">
            <v>2924</v>
          </cell>
          <cell r="B2930" t="str">
            <v>Q</v>
          </cell>
          <cell r="C2930" t="str">
            <v>Health Care and Social Assistance</v>
          </cell>
          <cell r="D2930">
            <v>209041528</v>
          </cell>
          <cell r="E2930" t="str">
            <v>Doreen - South</v>
          </cell>
          <cell r="F2930">
            <v>39</v>
          </cell>
          <cell r="G2930">
            <v>7</v>
          </cell>
          <cell r="H2930">
            <v>5</v>
          </cell>
          <cell r="I2930">
            <v>0</v>
          </cell>
          <cell r="J2930">
            <v>0</v>
          </cell>
          <cell r="K2930">
            <v>53</v>
          </cell>
        </row>
        <row r="2931">
          <cell r="A2931">
            <v>2925</v>
          </cell>
          <cell r="B2931" t="str">
            <v>R</v>
          </cell>
          <cell r="C2931" t="str">
            <v>Arts and Recreation Services</v>
          </cell>
          <cell r="D2931">
            <v>209041528</v>
          </cell>
          <cell r="E2931" t="str">
            <v>Doreen - South</v>
          </cell>
          <cell r="F2931">
            <v>5</v>
          </cell>
          <cell r="G2931">
            <v>3</v>
          </cell>
          <cell r="H2931">
            <v>0</v>
          </cell>
          <cell r="I2931">
            <v>0</v>
          </cell>
          <cell r="J2931">
            <v>0</v>
          </cell>
          <cell r="K2931">
            <v>7</v>
          </cell>
        </row>
        <row r="2932">
          <cell r="A2932">
            <v>2926</v>
          </cell>
          <cell r="B2932" t="str">
            <v>S</v>
          </cell>
          <cell r="C2932" t="str">
            <v>Other Services</v>
          </cell>
          <cell r="D2932">
            <v>209041528</v>
          </cell>
          <cell r="E2932" t="str">
            <v>Doreen - South</v>
          </cell>
          <cell r="F2932">
            <v>19</v>
          </cell>
          <cell r="G2932">
            <v>12</v>
          </cell>
          <cell r="H2932">
            <v>0</v>
          </cell>
          <cell r="I2932">
            <v>0</v>
          </cell>
          <cell r="J2932">
            <v>0</v>
          </cell>
          <cell r="K2932">
            <v>31</v>
          </cell>
        </row>
        <row r="2933">
          <cell r="A2933">
            <v>2927</v>
          </cell>
          <cell r="B2933" t="str">
            <v>A</v>
          </cell>
          <cell r="C2933" t="str">
            <v>Agriculture, Forestry and Fishing</v>
          </cell>
          <cell r="D2933">
            <v>212021295</v>
          </cell>
          <cell r="E2933" t="str">
            <v>Doveton</v>
          </cell>
          <cell r="F2933">
            <v>3</v>
          </cell>
          <cell r="G2933">
            <v>0</v>
          </cell>
          <cell r="H2933">
            <v>0</v>
          </cell>
          <cell r="I2933">
            <v>0</v>
          </cell>
          <cell r="J2933">
            <v>0</v>
          </cell>
          <cell r="K2933">
            <v>0</v>
          </cell>
        </row>
        <row r="2934">
          <cell r="A2934">
            <v>2928</v>
          </cell>
          <cell r="B2934" t="str">
            <v>B</v>
          </cell>
          <cell r="C2934" t="str">
            <v>Mining</v>
          </cell>
          <cell r="D2934">
            <v>212021295</v>
          </cell>
          <cell r="E2934" t="str">
            <v>Doveton</v>
          </cell>
          <cell r="F2934">
            <v>0</v>
          </cell>
          <cell r="G2934">
            <v>0</v>
          </cell>
          <cell r="H2934">
            <v>0</v>
          </cell>
          <cell r="I2934">
            <v>0</v>
          </cell>
          <cell r="J2934">
            <v>0</v>
          </cell>
          <cell r="K2934">
            <v>3</v>
          </cell>
        </row>
        <row r="2935">
          <cell r="A2935">
            <v>2929</v>
          </cell>
          <cell r="B2935" t="str">
            <v>C</v>
          </cell>
          <cell r="C2935" t="str">
            <v>Manufacturing</v>
          </cell>
          <cell r="D2935">
            <v>212021295</v>
          </cell>
          <cell r="E2935" t="str">
            <v>Doveton</v>
          </cell>
          <cell r="F2935">
            <v>14</v>
          </cell>
          <cell r="G2935">
            <v>9</v>
          </cell>
          <cell r="H2935">
            <v>8</v>
          </cell>
          <cell r="I2935">
            <v>3</v>
          </cell>
          <cell r="J2935">
            <v>0</v>
          </cell>
          <cell r="K2935">
            <v>33</v>
          </cell>
        </row>
        <row r="2936">
          <cell r="A2936">
            <v>2930</v>
          </cell>
          <cell r="B2936" t="str">
            <v>D</v>
          </cell>
          <cell r="C2936" t="str">
            <v>Electricity, Gas, Water and Waste Services</v>
          </cell>
          <cell r="D2936">
            <v>212021295</v>
          </cell>
          <cell r="E2936" t="str">
            <v>Doveton</v>
          </cell>
          <cell r="F2936">
            <v>4</v>
          </cell>
          <cell r="G2936">
            <v>5</v>
          </cell>
          <cell r="H2936">
            <v>0</v>
          </cell>
          <cell r="I2936">
            <v>0</v>
          </cell>
          <cell r="J2936">
            <v>0</v>
          </cell>
          <cell r="K2936">
            <v>9</v>
          </cell>
        </row>
        <row r="2937">
          <cell r="A2937">
            <v>2931</v>
          </cell>
          <cell r="B2937" t="str">
            <v>E</v>
          </cell>
          <cell r="C2937" t="str">
            <v>Construction</v>
          </cell>
          <cell r="D2937">
            <v>212021295</v>
          </cell>
          <cell r="E2937" t="str">
            <v>Doveton</v>
          </cell>
          <cell r="F2937">
            <v>356</v>
          </cell>
          <cell r="G2937">
            <v>62</v>
          </cell>
          <cell r="H2937">
            <v>3</v>
          </cell>
          <cell r="I2937">
            <v>0</v>
          </cell>
          <cell r="J2937">
            <v>0</v>
          </cell>
          <cell r="K2937">
            <v>422</v>
          </cell>
        </row>
        <row r="2938">
          <cell r="A2938">
            <v>2932</v>
          </cell>
          <cell r="B2938" t="str">
            <v>F</v>
          </cell>
          <cell r="C2938" t="str">
            <v>Wholesale Trade</v>
          </cell>
          <cell r="D2938">
            <v>212021295</v>
          </cell>
          <cell r="E2938" t="str">
            <v>Doveton</v>
          </cell>
          <cell r="F2938">
            <v>17</v>
          </cell>
          <cell r="G2938">
            <v>13</v>
          </cell>
          <cell r="H2938">
            <v>3</v>
          </cell>
          <cell r="I2938">
            <v>0</v>
          </cell>
          <cell r="J2938">
            <v>0</v>
          </cell>
          <cell r="K2938">
            <v>33</v>
          </cell>
        </row>
        <row r="2939">
          <cell r="A2939">
            <v>2933</v>
          </cell>
          <cell r="B2939" t="str">
            <v>G</v>
          </cell>
          <cell r="C2939" t="str">
            <v>Retail Trade</v>
          </cell>
          <cell r="D2939">
            <v>212021295</v>
          </cell>
          <cell r="E2939" t="str">
            <v>Doveton</v>
          </cell>
          <cell r="F2939">
            <v>31</v>
          </cell>
          <cell r="G2939">
            <v>24</v>
          </cell>
          <cell r="H2939">
            <v>6</v>
          </cell>
          <cell r="I2939">
            <v>3</v>
          </cell>
          <cell r="J2939">
            <v>0</v>
          </cell>
          <cell r="K2939">
            <v>64</v>
          </cell>
        </row>
        <row r="2940">
          <cell r="A2940">
            <v>2934</v>
          </cell>
          <cell r="B2940" t="str">
            <v>H</v>
          </cell>
          <cell r="C2940" t="str">
            <v>Accommodation and Food Services</v>
          </cell>
          <cell r="D2940">
            <v>212021295</v>
          </cell>
          <cell r="E2940" t="str">
            <v>Doveton</v>
          </cell>
          <cell r="F2940">
            <v>21</v>
          </cell>
          <cell r="G2940">
            <v>8</v>
          </cell>
          <cell r="H2940">
            <v>3</v>
          </cell>
          <cell r="I2940">
            <v>0</v>
          </cell>
          <cell r="J2940">
            <v>0</v>
          </cell>
          <cell r="K2940">
            <v>32</v>
          </cell>
        </row>
        <row r="2941">
          <cell r="A2941">
            <v>2935</v>
          </cell>
          <cell r="B2941" t="str">
            <v>I</v>
          </cell>
          <cell r="C2941" t="str">
            <v>Transport, Postal and Warehousing</v>
          </cell>
          <cell r="D2941">
            <v>212021295</v>
          </cell>
          <cell r="E2941" t="str">
            <v>Doveton</v>
          </cell>
          <cell r="F2941">
            <v>308</v>
          </cell>
          <cell r="G2941">
            <v>21</v>
          </cell>
          <cell r="H2941">
            <v>3</v>
          </cell>
          <cell r="I2941">
            <v>0</v>
          </cell>
          <cell r="J2941">
            <v>0</v>
          </cell>
          <cell r="K2941">
            <v>333</v>
          </cell>
        </row>
        <row r="2942">
          <cell r="A2942">
            <v>2936</v>
          </cell>
          <cell r="B2942" t="str">
            <v>J</v>
          </cell>
          <cell r="C2942" t="str">
            <v>Information Media and Telecommunications</v>
          </cell>
          <cell r="D2942">
            <v>212021295</v>
          </cell>
          <cell r="E2942" t="str">
            <v>Doveton</v>
          </cell>
          <cell r="F2942">
            <v>3</v>
          </cell>
          <cell r="G2942">
            <v>3</v>
          </cell>
          <cell r="H2942">
            <v>0</v>
          </cell>
          <cell r="I2942">
            <v>0</v>
          </cell>
          <cell r="J2942">
            <v>0</v>
          </cell>
          <cell r="K2942">
            <v>0</v>
          </cell>
        </row>
        <row r="2943">
          <cell r="A2943">
            <v>2937</v>
          </cell>
          <cell r="B2943" t="str">
            <v>K</v>
          </cell>
          <cell r="C2943" t="str">
            <v>Financial and Insurance Services</v>
          </cell>
          <cell r="D2943">
            <v>212021295</v>
          </cell>
          <cell r="E2943" t="str">
            <v>Doveton</v>
          </cell>
          <cell r="F2943">
            <v>7</v>
          </cell>
          <cell r="G2943">
            <v>3</v>
          </cell>
          <cell r="H2943">
            <v>0</v>
          </cell>
          <cell r="I2943">
            <v>0</v>
          </cell>
          <cell r="J2943">
            <v>0</v>
          </cell>
          <cell r="K2943">
            <v>8</v>
          </cell>
        </row>
        <row r="2944">
          <cell r="A2944">
            <v>2938</v>
          </cell>
          <cell r="B2944" t="str">
            <v>L</v>
          </cell>
          <cell r="C2944" t="str">
            <v>Rental, Hiring and Real Estate Services</v>
          </cell>
          <cell r="D2944">
            <v>212021295</v>
          </cell>
          <cell r="E2944" t="str">
            <v>Doveton</v>
          </cell>
          <cell r="F2944">
            <v>30</v>
          </cell>
          <cell r="G2944">
            <v>5</v>
          </cell>
          <cell r="H2944">
            <v>0</v>
          </cell>
          <cell r="I2944">
            <v>0</v>
          </cell>
          <cell r="J2944">
            <v>3</v>
          </cell>
          <cell r="K2944">
            <v>36</v>
          </cell>
        </row>
        <row r="2945">
          <cell r="A2945">
            <v>2939</v>
          </cell>
          <cell r="B2945" t="str">
            <v>M</v>
          </cell>
          <cell r="C2945" t="str">
            <v>Professional, Scientific and Technical Services</v>
          </cell>
          <cell r="D2945">
            <v>212021295</v>
          </cell>
          <cell r="E2945" t="str">
            <v>Doveton</v>
          </cell>
          <cell r="F2945">
            <v>30</v>
          </cell>
          <cell r="G2945">
            <v>8</v>
          </cell>
          <cell r="H2945">
            <v>3</v>
          </cell>
          <cell r="I2945">
            <v>0</v>
          </cell>
          <cell r="J2945">
            <v>0</v>
          </cell>
          <cell r="K2945">
            <v>41</v>
          </cell>
        </row>
        <row r="2946">
          <cell r="A2946">
            <v>2940</v>
          </cell>
          <cell r="B2946" t="str">
            <v>N</v>
          </cell>
          <cell r="C2946" t="str">
            <v>Administrative and Support Services</v>
          </cell>
          <cell r="D2946">
            <v>212021295</v>
          </cell>
          <cell r="E2946" t="str">
            <v>Doveton</v>
          </cell>
          <cell r="F2946">
            <v>61</v>
          </cell>
          <cell r="G2946">
            <v>15</v>
          </cell>
          <cell r="H2946">
            <v>3</v>
          </cell>
          <cell r="I2946">
            <v>0</v>
          </cell>
          <cell r="J2946">
            <v>0</v>
          </cell>
          <cell r="K2946">
            <v>77</v>
          </cell>
        </row>
        <row r="2947">
          <cell r="A2947">
            <v>2941</v>
          </cell>
          <cell r="B2947" t="str">
            <v>O</v>
          </cell>
          <cell r="C2947" t="str">
            <v>Public Administration and Safety</v>
          </cell>
          <cell r="D2947">
            <v>212021295</v>
          </cell>
          <cell r="E2947" t="str">
            <v>Doveton</v>
          </cell>
          <cell r="F2947">
            <v>5</v>
          </cell>
          <cell r="G2947">
            <v>0</v>
          </cell>
          <cell r="H2947">
            <v>3</v>
          </cell>
          <cell r="I2947">
            <v>0</v>
          </cell>
          <cell r="J2947">
            <v>0</v>
          </cell>
          <cell r="K2947">
            <v>7</v>
          </cell>
        </row>
        <row r="2948">
          <cell r="A2948">
            <v>2942</v>
          </cell>
          <cell r="B2948" t="str">
            <v>P</v>
          </cell>
          <cell r="C2948" t="str">
            <v>Education and Training</v>
          </cell>
          <cell r="D2948">
            <v>212021295</v>
          </cell>
          <cell r="E2948" t="str">
            <v>Doveton</v>
          </cell>
          <cell r="F2948">
            <v>7</v>
          </cell>
          <cell r="G2948">
            <v>0</v>
          </cell>
          <cell r="H2948">
            <v>0</v>
          </cell>
          <cell r="I2948">
            <v>0</v>
          </cell>
          <cell r="J2948">
            <v>0</v>
          </cell>
          <cell r="K2948">
            <v>9</v>
          </cell>
        </row>
        <row r="2949">
          <cell r="A2949">
            <v>2943</v>
          </cell>
          <cell r="B2949" t="str">
            <v>Q</v>
          </cell>
          <cell r="C2949" t="str">
            <v>Health Care and Social Assistance</v>
          </cell>
          <cell r="D2949">
            <v>212021295</v>
          </cell>
          <cell r="E2949" t="str">
            <v>Doveton</v>
          </cell>
          <cell r="F2949">
            <v>30</v>
          </cell>
          <cell r="G2949">
            <v>8</v>
          </cell>
          <cell r="H2949">
            <v>4</v>
          </cell>
          <cell r="I2949">
            <v>0</v>
          </cell>
          <cell r="J2949">
            <v>0</v>
          </cell>
          <cell r="K2949">
            <v>43</v>
          </cell>
        </row>
        <row r="2950">
          <cell r="A2950">
            <v>2944</v>
          </cell>
          <cell r="B2950" t="str">
            <v>R</v>
          </cell>
          <cell r="C2950" t="str">
            <v>Arts and Recreation Services</v>
          </cell>
          <cell r="D2950">
            <v>212021295</v>
          </cell>
          <cell r="E2950" t="str">
            <v>Doveton</v>
          </cell>
          <cell r="F2950">
            <v>5</v>
          </cell>
          <cell r="G2950">
            <v>0</v>
          </cell>
          <cell r="H2950">
            <v>0</v>
          </cell>
          <cell r="I2950">
            <v>0</v>
          </cell>
          <cell r="J2950">
            <v>0</v>
          </cell>
          <cell r="K2950">
            <v>6</v>
          </cell>
        </row>
        <row r="2951">
          <cell r="A2951">
            <v>2945</v>
          </cell>
          <cell r="B2951" t="str">
            <v>S</v>
          </cell>
          <cell r="C2951" t="str">
            <v>Other Services</v>
          </cell>
          <cell r="D2951">
            <v>212021295</v>
          </cell>
          <cell r="E2951" t="str">
            <v>Doveton</v>
          </cell>
          <cell r="F2951">
            <v>29</v>
          </cell>
          <cell r="G2951">
            <v>19</v>
          </cell>
          <cell r="H2951">
            <v>3</v>
          </cell>
          <cell r="I2951">
            <v>0</v>
          </cell>
          <cell r="J2951">
            <v>0</v>
          </cell>
          <cell r="K2951">
            <v>51</v>
          </cell>
        </row>
        <row r="2952">
          <cell r="A2952">
            <v>2946</v>
          </cell>
          <cell r="B2952" t="str">
            <v>A</v>
          </cell>
          <cell r="C2952" t="str">
            <v>Agriculture, Forestry and Fishing</v>
          </cell>
          <cell r="D2952">
            <v>214021377</v>
          </cell>
          <cell r="E2952" t="str">
            <v>Dromana</v>
          </cell>
          <cell r="F2952">
            <v>26</v>
          </cell>
          <cell r="G2952">
            <v>8</v>
          </cell>
          <cell r="H2952">
            <v>0</v>
          </cell>
          <cell r="I2952">
            <v>0</v>
          </cell>
          <cell r="J2952">
            <v>0</v>
          </cell>
          <cell r="K2952">
            <v>36</v>
          </cell>
        </row>
        <row r="2953">
          <cell r="A2953">
            <v>2947</v>
          </cell>
          <cell r="B2953" t="str">
            <v>B</v>
          </cell>
          <cell r="C2953" t="str">
            <v>Mining</v>
          </cell>
          <cell r="D2953">
            <v>214021377</v>
          </cell>
          <cell r="E2953" t="str">
            <v>Dromana</v>
          </cell>
          <cell r="F2953">
            <v>0</v>
          </cell>
          <cell r="G2953">
            <v>0</v>
          </cell>
          <cell r="H2953">
            <v>0</v>
          </cell>
          <cell r="I2953">
            <v>0</v>
          </cell>
          <cell r="J2953">
            <v>0</v>
          </cell>
          <cell r="K2953">
            <v>3</v>
          </cell>
        </row>
        <row r="2954">
          <cell r="A2954">
            <v>2948</v>
          </cell>
          <cell r="B2954" t="str">
            <v>C</v>
          </cell>
          <cell r="C2954" t="str">
            <v>Manufacturing</v>
          </cell>
          <cell r="D2954">
            <v>214021377</v>
          </cell>
          <cell r="E2954" t="str">
            <v>Dromana</v>
          </cell>
          <cell r="F2954">
            <v>29</v>
          </cell>
          <cell r="G2954">
            <v>13</v>
          </cell>
          <cell r="H2954">
            <v>6</v>
          </cell>
          <cell r="I2954">
            <v>3</v>
          </cell>
          <cell r="J2954">
            <v>0</v>
          </cell>
          <cell r="K2954">
            <v>51</v>
          </cell>
        </row>
        <row r="2955">
          <cell r="A2955">
            <v>2949</v>
          </cell>
          <cell r="B2955" t="str">
            <v>D</v>
          </cell>
          <cell r="C2955" t="str">
            <v>Electricity, Gas, Water and Waste Services</v>
          </cell>
          <cell r="D2955">
            <v>214021377</v>
          </cell>
          <cell r="E2955" t="str">
            <v>Dromana</v>
          </cell>
          <cell r="F2955">
            <v>0</v>
          </cell>
          <cell r="G2955">
            <v>0</v>
          </cell>
          <cell r="H2955">
            <v>0</v>
          </cell>
          <cell r="I2955">
            <v>0</v>
          </cell>
          <cell r="J2955">
            <v>0</v>
          </cell>
          <cell r="K2955">
            <v>3</v>
          </cell>
        </row>
        <row r="2956">
          <cell r="A2956">
            <v>2950</v>
          </cell>
          <cell r="B2956" t="str">
            <v>E</v>
          </cell>
          <cell r="C2956" t="str">
            <v>Construction</v>
          </cell>
          <cell r="D2956">
            <v>214021377</v>
          </cell>
          <cell r="E2956" t="str">
            <v>Dromana</v>
          </cell>
          <cell r="F2956">
            <v>226</v>
          </cell>
          <cell r="G2956">
            <v>125</v>
          </cell>
          <cell r="H2956">
            <v>27</v>
          </cell>
          <cell r="I2956">
            <v>3</v>
          </cell>
          <cell r="J2956">
            <v>0</v>
          </cell>
          <cell r="K2956">
            <v>379</v>
          </cell>
        </row>
        <row r="2957">
          <cell r="A2957">
            <v>2951</v>
          </cell>
          <cell r="B2957" t="str">
            <v>F</v>
          </cell>
          <cell r="C2957" t="str">
            <v>Wholesale Trade</v>
          </cell>
          <cell r="D2957">
            <v>214021377</v>
          </cell>
          <cell r="E2957" t="str">
            <v>Dromana</v>
          </cell>
          <cell r="F2957">
            <v>24</v>
          </cell>
          <cell r="G2957">
            <v>11</v>
          </cell>
          <cell r="H2957">
            <v>3</v>
          </cell>
          <cell r="I2957">
            <v>3</v>
          </cell>
          <cell r="J2957">
            <v>0</v>
          </cell>
          <cell r="K2957">
            <v>38</v>
          </cell>
        </row>
        <row r="2958">
          <cell r="A2958">
            <v>2952</v>
          </cell>
          <cell r="B2958" t="str">
            <v>G</v>
          </cell>
          <cell r="C2958" t="str">
            <v>Retail Trade</v>
          </cell>
          <cell r="D2958">
            <v>214021377</v>
          </cell>
          <cell r="E2958" t="str">
            <v>Dromana</v>
          </cell>
          <cell r="F2958">
            <v>51</v>
          </cell>
          <cell r="G2958">
            <v>26</v>
          </cell>
          <cell r="H2958">
            <v>14</v>
          </cell>
          <cell r="I2958">
            <v>5</v>
          </cell>
          <cell r="J2958">
            <v>0</v>
          </cell>
          <cell r="K2958">
            <v>96</v>
          </cell>
        </row>
        <row r="2959">
          <cell r="A2959">
            <v>2953</v>
          </cell>
          <cell r="B2959" t="str">
            <v>H</v>
          </cell>
          <cell r="C2959" t="str">
            <v>Accommodation and Food Services</v>
          </cell>
          <cell r="D2959">
            <v>214021377</v>
          </cell>
          <cell r="E2959" t="str">
            <v>Dromana</v>
          </cell>
          <cell r="F2959">
            <v>25</v>
          </cell>
          <cell r="G2959">
            <v>22</v>
          </cell>
          <cell r="H2959">
            <v>17</v>
          </cell>
          <cell r="I2959">
            <v>3</v>
          </cell>
          <cell r="J2959">
            <v>0</v>
          </cell>
          <cell r="K2959">
            <v>66</v>
          </cell>
        </row>
        <row r="2960">
          <cell r="A2960">
            <v>2954</v>
          </cell>
          <cell r="B2960" t="str">
            <v>I</v>
          </cell>
          <cell r="C2960" t="str">
            <v>Transport, Postal and Warehousing</v>
          </cell>
          <cell r="D2960">
            <v>214021377</v>
          </cell>
          <cell r="E2960" t="str">
            <v>Dromana</v>
          </cell>
          <cell r="F2960">
            <v>28</v>
          </cell>
          <cell r="G2960">
            <v>14</v>
          </cell>
          <cell r="H2960">
            <v>3</v>
          </cell>
          <cell r="I2960">
            <v>3</v>
          </cell>
          <cell r="J2960">
            <v>0</v>
          </cell>
          <cell r="K2960">
            <v>45</v>
          </cell>
        </row>
        <row r="2961">
          <cell r="A2961">
            <v>2955</v>
          </cell>
          <cell r="B2961" t="str">
            <v>J</v>
          </cell>
          <cell r="C2961" t="str">
            <v>Information Media and Telecommunications</v>
          </cell>
          <cell r="D2961">
            <v>214021377</v>
          </cell>
          <cell r="E2961" t="str">
            <v>Dromana</v>
          </cell>
          <cell r="F2961">
            <v>8</v>
          </cell>
          <cell r="G2961">
            <v>6</v>
          </cell>
          <cell r="H2961">
            <v>0</v>
          </cell>
          <cell r="I2961">
            <v>0</v>
          </cell>
          <cell r="J2961">
            <v>0</v>
          </cell>
          <cell r="K2961">
            <v>15</v>
          </cell>
        </row>
        <row r="2962">
          <cell r="A2962">
            <v>2956</v>
          </cell>
          <cell r="B2962" t="str">
            <v>K</v>
          </cell>
          <cell r="C2962" t="str">
            <v>Financial and Insurance Services</v>
          </cell>
          <cell r="D2962">
            <v>214021377</v>
          </cell>
          <cell r="E2962" t="str">
            <v>Dromana</v>
          </cell>
          <cell r="F2962">
            <v>47</v>
          </cell>
          <cell r="G2962">
            <v>9</v>
          </cell>
          <cell r="H2962">
            <v>0</v>
          </cell>
          <cell r="I2962">
            <v>3</v>
          </cell>
          <cell r="J2962">
            <v>0</v>
          </cell>
          <cell r="K2962">
            <v>57</v>
          </cell>
        </row>
        <row r="2963">
          <cell r="A2963">
            <v>2957</v>
          </cell>
          <cell r="B2963" t="str">
            <v>L</v>
          </cell>
          <cell r="C2963" t="str">
            <v>Rental, Hiring and Real Estate Services</v>
          </cell>
          <cell r="D2963">
            <v>214021377</v>
          </cell>
          <cell r="E2963" t="str">
            <v>Dromana</v>
          </cell>
          <cell r="F2963">
            <v>163</v>
          </cell>
          <cell r="G2963">
            <v>16</v>
          </cell>
          <cell r="H2963">
            <v>5</v>
          </cell>
          <cell r="I2963">
            <v>0</v>
          </cell>
          <cell r="J2963">
            <v>0</v>
          </cell>
          <cell r="K2963">
            <v>184</v>
          </cell>
        </row>
        <row r="2964">
          <cell r="A2964">
            <v>2958</v>
          </cell>
          <cell r="B2964" t="str">
            <v>M</v>
          </cell>
          <cell r="C2964" t="str">
            <v>Professional, Scientific and Technical Services</v>
          </cell>
          <cell r="D2964">
            <v>214021377</v>
          </cell>
          <cell r="E2964" t="str">
            <v>Dromana</v>
          </cell>
          <cell r="F2964">
            <v>97</v>
          </cell>
          <cell r="G2964">
            <v>46</v>
          </cell>
          <cell r="H2964">
            <v>4</v>
          </cell>
          <cell r="I2964">
            <v>0</v>
          </cell>
          <cell r="J2964">
            <v>0</v>
          </cell>
          <cell r="K2964">
            <v>148</v>
          </cell>
        </row>
        <row r="2965">
          <cell r="A2965">
            <v>2959</v>
          </cell>
          <cell r="B2965" t="str">
            <v>N</v>
          </cell>
          <cell r="C2965" t="str">
            <v>Administrative and Support Services</v>
          </cell>
          <cell r="D2965">
            <v>214021377</v>
          </cell>
          <cell r="E2965" t="str">
            <v>Dromana</v>
          </cell>
          <cell r="F2965">
            <v>39</v>
          </cell>
          <cell r="G2965">
            <v>22</v>
          </cell>
          <cell r="H2965">
            <v>3</v>
          </cell>
          <cell r="I2965">
            <v>3</v>
          </cell>
          <cell r="J2965">
            <v>0</v>
          </cell>
          <cell r="K2965">
            <v>65</v>
          </cell>
        </row>
        <row r="2966">
          <cell r="A2966">
            <v>2960</v>
          </cell>
          <cell r="B2966" t="str">
            <v>O</v>
          </cell>
          <cell r="C2966" t="str">
            <v>Public Administration and Safety</v>
          </cell>
          <cell r="D2966">
            <v>214021377</v>
          </cell>
          <cell r="E2966" t="str">
            <v>Dromana</v>
          </cell>
          <cell r="F2966">
            <v>3</v>
          </cell>
          <cell r="G2966">
            <v>0</v>
          </cell>
          <cell r="H2966">
            <v>0</v>
          </cell>
          <cell r="I2966">
            <v>0</v>
          </cell>
          <cell r="J2966">
            <v>0</v>
          </cell>
          <cell r="K2966">
            <v>4</v>
          </cell>
        </row>
        <row r="2967">
          <cell r="A2967">
            <v>2961</v>
          </cell>
          <cell r="B2967" t="str">
            <v>P</v>
          </cell>
          <cell r="C2967" t="str">
            <v>Education and Training</v>
          </cell>
          <cell r="D2967">
            <v>214021377</v>
          </cell>
          <cell r="E2967" t="str">
            <v>Dromana</v>
          </cell>
          <cell r="F2967">
            <v>9</v>
          </cell>
          <cell r="G2967">
            <v>5</v>
          </cell>
          <cell r="H2967">
            <v>5</v>
          </cell>
          <cell r="I2967">
            <v>0</v>
          </cell>
          <cell r="J2967">
            <v>0</v>
          </cell>
          <cell r="K2967">
            <v>19</v>
          </cell>
        </row>
        <row r="2968">
          <cell r="A2968">
            <v>2962</v>
          </cell>
          <cell r="B2968" t="str">
            <v>Q</v>
          </cell>
          <cell r="C2968" t="str">
            <v>Health Care and Social Assistance</v>
          </cell>
          <cell r="D2968">
            <v>214021377</v>
          </cell>
          <cell r="E2968" t="str">
            <v>Dromana</v>
          </cell>
          <cell r="F2968">
            <v>45</v>
          </cell>
          <cell r="G2968">
            <v>16</v>
          </cell>
          <cell r="H2968">
            <v>5</v>
          </cell>
          <cell r="I2968">
            <v>3</v>
          </cell>
          <cell r="J2968">
            <v>0</v>
          </cell>
          <cell r="K2968">
            <v>68</v>
          </cell>
        </row>
        <row r="2969">
          <cell r="A2969">
            <v>2963</v>
          </cell>
          <cell r="B2969" t="str">
            <v>R</v>
          </cell>
          <cell r="C2969" t="str">
            <v>Arts and Recreation Services</v>
          </cell>
          <cell r="D2969">
            <v>214021377</v>
          </cell>
          <cell r="E2969" t="str">
            <v>Dromana</v>
          </cell>
          <cell r="F2969">
            <v>14</v>
          </cell>
          <cell r="G2969">
            <v>3</v>
          </cell>
          <cell r="H2969">
            <v>3</v>
          </cell>
          <cell r="I2969">
            <v>3</v>
          </cell>
          <cell r="J2969">
            <v>0</v>
          </cell>
          <cell r="K2969">
            <v>22</v>
          </cell>
        </row>
        <row r="2970">
          <cell r="A2970">
            <v>2964</v>
          </cell>
          <cell r="B2970" t="str">
            <v>S</v>
          </cell>
          <cell r="C2970" t="str">
            <v>Other Services</v>
          </cell>
          <cell r="D2970">
            <v>214021377</v>
          </cell>
          <cell r="E2970" t="str">
            <v>Dromana</v>
          </cell>
          <cell r="F2970">
            <v>41</v>
          </cell>
          <cell r="G2970">
            <v>31</v>
          </cell>
          <cell r="H2970">
            <v>15</v>
          </cell>
          <cell r="I2970">
            <v>0</v>
          </cell>
          <cell r="J2970">
            <v>0</v>
          </cell>
          <cell r="K2970">
            <v>87</v>
          </cell>
        </row>
        <row r="2971">
          <cell r="A2971">
            <v>2965</v>
          </cell>
          <cell r="B2971" t="str">
            <v>A</v>
          </cell>
          <cell r="C2971" t="str">
            <v>Agriculture, Forestry and Fishing</v>
          </cell>
          <cell r="D2971">
            <v>205011076</v>
          </cell>
          <cell r="E2971" t="str">
            <v>Drouin</v>
          </cell>
          <cell r="F2971">
            <v>221</v>
          </cell>
          <cell r="G2971">
            <v>45</v>
          </cell>
          <cell r="H2971">
            <v>13</v>
          </cell>
          <cell r="I2971">
            <v>3</v>
          </cell>
          <cell r="J2971">
            <v>0</v>
          </cell>
          <cell r="K2971">
            <v>282</v>
          </cell>
        </row>
        <row r="2972">
          <cell r="A2972">
            <v>2966</v>
          </cell>
          <cell r="B2972" t="str">
            <v>B</v>
          </cell>
          <cell r="C2972" t="str">
            <v>Mining</v>
          </cell>
          <cell r="D2972">
            <v>205011076</v>
          </cell>
          <cell r="E2972" t="str">
            <v>Drouin</v>
          </cell>
          <cell r="F2972">
            <v>0</v>
          </cell>
          <cell r="G2972">
            <v>0</v>
          </cell>
          <cell r="H2972">
            <v>0</v>
          </cell>
          <cell r="I2972">
            <v>0</v>
          </cell>
          <cell r="J2972">
            <v>0</v>
          </cell>
          <cell r="K2972">
            <v>0</v>
          </cell>
        </row>
        <row r="2973">
          <cell r="A2973">
            <v>2967</v>
          </cell>
          <cell r="B2973" t="str">
            <v>C</v>
          </cell>
          <cell r="C2973" t="str">
            <v>Manufacturing</v>
          </cell>
          <cell r="D2973">
            <v>205011076</v>
          </cell>
          <cell r="E2973" t="str">
            <v>Drouin</v>
          </cell>
          <cell r="F2973">
            <v>33</v>
          </cell>
          <cell r="G2973">
            <v>16</v>
          </cell>
          <cell r="H2973">
            <v>8</v>
          </cell>
          <cell r="I2973">
            <v>4</v>
          </cell>
          <cell r="J2973">
            <v>0</v>
          </cell>
          <cell r="K2973">
            <v>61</v>
          </cell>
        </row>
        <row r="2974">
          <cell r="A2974">
            <v>2968</v>
          </cell>
          <cell r="B2974" t="str">
            <v>D</v>
          </cell>
          <cell r="C2974" t="str">
            <v>Electricity, Gas, Water and Waste Services</v>
          </cell>
          <cell r="D2974">
            <v>205011076</v>
          </cell>
          <cell r="E2974" t="str">
            <v>Drouin</v>
          </cell>
          <cell r="F2974">
            <v>0</v>
          </cell>
          <cell r="G2974">
            <v>6</v>
          </cell>
          <cell r="H2974">
            <v>0</v>
          </cell>
          <cell r="I2974">
            <v>0</v>
          </cell>
          <cell r="J2974">
            <v>0</v>
          </cell>
          <cell r="K2974">
            <v>6</v>
          </cell>
        </row>
        <row r="2975">
          <cell r="A2975">
            <v>2969</v>
          </cell>
          <cell r="B2975" t="str">
            <v>E</v>
          </cell>
          <cell r="C2975" t="str">
            <v>Construction</v>
          </cell>
          <cell r="D2975">
            <v>205011076</v>
          </cell>
          <cell r="E2975" t="str">
            <v>Drouin</v>
          </cell>
          <cell r="F2975">
            <v>239</v>
          </cell>
          <cell r="G2975">
            <v>143</v>
          </cell>
          <cell r="H2975">
            <v>27</v>
          </cell>
          <cell r="I2975">
            <v>6</v>
          </cell>
          <cell r="J2975">
            <v>0</v>
          </cell>
          <cell r="K2975">
            <v>415</v>
          </cell>
        </row>
        <row r="2976">
          <cell r="A2976">
            <v>2970</v>
          </cell>
          <cell r="B2976" t="str">
            <v>F</v>
          </cell>
          <cell r="C2976" t="str">
            <v>Wholesale Trade</v>
          </cell>
          <cell r="D2976">
            <v>205011076</v>
          </cell>
          <cell r="E2976" t="str">
            <v>Drouin</v>
          </cell>
          <cell r="F2976">
            <v>28</v>
          </cell>
          <cell r="G2976">
            <v>4</v>
          </cell>
          <cell r="H2976">
            <v>6</v>
          </cell>
          <cell r="I2976">
            <v>0</v>
          </cell>
          <cell r="J2976">
            <v>0</v>
          </cell>
          <cell r="K2976">
            <v>39</v>
          </cell>
        </row>
        <row r="2977">
          <cell r="A2977">
            <v>2971</v>
          </cell>
          <cell r="B2977" t="str">
            <v>G</v>
          </cell>
          <cell r="C2977" t="str">
            <v>Retail Trade</v>
          </cell>
          <cell r="D2977">
            <v>205011076</v>
          </cell>
          <cell r="E2977" t="str">
            <v>Drouin</v>
          </cell>
          <cell r="F2977">
            <v>37</v>
          </cell>
          <cell r="G2977">
            <v>21</v>
          </cell>
          <cell r="H2977">
            <v>11</v>
          </cell>
          <cell r="I2977">
            <v>3</v>
          </cell>
          <cell r="J2977">
            <v>0</v>
          </cell>
          <cell r="K2977">
            <v>72</v>
          </cell>
        </row>
        <row r="2978">
          <cell r="A2978">
            <v>2972</v>
          </cell>
          <cell r="B2978" t="str">
            <v>H</v>
          </cell>
          <cell r="C2978" t="str">
            <v>Accommodation and Food Services</v>
          </cell>
          <cell r="D2978">
            <v>205011076</v>
          </cell>
          <cell r="E2978" t="str">
            <v>Drouin</v>
          </cell>
          <cell r="F2978">
            <v>12</v>
          </cell>
          <cell r="G2978">
            <v>18</v>
          </cell>
          <cell r="H2978">
            <v>11</v>
          </cell>
          <cell r="I2978">
            <v>4</v>
          </cell>
          <cell r="J2978">
            <v>0</v>
          </cell>
          <cell r="K2978">
            <v>45</v>
          </cell>
        </row>
        <row r="2979">
          <cell r="A2979">
            <v>2973</v>
          </cell>
          <cell r="B2979" t="str">
            <v>I</v>
          </cell>
          <cell r="C2979" t="str">
            <v>Transport, Postal and Warehousing</v>
          </cell>
          <cell r="D2979">
            <v>205011076</v>
          </cell>
          <cell r="E2979" t="str">
            <v>Drouin</v>
          </cell>
          <cell r="F2979">
            <v>73</v>
          </cell>
          <cell r="G2979">
            <v>33</v>
          </cell>
          <cell r="H2979">
            <v>6</v>
          </cell>
          <cell r="I2979">
            <v>0</v>
          </cell>
          <cell r="J2979">
            <v>0</v>
          </cell>
          <cell r="K2979">
            <v>113</v>
          </cell>
        </row>
        <row r="2980">
          <cell r="A2980">
            <v>2974</v>
          </cell>
          <cell r="B2980" t="str">
            <v>J</v>
          </cell>
          <cell r="C2980" t="str">
            <v>Information Media and Telecommunications</v>
          </cell>
          <cell r="D2980">
            <v>205011076</v>
          </cell>
          <cell r="E2980" t="str">
            <v>Drouin</v>
          </cell>
          <cell r="F2980">
            <v>6</v>
          </cell>
          <cell r="G2980">
            <v>0</v>
          </cell>
          <cell r="H2980">
            <v>0</v>
          </cell>
          <cell r="I2980">
            <v>0</v>
          </cell>
          <cell r="J2980">
            <v>0</v>
          </cell>
          <cell r="K2980">
            <v>8</v>
          </cell>
        </row>
        <row r="2981">
          <cell r="A2981">
            <v>2975</v>
          </cell>
          <cell r="B2981" t="str">
            <v>K</v>
          </cell>
          <cell r="C2981" t="str">
            <v>Financial and Insurance Services</v>
          </cell>
          <cell r="D2981">
            <v>205011076</v>
          </cell>
          <cell r="E2981" t="str">
            <v>Drouin</v>
          </cell>
          <cell r="F2981">
            <v>27</v>
          </cell>
          <cell r="G2981">
            <v>9</v>
          </cell>
          <cell r="H2981">
            <v>3</v>
          </cell>
          <cell r="I2981">
            <v>0</v>
          </cell>
          <cell r="J2981">
            <v>0</v>
          </cell>
          <cell r="K2981">
            <v>39</v>
          </cell>
        </row>
        <row r="2982">
          <cell r="A2982">
            <v>2976</v>
          </cell>
          <cell r="B2982" t="str">
            <v>L</v>
          </cell>
          <cell r="C2982" t="str">
            <v>Rental, Hiring and Real Estate Services</v>
          </cell>
          <cell r="D2982">
            <v>205011076</v>
          </cell>
          <cell r="E2982" t="str">
            <v>Drouin</v>
          </cell>
          <cell r="F2982">
            <v>123</v>
          </cell>
          <cell r="G2982">
            <v>13</v>
          </cell>
          <cell r="H2982">
            <v>4</v>
          </cell>
          <cell r="I2982">
            <v>0</v>
          </cell>
          <cell r="J2982">
            <v>0</v>
          </cell>
          <cell r="K2982">
            <v>140</v>
          </cell>
        </row>
        <row r="2983">
          <cell r="A2983">
            <v>2977</v>
          </cell>
          <cell r="B2983" t="str">
            <v>M</v>
          </cell>
          <cell r="C2983" t="str">
            <v>Professional, Scientific and Technical Services</v>
          </cell>
          <cell r="D2983">
            <v>205011076</v>
          </cell>
          <cell r="E2983" t="str">
            <v>Drouin</v>
          </cell>
          <cell r="F2983">
            <v>82</v>
          </cell>
          <cell r="G2983">
            <v>45</v>
          </cell>
          <cell r="H2983">
            <v>3</v>
          </cell>
          <cell r="I2983">
            <v>3</v>
          </cell>
          <cell r="J2983">
            <v>0</v>
          </cell>
          <cell r="K2983">
            <v>132</v>
          </cell>
        </row>
        <row r="2984">
          <cell r="A2984">
            <v>2978</v>
          </cell>
          <cell r="B2984" t="str">
            <v>N</v>
          </cell>
          <cell r="C2984" t="str">
            <v>Administrative and Support Services</v>
          </cell>
          <cell r="D2984">
            <v>205011076</v>
          </cell>
          <cell r="E2984" t="str">
            <v>Drouin</v>
          </cell>
          <cell r="F2984">
            <v>48</v>
          </cell>
          <cell r="G2984">
            <v>19</v>
          </cell>
          <cell r="H2984">
            <v>3</v>
          </cell>
          <cell r="I2984">
            <v>3</v>
          </cell>
          <cell r="J2984">
            <v>0</v>
          </cell>
          <cell r="K2984">
            <v>72</v>
          </cell>
        </row>
        <row r="2985">
          <cell r="A2985">
            <v>2979</v>
          </cell>
          <cell r="B2985" t="str">
            <v>O</v>
          </cell>
          <cell r="C2985" t="str">
            <v>Public Administration and Safety</v>
          </cell>
          <cell r="D2985">
            <v>205011076</v>
          </cell>
          <cell r="E2985" t="str">
            <v>Drouin</v>
          </cell>
          <cell r="F2985">
            <v>0</v>
          </cell>
          <cell r="G2985">
            <v>0</v>
          </cell>
          <cell r="H2985">
            <v>0</v>
          </cell>
          <cell r="I2985">
            <v>3</v>
          </cell>
          <cell r="J2985">
            <v>0</v>
          </cell>
          <cell r="K2985">
            <v>0</v>
          </cell>
        </row>
        <row r="2986">
          <cell r="A2986">
            <v>2980</v>
          </cell>
          <cell r="B2986" t="str">
            <v>P</v>
          </cell>
          <cell r="C2986" t="str">
            <v>Education and Training</v>
          </cell>
          <cell r="D2986">
            <v>205011076</v>
          </cell>
          <cell r="E2986" t="str">
            <v>Drouin</v>
          </cell>
          <cell r="F2986">
            <v>8</v>
          </cell>
          <cell r="G2986">
            <v>3</v>
          </cell>
          <cell r="H2986">
            <v>3</v>
          </cell>
          <cell r="I2986">
            <v>0</v>
          </cell>
          <cell r="J2986">
            <v>3</v>
          </cell>
          <cell r="K2986">
            <v>14</v>
          </cell>
        </row>
        <row r="2987">
          <cell r="A2987">
            <v>2981</v>
          </cell>
          <cell r="B2987" t="str">
            <v>Q</v>
          </cell>
          <cell r="C2987" t="str">
            <v>Health Care and Social Assistance</v>
          </cell>
          <cell r="D2987">
            <v>205011076</v>
          </cell>
          <cell r="E2987" t="str">
            <v>Drouin</v>
          </cell>
          <cell r="F2987">
            <v>64</v>
          </cell>
          <cell r="G2987">
            <v>22</v>
          </cell>
          <cell r="H2987">
            <v>17</v>
          </cell>
          <cell r="I2987">
            <v>0</v>
          </cell>
          <cell r="J2987">
            <v>0</v>
          </cell>
          <cell r="K2987">
            <v>104</v>
          </cell>
        </row>
        <row r="2988">
          <cell r="A2988">
            <v>2982</v>
          </cell>
          <cell r="B2988" t="str">
            <v>R</v>
          </cell>
          <cell r="C2988" t="str">
            <v>Arts and Recreation Services</v>
          </cell>
          <cell r="D2988">
            <v>205011076</v>
          </cell>
          <cell r="E2988" t="str">
            <v>Drouin</v>
          </cell>
          <cell r="F2988">
            <v>16</v>
          </cell>
          <cell r="G2988">
            <v>4</v>
          </cell>
          <cell r="H2988">
            <v>0</v>
          </cell>
          <cell r="I2988">
            <v>0</v>
          </cell>
          <cell r="J2988">
            <v>0</v>
          </cell>
          <cell r="K2988">
            <v>21</v>
          </cell>
        </row>
        <row r="2989">
          <cell r="A2989">
            <v>2983</v>
          </cell>
          <cell r="B2989" t="str">
            <v>S</v>
          </cell>
          <cell r="C2989" t="str">
            <v>Other Services</v>
          </cell>
          <cell r="D2989">
            <v>205011076</v>
          </cell>
          <cell r="E2989" t="str">
            <v>Drouin</v>
          </cell>
          <cell r="F2989">
            <v>54</v>
          </cell>
          <cell r="G2989">
            <v>47</v>
          </cell>
          <cell r="H2989">
            <v>13</v>
          </cell>
          <cell r="I2989">
            <v>0</v>
          </cell>
          <cell r="J2989">
            <v>0</v>
          </cell>
          <cell r="K2989">
            <v>114</v>
          </cell>
        </row>
        <row r="2990">
          <cell r="A2990">
            <v>2984</v>
          </cell>
          <cell r="B2990" t="str">
            <v>A</v>
          </cell>
          <cell r="C2990" t="str">
            <v>Agriculture, Forestry and Fishing</v>
          </cell>
          <cell r="D2990">
            <v>202011020</v>
          </cell>
          <cell r="E2990" t="str">
            <v>East Bendigo - Kennington</v>
          </cell>
          <cell r="F2990">
            <v>25</v>
          </cell>
          <cell r="G2990">
            <v>5</v>
          </cell>
          <cell r="H2990">
            <v>3</v>
          </cell>
          <cell r="I2990">
            <v>0</v>
          </cell>
          <cell r="J2990">
            <v>0</v>
          </cell>
          <cell r="K2990">
            <v>32</v>
          </cell>
        </row>
        <row r="2991">
          <cell r="A2991">
            <v>2985</v>
          </cell>
          <cell r="B2991" t="str">
            <v>B</v>
          </cell>
          <cell r="C2991" t="str">
            <v>Mining</v>
          </cell>
          <cell r="D2991">
            <v>202011020</v>
          </cell>
          <cell r="E2991" t="str">
            <v>East Bendigo - Kennington</v>
          </cell>
          <cell r="F2991">
            <v>4</v>
          </cell>
          <cell r="G2991">
            <v>3</v>
          </cell>
          <cell r="H2991">
            <v>0</v>
          </cell>
          <cell r="I2991">
            <v>0</v>
          </cell>
          <cell r="J2991">
            <v>0</v>
          </cell>
          <cell r="K2991">
            <v>7</v>
          </cell>
        </row>
        <row r="2992">
          <cell r="A2992">
            <v>2986</v>
          </cell>
          <cell r="B2992" t="str">
            <v>C</v>
          </cell>
          <cell r="C2992" t="str">
            <v>Manufacturing</v>
          </cell>
          <cell r="D2992">
            <v>202011020</v>
          </cell>
          <cell r="E2992" t="str">
            <v>East Bendigo - Kennington</v>
          </cell>
          <cell r="F2992">
            <v>27</v>
          </cell>
          <cell r="G2992">
            <v>15</v>
          </cell>
          <cell r="H2992">
            <v>24</v>
          </cell>
          <cell r="I2992">
            <v>7</v>
          </cell>
          <cell r="J2992">
            <v>0</v>
          </cell>
          <cell r="K2992">
            <v>73</v>
          </cell>
        </row>
        <row r="2993">
          <cell r="A2993">
            <v>2987</v>
          </cell>
          <cell r="B2993" t="str">
            <v>D</v>
          </cell>
          <cell r="C2993" t="str">
            <v>Electricity, Gas, Water and Waste Services</v>
          </cell>
          <cell r="D2993">
            <v>202011020</v>
          </cell>
          <cell r="E2993" t="str">
            <v>East Bendigo - Kennington</v>
          </cell>
          <cell r="F2993">
            <v>0</v>
          </cell>
          <cell r="G2993">
            <v>0</v>
          </cell>
          <cell r="H2993">
            <v>3</v>
          </cell>
          <cell r="I2993">
            <v>0</v>
          </cell>
          <cell r="J2993">
            <v>0</v>
          </cell>
          <cell r="K2993">
            <v>3</v>
          </cell>
        </row>
        <row r="2994">
          <cell r="A2994">
            <v>2988</v>
          </cell>
          <cell r="B2994" t="str">
            <v>E</v>
          </cell>
          <cell r="C2994" t="str">
            <v>Construction</v>
          </cell>
          <cell r="D2994">
            <v>202011020</v>
          </cell>
          <cell r="E2994" t="str">
            <v>East Bendigo - Kennington</v>
          </cell>
          <cell r="F2994">
            <v>147</v>
          </cell>
          <cell r="G2994">
            <v>76</v>
          </cell>
          <cell r="H2994">
            <v>37</v>
          </cell>
          <cell r="I2994">
            <v>11</v>
          </cell>
          <cell r="J2994">
            <v>0</v>
          </cell>
          <cell r="K2994">
            <v>271</v>
          </cell>
        </row>
        <row r="2995">
          <cell r="A2995">
            <v>2989</v>
          </cell>
          <cell r="B2995" t="str">
            <v>F</v>
          </cell>
          <cell r="C2995" t="str">
            <v>Wholesale Trade</v>
          </cell>
          <cell r="D2995">
            <v>202011020</v>
          </cell>
          <cell r="E2995" t="str">
            <v>East Bendigo - Kennington</v>
          </cell>
          <cell r="F2995">
            <v>11</v>
          </cell>
          <cell r="G2995">
            <v>10</v>
          </cell>
          <cell r="H2995">
            <v>14</v>
          </cell>
          <cell r="I2995">
            <v>3</v>
          </cell>
          <cell r="J2995">
            <v>0</v>
          </cell>
          <cell r="K2995">
            <v>38</v>
          </cell>
        </row>
        <row r="2996">
          <cell r="A2996">
            <v>2990</v>
          </cell>
          <cell r="B2996" t="str">
            <v>G</v>
          </cell>
          <cell r="C2996" t="str">
            <v>Retail Trade</v>
          </cell>
          <cell r="D2996">
            <v>202011020</v>
          </cell>
          <cell r="E2996" t="str">
            <v>East Bendigo - Kennington</v>
          </cell>
          <cell r="F2996">
            <v>28</v>
          </cell>
          <cell r="G2996">
            <v>19</v>
          </cell>
          <cell r="H2996">
            <v>15</v>
          </cell>
          <cell r="I2996">
            <v>3</v>
          </cell>
          <cell r="J2996">
            <v>0</v>
          </cell>
          <cell r="K2996">
            <v>64</v>
          </cell>
        </row>
        <row r="2997">
          <cell r="A2997">
            <v>2991</v>
          </cell>
          <cell r="B2997" t="str">
            <v>H</v>
          </cell>
          <cell r="C2997" t="str">
            <v>Accommodation and Food Services</v>
          </cell>
          <cell r="D2997">
            <v>202011020</v>
          </cell>
          <cell r="E2997" t="str">
            <v>East Bendigo - Kennington</v>
          </cell>
          <cell r="F2997">
            <v>17</v>
          </cell>
          <cell r="G2997">
            <v>21</v>
          </cell>
          <cell r="H2997">
            <v>12</v>
          </cell>
          <cell r="I2997">
            <v>6</v>
          </cell>
          <cell r="J2997">
            <v>0</v>
          </cell>
          <cell r="K2997">
            <v>56</v>
          </cell>
        </row>
        <row r="2998">
          <cell r="A2998">
            <v>2992</v>
          </cell>
          <cell r="B2998" t="str">
            <v>I</v>
          </cell>
          <cell r="C2998" t="str">
            <v>Transport, Postal and Warehousing</v>
          </cell>
          <cell r="D2998">
            <v>202011020</v>
          </cell>
          <cell r="E2998" t="str">
            <v>East Bendigo - Kennington</v>
          </cell>
          <cell r="F2998">
            <v>58</v>
          </cell>
          <cell r="G2998">
            <v>8</v>
          </cell>
          <cell r="H2998">
            <v>11</v>
          </cell>
          <cell r="I2998">
            <v>0</v>
          </cell>
          <cell r="J2998">
            <v>0</v>
          </cell>
          <cell r="K2998">
            <v>79</v>
          </cell>
        </row>
        <row r="2999">
          <cell r="A2999">
            <v>2993</v>
          </cell>
          <cell r="B2999" t="str">
            <v>J</v>
          </cell>
          <cell r="C2999" t="str">
            <v>Information Media and Telecommunications</v>
          </cell>
          <cell r="D2999">
            <v>202011020</v>
          </cell>
          <cell r="E2999" t="str">
            <v>East Bendigo - Kennington</v>
          </cell>
          <cell r="F2999">
            <v>5</v>
          </cell>
          <cell r="G2999">
            <v>3</v>
          </cell>
          <cell r="H2999">
            <v>0</v>
          </cell>
          <cell r="I2999">
            <v>0</v>
          </cell>
          <cell r="J2999">
            <v>0</v>
          </cell>
          <cell r="K2999">
            <v>7</v>
          </cell>
        </row>
        <row r="3000">
          <cell r="A3000">
            <v>2994</v>
          </cell>
          <cell r="B3000" t="str">
            <v>K</v>
          </cell>
          <cell r="C3000" t="str">
            <v>Financial and Insurance Services</v>
          </cell>
          <cell r="D3000">
            <v>202011020</v>
          </cell>
          <cell r="E3000" t="str">
            <v>East Bendigo - Kennington</v>
          </cell>
          <cell r="F3000">
            <v>27</v>
          </cell>
          <cell r="G3000">
            <v>10</v>
          </cell>
          <cell r="H3000">
            <v>0</v>
          </cell>
          <cell r="I3000">
            <v>0</v>
          </cell>
          <cell r="J3000">
            <v>0</v>
          </cell>
          <cell r="K3000">
            <v>39</v>
          </cell>
        </row>
        <row r="3001">
          <cell r="A3001">
            <v>2995</v>
          </cell>
          <cell r="B3001" t="str">
            <v>L</v>
          </cell>
          <cell r="C3001" t="str">
            <v>Rental, Hiring and Real Estate Services</v>
          </cell>
          <cell r="D3001">
            <v>202011020</v>
          </cell>
          <cell r="E3001" t="str">
            <v>East Bendigo - Kennington</v>
          </cell>
          <cell r="F3001">
            <v>161</v>
          </cell>
          <cell r="G3001">
            <v>7</v>
          </cell>
          <cell r="H3001">
            <v>6</v>
          </cell>
          <cell r="I3001">
            <v>3</v>
          </cell>
          <cell r="J3001">
            <v>0</v>
          </cell>
          <cell r="K3001">
            <v>176</v>
          </cell>
        </row>
        <row r="3002">
          <cell r="A3002">
            <v>2996</v>
          </cell>
          <cell r="B3002" t="str">
            <v>M</v>
          </cell>
          <cell r="C3002" t="str">
            <v>Professional, Scientific and Technical Services</v>
          </cell>
          <cell r="D3002">
            <v>202011020</v>
          </cell>
          <cell r="E3002" t="str">
            <v>East Bendigo - Kennington</v>
          </cell>
          <cell r="F3002">
            <v>78</v>
          </cell>
          <cell r="G3002">
            <v>39</v>
          </cell>
          <cell r="H3002">
            <v>15</v>
          </cell>
          <cell r="I3002">
            <v>0</v>
          </cell>
          <cell r="J3002">
            <v>0</v>
          </cell>
          <cell r="K3002">
            <v>133</v>
          </cell>
        </row>
        <row r="3003">
          <cell r="A3003">
            <v>2997</v>
          </cell>
          <cell r="B3003" t="str">
            <v>N</v>
          </cell>
          <cell r="C3003" t="str">
            <v>Administrative and Support Services</v>
          </cell>
          <cell r="D3003">
            <v>202011020</v>
          </cell>
          <cell r="E3003" t="str">
            <v>East Bendigo - Kennington</v>
          </cell>
          <cell r="F3003">
            <v>24</v>
          </cell>
          <cell r="G3003">
            <v>12</v>
          </cell>
          <cell r="H3003">
            <v>7</v>
          </cell>
          <cell r="I3003">
            <v>7</v>
          </cell>
          <cell r="J3003">
            <v>0</v>
          </cell>
          <cell r="K3003">
            <v>51</v>
          </cell>
        </row>
        <row r="3004">
          <cell r="A3004">
            <v>2998</v>
          </cell>
          <cell r="B3004" t="str">
            <v>O</v>
          </cell>
          <cell r="C3004" t="str">
            <v>Public Administration and Safety</v>
          </cell>
          <cell r="D3004">
            <v>202011020</v>
          </cell>
          <cell r="E3004" t="str">
            <v>East Bendigo - Kennington</v>
          </cell>
          <cell r="F3004">
            <v>3</v>
          </cell>
          <cell r="G3004">
            <v>0</v>
          </cell>
          <cell r="H3004">
            <v>3</v>
          </cell>
          <cell r="I3004">
            <v>0</v>
          </cell>
          <cell r="J3004">
            <v>0</v>
          </cell>
          <cell r="K3004">
            <v>4</v>
          </cell>
        </row>
        <row r="3005">
          <cell r="A3005">
            <v>2999</v>
          </cell>
          <cell r="B3005" t="str">
            <v>P</v>
          </cell>
          <cell r="C3005" t="str">
            <v>Education and Training</v>
          </cell>
          <cell r="D3005">
            <v>202011020</v>
          </cell>
          <cell r="E3005" t="str">
            <v>East Bendigo - Kennington</v>
          </cell>
          <cell r="F3005">
            <v>9</v>
          </cell>
          <cell r="G3005">
            <v>5</v>
          </cell>
          <cell r="H3005">
            <v>3</v>
          </cell>
          <cell r="I3005">
            <v>3</v>
          </cell>
          <cell r="J3005">
            <v>0</v>
          </cell>
          <cell r="K3005">
            <v>18</v>
          </cell>
        </row>
        <row r="3006">
          <cell r="A3006">
            <v>3000</v>
          </cell>
          <cell r="B3006" t="str">
            <v>Q</v>
          </cell>
          <cell r="C3006" t="str">
            <v>Health Care and Social Assistance</v>
          </cell>
          <cell r="D3006">
            <v>202011020</v>
          </cell>
          <cell r="E3006" t="str">
            <v>East Bendigo - Kennington</v>
          </cell>
          <cell r="F3006">
            <v>101</v>
          </cell>
          <cell r="G3006">
            <v>41</v>
          </cell>
          <cell r="H3006">
            <v>20</v>
          </cell>
          <cell r="I3006">
            <v>3</v>
          </cell>
          <cell r="J3006">
            <v>0</v>
          </cell>
          <cell r="K3006">
            <v>165</v>
          </cell>
        </row>
        <row r="3007">
          <cell r="A3007">
            <v>3001</v>
          </cell>
          <cell r="B3007" t="str">
            <v>R</v>
          </cell>
          <cell r="C3007" t="str">
            <v>Arts and Recreation Services</v>
          </cell>
          <cell r="D3007">
            <v>202011020</v>
          </cell>
          <cell r="E3007" t="str">
            <v>East Bendigo - Kennington</v>
          </cell>
          <cell r="F3007">
            <v>12</v>
          </cell>
          <cell r="G3007">
            <v>5</v>
          </cell>
          <cell r="H3007">
            <v>4</v>
          </cell>
          <cell r="I3007">
            <v>3</v>
          </cell>
          <cell r="J3007">
            <v>0</v>
          </cell>
          <cell r="K3007">
            <v>24</v>
          </cell>
        </row>
        <row r="3008">
          <cell r="A3008">
            <v>3002</v>
          </cell>
          <cell r="B3008" t="str">
            <v>S</v>
          </cell>
          <cell r="C3008" t="str">
            <v>Other Services</v>
          </cell>
          <cell r="D3008">
            <v>202011020</v>
          </cell>
          <cell r="E3008" t="str">
            <v>East Bendigo - Kennington</v>
          </cell>
          <cell r="F3008">
            <v>22</v>
          </cell>
          <cell r="G3008">
            <v>27</v>
          </cell>
          <cell r="H3008">
            <v>11</v>
          </cell>
          <cell r="I3008">
            <v>0</v>
          </cell>
          <cell r="J3008">
            <v>0</v>
          </cell>
          <cell r="K3008">
            <v>61</v>
          </cell>
        </row>
        <row r="3009">
          <cell r="A3009">
            <v>3003</v>
          </cell>
          <cell r="B3009" t="str">
            <v>A</v>
          </cell>
          <cell r="C3009" t="str">
            <v>Agriculture, Forestry and Fishing</v>
          </cell>
          <cell r="D3009">
            <v>206041119</v>
          </cell>
          <cell r="E3009" t="str">
            <v>East Melbourne</v>
          </cell>
          <cell r="F3009">
            <v>32</v>
          </cell>
          <cell r="G3009">
            <v>10</v>
          </cell>
          <cell r="H3009">
            <v>3</v>
          </cell>
          <cell r="I3009">
            <v>0</v>
          </cell>
          <cell r="J3009">
            <v>0</v>
          </cell>
          <cell r="K3009">
            <v>44</v>
          </cell>
        </row>
        <row r="3010">
          <cell r="A3010">
            <v>3004</v>
          </cell>
          <cell r="B3010" t="str">
            <v>B</v>
          </cell>
          <cell r="C3010" t="str">
            <v>Mining</v>
          </cell>
          <cell r="D3010">
            <v>206041119</v>
          </cell>
          <cell r="E3010" t="str">
            <v>East Melbourne</v>
          </cell>
          <cell r="F3010">
            <v>4</v>
          </cell>
          <cell r="G3010">
            <v>0</v>
          </cell>
          <cell r="H3010">
            <v>0</v>
          </cell>
          <cell r="I3010">
            <v>0</v>
          </cell>
          <cell r="J3010">
            <v>0</v>
          </cell>
          <cell r="K3010">
            <v>4</v>
          </cell>
        </row>
        <row r="3011">
          <cell r="A3011">
            <v>3005</v>
          </cell>
          <cell r="B3011" t="str">
            <v>C</v>
          </cell>
          <cell r="C3011" t="str">
            <v>Manufacturing</v>
          </cell>
          <cell r="D3011">
            <v>206041119</v>
          </cell>
          <cell r="E3011" t="str">
            <v>East Melbourne</v>
          </cell>
          <cell r="F3011">
            <v>17</v>
          </cell>
          <cell r="G3011">
            <v>0</v>
          </cell>
          <cell r="H3011">
            <v>0</v>
          </cell>
          <cell r="I3011">
            <v>3</v>
          </cell>
          <cell r="J3011">
            <v>0</v>
          </cell>
          <cell r="K3011">
            <v>20</v>
          </cell>
        </row>
        <row r="3012">
          <cell r="A3012">
            <v>3006</v>
          </cell>
          <cell r="B3012" t="str">
            <v>D</v>
          </cell>
          <cell r="C3012" t="str">
            <v>Electricity, Gas, Water and Waste Services</v>
          </cell>
          <cell r="D3012">
            <v>206041119</v>
          </cell>
          <cell r="E3012" t="str">
            <v>East Melbourne</v>
          </cell>
          <cell r="F3012">
            <v>10</v>
          </cell>
          <cell r="G3012">
            <v>0</v>
          </cell>
          <cell r="H3012">
            <v>0</v>
          </cell>
          <cell r="I3012">
            <v>0</v>
          </cell>
          <cell r="J3012">
            <v>0</v>
          </cell>
          <cell r="K3012">
            <v>11</v>
          </cell>
        </row>
        <row r="3013">
          <cell r="A3013">
            <v>3007</v>
          </cell>
          <cell r="B3013" t="str">
            <v>E</v>
          </cell>
          <cell r="C3013" t="str">
            <v>Construction</v>
          </cell>
          <cell r="D3013">
            <v>206041119</v>
          </cell>
          <cell r="E3013" t="str">
            <v>East Melbourne</v>
          </cell>
          <cell r="F3013">
            <v>78</v>
          </cell>
          <cell r="G3013">
            <v>7</v>
          </cell>
          <cell r="H3013">
            <v>3</v>
          </cell>
          <cell r="I3013">
            <v>0</v>
          </cell>
          <cell r="J3013">
            <v>0</v>
          </cell>
          <cell r="K3013">
            <v>89</v>
          </cell>
        </row>
        <row r="3014">
          <cell r="A3014">
            <v>3008</v>
          </cell>
          <cell r="B3014" t="str">
            <v>F</v>
          </cell>
          <cell r="C3014" t="str">
            <v>Wholesale Trade</v>
          </cell>
          <cell r="D3014">
            <v>206041119</v>
          </cell>
          <cell r="E3014" t="str">
            <v>East Melbourne</v>
          </cell>
          <cell r="F3014">
            <v>14</v>
          </cell>
          <cell r="G3014">
            <v>6</v>
          </cell>
          <cell r="H3014">
            <v>3</v>
          </cell>
          <cell r="I3014">
            <v>3</v>
          </cell>
          <cell r="J3014">
            <v>0</v>
          </cell>
          <cell r="K3014">
            <v>26</v>
          </cell>
        </row>
        <row r="3015">
          <cell r="A3015">
            <v>3009</v>
          </cell>
          <cell r="B3015" t="str">
            <v>G</v>
          </cell>
          <cell r="C3015" t="str">
            <v>Retail Trade</v>
          </cell>
          <cell r="D3015">
            <v>206041119</v>
          </cell>
          <cell r="E3015" t="str">
            <v>East Melbourne</v>
          </cell>
          <cell r="F3015">
            <v>31</v>
          </cell>
          <cell r="G3015">
            <v>11</v>
          </cell>
          <cell r="H3015">
            <v>3</v>
          </cell>
          <cell r="I3015">
            <v>0</v>
          </cell>
          <cell r="J3015">
            <v>0</v>
          </cell>
          <cell r="K3015">
            <v>46</v>
          </cell>
        </row>
        <row r="3016">
          <cell r="A3016">
            <v>3010</v>
          </cell>
          <cell r="B3016" t="str">
            <v>H</v>
          </cell>
          <cell r="C3016" t="str">
            <v>Accommodation and Food Services</v>
          </cell>
          <cell r="D3016">
            <v>206041119</v>
          </cell>
          <cell r="E3016" t="str">
            <v>East Melbourne</v>
          </cell>
          <cell r="F3016">
            <v>19</v>
          </cell>
          <cell r="G3016">
            <v>12</v>
          </cell>
          <cell r="H3016">
            <v>21</v>
          </cell>
          <cell r="I3016">
            <v>4</v>
          </cell>
          <cell r="J3016">
            <v>3</v>
          </cell>
          <cell r="K3016">
            <v>57</v>
          </cell>
        </row>
        <row r="3017">
          <cell r="A3017">
            <v>3011</v>
          </cell>
          <cell r="B3017" t="str">
            <v>I</v>
          </cell>
          <cell r="C3017" t="str">
            <v>Transport, Postal and Warehousing</v>
          </cell>
          <cell r="D3017">
            <v>206041119</v>
          </cell>
          <cell r="E3017" t="str">
            <v>East Melbourne</v>
          </cell>
          <cell r="F3017">
            <v>11</v>
          </cell>
          <cell r="G3017">
            <v>5</v>
          </cell>
          <cell r="H3017">
            <v>0</v>
          </cell>
          <cell r="I3017">
            <v>3</v>
          </cell>
          <cell r="J3017">
            <v>0</v>
          </cell>
          <cell r="K3017">
            <v>18</v>
          </cell>
        </row>
        <row r="3018">
          <cell r="A3018">
            <v>3012</v>
          </cell>
          <cell r="B3018" t="str">
            <v>J</v>
          </cell>
          <cell r="C3018" t="str">
            <v>Information Media and Telecommunications</v>
          </cell>
          <cell r="D3018">
            <v>206041119</v>
          </cell>
          <cell r="E3018" t="str">
            <v>East Melbourne</v>
          </cell>
          <cell r="F3018">
            <v>12</v>
          </cell>
          <cell r="G3018">
            <v>3</v>
          </cell>
          <cell r="H3018">
            <v>0</v>
          </cell>
          <cell r="I3018">
            <v>3</v>
          </cell>
          <cell r="J3018">
            <v>0</v>
          </cell>
          <cell r="K3018">
            <v>17</v>
          </cell>
        </row>
        <row r="3019">
          <cell r="A3019">
            <v>3013</v>
          </cell>
          <cell r="B3019" t="str">
            <v>K</v>
          </cell>
          <cell r="C3019" t="str">
            <v>Financial and Insurance Services</v>
          </cell>
          <cell r="D3019">
            <v>206041119</v>
          </cell>
          <cell r="E3019" t="str">
            <v>East Melbourne</v>
          </cell>
          <cell r="F3019">
            <v>184</v>
          </cell>
          <cell r="G3019">
            <v>41</v>
          </cell>
          <cell r="H3019">
            <v>10</v>
          </cell>
          <cell r="I3019">
            <v>3</v>
          </cell>
          <cell r="J3019">
            <v>0</v>
          </cell>
          <cell r="K3019">
            <v>238</v>
          </cell>
        </row>
        <row r="3020">
          <cell r="A3020">
            <v>3014</v>
          </cell>
          <cell r="B3020" t="str">
            <v>L</v>
          </cell>
          <cell r="C3020" t="str">
            <v>Rental, Hiring and Real Estate Services</v>
          </cell>
          <cell r="D3020">
            <v>206041119</v>
          </cell>
          <cell r="E3020" t="str">
            <v>East Melbourne</v>
          </cell>
          <cell r="F3020">
            <v>197</v>
          </cell>
          <cell r="G3020">
            <v>10</v>
          </cell>
          <cell r="H3020">
            <v>11</v>
          </cell>
          <cell r="I3020">
            <v>3</v>
          </cell>
          <cell r="J3020">
            <v>0</v>
          </cell>
          <cell r="K3020">
            <v>219</v>
          </cell>
        </row>
        <row r="3021">
          <cell r="A3021">
            <v>3015</v>
          </cell>
          <cell r="B3021" t="str">
            <v>M</v>
          </cell>
          <cell r="C3021" t="str">
            <v>Professional, Scientific and Technical Services</v>
          </cell>
          <cell r="D3021">
            <v>206041119</v>
          </cell>
          <cell r="E3021" t="str">
            <v>East Melbourne</v>
          </cell>
          <cell r="F3021">
            <v>165</v>
          </cell>
          <cell r="G3021">
            <v>90</v>
          </cell>
          <cell r="H3021">
            <v>42</v>
          </cell>
          <cell r="I3021">
            <v>14</v>
          </cell>
          <cell r="J3021">
            <v>0</v>
          </cell>
          <cell r="K3021">
            <v>311</v>
          </cell>
        </row>
        <row r="3022">
          <cell r="A3022">
            <v>3016</v>
          </cell>
          <cell r="B3022" t="str">
            <v>N</v>
          </cell>
          <cell r="C3022" t="str">
            <v>Administrative and Support Services</v>
          </cell>
          <cell r="D3022">
            <v>206041119</v>
          </cell>
          <cell r="E3022" t="str">
            <v>East Melbourne</v>
          </cell>
          <cell r="F3022">
            <v>28</v>
          </cell>
          <cell r="G3022">
            <v>26</v>
          </cell>
          <cell r="H3022">
            <v>14</v>
          </cell>
          <cell r="I3022">
            <v>4</v>
          </cell>
          <cell r="J3022">
            <v>0</v>
          </cell>
          <cell r="K3022">
            <v>72</v>
          </cell>
        </row>
        <row r="3023">
          <cell r="A3023">
            <v>3017</v>
          </cell>
          <cell r="B3023" t="str">
            <v>O</v>
          </cell>
          <cell r="C3023" t="str">
            <v>Public Administration and Safety</v>
          </cell>
          <cell r="D3023">
            <v>206041119</v>
          </cell>
          <cell r="E3023" t="str">
            <v>East Melbourne</v>
          </cell>
          <cell r="F3023">
            <v>0</v>
          </cell>
          <cell r="G3023">
            <v>0</v>
          </cell>
          <cell r="H3023">
            <v>0</v>
          </cell>
          <cell r="I3023">
            <v>0</v>
          </cell>
          <cell r="J3023">
            <v>3</v>
          </cell>
          <cell r="K3023">
            <v>3</v>
          </cell>
        </row>
        <row r="3024">
          <cell r="A3024">
            <v>3018</v>
          </cell>
          <cell r="B3024" t="str">
            <v>P</v>
          </cell>
          <cell r="C3024" t="str">
            <v>Education and Training</v>
          </cell>
          <cell r="D3024">
            <v>206041119</v>
          </cell>
          <cell r="E3024" t="str">
            <v>East Melbourne</v>
          </cell>
          <cell r="F3024">
            <v>25</v>
          </cell>
          <cell r="G3024">
            <v>8</v>
          </cell>
          <cell r="H3024">
            <v>0</v>
          </cell>
          <cell r="I3024">
            <v>3</v>
          </cell>
          <cell r="J3024">
            <v>0</v>
          </cell>
          <cell r="K3024">
            <v>38</v>
          </cell>
        </row>
        <row r="3025">
          <cell r="A3025">
            <v>3019</v>
          </cell>
          <cell r="B3025" t="str">
            <v>Q</v>
          </cell>
          <cell r="C3025" t="str">
            <v>Health Care and Social Assistance</v>
          </cell>
          <cell r="D3025">
            <v>206041119</v>
          </cell>
          <cell r="E3025" t="str">
            <v>East Melbourne</v>
          </cell>
          <cell r="F3025">
            <v>272</v>
          </cell>
          <cell r="G3025">
            <v>121</v>
          </cell>
          <cell r="H3025">
            <v>39</v>
          </cell>
          <cell r="I3025">
            <v>10</v>
          </cell>
          <cell r="J3025">
            <v>3</v>
          </cell>
          <cell r="K3025">
            <v>443</v>
          </cell>
        </row>
        <row r="3026">
          <cell r="A3026">
            <v>3020</v>
          </cell>
          <cell r="B3026" t="str">
            <v>R</v>
          </cell>
          <cell r="C3026" t="str">
            <v>Arts and Recreation Services</v>
          </cell>
          <cell r="D3026">
            <v>206041119</v>
          </cell>
          <cell r="E3026" t="str">
            <v>East Melbourne</v>
          </cell>
          <cell r="F3026">
            <v>19</v>
          </cell>
          <cell r="G3026">
            <v>7</v>
          </cell>
          <cell r="H3026">
            <v>3</v>
          </cell>
          <cell r="I3026">
            <v>3</v>
          </cell>
          <cell r="J3026">
            <v>3</v>
          </cell>
          <cell r="K3026">
            <v>34</v>
          </cell>
        </row>
        <row r="3027">
          <cell r="A3027">
            <v>3021</v>
          </cell>
          <cell r="B3027" t="str">
            <v>S</v>
          </cell>
          <cell r="C3027" t="str">
            <v>Other Services</v>
          </cell>
          <cell r="D3027">
            <v>206041119</v>
          </cell>
          <cell r="E3027" t="str">
            <v>East Melbourne</v>
          </cell>
          <cell r="F3027">
            <v>13</v>
          </cell>
          <cell r="G3027">
            <v>4</v>
          </cell>
          <cell r="H3027">
            <v>3</v>
          </cell>
          <cell r="I3027">
            <v>3</v>
          </cell>
          <cell r="J3027">
            <v>0</v>
          </cell>
          <cell r="K3027">
            <v>21</v>
          </cell>
        </row>
        <row r="3028">
          <cell r="A3028">
            <v>3022</v>
          </cell>
          <cell r="B3028" t="str">
            <v>A</v>
          </cell>
          <cell r="C3028" t="str">
            <v>Agriculture, Forestry and Fishing</v>
          </cell>
          <cell r="D3028">
            <v>216011406</v>
          </cell>
          <cell r="E3028" t="str">
            <v>Echuca</v>
          </cell>
          <cell r="F3028">
            <v>131</v>
          </cell>
          <cell r="G3028">
            <v>17</v>
          </cell>
          <cell r="H3028">
            <v>6</v>
          </cell>
          <cell r="I3028">
            <v>3</v>
          </cell>
          <cell r="J3028">
            <v>0</v>
          </cell>
          <cell r="K3028">
            <v>158</v>
          </cell>
        </row>
        <row r="3029">
          <cell r="A3029">
            <v>3023</v>
          </cell>
          <cell r="B3029" t="str">
            <v>B</v>
          </cell>
          <cell r="C3029" t="str">
            <v>Mining</v>
          </cell>
          <cell r="D3029">
            <v>216011406</v>
          </cell>
          <cell r="E3029" t="str">
            <v>Echuca</v>
          </cell>
          <cell r="F3029">
            <v>3</v>
          </cell>
          <cell r="G3029">
            <v>0</v>
          </cell>
          <cell r="H3029">
            <v>0</v>
          </cell>
          <cell r="I3029">
            <v>0</v>
          </cell>
          <cell r="J3029">
            <v>0</v>
          </cell>
          <cell r="K3029">
            <v>3</v>
          </cell>
        </row>
        <row r="3030">
          <cell r="A3030">
            <v>3024</v>
          </cell>
          <cell r="B3030" t="str">
            <v>C</v>
          </cell>
          <cell r="C3030" t="str">
            <v>Manufacturing</v>
          </cell>
          <cell r="D3030">
            <v>216011406</v>
          </cell>
          <cell r="E3030" t="str">
            <v>Echuca</v>
          </cell>
          <cell r="F3030">
            <v>31</v>
          </cell>
          <cell r="G3030">
            <v>25</v>
          </cell>
          <cell r="H3030">
            <v>10</v>
          </cell>
          <cell r="I3030">
            <v>3</v>
          </cell>
          <cell r="J3030">
            <v>0</v>
          </cell>
          <cell r="K3030">
            <v>68</v>
          </cell>
        </row>
        <row r="3031">
          <cell r="A3031">
            <v>3025</v>
          </cell>
          <cell r="B3031" t="str">
            <v>D</v>
          </cell>
          <cell r="C3031" t="str">
            <v>Electricity, Gas, Water and Waste Services</v>
          </cell>
          <cell r="D3031">
            <v>216011406</v>
          </cell>
          <cell r="E3031" t="str">
            <v>Echuca</v>
          </cell>
          <cell r="F3031">
            <v>0</v>
          </cell>
          <cell r="G3031">
            <v>0</v>
          </cell>
          <cell r="H3031">
            <v>0</v>
          </cell>
          <cell r="I3031">
            <v>0</v>
          </cell>
          <cell r="J3031">
            <v>0</v>
          </cell>
          <cell r="K3031">
            <v>0</v>
          </cell>
        </row>
        <row r="3032">
          <cell r="A3032">
            <v>3026</v>
          </cell>
          <cell r="B3032" t="str">
            <v>E</v>
          </cell>
          <cell r="C3032" t="str">
            <v>Construction</v>
          </cell>
          <cell r="D3032">
            <v>216011406</v>
          </cell>
          <cell r="E3032" t="str">
            <v>Echuca</v>
          </cell>
          <cell r="F3032">
            <v>241</v>
          </cell>
          <cell r="G3032">
            <v>100</v>
          </cell>
          <cell r="H3032">
            <v>40</v>
          </cell>
          <cell r="I3032">
            <v>6</v>
          </cell>
          <cell r="J3032">
            <v>0</v>
          </cell>
          <cell r="K3032">
            <v>387</v>
          </cell>
        </row>
        <row r="3033">
          <cell r="A3033">
            <v>3027</v>
          </cell>
          <cell r="B3033" t="str">
            <v>F</v>
          </cell>
          <cell r="C3033" t="str">
            <v>Wholesale Trade</v>
          </cell>
          <cell r="D3033">
            <v>216011406</v>
          </cell>
          <cell r="E3033" t="str">
            <v>Echuca</v>
          </cell>
          <cell r="F3033">
            <v>18</v>
          </cell>
          <cell r="G3033">
            <v>4</v>
          </cell>
          <cell r="H3033">
            <v>4</v>
          </cell>
          <cell r="I3033">
            <v>3</v>
          </cell>
          <cell r="J3033">
            <v>0</v>
          </cell>
          <cell r="K3033">
            <v>29</v>
          </cell>
        </row>
        <row r="3034">
          <cell r="A3034">
            <v>3028</v>
          </cell>
          <cell r="B3034" t="str">
            <v>G</v>
          </cell>
          <cell r="C3034" t="str">
            <v>Retail Trade</v>
          </cell>
          <cell r="D3034">
            <v>216011406</v>
          </cell>
          <cell r="E3034" t="str">
            <v>Echuca</v>
          </cell>
          <cell r="F3034">
            <v>51</v>
          </cell>
          <cell r="G3034">
            <v>41</v>
          </cell>
          <cell r="H3034">
            <v>42</v>
          </cell>
          <cell r="I3034">
            <v>4</v>
          </cell>
          <cell r="J3034">
            <v>0</v>
          </cell>
          <cell r="K3034">
            <v>138</v>
          </cell>
        </row>
        <row r="3035">
          <cell r="A3035">
            <v>3029</v>
          </cell>
          <cell r="B3035" t="str">
            <v>H</v>
          </cell>
          <cell r="C3035" t="str">
            <v>Accommodation and Food Services</v>
          </cell>
          <cell r="D3035">
            <v>216011406</v>
          </cell>
          <cell r="E3035" t="str">
            <v>Echuca</v>
          </cell>
          <cell r="F3035">
            <v>44</v>
          </cell>
          <cell r="G3035">
            <v>39</v>
          </cell>
          <cell r="H3035">
            <v>31</v>
          </cell>
          <cell r="I3035">
            <v>9</v>
          </cell>
          <cell r="J3035">
            <v>0</v>
          </cell>
          <cell r="K3035">
            <v>125</v>
          </cell>
        </row>
        <row r="3036">
          <cell r="A3036">
            <v>3030</v>
          </cell>
          <cell r="B3036" t="str">
            <v>I</v>
          </cell>
          <cell r="C3036" t="str">
            <v>Transport, Postal and Warehousing</v>
          </cell>
          <cell r="D3036">
            <v>216011406</v>
          </cell>
          <cell r="E3036" t="str">
            <v>Echuca</v>
          </cell>
          <cell r="F3036">
            <v>52</v>
          </cell>
          <cell r="G3036">
            <v>26</v>
          </cell>
          <cell r="H3036">
            <v>3</v>
          </cell>
          <cell r="I3036">
            <v>3</v>
          </cell>
          <cell r="J3036">
            <v>0</v>
          </cell>
          <cell r="K3036">
            <v>82</v>
          </cell>
        </row>
        <row r="3037">
          <cell r="A3037">
            <v>3031</v>
          </cell>
          <cell r="B3037" t="str">
            <v>J</v>
          </cell>
          <cell r="C3037" t="str">
            <v>Information Media and Telecommunications</v>
          </cell>
          <cell r="D3037">
            <v>216011406</v>
          </cell>
          <cell r="E3037" t="str">
            <v>Echuca</v>
          </cell>
          <cell r="F3037">
            <v>3</v>
          </cell>
          <cell r="G3037">
            <v>3</v>
          </cell>
          <cell r="H3037">
            <v>0</v>
          </cell>
          <cell r="I3037">
            <v>0</v>
          </cell>
          <cell r="J3037">
            <v>0</v>
          </cell>
          <cell r="K3037">
            <v>5</v>
          </cell>
        </row>
        <row r="3038">
          <cell r="A3038">
            <v>3032</v>
          </cell>
          <cell r="B3038" t="str">
            <v>K</v>
          </cell>
          <cell r="C3038" t="str">
            <v>Financial and Insurance Services</v>
          </cell>
          <cell r="D3038">
            <v>216011406</v>
          </cell>
          <cell r="E3038" t="str">
            <v>Echuca</v>
          </cell>
          <cell r="F3038">
            <v>34</v>
          </cell>
          <cell r="G3038">
            <v>14</v>
          </cell>
          <cell r="H3038">
            <v>3</v>
          </cell>
          <cell r="I3038">
            <v>0</v>
          </cell>
          <cell r="J3038">
            <v>0</v>
          </cell>
          <cell r="K3038">
            <v>51</v>
          </cell>
        </row>
        <row r="3039">
          <cell r="A3039">
            <v>3033</v>
          </cell>
          <cell r="B3039" t="str">
            <v>L</v>
          </cell>
          <cell r="C3039" t="str">
            <v>Rental, Hiring and Real Estate Services</v>
          </cell>
          <cell r="D3039">
            <v>216011406</v>
          </cell>
          <cell r="E3039" t="str">
            <v>Echuca</v>
          </cell>
          <cell r="F3039">
            <v>157</v>
          </cell>
          <cell r="G3039">
            <v>16</v>
          </cell>
          <cell r="H3039">
            <v>6</v>
          </cell>
          <cell r="I3039">
            <v>3</v>
          </cell>
          <cell r="J3039">
            <v>0</v>
          </cell>
          <cell r="K3039">
            <v>181</v>
          </cell>
        </row>
        <row r="3040">
          <cell r="A3040">
            <v>3034</v>
          </cell>
          <cell r="B3040" t="str">
            <v>M</v>
          </cell>
          <cell r="C3040" t="str">
            <v>Professional, Scientific and Technical Services</v>
          </cell>
          <cell r="D3040">
            <v>216011406</v>
          </cell>
          <cell r="E3040" t="str">
            <v>Echuca</v>
          </cell>
          <cell r="F3040">
            <v>68</v>
          </cell>
          <cell r="G3040">
            <v>31</v>
          </cell>
          <cell r="H3040">
            <v>15</v>
          </cell>
          <cell r="I3040">
            <v>0</v>
          </cell>
          <cell r="J3040">
            <v>0</v>
          </cell>
          <cell r="K3040">
            <v>114</v>
          </cell>
        </row>
        <row r="3041">
          <cell r="A3041">
            <v>3035</v>
          </cell>
          <cell r="B3041" t="str">
            <v>N</v>
          </cell>
          <cell r="C3041" t="str">
            <v>Administrative and Support Services</v>
          </cell>
          <cell r="D3041">
            <v>216011406</v>
          </cell>
          <cell r="E3041" t="str">
            <v>Echuca</v>
          </cell>
          <cell r="F3041">
            <v>26</v>
          </cell>
          <cell r="G3041">
            <v>13</v>
          </cell>
          <cell r="H3041">
            <v>5</v>
          </cell>
          <cell r="I3041">
            <v>7</v>
          </cell>
          <cell r="J3041">
            <v>0</v>
          </cell>
          <cell r="K3041">
            <v>51</v>
          </cell>
        </row>
        <row r="3042">
          <cell r="A3042">
            <v>3036</v>
          </cell>
          <cell r="B3042" t="str">
            <v>O</v>
          </cell>
          <cell r="C3042" t="str">
            <v>Public Administration and Safety</v>
          </cell>
          <cell r="D3042">
            <v>216011406</v>
          </cell>
          <cell r="E3042" t="str">
            <v>Echuca</v>
          </cell>
          <cell r="F3042">
            <v>3</v>
          </cell>
          <cell r="G3042">
            <v>0</v>
          </cell>
          <cell r="H3042">
            <v>3</v>
          </cell>
          <cell r="I3042">
            <v>0</v>
          </cell>
          <cell r="J3042">
            <v>0</v>
          </cell>
          <cell r="K3042">
            <v>6</v>
          </cell>
        </row>
        <row r="3043">
          <cell r="A3043">
            <v>3037</v>
          </cell>
          <cell r="B3043" t="str">
            <v>P</v>
          </cell>
          <cell r="C3043" t="str">
            <v>Education and Training</v>
          </cell>
          <cell r="D3043">
            <v>216011406</v>
          </cell>
          <cell r="E3043" t="str">
            <v>Echuca</v>
          </cell>
          <cell r="F3043">
            <v>6</v>
          </cell>
          <cell r="G3043">
            <v>5</v>
          </cell>
          <cell r="H3043">
            <v>7</v>
          </cell>
          <cell r="I3043">
            <v>0</v>
          </cell>
          <cell r="J3043">
            <v>0</v>
          </cell>
          <cell r="K3043">
            <v>18</v>
          </cell>
        </row>
        <row r="3044">
          <cell r="A3044">
            <v>3038</v>
          </cell>
          <cell r="B3044" t="str">
            <v>Q</v>
          </cell>
          <cell r="C3044" t="str">
            <v>Health Care and Social Assistance</v>
          </cell>
          <cell r="D3044">
            <v>216011406</v>
          </cell>
          <cell r="E3044" t="str">
            <v>Echuca</v>
          </cell>
          <cell r="F3044">
            <v>82</v>
          </cell>
          <cell r="G3044">
            <v>37</v>
          </cell>
          <cell r="H3044">
            <v>20</v>
          </cell>
          <cell r="I3044">
            <v>7</v>
          </cell>
          <cell r="J3044">
            <v>0</v>
          </cell>
          <cell r="K3044">
            <v>146</v>
          </cell>
        </row>
        <row r="3045">
          <cell r="A3045">
            <v>3039</v>
          </cell>
          <cell r="B3045" t="str">
            <v>R</v>
          </cell>
          <cell r="C3045" t="str">
            <v>Arts and Recreation Services</v>
          </cell>
          <cell r="D3045">
            <v>216011406</v>
          </cell>
          <cell r="E3045" t="str">
            <v>Echuca</v>
          </cell>
          <cell r="F3045">
            <v>10</v>
          </cell>
          <cell r="G3045">
            <v>7</v>
          </cell>
          <cell r="H3045">
            <v>3</v>
          </cell>
          <cell r="I3045">
            <v>3</v>
          </cell>
          <cell r="J3045">
            <v>0</v>
          </cell>
          <cell r="K3045">
            <v>21</v>
          </cell>
        </row>
        <row r="3046">
          <cell r="A3046">
            <v>3040</v>
          </cell>
          <cell r="B3046" t="str">
            <v>S</v>
          </cell>
          <cell r="C3046" t="str">
            <v>Other Services</v>
          </cell>
          <cell r="D3046">
            <v>216011406</v>
          </cell>
          <cell r="E3046" t="str">
            <v>Echuca</v>
          </cell>
          <cell r="F3046">
            <v>62</v>
          </cell>
          <cell r="G3046">
            <v>63</v>
          </cell>
          <cell r="H3046">
            <v>14</v>
          </cell>
          <cell r="I3046">
            <v>3</v>
          </cell>
          <cell r="J3046">
            <v>0</v>
          </cell>
          <cell r="K3046">
            <v>140</v>
          </cell>
        </row>
        <row r="3047">
          <cell r="A3047">
            <v>3041</v>
          </cell>
          <cell r="B3047" t="str">
            <v>A</v>
          </cell>
          <cell r="C3047" t="str">
            <v>Agriculture, Forestry and Fishing</v>
          </cell>
          <cell r="D3047">
            <v>208031189</v>
          </cell>
          <cell r="E3047" t="str">
            <v>Edithvale - Aspendale</v>
          </cell>
          <cell r="F3047">
            <v>6</v>
          </cell>
          <cell r="G3047">
            <v>0</v>
          </cell>
          <cell r="H3047">
            <v>0</v>
          </cell>
          <cell r="I3047">
            <v>0</v>
          </cell>
          <cell r="J3047">
            <v>0</v>
          </cell>
          <cell r="K3047">
            <v>7</v>
          </cell>
        </row>
        <row r="3048">
          <cell r="A3048">
            <v>3042</v>
          </cell>
          <cell r="B3048" t="str">
            <v>B</v>
          </cell>
          <cell r="C3048" t="str">
            <v>Mining</v>
          </cell>
          <cell r="D3048">
            <v>208031189</v>
          </cell>
          <cell r="E3048" t="str">
            <v>Edithvale - Aspendale</v>
          </cell>
          <cell r="F3048">
            <v>3</v>
          </cell>
          <cell r="G3048">
            <v>0</v>
          </cell>
          <cell r="H3048">
            <v>0</v>
          </cell>
          <cell r="I3048">
            <v>0</v>
          </cell>
          <cell r="J3048">
            <v>0</v>
          </cell>
          <cell r="K3048">
            <v>3</v>
          </cell>
        </row>
        <row r="3049">
          <cell r="A3049">
            <v>3043</v>
          </cell>
          <cell r="B3049" t="str">
            <v>C</v>
          </cell>
          <cell r="C3049" t="str">
            <v>Manufacturing</v>
          </cell>
          <cell r="D3049">
            <v>208031189</v>
          </cell>
          <cell r="E3049" t="str">
            <v>Edithvale - Aspendale</v>
          </cell>
          <cell r="F3049">
            <v>12</v>
          </cell>
          <cell r="G3049">
            <v>7</v>
          </cell>
          <cell r="H3049">
            <v>0</v>
          </cell>
          <cell r="I3049">
            <v>0</v>
          </cell>
          <cell r="J3049">
            <v>0</v>
          </cell>
          <cell r="K3049">
            <v>19</v>
          </cell>
        </row>
        <row r="3050">
          <cell r="A3050">
            <v>3044</v>
          </cell>
          <cell r="B3050" t="str">
            <v>D</v>
          </cell>
          <cell r="C3050" t="str">
            <v>Electricity, Gas, Water and Waste Services</v>
          </cell>
          <cell r="D3050">
            <v>208031189</v>
          </cell>
          <cell r="E3050" t="str">
            <v>Edithvale - Aspendale</v>
          </cell>
          <cell r="F3050">
            <v>0</v>
          </cell>
          <cell r="G3050">
            <v>0</v>
          </cell>
          <cell r="H3050">
            <v>0</v>
          </cell>
          <cell r="I3050">
            <v>0</v>
          </cell>
          <cell r="J3050">
            <v>0</v>
          </cell>
          <cell r="K3050">
            <v>3</v>
          </cell>
        </row>
        <row r="3051">
          <cell r="A3051">
            <v>3045</v>
          </cell>
          <cell r="B3051" t="str">
            <v>E</v>
          </cell>
          <cell r="C3051" t="str">
            <v>Construction</v>
          </cell>
          <cell r="D3051">
            <v>208031189</v>
          </cell>
          <cell r="E3051" t="str">
            <v>Edithvale - Aspendale</v>
          </cell>
          <cell r="F3051">
            <v>135</v>
          </cell>
          <cell r="G3051">
            <v>94</v>
          </cell>
          <cell r="H3051">
            <v>5</v>
          </cell>
          <cell r="I3051">
            <v>0</v>
          </cell>
          <cell r="J3051">
            <v>0</v>
          </cell>
          <cell r="K3051">
            <v>236</v>
          </cell>
        </row>
        <row r="3052">
          <cell r="A3052">
            <v>3046</v>
          </cell>
          <cell r="B3052" t="str">
            <v>F</v>
          </cell>
          <cell r="C3052" t="str">
            <v>Wholesale Trade</v>
          </cell>
          <cell r="D3052">
            <v>208031189</v>
          </cell>
          <cell r="E3052" t="str">
            <v>Edithvale - Aspendale</v>
          </cell>
          <cell r="F3052">
            <v>12</v>
          </cell>
          <cell r="G3052">
            <v>6</v>
          </cell>
          <cell r="H3052">
            <v>0</v>
          </cell>
          <cell r="I3052">
            <v>0</v>
          </cell>
          <cell r="J3052">
            <v>0</v>
          </cell>
          <cell r="K3052">
            <v>19</v>
          </cell>
        </row>
        <row r="3053">
          <cell r="A3053">
            <v>3047</v>
          </cell>
          <cell r="B3053" t="str">
            <v>G</v>
          </cell>
          <cell r="C3053" t="str">
            <v>Retail Trade</v>
          </cell>
          <cell r="D3053">
            <v>208031189</v>
          </cell>
          <cell r="E3053" t="str">
            <v>Edithvale - Aspendale</v>
          </cell>
          <cell r="F3053">
            <v>29</v>
          </cell>
          <cell r="G3053">
            <v>22</v>
          </cell>
          <cell r="H3053">
            <v>6</v>
          </cell>
          <cell r="I3053">
            <v>0</v>
          </cell>
          <cell r="J3053">
            <v>0</v>
          </cell>
          <cell r="K3053">
            <v>58</v>
          </cell>
        </row>
        <row r="3054">
          <cell r="A3054">
            <v>3048</v>
          </cell>
          <cell r="B3054" t="str">
            <v>H</v>
          </cell>
          <cell r="C3054" t="str">
            <v>Accommodation and Food Services</v>
          </cell>
          <cell r="D3054">
            <v>208031189</v>
          </cell>
          <cell r="E3054" t="str">
            <v>Edithvale - Aspendale</v>
          </cell>
          <cell r="F3054">
            <v>9</v>
          </cell>
          <cell r="G3054">
            <v>14</v>
          </cell>
          <cell r="H3054">
            <v>8</v>
          </cell>
          <cell r="I3054">
            <v>3</v>
          </cell>
          <cell r="J3054">
            <v>0</v>
          </cell>
          <cell r="K3054">
            <v>34</v>
          </cell>
        </row>
        <row r="3055">
          <cell r="A3055">
            <v>3049</v>
          </cell>
          <cell r="B3055" t="str">
            <v>I</v>
          </cell>
          <cell r="C3055" t="str">
            <v>Transport, Postal and Warehousing</v>
          </cell>
          <cell r="D3055">
            <v>208031189</v>
          </cell>
          <cell r="E3055" t="str">
            <v>Edithvale - Aspendale</v>
          </cell>
          <cell r="F3055">
            <v>18</v>
          </cell>
          <cell r="G3055">
            <v>4</v>
          </cell>
          <cell r="H3055">
            <v>4</v>
          </cell>
          <cell r="I3055">
            <v>0</v>
          </cell>
          <cell r="J3055">
            <v>0</v>
          </cell>
          <cell r="K3055">
            <v>26</v>
          </cell>
        </row>
        <row r="3056">
          <cell r="A3056">
            <v>3050</v>
          </cell>
          <cell r="B3056" t="str">
            <v>J</v>
          </cell>
          <cell r="C3056" t="str">
            <v>Information Media and Telecommunications</v>
          </cell>
          <cell r="D3056">
            <v>208031189</v>
          </cell>
          <cell r="E3056" t="str">
            <v>Edithvale - Aspendale</v>
          </cell>
          <cell r="F3056">
            <v>7</v>
          </cell>
          <cell r="G3056">
            <v>3</v>
          </cell>
          <cell r="H3056">
            <v>0</v>
          </cell>
          <cell r="I3056">
            <v>0</v>
          </cell>
          <cell r="J3056">
            <v>0</v>
          </cell>
          <cell r="K3056">
            <v>8</v>
          </cell>
        </row>
        <row r="3057">
          <cell r="A3057">
            <v>3051</v>
          </cell>
          <cell r="B3057" t="str">
            <v>K</v>
          </cell>
          <cell r="C3057" t="str">
            <v>Financial and Insurance Services</v>
          </cell>
          <cell r="D3057">
            <v>208031189</v>
          </cell>
          <cell r="E3057" t="str">
            <v>Edithvale - Aspendale</v>
          </cell>
          <cell r="F3057">
            <v>34</v>
          </cell>
          <cell r="G3057">
            <v>13</v>
          </cell>
          <cell r="H3057">
            <v>0</v>
          </cell>
          <cell r="I3057">
            <v>0</v>
          </cell>
          <cell r="J3057">
            <v>0</v>
          </cell>
          <cell r="K3057">
            <v>47</v>
          </cell>
        </row>
        <row r="3058">
          <cell r="A3058">
            <v>3052</v>
          </cell>
          <cell r="B3058" t="str">
            <v>L</v>
          </cell>
          <cell r="C3058" t="str">
            <v>Rental, Hiring and Real Estate Services</v>
          </cell>
          <cell r="D3058">
            <v>208031189</v>
          </cell>
          <cell r="E3058" t="str">
            <v>Edithvale - Aspendale</v>
          </cell>
          <cell r="F3058">
            <v>91</v>
          </cell>
          <cell r="G3058">
            <v>11</v>
          </cell>
          <cell r="H3058">
            <v>3</v>
          </cell>
          <cell r="I3058">
            <v>0</v>
          </cell>
          <cell r="J3058">
            <v>0</v>
          </cell>
          <cell r="K3058">
            <v>105</v>
          </cell>
        </row>
        <row r="3059">
          <cell r="A3059">
            <v>3053</v>
          </cell>
          <cell r="B3059" t="str">
            <v>M</v>
          </cell>
          <cell r="C3059" t="str">
            <v>Professional, Scientific and Technical Services</v>
          </cell>
          <cell r="D3059">
            <v>208031189</v>
          </cell>
          <cell r="E3059" t="str">
            <v>Edithvale - Aspendale</v>
          </cell>
          <cell r="F3059">
            <v>110</v>
          </cell>
          <cell r="G3059">
            <v>64</v>
          </cell>
          <cell r="H3059">
            <v>7</v>
          </cell>
          <cell r="I3059">
            <v>0</v>
          </cell>
          <cell r="J3059">
            <v>0</v>
          </cell>
          <cell r="K3059">
            <v>181</v>
          </cell>
        </row>
        <row r="3060">
          <cell r="A3060">
            <v>3054</v>
          </cell>
          <cell r="B3060" t="str">
            <v>N</v>
          </cell>
          <cell r="C3060" t="str">
            <v>Administrative and Support Services</v>
          </cell>
          <cell r="D3060">
            <v>208031189</v>
          </cell>
          <cell r="E3060" t="str">
            <v>Edithvale - Aspendale</v>
          </cell>
          <cell r="F3060">
            <v>30</v>
          </cell>
          <cell r="G3060">
            <v>10</v>
          </cell>
          <cell r="H3060">
            <v>4</v>
          </cell>
          <cell r="I3060">
            <v>3</v>
          </cell>
          <cell r="J3060">
            <v>0</v>
          </cell>
          <cell r="K3060">
            <v>45</v>
          </cell>
        </row>
        <row r="3061">
          <cell r="A3061">
            <v>3055</v>
          </cell>
          <cell r="B3061" t="str">
            <v>O</v>
          </cell>
          <cell r="C3061" t="str">
            <v>Public Administration and Safety</v>
          </cell>
          <cell r="D3061">
            <v>208031189</v>
          </cell>
          <cell r="E3061" t="str">
            <v>Edithvale - Aspendale</v>
          </cell>
          <cell r="F3061">
            <v>0</v>
          </cell>
          <cell r="G3061">
            <v>3</v>
          </cell>
          <cell r="H3061">
            <v>0</v>
          </cell>
          <cell r="I3061">
            <v>0</v>
          </cell>
          <cell r="J3061">
            <v>0</v>
          </cell>
          <cell r="K3061">
            <v>0</v>
          </cell>
        </row>
        <row r="3062">
          <cell r="A3062">
            <v>3056</v>
          </cell>
          <cell r="B3062" t="str">
            <v>P</v>
          </cell>
          <cell r="C3062" t="str">
            <v>Education and Training</v>
          </cell>
          <cell r="D3062">
            <v>208031189</v>
          </cell>
          <cell r="E3062" t="str">
            <v>Edithvale - Aspendale</v>
          </cell>
          <cell r="F3062">
            <v>9</v>
          </cell>
          <cell r="G3062">
            <v>6</v>
          </cell>
          <cell r="H3062">
            <v>0</v>
          </cell>
          <cell r="I3062">
            <v>0</v>
          </cell>
          <cell r="J3062">
            <v>0</v>
          </cell>
          <cell r="K3062">
            <v>16</v>
          </cell>
        </row>
        <row r="3063">
          <cell r="A3063">
            <v>3057</v>
          </cell>
          <cell r="B3063" t="str">
            <v>Q</v>
          </cell>
          <cell r="C3063" t="str">
            <v>Health Care and Social Assistance</v>
          </cell>
          <cell r="D3063">
            <v>208031189</v>
          </cell>
          <cell r="E3063" t="str">
            <v>Edithvale - Aspendale</v>
          </cell>
          <cell r="F3063">
            <v>58</v>
          </cell>
          <cell r="G3063">
            <v>21</v>
          </cell>
          <cell r="H3063">
            <v>6</v>
          </cell>
          <cell r="I3063">
            <v>3</v>
          </cell>
          <cell r="J3063">
            <v>0</v>
          </cell>
          <cell r="K3063">
            <v>88</v>
          </cell>
        </row>
        <row r="3064">
          <cell r="A3064">
            <v>3058</v>
          </cell>
          <cell r="B3064" t="str">
            <v>R</v>
          </cell>
          <cell r="C3064" t="str">
            <v>Arts and Recreation Services</v>
          </cell>
          <cell r="D3064">
            <v>208031189</v>
          </cell>
          <cell r="E3064" t="str">
            <v>Edithvale - Aspendale</v>
          </cell>
          <cell r="F3064">
            <v>20</v>
          </cell>
          <cell r="G3064">
            <v>0</v>
          </cell>
          <cell r="H3064">
            <v>0</v>
          </cell>
          <cell r="I3064">
            <v>0</v>
          </cell>
          <cell r="J3064">
            <v>0</v>
          </cell>
          <cell r="K3064">
            <v>25</v>
          </cell>
        </row>
        <row r="3065">
          <cell r="A3065">
            <v>3059</v>
          </cell>
          <cell r="B3065" t="str">
            <v>S</v>
          </cell>
          <cell r="C3065" t="str">
            <v>Other Services</v>
          </cell>
          <cell r="D3065">
            <v>208031189</v>
          </cell>
          <cell r="E3065" t="str">
            <v>Edithvale - Aspendale</v>
          </cell>
          <cell r="F3065">
            <v>23</v>
          </cell>
          <cell r="G3065">
            <v>15</v>
          </cell>
          <cell r="H3065">
            <v>5</v>
          </cell>
          <cell r="I3065">
            <v>0</v>
          </cell>
          <cell r="J3065">
            <v>0</v>
          </cell>
          <cell r="K3065">
            <v>43</v>
          </cell>
        </row>
        <row r="3066">
          <cell r="A3066">
            <v>3060</v>
          </cell>
          <cell r="B3066" t="str">
            <v>A</v>
          </cell>
          <cell r="C3066" t="str">
            <v>Agriculture, Forestry and Fishing</v>
          </cell>
          <cell r="D3066">
            <v>208021179</v>
          </cell>
          <cell r="E3066" t="str">
            <v>Elsternwick</v>
          </cell>
          <cell r="F3066">
            <v>5</v>
          </cell>
          <cell r="G3066">
            <v>0</v>
          </cell>
          <cell r="H3066">
            <v>0</v>
          </cell>
          <cell r="I3066">
            <v>0</v>
          </cell>
          <cell r="J3066">
            <v>0</v>
          </cell>
          <cell r="K3066">
            <v>6</v>
          </cell>
        </row>
        <row r="3067">
          <cell r="A3067">
            <v>3061</v>
          </cell>
          <cell r="B3067" t="str">
            <v>B</v>
          </cell>
          <cell r="C3067" t="str">
            <v>Mining</v>
          </cell>
          <cell r="D3067">
            <v>208021179</v>
          </cell>
          <cell r="E3067" t="str">
            <v>Elsternwick</v>
          </cell>
          <cell r="F3067">
            <v>0</v>
          </cell>
          <cell r="G3067">
            <v>0</v>
          </cell>
          <cell r="H3067">
            <v>0</v>
          </cell>
          <cell r="I3067">
            <v>0</v>
          </cell>
          <cell r="J3067">
            <v>0</v>
          </cell>
          <cell r="K3067">
            <v>0</v>
          </cell>
        </row>
        <row r="3068">
          <cell r="A3068">
            <v>3062</v>
          </cell>
          <cell r="B3068" t="str">
            <v>C</v>
          </cell>
          <cell r="C3068" t="str">
            <v>Manufacturing</v>
          </cell>
          <cell r="D3068">
            <v>208021179</v>
          </cell>
          <cell r="E3068" t="str">
            <v>Elsternwick</v>
          </cell>
          <cell r="F3068">
            <v>24</v>
          </cell>
          <cell r="G3068">
            <v>6</v>
          </cell>
          <cell r="H3068">
            <v>4</v>
          </cell>
          <cell r="I3068">
            <v>3</v>
          </cell>
          <cell r="J3068">
            <v>0</v>
          </cell>
          <cell r="K3068">
            <v>36</v>
          </cell>
        </row>
        <row r="3069">
          <cell r="A3069">
            <v>3063</v>
          </cell>
          <cell r="B3069" t="str">
            <v>D</v>
          </cell>
          <cell r="C3069" t="str">
            <v>Electricity, Gas, Water and Waste Services</v>
          </cell>
          <cell r="D3069">
            <v>208021179</v>
          </cell>
          <cell r="E3069" t="str">
            <v>Elsternwick</v>
          </cell>
          <cell r="F3069">
            <v>0</v>
          </cell>
          <cell r="G3069">
            <v>0</v>
          </cell>
          <cell r="H3069">
            <v>0</v>
          </cell>
          <cell r="I3069">
            <v>0</v>
          </cell>
          <cell r="J3069">
            <v>0</v>
          </cell>
          <cell r="K3069">
            <v>0</v>
          </cell>
        </row>
        <row r="3070">
          <cell r="A3070">
            <v>3064</v>
          </cell>
          <cell r="B3070" t="str">
            <v>E</v>
          </cell>
          <cell r="C3070" t="str">
            <v>Construction</v>
          </cell>
          <cell r="D3070">
            <v>208021179</v>
          </cell>
          <cell r="E3070" t="str">
            <v>Elsternwick</v>
          </cell>
          <cell r="F3070">
            <v>111</v>
          </cell>
          <cell r="G3070">
            <v>31</v>
          </cell>
          <cell r="H3070">
            <v>6</v>
          </cell>
          <cell r="I3070">
            <v>3</v>
          </cell>
          <cell r="J3070">
            <v>0</v>
          </cell>
          <cell r="K3070">
            <v>150</v>
          </cell>
        </row>
        <row r="3071">
          <cell r="A3071">
            <v>3065</v>
          </cell>
          <cell r="B3071" t="str">
            <v>F</v>
          </cell>
          <cell r="C3071" t="str">
            <v>Wholesale Trade</v>
          </cell>
          <cell r="D3071">
            <v>208021179</v>
          </cell>
          <cell r="E3071" t="str">
            <v>Elsternwick</v>
          </cell>
          <cell r="F3071">
            <v>33</v>
          </cell>
          <cell r="G3071">
            <v>11</v>
          </cell>
          <cell r="H3071">
            <v>4</v>
          </cell>
          <cell r="I3071">
            <v>0</v>
          </cell>
          <cell r="J3071">
            <v>0</v>
          </cell>
          <cell r="K3071">
            <v>49</v>
          </cell>
        </row>
        <row r="3072">
          <cell r="A3072">
            <v>3066</v>
          </cell>
          <cell r="B3072" t="str">
            <v>G</v>
          </cell>
          <cell r="C3072" t="str">
            <v>Retail Trade</v>
          </cell>
          <cell r="D3072">
            <v>208021179</v>
          </cell>
          <cell r="E3072" t="str">
            <v>Elsternwick</v>
          </cell>
          <cell r="F3072">
            <v>49</v>
          </cell>
          <cell r="G3072">
            <v>40</v>
          </cell>
          <cell r="H3072">
            <v>16</v>
          </cell>
          <cell r="I3072">
            <v>8</v>
          </cell>
          <cell r="J3072">
            <v>0</v>
          </cell>
          <cell r="K3072">
            <v>113</v>
          </cell>
        </row>
        <row r="3073">
          <cell r="A3073">
            <v>3067</v>
          </cell>
          <cell r="B3073" t="str">
            <v>H</v>
          </cell>
          <cell r="C3073" t="str">
            <v>Accommodation and Food Services</v>
          </cell>
          <cell r="D3073">
            <v>208021179</v>
          </cell>
          <cell r="E3073" t="str">
            <v>Elsternwick</v>
          </cell>
          <cell r="F3073">
            <v>16</v>
          </cell>
          <cell r="G3073">
            <v>23</v>
          </cell>
          <cell r="H3073">
            <v>20</v>
          </cell>
          <cell r="I3073">
            <v>6</v>
          </cell>
          <cell r="J3073">
            <v>0</v>
          </cell>
          <cell r="K3073">
            <v>65</v>
          </cell>
        </row>
        <row r="3074">
          <cell r="A3074">
            <v>3068</v>
          </cell>
          <cell r="B3074" t="str">
            <v>I</v>
          </cell>
          <cell r="C3074" t="str">
            <v>Transport, Postal and Warehousing</v>
          </cell>
          <cell r="D3074">
            <v>208021179</v>
          </cell>
          <cell r="E3074" t="str">
            <v>Elsternwick</v>
          </cell>
          <cell r="F3074">
            <v>47</v>
          </cell>
          <cell r="G3074">
            <v>3</v>
          </cell>
          <cell r="H3074">
            <v>3</v>
          </cell>
          <cell r="I3074">
            <v>0</v>
          </cell>
          <cell r="J3074">
            <v>0</v>
          </cell>
          <cell r="K3074">
            <v>49</v>
          </cell>
        </row>
        <row r="3075">
          <cell r="A3075">
            <v>3069</v>
          </cell>
          <cell r="B3075" t="str">
            <v>J</v>
          </cell>
          <cell r="C3075" t="str">
            <v>Information Media and Telecommunications</v>
          </cell>
          <cell r="D3075">
            <v>208021179</v>
          </cell>
          <cell r="E3075" t="str">
            <v>Elsternwick</v>
          </cell>
          <cell r="F3075">
            <v>22</v>
          </cell>
          <cell r="G3075">
            <v>8</v>
          </cell>
          <cell r="H3075">
            <v>0</v>
          </cell>
          <cell r="I3075">
            <v>3</v>
          </cell>
          <cell r="J3075">
            <v>0</v>
          </cell>
          <cell r="K3075">
            <v>34</v>
          </cell>
        </row>
        <row r="3076">
          <cell r="A3076">
            <v>3070</v>
          </cell>
          <cell r="B3076" t="str">
            <v>K</v>
          </cell>
          <cell r="C3076" t="str">
            <v>Financial and Insurance Services</v>
          </cell>
          <cell r="D3076">
            <v>208021179</v>
          </cell>
          <cell r="E3076" t="str">
            <v>Elsternwick</v>
          </cell>
          <cell r="F3076">
            <v>109</v>
          </cell>
          <cell r="G3076">
            <v>31</v>
          </cell>
          <cell r="H3076">
            <v>4</v>
          </cell>
          <cell r="I3076">
            <v>3</v>
          </cell>
          <cell r="J3076">
            <v>0</v>
          </cell>
          <cell r="K3076">
            <v>147</v>
          </cell>
        </row>
        <row r="3077">
          <cell r="A3077">
            <v>3071</v>
          </cell>
          <cell r="B3077" t="str">
            <v>L</v>
          </cell>
          <cell r="C3077" t="str">
            <v>Rental, Hiring and Real Estate Services</v>
          </cell>
          <cell r="D3077">
            <v>208021179</v>
          </cell>
          <cell r="E3077" t="str">
            <v>Elsternwick</v>
          </cell>
          <cell r="F3077">
            <v>256</v>
          </cell>
          <cell r="G3077">
            <v>19</v>
          </cell>
          <cell r="H3077">
            <v>4</v>
          </cell>
          <cell r="I3077">
            <v>0</v>
          </cell>
          <cell r="J3077">
            <v>0</v>
          </cell>
          <cell r="K3077">
            <v>280</v>
          </cell>
        </row>
        <row r="3078">
          <cell r="A3078">
            <v>3072</v>
          </cell>
          <cell r="B3078" t="str">
            <v>M</v>
          </cell>
          <cell r="C3078" t="str">
            <v>Professional, Scientific and Technical Services</v>
          </cell>
          <cell r="D3078">
            <v>208021179</v>
          </cell>
          <cell r="E3078" t="str">
            <v>Elsternwick</v>
          </cell>
          <cell r="F3078">
            <v>213</v>
          </cell>
          <cell r="G3078">
            <v>114</v>
          </cell>
          <cell r="H3078">
            <v>19</v>
          </cell>
          <cell r="I3078">
            <v>3</v>
          </cell>
          <cell r="J3078">
            <v>0</v>
          </cell>
          <cell r="K3078">
            <v>347</v>
          </cell>
        </row>
        <row r="3079">
          <cell r="A3079">
            <v>3073</v>
          </cell>
          <cell r="B3079" t="str">
            <v>N</v>
          </cell>
          <cell r="C3079" t="str">
            <v>Administrative and Support Services</v>
          </cell>
          <cell r="D3079">
            <v>208021179</v>
          </cell>
          <cell r="E3079" t="str">
            <v>Elsternwick</v>
          </cell>
          <cell r="F3079">
            <v>33</v>
          </cell>
          <cell r="G3079">
            <v>20</v>
          </cell>
          <cell r="H3079">
            <v>5</v>
          </cell>
          <cell r="I3079">
            <v>3</v>
          </cell>
          <cell r="J3079">
            <v>0</v>
          </cell>
          <cell r="K3079">
            <v>61</v>
          </cell>
        </row>
        <row r="3080">
          <cell r="A3080">
            <v>3074</v>
          </cell>
          <cell r="B3080" t="str">
            <v>O</v>
          </cell>
          <cell r="C3080" t="str">
            <v>Public Administration and Safety</v>
          </cell>
          <cell r="D3080">
            <v>208021179</v>
          </cell>
          <cell r="E3080" t="str">
            <v>Elsternwick</v>
          </cell>
          <cell r="F3080">
            <v>0</v>
          </cell>
          <cell r="G3080">
            <v>0</v>
          </cell>
          <cell r="H3080">
            <v>0</v>
          </cell>
          <cell r="I3080">
            <v>0</v>
          </cell>
          <cell r="J3080">
            <v>0</v>
          </cell>
          <cell r="K3080">
            <v>0</v>
          </cell>
        </row>
        <row r="3081">
          <cell r="A3081">
            <v>3075</v>
          </cell>
          <cell r="B3081" t="str">
            <v>P</v>
          </cell>
          <cell r="C3081" t="str">
            <v>Education and Training</v>
          </cell>
          <cell r="D3081">
            <v>208021179</v>
          </cell>
          <cell r="E3081" t="str">
            <v>Elsternwick</v>
          </cell>
          <cell r="F3081">
            <v>18</v>
          </cell>
          <cell r="G3081">
            <v>6</v>
          </cell>
          <cell r="H3081">
            <v>8</v>
          </cell>
          <cell r="I3081">
            <v>4</v>
          </cell>
          <cell r="J3081">
            <v>0</v>
          </cell>
          <cell r="K3081">
            <v>36</v>
          </cell>
        </row>
        <row r="3082">
          <cell r="A3082">
            <v>3076</v>
          </cell>
          <cell r="B3082" t="str">
            <v>Q</v>
          </cell>
          <cell r="C3082" t="str">
            <v>Health Care and Social Assistance</v>
          </cell>
          <cell r="D3082">
            <v>208021179</v>
          </cell>
          <cell r="E3082" t="str">
            <v>Elsternwick</v>
          </cell>
          <cell r="F3082">
            <v>149</v>
          </cell>
          <cell r="G3082">
            <v>35</v>
          </cell>
          <cell r="H3082">
            <v>21</v>
          </cell>
          <cell r="I3082">
            <v>9</v>
          </cell>
          <cell r="J3082">
            <v>0</v>
          </cell>
          <cell r="K3082">
            <v>214</v>
          </cell>
        </row>
        <row r="3083">
          <cell r="A3083">
            <v>3077</v>
          </cell>
          <cell r="B3083" t="str">
            <v>R</v>
          </cell>
          <cell r="C3083" t="str">
            <v>Arts and Recreation Services</v>
          </cell>
          <cell r="D3083">
            <v>208021179</v>
          </cell>
          <cell r="E3083" t="str">
            <v>Elsternwick</v>
          </cell>
          <cell r="F3083">
            <v>32</v>
          </cell>
          <cell r="G3083">
            <v>8</v>
          </cell>
          <cell r="H3083">
            <v>4</v>
          </cell>
          <cell r="I3083">
            <v>0</v>
          </cell>
          <cell r="J3083">
            <v>0</v>
          </cell>
          <cell r="K3083">
            <v>45</v>
          </cell>
        </row>
        <row r="3084">
          <cell r="A3084">
            <v>3078</v>
          </cell>
          <cell r="B3084" t="str">
            <v>S</v>
          </cell>
          <cell r="C3084" t="str">
            <v>Other Services</v>
          </cell>
          <cell r="D3084">
            <v>208021179</v>
          </cell>
          <cell r="E3084" t="str">
            <v>Elsternwick</v>
          </cell>
          <cell r="F3084">
            <v>33</v>
          </cell>
          <cell r="G3084">
            <v>20</v>
          </cell>
          <cell r="H3084">
            <v>8</v>
          </cell>
          <cell r="I3084">
            <v>0</v>
          </cell>
          <cell r="J3084">
            <v>0</v>
          </cell>
          <cell r="K3084">
            <v>61</v>
          </cell>
        </row>
        <row r="3085">
          <cell r="A3085">
            <v>3079</v>
          </cell>
          <cell r="B3085" t="str">
            <v>A</v>
          </cell>
          <cell r="C3085" t="str">
            <v>Agriculture, Forestry and Fishing</v>
          </cell>
          <cell r="D3085">
            <v>209031209</v>
          </cell>
          <cell r="E3085" t="str">
            <v>Eltham</v>
          </cell>
          <cell r="F3085">
            <v>10</v>
          </cell>
          <cell r="G3085">
            <v>3</v>
          </cell>
          <cell r="H3085">
            <v>0</v>
          </cell>
          <cell r="I3085">
            <v>0</v>
          </cell>
          <cell r="J3085">
            <v>0</v>
          </cell>
          <cell r="K3085">
            <v>13</v>
          </cell>
        </row>
        <row r="3086">
          <cell r="A3086">
            <v>3080</v>
          </cell>
          <cell r="B3086" t="str">
            <v>B</v>
          </cell>
          <cell r="C3086" t="str">
            <v>Mining</v>
          </cell>
          <cell r="D3086">
            <v>209031209</v>
          </cell>
          <cell r="E3086" t="str">
            <v>Eltham</v>
          </cell>
          <cell r="F3086">
            <v>0</v>
          </cell>
          <cell r="G3086">
            <v>0</v>
          </cell>
          <cell r="H3086">
            <v>0</v>
          </cell>
          <cell r="I3086">
            <v>0</v>
          </cell>
          <cell r="J3086">
            <v>0</v>
          </cell>
          <cell r="K3086">
            <v>0</v>
          </cell>
        </row>
        <row r="3087">
          <cell r="A3087">
            <v>3081</v>
          </cell>
          <cell r="B3087" t="str">
            <v>C</v>
          </cell>
          <cell r="C3087" t="str">
            <v>Manufacturing</v>
          </cell>
          <cell r="D3087">
            <v>209031209</v>
          </cell>
          <cell r="E3087" t="str">
            <v>Eltham</v>
          </cell>
          <cell r="F3087">
            <v>44</v>
          </cell>
          <cell r="G3087">
            <v>16</v>
          </cell>
          <cell r="H3087">
            <v>11</v>
          </cell>
          <cell r="I3087">
            <v>3</v>
          </cell>
          <cell r="J3087">
            <v>0</v>
          </cell>
          <cell r="K3087">
            <v>73</v>
          </cell>
        </row>
        <row r="3088">
          <cell r="A3088">
            <v>3082</v>
          </cell>
          <cell r="B3088" t="str">
            <v>D</v>
          </cell>
          <cell r="C3088" t="str">
            <v>Electricity, Gas, Water and Waste Services</v>
          </cell>
          <cell r="D3088">
            <v>209031209</v>
          </cell>
          <cell r="E3088" t="str">
            <v>Eltham</v>
          </cell>
          <cell r="F3088">
            <v>3</v>
          </cell>
          <cell r="G3088">
            <v>0</v>
          </cell>
          <cell r="H3088">
            <v>0</v>
          </cell>
          <cell r="I3088">
            <v>0</v>
          </cell>
          <cell r="J3088">
            <v>0</v>
          </cell>
          <cell r="K3088">
            <v>4</v>
          </cell>
        </row>
        <row r="3089">
          <cell r="A3089">
            <v>3083</v>
          </cell>
          <cell r="B3089" t="str">
            <v>E</v>
          </cell>
          <cell r="C3089" t="str">
            <v>Construction</v>
          </cell>
          <cell r="D3089">
            <v>209031209</v>
          </cell>
          <cell r="E3089" t="str">
            <v>Eltham</v>
          </cell>
          <cell r="F3089">
            <v>263</v>
          </cell>
          <cell r="G3089">
            <v>179</v>
          </cell>
          <cell r="H3089">
            <v>36</v>
          </cell>
          <cell r="I3089">
            <v>5</v>
          </cell>
          <cell r="J3089">
            <v>0</v>
          </cell>
          <cell r="K3089">
            <v>483</v>
          </cell>
        </row>
        <row r="3090">
          <cell r="A3090">
            <v>3084</v>
          </cell>
          <cell r="B3090" t="str">
            <v>F</v>
          </cell>
          <cell r="C3090" t="str">
            <v>Wholesale Trade</v>
          </cell>
          <cell r="D3090">
            <v>209031209</v>
          </cell>
          <cell r="E3090" t="str">
            <v>Eltham</v>
          </cell>
          <cell r="F3090">
            <v>31</v>
          </cell>
          <cell r="G3090">
            <v>14</v>
          </cell>
          <cell r="H3090">
            <v>8</v>
          </cell>
          <cell r="I3090">
            <v>3</v>
          </cell>
          <cell r="J3090">
            <v>0</v>
          </cell>
          <cell r="K3090">
            <v>55</v>
          </cell>
        </row>
        <row r="3091">
          <cell r="A3091">
            <v>3085</v>
          </cell>
          <cell r="B3091" t="str">
            <v>G</v>
          </cell>
          <cell r="C3091" t="str">
            <v>Retail Trade</v>
          </cell>
          <cell r="D3091">
            <v>209031209</v>
          </cell>
          <cell r="E3091" t="str">
            <v>Eltham</v>
          </cell>
          <cell r="F3091">
            <v>61</v>
          </cell>
          <cell r="G3091">
            <v>40</v>
          </cell>
          <cell r="H3091">
            <v>23</v>
          </cell>
          <cell r="I3091">
            <v>5</v>
          </cell>
          <cell r="J3091">
            <v>0</v>
          </cell>
          <cell r="K3091">
            <v>129</v>
          </cell>
        </row>
        <row r="3092">
          <cell r="A3092">
            <v>3086</v>
          </cell>
          <cell r="B3092" t="str">
            <v>H</v>
          </cell>
          <cell r="C3092" t="str">
            <v>Accommodation and Food Services</v>
          </cell>
          <cell r="D3092">
            <v>209031209</v>
          </cell>
          <cell r="E3092" t="str">
            <v>Eltham</v>
          </cell>
          <cell r="F3092">
            <v>13</v>
          </cell>
          <cell r="G3092">
            <v>14</v>
          </cell>
          <cell r="H3092">
            <v>26</v>
          </cell>
          <cell r="I3092">
            <v>5</v>
          </cell>
          <cell r="J3092">
            <v>3</v>
          </cell>
          <cell r="K3092">
            <v>59</v>
          </cell>
        </row>
        <row r="3093">
          <cell r="A3093">
            <v>3087</v>
          </cell>
          <cell r="B3093" t="str">
            <v>I</v>
          </cell>
          <cell r="C3093" t="str">
            <v>Transport, Postal and Warehousing</v>
          </cell>
          <cell r="D3093">
            <v>209031209</v>
          </cell>
          <cell r="E3093" t="str">
            <v>Eltham</v>
          </cell>
          <cell r="F3093">
            <v>43</v>
          </cell>
          <cell r="G3093">
            <v>14</v>
          </cell>
          <cell r="H3093">
            <v>3</v>
          </cell>
          <cell r="I3093">
            <v>0</v>
          </cell>
          <cell r="J3093">
            <v>0</v>
          </cell>
          <cell r="K3093">
            <v>58</v>
          </cell>
        </row>
        <row r="3094">
          <cell r="A3094">
            <v>3088</v>
          </cell>
          <cell r="B3094" t="str">
            <v>J</v>
          </cell>
          <cell r="C3094" t="str">
            <v>Information Media and Telecommunications</v>
          </cell>
          <cell r="D3094">
            <v>209031209</v>
          </cell>
          <cell r="E3094" t="str">
            <v>Eltham</v>
          </cell>
          <cell r="F3094">
            <v>23</v>
          </cell>
          <cell r="G3094">
            <v>7</v>
          </cell>
          <cell r="H3094">
            <v>0</v>
          </cell>
          <cell r="I3094">
            <v>0</v>
          </cell>
          <cell r="J3094">
            <v>0</v>
          </cell>
          <cell r="K3094">
            <v>30</v>
          </cell>
        </row>
        <row r="3095">
          <cell r="A3095">
            <v>3089</v>
          </cell>
          <cell r="B3095" t="str">
            <v>K</v>
          </cell>
          <cell r="C3095" t="str">
            <v>Financial and Insurance Services</v>
          </cell>
          <cell r="D3095">
            <v>209031209</v>
          </cell>
          <cell r="E3095" t="str">
            <v>Eltham</v>
          </cell>
          <cell r="F3095">
            <v>70</v>
          </cell>
          <cell r="G3095">
            <v>18</v>
          </cell>
          <cell r="H3095">
            <v>3</v>
          </cell>
          <cell r="I3095">
            <v>0</v>
          </cell>
          <cell r="J3095">
            <v>0</v>
          </cell>
          <cell r="K3095">
            <v>91</v>
          </cell>
        </row>
        <row r="3096">
          <cell r="A3096">
            <v>3090</v>
          </cell>
          <cell r="B3096" t="str">
            <v>L</v>
          </cell>
          <cell r="C3096" t="str">
            <v>Rental, Hiring and Real Estate Services</v>
          </cell>
          <cell r="D3096">
            <v>209031209</v>
          </cell>
          <cell r="E3096" t="str">
            <v>Eltham</v>
          </cell>
          <cell r="F3096">
            <v>196</v>
          </cell>
          <cell r="G3096">
            <v>14</v>
          </cell>
          <cell r="H3096">
            <v>3</v>
          </cell>
          <cell r="I3096">
            <v>3</v>
          </cell>
          <cell r="J3096">
            <v>0</v>
          </cell>
          <cell r="K3096">
            <v>215</v>
          </cell>
        </row>
        <row r="3097">
          <cell r="A3097">
            <v>3091</v>
          </cell>
          <cell r="B3097" t="str">
            <v>M</v>
          </cell>
          <cell r="C3097" t="str">
            <v>Professional, Scientific and Technical Services</v>
          </cell>
          <cell r="D3097">
            <v>209031209</v>
          </cell>
          <cell r="E3097" t="str">
            <v>Eltham</v>
          </cell>
          <cell r="F3097">
            <v>284</v>
          </cell>
          <cell r="G3097">
            <v>143</v>
          </cell>
          <cell r="H3097">
            <v>19</v>
          </cell>
          <cell r="I3097">
            <v>3</v>
          </cell>
          <cell r="J3097">
            <v>0</v>
          </cell>
          <cell r="K3097">
            <v>449</v>
          </cell>
        </row>
        <row r="3098">
          <cell r="A3098">
            <v>3092</v>
          </cell>
          <cell r="B3098" t="str">
            <v>N</v>
          </cell>
          <cell r="C3098" t="str">
            <v>Administrative and Support Services</v>
          </cell>
          <cell r="D3098">
            <v>209031209</v>
          </cell>
          <cell r="E3098" t="str">
            <v>Eltham</v>
          </cell>
          <cell r="F3098">
            <v>55</v>
          </cell>
          <cell r="G3098">
            <v>27</v>
          </cell>
          <cell r="H3098">
            <v>11</v>
          </cell>
          <cell r="I3098">
            <v>3</v>
          </cell>
          <cell r="J3098">
            <v>0</v>
          </cell>
          <cell r="K3098">
            <v>96</v>
          </cell>
        </row>
        <row r="3099">
          <cell r="A3099">
            <v>3093</v>
          </cell>
          <cell r="B3099" t="str">
            <v>O</v>
          </cell>
          <cell r="C3099" t="str">
            <v>Public Administration and Safety</v>
          </cell>
          <cell r="D3099">
            <v>209031209</v>
          </cell>
          <cell r="E3099" t="str">
            <v>Eltham</v>
          </cell>
          <cell r="F3099">
            <v>0</v>
          </cell>
          <cell r="G3099">
            <v>5</v>
          </cell>
          <cell r="H3099">
            <v>0</v>
          </cell>
          <cell r="I3099">
            <v>0</v>
          </cell>
          <cell r="J3099">
            <v>0</v>
          </cell>
          <cell r="K3099">
            <v>6</v>
          </cell>
        </row>
        <row r="3100">
          <cell r="A3100">
            <v>3094</v>
          </cell>
          <cell r="B3100" t="str">
            <v>P</v>
          </cell>
          <cell r="C3100" t="str">
            <v>Education and Training</v>
          </cell>
          <cell r="D3100">
            <v>209031209</v>
          </cell>
          <cell r="E3100" t="str">
            <v>Eltham</v>
          </cell>
          <cell r="F3100">
            <v>29</v>
          </cell>
          <cell r="G3100">
            <v>8</v>
          </cell>
          <cell r="H3100">
            <v>6</v>
          </cell>
          <cell r="I3100">
            <v>4</v>
          </cell>
          <cell r="J3100">
            <v>0</v>
          </cell>
          <cell r="K3100">
            <v>47</v>
          </cell>
        </row>
        <row r="3101">
          <cell r="A3101">
            <v>3095</v>
          </cell>
          <cell r="B3101" t="str">
            <v>Q</v>
          </cell>
          <cell r="C3101" t="str">
            <v>Health Care and Social Assistance</v>
          </cell>
          <cell r="D3101">
            <v>209031209</v>
          </cell>
          <cell r="E3101" t="str">
            <v>Eltham</v>
          </cell>
          <cell r="F3101">
            <v>165</v>
          </cell>
          <cell r="G3101">
            <v>49</v>
          </cell>
          <cell r="H3101">
            <v>23</v>
          </cell>
          <cell r="I3101">
            <v>5</v>
          </cell>
          <cell r="J3101">
            <v>0</v>
          </cell>
          <cell r="K3101">
            <v>242</v>
          </cell>
        </row>
        <row r="3102">
          <cell r="A3102">
            <v>3096</v>
          </cell>
          <cell r="B3102" t="str">
            <v>R</v>
          </cell>
          <cell r="C3102" t="str">
            <v>Arts and Recreation Services</v>
          </cell>
          <cell r="D3102">
            <v>209031209</v>
          </cell>
          <cell r="E3102" t="str">
            <v>Eltham</v>
          </cell>
          <cell r="F3102">
            <v>43</v>
          </cell>
          <cell r="G3102">
            <v>15</v>
          </cell>
          <cell r="H3102">
            <v>4</v>
          </cell>
          <cell r="I3102">
            <v>3</v>
          </cell>
          <cell r="J3102">
            <v>0</v>
          </cell>
          <cell r="K3102">
            <v>63</v>
          </cell>
        </row>
        <row r="3103">
          <cell r="A3103">
            <v>3097</v>
          </cell>
          <cell r="B3103" t="str">
            <v>S</v>
          </cell>
          <cell r="C3103" t="str">
            <v>Other Services</v>
          </cell>
          <cell r="D3103">
            <v>209031209</v>
          </cell>
          <cell r="E3103" t="str">
            <v>Eltham</v>
          </cell>
          <cell r="F3103">
            <v>70</v>
          </cell>
          <cell r="G3103">
            <v>38</v>
          </cell>
          <cell r="H3103">
            <v>15</v>
          </cell>
          <cell r="I3103">
            <v>3</v>
          </cell>
          <cell r="J3103">
            <v>0</v>
          </cell>
          <cell r="K3103">
            <v>126</v>
          </cell>
        </row>
        <row r="3104">
          <cell r="A3104">
            <v>3098</v>
          </cell>
          <cell r="B3104" t="str">
            <v>A</v>
          </cell>
          <cell r="C3104" t="str">
            <v>Agriculture, Forestry and Fishing</v>
          </cell>
          <cell r="D3104">
            <v>206051129</v>
          </cell>
          <cell r="E3104" t="str">
            <v>Elwood</v>
          </cell>
          <cell r="F3104">
            <v>10</v>
          </cell>
          <cell r="G3104">
            <v>0</v>
          </cell>
          <cell r="H3104">
            <v>0</v>
          </cell>
          <cell r="I3104">
            <v>0</v>
          </cell>
          <cell r="J3104">
            <v>0</v>
          </cell>
          <cell r="K3104">
            <v>11</v>
          </cell>
        </row>
        <row r="3105">
          <cell r="A3105">
            <v>3099</v>
          </cell>
          <cell r="B3105" t="str">
            <v>B</v>
          </cell>
          <cell r="C3105" t="str">
            <v>Mining</v>
          </cell>
          <cell r="D3105">
            <v>206051129</v>
          </cell>
          <cell r="E3105" t="str">
            <v>Elwood</v>
          </cell>
          <cell r="F3105">
            <v>0</v>
          </cell>
          <cell r="G3105">
            <v>0</v>
          </cell>
          <cell r="H3105">
            <v>0</v>
          </cell>
          <cell r="I3105">
            <v>0</v>
          </cell>
          <cell r="J3105">
            <v>0</v>
          </cell>
          <cell r="K3105">
            <v>3</v>
          </cell>
        </row>
        <row r="3106">
          <cell r="A3106">
            <v>3100</v>
          </cell>
          <cell r="B3106" t="str">
            <v>C</v>
          </cell>
          <cell r="C3106" t="str">
            <v>Manufacturing</v>
          </cell>
          <cell r="D3106">
            <v>206051129</v>
          </cell>
          <cell r="E3106" t="str">
            <v>Elwood</v>
          </cell>
          <cell r="F3106">
            <v>24</v>
          </cell>
          <cell r="G3106">
            <v>4</v>
          </cell>
          <cell r="H3106">
            <v>3</v>
          </cell>
          <cell r="I3106">
            <v>3</v>
          </cell>
          <cell r="J3106">
            <v>0</v>
          </cell>
          <cell r="K3106">
            <v>32</v>
          </cell>
        </row>
        <row r="3107">
          <cell r="A3107">
            <v>3101</v>
          </cell>
          <cell r="B3107" t="str">
            <v>D</v>
          </cell>
          <cell r="C3107" t="str">
            <v>Electricity, Gas, Water and Waste Services</v>
          </cell>
          <cell r="D3107">
            <v>206051129</v>
          </cell>
          <cell r="E3107" t="str">
            <v>Elwood</v>
          </cell>
          <cell r="F3107">
            <v>3</v>
          </cell>
          <cell r="G3107">
            <v>0</v>
          </cell>
          <cell r="H3107">
            <v>3</v>
          </cell>
          <cell r="I3107">
            <v>0</v>
          </cell>
          <cell r="J3107">
            <v>0</v>
          </cell>
          <cell r="K3107">
            <v>5</v>
          </cell>
        </row>
        <row r="3108">
          <cell r="A3108">
            <v>3102</v>
          </cell>
          <cell r="B3108" t="str">
            <v>E</v>
          </cell>
          <cell r="C3108" t="str">
            <v>Construction</v>
          </cell>
          <cell r="D3108">
            <v>206051129</v>
          </cell>
          <cell r="E3108" t="str">
            <v>Elwood</v>
          </cell>
          <cell r="F3108">
            <v>138</v>
          </cell>
          <cell r="G3108">
            <v>36</v>
          </cell>
          <cell r="H3108">
            <v>6</v>
          </cell>
          <cell r="I3108">
            <v>0</v>
          </cell>
          <cell r="J3108">
            <v>0</v>
          </cell>
          <cell r="K3108">
            <v>180</v>
          </cell>
        </row>
        <row r="3109">
          <cell r="A3109">
            <v>3103</v>
          </cell>
          <cell r="B3109" t="str">
            <v>F</v>
          </cell>
          <cell r="C3109" t="str">
            <v>Wholesale Trade</v>
          </cell>
          <cell r="D3109">
            <v>206051129</v>
          </cell>
          <cell r="E3109" t="str">
            <v>Elwood</v>
          </cell>
          <cell r="F3109">
            <v>19</v>
          </cell>
          <cell r="G3109">
            <v>14</v>
          </cell>
          <cell r="H3109">
            <v>3</v>
          </cell>
          <cell r="I3109">
            <v>0</v>
          </cell>
          <cell r="J3109">
            <v>0</v>
          </cell>
          <cell r="K3109">
            <v>36</v>
          </cell>
        </row>
        <row r="3110">
          <cell r="A3110">
            <v>3104</v>
          </cell>
          <cell r="B3110" t="str">
            <v>G</v>
          </cell>
          <cell r="C3110" t="str">
            <v>Retail Trade</v>
          </cell>
          <cell r="D3110">
            <v>206051129</v>
          </cell>
          <cell r="E3110" t="str">
            <v>Elwood</v>
          </cell>
          <cell r="F3110">
            <v>53</v>
          </cell>
          <cell r="G3110">
            <v>26</v>
          </cell>
          <cell r="H3110">
            <v>10</v>
          </cell>
          <cell r="I3110">
            <v>3</v>
          </cell>
          <cell r="J3110">
            <v>0</v>
          </cell>
          <cell r="K3110">
            <v>92</v>
          </cell>
        </row>
        <row r="3111">
          <cell r="A3111">
            <v>3105</v>
          </cell>
          <cell r="B3111" t="str">
            <v>H</v>
          </cell>
          <cell r="C3111" t="str">
            <v>Accommodation and Food Services</v>
          </cell>
          <cell r="D3111">
            <v>206051129</v>
          </cell>
          <cell r="E3111" t="str">
            <v>Elwood</v>
          </cell>
          <cell r="F3111">
            <v>18</v>
          </cell>
          <cell r="G3111">
            <v>17</v>
          </cell>
          <cell r="H3111">
            <v>14</v>
          </cell>
          <cell r="I3111">
            <v>3</v>
          </cell>
          <cell r="J3111">
            <v>0</v>
          </cell>
          <cell r="K3111">
            <v>51</v>
          </cell>
        </row>
        <row r="3112">
          <cell r="A3112">
            <v>3106</v>
          </cell>
          <cell r="B3112" t="str">
            <v>I</v>
          </cell>
          <cell r="C3112" t="str">
            <v>Transport, Postal and Warehousing</v>
          </cell>
          <cell r="D3112">
            <v>206051129</v>
          </cell>
          <cell r="E3112" t="str">
            <v>Elwood</v>
          </cell>
          <cell r="F3112">
            <v>52</v>
          </cell>
          <cell r="G3112">
            <v>3</v>
          </cell>
          <cell r="H3112">
            <v>0</v>
          </cell>
          <cell r="I3112">
            <v>0</v>
          </cell>
          <cell r="J3112">
            <v>0</v>
          </cell>
          <cell r="K3112">
            <v>54</v>
          </cell>
        </row>
        <row r="3113">
          <cell r="A3113">
            <v>3107</v>
          </cell>
          <cell r="B3113" t="str">
            <v>J</v>
          </cell>
          <cell r="C3113" t="str">
            <v>Information Media and Telecommunications</v>
          </cell>
          <cell r="D3113">
            <v>206051129</v>
          </cell>
          <cell r="E3113" t="str">
            <v>Elwood</v>
          </cell>
          <cell r="F3113">
            <v>34</v>
          </cell>
          <cell r="G3113">
            <v>22</v>
          </cell>
          <cell r="H3113">
            <v>3</v>
          </cell>
          <cell r="I3113">
            <v>0</v>
          </cell>
          <cell r="J3113">
            <v>0</v>
          </cell>
          <cell r="K3113">
            <v>58</v>
          </cell>
        </row>
        <row r="3114">
          <cell r="A3114">
            <v>3108</v>
          </cell>
          <cell r="B3114" t="str">
            <v>K</v>
          </cell>
          <cell r="C3114" t="str">
            <v>Financial and Insurance Services</v>
          </cell>
          <cell r="D3114">
            <v>206051129</v>
          </cell>
          <cell r="E3114" t="str">
            <v>Elwood</v>
          </cell>
          <cell r="F3114">
            <v>72</v>
          </cell>
          <cell r="G3114">
            <v>21</v>
          </cell>
          <cell r="H3114">
            <v>4</v>
          </cell>
          <cell r="I3114">
            <v>0</v>
          </cell>
          <cell r="J3114">
            <v>0</v>
          </cell>
          <cell r="K3114">
            <v>97</v>
          </cell>
        </row>
        <row r="3115">
          <cell r="A3115">
            <v>3109</v>
          </cell>
          <cell r="B3115" t="str">
            <v>L</v>
          </cell>
          <cell r="C3115" t="str">
            <v>Rental, Hiring and Real Estate Services</v>
          </cell>
          <cell r="D3115">
            <v>206051129</v>
          </cell>
          <cell r="E3115" t="str">
            <v>Elwood</v>
          </cell>
          <cell r="F3115">
            <v>139</v>
          </cell>
          <cell r="G3115">
            <v>9</v>
          </cell>
          <cell r="H3115">
            <v>4</v>
          </cell>
          <cell r="I3115">
            <v>0</v>
          </cell>
          <cell r="J3115">
            <v>0</v>
          </cell>
          <cell r="K3115">
            <v>153</v>
          </cell>
        </row>
        <row r="3116">
          <cell r="A3116">
            <v>3110</v>
          </cell>
          <cell r="B3116" t="str">
            <v>M</v>
          </cell>
          <cell r="C3116" t="str">
            <v>Professional, Scientific and Technical Services</v>
          </cell>
          <cell r="D3116">
            <v>206051129</v>
          </cell>
          <cell r="E3116" t="str">
            <v>Elwood</v>
          </cell>
          <cell r="F3116">
            <v>307</v>
          </cell>
          <cell r="G3116">
            <v>122</v>
          </cell>
          <cell r="H3116">
            <v>16</v>
          </cell>
          <cell r="I3116">
            <v>3</v>
          </cell>
          <cell r="J3116">
            <v>0</v>
          </cell>
          <cell r="K3116">
            <v>447</v>
          </cell>
        </row>
        <row r="3117">
          <cell r="A3117">
            <v>3111</v>
          </cell>
          <cell r="B3117" t="str">
            <v>N</v>
          </cell>
          <cell r="C3117" t="str">
            <v>Administrative and Support Services</v>
          </cell>
          <cell r="D3117">
            <v>206051129</v>
          </cell>
          <cell r="E3117" t="str">
            <v>Elwood</v>
          </cell>
          <cell r="F3117">
            <v>43</v>
          </cell>
          <cell r="G3117">
            <v>25</v>
          </cell>
          <cell r="H3117">
            <v>4</v>
          </cell>
          <cell r="I3117">
            <v>3</v>
          </cell>
          <cell r="J3117">
            <v>0</v>
          </cell>
          <cell r="K3117">
            <v>74</v>
          </cell>
        </row>
        <row r="3118">
          <cell r="A3118">
            <v>3112</v>
          </cell>
          <cell r="B3118" t="str">
            <v>O</v>
          </cell>
          <cell r="C3118" t="str">
            <v>Public Administration and Safety</v>
          </cell>
          <cell r="D3118">
            <v>206051129</v>
          </cell>
          <cell r="E3118" t="str">
            <v>Elwood</v>
          </cell>
          <cell r="F3118">
            <v>0</v>
          </cell>
          <cell r="G3118">
            <v>0</v>
          </cell>
          <cell r="H3118">
            <v>0</v>
          </cell>
          <cell r="I3118">
            <v>0</v>
          </cell>
          <cell r="J3118">
            <v>0</v>
          </cell>
          <cell r="K3118">
            <v>0</v>
          </cell>
        </row>
        <row r="3119">
          <cell r="A3119">
            <v>3113</v>
          </cell>
          <cell r="B3119" t="str">
            <v>P</v>
          </cell>
          <cell r="C3119" t="str">
            <v>Education and Training</v>
          </cell>
          <cell r="D3119">
            <v>206051129</v>
          </cell>
          <cell r="E3119" t="str">
            <v>Elwood</v>
          </cell>
          <cell r="F3119">
            <v>37</v>
          </cell>
          <cell r="G3119">
            <v>12</v>
          </cell>
          <cell r="H3119">
            <v>4</v>
          </cell>
          <cell r="I3119">
            <v>0</v>
          </cell>
          <cell r="J3119">
            <v>3</v>
          </cell>
          <cell r="K3119">
            <v>55</v>
          </cell>
        </row>
        <row r="3120">
          <cell r="A3120">
            <v>3114</v>
          </cell>
          <cell r="B3120" t="str">
            <v>Q</v>
          </cell>
          <cell r="C3120" t="str">
            <v>Health Care and Social Assistance</v>
          </cell>
          <cell r="D3120">
            <v>206051129</v>
          </cell>
          <cell r="E3120" t="str">
            <v>Elwood</v>
          </cell>
          <cell r="F3120">
            <v>117</v>
          </cell>
          <cell r="G3120">
            <v>32</v>
          </cell>
          <cell r="H3120">
            <v>11</v>
          </cell>
          <cell r="I3120">
            <v>4</v>
          </cell>
          <cell r="J3120">
            <v>0</v>
          </cell>
          <cell r="K3120">
            <v>164</v>
          </cell>
        </row>
        <row r="3121">
          <cell r="A3121">
            <v>3115</v>
          </cell>
          <cell r="B3121" t="str">
            <v>R</v>
          </cell>
          <cell r="C3121" t="str">
            <v>Arts and Recreation Services</v>
          </cell>
          <cell r="D3121">
            <v>206051129</v>
          </cell>
          <cell r="E3121" t="str">
            <v>Elwood</v>
          </cell>
          <cell r="F3121">
            <v>68</v>
          </cell>
          <cell r="G3121">
            <v>17</v>
          </cell>
          <cell r="H3121">
            <v>0</v>
          </cell>
          <cell r="I3121">
            <v>0</v>
          </cell>
          <cell r="J3121">
            <v>0</v>
          </cell>
          <cell r="K3121">
            <v>87</v>
          </cell>
        </row>
        <row r="3122">
          <cell r="A3122">
            <v>3116</v>
          </cell>
          <cell r="B3122" t="str">
            <v>S</v>
          </cell>
          <cell r="C3122" t="str">
            <v>Other Services</v>
          </cell>
          <cell r="D3122">
            <v>206051129</v>
          </cell>
          <cell r="E3122" t="str">
            <v>Elwood</v>
          </cell>
          <cell r="F3122">
            <v>55</v>
          </cell>
          <cell r="G3122">
            <v>19</v>
          </cell>
          <cell r="H3122">
            <v>10</v>
          </cell>
          <cell r="I3122">
            <v>0</v>
          </cell>
          <cell r="J3122">
            <v>0</v>
          </cell>
          <cell r="K3122">
            <v>84</v>
          </cell>
        </row>
        <row r="3123">
          <cell r="A3123">
            <v>3117</v>
          </cell>
          <cell r="B3123" t="str">
            <v>A</v>
          </cell>
          <cell r="C3123" t="str">
            <v>Agriculture, Forestry and Fishing</v>
          </cell>
          <cell r="D3123">
            <v>212011289</v>
          </cell>
          <cell r="E3123" t="str">
            <v>Emerald - Cockatoo</v>
          </cell>
          <cell r="F3123">
            <v>84</v>
          </cell>
          <cell r="G3123">
            <v>11</v>
          </cell>
          <cell r="H3123">
            <v>6</v>
          </cell>
          <cell r="I3123">
            <v>3</v>
          </cell>
          <cell r="J3123">
            <v>0</v>
          </cell>
          <cell r="K3123">
            <v>104</v>
          </cell>
        </row>
        <row r="3124">
          <cell r="A3124">
            <v>3118</v>
          </cell>
          <cell r="B3124" t="str">
            <v>B</v>
          </cell>
          <cell r="C3124" t="str">
            <v>Mining</v>
          </cell>
          <cell r="D3124">
            <v>212011289</v>
          </cell>
          <cell r="E3124" t="str">
            <v>Emerald - Cockatoo</v>
          </cell>
          <cell r="F3124">
            <v>0</v>
          </cell>
          <cell r="G3124">
            <v>0</v>
          </cell>
          <cell r="H3124">
            <v>0</v>
          </cell>
          <cell r="I3124">
            <v>0</v>
          </cell>
          <cell r="J3124">
            <v>0</v>
          </cell>
          <cell r="K3124">
            <v>3</v>
          </cell>
        </row>
        <row r="3125">
          <cell r="A3125">
            <v>3119</v>
          </cell>
          <cell r="B3125" t="str">
            <v>C</v>
          </cell>
          <cell r="C3125" t="str">
            <v>Manufacturing</v>
          </cell>
          <cell r="D3125">
            <v>212011289</v>
          </cell>
          <cell r="E3125" t="str">
            <v>Emerald - Cockatoo</v>
          </cell>
          <cell r="F3125">
            <v>50</v>
          </cell>
          <cell r="G3125">
            <v>27</v>
          </cell>
          <cell r="H3125">
            <v>12</v>
          </cell>
          <cell r="I3125">
            <v>0</v>
          </cell>
          <cell r="J3125">
            <v>0</v>
          </cell>
          <cell r="K3125">
            <v>90</v>
          </cell>
        </row>
        <row r="3126">
          <cell r="A3126">
            <v>3120</v>
          </cell>
          <cell r="B3126" t="str">
            <v>D</v>
          </cell>
          <cell r="C3126" t="str">
            <v>Electricity, Gas, Water and Waste Services</v>
          </cell>
          <cell r="D3126">
            <v>212011289</v>
          </cell>
          <cell r="E3126" t="str">
            <v>Emerald - Cockatoo</v>
          </cell>
          <cell r="F3126">
            <v>0</v>
          </cell>
          <cell r="G3126">
            <v>3</v>
          </cell>
          <cell r="H3126">
            <v>0</v>
          </cell>
          <cell r="I3126">
            <v>0</v>
          </cell>
          <cell r="J3126">
            <v>0</v>
          </cell>
          <cell r="K3126">
            <v>3</v>
          </cell>
        </row>
        <row r="3127">
          <cell r="A3127">
            <v>3121</v>
          </cell>
          <cell r="B3127" t="str">
            <v>E</v>
          </cell>
          <cell r="C3127" t="str">
            <v>Construction</v>
          </cell>
          <cell r="D3127">
            <v>212011289</v>
          </cell>
          <cell r="E3127" t="str">
            <v>Emerald - Cockatoo</v>
          </cell>
          <cell r="F3127">
            <v>336</v>
          </cell>
          <cell r="G3127">
            <v>269</v>
          </cell>
          <cell r="H3127">
            <v>39</v>
          </cell>
          <cell r="I3127">
            <v>0</v>
          </cell>
          <cell r="J3127">
            <v>0</v>
          </cell>
          <cell r="K3127">
            <v>645</v>
          </cell>
        </row>
        <row r="3128">
          <cell r="A3128">
            <v>3122</v>
          </cell>
          <cell r="B3128" t="str">
            <v>F</v>
          </cell>
          <cell r="C3128" t="str">
            <v>Wholesale Trade</v>
          </cell>
          <cell r="D3128">
            <v>212011289</v>
          </cell>
          <cell r="E3128" t="str">
            <v>Emerald - Cockatoo</v>
          </cell>
          <cell r="F3128">
            <v>33</v>
          </cell>
          <cell r="G3128">
            <v>12</v>
          </cell>
          <cell r="H3128">
            <v>3</v>
          </cell>
          <cell r="I3128">
            <v>3</v>
          </cell>
          <cell r="J3128">
            <v>0</v>
          </cell>
          <cell r="K3128">
            <v>48</v>
          </cell>
        </row>
        <row r="3129">
          <cell r="A3129">
            <v>3123</v>
          </cell>
          <cell r="B3129" t="str">
            <v>G</v>
          </cell>
          <cell r="C3129" t="str">
            <v>Retail Trade</v>
          </cell>
          <cell r="D3129">
            <v>212011289</v>
          </cell>
          <cell r="E3129" t="str">
            <v>Emerald - Cockatoo</v>
          </cell>
          <cell r="F3129">
            <v>45</v>
          </cell>
          <cell r="G3129">
            <v>34</v>
          </cell>
          <cell r="H3129">
            <v>10</v>
          </cell>
          <cell r="I3129">
            <v>3</v>
          </cell>
          <cell r="J3129">
            <v>0</v>
          </cell>
          <cell r="K3129">
            <v>90</v>
          </cell>
        </row>
        <row r="3130">
          <cell r="A3130">
            <v>3124</v>
          </cell>
          <cell r="B3130" t="str">
            <v>H</v>
          </cell>
          <cell r="C3130" t="str">
            <v>Accommodation and Food Services</v>
          </cell>
          <cell r="D3130">
            <v>212011289</v>
          </cell>
          <cell r="E3130" t="str">
            <v>Emerald - Cockatoo</v>
          </cell>
          <cell r="F3130">
            <v>15</v>
          </cell>
          <cell r="G3130">
            <v>15</v>
          </cell>
          <cell r="H3130">
            <v>16</v>
          </cell>
          <cell r="I3130">
            <v>4</v>
          </cell>
          <cell r="J3130">
            <v>0</v>
          </cell>
          <cell r="K3130">
            <v>50</v>
          </cell>
        </row>
        <row r="3131">
          <cell r="A3131">
            <v>3125</v>
          </cell>
          <cell r="B3131" t="str">
            <v>I</v>
          </cell>
          <cell r="C3131" t="str">
            <v>Transport, Postal and Warehousing</v>
          </cell>
          <cell r="D3131">
            <v>212011289</v>
          </cell>
          <cell r="E3131" t="str">
            <v>Emerald - Cockatoo</v>
          </cell>
          <cell r="F3131">
            <v>26</v>
          </cell>
          <cell r="G3131">
            <v>19</v>
          </cell>
          <cell r="H3131">
            <v>5</v>
          </cell>
          <cell r="I3131">
            <v>0</v>
          </cell>
          <cell r="J3131">
            <v>0</v>
          </cell>
          <cell r="K3131">
            <v>50</v>
          </cell>
        </row>
        <row r="3132">
          <cell r="A3132">
            <v>3126</v>
          </cell>
          <cell r="B3132" t="str">
            <v>J</v>
          </cell>
          <cell r="C3132" t="str">
            <v>Information Media and Telecommunications</v>
          </cell>
          <cell r="D3132">
            <v>212011289</v>
          </cell>
          <cell r="E3132" t="str">
            <v>Emerald - Cockatoo</v>
          </cell>
          <cell r="F3132">
            <v>13</v>
          </cell>
          <cell r="G3132">
            <v>5</v>
          </cell>
          <cell r="H3132">
            <v>0</v>
          </cell>
          <cell r="I3132">
            <v>0</v>
          </cell>
          <cell r="J3132">
            <v>0</v>
          </cell>
          <cell r="K3132">
            <v>18</v>
          </cell>
        </row>
        <row r="3133">
          <cell r="A3133">
            <v>3127</v>
          </cell>
          <cell r="B3133" t="str">
            <v>K</v>
          </cell>
          <cell r="C3133" t="str">
            <v>Financial and Insurance Services</v>
          </cell>
          <cell r="D3133">
            <v>212011289</v>
          </cell>
          <cell r="E3133" t="str">
            <v>Emerald - Cockatoo</v>
          </cell>
          <cell r="F3133">
            <v>46</v>
          </cell>
          <cell r="G3133">
            <v>10</v>
          </cell>
          <cell r="H3133">
            <v>0</v>
          </cell>
          <cell r="I3133">
            <v>0</v>
          </cell>
          <cell r="J3133">
            <v>0</v>
          </cell>
          <cell r="K3133">
            <v>58</v>
          </cell>
        </row>
        <row r="3134">
          <cell r="A3134">
            <v>3128</v>
          </cell>
          <cell r="B3134" t="str">
            <v>L</v>
          </cell>
          <cell r="C3134" t="str">
            <v>Rental, Hiring and Real Estate Services</v>
          </cell>
          <cell r="D3134">
            <v>212011289</v>
          </cell>
          <cell r="E3134" t="str">
            <v>Emerald - Cockatoo</v>
          </cell>
          <cell r="F3134">
            <v>162</v>
          </cell>
          <cell r="G3134">
            <v>18</v>
          </cell>
          <cell r="H3134">
            <v>4</v>
          </cell>
          <cell r="I3134">
            <v>0</v>
          </cell>
          <cell r="J3134">
            <v>0</v>
          </cell>
          <cell r="K3134">
            <v>184</v>
          </cell>
        </row>
        <row r="3135">
          <cell r="A3135">
            <v>3129</v>
          </cell>
          <cell r="B3135" t="str">
            <v>M</v>
          </cell>
          <cell r="C3135" t="str">
            <v>Professional, Scientific and Technical Services</v>
          </cell>
          <cell r="D3135">
            <v>212011289</v>
          </cell>
          <cell r="E3135" t="str">
            <v>Emerald - Cockatoo</v>
          </cell>
          <cell r="F3135">
            <v>110</v>
          </cell>
          <cell r="G3135">
            <v>62</v>
          </cell>
          <cell r="H3135">
            <v>14</v>
          </cell>
          <cell r="I3135">
            <v>3</v>
          </cell>
          <cell r="J3135">
            <v>0</v>
          </cell>
          <cell r="K3135">
            <v>187</v>
          </cell>
        </row>
        <row r="3136">
          <cell r="A3136">
            <v>3130</v>
          </cell>
          <cell r="B3136" t="str">
            <v>N</v>
          </cell>
          <cell r="C3136" t="str">
            <v>Administrative and Support Services</v>
          </cell>
          <cell r="D3136">
            <v>212011289</v>
          </cell>
          <cell r="E3136" t="str">
            <v>Emerald - Cockatoo</v>
          </cell>
          <cell r="F3136">
            <v>42</v>
          </cell>
          <cell r="G3136">
            <v>34</v>
          </cell>
          <cell r="H3136">
            <v>12</v>
          </cell>
          <cell r="I3136">
            <v>0</v>
          </cell>
          <cell r="J3136">
            <v>0</v>
          </cell>
          <cell r="K3136">
            <v>89</v>
          </cell>
        </row>
        <row r="3137">
          <cell r="A3137">
            <v>3131</v>
          </cell>
          <cell r="B3137" t="str">
            <v>O</v>
          </cell>
          <cell r="C3137" t="str">
            <v>Public Administration and Safety</v>
          </cell>
          <cell r="D3137">
            <v>212011289</v>
          </cell>
          <cell r="E3137" t="str">
            <v>Emerald - Cockatoo</v>
          </cell>
          <cell r="F3137">
            <v>6</v>
          </cell>
          <cell r="G3137">
            <v>3</v>
          </cell>
          <cell r="H3137">
            <v>0</v>
          </cell>
          <cell r="I3137">
            <v>0</v>
          </cell>
          <cell r="J3137">
            <v>0</v>
          </cell>
          <cell r="K3137">
            <v>8</v>
          </cell>
        </row>
        <row r="3138">
          <cell r="A3138">
            <v>3132</v>
          </cell>
          <cell r="B3138" t="str">
            <v>P</v>
          </cell>
          <cell r="C3138" t="str">
            <v>Education and Training</v>
          </cell>
          <cell r="D3138">
            <v>212011289</v>
          </cell>
          <cell r="E3138" t="str">
            <v>Emerald - Cockatoo</v>
          </cell>
          <cell r="F3138">
            <v>14</v>
          </cell>
          <cell r="G3138">
            <v>4</v>
          </cell>
          <cell r="H3138">
            <v>5</v>
          </cell>
          <cell r="I3138">
            <v>0</v>
          </cell>
          <cell r="J3138">
            <v>0</v>
          </cell>
          <cell r="K3138">
            <v>25</v>
          </cell>
        </row>
        <row r="3139">
          <cell r="A3139">
            <v>3133</v>
          </cell>
          <cell r="B3139" t="str">
            <v>Q</v>
          </cell>
          <cell r="C3139" t="str">
            <v>Health Care and Social Assistance</v>
          </cell>
          <cell r="D3139">
            <v>212011289</v>
          </cell>
          <cell r="E3139" t="str">
            <v>Emerald - Cockatoo</v>
          </cell>
          <cell r="F3139">
            <v>63</v>
          </cell>
          <cell r="G3139">
            <v>20</v>
          </cell>
          <cell r="H3139">
            <v>7</v>
          </cell>
          <cell r="I3139">
            <v>3</v>
          </cell>
          <cell r="J3139">
            <v>0</v>
          </cell>
          <cell r="K3139">
            <v>93</v>
          </cell>
        </row>
        <row r="3140">
          <cell r="A3140">
            <v>3134</v>
          </cell>
          <cell r="B3140" t="str">
            <v>R</v>
          </cell>
          <cell r="C3140" t="str">
            <v>Arts and Recreation Services</v>
          </cell>
          <cell r="D3140">
            <v>212011289</v>
          </cell>
          <cell r="E3140" t="str">
            <v>Emerald - Cockatoo</v>
          </cell>
          <cell r="F3140">
            <v>17</v>
          </cell>
          <cell r="G3140">
            <v>3</v>
          </cell>
          <cell r="H3140">
            <v>3</v>
          </cell>
          <cell r="I3140">
            <v>0</v>
          </cell>
          <cell r="J3140">
            <v>0</v>
          </cell>
          <cell r="K3140">
            <v>24</v>
          </cell>
        </row>
        <row r="3141">
          <cell r="A3141">
            <v>3135</v>
          </cell>
          <cell r="B3141" t="str">
            <v>S</v>
          </cell>
          <cell r="C3141" t="str">
            <v>Other Services</v>
          </cell>
          <cell r="D3141">
            <v>212011289</v>
          </cell>
          <cell r="E3141" t="str">
            <v>Emerald - Cockatoo</v>
          </cell>
          <cell r="F3141">
            <v>58</v>
          </cell>
          <cell r="G3141">
            <v>39</v>
          </cell>
          <cell r="H3141">
            <v>5</v>
          </cell>
          <cell r="I3141">
            <v>0</v>
          </cell>
          <cell r="J3141">
            <v>0</v>
          </cell>
          <cell r="K3141">
            <v>103</v>
          </cell>
        </row>
        <row r="3142">
          <cell r="A3142">
            <v>3136</v>
          </cell>
          <cell r="B3142" t="str">
            <v>A</v>
          </cell>
          <cell r="C3142" t="str">
            <v>Agriculture, Forestry and Fishing</v>
          </cell>
          <cell r="D3142">
            <v>212021453</v>
          </cell>
          <cell r="E3142" t="str">
            <v>Endeavour Hills - North</v>
          </cell>
          <cell r="F3142">
            <v>3</v>
          </cell>
          <cell r="G3142">
            <v>0</v>
          </cell>
          <cell r="H3142">
            <v>0</v>
          </cell>
          <cell r="I3142">
            <v>0</v>
          </cell>
          <cell r="J3142">
            <v>0</v>
          </cell>
          <cell r="K3142">
            <v>3</v>
          </cell>
        </row>
        <row r="3143">
          <cell r="A3143">
            <v>3137</v>
          </cell>
          <cell r="B3143" t="str">
            <v>B</v>
          </cell>
          <cell r="C3143" t="str">
            <v>Mining</v>
          </cell>
          <cell r="D3143">
            <v>212021453</v>
          </cell>
          <cell r="E3143" t="str">
            <v>Endeavour Hills - North</v>
          </cell>
          <cell r="F3143">
            <v>0</v>
          </cell>
          <cell r="G3143">
            <v>0</v>
          </cell>
          <cell r="H3143">
            <v>0</v>
          </cell>
          <cell r="I3143">
            <v>0</v>
          </cell>
          <cell r="J3143">
            <v>0</v>
          </cell>
          <cell r="K3143">
            <v>0</v>
          </cell>
        </row>
        <row r="3144">
          <cell r="A3144">
            <v>3138</v>
          </cell>
          <cell r="B3144" t="str">
            <v>C</v>
          </cell>
          <cell r="C3144" t="str">
            <v>Manufacturing</v>
          </cell>
          <cell r="D3144">
            <v>212021453</v>
          </cell>
          <cell r="E3144" t="str">
            <v>Endeavour Hills - North</v>
          </cell>
          <cell r="F3144">
            <v>21</v>
          </cell>
          <cell r="G3144">
            <v>5</v>
          </cell>
          <cell r="H3144">
            <v>3</v>
          </cell>
          <cell r="I3144">
            <v>0</v>
          </cell>
          <cell r="J3144">
            <v>0</v>
          </cell>
          <cell r="K3144">
            <v>29</v>
          </cell>
        </row>
        <row r="3145">
          <cell r="A3145">
            <v>3139</v>
          </cell>
          <cell r="B3145" t="str">
            <v>D</v>
          </cell>
          <cell r="C3145" t="str">
            <v>Electricity, Gas, Water and Waste Services</v>
          </cell>
          <cell r="D3145">
            <v>212021453</v>
          </cell>
          <cell r="E3145" t="str">
            <v>Endeavour Hills - North</v>
          </cell>
          <cell r="F3145">
            <v>0</v>
          </cell>
          <cell r="G3145">
            <v>0</v>
          </cell>
          <cell r="H3145">
            <v>0</v>
          </cell>
          <cell r="I3145">
            <v>0</v>
          </cell>
          <cell r="J3145">
            <v>0</v>
          </cell>
          <cell r="K3145">
            <v>3</v>
          </cell>
        </row>
        <row r="3146">
          <cell r="A3146">
            <v>3140</v>
          </cell>
          <cell r="B3146" t="str">
            <v>E</v>
          </cell>
          <cell r="C3146" t="str">
            <v>Construction</v>
          </cell>
          <cell r="D3146">
            <v>212021453</v>
          </cell>
          <cell r="E3146" t="str">
            <v>Endeavour Hills - North</v>
          </cell>
          <cell r="F3146">
            <v>199</v>
          </cell>
          <cell r="G3146">
            <v>69</v>
          </cell>
          <cell r="H3146">
            <v>5</v>
          </cell>
          <cell r="I3146">
            <v>0</v>
          </cell>
          <cell r="J3146">
            <v>0</v>
          </cell>
          <cell r="K3146">
            <v>273</v>
          </cell>
        </row>
        <row r="3147">
          <cell r="A3147">
            <v>3141</v>
          </cell>
          <cell r="B3147" t="str">
            <v>F</v>
          </cell>
          <cell r="C3147" t="str">
            <v>Wholesale Trade</v>
          </cell>
          <cell r="D3147">
            <v>212021453</v>
          </cell>
          <cell r="E3147" t="str">
            <v>Endeavour Hills - North</v>
          </cell>
          <cell r="F3147">
            <v>18</v>
          </cell>
          <cell r="G3147">
            <v>7</v>
          </cell>
          <cell r="H3147">
            <v>3</v>
          </cell>
          <cell r="I3147">
            <v>0</v>
          </cell>
          <cell r="J3147">
            <v>0</v>
          </cell>
          <cell r="K3147">
            <v>26</v>
          </cell>
        </row>
        <row r="3148">
          <cell r="A3148">
            <v>3142</v>
          </cell>
          <cell r="B3148" t="str">
            <v>G</v>
          </cell>
          <cell r="C3148" t="str">
            <v>Retail Trade</v>
          </cell>
          <cell r="D3148">
            <v>212021453</v>
          </cell>
          <cell r="E3148" t="str">
            <v>Endeavour Hills - North</v>
          </cell>
          <cell r="F3148">
            <v>33</v>
          </cell>
          <cell r="G3148">
            <v>13</v>
          </cell>
          <cell r="H3148">
            <v>5</v>
          </cell>
          <cell r="I3148">
            <v>0</v>
          </cell>
          <cell r="J3148">
            <v>0</v>
          </cell>
          <cell r="K3148">
            <v>51</v>
          </cell>
        </row>
        <row r="3149">
          <cell r="A3149">
            <v>3143</v>
          </cell>
          <cell r="B3149" t="str">
            <v>H</v>
          </cell>
          <cell r="C3149" t="str">
            <v>Accommodation and Food Services</v>
          </cell>
          <cell r="D3149">
            <v>212021453</v>
          </cell>
          <cell r="E3149" t="str">
            <v>Endeavour Hills - North</v>
          </cell>
          <cell r="F3149">
            <v>11</v>
          </cell>
          <cell r="G3149">
            <v>11</v>
          </cell>
          <cell r="H3149">
            <v>0</v>
          </cell>
          <cell r="I3149">
            <v>0</v>
          </cell>
          <cell r="J3149">
            <v>0</v>
          </cell>
          <cell r="K3149">
            <v>24</v>
          </cell>
        </row>
        <row r="3150">
          <cell r="A3150">
            <v>3144</v>
          </cell>
          <cell r="B3150" t="str">
            <v>I</v>
          </cell>
          <cell r="C3150" t="str">
            <v>Transport, Postal and Warehousing</v>
          </cell>
          <cell r="D3150">
            <v>212021453</v>
          </cell>
          <cell r="E3150" t="str">
            <v>Endeavour Hills - North</v>
          </cell>
          <cell r="F3150">
            <v>133</v>
          </cell>
          <cell r="G3150">
            <v>19</v>
          </cell>
          <cell r="H3150">
            <v>0</v>
          </cell>
          <cell r="I3150">
            <v>0</v>
          </cell>
          <cell r="J3150">
            <v>0</v>
          </cell>
          <cell r="K3150">
            <v>152</v>
          </cell>
        </row>
        <row r="3151">
          <cell r="A3151">
            <v>3145</v>
          </cell>
          <cell r="B3151" t="str">
            <v>J</v>
          </cell>
          <cell r="C3151" t="str">
            <v>Information Media and Telecommunications</v>
          </cell>
          <cell r="D3151">
            <v>212021453</v>
          </cell>
          <cell r="E3151" t="str">
            <v>Endeavour Hills - North</v>
          </cell>
          <cell r="F3151">
            <v>9</v>
          </cell>
          <cell r="G3151">
            <v>0</v>
          </cell>
          <cell r="H3151">
            <v>0</v>
          </cell>
          <cell r="I3151">
            <v>0</v>
          </cell>
          <cell r="J3151">
            <v>0</v>
          </cell>
          <cell r="K3151">
            <v>12</v>
          </cell>
        </row>
        <row r="3152">
          <cell r="A3152">
            <v>3146</v>
          </cell>
          <cell r="B3152" t="str">
            <v>K</v>
          </cell>
          <cell r="C3152" t="str">
            <v>Financial and Insurance Services</v>
          </cell>
          <cell r="D3152">
            <v>212021453</v>
          </cell>
          <cell r="E3152" t="str">
            <v>Endeavour Hills - North</v>
          </cell>
          <cell r="F3152">
            <v>31</v>
          </cell>
          <cell r="G3152">
            <v>3</v>
          </cell>
          <cell r="H3152">
            <v>0</v>
          </cell>
          <cell r="I3152">
            <v>0</v>
          </cell>
          <cell r="J3152">
            <v>0</v>
          </cell>
          <cell r="K3152">
            <v>36</v>
          </cell>
        </row>
        <row r="3153">
          <cell r="A3153">
            <v>3147</v>
          </cell>
          <cell r="B3153" t="str">
            <v>L</v>
          </cell>
          <cell r="C3153" t="str">
            <v>Rental, Hiring and Real Estate Services</v>
          </cell>
          <cell r="D3153">
            <v>212021453</v>
          </cell>
          <cell r="E3153" t="str">
            <v>Endeavour Hills - North</v>
          </cell>
          <cell r="F3153">
            <v>52</v>
          </cell>
          <cell r="G3153">
            <v>9</v>
          </cell>
          <cell r="H3153">
            <v>3</v>
          </cell>
          <cell r="I3153">
            <v>0</v>
          </cell>
          <cell r="J3153">
            <v>0</v>
          </cell>
          <cell r="K3153">
            <v>63</v>
          </cell>
        </row>
        <row r="3154">
          <cell r="A3154">
            <v>3148</v>
          </cell>
          <cell r="B3154" t="str">
            <v>M</v>
          </cell>
          <cell r="C3154" t="str">
            <v>Professional, Scientific and Technical Services</v>
          </cell>
          <cell r="D3154">
            <v>212021453</v>
          </cell>
          <cell r="E3154" t="str">
            <v>Endeavour Hills - North</v>
          </cell>
          <cell r="F3154">
            <v>63</v>
          </cell>
          <cell r="G3154">
            <v>25</v>
          </cell>
          <cell r="H3154">
            <v>3</v>
          </cell>
          <cell r="I3154">
            <v>0</v>
          </cell>
          <cell r="J3154">
            <v>0</v>
          </cell>
          <cell r="K3154">
            <v>91</v>
          </cell>
        </row>
        <row r="3155">
          <cell r="A3155">
            <v>3149</v>
          </cell>
          <cell r="B3155" t="str">
            <v>N</v>
          </cell>
          <cell r="C3155" t="str">
            <v>Administrative and Support Services</v>
          </cell>
          <cell r="D3155">
            <v>212021453</v>
          </cell>
          <cell r="E3155" t="str">
            <v>Endeavour Hills - North</v>
          </cell>
          <cell r="F3155">
            <v>41</v>
          </cell>
          <cell r="G3155">
            <v>20</v>
          </cell>
          <cell r="H3155">
            <v>0</v>
          </cell>
          <cell r="I3155">
            <v>0</v>
          </cell>
          <cell r="J3155">
            <v>0</v>
          </cell>
          <cell r="K3155">
            <v>62</v>
          </cell>
        </row>
        <row r="3156">
          <cell r="A3156">
            <v>3150</v>
          </cell>
          <cell r="B3156" t="str">
            <v>O</v>
          </cell>
          <cell r="C3156" t="str">
            <v>Public Administration and Safety</v>
          </cell>
          <cell r="D3156">
            <v>212021453</v>
          </cell>
          <cell r="E3156" t="str">
            <v>Endeavour Hills - North</v>
          </cell>
          <cell r="F3156">
            <v>3</v>
          </cell>
          <cell r="G3156">
            <v>0</v>
          </cell>
          <cell r="H3156">
            <v>0</v>
          </cell>
          <cell r="I3156">
            <v>0</v>
          </cell>
          <cell r="J3156">
            <v>0</v>
          </cell>
          <cell r="K3156">
            <v>3</v>
          </cell>
        </row>
        <row r="3157">
          <cell r="A3157">
            <v>3151</v>
          </cell>
          <cell r="B3157" t="str">
            <v>P</v>
          </cell>
          <cell r="C3157" t="str">
            <v>Education and Training</v>
          </cell>
          <cell r="D3157">
            <v>212021453</v>
          </cell>
          <cell r="E3157" t="str">
            <v>Endeavour Hills - North</v>
          </cell>
          <cell r="F3157">
            <v>8</v>
          </cell>
          <cell r="G3157">
            <v>4</v>
          </cell>
          <cell r="H3157">
            <v>0</v>
          </cell>
          <cell r="I3157">
            <v>3</v>
          </cell>
          <cell r="J3157">
            <v>0</v>
          </cell>
          <cell r="K3157">
            <v>13</v>
          </cell>
        </row>
        <row r="3158">
          <cell r="A3158">
            <v>3152</v>
          </cell>
          <cell r="B3158" t="str">
            <v>Q</v>
          </cell>
          <cell r="C3158" t="str">
            <v>Health Care and Social Assistance</v>
          </cell>
          <cell r="D3158">
            <v>212021453</v>
          </cell>
          <cell r="E3158" t="str">
            <v>Endeavour Hills - North</v>
          </cell>
          <cell r="F3158">
            <v>33</v>
          </cell>
          <cell r="G3158">
            <v>18</v>
          </cell>
          <cell r="H3158">
            <v>5</v>
          </cell>
          <cell r="I3158">
            <v>0</v>
          </cell>
          <cell r="J3158">
            <v>0</v>
          </cell>
          <cell r="K3158">
            <v>57</v>
          </cell>
        </row>
        <row r="3159">
          <cell r="A3159">
            <v>3153</v>
          </cell>
          <cell r="B3159" t="str">
            <v>R</v>
          </cell>
          <cell r="C3159" t="str">
            <v>Arts and Recreation Services</v>
          </cell>
          <cell r="D3159">
            <v>212021453</v>
          </cell>
          <cell r="E3159" t="str">
            <v>Endeavour Hills - North</v>
          </cell>
          <cell r="F3159">
            <v>7</v>
          </cell>
          <cell r="G3159">
            <v>4</v>
          </cell>
          <cell r="H3159">
            <v>0</v>
          </cell>
          <cell r="I3159">
            <v>0</v>
          </cell>
          <cell r="J3159">
            <v>0</v>
          </cell>
          <cell r="K3159">
            <v>12</v>
          </cell>
        </row>
        <row r="3160">
          <cell r="A3160">
            <v>3154</v>
          </cell>
          <cell r="B3160" t="str">
            <v>S</v>
          </cell>
          <cell r="C3160" t="str">
            <v>Other Services</v>
          </cell>
          <cell r="D3160">
            <v>212021453</v>
          </cell>
          <cell r="E3160" t="str">
            <v>Endeavour Hills - North</v>
          </cell>
          <cell r="F3160">
            <v>22</v>
          </cell>
          <cell r="G3160">
            <v>8</v>
          </cell>
          <cell r="H3160">
            <v>4</v>
          </cell>
          <cell r="I3160">
            <v>0</v>
          </cell>
          <cell r="J3160">
            <v>0</v>
          </cell>
          <cell r="K3160">
            <v>34</v>
          </cell>
        </row>
        <row r="3161">
          <cell r="A3161">
            <v>3155</v>
          </cell>
          <cell r="B3161" t="str">
            <v>A</v>
          </cell>
          <cell r="C3161" t="str">
            <v>Agriculture, Forestry and Fishing</v>
          </cell>
          <cell r="D3161">
            <v>212021454</v>
          </cell>
          <cell r="E3161" t="str">
            <v>Endeavour Hills - South</v>
          </cell>
          <cell r="F3161">
            <v>0</v>
          </cell>
          <cell r="G3161">
            <v>3</v>
          </cell>
          <cell r="H3161">
            <v>0</v>
          </cell>
          <cell r="I3161">
            <v>0</v>
          </cell>
          <cell r="J3161">
            <v>0</v>
          </cell>
          <cell r="K3161">
            <v>0</v>
          </cell>
        </row>
        <row r="3162">
          <cell r="A3162">
            <v>3156</v>
          </cell>
          <cell r="B3162" t="str">
            <v>B</v>
          </cell>
          <cell r="C3162" t="str">
            <v>Mining</v>
          </cell>
          <cell r="D3162">
            <v>212021454</v>
          </cell>
          <cell r="E3162" t="str">
            <v>Endeavour Hills - South</v>
          </cell>
          <cell r="F3162">
            <v>0</v>
          </cell>
          <cell r="G3162">
            <v>0</v>
          </cell>
          <cell r="H3162">
            <v>0</v>
          </cell>
          <cell r="I3162">
            <v>0</v>
          </cell>
          <cell r="J3162">
            <v>0</v>
          </cell>
          <cell r="K3162">
            <v>0</v>
          </cell>
        </row>
        <row r="3163">
          <cell r="A3163">
            <v>3157</v>
          </cell>
          <cell r="B3163" t="str">
            <v>C</v>
          </cell>
          <cell r="C3163" t="str">
            <v>Manufacturing</v>
          </cell>
          <cell r="D3163">
            <v>212021454</v>
          </cell>
          <cell r="E3163" t="str">
            <v>Endeavour Hills - South</v>
          </cell>
          <cell r="F3163">
            <v>28</v>
          </cell>
          <cell r="G3163">
            <v>5</v>
          </cell>
          <cell r="H3163">
            <v>3</v>
          </cell>
          <cell r="I3163">
            <v>0</v>
          </cell>
          <cell r="J3163">
            <v>0</v>
          </cell>
          <cell r="K3163">
            <v>36</v>
          </cell>
        </row>
        <row r="3164">
          <cell r="A3164">
            <v>3158</v>
          </cell>
          <cell r="B3164" t="str">
            <v>D</v>
          </cell>
          <cell r="C3164" t="str">
            <v>Electricity, Gas, Water and Waste Services</v>
          </cell>
          <cell r="D3164">
            <v>212021454</v>
          </cell>
          <cell r="E3164" t="str">
            <v>Endeavour Hills - South</v>
          </cell>
          <cell r="F3164">
            <v>4</v>
          </cell>
          <cell r="G3164">
            <v>4</v>
          </cell>
          <cell r="H3164">
            <v>0</v>
          </cell>
          <cell r="I3164">
            <v>0</v>
          </cell>
          <cell r="J3164">
            <v>0</v>
          </cell>
          <cell r="K3164">
            <v>8</v>
          </cell>
        </row>
        <row r="3165">
          <cell r="A3165">
            <v>3159</v>
          </cell>
          <cell r="B3165" t="str">
            <v>E</v>
          </cell>
          <cell r="C3165" t="str">
            <v>Construction</v>
          </cell>
          <cell r="D3165">
            <v>212021454</v>
          </cell>
          <cell r="E3165" t="str">
            <v>Endeavour Hills - South</v>
          </cell>
          <cell r="F3165">
            <v>240</v>
          </cell>
          <cell r="G3165">
            <v>82</v>
          </cell>
          <cell r="H3165">
            <v>5</v>
          </cell>
          <cell r="I3165">
            <v>3</v>
          </cell>
          <cell r="J3165">
            <v>0</v>
          </cell>
          <cell r="K3165">
            <v>328</v>
          </cell>
        </row>
        <row r="3166">
          <cell r="A3166">
            <v>3160</v>
          </cell>
          <cell r="B3166" t="str">
            <v>F</v>
          </cell>
          <cell r="C3166" t="str">
            <v>Wholesale Trade</v>
          </cell>
          <cell r="D3166">
            <v>212021454</v>
          </cell>
          <cell r="E3166" t="str">
            <v>Endeavour Hills - South</v>
          </cell>
          <cell r="F3166">
            <v>20</v>
          </cell>
          <cell r="G3166">
            <v>8</v>
          </cell>
          <cell r="H3166">
            <v>0</v>
          </cell>
          <cell r="I3166">
            <v>0</v>
          </cell>
          <cell r="J3166">
            <v>0</v>
          </cell>
          <cell r="K3166">
            <v>29</v>
          </cell>
        </row>
        <row r="3167">
          <cell r="A3167">
            <v>3161</v>
          </cell>
          <cell r="B3167" t="str">
            <v>G</v>
          </cell>
          <cell r="C3167" t="str">
            <v>Retail Trade</v>
          </cell>
          <cell r="D3167">
            <v>212021454</v>
          </cell>
          <cell r="E3167" t="str">
            <v>Endeavour Hills - South</v>
          </cell>
          <cell r="F3167">
            <v>49</v>
          </cell>
          <cell r="G3167">
            <v>12</v>
          </cell>
          <cell r="H3167">
            <v>6</v>
          </cell>
          <cell r="I3167">
            <v>0</v>
          </cell>
          <cell r="J3167">
            <v>0</v>
          </cell>
          <cell r="K3167">
            <v>68</v>
          </cell>
        </row>
        <row r="3168">
          <cell r="A3168">
            <v>3162</v>
          </cell>
          <cell r="B3168" t="str">
            <v>H</v>
          </cell>
          <cell r="C3168" t="str">
            <v>Accommodation and Food Services</v>
          </cell>
          <cell r="D3168">
            <v>212021454</v>
          </cell>
          <cell r="E3168" t="str">
            <v>Endeavour Hills - South</v>
          </cell>
          <cell r="F3168">
            <v>18</v>
          </cell>
          <cell r="G3168">
            <v>17</v>
          </cell>
          <cell r="H3168">
            <v>7</v>
          </cell>
          <cell r="I3168">
            <v>0</v>
          </cell>
          <cell r="J3168">
            <v>0</v>
          </cell>
          <cell r="K3168">
            <v>42</v>
          </cell>
        </row>
        <row r="3169">
          <cell r="A3169">
            <v>3163</v>
          </cell>
          <cell r="B3169" t="str">
            <v>I</v>
          </cell>
          <cell r="C3169" t="str">
            <v>Transport, Postal and Warehousing</v>
          </cell>
          <cell r="D3169">
            <v>212021454</v>
          </cell>
          <cell r="E3169" t="str">
            <v>Endeavour Hills - South</v>
          </cell>
          <cell r="F3169">
            <v>153</v>
          </cell>
          <cell r="G3169">
            <v>17</v>
          </cell>
          <cell r="H3169">
            <v>3</v>
          </cell>
          <cell r="I3169">
            <v>0</v>
          </cell>
          <cell r="J3169">
            <v>0</v>
          </cell>
          <cell r="K3169">
            <v>171</v>
          </cell>
        </row>
        <row r="3170">
          <cell r="A3170">
            <v>3164</v>
          </cell>
          <cell r="B3170" t="str">
            <v>J</v>
          </cell>
          <cell r="C3170" t="str">
            <v>Information Media and Telecommunications</v>
          </cell>
          <cell r="D3170">
            <v>212021454</v>
          </cell>
          <cell r="E3170" t="str">
            <v>Endeavour Hills - South</v>
          </cell>
          <cell r="F3170">
            <v>7</v>
          </cell>
          <cell r="G3170">
            <v>0</v>
          </cell>
          <cell r="H3170">
            <v>0</v>
          </cell>
          <cell r="I3170">
            <v>0</v>
          </cell>
          <cell r="J3170">
            <v>0</v>
          </cell>
          <cell r="K3170">
            <v>7</v>
          </cell>
        </row>
        <row r="3171">
          <cell r="A3171">
            <v>3165</v>
          </cell>
          <cell r="B3171" t="str">
            <v>K</v>
          </cell>
          <cell r="C3171" t="str">
            <v>Financial and Insurance Services</v>
          </cell>
          <cell r="D3171">
            <v>212021454</v>
          </cell>
          <cell r="E3171" t="str">
            <v>Endeavour Hills - South</v>
          </cell>
          <cell r="F3171">
            <v>27</v>
          </cell>
          <cell r="G3171">
            <v>5</v>
          </cell>
          <cell r="H3171">
            <v>0</v>
          </cell>
          <cell r="I3171">
            <v>0</v>
          </cell>
          <cell r="J3171">
            <v>0</v>
          </cell>
          <cell r="K3171">
            <v>32</v>
          </cell>
        </row>
        <row r="3172">
          <cell r="A3172">
            <v>3166</v>
          </cell>
          <cell r="B3172" t="str">
            <v>L</v>
          </cell>
          <cell r="C3172" t="str">
            <v>Rental, Hiring and Real Estate Services</v>
          </cell>
          <cell r="D3172">
            <v>212021454</v>
          </cell>
          <cell r="E3172" t="str">
            <v>Endeavour Hills - South</v>
          </cell>
          <cell r="F3172">
            <v>66</v>
          </cell>
          <cell r="G3172">
            <v>5</v>
          </cell>
          <cell r="H3172">
            <v>3</v>
          </cell>
          <cell r="I3172">
            <v>0</v>
          </cell>
          <cell r="J3172">
            <v>0</v>
          </cell>
          <cell r="K3172">
            <v>73</v>
          </cell>
        </row>
        <row r="3173">
          <cell r="A3173">
            <v>3167</v>
          </cell>
          <cell r="B3173" t="str">
            <v>M</v>
          </cell>
          <cell r="C3173" t="str">
            <v>Professional, Scientific and Technical Services</v>
          </cell>
          <cell r="D3173">
            <v>212021454</v>
          </cell>
          <cell r="E3173" t="str">
            <v>Endeavour Hills - South</v>
          </cell>
          <cell r="F3173">
            <v>70</v>
          </cell>
          <cell r="G3173">
            <v>22</v>
          </cell>
          <cell r="H3173">
            <v>4</v>
          </cell>
          <cell r="I3173">
            <v>0</v>
          </cell>
          <cell r="J3173">
            <v>0</v>
          </cell>
          <cell r="K3173">
            <v>96</v>
          </cell>
        </row>
        <row r="3174">
          <cell r="A3174">
            <v>3168</v>
          </cell>
          <cell r="B3174" t="str">
            <v>N</v>
          </cell>
          <cell r="C3174" t="str">
            <v>Administrative and Support Services</v>
          </cell>
          <cell r="D3174">
            <v>212021454</v>
          </cell>
          <cell r="E3174" t="str">
            <v>Endeavour Hills - South</v>
          </cell>
          <cell r="F3174">
            <v>48</v>
          </cell>
          <cell r="G3174">
            <v>14</v>
          </cell>
          <cell r="H3174">
            <v>0</v>
          </cell>
          <cell r="I3174">
            <v>0</v>
          </cell>
          <cell r="J3174">
            <v>0</v>
          </cell>
          <cell r="K3174">
            <v>64</v>
          </cell>
        </row>
        <row r="3175">
          <cell r="A3175">
            <v>3169</v>
          </cell>
          <cell r="B3175" t="str">
            <v>O</v>
          </cell>
          <cell r="C3175" t="str">
            <v>Public Administration and Safety</v>
          </cell>
          <cell r="D3175">
            <v>212021454</v>
          </cell>
          <cell r="E3175" t="str">
            <v>Endeavour Hills - South</v>
          </cell>
          <cell r="F3175">
            <v>0</v>
          </cell>
          <cell r="G3175">
            <v>0</v>
          </cell>
          <cell r="H3175">
            <v>0</v>
          </cell>
          <cell r="I3175">
            <v>0</v>
          </cell>
          <cell r="J3175">
            <v>0</v>
          </cell>
          <cell r="K3175">
            <v>3</v>
          </cell>
        </row>
        <row r="3176">
          <cell r="A3176">
            <v>3170</v>
          </cell>
          <cell r="B3176" t="str">
            <v>P</v>
          </cell>
          <cell r="C3176" t="str">
            <v>Education and Training</v>
          </cell>
          <cell r="D3176">
            <v>212021454</v>
          </cell>
          <cell r="E3176" t="str">
            <v>Endeavour Hills - South</v>
          </cell>
          <cell r="F3176">
            <v>13</v>
          </cell>
          <cell r="G3176">
            <v>4</v>
          </cell>
          <cell r="H3176">
            <v>3</v>
          </cell>
          <cell r="I3176">
            <v>3</v>
          </cell>
          <cell r="J3176">
            <v>0</v>
          </cell>
          <cell r="K3176">
            <v>20</v>
          </cell>
        </row>
        <row r="3177">
          <cell r="A3177">
            <v>3171</v>
          </cell>
          <cell r="B3177" t="str">
            <v>Q</v>
          </cell>
          <cell r="C3177" t="str">
            <v>Health Care and Social Assistance</v>
          </cell>
          <cell r="D3177">
            <v>212021454</v>
          </cell>
          <cell r="E3177" t="str">
            <v>Endeavour Hills - South</v>
          </cell>
          <cell r="F3177">
            <v>49</v>
          </cell>
          <cell r="G3177">
            <v>20</v>
          </cell>
          <cell r="H3177">
            <v>9</v>
          </cell>
          <cell r="I3177">
            <v>3</v>
          </cell>
          <cell r="J3177">
            <v>0</v>
          </cell>
          <cell r="K3177">
            <v>80</v>
          </cell>
        </row>
        <row r="3178">
          <cell r="A3178">
            <v>3172</v>
          </cell>
          <cell r="B3178" t="str">
            <v>R</v>
          </cell>
          <cell r="C3178" t="str">
            <v>Arts and Recreation Services</v>
          </cell>
          <cell r="D3178">
            <v>212021454</v>
          </cell>
          <cell r="E3178" t="str">
            <v>Endeavour Hills - South</v>
          </cell>
          <cell r="F3178">
            <v>7</v>
          </cell>
          <cell r="G3178">
            <v>3</v>
          </cell>
          <cell r="H3178">
            <v>0</v>
          </cell>
          <cell r="I3178">
            <v>0</v>
          </cell>
          <cell r="J3178">
            <v>0</v>
          </cell>
          <cell r="K3178">
            <v>9</v>
          </cell>
        </row>
        <row r="3179">
          <cell r="A3179">
            <v>3173</v>
          </cell>
          <cell r="B3179" t="str">
            <v>S</v>
          </cell>
          <cell r="C3179" t="str">
            <v>Other Services</v>
          </cell>
          <cell r="D3179">
            <v>212021454</v>
          </cell>
          <cell r="E3179" t="str">
            <v>Endeavour Hills - South</v>
          </cell>
          <cell r="F3179">
            <v>34</v>
          </cell>
          <cell r="G3179">
            <v>18</v>
          </cell>
          <cell r="H3179">
            <v>3</v>
          </cell>
          <cell r="I3179">
            <v>0</v>
          </cell>
          <cell r="J3179">
            <v>0</v>
          </cell>
          <cell r="K3179">
            <v>55</v>
          </cell>
        </row>
        <row r="3180">
          <cell r="A3180">
            <v>3174</v>
          </cell>
          <cell r="B3180" t="str">
            <v>A</v>
          </cell>
          <cell r="C3180" t="str">
            <v>Agriculture, Forestry and Fishing</v>
          </cell>
          <cell r="D3180">
            <v>209041431</v>
          </cell>
          <cell r="E3180" t="str">
            <v>Epping - East</v>
          </cell>
          <cell r="F3180">
            <v>3</v>
          </cell>
          <cell r="G3180">
            <v>0</v>
          </cell>
          <cell r="H3180">
            <v>0</v>
          </cell>
          <cell r="I3180">
            <v>0</v>
          </cell>
          <cell r="J3180">
            <v>0</v>
          </cell>
          <cell r="K3180">
            <v>3</v>
          </cell>
        </row>
        <row r="3181">
          <cell r="A3181">
            <v>3175</v>
          </cell>
          <cell r="B3181" t="str">
            <v>B</v>
          </cell>
          <cell r="C3181" t="str">
            <v>Mining</v>
          </cell>
          <cell r="D3181">
            <v>209041431</v>
          </cell>
          <cell r="E3181" t="str">
            <v>Epping - East</v>
          </cell>
          <cell r="F3181">
            <v>0</v>
          </cell>
          <cell r="G3181">
            <v>0</v>
          </cell>
          <cell r="H3181">
            <v>0</v>
          </cell>
          <cell r="I3181">
            <v>0</v>
          </cell>
          <cell r="J3181">
            <v>0</v>
          </cell>
          <cell r="K3181">
            <v>0</v>
          </cell>
        </row>
        <row r="3182">
          <cell r="A3182">
            <v>3176</v>
          </cell>
          <cell r="B3182" t="str">
            <v>C</v>
          </cell>
          <cell r="C3182" t="str">
            <v>Manufacturing</v>
          </cell>
          <cell r="D3182">
            <v>209041431</v>
          </cell>
          <cell r="E3182" t="str">
            <v>Epping - East</v>
          </cell>
          <cell r="F3182">
            <v>13</v>
          </cell>
          <cell r="G3182">
            <v>3</v>
          </cell>
          <cell r="H3182">
            <v>0</v>
          </cell>
          <cell r="I3182">
            <v>0</v>
          </cell>
          <cell r="J3182">
            <v>0</v>
          </cell>
          <cell r="K3182">
            <v>18</v>
          </cell>
        </row>
        <row r="3183">
          <cell r="A3183">
            <v>3177</v>
          </cell>
          <cell r="B3183" t="str">
            <v>D</v>
          </cell>
          <cell r="C3183" t="str">
            <v>Electricity, Gas, Water and Waste Services</v>
          </cell>
          <cell r="D3183">
            <v>209041431</v>
          </cell>
          <cell r="E3183" t="str">
            <v>Epping - East</v>
          </cell>
          <cell r="F3183">
            <v>0</v>
          </cell>
          <cell r="G3183">
            <v>3</v>
          </cell>
          <cell r="H3183">
            <v>0</v>
          </cell>
          <cell r="I3183">
            <v>0</v>
          </cell>
          <cell r="J3183">
            <v>0</v>
          </cell>
          <cell r="K3183">
            <v>0</v>
          </cell>
        </row>
        <row r="3184">
          <cell r="A3184">
            <v>3178</v>
          </cell>
          <cell r="B3184" t="str">
            <v>E</v>
          </cell>
          <cell r="C3184" t="str">
            <v>Construction</v>
          </cell>
          <cell r="D3184">
            <v>209041431</v>
          </cell>
          <cell r="E3184" t="str">
            <v>Epping - East</v>
          </cell>
          <cell r="F3184">
            <v>171</v>
          </cell>
          <cell r="G3184">
            <v>44</v>
          </cell>
          <cell r="H3184">
            <v>7</v>
          </cell>
          <cell r="I3184">
            <v>0</v>
          </cell>
          <cell r="J3184">
            <v>0</v>
          </cell>
          <cell r="K3184">
            <v>222</v>
          </cell>
        </row>
        <row r="3185">
          <cell r="A3185">
            <v>3179</v>
          </cell>
          <cell r="B3185" t="str">
            <v>F</v>
          </cell>
          <cell r="C3185" t="str">
            <v>Wholesale Trade</v>
          </cell>
          <cell r="D3185">
            <v>209041431</v>
          </cell>
          <cell r="E3185" t="str">
            <v>Epping - East</v>
          </cell>
          <cell r="F3185">
            <v>14</v>
          </cell>
          <cell r="G3185">
            <v>5</v>
          </cell>
          <cell r="H3185">
            <v>0</v>
          </cell>
          <cell r="I3185">
            <v>0</v>
          </cell>
          <cell r="J3185">
            <v>0</v>
          </cell>
          <cell r="K3185">
            <v>19</v>
          </cell>
        </row>
        <row r="3186">
          <cell r="A3186">
            <v>3180</v>
          </cell>
          <cell r="B3186" t="str">
            <v>G</v>
          </cell>
          <cell r="C3186" t="str">
            <v>Retail Trade</v>
          </cell>
          <cell r="D3186">
            <v>209041431</v>
          </cell>
          <cell r="E3186" t="str">
            <v>Epping - East</v>
          </cell>
          <cell r="F3186">
            <v>38</v>
          </cell>
          <cell r="G3186">
            <v>16</v>
          </cell>
          <cell r="H3186">
            <v>0</v>
          </cell>
          <cell r="I3186">
            <v>0</v>
          </cell>
          <cell r="J3186">
            <v>0</v>
          </cell>
          <cell r="K3186">
            <v>54</v>
          </cell>
        </row>
        <row r="3187">
          <cell r="A3187">
            <v>3181</v>
          </cell>
          <cell r="B3187" t="str">
            <v>H</v>
          </cell>
          <cell r="C3187" t="str">
            <v>Accommodation and Food Services</v>
          </cell>
          <cell r="D3187">
            <v>209041431</v>
          </cell>
          <cell r="E3187" t="str">
            <v>Epping - East</v>
          </cell>
          <cell r="F3187">
            <v>15</v>
          </cell>
          <cell r="G3187">
            <v>7</v>
          </cell>
          <cell r="H3187">
            <v>4</v>
          </cell>
          <cell r="I3187">
            <v>3</v>
          </cell>
          <cell r="J3187">
            <v>0</v>
          </cell>
          <cell r="K3187">
            <v>27</v>
          </cell>
        </row>
        <row r="3188">
          <cell r="A3188">
            <v>3182</v>
          </cell>
          <cell r="B3188" t="str">
            <v>I</v>
          </cell>
          <cell r="C3188" t="str">
            <v>Transport, Postal and Warehousing</v>
          </cell>
          <cell r="D3188">
            <v>209041431</v>
          </cell>
          <cell r="E3188" t="str">
            <v>Epping - East</v>
          </cell>
          <cell r="F3188">
            <v>198</v>
          </cell>
          <cell r="G3188">
            <v>17</v>
          </cell>
          <cell r="H3188">
            <v>0</v>
          </cell>
          <cell r="I3188">
            <v>0</v>
          </cell>
          <cell r="J3188">
            <v>0</v>
          </cell>
          <cell r="K3188">
            <v>215</v>
          </cell>
        </row>
        <row r="3189">
          <cell r="A3189">
            <v>3183</v>
          </cell>
          <cell r="B3189" t="str">
            <v>J</v>
          </cell>
          <cell r="C3189" t="str">
            <v>Information Media and Telecommunications</v>
          </cell>
          <cell r="D3189">
            <v>209041431</v>
          </cell>
          <cell r="E3189" t="str">
            <v>Epping - East</v>
          </cell>
          <cell r="F3189">
            <v>6</v>
          </cell>
          <cell r="G3189">
            <v>0</v>
          </cell>
          <cell r="H3189">
            <v>0</v>
          </cell>
          <cell r="I3189">
            <v>0</v>
          </cell>
          <cell r="J3189">
            <v>0</v>
          </cell>
          <cell r="K3189">
            <v>7</v>
          </cell>
        </row>
        <row r="3190">
          <cell r="A3190">
            <v>3184</v>
          </cell>
          <cell r="B3190" t="str">
            <v>K</v>
          </cell>
          <cell r="C3190" t="str">
            <v>Financial and Insurance Services</v>
          </cell>
          <cell r="D3190">
            <v>209041431</v>
          </cell>
          <cell r="E3190" t="str">
            <v>Epping - East</v>
          </cell>
          <cell r="F3190">
            <v>17</v>
          </cell>
          <cell r="G3190">
            <v>4</v>
          </cell>
          <cell r="H3190">
            <v>0</v>
          </cell>
          <cell r="I3190">
            <v>0</v>
          </cell>
          <cell r="J3190">
            <v>0</v>
          </cell>
          <cell r="K3190">
            <v>21</v>
          </cell>
        </row>
        <row r="3191">
          <cell r="A3191">
            <v>3185</v>
          </cell>
          <cell r="B3191" t="str">
            <v>L</v>
          </cell>
          <cell r="C3191" t="str">
            <v>Rental, Hiring and Real Estate Services</v>
          </cell>
          <cell r="D3191">
            <v>209041431</v>
          </cell>
          <cell r="E3191" t="str">
            <v>Epping - East</v>
          </cell>
          <cell r="F3191">
            <v>51</v>
          </cell>
          <cell r="G3191">
            <v>3</v>
          </cell>
          <cell r="H3191">
            <v>3</v>
          </cell>
          <cell r="I3191">
            <v>0</v>
          </cell>
          <cell r="J3191">
            <v>0</v>
          </cell>
          <cell r="K3191">
            <v>55</v>
          </cell>
        </row>
        <row r="3192">
          <cell r="A3192">
            <v>3186</v>
          </cell>
          <cell r="B3192" t="str">
            <v>M</v>
          </cell>
          <cell r="C3192" t="str">
            <v>Professional, Scientific and Technical Services</v>
          </cell>
          <cell r="D3192">
            <v>209041431</v>
          </cell>
          <cell r="E3192" t="str">
            <v>Epping - East</v>
          </cell>
          <cell r="F3192">
            <v>42</v>
          </cell>
          <cell r="G3192">
            <v>11</v>
          </cell>
          <cell r="H3192">
            <v>0</v>
          </cell>
          <cell r="I3192">
            <v>0</v>
          </cell>
          <cell r="J3192">
            <v>0</v>
          </cell>
          <cell r="K3192">
            <v>53</v>
          </cell>
        </row>
        <row r="3193">
          <cell r="A3193">
            <v>3187</v>
          </cell>
          <cell r="B3193" t="str">
            <v>N</v>
          </cell>
          <cell r="C3193" t="str">
            <v>Administrative and Support Services</v>
          </cell>
          <cell r="D3193">
            <v>209041431</v>
          </cell>
          <cell r="E3193" t="str">
            <v>Epping - East</v>
          </cell>
          <cell r="F3193">
            <v>39</v>
          </cell>
          <cell r="G3193">
            <v>7</v>
          </cell>
          <cell r="H3193">
            <v>3</v>
          </cell>
          <cell r="I3193">
            <v>0</v>
          </cell>
          <cell r="J3193">
            <v>0</v>
          </cell>
          <cell r="K3193">
            <v>49</v>
          </cell>
        </row>
        <row r="3194">
          <cell r="A3194">
            <v>3188</v>
          </cell>
          <cell r="B3194" t="str">
            <v>O</v>
          </cell>
          <cell r="C3194" t="str">
            <v>Public Administration and Safety</v>
          </cell>
          <cell r="D3194">
            <v>209041431</v>
          </cell>
          <cell r="E3194" t="str">
            <v>Epping - East</v>
          </cell>
          <cell r="F3194">
            <v>3</v>
          </cell>
          <cell r="G3194">
            <v>3</v>
          </cell>
          <cell r="H3194">
            <v>0</v>
          </cell>
          <cell r="I3194">
            <v>0</v>
          </cell>
          <cell r="J3194">
            <v>0</v>
          </cell>
          <cell r="K3194">
            <v>3</v>
          </cell>
        </row>
        <row r="3195">
          <cell r="A3195">
            <v>3189</v>
          </cell>
          <cell r="B3195" t="str">
            <v>P</v>
          </cell>
          <cell r="C3195" t="str">
            <v>Education and Training</v>
          </cell>
          <cell r="D3195">
            <v>209041431</v>
          </cell>
          <cell r="E3195" t="str">
            <v>Epping - East</v>
          </cell>
          <cell r="F3195">
            <v>7</v>
          </cell>
          <cell r="G3195">
            <v>3</v>
          </cell>
          <cell r="H3195">
            <v>3</v>
          </cell>
          <cell r="I3195">
            <v>0</v>
          </cell>
          <cell r="J3195">
            <v>0</v>
          </cell>
          <cell r="K3195">
            <v>13</v>
          </cell>
        </row>
        <row r="3196">
          <cell r="A3196">
            <v>3190</v>
          </cell>
          <cell r="B3196" t="str">
            <v>Q</v>
          </cell>
          <cell r="C3196" t="str">
            <v>Health Care and Social Assistance</v>
          </cell>
          <cell r="D3196">
            <v>209041431</v>
          </cell>
          <cell r="E3196" t="str">
            <v>Epping - East</v>
          </cell>
          <cell r="F3196">
            <v>35</v>
          </cell>
          <cell r="G3196">
            <v>14</v>
          </cell>
          <cell r="H3196">
            <v>5</v>
          </cell>
          <cell r="I3196">
            <v>3</v>
          </cell>
          <cell r="J3196">
            <v>0</v>
          </cell>
          <cell r="K3196">
            <v>56</v>
          </cell>
        </row>
        <row r="3197">
          <cell r="A3197">
            <v>3191</v>
          </cell>
          <cell r="B3197" t="str">
            <v>R</v>
          </cell>
          <cell r="C3197" t="str">
            <v>Arts and Recreation Services</v>
          </cell>
          <cell r="D3197">
            <v>209041431</v>
          </cell>
          <cell r="E3197" t="str">
            <v>Epping - East</v>
          </cell>
          <cell r="F3197">
            <v>6</v>
          </cell>
          <cell r="G3197">
            <v>3</v>
          </cell>
          <cell r="H3197">
            <v>0</v>
          </cell>
          <cell r="I3197">
            <v>0</v>
          </cell>
          <cell r="J3197">
            <v>0</v>
          </cell>
          <cell r="K3197">
            <v>7</v>
          </cell>
        </row>
        <row r="3198">
          <cell r="A3198">
            <v>3192</v>
          </cell>
          <cell r="B3198" t="str">
            <v>S</v>
          </cell>
          <cell r="C3198" t="str">
            <v>Other Services</v>
          </cell>
          <cell r="D3198">
            <v>209041431</v>
          </cell>
          <cell r="E3198" t="str">
            <v>Epping - East</v>
          </cell>
          <cell r="F3198">
            <v>28</v>
          </cell>
          <cell r="G3198">
            <v>17</v>
          </cell>
          <cell r="H3198">
            <v>0</v>
          </cell>
          <cell r="I3198">
            <v>0</v>
          </cell>
          <cell r="J3198">
            <v>0</v>
          </cell>
          <cell r="K3198">
            <v>45</v>
          </cell>
        </row>
        <row r="3199">
          <cell r="A3199">
            <v>3193</v>
          </cell>
          <cell r="B3199" t="str">
            <v>A</v>
          </cell>
          <cell r="C3199" t="str">
            <v>Agriculture, Forestry and Fishing</v>
          </cell>
          <cell r="D3199">
            <v>209041432</v>
          </cell>
          <cell r="E3199" t="str">
            <v>Epping - South</v>
          </cell>
          <cell r="F3199">
            <v>5</v>
          </cell>
          <cell r="G3199">
            <v>0</v>
          </cell>
          <cell r="H3199">
            <v>0</v>
          </cell>
          <cell r="I3199">
            <v>0</v>
          </cell>
          <cell r="J3199">
            <v>0</v>
          </cell>
          <cell r="K3199">
            <v>5</v>
          </cell>
        </row>
        <row r="3200">
          <cell r="A3200">
            <v>3194</v>
          </cell>
          <cell r="B3200" t="str">
            <v>B</v>
          </cell>
          <cell r="C3200" t="str">
            <v>Mining</v>
          </cell>
          <cell r="D3200">
            <v>209041432</v>
          </cell>
          <cell r="E3200" t="str">
            <v>Epping - South</v>
          </cell>
          <cell r="F3200">
            <v>0</v>
          </cell>
          <cell r="G3200">
            <v>0</v>
          </cell>
          <cell r="H3200">
            <v>0</v>
          </cell>
          <cell r="I3200">
            <v>0</v>
          </cell>
          <cell r="J3200">
            <v>0</v>
          </cell>
          <cell r="K3200">
            <v>3</v>
          </cell>
        </row>
        <row r="3201">
          <cell r="A3201">
            <v>3195</v>
          </cell>
          <cell r="B3201" t="str">
            <v>C</v>
          </cell>
          <cell r="C3201" t="str">
            <v>Manufacturing</v>
          </cell>
          <cell r="D3201">
            <v>209041432</v>
          </cell>
          <cell r="E3201" t="str">
            <v>Epping - South</v>
          </cell>
          <cell r="F3201">
            <v>26</v>
          </cell>
          <cell r="G3201">
            <v>19</v>
          </cell>
          <cell r="H3201">
            <v>22</v>
          </cell>
          <cell r="I3201">
            <v>12</v>
          </cell>
          <cell r="J3201">
            <v>0</v>
          </cell>
          <cell r="K3201">
            <v>81</v>
          </cell>
        </row>
        <row r="3202">
          <cell r="A3202">
            <v>3196</v>
          </cell>
          <cell r="B3202" t="str">
            <v>D</v>
          </cell>
          <cell r="C3202" t="str">
            <v>Electricity, Gas, Water and Waste Services</v>
          </cell>
          <cell r="D3202">
            <v>209041432</v>
          </cell>
          <cell r="E3202" t="str">
            <v>Epping - South</v>
          </cell>
          <cell r="F3202">
            <v>0</v>
          </cell>
          <cell r="G3202">
            <v>0</v>
          </cell>
          <cell r="H3202">
            <v>0</v>
          </cell>
          <cell r="I3202">
            <v>0</v>
          </cell>
          <cell r="J3202">
            <v>0</v>
          </cell>
          <cell r="K3202">
            <v>4</v>
          </cell>
        </row>
        <row r="3203">
          <cell r="A3203">
            <v>3197</v>
          </cell>
          <cell r="B3203" t="str">
            <v>E</v>
          </cell>
          <cell r="C3203" t="str">
            <v>Construction</v>
          </cell>
          <cell r="D3203">
            <v>209041432</v>
          </cell>
          <cell r="E3203" t="str">
            <v>Epping - South</v>
          </cell>
          <cell r="F3203">
            <v>149</v>
          </cell>
          <cell r="G3203">
            <v>74</v>
          </cell>
          <cell r="H3203">
            <v>16</v>
          </cell>
          <cell r="I3203">
            <v>7</v>
          </cell>
          <cell r="J3203">
            <v>3</v>
          </cell>
          <cell r="K3203">
            <v>248</v>
          </cell>
        </row>
        <row r="3204">
          <cell r="A3204">
            <v>3198</v>
          </cell>
          <cell r="B3204" t="str">
            <v>F</v>
          </cell>
          <cell r="C3204" t="str">
            <v>Wholesale Trade</v>
          </cell>
          <cell r="D3204">
            <v>209041432</v>
          </cell>
          <cell r="E3204" t="str">
            <v>Epping - South</v>
          </cell>
          <cell r="F3204">
            <v>13</v>
          </cell>
          <cell r="G3204">
            <v>17</v>
          </cell>
          <cell r="H3204">
            <v>17</v>
          </cell>
          <cell r="I3204">
            <v>4</v>
          </cell>
          <cell r="J3204">
            <v>0</v>
          </cell>
          <cell r="K3204">
            <v>51</v>
          </cell>
        </row>
        <row r="3205">
          <cell r="A3205">
            <v>3199</v>
          </cell>
          <cell r="B3205" t="str">
            <v>G</v>
          </cell>
          <cell r="C3205" t="str">
            <v>Retail Trade</v>
          </cell>
          <cell r="D3205">
            <v>209041432</v>
          </cell>
          <cell r="E3205" t="str">
            <v>Epping - South</v>
          </cell>
          <cell r="F3205">
            <v>42</v>
          </cell>
          <cell r="G3205">
            <v>39</v>
          </cell>
          <cell r="H3205">
            <v>29</v>
          </cell>
          <cell r="I3205">
            <v>3</v>
          </cell>
          <cell r="J3205">
            <v>0</v>
          </cell>
          <cell r="K3205">
            <v>113</v>
          </cell>
        </row>
        <row r="3206">
          <cell r="A3206">
            <v>3200</v>
          </cell>
          <cell r="B3206" t="str">
            <v>H</v>
          </cell>
          <cell r="C3206" t="str">
            <v>Accommodation and Food Services</v>
          </cell>
          <cell r="D3206">
            <v>209041432</v>
          </cell>
          <cell r="E3206" t="str">
            <v>Epping - South</v>
          </cell>
          <cell r="F3206">
            <v>30</v>
          </cell>
          <cell r="G3206">
            <v>15</v>
          </cell>
          <cell r="H3206">
            <v>24</v>
          </cell>
          <cell r="I3206">
            <v>3</v>
          </cell>
          <cell r="J3206">
            <v>0</v>
          </cell>
          <cell r="K3206">
            <v>72</v>
          </cell>
        </row>
        <row r="3207">
          <cell r="A3207">
            <v>3201</v>
          </cell>
          <cell r="B3207" t="str">
            <v>I</v>
          </cell>
          <cell r="C3207" t="str">
            <v>Transport, Postal and Warehousing</v>
          </cell>
          <cell r="D3207">
            <v>209041432</v>
          </cell>
          <cell r="E3207" t="str">
            <v>Epping - South</v>
          </cell>
          <cell r="F3207">
            <v>170</v>
          </cell>
          <cell r="G3207">
            <v>16</v>
          </cell>
          <cell r="H3207">
            <v>4</v>
          </cell>
          <cell r="I3207">
            <v>3</v>
          </cell>
          <cell r="J3207">
            <v>0</v>
          </cell>
          <cell r="K3207">
            <v>191</v>
          </cell>
        </row>
        <row r="3208">
          <cell r="A3208">
            <v>3202</v>
          </cell>
          <cell r="B3208" t="str">
            <v>J</v>
          </cell>
          <cell r="C3208" t="str">
            <v>Information Media and Telecommunications</v>
          </cell>
          <cell r="D3208">
            <v>209041432</v>
          </cell>
          <cell r="E3208" t="str">
            <v>Epping - South</v>
          </cell>
          <cell r="F3208">
            <v>6</v>
          </cell>
          <cell r="G3208">
            <v>0</v>
          </cell>
          <cell r="H3208">
            <v>0</v>
          </cell>
          <cell r="I3208">
            <v>0</v>
          </cell>
          <cell r="J3208">
            <v>0</v>
          </cell>
          <cell r="K3208">
            <v>7</v>
          </cell>
        </row>
        <row r="3209">
          <cell r="A3209">
            <v>3203</v>
          </cell>
          <cell r="B3209" t="str">
            <v>K</v>
          </cell>
          <cell r="C3209" t="str">
            <v>Financial and Insurance Services</v>
          </cell>
          <cell r="D3209">
            <v>209041432</v>
          </cell>
          <cell r="E3209" t="str">
            <v>Epping - South</v>
          </cell>
          <cell r="F3209">
            <v>38</v>
          </cell>
          <cell r="G3209">
            <v>5</v>
          </cell>
          <cell r="H3209">
            <v>3</v>
          </cell>
          <cell r="I3209">
            <v>0</v>
          </cell>
          <cell r="J3209">
            <v>0</v>
          </cell>
          <cell r="K3209">
            <v>45</v>
          </cell>
        </row>
        <row r="3210">
          <cell r="A3210">
            <v>3204</v>
          </cell>
          <cell r="B3210" t="str">
            <v>L</v>
          </cell>
          <cell r="C3210" t="str">
            <v>Rental, Hiring and Real Estate Services</v>
          </cell>
          <cell r="D3210">
            <v>209041432</v>
          </cell>
          <cell r="E3210" t="str">
            <v>Epping - South</v>
          </cell>
          <cell r="F3210">
            <v>111</v>
          </cell>
          <cell r="G3210">
            <v>14</v>
          </cell>
          <cell r="H3210">
            <v>4</v>
          </cell>
          <cell r="I3210">
            <v>0</v>
          </cell>
          <cell r="J3210">
            <v>0</v>
          </cell>
          <cell r="K3210">
            <v>129</v>
          </cell>
        </row>
        <row r="3211">
          <cell r="A3211">
            <v>3205</v>
          </cell>
          <cell r="B3211" t="str">
            <v>M</v>
          </cell>
          <cell r="C3211" t="str">
            <v>Professional, Scientific and Technical Services</v>
          </cell>
          <cell r="D3211">
            <v>209041432</v>
          </cell>
          <cell r="E3211" t="str">
            <v>Epping - South</v>
          </cell>
          <cell r="F3211">
            <v>50</v>
          </cell>
          <cell r="G3211">
            <v>19</v>
          </cell>
          <cell r="H3211">
            <v>7</v>
          </cell>
          <cell r="I3211">
            <v>0</v>
          </cell>
          <cell r="J3211">
            <v>0</v>
          </cell>
          <cell r="K3211">
            <v>76</v>
          </cell>
        </row>
        <row r="3212">
          <cell r="A3212">
            <v>3206</v>
          </cell>
          <cell r="B3212" t="str">
            <v>N</v>
          </cell>
          <cell r="C3212" t="str">
            <v>Administrative and Support Services</v>
          </cell>
          <cell r="D3212">
            <v>209041432</v>
          </cell>
          <cell r="E3212" t="str">
            <v>Epping - South</v>
          </cell>
          <cell r="F3212">
            <v>32</v>
          </cell>
          <cell r="G3212">
            <v>11</v>
          </cell>
          <cell r="H3212">
            <v>4</v>
          </cell>
          <cell r="I3212">
            <v>5</v>
          </cell>
          <cell r="J3212">
            <v>0</v>
          </cell>
          <cell r="K3212">
            <v>52</v>
          </cell>
        </row>
        <row r="3213">
          <cell r="A3213">
            <v>3207</v>
          </cell>
          <cell r="B3213" t="str">
            <v>O</v>
          </cell>
          <cell r="C3213" t="str">
            <v>Public Administration and Safety</v>
          </cell>
          <cell r="D3213">
            <v>209041432</v>
          </cell>
          <cell r="E3213" t="str">
            <v>Epping - South</v>
          </cell>
          <cell r="F3213">
            <v>4</v>
          </cell>
          <cell r="G3213">
            <v>0</v>
          </cell>
          <cell r="H3213">
            <v>0</v>
          </cell>
          <cell r="I3213">
            <v>0</v>
          </cell>
          <cell r="J3213">
            <v>0</v>
          </cell>
          <cell r="K3213">
            <v>6</v>
          </cell>
        </row>
        <row r="3214">
          <cell r="A3214">
            <v>3208</v>
          </cell>
          <cell r="B3214" t="str">
            <v>P</v>
          </cell>
          <cell r="C3214" t="str">
            <v>Education and Training</v>
          </cell>
          <cell r="D3214">
            <v>209041432</v>
          </cell>
          <cell r="E3214" t="str">
            <v>Epping - South</v>
          </cell>
          <cell r="F3214">
            <v>7</v>
          </cell>
          <cell r="G3214">
            <v>4</v>
          </cell>
          <cell r="H3214">
            <v>3</v>
          </cell>
          <cell r="I3214">
            <v>0</v>
          </cell>
          <cell r="J3214">
            <v>0</v>
          </cell>
          <cell r="K3214">
            <v>13</v>
          </cell>
        </row>
        <row r="3215">
          <cell r="A3215">
            <v>3209</v>
          </cell>
          <cell r="B3215" t="str">
            <v>Q</v>
          </cell>
          <cell r="C3215" t="str">
            <v>Health Care and Social Assistance</v>
          </cell>
          <cell r="D3215">
            <v>209041432</v>
          </cell>
          <cell r="E3215" t="str">
            <v>Epping - South</v>
          </cell>
          <cell r="F3215">
            <v>50</v>
          </cell>
          <cell r="G3215">
            <v>21</v>
          </cell>
          <cell r="H3215">
            <v>10</v>
          </cell>
          <cell r="I3215">
            <v>4</v>
          </cell>
          <cell r="J3215">
            <v>3</v>
          </cell>
          <cell r="K3215">
            <v>86</v>
          </cell>
        </row>
        <row r="3216">
          <cell r="A3216">
            <v>3210</v>
          </cell>
          <cell r="B3216" t="str">
            <v>R</v>
          </cell>
          <cell r="C3216" t="str">
            <v>Arts and Recreation Services</v>
          </cell>
          <cell r="D3216">
            <v>209041432</v>
          </cell>
          <cell r="E3216" t="str">
            <v>Epping - South</v>
          </cell>
          <cell r="F3216">
            <v>9</v>
          </cell>
          <cell r="G3216">
            <v>0</v>
          </cell>
          <cell r="H3216">
            <v>3</v>
          </cell>
          <cell r="I3216">
            <v>0</v>
          </cell>
          <cell r="J3216">
            <v>0</v>
          </cell>
          <cell r="K3216">
            <v>12</v>
          </cell>
        </row>
        <row r="3217">
          <cell r="A3217">
            <v>3211</v>
          </cell>
          <cell r="B3217" t="str">
            <v>S</v>
          </cell>
          <cell r="C3217" t="str">
            <v>Other Services</v>
          </cell>
          <cell r="D3217">
            <v>209041432</v>
          </cell>
          <cell r="E3217" t="str">
            <v>Epping - South</v>
          </cell>
          <cell r="F3217">
            <v>36</v>
          </cell>
          <cell r="G3217">
            <v>49</v>
          </cell>
          <cell r="H3217">
            <v>12</v>
          </cell>
          <cell r="I3217">
            <v>3</v>
          </cell>
          <cell r="J3217">
            <v>0</v>
          </cell>
          <cell r="K3217">
            <v>99</v>
          </cell>
        </row>
        <row r="3218">
          <cell r="A3218">
            <v>3212</v>
          </cell>
          <cell r="B3218" t="str">
            <v>A</v>
          </cell>
          <cell r="C3218" t="str">
            <v>Agriculture, Forestry and Fishing</v>
          </cell>
          <cell r="D3218">
            <v>209041433</v>
          </cell>
          <cell r="E3218" t="str">
            <v>Epping (Vic.) - West</v>
          </cell>
          <cell r="F3218">
            <v>3</v>
          </cell>
          <cell r="G3218">
            <v>0</v>
          </cell>
          <cell r="H3218">
            <v>0</v>
          </cell>
          <cell r="I3218">
            <v>0</v>
          </cell>
          <cell r="J3218">
            <v>0</v>
          </cell>
          <cell r="K3218">
            <v>3</v>
          </cell>
        </row>
        <row r="3219">
          <cell r="A3219">
            <v>3213</v>
          </cell>
          <cell r="B3219" t="str">
            <v>B</v>
          </cell>
          <cell r="C3219" t="str">
            <v>Mining</v>
          </cell>
          <cell r="D3219">
            <v>209041433</v>
          </cell>
          <cell r="E3219" t="str">
            <v>Epping (Vic.) - West</v>
          </cell>
          <cell r="F3219">
            <v>0</v>
          </cell>
          <cell r="G3219">
            <v>0</v>
          </cell>
          <cell r="H3219">
            <v>0</v>
          </cell>
          <cell r="I3219">
            <v>0</v>
          </cell>
          <cell r="J3219">
            <v>0</v>
          </cell>
          <cell r="K3219">
            <v>0</v>
          </cell>
        </row>
        <row r="3220">
          <cell r="A3220">
            <v>3214</v>
          </cell>
          <cell r="B3220" t="str">
            <v>C</v>
          </cell>
          <cell r="C3220" t="str">
            <v>Manufacturing</v>
          </cell>
          <cell r="D3220">
            <v>209041433</v>
          </cell>
          <cell r="E3220" t="str">
            <v>Epping (Vic.) - West</v>
          </cell>
          <cell r="F3220">
            <v>26</v>
          </cell>
          <cell r="G3220">
            <v>20</v>
          </cell>
          <cell r="H3220">
            <v>20</v>
          </cell>
          <cell r="I3220">
            <v>8</v>
          </cell>
          <cell r="J3220">
            <v>0</v>
          </cell>
          <cell r="K3220">
            <v>74</v>
          </cell>
        </row>
        <row r="3221">
          <cell r="A3221">
            <v>3215</v>
          </cell>
          <cell r="B3221" t="str">
            <v>D</v>
          </cell>
          <cell r="C3221" t="str">
            <v>Electricity, Gas, Water and Waste Services</v>
          </cell>
          <cell r="D3221">
            <v>209041433</v>
          </cell>
          <cell r="E3221" t="str">
            <v>Epping (Vic.) - West</v>
          </cell>
          <cell r="F3221">
            <v>0</v>
          </cell>
          <cell r="G3221">
            <v>0</v>
          </cell>
          <cell r="H3221">
            <v>0</v>
          </cell>
          <cell r="I3221">
            <v>0</v>
          </cell>
          <cell r="J3221">
            <v>0</v>
          </cell>
          <cell r="K3221">
            <v>3</v>
          </cell>
        </row>
        <row r="3222">
          <cell r="A3222">
            <v>3216</v>
          </cell>
          <cell r="B3222" t="str">
            <v>E</v>
          </cell>
          <cell r="C3222" t="str">
            <v>Construction</v>
          </cell>
          <cell r="D3222">
            <v>209041433</v>
          </cell>
          <cell r="E3222" t="str">
            <v>Epping (Vic.) - West</v>
          </cell>
          <cell r="F3222">
            <v>208</v>
          </cell>
          <cell r="G3222">
            <v>66</v>
          </cell>
          <cell r="H3222">
            <v>33</v>
          </cell>
          <cell r="I3222">
            <v>9</v>
          </cell>
          <cell r="J3222">
            <v>0</v>
          </cell>
          <cell r="K3222">
            <v>316</v>
          </cell>
        </row>
        <row r="3223">
          <cell r="A3223">
            <v>3217</v>
          </cell>
          <cell r="B3223" t="str">
            <v>F</v>
          </cell>
          <cell r="C3223" t="str">
            <v>Wholesale Trade</v>
          </cell>
          <cell r="D3223">
            <v>209041433</v>
          </cell>
          <cell r="E3223" t="str">
            <v>Epping (Vic.) - West</v>
          </cell>
          <cell r="F3223">
            <v>16</v>
          </cell>
          <cell r="G3223">
            <v>19</v>
          </cell>
          <cell r="H3223">
            <v>8</v>
          </cell>
          <cell r="I3223">
            <v>6</v>
          </cell>
          <cell r="J3223">
            <v>0</v>
          </cell>
          <cell r="K3223">
            <v>49</v>
          </cell>
        </row>
        <row r="3224">
          <cell r="A3224">
            <v>3218</v>
          </cell>
          <cell r="B3224" t="str">
            <v>G</v>
          </cell>
          <cell r="C3224" t="str">
            <v>Retail Trade</v>
          </cell>
          <cell r="D3224">
            <v>209041433</v>
          </cell>
          <cell r="E3224" t="str">
            <v>Epping (Vic.) - West</v>
          </cell>
          <cell r="F3224">
            <v>70</v>
          </cell>
          <cell r="G3224">
            <v>32</v>
          </cell>
          <cell r="H3224">
            <v>12</v>
          </cell>
          <cell r="I3224">
            <v>5</v>
          </cell>
          <cell r="J3224">
            <v>0</v>
          </cell>
          <cell r="K3224">
            <v>119</v>
          </cell>
        </row>
        <row r="3225">
          <cell r="A3225">
            <v>3219</v>
          </cell>
          <cell r="B3225" t="str">
            <v>H</v>
          </cell>
          <cell r="C3225" t="str">
            <v>Accommodation and Food Services</v>
          </cell>
          <cell r="D3225">
            <v>209041433</v>
          </cell>
          <cell r="E3225" t="str">
            <v>Epping (Vic.) - West</v>
          </cell>
          <cell r="F3225">
            <v>10</v>
          </cell>
          <cell r="G3225">
            <v>20</v>
          </cell>
          <cell r="H3225">
            <v>7</v>
          </cell>
          <cell r="I3225">
            <v>4</v>
          </cell>
          <cell r="J3225">
            <v>0</v>
          </cell>
          <cell r="K3225">
            <v>41</v>
          </cell>
        </row>
        <row r="3226">
          <cell r="A3226">
            <v>3220</v>
          </cell>
          <cell r="B3226" t="str">
            <v>I</v>
          </cell>
          <cell r="C3226" t="str">
            <v>Transport, Postal and Warehousing</v>
          </cell>
          <cell r="D3226">
            <v>209041433</v>
          </cell>
          <cell r="E3226" t="str">
            <v>Epping (Vic.) - West</v>
          </cell>
          <cell r="F3226">
            <v>326</v>
          </cell>
          <cell r="G3226">
            <v>24</v>
          </cell>
          <cell r="H3226">
            <v>4</v>
          </cell>
          <cell r="I3226">
            <v>3</v>
          </cell>
          <cell r="J3226">
            <v>0</v>
          </cell>
          <cell r="K3226">
            <v>356</v>
          </cell>
        </row>
        <row r="3227">
          <cell r="A3227">
            <v>3221</v>
          </cell>
          <cell r="B3227" t="str">
            <v>J</v>
          </cell>
          <cell r="C3227" t="str">
            <v>Information Media and Telecommunications</v>
          </cell>
          <cell r="D3227">
            <v>209041433</v>
          </cell>
          <cell r="E3227" t="str">
            <v>Epping (Vic.) - West</v>
          </cell>
          <cell r="F3227">
            <v>8</v>
          </cell>
          <cell r="G3227">
            <v>4</v>
          </cell>
          <cell r="H3227">
            <v>0</v>
          </cell>
          <cell r="I3227">
            <v>0</v>
          </cell>
          <cell r="J3227">
            <v>0</v>
          </cell>
          <cell r="K3227">
            <v>12</v>
          </cell>
        </row>
        <row r="3228">
          <cell r="A3228">
            <v>3222</v>
          </cell>
          <cell r="B3228" t="str">
            <v>K</v>
          </cell>
          <cell r="C3228" t="str">
            <v>Financial and Insurance Services</v>
          </cell>
          <cell r="D3228">
            <v>209041433</v>
          </cell>
          <cell r="E3228" t="str">
            <v>Epping (Vic.) - West</v>
          </cell>
          <cell r="F3228">
            <v>24</v>
          </cell>
          <cell r="G3228">
            <v>8</v>
          </cell>
          <cell r="H3228">
            <v>0</v>
          </cell>
          <cell r="I3228">
            <v>0</v>
          </cell>
          <cell r="J3228">
            <v>0</v>
          </cell>
          <cell r="K3228">
            <v>32</v>
          </cell>
        </row>
        <row r="3229">
          <cell r="A3229">
            <v>3223</v>
          </cell>
          <cell r="B3229" t="str">
            <v>L</v>
          </cell>
          <cell r="C3229" t="str">
            <v>Rental, Hiring and Real Estate Services</v>
          </cell>
          <cell r="D3229">
            <v>209041433</v>
          </cell>
          <cell r="E3229" t="str">
            <v>Epping (Vic.) - West</v>
          </cell>
          <cell r="F3229">
            <v>127</v>
          </cell>
          <cell r="G3229">
            <v>9</v>
          </cell>
          <cell r="H3229">
            <v>4</v>
          </cell>
          <cell r="I3229">
            <v>3</v>
          </cell>
          <cell r="J3229">
            <v>0</v>
          </cell>
          <cell r="K3229">
            <v>141</v>
          </cell>
        </row>
        <row r="3230">
          <cell r="A3230">
            <v>3224</v>
          </cell>
          <cell r="B3230" t="str">
            <v>M</v>
          </cell>
          <cell r="C3230" t="str">
            <v>Professional, Scientific and Technical Services</v>
          </cell>
          <cell r="D3230">
            <v>209041433</v>
          </cell>
          <cell r="E3230" t="str">
            <v>Epping (Vic.) - West</v>
          </cell>
          <cell r="F3230">
            <v>51</v>
          </cell>
          <cell r="G3230">
            <v>33</v>
          </cell>
          <cell r="H3230">
            <v>3</v>
          </cell>
          <cell r="I3230">
            <v>3</v>
          </cell>
          <cell r="J3230">
            <v>0</v>
          </cell>
          <cell r="K3230">
            <v>89</v>
          </cell>
        </row>
        <row r="3231">
          <cell r="A3231">
            <v>3225</v>
          </cell>
          <cell r="B3231" t="str">
            <v>N</v>
          </cell>
          <cell r="C3231" t="str">
            <v>Administrative and Support Services</v>
          </cell>
          <cell r="D3231">
            <v>209041433</v>
          </cell>
          <cell r="E3231" t="str">
            <v>Epping (Vic.) - West</v>
          </cell>
          <cell r="F3231">
            <v>65</v>
          </cell>
          <cell r="G3231">
            <v>12</v>
          </cell>
          <cell r="H3231">
            <v>6</v>
          </cell>
          <cell r="I3231">
            <v>3</v>
          </cell>
          <cell r="J3231">
            <v>0</v>
          </cell>
          <cell r="K3231">
            <v>85</v>
          </cell>
        </row>
        <row r="3232">
          <cell r="A3232">
            <v>3226</v>
          </cell>
          <cell r="B3232" t="str">
            <v>O</v>
          </cell>
          <cell r="C3232" t="str">
            <v>Public Administration and Safety</v>
          </cell>
          <cell r="D3232">
            <v>209041433</v>
          </cell>
          <cell r="E3232" t="str">
            <v>Epping (Vic.) - West</v>
          </cell>
          <cell r="F3232">
            <v>7</v>
          </cell>
          <cell r="G3232">
            <v>0</v>
          </cell>
          <cell r="H3232">
            <v>0</v>
          </cell>
          <cell r="I3232">
            <v>0</v>
          </cell>
          <cell r="J3232">
            <v>0</v>
          </cell>
          <cell r="K3232">
            <v>10</v>
          </cell>
        </row>
        <row r="3233">
          <cell r="A3233">
            <v>3227</v>
          </cell>
          <cell r="B3233" t="str">
            <v>P</v>
          </cell>
          <cell r="C3233" t="str">
            <v>Education and Training</v>
          </cell>
          <cell r="D3233">
            <v>209041433</v>
          </cell>
          <cell r="E3233" t="str">
            <v>Epping (Vic.) - West</v>
          </cell>
          <cell r="F3233">
            <v>15</v>
          </cell>
          <cell r="G3233">
            <v>4</v>
          </cell>
          <cell r="H3233">
            <v>3</v>
          </cell>
          <cell r="I3233">
            <v>0</v>
          </cell>
          <cell r="J3233">
            <v>0</v>
          </cell>
          <cell r="K3233">
            <v>22</v>
          </cell>
        </row>
        <row r="3234">
          <cell r="A3234">
            <v>3228</v>
          </cell>
          <cell r="B3234" t="str">
            <v>Q</v>
          </cell>
          <cell r="C3234" t="str">
            <v>Health Care and Social Assistance</v>
          </cell>
          <cell r="D3234">
            <v>209041433</v>
          </cell>
          <cell r="E3234" t="str">
            <v>Epping (Vic.) - West</v>
          </cell>
          <cell r="F3234">
            <v>69</v>
          </cell>
          <cell r="G3234">
            <v>22</v>
          </cell>
          <cell r="H3234">
            <v>11</v>
          </cell>
          <cell r="I3234">
            <v>0</v>
          </cell>
          <cell r="J3234">
            <v>0</v>
          </cell>
          <cell r="K3234">
            <v>102</v>
          </cell>
        </row>
        <row r="3235">
          <cell r="A3235">
            <v>3229</v>
          </cell>
          <cell r="B3235" t="str">
            <v>R</v>
          </cell>
          <cell r="C3235" t="str">
            <v>Arts and Recreation Services</v>
          </cell>
          <cell r="D3235">
            <v>209041433</v>
          </cell>
          <cell r="E3235" t="str">
            <v>Epping (Vic.) - West</v>
          </cell>
          <cell r="F3235">
            <v>9</v>
          </cell>
          <cell r="G3235">
            <v>0</v>
          </cell>
          <cell r="H3235">
            <v>0</v>
          </cell>
          <cell r="I3235">
            <v>0</v>
          </cell>
          <cell r="J3235">
            <v>0</v>
          </cell>
          <cell r="K3235">
            <v>10</v>
          </cell>
        </row>
        <row r="3236">
          <cell r="A3236">
            <v>3230</v>
          </cell>
          <cell r="B3236" t="str">
            <v>S</v>
          </cell>
          <cell r="C3236" t="str">
            <v>Other Services</v>
          </cell>
          <cell r="D3236">
            <v>209041433</v>
          </cell>
          <cell r="E3236" t="str">
            <v>Epping (Vic.) - West</v>
          </cell>
          <cell r="F3236">
            <v>48</v>
          </cell>
          <cell r="G3236">
            <v>28</v>
          </cell>
          <cell r="H3236">
            <v>6</v>
          </cell>
          <cell r="I3236">
            <v>0</v>
          </cell>
          <cell r="J3236">
            <v>0</v>
          </cell>
          <cell r="K3236">
            <v>82</v>
          </cell>
        </row>
        <row r="3237">
          <cell r="A3237">
            <v>3231</v>
          </cell>
          <cell r="B3237" t="str">
            <v>A</v>
          </cell>
          <cell r="C3237" t="str">
            <v>Agriculture, Forestry and Fishing</v>
          </cell>
          <cell r="D3237">
            <v>206031502</v>
          </cell>
          <cell r="E3237" t="str">
            <v>Essendon - East</v>
          </cell>
          <cell r="F3237">
            <v>8</v>
          </cell>
          <cell r="G3237">
            <v>0</v>
          </cell>
          <cell r="H3237">
            <v>0</v>
          </cell>
          <cell r="I3237">
            <v>0</v>
          </cell>
          <cell r="J3237">
            <v>0</v>
          </cell>
          <cell r="K3237">
            <v>9</v>
          </cell>
        </row>
        <row r="3238">
          <cell r="A3238">
            <v>3232</v>
          </cell>
          <cell r="B3238" t="str">
            <v>B</v>
          </cell>
          <cell r="C3238" t="str">
            <v>Mining</v>
          </cell>
          <cell r="D3238">
            <v>206031502</v>
          </cell>
          <cell r="E3238" t="str">
            <v>Essendon - East</v>
          </cell>
          <cell r="F3238">
            <v>0</v>
          </cell>
          <cell r="G3238">
            <v>3</v>
          </cell>
          <cell r="H3238">
            <v>0</v>
          </cell>
          <cell r="I3238">
            <v>0</v>
          </cell>
          <cell r="J3238">
            <v>0</v>
          </cell>
          <cell r="K3238">
            <v>3</v>
          </cell>
        </row>
        <row r="3239">
          <cell r="A3239">
            <v>3233</v>
          </cell>
          <cell r="B3239" t="str">
            <v>C</v>
          </cell>
          <cell r="C3239" t="str">
            <v>Manufacturing</v>
          </cell>
          <cell r="D3239">
            <v>206031502</v>
          </cell>
          <cell r="E3239" t="str">
            <v>Essendon - East</v>
          </cell>
          <cell r="F3239">
            <v>15</v>
          </cell>
          <cell r="G3239">
            <v>7</v>
          </cell>
          <cell r="H3239">
            <v>4</v>
          </cell>
          <cell r="I3239">
            <v>3</v>
          </cell>
          <cell r="J3239">
            <v>0</v>
          </cell>
          <cell r="K3239">
            <v>28</v>
          </cell>
        </row>
        <row r="3240">
          <cell r="A3240">
            <v>3234</v>
          </cell>
          <cell r="B3240" t="str">
            <v>D</v>
          </cell>
          <cell r="C3240" t="str">
            <v>Electricity, Gas, Water and Waste Services</v>
          </cell>
          <cell r="D3240">
            <v>206031502</v>
          </cell>
          <cell r="E3240" t="str">
            <v>Essendon - East</v>
          </cell>
          <cell r="F3240">
            <v>3</v>
          </cell>
          <cell r="G3240">
            <v>3</v>
          </cell>
          <cell r="H3240">
            <v>3</v>
          </cell>
          <cell r="I3240">
            <v>0</v>
          </cell>
          <cell r="J3240">
            <v>0</v>
          </cell>
          <cell r="K3240">
            <v>4</v>
          </cell>
        </row>
        <row r="3241">
          <cell r="A3241">
            <v>3235</v>
          </cell>
          <cell r="B3241" t="str">
            <v>E</v>
          </cell>
          <cell r="C3241" t="str">
            <v>Construction</v>
          </cell>
          <cell r="D3241">
            <v>206031502</v>
          </cell>
          <cell r="E3241" t="str">
            <v>Essendon - East</v>
          </cell>
          <cell r="F3241">
            <v>157</v>
          </cell>
          <cell r="G3241">
            <v>65</v>
          </cell>
          <cell r="H3241">
            <v>4</v>
          </cell>
          <cell r="I3241">
            <v>7</v>
          </cell>
          <cell r="J3241">
            <v>0</v>
          </cell>
          <cell r="K3241">
            <v>233</v>
          </cell>
        </row>
        <row r="3242">
          <cell r="A3242">
            <v>3236</v>
          </cell>
          <cell r="B3242" t="str">
            <v>F</v>
          </cell>
          <cell r="C3242" t="str">
            <v>Wholesale Trade</v>
          </cell>
          <cell r="D3242">
            <v>206031502</v>
          </cell>
          <cell r="E3242" t="str">
            <v>Essendon - East</v>
          </cell>
          <cell r="F3242">
            <v>26</v>
          </cell>
          <cell r="G3242">
            <v>9</v>
          </cell>
          <cell r="H3242">
            <v>3</v>
          </cell>
          <cell r="I3242">
            <v>0</v>
          </cell>
          <cell r="J3242">
            <v>0</v>
          </cell>
          <cell r="K3242">
            <v>37</v>
          </cell>
        </row>
        <row r="3243">
          <cell r="A3243">
            <v>3237</v>
          </cell>
          <cell r="B3243" t="str">
            <v>G</v>
          </cell>
          <cell r="C3243" t="str">
            <v>Retail Trade</v>
          </cell>
          <cell r="D3243">
            <v>206031502</v>
          </cell>
          <cell r="E3243" t="str">
            <v>Essendon - East</v>
          </cell>
          <cell r="F3243">
            <v>65</v>
          </cell>
          <cell r="G3243">
            <v>25</v>
          </cell>
          <cell r="H3243">
            <v>9</v>
          </cell>
          <cell r="I3243">
            <v>3</v>
          </cell>
          <cell r="J3243">
            <v>0</v>
          </cell>
          <cell r="K3243">
            <v>101</v>
          </cell>
        </row>
        <row r="3244">
          <cell r="A3244">
            <v>3238</v>
          </cell>
          <cell r="B3244" t="str">
            <v>H</v>
          </cell>
          <cell r="C3244" t="str">
            <v>Accommodation and Food Services</v>
          </cell>
          <cell r="D3244">
            <v>206031502</v>
          </cell>
          <cell r="E3244" t="str">
            <v>Essendon - East</v>
          </cell>
          <cell r="F3244">
            <v>28</v>
          </cell>
          <cell r="G3244">
            <v>23</v>
          </cell>
          <cell r="H3244">
            <v>23</v>
          </cell>
          <cell r="I3244">
            <v>12</v>
          </cell>
          <cell r="J3244">
            <v>0</v>
          </cell>
          <cell r="K3244">
            <v>86</v>
          </cell>
        </row>
        <row r="3245">
          <cell r="A3245">
            <v>3239</v>
          </cell>
          <cell r="B3245" t="str">
            <v>I</v>
          </cell>
          <cell r="C3245" t="str">
            <v>Transport, Postal and Warehousing</v>
          </cell>
          <cell r="D3245">
            <v>206031502</v>
          </cell>
          <cell r="E3245" t="str">
            <v>Essendon - East</v>
          </cell>
          <cell r="F3245">
            <v>77</v>
          </cell>
          <cell r="G3245">
            <v>9</v>
          </cell>
          <cell r="H3245">
            <v>7</v>
          </cell>
          <cell r="I3245">
            <v>0</v>
          </cell>
          <cell r="J3245">
            <v>0</v>
          </cell>
          <cell r="K3245">
            <v>94</v>
          </cell>
        </row>
        <row r="3246">
          <cell r="A3246">
            <v>3240</v>
          </cell>
          <cell r="B3246" t="str">
            <v>J</v>
          </cell>
          <cell r="C3246" t="str">
            <v>Information Media and Telecommunications</v>
          </cell>
          <cell r="D3246">
            <v>206031502</v>
          </cell>
          <cell r="E3246" t="str">
            <v>Essendon - East</v>
          </cell>
          <cell r="F3246">
            <v>6</v>
          </cell>
          <cell r="G3246">
            <v>7</v>
          </cell>
          <cell r="H3246">
            <v>0</v>
          </cell>
          <cell r="I3246">
            <v>0</v>
          </cell>
          <cell r="J3246">
            <v>0</v>
          </cell>
          <cell r="K3246">
            <v>15</v>
          </cell>
        </row>
        <row r="3247">
          <cell r="A3247">
            <v>3241</v>
          </cell>
          <cell r="B3247" t="str">
            <v>K</v>
          </cell>
          <cell r="C3247" t="str">
            <v>Financial and Insurance Services</v>
          </cell>
          <cell r="D3247">
            <v>206031502</v>
          </cell>
          <cell r="E3247" t="str">
            <v>Essendon - East</v>
          </cell>
          <cell r="F3247">
            <v>73</v>
          </cell>
          <cell r="G3247">
            <v>36</v>
          </cell>
          <cell r="H3247">
            <v>10</v>
          </cell>
          <cell r="I3247">
            <v>3</v>
          </cell>
          <cell r="J3247">
            <v>0</v>
          </cell>
          <cell r="K3247">
            <v>121</v>
          </cell>
        </row>
        <row r="3248">
          <cell r="A3248">
            <v>3242</v>
          </cell>
          <cell r="B3248" t="str">
            <v>L</v>
          </cell>
          <cell r="C3248" t="str">
            <v>Rental, Hiring and Real Estate Services</v>
          </cell>
          <cell r="D3248">
            <v>206031502</v>
          </cell>
          <cell r="E3248" t="str">
            <v>Essendon - East</v>
          </cell>
          <cell r="F3248">
            <v>242</v>
          </cell>
          <cell r="G3248">
            <v>27</v>
          </cell>
          <cell r="H3248">
            <v>10</v>
          </cell>
          <cell r="I3248">
            <v>3</v>
          </cell>
          <cell r="J3248">
            <v>0</v>
          </cell>
          <cell r="K3248">
            <v>281</v>
          </cell>
        </row>
        <row r="3249">
          <cell r="A3249">
            <v>3243</v>
          </cell>
          <cell r="B3249" t="str">
            <v>M</v>
          </cell>
          <cell r="C3249" t="str">
            <v>Professional, Scientific and Technical Services</v>
          </cell>
          <cell r="D3249">
            <v>206031502</v>
          </cell>
          <cell r="E3249" t="str">
            <v>Essendon - East</v>
          </cell>
          <cell r="F3249">
            <v>164</v>
          </cell>
          <cell r="G3249">
            <v>83</v>
          </cell>
          <cell r="H3249">
            <v>33</v>
          </cell>
          <cell r="I3249">
            <v>3</v>
          </cell>
          <cell r="J3249">
            <v>0</v>
          </cell>
          <cell r="K3249">
            <v>283</v>
          </cell>
        </row>
        <row r="3250">
          <cell r="A3250">
            <v>3244</v>
          </cell>
          <cell r="B3250" t="str">
            <v>N</v>
          </cell>
          <cell r="C3250" t="str">
            <v>Administrative and Support Services</v>
          </cell>
          <cell r="D3250">
            <v>206031502</v>
          </cell>
          <cell r="E3250" t="str">
            <v>Essendon - East</v>
          </cell>
          <cell r="F3250">
            <v>50</v>
          </cell>
          <cell r="G3250">
            <v>14</v>
          </cell>
          <cell r="H3250">
            <v>4</v>
          </cell>
          <cell r="I3250">
            <v>6</v>
          </cell>
          <cell r="J3250">
            <v>0</v>
          </cell>
          <cell r="K3250">
            <v>74</v>
          </cell>
        </row>
        <row r="3251">
          <cell r="A3251">
            <v>3245</v>
          </cell>
          <cell r="B3251" t="str">
            <v>O</v>
          </cell>
          <cell r="C3251" t="str">
            <v>Public Administration and Safety</v>
          </cell>
          <cell r="D3251">
            <v>206031502</v>
          </cell>
          <cell r="E3251" t="str">
            <v>Essendon - East</v>
          </cell>
          <cell r="F3251">
            <v>4</v>
          </cell>
          <cell r="G3251">
            <v>0</v>
          </cell>
          <cell r="H3251">
            <v>0</v>
          </cell>
          <cell r="I3251">
            <v>0</v>
          </cell>
          <cell r="J3251">
            <v>0</v>
          </cell>
          <cell r="K3251">
            <v>7</v>
          </cell>
        </row>
        <row r="3252">
          <cell r="A3252">
            <v>3246</v>
          </cell>
          <cell r="B3252" t="str">
            <v>P</v>
          </cell>
          <cell r="C3252" t="str">
            <v>Education and Training</v>
          </cell>
          <cell r="D3252">
            <v>206031502</v>
          </cell>
          <cell r="E3252" t="str">
            <v>Essendon - East</v>
          </cell>
          <cell r="F3252">
            <v>13</v>
          </cell>
          <cell r="G3252">
            <v>10</v>
          </cell>
          <cell r="H3252">
            <v>3</v>
          </cell>
          <cell r="I3252">
            <v>3</v>
          </cell>
          <cell r="J3252">
            <v>3</v>
          </cell>
          <cell r="K3252">
            <v>29</v>
          </cell>
        </row>
        <row r="3253">
          <cell r="A3253">
            <v>3247</v>
          </cell>
          <cell r="B3253" t="str">
            <v>Q</v>
          </cell>
          <cell r="C3253" t="str">
            <v>Health Care and Social Assistance</v>
          </cell>
          <cell r="D3253">
            <v>206031502</v>
          </cell>
          <cell r="E3253" t="str">
            <v>Essendon - East</v>
          </cell>
          <cell r="F3253">
            <v>124</v>
          </cell>
          <cell r="G3253">
            <v>46</v>
          </cell>
          <cell r="H3253">
            <v>23</v>
          </cell>
          <cell r="I3253">
            <v>4</v>
          </cell>
          <cell r="J3253">
            <v>0</v>
          </cell>
          <cell r="K3253">
            <v>197</v>
          </cell>
        </row>
        <row r="3254">
          <cell r="A3254">
            <v>3248</v>
          </cell>
          <cell r="B3254" t="str">
            <v>R</v>
          </cell>
          <cell r="C3254" t="str">
            <v>Arts and Recreation Services</v>
          </cell>
          <cell r="D3254">
            <v>206031502</v>
          </cell>
          <cell r="E3254" t="str">
            <v>Essendon - East</v>
          </cell>
          <cell r="F3254">
            <v>21</v>
          </cell>
          <cell r="G3254">
            <v>8</v>
          </cell>
          <cell r="H3254">
            <v>4</v>
          </cell>
          <cell r="I3254">
            <v>3</v>
          </cell>
          <cell r="J3254">
            <v>0</v>
          </cell>
          <cell r="K3254">
            <v>37</v>
          </cell>
        </row>
        <row r="3255">
          <cell r="A3255">
            <v>3249</v>
          </cell>
          <cell r="B3255" t="str">
            <v>S</v>
          </cell>
          <cell r="C3255" t="str">
            <v>Other Services</v>
          </cell>
          <cell r="D3255">
            <v>206031502</v>
          </cell>
          <cell r="E3255" t="str">
            <v>Essendon - East</v>
          </cell>
          <cell r="F3255">
            <v>35</v>
          </cell>
          <cell r="G3255">
            <v>33</v>
          </cell>
          <cell r="H3255">
            <v>13</v>
          </cell>
          <cell r="I3255">
            <v>3</v>
          </cell>
          <cell r="J3255">
            <v>0</v>
          </cell>
          <cell r="K3255">
            <v>82</v>
          </cell>
        </row>
        <row r="3256">
          <cell r="A3256">
            <v>3250</v>
          </cell>
          <cell r="B3256" t="str">
            <v>A</v>
          </cell>
          <cell r="C3256" t="str">
            <v>Agriculture, Forestry and Fishing</v>
          </cell>
          <cell r="D3256">
            <v>206031501</v>
          </cell>
          <cell r="E3256" t="str">
            <v>Essendon (West) - Aberfeldie</v>
          </cell>
          <cell r="F3256">
            <v>11</v>
          </cell>
          <cell r="G3256">
            <v>3</v>
          </cell>
          <cell r="H3256">
            <v>0</v>
          </cell>
          <cell r="I3256">
            <v>0</v>
          </cell>
          <cell r="J3256">
            <v>0</v>
          </cell>
          <cell r="K3256">
            <v>13</v>
          </cell>
        </row>
        <row r="3257">
          <cell r="A3257">
            <v>3251</v>
          </cell>
          <cell r="B3257" t="str">
            <v>B</v>
          </cell>
          <cell r="C3257" t="str">
            <v>Mining</v>
          </cell>
          <cell r="D3257">
            <v>206031501</v>
          </cell>
          <cell r="E3257" t="str">
            <v>Essendon (West) - Aberfeldie</v>
          </cell>
          <cell r="F3257">
            <v>0</v>
          </cell>
          <cell r="G3257">
            <v>0</v>
          </cell>
          <cell r="H3257">
            <v>0</v>
          </cell>
          <cell r="I3257">
            <v>0</v>
          </cell>
          <cell r="J3257">
            <v>0</v>
          </cell>
          <cell r="K3257">
            <v>0</v>
          </cell>
        </row>
        <row r="3258">
          <cell r="A3258">
            <v>3252</v>
          </cell>
          <cell r="B3258" t="str">
            <v>C</v>
          </cell>
          <cell r="C3258" t="str">
            <v>Manufacturing</v>
          </cell>
          <cell r="D3258">
            <v>206031501</v>
          </cell>
          <cell r="E3258" t="str">
            <v>Essendon (West) - Aberfeldie</v>
          </cell>
          <cell r="F3258">
            <v>17</v>
          </cell>
          <cell r="G3258">
            <v>12</v>
          </cell>
          <cell r="H3258">
            <v>4</v>
          </cell>
          <cell r="I3258">
            <v>3</v>
          </cell>
          <cell r="J3258">
            <v>0</v>
          </cell>
          <cell r="K3258">
            <v>35</v>
          </cell>
        </row>
        <row r="3259">
          <cell r="A3259">
            <v>3253</v>
          </cell>
          <cell r="B3259" t="str">
            <v>D</v>
          </cell>
          <cell r="C3259" t="str">
            <v>Electricity, Gas, Water and Waste Services</v>
          </cell>
          <cell r="D3259">
            <v>206031501</v>
          </cell>
          <cell r="E3259" t="str">
            <v>Essendon (West) - Aberfeldie</v>
          </cell>
          <cell r="F3259">
            <v>3</v>
          </cell>
          <cell r="G3259">
            <v>0</v>
          </cell>
          <cell r="H3259">
            <v>0</v>
          </cell>
          <cell r="I3259">
            <v>0</v>
          </cell>
          <cell r="J3259">
            <v>0</v>
          </cell>
          <cell r="K3259">
            <v>3</v>
          </cell>
        </row>
        <row r="3260">
          <cell r="A3260">
            <v>3254</v>
          </cell>
          <cell r="B3260" t="str">
            <v>E</v>
          </cell>
          <cell r="C3260" t="str">
            <v>Construction</v>
          </cell>
          <cell r="D3260">
            <v>206031501</v>
          </cell>
          <cell r="E3260" t="str">
            <v>Essendon (West) - Aberfeldie</v>
          </cell>
          <cell r="F3260">
            <v>216</v>
          </cell>
          <cell r="G3260">
            <v>107</v>
          </cell>
          <cell r="H3260">
            <v>16</v>
          </cell>
          <cell r="I3260">
            <v>3</v>
          </cell>
          <cell r="J3260">
            <v>0</v>
          </cell>
          <cell r="K3260">
            <v>342</v>
          </cell>
        </row>
        <row r="3261">
          <cell r="A3261">
            <v>3255</v>
          </cell>
          <cell r="B3261" t="str">
            <v>F</v>
          </cell>
          <cell r="C3261" t="str">
            <v>Wholesale Trade</v>
          </cell>
          <cell r="D3261">
            <v>206031501</v>
          </cell>
          <cell r="E3261" t="str">
            <v>Essendon (West) - Aberfeldie</v>
          </cell>
          <cell r="F3261">
            <v>19</v>
          </cell>
          <cell r="G3261">
            <v>13</v>
          </cell>
          <cell r="H3261">
            <v>0</v>
          </cell>
          <cell r="I3261">
            <v>0</v>
          </cell>
          <cell r="J3261">
            <v>0</v>
          </cell>
          <cell r="K3261">
            <v>33</v>
          </cell>
        </row>
        <row r="3262">
          <cell r="A3262">
            <v>3256</v>
          </cell>
          <cell r="B3262" t="str">
            <v>G</v>
          </cell>
          <cell r="C3262" t="str">
            <v>Retail Trade</v>
          </cell>
          <cell r="D3262">
            <v>206031501</v>
          </cell>
          <cell r="E3262" t="str">
            <v>Essendon (West) - Aberfeldie</v>
          </cell>
          <cell r="F3262">
            <v>55</v>
          </cell>
          <cell r="G3262">
            <v>37</v>
          </cell>
          <cell r="H3262">
            <v>9</v>
          </cell>
          <cell r="I3262">
            <v>5</v>
          </cell>
          <cell r="J3262">
            <v>0</v>
          </cell>
          <cell r="K3262">
            <v>106</v>
          </cell>
        </row>
        <row r="3263">
          <cell r="A3263">
            <v>3257</v>
          </cell>
          <cell r="B3263" t="str">
            <v>H</v>
          </cell>
          <cell r="C3263" t="str">
            <v>Accommodation and Food Services</v>
          </cell>
          <cell r="D3263">
            <v>206031501</v>
          </cell>
          <cell r="E3263" t="str">
            <v>Essendon (West) - Aberfeldie</v>
          </cell>
          <cell r="F3263">
            <v>28</v>
          </cell>
          <cell r="G3263">
            <v>19</v>
          </cell>
          <cell r="H3263">
            <v>19</v>
          </cell>
          <cell r="I3263">
            <v>9</v>
          </cell>
          <cell r="J3263">
            <v>0</v>
          </cell>
          <cell r="K3263">
            <v>75</v>
          </cell>
        </row>
        <row r="3264">
          <cell r="A3264">
            <v>3258</v>
          </cell>
          <cell r="B3264" t="str">
            <v>I</v>
          </cell>
          <cell r="C3264" t="str">
            <v>Transport, Postal and Warehousing</v>
          </cell>
          <cell r="D3264">
            <v>206031501</v>
          </cell>
          <cell r="E3264" t="str">
            <v>Essendon (West) - Aberfeldie</v>
          </cell>
          <cell r="F3264">
            <v>82</v>
          </cell>
          <cell r="G3264">
            <v>9</v>
          </cell>
          <cell r="H3264">
            <v>4</v>
          </cell>
          <cell r="I3264">
            <v>0</v>
          </cell>
          <cell r="J3264">
            <v>0</v>
          </cell>
          <cell r="K3264">
            <v>96</v>
          </cell>
        </row>
        <row r="3265">
          <cell r="A3265">
            <v>3259</v>
          </cell>
          <cell r="B3265" t="str">
            <v>J</v>
          </cell>
          <cell r="C3265" t="str">
            <v>Information Media and Telecommunications</v>
          </cell>
          <cell r="D3265">
            <v>206031501</v>
          </cell>
          <cell r="E3265" t="str">
            <v>Essendon (West) - Aberfeldie</v>
          </cell>
          <cell r="F3265">
            <v>7</v>
          </cell>
          <cell r="G3265">
            <v>4</v>
          </cell>
          <cell r="H3265">
            <v>0</v>
          </cell>
          <cell r="I3265">
            <v>0</v>
          </cell>
          <cell r="J3265">
            <v>0</v>
          </cell>
          <cell r="K3265">
            <v>12</v>
          </cell>
        </row>
        <row r="3266">
          <cell r="A3266">
            <v>3260</v>
          </cell>
          <cell r="B3266" t="str">
            <v>K</v>
          </cell>
          <cell r="C3266" t="str">
            <v>Financial and Insurance Services</v>
          </cell>
          <cell r="D3266">
            <v>206031501</v>
          </cell>
          <cell r="E3266" t="str">
            <v>Essendon (West) - Aberfeldie</v>
          </cell>
          <cell r="F3266">
            <v>106</v>
          </cell>
          <cell r="G3266">
            <v>30</v>
          </cell>
          <cell r="H3266">
            <v>5</v>
          </cell>
          <cell r="I3266">
            <v>0</v>
          </cell>
          <cell r="J3266">
            <v>0</v>
          </cell>
          <cell r="K3266">
            <v>141</v>
          </cell>
        </row>
        <row r="3267">
          <cell r="A3267">
            <v>3261</v>
          </cell>
          <cell r="B3267" t="str">
            <v>L</v>
          </cell>
          <cell r="C3267" t="str">
            <v>Rental, Hiring and Real Estate Services</v>
          </cell>
          <cell r="D3267">
            <v>206031501</v>
          </cell>
          <cell r="E3267" t="str">
            <v>Essendon (West) - Aberfeldie</v>
          </cell>
          <cell r="F3267">
            <v>231</v>
          </cell>
          <cell r="G3267">
            <v>20</v>
          </cell>
          <cell r="H3267">
            <v>3</v>
          </cell>
          <cell r="I3267">
            <v>0</v>
          </cell>
          <cell r="J3267">
            <v>0</v>
          </cell>
          <cell r="K3267">
            <v>254</v>
          </cell>
        </row>
        <row r="3268">
          <cell r="A3268">
            <v>3262</v>
          </cell>
          <cell r="B3268" t="str">
            <v>M</v>
          </cell>
          <cell r="C3268" t="str">
            <v>Professional, Scientific and Technical Services</v>
          </cell>
          <cell r="D3268">
            <v>206031501</v>
          </cell>
          <cell r="E3268" t="str">
            <v>Essendon (West) - Aberfeldie</v>
          </cell>
          <cell r="F3268">
            <v>183</v>
          </cell>
          <cell r="G3268">
            <v>105</v>
          </cell>
          <cell r="H3268">
            <v>16</v>
          </cell>
          <cell r="I3268">
            <v>0</v>
          </cell>
          <cell r="J3268">
            <v>0</v>
          </cell>
          <cell r="K3268">
            <v>306</v>
          </cell>
        </row>
        <row r="3269">
          <cell r="A3269">
            <v>3263</v>
          </cell>
          <cell r="B3269" t="str">
            <v>N</v>
          </cell>
          <cell r="C3269" t="str">
            <v>Administrative and Support Services</v>
          </cell>
          <cell r="D3269">
            <v>206031501</v>
          </cell>
          <cell r="E3269" t="str">
            <v>Essendon (West) - Aberfeldie</v>
          </cell>
          <cell r="F3269">
            <v>52</v>
          </cell>
          <cell r="G3269">
            <v>18</v>
          </cell>
          <cell r="H3269">
            <v>11</v>
          </cell>
          <cell r="I3269">
            <v>4</v>
          </cell>
          <cell r="J3269">
            <v>0</v>
          </cell>
          <cell r="K3269">
            <v>85</v>
          </cell>
        </row>
        <row r="3270">
          <cell r="A3270">
            <v>3264</v>
          </cell>
          <cell r="B3270" t="str">
            <v>O</v>
          </cell>
          <cell r="C3270" t="str">
            <v>Public Administration and Safety</v>
          </cell>
          <cell r="D3270">
            <v>206031501</v>
          </cell>
          <cell r="E3270" t="str">
            <v>Essendon (West) - Aberfeldie</v>
          </cell>
          <cell r="F3270">
            <v>0</v>
          </cell>
          <cell r="G3270">
            <v>3</v>
          </cell>
          <cell r="H3270">
            <v>0</v>
          </cell>
          <cell r="I3270">
            <v>0</v>
          </cell>
          <cell r="J3270">
            <v>0</v>
          </cell>
          <cell r="K3270">
            <v>5</v>
          </cell>
        </row>
        <row r="3271">
          <cell r="A3271">
            <v>3265</v>
          </cell>
          <cell r="B3271" t="str">
            <v>P</v>
          </cell>
          <cell r="C3271" t="str">
            <v>Education and Training</v>
          </cell>
          <cell r="D3271">
            <v>206031501</v>
          </cell>
          <cell r="E3271" t="str">
            <v>Essendon (West) - Aberfeldie</v>
          </cell>
          <cell r="F3271">
            <v>16</v>
          </cell>
          <cell r="G3271">
            <v>5</v>
          </cell>
          <cell r="H3271">
            <v>3</v>
          </cell>
          <cell r="I3271">
            <v>0</v>
          </cell>
          <cell r="J3271">
            <v>0</v>
          </cell>
          <cell r="K3271">
            <v>26</v>
          </cell>
        </row>
        <row r="3272">
          <cell r="A3272">
            <v>3266</v>
          </cell>
          <cell r="B3272" t="str">
            <v>Q</v>
          </cell>
          <cell r="C3272" t="str">
            <v>Health Care and Social Assistance</v>
          </cell>
          <cell r="D3272">
            <v>206031501</v>
          </cell>
          <cell r="E3272" t="str">
            <v>Essendon (West) - Aberfeldie</v>
          </cell>
          <cell r="F3272">
            <v>121</v>
          </cell>
          <cell r="G3272">
            <v>57</v>
          </cell>
          <cell r="H3272">
            <v>29</v>
          </cell>
          <cell r="I3272">
            <v>3</v>
          </cell>
          <cell r="J3272">
            <v>0</v>
          </cell>
          <cell r="K3272">
            <v>209</v>
          </cell>
        </row>
        <row r="3273">
          <cell r="A3273">
            <v>3267</v>
          </cell>
          <cell r="B3273" t="str">
            <v>R</v>
          </cell>
          <cell r="C3273" t="str">
            <v>Arts and Recreation Services</v>
          </cell>
          <cell r="D3273">
            <v>206031501</v>
          </cell>
          <cell r="E3273" t="str">
            <v>Essendon (West) - Aberfeldie</v>
          </cell>
          <cell r="F3273">
            <v>28</v>
          </cell>
          <cell r="G3273">
            <v>6</v>
          </cell>
          <cell r="H3273">
            <v>4</v>
          </cell>
          <cell r="I3273">
            <v>0</v>
          </cell>
          <cell r="J3273">
            <v>0</v>
          </cell>
          <cell r="K3273">
            <v>40</v>
          </cell>
        </row>
        <row r="3274">
          <cell r="A3274">
            <v>3268</v>
          </cell>
          <cell r="B3274" t="str">
            <v>S</v>
          </cell>
          <cell r="C3274" t="str">
            <v>Other Services</v>
          </cell>
          <cell r="D3274">
            <v>206031501</v>
          </cell>
          <cell r="E3274" t="str">
            <v>Essendon (West) - Aberfeldie</v>
          </cell>
          <cell r="F3274">
            <v>45</v>
          </cell>
          <cell r="G3274">
            <v>30</v>
          </cell>
          <cell r="H3274">
            <v>10</v>
          </cell>
          <cell r="I3274">
            <v>3</v>
          </cell>
          <cell r="J3274">
            <v>0</v>
          </cell>
          <cell r="K3274">
            <v>86</v>
          </cell>
        </row>
        <row r="3275">
          <cell r="A3275">
            <v>3269</v>
          </cell>
          <cell r="B3275" t="str">
            <v>A</v>
          </cell>
          <cell r="C3275" t="str">
            <v>Agriculture, Forestry and Fishing</v>
          </cell>
          <cell r="D3275">
            <v>210011227</v>
          </cell>
          <cell r="E3275" t="str">
            <v>Essendon Airport</v>
          </cell>
          <cell r="F3275">
            <v>0</v>
          </cell>
          <cell r="G3275">
            <v>3</v>
          </cell>
          <cell r="H3275">
            <v>0</v>
          </cell>
          <cell r="I3275">
            <v>0</v>
          </cell>
          <cell r="J3275">
            <v>0</v>
          </cell>
          <cell r="K3275">
            <v>3</v>
          </cell>
        </row>
        <row r="3276">
          <cell r="A3276">
            <v>3270</v>
          </cell>
          <cell r="B3276" t="str">
            <v>B</v>
          </cell>
          <cell r="C3276" t="str">
            <v>Mining</v>
          </cell>
          <cell r="D3276">
            <v>210011227</v>
          </cell>
          <cell r="E3276" t="str">
            <v>Essendon Airport</v>
          </cell>
          <cell r="F3276">
            <v>0</v>
          </cell>
          <cell r="G3276">
            <v>0</v>
          </cell>
          <cell r="H3276">
            <v>0</v>
          </cell>
          <cell r="I3276">
            <v>0</v>
          </cell>
          <cell r="J3276">
            <v>0</v>
          </cell>
          <cell r="K3276">
            <v>0</v>
          </cell>
        </row>
        <row r="3277">
          <cell r="A3277">
            <v>3271</v>
          </cell>
          <cell r="B3277" t="str">
            <v>C</v>
          </cell>
          <cell r="C3277" t="str">
            <v>Manufacturing</v>
          </cell>
          <cell r="D3277">
            <v>210011227</v>
          </cell>
          <cell r="E3277" t="str">
            <v>Essendon Airport</v>
          </cell>
          <cell r="F3277">
            <v>3</v>
          </cell>
          <cell r="G3277">
            <v>0</v>
          </cell>
          <cell r="H3277">
            <v>0</v>
          </cell>
          <cell r="I3277">
            <v>0</v>
          </cell>
          <cell r="J3277">
            <v>0</v>
          </cell>
          <cell r="K3277">
            <v>9</v>
          </cell>
        </row>
        <row r="3278">
          <cell r="A3278">
            <v>3272</v>
          </cell>
          <cell r="B3278" t="str">
            <v>D</v>
          </cell>
          <cell r="C3278" t="str">
            <v>Electricity, Gas, Water and Waste Services</v>
          </cell>
          <cell r="D3278">
            <v>210011227</v>
          </cell>
          <cell r="E3278" t="str">
            <v>Essendon Airport</v>
          </cell>
          <cell r="F3278">
            <v>3</v>
          </cell>
          <cell r="G3278">
            <v>0</v>
          </cell>
          <cell r="H3278">
            <v>0</v>
          </cell>
          <cell r="I3278">
            <v>3</v>
          </cell>
          <cell r="J3278">
            <v>0</v>
          </cell>
          <cell r="K3278">
            <v>3</v>
          </cell>
        </row>
        <row r="3279">
          <cell r="A3279">
            <v>3273</v>
          </cell>
          <cell r="B3279" t="str">
            <v>E</v>
          </cell>
          <cell r="C3279" t="str">
            <v>Construction</v>
          </cell>
          <cell r="D3279">
            <v>210011227</v>
          </cell>
          <cell r="E3279" t="str">
            <v>Essendon Airport</v>
          </cell>
          <cell r="F3279">
            <v>3</v>
          </cell>
          <cell r="G3279">
            <v>0</v>
          </cell>
          <cell r="H3279">
            <v>0</v>
          </cell>
          <cell r="I3279">
            <v>3</v>
          </cell>
          <cell r="J3279">
            <v>0</v>
          </cell>
          <cell r="K3279">
            <v>5</v>
          </cell>
        </row>
        <row r="3280">
          <cell r="A3280">
            <v>3274</v>
          </cell>
          <cell r="B3280" t="str">
            <v>F</v>
          </cell>
          <cell r="C3280" t="str">
            <v>Wholesale Trade</v>
          </cell>
          <cell r="D3280">
            <v>210011227</v>
          </cell>
          <cell r="E3280" t="str">
            <v>Essendon Airport</v>
          </cell>
          <cell r="F3280">
            <v>3</v>
          </cell>
          <cell r="G3280">
            <v>0</v>
          </cell>
          <cell r="H3280">
            <v>0</v>
          </cell>
          <cell r="I3280">
            <v>5</v>
          </cell>
          <cell r="J3280">
            <v>0</v>
          </cell>
          <cell r="K3280">
            <v>8</v>
          </cell>
        </row>
        <row r="3281">
          <cell r="A3281">
            <v>3275</v>
          </cell>
          <cell r="B3281" t="str">
            <v>G</v>
          </cell>
          <cell r="C3281" t="str">
            <v>Retail Trade</v>
          </cell>
          <cell r="D3281">
            <v>210011227</v>
          </cell>
          <cell r="E3281" t="str">
            <v>Essendon Airport</v>
          </cell>
          <cell r="F3281">
            <v>3</v>
          </cell>
          <cell r="G3281">
            <v>5</v>
          </cell>
          <cell r="H3281">
            <v>3</v>
          </cell>
          <cell r="I3281">
            <v>3</v>
          </cell>
          <cell r="J3281">
            <v>3</v>
          </cell>
          <cell r="K3281">
            <v>13</v>
          </cell>
        </row>
        <row r="3282">
          <cell r="A3282">
            <v>3276</v>
          </cell>
          <cell r="B3282" t="str">
            <v>H</v>
          </cell>
          <cell r="C3282" t="str">
            <v>Accommodation and Food Services</v>
          </cell>
          <cell r="D3282">
            <v>210011227</v>
          </cell>
          <cell r="E3282" t="str">
            <v>Essendon Airport</v>
          </cell>
          <cell r="F3282">
            <v>0</v>
          </cell>
          <cell r="G3282">
            <v>5</v>
          </cell>
          <cell r="H3282">
            <v>3</v>
          </cell>
          <cell r="I3282">
            <v>0</v>
          </cell>
          <cell r="J3282">
            <v>0</v>
          </cell>
          <cell r="K3282">
            <v>9</v>
          </cell>
        </row>
        <row r="3283">
          <cell r="A3283">
            <v>3277</v>
          </cell>
          <cell r="B3283" t="str">
            <v>I</v>
          </cell>
          <cell r="C3283" t="str">
            <v>Transport, Postal and Warehousing</v>
          </cell>
          <cell r="D3283">
            <v>210011227</v>
          </cell>
          <cell r="E3283" t="str">
            <v>Essendon Airport</v>
          </cell>
          <cell r="F3283">
            <v>13</v>
          </cell>
          <cell r="G3283">
            <v>6</v>
          </cell>
          <cell r="H3283">
            <v>7</v>
          </cell>
          <cell r="I3283">
            <v>0</v>
          </cell>
          <cell r="J3283">
            <v>0</v>
          </cell>
          <cell r="K3283">
            <v>27</v>
          </cell>
        </row>
        <row r="3284">
          <cell r="A3284">
            <v>3278</v>
          </cell>
          <cell r="B3284" t="str">
            <v>J</v>
          </cell>
          <cell r="C3284" t="str">
            <v>Information Media and Telecommunications</v>
          </cell>
          <cell r="D3284">
            <v>210011227</v>
          </cell>
          <cell r="E3284" t="str">
            <v>Essendon Airport</v>
          </cell>
          <cell r="F3284">
            <v>3</v>
          </cell>
          <cell r="G3284">
            <v>0</v>
          </cell>
          <cell r="H3284">
            <v>0</v>
          </cell>
          <cell r="I3284">
            <v>0</v>
          </cell>
          <cell r="J3284">
            <v>0</v>
          </cell>
          <cell r="K3284">
            <v>3</v>
          </cell>
        </row>
        <row r="3285">
          <cell r="A3285">
            <v>3279</v>
          </cell>
          <cell r="B3285" t="str">
            <v>K</v>
          </cell>
          <cell r="C3285" t="str">
            <v>Financial and Insurance Services</v>
          </cell>
          <cell r="D3285">
            <v>210011227</v>
          </cell>
          <cell r="E3285" t="str">
            <v>Essendon Airport</v>
          </cell>
          <cell r="F3285">
            <v>4</v>
          </cell>
          <cell r="G3285">
            <v>0</v>
          </cell>
          <cell r="H3285">
            <v>0</v>
          </cell>
          <cell r="I3285">
            <v>0</v>
          </cell>
          <cell r="J3285">
            <v>0</v>
          </cell>
          <cell r="K3285">
            <v>4</v>
          </cell>
        </row>
        <row r="3286">
          <cell r="A3286">
            <v>3280</v>
          </cell>
          <cell r="B3286" t="str">
            <v>L</v>
          </cell>
          <cell r="C3286" t="str">
            <v>Rental, Hiring and Real Estate Services</v>
          </cell>
          <cell r="D3286">
            <v>210011227</v>
          </cell>
          <cell r="E3286" t="str">
            <v>Essendon Airport</v>
          </cell>
          <cell r="F3286">
            <v>11</v>
          </cell>
          <cell r="G3286">
            <v>0</v>
          </cell>
          <cell r="H3286">
            <v>0</v>
          </cell>
          <cell r="I3286">
            <v>0</v>
          </cell>
          <cell r="J3286">
            <v>0</v>
          </cell>
          <cell r="K3286">
            <v>14</v>
          </cell>
        </row>
        <row r="3287">
          <cell r="A3287">
            <v>3281</v>
          </cell>
          <cell r="B3287" t="str">
            <v>M</v>
          </cell>
          <cell r="C3287" t="str">
            <v>Professional, Scientific and Technical Services</v>
          </cell>
          <cell r="D3287">
            <v>210011227</v>
          </cell>
          <cell r="E3287" t="str">
            <v>Essendon Airport</v>
          </cell>
          <cell r="F3287">
            <v>3</v>
          </cell>
          <cell r="G3287">
            <v>4</v>
          </cell>
          <cell r="H3287">
            <v>5</v>
          </cell>
          <cell r="I3287">
            <v>3</v>
          </cell>
          <cell r="J3287">
            <v>0</v>
          </cell>
          <cell r="K3287">
            <v>14</v>
          </cell>
        </row>
        <row r="3288">
          <cell r="A3288">
            <v>3282</v>
          </cell>
          <cell r="B3288" t="str">
            <v>N</v>
          </cell>
          <cell r="C3288" t="str">
            <v>Administrative and Support Services</v>
          </cell>
          <cell r="D3288">
            <v>210011227</v>
          </cell>
          <cell r="E3288" t="str">
            <v>Essendon Airport</v>
          </cell>
          <cell r="F3288">
            <v>3</v>
          </cell>
          <cell r="G3288">
            <v>0</v>
          </cell>
          <cell r="H3288">
            <v>0</v>
          </cell>
          <cell r="I3288">
            <v>3</v>
          </cell>
          <cell r="J3288">
            <v>0</v>
          </cell>
          <cell r="K3288">
            <v>5</v>
          </cell>
        </row>
        <row r="3289">
          <cell r="A3289">
            <v>3283</v>
          </cell>
          <cell r="B3289" t="str">
            <v>O</v>
          </cell>
          <cell r="C3289" t="str">
            <v>Public Administration and Safety</v>
          </cell>
          <cell r="D3289">
            <v>210011227</v>
          </cell>
          <cell r="E3289" t="str">
            <v>Essendon Airport</v>
          </cell>
          <cell r="F3289">
            <v>0</v>
          </cell>
          <cell r="G3289">
            <v>0</v>
          </cell>
          <cell r="H3289">
            <v>0</v>
          </cell>
          <cell r="I3289">
            <v>0</v>
          </cell>
          <cell r="J3289">
            <v>3</v>
          </cell>
          <cell r="K3289">
            <v>0</v>
          </cell>
        </row>
        <row r="3290">
          <cell r="A3290">
            <v>3284</v>
          </cell>
          <cell r="B3290" t="str">
            <v>P</v>
          </cell>
          <cell r="C3290" t="str">
            <v>Education and Training</v>
          </cell>
          <cell r="D3290">
            <v>210011227</v>
          </cell>
          <cell r="E3290" t="str">
            <v>Essendon Airport</v>
          </cell>
          <cell r="F3290">
            <v>3</v>
          </cell>
          <cell r="G3290">
            <v>5</v>
          </cell>
          <cell r="H3290">
            <v>3</v>
          </cell>
          <cell r="I3290">
            <v>0</v>
          </cell>
          <cell r="J3290">
            <v>0</v>
          </cell>
          <cell r="K3290">
            <v>12</v>
          </cell>
        </row>
        <row r="3291">
          <cell r="A3291">
            <v>3285</v>
          </cell>
          <cell r="B3291" t="str">
            <v>Q</v>
          </cell>
          <cell r="C3291" t="str">
            <v>Health Care and Social Assistance</v>
          </cell>
          <cell r="D3291">
            <v>210011227</v>
          </cell>
          <cell r="E3291" t="str">
            <v>Essendon Airport</v>
          </cell>
          <cell r="F3291">
            <v>3</v>
          </cell>
          <cell r="G3291">
            <v>3</v>
          </cell>
          <cell r="H3291">
            <v>4</v>
          </cell>
          <cell r="I3291">
            <v>0</v>
          </cell>
          <cell r="J3291">
            <v>0</v>
          </cell>
          <cell r="K3291">
            <v>7</v>
          </cell>
        </row>
        <row r="3292">
          <cell r="A3292">
            <v>3286</v>
          </cell>
          <cell r="B3292" t="str">
            <v>R</v>
          </cell>
          <cell r="C3292" t="str">
            <v>Arts and Recreation Services</v>
          </cell>
          <cell r="D3292">
            <v>210011227</v>
          </cell>
          <cell r="E3292" t="str">
            <v>Essendon Airport</v>
          </cell>
          <cell r="F3292">
            <v>0</v>
          </cell>
          <cell r="G3292">
            <v>0</v>
          </cell>
          <cell r="H3292">
            <v>0</v>
          </cell>
          <cell r="I3292">
            <v>0</v>
          </cell>
          <cell r="J3292">
            <v>0</v>
          </cell>
          <cell r="K3292">
            <v>0</v>
          </cell>
        </row>
        <row r="3293">
          <cell r="A3293">
            <v>3287</v>
          </cell>
          <cell r="B3293" t="str">
            <v>S</v>
          </cell>
          <cell r="C3293" t="str">
            <v>Other Services</v>
          </cell>
          <cell r="D3293">
            <v>210011227</v>
          </cell>
          <cell r="E3293" t="str">
            <v>Essendon Airport</v>
          </cell>
          <cell r="F3293">
            <v>0</v>
          </cell>
          <cell r="G3293">
            <v>4</v>
          </cell>
          <cell r="H3293">
            <v>0</v>
          </cell>
          <cell r="I3293">
            <v>0</v>
          </cell>
          <cell r="J3293">
            <v>0</v>
          </cell>
          <cell r="K3293">
            <v>7</v>
          </cell>
        </row>
        <row r="3294">
          <cell r="A3294">
            <v>3288</v>
          </cell>
          <cell r="B3294" t="str">
            <v>A</v>
          </cell>
          <cell r="C3294" t="str">
            <v>Agriculture, Forestry and Fishing</v>
          </cell>
          <cell r="D3294">
            <v>204011055</v>
          </cell>
          <cell r="E3294" t="str">
            <v>Euroa</v>
          </cell>
          <cell r="F3294">
            <v>398</v>
          </cell>
          <cell r="G3294">
            <v>50</v>
          </cell>
          <cell r="H3294">
            <v>13</v>
          </cell>
          <cell r="I3294">
            <v>3</v>
          </cell>
          <cell r="J3294">
            <v>0</v>
          </cell>
          <cell r="K3294">
            <v>463</v>
          </cell>
        </row>
        <row r="3295">
          <cell r="A3295">
            <v>3289</v>
          </cell>
          <cell r="B3295" t="str">
            <v>B</v>
          </cell>
          <cell r="C3295" t="str">
            <v>Mining</v>
          </cell>
          <cell r="D3295">
            <v>204011055</v>
          </cell>
          <cell r="E3295" t="str">
            <v>Euroa</v>
          </cell>
          <cell r="F3295">
            <v>0</v>
          </cell>
          <cell r="G3295">
            <v>0</v>
          </cell>
          <cell r="H3295">
            <v>0</v>
          </cell>
          <cell r="I3295">
            <v>0</v>
          </cell>
          <cell r="J3295">
            <v>0</v>
          </cell>
          <cell r="K3295">
            <v>0</v>
          </cell>
        </row>
        <row r="3296">
          <cell r="A3296">
            <v>3290</v>
          </cell>
          <cell r="B3296" t="str">
            <v>C</v>
          </cell>
          <cell r="C3296" t="str">
            <v>Manufacturing</v>
          </cell>
          <cell r="D3296">
            <v>204011055</v>
          </cell>
          <cell r="E3296" t="str">
            <v>Euroa</v>
          </cell>
          <cell r="F3296">
            <v>26</v>
          </cell>
          <cell r="G3296">
            <v>3</v>
          </cell>
          <cell r="H3296">
            <v>4</v>
          </cell>
          <cell r="I3296">
            <v>3</v>
          </cell>
          <cell r="J3296">
            <v>0</v>
          </cell>
          <cell r="K3296">
            <v>33</v>
          </cell>
        </row>
        <row r="3297">
          <cell r="A3297">
            <v>3291</v>
          </cell>
          <cell r="B3297" t="str">
            <v>D</v>
          </cell>
          <cell r="C3297" t="str">
            <v>Electricity, Gas, Water and Waste Services</v>
          </cell>
          <cell r="D3297">
            <v>204011055</v>
          </cell>
          <cell r="E3297" t="str">
            <v>Euroa</v>
          </cell>
          <cell r="F3297">
            <v>0</v>
          </cell>
          <cell r="G3297">
            <v>0</v>
          </cell>
          <cell r="H3297">
            <v>3</v>
          </cell>
          <cell r="I3297">
            <v>0</v>
          </cell>
          <cell r="J3297">
            <v>0</v>
          </cell>
          <cell r="K3297">
            <v>3</v>
          </cell>
        </row>
        <row r="3298">
          <cell r="A3298">
            <v>3292</v>
          </cell>
          <cell r="B3298" t="str">
            <v>E</v>
          </cell>
          <cell r="C3298" t="str">
            <v>Construction</v>
          </cell>
          <cell r="D3298">
            <v>204011055</v>
          </cell>
          <cell r="E3298" t="str">
            <v>Euroa</v>
          </cell>
          <cell r="F3298">
            <v>68</v>
          </cell>
          <cell r="G3298">
            <v>38</v>
          </cell>
          <cell r="H3298">
            <v>5</v>
          </cell>
          <cell r="I3298">
            <v>0</v>
          </cell>
          <cell r="J3298">
            <v>0</v>
          </cell>
          <cell r="K3298">
            <v>111</v>
          </cell>
        </row>
        <row r="3299">
          <cell r="A3299">
            <v>3293</v>
          </cell>
          <cell r="B3299" t="str">
            <v>F</v>
          </cell>
          <cell r="C3299" t="str">
            <v>Wholesale Trade</v>
          </cell>
          <cell r="D3299">
            <v>204011055</v>
          </cell>
          <cell r="E3299" t="str">
            <v>Euroa</v>
          </cell>
          <cell r="F3299">
            <v>5</v>
          </cell>
          <cell r="G3299">
            <v>0</v>
          </cell>
          <cell r="H3299">
            <v>4</v>
          </cell>
          <cell r="I3299">
            <v>0</v>
          </cell>
          <cell r="J3299">
            <v>0</v>
          </cell>
          <cell r="K3299">
            <v>11</v>
          </cell>
        </row>
        <row r="3300">
          <cell r="A3300">
            <v>3294</v>
          </cell>
          <cell r="B3300" t="str">
            <v>G</v>
          </cell>
          <cell r="C3300" t="str">
            <v>Retail Trade</v>
          </cell>
          <cell r="D3300">
            <v>204011055</v>
          </cell>
          <cell r="E3300" t="str">
            <v>Euroa</v>
          </cell>
          <cell r="F3300">
            <v>15</v>
          </cell>
          <cell r="G3300">
            <v>10</v>
          </cell>
          <cell r="H3300">
            <v>4</v>
          </cell>
          <cell r="I3300">
            <v>0</v>
          </cell>
          <cell r="J3300">
            <v>0</v>
          </cell>
          <cell r="K3300">
            <v>30</v>
          </cell>
        </row>
        <row r="3301">
          <cell r="A3301">
            <v>3295</v>
          </cell>
          <cell r="B3301" t="str">
            <v>H</v>
          </cell>
          <cell r="C3301" t="str">
            <v>Accommodation and Food Services</v>
          </cell>
          <cell r="D3301">
            <v>204011055</v>
          </cell>
          <cell r="E3301" t="str">
            <v>Euroa</v>
          </cell>
          <cell r="F3301">
            <v>11</v>
          </cell>
          <cell r="G3301">
            <v>16</v>
          </cell>
          <cell r="H3301">
            <v>11</v>
          </cell>
          <cell r="I3301">
            <v>0</v>
          </cell>
          <cell r="J3301">
            <v>0</v>
          </cell>
          <cell r="K3301">
            <v>38</v>
          </cell>
        </row>
        <row r="3302">
          <cell r="A3302">
            <v>3296</v>
          </cell>
          <cell r="B3302" t="str">
            <v>I</v>
          </cell>
          <cell r="C3302" t="str">
            <v>Transport, Postal and Warehousing</v>
          </cell>
          <cell r="D3302">
            <v>204011055</v>
          </cell>
          <cell r="E3302" t="str">
            <v>Euroa</v>
          </cell>
          <cell r="F3302">
            <v>19</v>
          </cell>
          <cell r="G3302">
            <v>15</v>
          </cell>
          <cell r="H3302">
            <v>4</v>
          </cell>
          <cell r="I3302">
            <v>0</v>
          </cell>
          <cell r="J3302">
            <v>0</v>
          </cell>
          <cell r="K3302">
            <v>38</v>
          </cell>
        </row>
        <row r="3303">
          <cell r="A3303">
            <v>3297</v>
          </cell>
          <cell r="B3303" t="str">
            <v>J</v>
          </cell>
          <cell r="C3303" t="str">
            <v>Information Media and Telecommunications</v>
          </cell>
          <cell r="D3303">
            <v>204011055</v>
          </cell>
          <cell r="E3303" t="str">
            <v>Euroa</v>
          </cell>
          <cell r="F3303">
            <v>3</v>
          </cell>
          <cell r="G3303">
            <v>3</v>
          </cell>
          <cell r="H3303">
            <v>0</v>
          </cell>
          <cell r="I3303">
            <v>0</v>
          </cell>
          <cell r="J3303">
            <v>0</v>
          </cell>
          <cell r="K3303">
            <v>5</v>
          </cell>
        </row>
        <row r="3304">
          <cell r="A3304">
            <v>3298</v>
          </cell>
          <cell r="B3304" t="str">
            <v>K</v>
          </cell>
          <cell r="C3304" t="str">
            <v>Financial and Insurance Services</v>
          </cell>
          <cell r="D3304">
            <v>204011055</v>
          </cell>
          <cell r="E3304" t="str">
            <v>Euroa</v>
          </cell>
          <cell r="F3304">
            <v>8</v>
          </cell>
          <cell r="G3304">
            <v>3</v>
          </cell>
          <cell r="H3304">
            <v>0</v>
          </cell>
          <cell r="I3304">
            <v>0</v>
          </cell>
          <cell r="J3304">
            <v>0</v>
          </cell>
          <cell r="K3304">
            <v>11</v>
          </cell>
        </row>
        <row r="3305">
          <cell r="A3305">
            <v>3299</v>
          </cell>
          <cell r="B3305" t="str">
            <v>L</v>
          </cell>
          <cell r="C3305" t="str">
            <v>Rental, Hiring and Real Estate Services</v>
          </cell>
          <cell r="D3305">
            <v>204011055</v>
          </cell>
          <cell r="E3305" t="str">
            <v>Euroa</v>
          </cell>
          <cell r="F3305">
            <v>54</v>
          </cell>
          <cell r="G3305">
            <v>5</v>
          </cell>
          <cell r="H3305">
            <v>0</v>
          </cell>
          <cell r="I3305">
            <v>0</v>
          </cell>
          <cell r="J3305">
            <v>0</v>
          </cell>
          <cell r="K3305">
            <v>59</v>
          </cell>
        </row>
        <row r="3306">
          <cell r="A3306">
            <v>3300</v>
          </cell>
          <cell r="B3306" t="str">
            <v>M</v>
          </cell>
          <cell r="C3306" t="str">
            <v>Professional, Scientific and Technical Services</v>
          </cell>
          <cell r="D3306">
            <v>204011055</v>
          </cell>
          <cell r="E3306" t="str">
            <v>Euroa</v>
          </cell>
          <cell r="F3306">
            <v>43</v>
          </cell>
          <cell r="G3306">
            <v>25</v>
          </cell>
          <cell r="H3306">
            <v>6</v>
          </cell>
          <cell r="I3306">
            <v>0</v>
          </cell>
          <cell r="J3306">
            <v>0</v>
          </cell>
          <cell r="K3306">
            <v>74</v>
          </cell>
        </row>
        <row r="3307">
          <cell r="A3307">
            <v>3301</v>
          </cell>
          <cell r="B3307" t="str">
            <v>N</v>
          </cell>
          <cell r="C3307" t="str">
            <v>Administrative and Support Services</v>
          </cell>
          <cell r="D3307">
            <v>204011055</v>
          </cell>
          <cell r="E3307" t="str">
            <v>Euroa</v>
          </cell>
          <cell r="F3307">
            <v>18</v>
          </cell>
          <cell r="G3307">
            <v>4</v>
          </cell>
          <cell r="H3307">
            <v>0</v>
          </cell>
          <cell r="I3307">
            <v>0</v>
          </cell>
          <cell r="J3307">
            <v>0</v>
          </cell>
          <cell r="K3307">
            <v>23</v>
          </cell>
        </row>
        <row r="3308">
          <cell r="A3308">
            <v>3302</v>
          </cell>
          <cell r="B3308" t="str">
            <v>O</v>
          </cell>
          <cell r="C3308" t="str">
            <v>Public Administration and Safety</v>
          </cell>
          <cell r="D3308">
            <v>204011055</v>
          </cell>
          <cell r="E3308" t="str">
            <v>Euroa</v>
          </cell>
          <cell r="F3308">
            <v>3</v>
          </cell>
          <cell r="G3308">
            <v>0</v>
          </cell>
          <cell r="H3308">
            <v>0</v>
          </cell>
          <cell r="I3308">
            <v>0</v>
          </cell>
          <cell r="J3308">
            <v>0</v>
          </cell>
          <cell r="K3308">
            <v>0</v>
          </cell>
        </row>
        <row r="3309">
          <cell r="A3309">
            <v>3303</v>
          </cell>
          <cell r="B3309" t="str">
            <v>P</v>
          </cell>
          <cell r="C3309" t="str">
            <v>Education and Training</v>
          </cell>
          <cell r="D3309">
            <v>204011055</v>
          </cell>
          <cell r="E3309" t="str">
            <v>Euroa</v>
          </cell>
          <cell r="F3309">
            <v>6</v>
          </cell>
          <cell r="G3309">
            <v>0</v>
          </cell>
          <cell r="H3309">
            <v>0</v>
          </cell>
          <cell r="I3309">
            <v>0</v>
          </cell>
          <cell r="J3309">
            <v>0</v>
          </cell>
          <cell r="K3309">
            <v>8</v>
          </cell>
        </row>
        <row r="3310">
          <cell r="A3310">
            <v>3304</v>
          </cell>
          <cell r="B3310" t="str">
            <v>Q</v>
          </cell>
          <cell r="C3310" t="str">
            <v>Health Care and Social Assistance</v>
          </cell>
          <cell r="D3310">
            <v>204011055</v>
          </cell>
          <cell r="E3310" t="str">
            <v>Euroa</v>
          </cell>
          <cell r="F3310">
            <v>14</v>
          </cell>
          <cell r="G3310">
            <v>8</v>
          </cell>
          <cell r="H3310">
            <v>3</v>
          </cell>
          <cell r="I3310">
            <v>3</v>
          </cell>
          <cell r="J3310">
            <v>0</v>
          </cell>
          <cell r="K3310">
            <v>28</v>
          </cell>
        </row>
        <row r="3311">
          <cell r="A3311">
            <v>3305</v>
          </cell>
          <cell r="B3311" t="str">
            <v>R</v>
          </cell>
          <cell r="C3311" t="str">
            <v>Arts and Recreation Services</v>
          </cell>
          <cell r="D3311">
            <v>204011055</v>
          </cell>
          <cell r="E3311" t="str">
            <v>Euroa</v>
          </cell>
          <cell r="F3311">
            <v>8</v>
          </cell>
          <cell r="G3311">
            <v>3</v>
          </cell>
          <cell r="H3311">
            <v>0</v>
          </cell>
          <cell r="I3311">
            <v>0</v>
          </cell>
          <cell r="J3311">
            <v>0</v>
          </cell>
          <cell r="K3311">
            <v>13</v>
          </cell>
        </row>
        <row r="3312">
          <cell r="A3312">
            <v>3306</v>
          </cell>
          <cell r="B3312" t="str">
            <v>S</v>
          </cell>
          <cell r="C3312" t="str">
            <v>Other Services</v>
          </cell>
          <cell r="D3312">
            <v>204011055</v>
          </cell>
          <cell r="E3312" t="str">
            <v>Euroa</v>
          </cell>
          <cell r="F3312">
            <v>20</v>
          </cell>
          <cell r="G3312">
            <v>10</v>
          </cell>
          <cell r="H3312">
            <v>3</v>
          </cell>
          <cell r="I3312">
            <v>0</v>
          </cell>
          <cell r="J3312">
            <v>0</v>
          </cell>
          <cell r="K3312">
            <v>32</v>
          </cell>
        </row>
        <row r="3313">
          <cell r="A3313">
            <v>3307</v>
          </cell>
          <cell r="B3313" t="str">
            <v>A</v>
          </cell>
          <cell r="C3313" t="str">
            <v>Agriculture, Forestry and Fishing</v>
          </cell>
          <cell r="D3313">
            <v>213041573</v>
          </cell>
          <cell r="E3313" t="str">
            <v>Eynesbury - Exford</v>
          </cell>
          <cell r="F3313">
            <v>0</v>
          </cell>
          <cell r="G3313">
            <v>3</v>
          </cell>
          <cell r="H3313">
            <v>0</v>
          </cell>
          <cell r="I3313">
            <v>0</v>
          </cell>
          <cell r="J3313">
            <v>0</v>
          </cell>
          <cell r="K3313">
            <v>3</v>
          </cell>
        </row>
        <row r="3314">
          <cell r="A3314">
            <v>3308</v>
          </cell>
          <cell r="B3314" t="str">
            <v>B</v>
          </cell>
          <cell r="C3314" t="str">
            <v>Mining</v>
          </cell>
          <cell r="D3314">
            <v>213041573</v>
          </cell>
          <cell r="E3314" t="str">
            <v>Eynesbury - Exford</v>
          </cell>
          <cell r="F3314">
            <v>0</v>
          </cell>
          <cell r="G3314">
            <v>0</v>
          </cell>
          <cell r="H3314">
            <v>0</v>
          </cell>
          <cell r="I3314">
            <v>0</v>
          </cell>
          <cell r="J3314">
            <v>0</v>
          </cell>
          <cell r="K3314">
            <v>0</v>
          </cell>
        </row>
        <row r="3315">
          <cell r="A3315">
            <v>3309</v>
          </cell>
          <cell r="B3315" t="str">
            <v>C</v>
          </cell>
          <cell r="C3315" t="str">
            <v>Manufacturing</v>
          </cell>
          <cell r="D3315">
            <v>213041573</v>
          </cell>
          <cell r="E3315" t="str">
            <v>Eynesbury - Exford</v>
          </cell>
          <cell r="F3315">
            <v>0</v>
          </cell>
          <cell r="G3315">
            <v>3</v>
          </cell>
          <cell r="H3315">
            <v>3</v>
          </cell>
          <cell r="I3315">
            <v>0</v>
          </cell>
          <cell r="J3315">
            <v>0</v>
          </cell>
          <cell r="K3315">
            <v>3</v>
          </cell>
        </row>
        <row r="3316">
          <cell r="A3316">
            <v>3310</v>
          </cell>
          <cell r="B3316" t="str">
            <v>D</v>
          </cell>
          <cell r="C3316" t="str">
            <v>Electricity, Gas, Water and Waste Services</v>
          </cell>
          <cell r="D3316">
            <v>213041573</v>
          </cell>
          <cell r="E3316" t="str">
            <v>Eynesbury - Exford</v>
          </cell>
          <cell r="F3316">
            <v>0</v>
          </cell>
          <cell r="G3316">
            <v>3</v>
          </cell>
          <cell r="H3316">
            <v>0</v>
          </cell>
          <cell r="I3316">
            <v>0</v>
          </cell>
          <cell r="J3316">
            <v>0</v>
          </cell>
          <cell r="K3316">
            <v>0</v>
          </cell>
        </row>
        <row r="3317">
          <cell r="A3317">
            <v>3311</v>
          </cell>
          <cell r="B3317" t="str">
            <v>E</v>
          </cell>
          <cell r="C3317" t="str">
            <v>Construction</v>
          </cell>
          <cell r="D3317">
            <v>213041573</v>
          </cell>
          <cell r="E3317" t="str">
            <v>Eynesbury - Exford</v>
          </cell>
          <cell r="F3317">
            <v>34</v>
          </cell>
          <cell r="G3317">
            <v>22</v>
          </cell>
          <cell r="H3317">
            <v>3</v>
          </cell>
          <cell r="I3317">
            <v>0</v>
          </cell>
          <cell r="J3317">
            <v>0</v>
          </cell>
          <cell r="K3317">
            <v>58</v>
          </cell>
        </row>
        <row r="3318">
          <cell r="A3318">
            <v>3312</v>
          </cell>
          <cell r="B3318" t="str">
            <v>F</v>
          </cell>
          <cell r="C3318" t="str">
            <v>Wholesale Trade</v>
          </cell>
          <cell r="D3318">
            <v>213041573</v>
          </cell>
          <cell r="E3318" t="str">
            <v>Eynesbury - Exford</v>
          </cell>
          <cell r="F3318">
            <v>3</v>
          </cell>
          <cell r="G3318">
            <v>3</v>
          </cell>
          <cell r="H3318">
            <v>0</v>
          </cell>
          <cell r="I3318">
            <v>0</v>
          </cell>
          <cell r="J3318">
            <v>0</v>
          </cell>
          <cell r="K3318">
            <v>5</v>
          </cell>
        </row>
        <row r="3319">
          <cell r="A3319">
            <v>3313</v>
          </cell>
          <cell r="B3319" t="str">
            <v>G</v>
          </cell>
          <cell r="C3319" t="str">
            <v>Retail Trade</v>
          </cell>
          <cell r="D3319">
            <v>213041573</v>
          </cell>
          <cell r="E3319" t="str">
            <v>Eynesbury - Exford</v>
          </cell>
          <cell r="F3319">
            <v>4</v>
          </cell>
          <cell r="G3319">
            <v>3</v>
          </cell>
          <cell r="H3319">
            <v>0</v>
          </cell>
          <cell r="I3319">
            <v>0</v>
          </cell>
          <cell r="J3319">
            <v>0</v>
          </cell>
          <cell r="K3319">
            <v>5</v>
          </cell>
        </row>
        <row r="3320">
          <cell r="A3320">
            <v>3314</v>
          </cell>
          <cell r="B3320" t="str">
            <v>H</v>
          </cell>
          <cell r="C3320" t="str">
            <v>Accommodation and Food Services</v>
          </cell>
          <cell r="D3320">
            <v>213041573</v>
          </cell>
          <cell r="E3320" t="str">
            <v>Eynesbury - Exford</v>
          </cell>
          <cell r="F3320">
            <v>5</v>
          </cell>
          <cell r="G3320">
            <v>0</v>
          </cell>
          <cell r="H3320">
            <v>0</v>
          </cell>
          <cell r="I3320">
            <v>0</v>
          </cell>
          <cell r="J3320">
            <v>0</v>
          </cell>
          <cell r="K3320">
            <v>5</v>
          </cell>
        </row>
        <row r="3321">
          <cell r="A3321">
            <v>3315</v>
          </cell>
          <cell r="B3321" t="str">
            <v>I</v>
          </cell>
          <cell r="C3321" t="str">
            <v>Transport, Postal and Warehousing</v>
          </cell>
          <cell r="D3321">
            <v>213041573</v>
          </cell>
          <cell r="E3321" t="str">
            <v>Eynesbury - Exford</v>
          </cell>
          <cell r="F3321">
            <v>15</v>
          </cell>
          <cell r="G3321">
            <v>6</v>
          </cell>
          <cell r="H3321">
            <v>0</v>
          </cell>
          <cell r="I3321">
            <v>0</v>
          </cell>
          <cell r="J3321">
            <v>0</v>
          </cell>
          <cell r="K3321">
            <v>21</v>
          </cell>
        </row>
        <row r="3322">
          <cell r="A3322">
            <v>3316</v>
          </cell>
          <cell r="B3322" t="str">
            <v>J</v>
          </cell>
          <cell r="C3322" t="str">
            <v>Information Media and Telecommunications</v>
          </cell>
          <cell r="D3322">
            <v>213041573</v>
          </cell>
          <cell r="E3322" t="str">
            <v>Eynesbury - Exford</v>
          </cell>
          <cell r="F3322">
            <v>0</v>
          </cell>
          <cell r="G3322">
            <v>0</v>
          </cell>
          <cell r="H3322">
            <v>0</v>
          </cell>
          <cell r="I3322">
            <v>0</v>
          </cell>
          <cell r="J3322">
            <v>0</v>
          </cell>
          <cell r="K3322">
            <v>0</v>
          </cell>
        </row>
        <row r="3323">
          <cell r="A3323">
            <v>3317</v>
          </cell>
          <cell r="B3323" t="str">
            <v>K</v>
          </cell>
          <cell r="C3323" t="str">
            <v>Financial and Insurance Services</v>
          </cell>
          <cell r="D3323">
            <v>213041573</v>
          </cell>
          <cell r="E3323" t="str">
            <v>Eynesbury - Exford</v>
          </cell>
          <cell r="F3323">
            <v>5</v>
          </cell>
          <cell r="G3323">
            <v>0</v>
          </cell>
          <cell r="H3323">
            <v>0</v>
          </cell>
          <cell r="I3323">
            <v>0</v>
          </cell>
          <cell r="J3323">
            <v>0</v>
          </cell>
          <cell r="K3323">
            <v>7</v>
          </cell>
        </row>
        <row r="3324">
          <cell r="A3324">
            <v>3318</v>
          </cell>
          <cell r="B3324" t="str">
            <v>L</v>
          </cell>
          <cell r="C3324" t="str">
            <v>Rental, Hiring and Real Estate Services</v>
          </cell>
          <cell r="D3324">
            <v>213041573</v>
          </cell>
          <cell r="E3324" t="str">
            <v>Eynesbury - Exford</v>
          </cell>
          <cell r="F3324">
            <v>9</v>
          </cell>
          <cell r="G3324">
            <v>0</v>
          </cell>
          <cell r="H3324">
            <v>0</v>
          </cell>
          <cell r="I3324">
            <v>0</v>
          </cell>
          <cell r="J3324">
            <v>0</v>
          </cell>
          <cell r="K3324">
            <v>10</v>
          </cell>
        </row>
        <row r="3325">
          <cell r="A3325">
            <v>3319</v>
          </cell>
          <cell r="B3325" t="str">
            <v>M</v>
          </cell>
          <cell r="C3325" t="str">
            <v>Professional, Scientific and Technical Services</v>
          </cell>
          <cell r="D3325">
            <v>213041573</v>
          </cell>
          <cell r="E3325" t="str">
            <v>Eynesbury - Exford</v>
          </cell>
          <cell r="F3325">
            <v>15</v>
          </cell>
          <cell r="G3325">
            <v>8</v>
          </cell>
          <cell r="H3325">
            <v>0</v>
          </cell>
          <cell r="I3325">
            <v>0</v>
          </cell>
          <cell r="J3325">
            <v>0</v>
          </cell>
          <cell r="K3325">
            <v>24</v>
          </cell>
        </row>
        <row r="3326">
          <cell r="A3326">
            <v>3320</v>
          </cell>
          <cell r="B3326" t="str">
            <v>N</v>
          </cell>
          <cell r="C3326" t="str">
            <v>Administrative and Support Services</v>
          </cell>
          <cell r="D3326">
            <v>213041573</v>
          </cell>
          <cell r="E3326" t="str">
            <v>Eynesbury - Exford</v>
          </cell>
          <cell r="F3326">
            <v>7</v>
          </cell>
          <cell r="G3326">
            <v>0</v>
          </cell>
          <cell r="H3326">
            <v>0</v>
          </cell>
          <cell r="I3326">
            <v>3</v>
          </cell>
          <cell r="J3326">
            <v>0</v>
          </cell>
          <cell r="K3326">
            <v>9</v>
          </cell>
        </row>
        <row r="3327">
          <cell r="A3327">
            <v>3321</v>
          </cell>
          <cell r="B3327" t="str">
            <v>O</v>
          </cell>
          <cell r="C3327" t="str">
            <v>Public Administration and Safety</v>
          </cell>
          <cell r="D3327">
            <v>213041573</v>
          </cell>
          <cell r="E3327" t="str">
            <v>Eynesbury - Exford</v>
          </cell>
          <cell r="F3327">
            <v>0</v>
          </cell>
          <cell r="G3327">
            <v>0</v>
          </cell>
          <cell r="H3327">
            <v>0</v>
          </cell>
          <cell r="I3327">
            <v>0</v>
          </cell>
          <cell r="J3327">
            <v>0</v>
          </cell>
          <cell r="K3327">
            <v>0</v>
          </cell>
        </row>
        <row r="3328">
          <cell r="A3328">
            <v>3322</v>
          </cell>
          <cell r="B3328" t="str">
            <v>P</v>
          </cell>
          <cell r="C3328" t="str">
            <v>Education and Training</v>
          </cell>
          <cell r="D3328">
            <v>213041573</v>
          </cell>
          <cell r="E3328" t="str">
            <v>Eynesbury - Exford</v>
          </cell>
          <cell r="F3328">
            <v>0</v>
          </cell>
          <cell r="G3328">
            <v>3</v>
          </cell>
          <cell r="H3328">
            <v>0</v>
          </cell>
          <cell r="I3328">
            <v>0</v>
          </cell>
          <cell r="J3328">
            <v>0</v>
          </cell>
          <cell r="K3328">
            <v>4</v>
          </cell>
        </row>
        <row r="3329">
          <cell r="A3329">
            <v>3323</v>
          </cell>
          <cell r="B3329" t="str">
            <v>Q</v>
          </cell>
          <cell r="C3329" t="str">
            <v>Health Care and Social Assistance</v>
          </cell>
          <cell r="D3329">
            <v>213041573</v>
          </cell>
          <cell r="E3329" t="str">
            <v>Eynesbury - Exford</v>
          </cell>
          <cell r="F3329">
            <v>5</v>
          </cell>
          <cell r="G3329">
            <v>3</v>
          </cell>
          <cell r="H3329">
            <v>0</v>
          </cell>
          <cell r="I3329">
            <v>0</v>
          </cell>
          <cell r="J3329">
            <v>0</v>
          </cell>
          <cell r="K3329">
            <v>9</v>
          </cell>
        </row>
        <row r="3330">
          <cell r="A3330">
            <v>3324</v>
          </cell>
          <cell r="B3330" t="str">
            <v>R</v>
          </cell>
          <cell r="C3330" t="str">
            <v>Arts and Recreation Services</v>
          </cell>
          <cell r="D3330">
            <v>213041573</v>
          </cell>
          <cell r="E3330" t="str">
            <v>Eynesbury - Exford</v>
          </cell>
          <cell r="F3330">
            <v>0</v>
          </cell>
          <cell r="G3330">
            <v>3</v>
          </cell>
          <cell r="H3330">
            <v>0</v>
          </cell>
          <cell r="I3330">
            <v>0</v>
          </cell>
          <cell r="J3330">
            <v>0</v>
          </cell>
          <cell r="K3330">
            <v>4</v>
          </cell>
        </row>
        <row r="3331">
          <cell r="A3331">
            <v>3325</v>
          </cell>
          <cell r="B3331" t="str">
            <v>S</v>
          </cell>
          <cell r="C3331" t="str">
            <v>Other Services</v>
          </cell>
          <cell r="D3331">
            <v>213041573</v>
          </cell>
          <cell r="E3331" t="str">
            <v>Eynesbury - Exford</v>
          </cell>
          <cell r="F3331">
            <v>6</v>
          </cell>
          <cell r="G3331">
            <v>4</v>
          </cell>
          <cell r="H3331">
            <v>0</v>
          </cell>
          <cell r="I3331">
            <v>0</v>
          </cell>
          <cell r="J3331">
            <v>0</v>
          </cell>
          <cell r="K3331">
            <v>10</v>
          </cell>
        </row>
        <row r="3332">
          <cell r="A3332">
            <v>3326</v>
          </cell>
          <cell r="B3332" t="str">
            <v>A</v>
          </cell>
          <cell r="C3332" t="str">
            <v>Agriculture, Forestry and Fishing</v>
          </cell>
          <cell r="D3332">
            <v>210031237</v>
          </cell>
          <cell r="E3332" t="str">
            <v>Fawkner</v>
          </cell>
          <cell r="F3332">
            <v>3</v>
          </cell>
          <cell r="G3332">
            <v>3</v>
          </cell>
          <cell r="H3332">
            <v>0</v>
          </cell>
          <cell r="I3332">
            <v>0</v>
          </cell>
          <cell r="J3332">
            <v>0</v>
          </cell>
          <cell r="K3332">
            <v>4</v>
          </cell>
        </row>
        <row r="3333">
          <cell r="A3333">
            <v>3327</v>
          </cell>
          <cell r="B3333" t="str">
            <v>B</v>
          </cell>
          <cell r="C3333" t="str">
            <v>Mining</v>
          </cell>
          <cell r="D3333">
            <v>210031237</v>
          </cell>
          <cell r="E3333" t="str">
            <v>Fawkner</v>
          </cell>
          <cell r="F3333">
            <v>0</v>
          </cell>
          <cell r="G3333">
            <v>0</v>
          </cell>
          <cell r="H3333">
            <v>0</v>
          </cell>
          <cell r="I3333">
            <v>0</v>
          </cell>
          <cell r="J3333">
            <v>0</v>
          </cell>
          <cell r="K3333">
            <v>0</v>
          </cell>
        </row>
        <row r="3334">
          <cell r="A3334">
            <v>3328</v>
          </cell>
          <cell r="B3334" t="str">
            <v>C</v>
          </cell>
          <cell r="C3334" t="str">
            <v>Manufacturing</v>
          </cell>
          <cell r="D3334">
            <v>210031237</v>
          </cell>
          <cell r="E3334" t="str">
            <v>Fawkner</v>
          </cell>
          <cell r="F3334">
            <v>19</v>
          </cell>
          <cell r="G3334">
            <v>12</v>
          </cell>
          <cell r="H3334">
            <v>3</v>
          </cell>
          <cell r="I3334">
            <v>0</v>
          </cell>
          <cell r="J3334">
            <v>0</v>
          </cell>
          <cell r="K3334">
            <v>34</v>
          </cell>
        </row>
        <row r="3335">
          <cell r="A3335">
            <v>3329</v>
          </cell>
          <cell r="B3335" t="str">
            <v>D</v>
          </cell>
          <cell r="C3335" t="str">
            <v>Electricity, Gas, Water and Waste Services</v>
          </cell>
          <cell r="D3335">
            <v>210031237</v>
          </cell>
          <cell r="E3335" t="str">
            <v>Fawkner</v>
          </cell>
          <cell r="F3335">
            <v>0</v>
          </cell>
          <cell r="G3335">
            <v>0</v>
          </cell>
          <cell r="H3335">
            <v>0</v>
          </cell>
          <cell r="I3335">
            <v>0</v>
          </cell>
          <cell r="J3335">
            <v>0</v>
          </cell>
          <cell r="K3335">
            <v>0</v>
          </cell>
        </row>
        <row r="3336">
          <cell r="A3336">
            <v>3330</v>
          </cell>
          <cell r="B3336" t="str">
            <v>E</v>
          </cell>
          <cell r="C3336" t="str">
            <v>Construction</v>
          </cell>
          <cell r="D3336">
            <v>210031237</v>
          </cell>
          <cell r="E3336" t="str">
            <v>Fawkner</v>
          </cell>
          <cell r="F3336">
            <v>191</v>
          </cell>
          <cell r="G3336">
            <v>44</v>
          </cell>
          <cell r="H3336">
            <v>6</v>
          </cell>
          <cell r="I3336">
            <v>0</v>
          </cell>
          <cell r="J3336">
            <v>0</v>
          </cell>
          <cell r="K3336">
            <v>242</v>
          </cell>
        </row>
        <row r="3337">
          <cell r="A3337">
            <v>3331</v>
          </cell>
          <cell r="B3337" t="str">
            <v>F</v>
          </cell>
          <cell r="C3337" t="str">
            <v>Wholesale Trade</v>
          </cell>
          <cell r="D3337">
            <v>210031237</v>
          </cell>
          <cell r="E3337" t="str">
            <v>Fawkner</v>
          </cell>
          <cell r="F3337">
            <v>17</v>
          </cell>
          <cell r="G3337">
            <v>11</v>
          </cell>
          <cell r="H3337">
            <v>3</v>
          </cell>
          <cell r="I3337">
            <v>0</v>
          </cell>
          <cell r="J3337">
            <v>0</v>
          </cell>
          <cell r="K3337">
            <v>31</v>
          </cell>
        </row>
        <row r="3338">
          <cell r="A3338">
            <v>3332</v>
          </cell>
          <cell r="B3338" t="str">
            <v>G</v>
          </cell>
          <cell r="C3338" t="str">
            <v>Retail Trade</v>
          </cell>
          <cell r="D3338">
            <v>210031237</v>
          </cell>
          <cell r="E3338" t="str">
            <v>Fawkner</v>
          </cell>
          <cell r="F3338">
            <v>58</v>
          </cell>
          <cell r="G3338">
            <v>44</v>
          </cell>
          <cell r="H3338">
            <v>5</v>
          </cell>
          <cell r="I3338">
            <v>5</v>
          </cell>
          <cell r="J3338">
            <v>0</v>
          </cell>
          <cell r="K3338">
            <v>112</v>
          </cell>
        </row>
        <row r="3339">
          <cell r="A3339">
            <v>3333</v>
          </cell>
          <cell r="B3339" t="str">
            <v>H</v>
          </cell>
          <cell r="C3339" t="str">
            <v>Accommodation and Food Services</v>
          </cell>
          <cell r="D3339">
            <v>210031237</v>
          </cell>
          <cell r="E3339" t="str">
            <v>Fawkner</v>
          </cell>
          <cell r="F3339">
            <v>32</v>
          </cell>
          <cell r="G3339">
            <v>26</v>
          </cell>
          <cell r="H3339">
            <v>9</v>
          </cell>
          <cell r="I3339">
            <v>0</v>
          </cell>
          <cell r="J3339">
            <v>0</v>
          </cell>
          <cell r="K3339">
            <v>67</v>
          </cell>
        </row>
        <row r="3340">
          <cell r="A3340">
            <v>3334</v>
          </cell>
          <cell r="B3340" t="str">
            <v>I</v>
          </cell>
          <cell r="C3340" t="str">
            <v>Transport, Postal and Warehousing</v>
          </cell>
          <cell r="D3340">
            <v>210031237</v>
          </cell>
          <cell r="E3340" t="str">
            <v>Fawkner</v>
          </cell>
          <cell r="F3340">
            <v>581</v>
          </cell>
          <cell r="G3340">
            <v>13</v>
          </cell>
          <cell r="H3340">
            <v>3</v>
          </cell>
          <cell r="I3340">
            <v>3</v>
          </cell>
          <cell r="J3340">
            <v>0</v>
          </cell>
          <cell r="K3340">
            <v>598</v>
          </cell>
        </row>
        <row r="3341">
          <cell r="A3341">
            <v>3335</v>
          </cell>
          <cell r="B3341" t="str">
            <v>J</v>
          </cell>
          <cell r="C3341" t="str">
            <v>Information Media and Telecommunications</v>
          </cell>
          <cell r="D3341">
            <v>210031237</v>
          </cell>
          <cell r="E3341" t="str">
            <v>Fawkner</v>
          </cell>
          <cell r="F3341">
            <v>4</v>
          </cell>
          <cell r="G3341">
            <v>3</v>
          </cell>
          <cell r="H3341">
            <v>0</v>
          </cell>
          <cell r="I3341">
            <v>0</v>
          </cell>
          <cell r="J3341">
            <v>0</v>
          </cell>
          <cell r="K3341">
            <v>6</v>
          </cell>
        </row>
        <row r="3342">
          <cell r="A3342">
            <v>3336</v>
          </cell>
          <cell r="B3342" t="str">
            <v>K</v>
          </cell>
          <cell r="C3342" t="str">
            <v>Financial and Insurance Services</v>
          </cell>
          <cell r="D3342">
            <v>210031237</v>
          </cell>
          <cell r="E3342" t="str">
            <v>Fawkner</v>
          </cell>
          <cell r="F3342">
            <v>18</v>
          </cell>
          <cell r="G3342">
            <v>5</v>
          </cell>
          <cell r="H3342">
            <v>0</v>
          </cell>
          <cell r="I3342">
            <v>0</v>
          </cell>
          <cell r="J3342">
            <v>0</v>
          </cell>
          <cell r="K3342">
            <v>23</v>
          </cell>
        </row>
        <row r="3343">
          <cell r="A3343">
            <v>3337</v>
          </cell>
          <cell r="B3343" t="str">
            <v>L</v>
          </cell>
          <cell r="C3343" t="str">
            <v>Rental, Hiring and Real Estate Services</v>
          </cell>
          <cell r="D3343">
            <v>210031237</v>
          </cell>
          <cell r="E3343" t="str">
            <v>Fawkner</v>
          </cell>
          <cell r="F3343">
            <v>63</v>
          </cell>
          <cell r="G3343">
            <v>11</v>
          </cell>
          <cell r="H3343">
            <v>3</v>
          </cell>
          <cell r="I3343">
            <v>0</v>
          </cell>
          <cell r="J3343">
            <v>0</v>
          </cell>
          <cell r="K3343">
            <v>75</v>
          </cell>
        </row>
        <row r="3344">
          <cell r="A3344">
            <v>3338</v>
          </cell>
          <cell r="B3344" t="str">
            <v>M</v>
          </cell>
          <cell r="C3344" t="str">
            <v>Professional, Scientific and Technical Services</v>
          </cell>
          <cell r="D3344">
            <v>210031237</v>
          </cell>
          <cell r="E3344" t="str">
            <v>Fawkner</v>
          </cell>
          <cell r="F3344">
            <v>67</v>
          </cell>
          <cell r="G3344">
            <v>30</v>
          </cell>
          <cell r="H3344">
            <v>0</v>
          </cell>
          <cell r="I3344">
            <v>0</v>
          </cell>
          <cell r="J3344">
            <v>0</v>
          </cell>
          <cell r="K3344">
            <v>97</v>
          </cell>
        </row>
        <row r="3345">
          <cell r="A3345">
            <v>3339</v>
          </cell>
          <cell r="B3345" t="str">
            <v>N</v>
          </cell>
          <cell r="C3345" t="str">
            <v>Administrative and Support Services</v>
          </cell>
          <cell r="D3345">
            <v>210031237</v>
          </cell>
          <cell r="E3345" t="str">
            <v>Fawkner</v>
          </cell>
          <cell r="F3345">
            <v>52</v>
          </cell>
          <cell r="G3345">
            <v>8</v>
          </cell>
          <cell r="H3345">
            <v>3</v>
          </cell>
          <cell r="I3345">
            <v>0</v>
          </cell>
          <cell r="J3345">
            <v>0</v>
          </cell>
          <cell r="K3345">
            <v>63</v>
          </cell>
        </row>
        <row r="3346">
          <cell r="A3346">
            <v>3340</v>
          </cell>
          <cell r="B3346" t="str">
            <v>O</v>
          </cell>
          <cell r="C3346" t="str">
            <v>Public Administration and Safety</v>
          </cell>
          <cell r="D3346">
            <v>210031237</v>
          </cell>
          <cell r="E3346" t="str">
            <v>Fawkner</v>
          </cell>
          <cell r="F3346">
            <v>16</v>
          </cell>
          <cell r="G3346">
            <v>0</v>
          </cell>
          <cell r="H3346">
            <v>0</v>
          </cell>
          <cell r="I3346">
            <v>0</v>
          </cell>
          <cell r="J3346">
            <v>0</v>
          </cell>
          <cell r="K3346">
            <v>16</v>
          </cell>
        </row>
        <row r="3347">
          <cell r="A3347">
            <v>3341</v>
          </cell>
          <cell r="B3347" t="str">
            <v>P</v>
          </cell>
          <cell r="C3347" t="str">
            <v>Education and Training</v>
          </cell>
          <cell r="D3347">
            <v>210031237</v>
          </cell>
          <cell r="E3347" t="str">
            <v>Fawkner</v>
          </cell>
          <cell r="F3347">
            <v>13</v>
          </cell>
          <cell r="G3347">
            <v>4</v>
          </cell>
          <cell r="H3347">
            <v>3</v>
          </cell>
          <cell r="I3347">
            <v>3</v>
          </cell>
          <cell r="J3347">
            <v>0</v>
          </cell>
          <cell r="K3347">
            <v>20</v>
          </cell>
        </row>
        <row r="3348">
          <cell r="A3348">
            <v>3342</v>
          </cell>
          <cell r="B3348" t="str">
            <v>Q</v>
          </cell>
          <cell r="C3348" t="str">
            <v>Health Care and Social Assistance</v>
          </cell>
          <cell r="D3348">
            <v>210031237</v>
          </cell>
          <cell r="E3348" t="str">
            <v>Fawkner</v>
          </cell>
          <cell r="F3348">
            <v>54</v>
          </cell>
          <cell r="G3348">
            <v>20</v>
          </cell>
          <cell r="H3348">
            <v>7</v>
          </cell>
          <cell r="I3348">
            <v>4</v>
          </cell>
          <cell r="J3348">
            <v>0</v>
          </cell>
          <cell r="K3348">
            <v>85</v>
          </cell>
        </row>
        <row r="3349">
          <cell r="A3349">
            <v>3343</v>
          </cell>
          <cell r="B3349" t="str">
            <v>R</v>
          </cell>
          <cell r="C3349" t="str">
            <v>Arts and Recreation Services</v>
          </cell>
          <cell r="D3349">
            <v>210031237</v>
          </cell>
          <cell r="E3349" t="str">
            <v>Fawkner</v>
          </cell>
          <cell r="F3349">
            <v>8</v>
          </cell>
          <cell r="G3349">
            <v>3</v>
          </cell>
          <cell r="H3349">
            <v>0</v>
          </cell>
          <cell r="I3349">
            <v>0</v>
          </cell>
          <cell r="J3349">
            <v>0</v>
          </cell>
          <cell r="K3349">
            <v>10</v>
          </cell>
        </row>
        <row r="3350">
          <cell r="A3350">
            <v>3344</v>
          </cell>
          <cell r="B3350" t="str">
            <v>S</v>
          </cell>
          <cell r="C3350" t="str">
            <v>Other Services</v>
          </cell>
          <cell r="D3350">
            <v>210031237</v>
          </cell>
          <cell r="E3350" t="str">
            <v>Fawkner</v>
          </cell>
          <cell r="F3350">
            <v>42</v>
          </cell>
          <cell r="G3350">
            <v>24</v>
          </cell>
          <cell r="H3350">
            <v>5</v>
          </cell>
          <cell r="I3350">
            <v>0</v>
          </cell>
          <cell r="J3350">
            <v>0</v>
          </cell>
          <cell r="K3350">
            <v>71</v>
          </cell>
        </row>
        <row r="3351">
          <cell r="A3351">
            <v>3345</v>
          </cell>
          <cell r="B3351" t="str">
            <v>A</v>
          </cell>
          <cell r="C3351" t="str">
            <v>Agriculture, Forestry and Fishing</v>
          </cell>
          <cell r="D3351">
            <v>211011447</v>
          </cell>
          <cell r="E3351" t="str">
            <v>Ferntree Gully - North</v>
          </cell>
          <cell r="F3351">
            <v>4</v>
          </cell>
          <cell r="G3351">
            <v>0</v>
          </cell>
          <cell r="H3351">
            <v>0</v>
          </cell>
          <cell r="I3351">
            <v>0</v>
          </cell>
          <cell r="J3351">
            <v>0</v>
          </cell>
          <cell r="K3351">
            <v>5</v>
          </cell>
        </row>
        <row r="3352">
          <cell r="A3352">
            <v>3346</v>
          </cell>
          <cell r="B3352" t="str">
            <v>B</v>
          </cell>
          <cell r="C3352" t="str">
            <v>Mining</v>
          </cell>
          <cell r="D3352">
            <v>211011447</v>
          </cell>
          <cell r="E3352" t="str">
            <v>Ferntree Gully - North</v>
          </cell>
          <cell r="F3352">
            <v>3</v>
          </cell>
          <cell r="G3352">
            <v>0</v>
          </cell>
          <cell r="H3352">
            <v>0</v>
          </cell>
          <cell r="I3352">
            <v>0</v>
          </cell>
          <cell r="J3352">
            <v>0</v>
          </cell>
          <cell r="K3352">
            <v>0</v>
          </cell>
        </row>
        <row r="3353">
          <cell r="A3353">
            <v>3347</v>
          </cell>
          <cell r="B3353" t="str">
            <v>C</v>
          </cell>
          <cell r="C3353" t="str">
            <v>Manufacturing</v>
          </cell>
          <cell r="D3353">
            <v>211011447</v>
          </cell>
          <cell r="E3353" t="str">
            <v>Ferntree Gully - North</v>
          </cell>
          <cell r="F3353">
            <v>19</v>
          </cell>
          <cell r="G3353">
            <v>13</v>
          </cell>
          <cell r="H3353">
            <v>3</v>
          </cell>
          <cell r="I3353">
            <v>0</v>
          </cell>
          <cell r="J3353">
            <v>0</v>
          </cell>
          <cell r="K3353">
            <v>35</v>
          </cell>
        </row>
        <row r="3354">
          <cell r="A3354">
            <v>3348</v>
          </cell>
          <cell r="B3354" t="str">
            <v>D</v>
          </cell>
          <cell r="C3354" t="str">
            <v>Electricity, Gas, Water and Waste Services</v>
          </cell>
          <cell r="D3354">
            <v>211011447</v>
          </cell>
          <cell r="E3354" t="str">
            <v>Ferntree Gully - North</v>
          </cell>
          <cell r="F3354">
            <v>3</v>
          </cell>
          <cell r="G3354">
            <v>0</v>
          </cell>
          <cell r="H3354">
            <v>0</v>
          </cell>
          <cell r="I3354">
            <v>0</v>
          </cell>
          <cell r="J3354">
            <v>0</v>
          </cell>
          <cell r="K3354">
            <v>3</v>
          </cell>
        </row>
        <row r="3355">
          <cell r="A3355">
            <v>3349</v>
          </cell>
          <cell r="B3355" t="str">
            <v>E</v>
          </cell>
          <cell r="C3355" t="str">
            <v>Construction</v>
          </cell>
          <cell r="D3355">
            <v>211011447</v>
          </cell>
          <cell r="E3355" t="str">
            <v>Ferntree Gully - North</v>
          </cell>
          <cell r="F3355">
            <v>171</v>
          </cell>
          <cell r="G3355">
            <v>92</v>
          </cell>
          <cell r="H3355">
            <v>7</v>
          </cell>
          <cell r="I3355">
            <v>0</v>
          </cell>
          <cell r="J3355">
            <v>0</v>
          </cell>
          <cell r="K3355">
            <v>271</v>
          </cell>
        </row>
        <row r="3356">
          <cell r="A3356">
            <v>3350</v>
          </cell>
          <cell r="B3356" t="str">
            <v>F</v>
          </cell>
          <cell r="C3356" t="str">
            <v>Wholesale Trade</v>
          </cell>
          <cell r="D3356">
            <v>211011447</v>
          </cell>
          <cell r="E3356" t="str">
            <v>Ferntree Gully - North</v>
          </cell>
          <cell r="F3356">
            <v>12</v>
          </cell>
          <cell r="G3356">
            <v>8</v>
          </cell>
          <cell r="H3356">
            <v>4</v>
          </cell>
          <cell r="I3356">
            <v>0</v>
          </cell>
          <cell r="J3356">
            <v>0</v>
          </cell>
          <cell r="K3356">
            <v>25</v>
          </cell>
        </row>
        <row r="3357">
          <cell r="A3357">
            <v>3351</v>
          </cell>
          <cell r="B3357" t="str">
            <v>G</v>
          </cell>
          <cell r="C3357" t="str">
            <v>Retail Trade</v>
          </cell>
          <cell r="D3357">
            <v>211011447</v>
          </cell>
          <cell r="E3357" t="str">
            <v>Ferntree Gully - North</v>
          </cell>
          <cell r="F3357">
            <v>44</v>
          </cell>
          <cell r="G3357">
            <v>16</v>
          </cell>
          <cell r="H3357">
            <v>11</v>
          </cell>
          <cell r="I3357">
            <v>3</v>
          </cell>
          <cell r="J3357">
            <v>0</v>
          </cell>
          <cell r="K3357">
            <v>74</v>
          </cell>
        </row>
        <row r="3358">
          <cell r="A3358">
            <v>3352</v>
          </cell>
          <cell r="B3358" t="str">
            <v>H</v>
          </cell>
          <cell r="C3358" t="str">
            <v>Accommodation and Food Services</v>
          </cell>
          <cell r="D3358">
            <v>211011447</v>
          </cell>
          <cell r="E3358" t="str">
            <v>Ferntree Gully - North</v>
          </cell>
          <cell r="F3358">
            <v>19</v>
          </cell>
          <cell r="G3358">
            <v>22</v>
          </cell>
          <cell r="H3358">
            <v>9</v>
          </cell>
          <cell r="I3358">
            <v>3</v>
          </cell>
          <cell r="J3358">
            <v>0</v>
          </cell>
          <cell r="K3358">
            <v>52</v>
          </cell>
        </row>
        <row r="3359">
          <cell r="A3359">
            <v>3353</v>
          </cell>
          <cell r="B3359" t="str">
            <v>I</v>
          </cell>
          <cell r="C3359" t="str">
            <v>Transport, Postal and Warehousing</v>
          </cell>
          <cell r="D3359">
            <v>211011447</v>
          </cell>
          <cell r="E3359" t="str">
            <v>Ferntree Gully - North</v>
          </cell>
          <cell r="F3359">
            <v>55</v>
          </cell>
          <cell r="G3359">
            <v>11</v>
          </cell>
          <cell r="H3359">
            <v>0</v>
          </cell>
          <cell r="I3359">
            <v>0</v>
          </cell>
          <cell r="J3359">
            <v>0</v>
          </cell>
          <cell r="K3359">
            <v>66</v>
          </cell>
        </row>
        <row r="3360">
          <cell r="A3360">
            <v>3354</v>
          </cell>
          <cell r="B3360" t="str">
            <v>J</v>
          </cell>
          <cell r="C3360" t="str">
            <v>Information Media and Telecommunications</v>
          </cell>
          <cell r="D3360">
            <v>211011447</v>
          </cell>
          <cell r="E3360" t="str">
            <v>Ferntree Gully - North</v>
          </cell>
          <cell r="F3360">
            <v>9</v>
          </cell>
          <cell r="G3360">
            <v>3</v>
          </cell>
          <cell r="H3360">
            <v>0</v>
          </cell>
          <cell r="I3360">
            <v>0</v>
          </cell>
          <cell r="J3360">
            <v>0</v>
          </cell>
          <cell r="K3360">
            <v>12</v>
          </cell>
        </row>
        <row r="3361">
          <cell r="A3361">
            <v>3355</v>
          </cell>
          <cell r="B3361" t="str">
            <v>K</v>
          </cell>
          <cell r="C3361" t="str">
            <v>Financial and Insurance Services</v>
          </cell>
          <cell r="D3361">
            <v>211011447</v>
          </cell>
          <cell r="E3361" t="str">
            <v>Ferntree Gully - North</v>
          </cell>
          <cell r="F3361">
            <v>23</v>
          </cell>
          <cell r="G3361">
            <v>8</v>
          </cell>
          <cell r="H3361">
            <v>0</v>
          </cell>
          <cell r="I3361">
            <v>0</v>
          </cell>
          <cell r="J3361">
            <v>0</v>
          </cell>
          <cell r="K3361">
            <v>32</v>
          </cell>
        </row>
        <row r="3362">
          <cell r="A3362">
            <v>3356</v>
          </cell>
          <cell r="B3362" t="str">
            <v>L</v>
          </cell>
          <cell r="C3362" t="str">
            <v>Rental, Hiring and Real Estate Services</v>
          </cell>
          <cell r="D3362">
            <v>211011447</v>
          </cell>
          <cell r="E3362" t="str">
            <v>Ferntree Gully - North</v>
          </cell>
          <cell r="F3362">
            <v>44</v>
          </cell>
          <cell r="G3362">
            <v>3</v>
          </cell>
          <cell r="H3362">
            <v>0</v>
          </cell>
          <cell r="I3362">
            <v>0</v>
          </cell>
          <cell r="J3362">
            <v>0</v>
          </cell>
          <cell r="K3362">
            <v>47</v>
          </cell>
        </row>
        <row r="3363">
          <cell r="A3363">
            <v>3357</v>
          </cell>
          <cell r="B3363" t="str">
            <v>M</v>
          </cell>
          <cell r="C3363" t="str">
            <v>Professional, Scientific and Technical Services</v>
          </cell>
          <cell r="D3363">
            <v>211011447</v>
          </cell>
          <cell r="E3363" t="str">
            <v>Ferntree Gully - North</v>
          </cell>
          <cell r="F3363">
            <v>61</v>
          </cell>
          <cell r="G3363">
            <v>37</v>
          </cell>
          <cell r="H3363">
            <v>6</v>
          </cell>
          <cell r="I3363">
            <v>0</v>
          </cell>
          <cell r="J3363">
            <v>0</v>
          </cell>
          <cell r="K3363">
            <v>104</v>
          </cell>
        </row>
        <row r="3364">
          <cell r="A3364">
            <v>3358</v>
          </cell>
          <cell r="B3364" t="str">
            <v>N</v>
          </cell>
          <cell r="C3364" t="str">
            <v>Administrative and Support Services</v>
          </cell>
          <cell r="D3364">
            <v>211011447</v>
          </cell>
          <cell r="E3364" t="str">
            <v>Ferntree Gully - North</v>
          </cell>
          <cell r="F3364">
            <v>36</v>
          </cell>
          <cell r="G3364">
            <v>13</v>
          </cell>
          <cell r="H3364">
            <v>6</v>
          </cell>
          <cell r="I3364">
            <v>0</v>
          </cell>
          <cell r="J3364">
            <v>0</v>
          </cell>
          <cell r="K3364">
            <v>56</v>
          </cell>
        </row>
        <row r="3365">
          <cell r="A3365">
            <v>3359</v>
          </cell>
          <cell r="B3365" t="str">
            <v>O</v>
          </cell>
          <cell r="C3365" t="str">
            <v>Public Administration and Safety</v>
          </cell>
          <cell r="D3365">
            <v>211011447</v>
          </cell>
          <cell r="E3365" t="str">
            <v>Ferntree Gully - North</v>
          </cell>
          <cell r="F3365">
            <v>0</v>
          </cell>
          <cell r="G3365">
            <v>0</v>
          </cell>
          <cell r="H3365">
            <v>0</v>
          </cell>
          <cell r="I3365">
            <v>0</v>
          </cell>
          <cell r="J3365">
            <v>0</v>
          </cell>
          <cell r="K3365">
            <v>3</v>
          </cell>
        </row>
        <row r="3366">
          <cell r="A3366">
            <v>3360</v>
          </cell>
          <cell r="B3366" t="str">
            <v>P</v>
          </cell>
          <cell r="C3366" t="str">
            <v>Education and Training</v>
          </cell>
          <cell r="D3366">
            <v>211011447</v>
          </cell>
          <cell r="E3366" t="str">
            <v>Ferntree Gully - North</v>
          </cell>
          <cell r="F3366">
            <v>13</v>
          </cell>
          <cell r="G3366">
            <v>3</v>
          </cell>
          <cell r="H3366">
            <v>0</v>
          </cell>
          <cell r="I3366">
            <v>3</v>
          </cell>
          <cell r="J3366">
            <v>0</v>
          </cell>
          <cell r="K3366">
            <v>21</v>
          </cell>
        </row>
        <row r="3367">
          <cell r="A3367">
            <v>3361</v>
          </cell>
          <cell r="B3367" t="str">
            <v>Q</v>
          </cell>
          <cell r="C3367" t="str">
            <v>Health Care and Social Assistance</v>
          </cell>
          <cell r="D3367">
            <v>211011447</v>
          </cell>
          <cell r="E3367" t="str">
            <v>Ferntree Gully - North</v>
          </cell>
          <cell r="F3367">
            <v>50</v>
          </cell>
          <cell r="G3367">
            <v>19</v>
          </cell>
          <cell r="H3367">
            <v>13</v>
          </cell>
          <cell r="I3367">
            <v>4</v>
          </cell>
          <cell r="J3367">
            <v>0</v>
          </cell>
          <cell r="K3367">
            <v>87</v>
          </cell>
        </row>
        <row r="3368">
          <cell r="A3368">
            <v>3362</v>
          </cell>
          <cell r="B3368" t="str">
            <v>R</v>
          </cell>
          <cell r="C3368" t="str">
            <v>Arts and Recreation Services</v>
          </cell>
          <cell r="D3368">
            <v>211011447</v>
          </cell>
          <cell r="E3368" t="str">
            <v>Ferntree Gully - North</v>
          </cell>
          <cell r="F3368">
            <v>6</v>
          </cell>
          <cell r="G3368">
            <v>3</v>
          </cell>
          <cell r="H3368">
            <v>0</v>
          </cell>
          <cell r="I3368">
            <v>0</v>
          </cell>
          <cell r="J3368">
            <v>0</v>
          </cell>
          <cell r="K3368">
            <v>10</v>
          </cell>
        </row>
        <row r="3369">
          <cell r="A3369">
            <v>3363</v>
          </cell>
          <cell r="B3369" t="str">
            <v>S</v>
          </cell>
          <cell r="C3369" t="str">
            <v>Other Services</v>
          </cell>
          <cell r="D3369">
            <v>211011447</v>
          </cell>
          <cell r="E3369" t="str">
            <v>Ferntree Gully - North</v>
          </cell>
          <cell r="F3369">
            <v>40</v>
          </cell>
          <cell r="G3369">
            <v>25</v>
          </cell>
          <cell r="H3369">
            <v>7</v>
          </cell>
          <cell r="I3369">
            <v>0</v>
          </cell>
          <cell r="J3369">
            <v>0</v>
          </cell>
          <cell r="K3369">
            <v>73</v>
          </cell>
        </row>
        <row r="3370">
          <cell r="A3370">
            <v>3364</v>
          </cell>
          <cell r="B3370" t="str">
            <v>A</v>
          </cell>
          <cell r="C3370" t="str">
            <v>Agriculture, Forestry and Fishing</v>
          </cell>
          <cell r="D3370">
            <v>211011448</v>
          </cell>
          <cell r="E3370" t="str">
            <v>Ferntree Gully (South) - Upper Ferntree Gully</v>
          </cell>
          <cell r="F3370">
            <v>4</v>
          </cell>
          <cell r="G3370">
            <v>0</v>
          </cell>
          <cell r="H3370">
            <v>3</v>
          </cell>
          <cell r="I3370">
            <v>0</v>
          </cell>
          <cell r="J3370">
            <v>0</v>
          </cell>
          <cell r="K3370">
            <v>5</v>
          </cell>
        </row>
        <row r="3371">
          <cell r="A3371">
            <v>3365</v>
          </cell>
          <cell r="B3371" t="str">
            <v>B</v>
          </cell>
          <cell r="C3371" t="str">
            <v>Mining</v>
          </cell>
          <cell r="D3371">
            <v>211011448</v>
          </cell>
          <cell r="E3371" t="str">
            <v>Ferntree Gully (South) - Upper Ferntree Gully</v>
          </cell>
          <cell r="F3371">
            <v>0</v>
          </cell>
          <cell r="G3371">
            <v>0</v>
          </cell>
          <cell r="H3371">
            <v>0</v>
          </cell>
          <cell r="I3371">
            <v>0</v>
          </cell>
          <cell r="J3371">
            <v>0</v>
          </cell>
          <cell r="K3371">
            <v>0</v>
          </cell>
        </row>
        <row r="3372">
          <cell r="A3372">
            <v>3366</v>
          </cell>
          <cell r="B3372" t="str">
            <v>C</v>
          </cell>
          <cell r="C3372" t="str">
            <v>Manufacturing</v>
          </cell>
          <cell r="D3372">
            <v>211011448</v>
          </cell>
          <cell r="E3372" t="str">
            <v>Ferntree Gully (South) - Upper Ferntree Gully</v>
          </cell>
          <cell r="F3372">
            <v>36</v>
          </cell>
          <cell r="G3372">
            <v>16</v>
          </cell>
          <cell r="H3372">
            <v>18</v>
          </cell>
          <cell r="I3372">
            <v>3</v>
          </cell>
          <cell r="J3372">
            <v>0</v>
          </cell>
          <cell r="K3372">
            <v>73</v>
          </cell>
        </row>
        <row r="3373">
          <cell r="A3373">
            <v>3367</v>
          </cell>
          <cell r="B3373" t="str">
            <v>D</v>
          </cell>
          <cell r="C3373" t="str">
            <v>Electricity, Gas, Water and Waste Services</v>
          </cell>
          <cell r="D3373">
            <v>211011448</v>
          </cell>
          <cell r="E3373" t="str">
            <v>Ferntree Gully (South) - Upper Ferntree Gully</v>
          </cell>
          <cell r="F3373">
            <v>0</v>
          </cell>
          <cell r="G3373">
            <v>0</v>
          </cell>
          <cell r="H3373">
            <v>0</v>
          </cell>
          <cell r="I3373">
            <v>0</v>
          </cell>
          <cell r="J3373">
            <v>0</v>
          </cell>
          <cell r="K3373">
            <v>3</v>
          </cell>
        </row>
        <row r="3374">
          <cell r="A3374">
            <v>3368</v>
          </cell>
          <cell r="B3374" t="str">
            <v>E</v>
          </cell>
          <cell r="C3374" t="str">
            <v>Construction</v>
          </cell>
          <cell r="D3374">
            <v>211011448</v>
          </cell>
          <cell r="E3374" t="str">
            <v>Ferntree Gully (South) - Upper Ferntree Gully</v>
          </cell>
          <cell r="F3374">
            <v>173</v>
          </cell>
          <cell r="G3374">
            <v>86</v>
          </cell>
          <cell r="H3374">
            <v>28</v>
          </cell>
          <cell r="I3374">
            <v>5</v>
          </cell>
          <cell r="J3374">
            <v>0</v>
          </cell>
          <cell r="K3374">
            <v>292</v>
          </cell>
        </row>
        <row r="3375">
          <cell r="A3375">
            <v>3369</v>
          </cell>
          <cell r="B3375" t="str">
            <v>F</v>
          </cell>
          <cell r="C3375" t="str">
            <v>Wholesale Trade</v>
          </cell>
          <cell r="D3375">
            <v>211011448</v>
          </cell>
          <cell r="E3375" t="str">
            <v>Ferntree Gully (South) - Upper Ferntree Gully</v>
          </cell>
          <cell r="F3375">
            <v>22</v>
          </cell>
          <cell r="G3375">
            <v>16</v>
          </cell>
          <cell r="H3375">
            <v>9</v>
          </cell>
          <cell r="I3375">
            <v>0</v>
          </cell>
          <cell r="J3375">
            <v>0</v>
          </cell>
          <cell r="K3375">
            <v>48</v>
          </cell>
        </row>
        <row r="3376">
          <cell r="A3376">
            <v>3370</v>
          </cell>
          <cell r="B3376" t="str">
            <v>G</v>
          </cell>
          <cell r="C3376" t="str">
            <v>Retail Trade</v>
          </cell>
          <cell r="D3376">
            <v>211011448</v>
          </cell>
          <cell r="E3376" t="str">
            <v>Ferntree Gully (South) - Upper Ferntree Gully</v>
          </cell>
          <cell r="F3376">
            <v>44</v>
          </cell>
          <cell r="G3376">
            <v>41</v>
          </cell>
          <cell r="H3376">
            <v>26</v>
          </cell>
          <cell r="I3376">
            <v>4</v>
          </cell>
          <cell r="J3376">
            <v>0</v>
          </cell>
          <cell r="K3376">
            <v>116</v>
          </cell>
        </row>
        <row r="3377">
          <cell r="A3377">
            <v>3371</v>
          </cell>
          <cell r="B3377" t="str">
            <v>H</v>
          </cell>
          <cell r="C3377" t="str">
            <v>Accommodation and Food Services</v>
          </cell>
          <cell r="D3377">
            <v>211011448</v>
          </cell>
          <cell r="E3377" t="str">
            <v>Ferntree Gully (South) - Upper Ferntree Gully</v>
          </cell>
          <cell r="F3377">
            <v>14</v>
          </cell>
          <cell r="G3377">
            <v>20</v>
          </cell>
          <cell r="H3377">
            <v>13</v>
          </cell>
          <cell r="I3377">
            <v>0</v>
          </cell>
          <cell r="J3377">
            <v>0</v>
          </cell>
          <cell r="K3377">
            <v>49</v>
          </cell>
        </row>
        <row r="3378">
          <cell r="A3378">
            <v>3372</v>
          </cell>
          <cell r="B3378" t="str">
            <v>I</v>
          </cell>
          <cell r="C3378" t="str">
            <v>Transport, Postal and Warehousing</v>
          </cell>
          <cell r="D3378">
            <v>211011448</v>
          </cell>
          <cell r="E3378" t="str">
            <v>Ferntree Gully (South) - Upper Ferntree Gully</v>
          </cell>
          <cell r="F3378">
            <v>59</v>
          </cell>
          <cell r="G3378">
            <v>22</v>
          </cell>
          <cell r="H3378">
            <v>4</v>
          </cell>
          <cell r="I3378">
            <v>0</v>
          </cell>
          <cell r="J3378">
            <v>0</v>
          </cell>
          <cell r="K3378">
            <v>85</v>
          </cell>
        </row>
        <row r="3379">
          <cell r="A3379">
            <v>3373</v>
          </cell>
          <cell r="B3379" t="str">
            <v>J</v>
          </cell>
          <cell r="C3379" t="str">
            <v>Information Media and Telecommunications</v>
          </cell>
          <cell r="D3379">
            <v>211011448</v>
          </cell>
          <cell r="E3379" t="str">
            <v>Ferntree Gully (South) - Upper Ferntree Gully</v>
          </cell>
          <cell r="F3379">
            <v>9</v>
          </cell>
          <cell r="G3379">
            <v>5</v>
          </cell>
          <cell r="H3379">
            <v>0</v>
          </cell>
          <cell r="I3379">
            <v>0</v>
          </cell>
          <cell r="J3379">
            <v>0</v>
          </cell>
          <cell r="K3379">
            <v>15</v>
          </cell>
        </row>
        <row r="3380">
          <cell r="A3380">
            <v>3374</v>
          </cell>
          <cell r="B3380" t="str">
            <v>K</v>
          </cell>
          <cell r="C3380" t="str">
            <v>Financial and Insurance Services</v>
          </cell>
          <cell r="D3380">
            <v>211011448</v>
          </cell>
          <cell r="E3380" t="str">
            <v>Ferntree Gully (South) - Upper Ferntree Gully</v>
          </cell>
          <cell r="F3380">
            <v>32</v>
          </cell>
          <cell r="G3380">
            <v>8</v>
          </cell>
          <cell r="H3380">
            <v>3</v>
          </cell>
          <cell r="I3380">
            <v>0</v>
          </cell>
          <cell r="J3380">
            <v>0</v>
          </cell>
          <cell r="K3380">
            <v>42</v>
          </cell>
        </row>
        <row r="3381">
          <cell r="A3381">
            <v>3375</v>
          </cell>
          <cell r="B3381" t="str">
            <v>L</v>
          </cell>
          <cell r="C3381" t="str">
            <v>Rental, Hiring and Real Estate Services</v>
          </cell>
          <cell r="D3381">
            <v>211011448</v>
          </cell>
          <cell r="E3381" t="str">
            <v>Ferntree Gully (South) - Upper Ferntree Gully</v>
          </cell>
          <cell r="F3381">
            <v>80</v>
          </cell>
          <cell r="G3381">
            <v>8</v>
          </cell>
          <cell r="H3381">
            <v>3</v>
          </cell>
          <cell r="I3381">
            <v>3</v>
          </cell>
          <cell r="J3381">
            <v>0</v>
          </cell>
          <cell r="K3381">
            <v>92</v>
          </cell>
        </row>
        <row r="3382">
          <cell r="A3382">
            <v>3376</v>
          </cell>
          <cell r="B3382" t="str">
            <v>M</v>
          </cell>
          <cell r="C3382" t="str">
            <v>Professional, Scientific and Technical Services</v>
          </cell>
          <cell r="D3382">
            <v>211011448</v>
          </cell>
          <cell r="E3382" t="str">
            <v>Ferntree Gully (South) - Upper Ferntree Gully</v>
          </cell>
          <cell r="F3382">
            <v>103</v>
          </cell>
          <cell r="G3382">
            <v>60</v>
          </cell>
          <cell r="H3382">
            <v>8</v>
          </cell>
          <cell r="I3382">
            <v>0</v>
          </cell>
          <cell r="J3382">
            <v>0</v>
          </cell>
          <cell r="K3382">
            <v>171</v>
          </cell>
        </row>
        <row r="3383">
          <cell r="A3383">
            <v>3377</v>
          </cell>
          <cell r="B3383" t="str">
            <v>N</v>
          </cell>
          <cell r="C3383" t="str">
            <v>Administrative and Support Services</v>
          </cell>
          <cell r="D3383">
            <v>211011448</v>
          </cell>
          <cell r="E3383" t="str">
            <v>Ferntree Gully (South) - Upper Ferntree Gully</v>
          </cell>
          <cell r="F3383">
            <v>43</v>
          </cell>
          <cell r="G3383">
            <v>19</v>
          </cell>
          <cell r="H3383">
            <v>6</v>
          </cell>
          <cell r="I3383">
            <v>0</v>
          </cell>
          <cell r="J3383">
            <v>0</v>
          </cell>
          <cell r="K3383">
            <v>68</v>
          </cell>
        </row>
        <row r="3384">
          <cell r="A3384">
            <v>3378</v>
          </cell>
          <cell r="B3384" t="str">
            <v>O</v>
          </cell>
          <cell r="C3384" t="str">
            <v>Public Administration and Safety</v>
          </cell>
          <cell r="D3384">
            <v>211011448</v>
          </cell>
          <cell r="E3384" t="str">
            <v>Ferntree Gully (South) - Upper Ferntree Gully</v>
          </cell>
          <cell r="F3384">
            <v>0</v>
          </cell>
          <cell r="G3384">
            <v>3</v>
          </cell>
          <cell r="H3384">
            <v>0</v>
          </cell>
          <cell r="I3384">
            <v>0</v>
          </cell>
          <cell r="J3384">
            <v>0</v>
          </cell>
          <cell r="K3384">
            <v>3</v>
          </cell>
        </row>
        <row r="3385">
          <cell r="A3385">
            <v>3379</v>
          </cell>
          <cell r="B3385" t="str">
            <v>P</v>
          </cell>
          <cell r="C3385" t="str">
            <v>Education and Training</v>
          </cell>
          <cell r="D3385">
            <v>211011448</v>
          </cell>
          <cell r="E3385" t="str">
            <v>Ferntree Gully (South) - Upper Ferntree Gully</v>
          </cell>
          <cell r="F3385">
            <v>7</v>
          </cell>
          <cell r="G3385">
            <v>5</v>
          </cell>
          <cell r="H3385">
            <v>3</v>
          </cell>
          <cell r="I3385">
            <v>3</v>
          </cell>
          <cell r="J3385">
            <v>0</v>
          </cell>
          <cell r="K3385">
            <v>18</v>
          </cell>
        </row>
        <row r="3386">
          <cell r="A3386">
            <v>3380</v>
          </cell>
          <cell r="B3386" t="str">
            <v>Q</v>
          </cell>
          <cell r="C3386" t="str">
            <v>Health Care and Social Assistance</v>
          </cell>
          <cell r="D3386">
            <v>211011448</v>
          </cell>
          <cell r="E3386" t="str">
            <v>Ferntree Gully (South) - Upper Ferntree Gully</v>
          </cell>
          <cell r="F3386">
            <v>72</v>
          </cell>
          <cell r="G3386">
            <v>16</v>
          </cell>
          <cell r="H3386">
            <v>11</v>
          </cell>
          <cell r="I3386">
            <v>4</v>
          </cell>
          <cell r="J3386">
            <v>0</v>
          </cell>
          <cell r="K3386">
            <v>104</v>
          </cell>
        </row>
        <row r="3387">
          <cell r="A3387">
            <v>3381</v>
          </cell>
          <cell r="B3387" t="str">
            <v>R</v>
          </cell>
          <cell r="C3387" t="str">
            <v>Arts and Recreation Services</v>
          </cell>
          <cell r="D3387">
            <v>211011448</v>
          </cell>
          <cell r="E3387" t="str">
            <v>Ferntree Gully (South) - Upper Ferntree Gully</v>
          </cell>
          <cell r="F3387">
            <v>11</v>
          </cell>
          <cell r="G3387">
            <v>9</v>
          </cell>
          <cell r="H3387">
            <v>3</v>
          </cell>
          <cell r="I3387">
            <v>0</v>
          </cell>
          <cell r="J3387">
            <v>0</v>
          </cell>
          <cell r="K3387">
            <v>23</v>
          </cell>
        </row>
        <row r="3388">
          <cell r="A3388">
            <v>3382</v>
          </cell>
          <cell r="B3388" t="str">
            <v>S</v>
          </cell>
          <cell r="C3388" t="str">
            <v>Other Services</v>
          </cell>
          <cell r="D3388">
            <v>211011448</v>
          </cell>
          <cell r="E3388" t="str">
            <v>Ferntree Gully (South) - Upper Ferntree Gully</v>
          </cell>
          <cell r="F3388">
            <v>50</v>
          </cell>
          <cell r="G3388">
            <v>52</v>
          </cell>
          <cell r="H3388">
            <v>16</v>
          </cell>
          <cell r="I3388">
            <v>0</v>
          </cell>
          <cell r="J3388">
            <v>0</v>
          </cell>
          <cell r="K3388">
            <v>119</v>
          </cell>
        </row>
        <row r="3389">
          <cell r="A3389">
            <v>3383</v>
          </cell>
          <cell r="B3389" t="str">
            <v>A</v>
          </cell>
          <cell r="C3389" t="str">
            <v>Agriculture, Forestry and Fishing</v>
          </cell>
          <cell r="D3389">
            <v>206071142</v>
          </cell>
          <cell r="E3389" t="str">
            <v>Fitzroy</v>
          </cell>
          <cell r="F3389">
            <v>8</v>
          </cell>
          <cell r="G3389">
            <v>3</v>
          </cell>
          <cell r="H3389">
            <v>0</v>
          </cell>
          <cell r="I3389">
            <v>0</v>
          </cell>
          <cell r="J3389">
            <v>0</v>
          </cell>
          <cell r="K3389">
            <v>12</v>
          </cell>
        </row>
        <row r="3390">
          <cell r="A3390">
            <v>3384</v>
          </cell>
          <cell r="B3390" t="str">
            <v>B</v>
          </cell>
          <cell r="C3390" t="str">
            <v>Mining</v>
          </cell>
          <cell r="D3390">
            <v>206071142</v>
          </cell>
          <cell r="E3390" t="str">
            <v>Fitzroy</v>
          </cell>
          <cell r="F3390">
            <v>0</v>
          </cell>
          <cell r="G3390">
            <v>0</v>
          </cell>
          <cell r="H3390">
            <v>0</v>
          </cell>
          <cell r="I3390">
            <v>0</v>
          </cell>
          <cell r="J3390">
            <v>0</v>
          </cell>
          <cell r="K3390">
            <v>3</v>
          </cell>
        </row>
        <row r="3391">
          <cell r="A3391">
            <v>3385</v>
          </cell>
          <cell r="B3391" t="str">
            <v>C</v>
          </cell>
          <cell r="C3391" t="str">
            <v>Manufacturing</v>
          </cell>
          <cell r="D3391">
            <v>206071142</v>
          </cell>
          <cell r="E3391" t="str">
            <v>Fitzroy</v>
          </cell>
          <cell r="F3391">
            <v>27</v>
          </cell>
          <cell r="G3391">
            <v>16</v>
          </cell>
          <cell r="H3391">
            <v>4</v>
          </cell>
          <cell r="I3391">
            <v>5</v>
          </cell>
          <cell r="J3391">
            <v>0</v>
          </cell>
          <cell r="K3391">
            <v>53</v>
          </cell>
        </row>
        <row r="3392">
          <cell r="A3392">
            <v>3386</v>
          </cell>
          <cell r="B3392" t="str">
            <v>D</v>
          </cell>
          <cell r="C3392" t="str">
            <v>Electricity, Gas, Water and Waste Services</v>
          </cell>
          <cell r="D3392">
            <v>206071142</v>
          </cell>
          <cell r="E3392" t="str">
            <v>Fitzroy</v>
          </cell>
          <cell r="F3392">
            <v>3</v>
          </cell>
          <cell r="G3392">
            <v>0</v>
          </cell>
          <cell r="H3392">
            <v>0</v>
          </cell>
          <cell r="I3392">
            <v>0</v>
          </cell>
          <cell r="J3392">
            <v>0</v>
          </cell>
          <cell r="K3392">
            <v>3</v>
          </cell>
        </row>
        <row r="3393">
          <cell r="A3393">
            <v>3387</v>
          </cell>
          <cell r="B3393" t="str">
            <v>E</v>
          </cell>
          <cell r="C3393" t="str">
            <v>Construction</v>
          </cell>
          <cell r="D3393">
            <v>206071142</v>
          </cell>
          <cell r="E3393" t="str">
            <v>Fitzroy</v>
          </cell>
          <cell r="F3393">
            <v>64</v>
          </cell>
          <cell r="G3393">
            <v>17</v>
          </cell>
          <cell r="H3393">
            <v>4</v>
          </cell>
          <cell r="I3393">
            <v>3</v>
          </cell>
          <cell r="J3393">
            <v>0</v>
          </cell>
          <cell r="K3393">
            <v>86</v>
          </cell>
        </row>
        <row r="3394">
          <cell r="A3394">
            <v>3388</v>
          </cell>
          <cell r="B3394" t="str">
            <v>F</v>
          </cell>
          <cell r="C3394" t="str">
            <v>Wholesale Trade</v>
          </cell>
          <cell r="D3394">
            <v>206071142</v>
          </cell>
          <cell r="E3394" t="str">
            <v>Fitzroy</v>
          </cell>
          <cell r="F3394">
            <v>15</v>
          </cell>
          <cell r="G3394">
            <v>9</v>
          </cell>
          <cell r="H3394">
            <v>6</v>
          </cell>
          <cell r="I3394">
            <v>3</v>
          </cell>
          <cell r="J3394">
            <v>0</v>
          </cell>
          <cell r="K3394">
            <v>32</v>
          </cell>
        </row>
        <row r="3395">
          <cell r="A3395">
            <v>3389</v>
          </cell>
          <cell r="B3395" t="str">
            <v>G</v>
          </cell>
          <cell r="C3395" t="str">
            <v>Retail Trade</v>
          </cell>
          <cell r="D3395">
            <v>206071142</v>
          </cell>
          <cell r="E3395" t="str">
            <v>Fitzroy</v>
          </cell>
          <cell r="F3395">
            <v>69</v>
          </cell>
          <cell r="G3395">
            <v>72</v>
          </cell>
          <cell r="H3395">
            <v>49</v>
          </cell>
          <cell r="I3395">
            <v>13</v>
          </cell>
          <cell r="J3395">
            <v>0</v>
          </cell>
          <cell r="K3395">
            <v>203</v>
          </cell>
        </row>
        <row r="3396">
          <cell r="A3396">
            <v>3390</v>
          </cell>
          <cell r="B3396" t="str">
            <v>H</v>
          </cell>
          <cell r="C3396" t="str">
            <v>Accommodation and Food Services</v>
          </cell>
          <cell r="D3396">
            <v>206071142</v>
          </cell>
          <cell r="E3396" t="str">
            <v>Fitzroy</v>
          </cell>
          <cell r="F3396">
            <v>61</v>
          </cell>
          <cell r="G3396">
            <v>57</v>
          </cell>
          <cell r="H3396">
            <v>68</v>
          </cell>
          <cell r="I3396">
            <v>32</v>
          </cell>
          <cell r="J3396">
            <v>0</v>
          </cell>
          <cell r="K3396">
            <v>219</v>
          </cell>
        </row>
        <row r="3397">
          <cell r="A3397">
            <v>3391</v>
          </cell>
          <cell r="B3397" t="str">
            <v>I</v>
          </cell>
          <cell r="C3397" t="str">
            <v>Transport, Postal and Warehousing</v>
          </cell>
          <cell r="D3397">
            <v>206071142</v>
          </cell>
          <cell r="E3397" t="str">
            <v>Fitzroy</v>
          </cell>
          <cell r="F3397">
            <v>78</v>
          </cell>
          <cell r="G3397">
            <v>3</v>
          </cell>
          <cell r="H3397">
            <v>0</v>
          </cell>
          <cell r="I3397">
            <v>0</v>
          </cell>
          <cell r="J3397">
            <v>0</v>
          </cell>
          <cell r="K3397">
            <v>81</v>
          </cell>
        </row>
        <row r="3398">
          <cell r="A3398">
            <v>3392</v>
          </cell>
          <cell r="B3398" t="str">
            <v>J</v>
          </cell>
          <cell r="C3398" t="str">
            <v>Information Media and Telecommunications</v>
          </cell>
          <cell r="D3398">
            <v>206071142</v>
          </cell>
          <cell r="E3398" t="str">
            <v>Fitzroy</v>
          </cell>
          <cell r="F3398">
            <v>66</v>
          </cell>
          <cell r="G3398">
            <v>34</v>
          </cell>
          <cell r="H3398">
            <v>11</v>
          </cell>
          <cell r="I3398">
            <v>3</v>
          </cell>
          <cell r="J3398">
            <v>3</v>
          </cell>
          <cell r="K3398">
            <v>115</v>
          </cell>
        </row>
        <row r="3399">
          <cell r="A3399">
            <v>3393</v>
          </cell>
          <cell r="B3399" t="str">
            <v>K</v>
          </cell>
          <cell r="C3399" t="str">
            <v>Financial and Insurance Services</v>
          </cell>
          <cell r="D3399">
            <v>206071142</v>
          </cell>
          <cell r="E3399" t="str">
            <v>Fitzroy</v>
          </cell>
          <cell r="F3399">
            <v>60</v>
          </cell>
          <cell r="G3399">
            <v>14</v>
          </cell>
          <cell r="H3399">
            <v>0</v>
          </cell>
          <cell r="I3399">
            <v>0</v>
          </cell>
          <cell r="J3399">
            <v>0</v>
          </cell>
          <cell r="K3399">
            <v>77</v>
          </cell>
        </row>
        <row r="3400">
          <cell r="A3400">
            <v>3394</v>
          </cell>
          <cell r="B3400" t="str">
            <v>L</v>
          </cell>
          <cell r="C3400" t="str">
            <v>Rental, Hiring and Real Estate Services</v>
          </cell>
          <cell r="D3400">
            <v>206071142</v>
          </cell>
          <cell r="E3400" t="str">
            <v>Fitzroy</v>
          </cell>
          <cell r="F3400">
            <v>248</v>
          </cell>
          <cell r="G3400">
            <v>14</v>
          </cell>
          <cell r="H3400">
            <v>4</v>
          </cell>
          <cell r="I3400">
            <v>3</v>
          </cell>
          <cell r="J3400">
            <v>3</v>
          </cell>
          <cell r="K3400">
            <v>270</v>
          </cell>
        </row>
        <row r="3401">
          <cell r="A3401">
            <v>3395</v>
          </cell>
          <cell r="B3401" t="str">
            <v>M</v>
          </cell>
          <cell r="C3401" t="str">
            <v>Professional, Scientific and Technical Services</v>
          </cell>
          <cell r="D3401">
            <v>206071142</v>
          </cell>
          <cell r="E3401" t="str">
            <v>Fitzroy</v>
          </cell>
          <cell r="F3401">
            <v>265</v>
          </cell>
          <cell r="G3401">
            <v>140</v>
          </cell>
          <cell r="H3401">
            <v>59</v>
          </cell>
          <cell r="I3401">
            <v>14</v>
          </cell>
          <cell r="J3401">
            <v>0</v>
          </cell>
          <cell r="K3401">
            <v>478</v>
          </cell>
        </row>
        <row r="3402">
          <cell r="A3402">
            <v>3396</v>
          </cell>
          <cell r="B3402" t="str">
            <v>N</v>
          </cell>
          <cell r="C3402" t="str">
            <v>Administrative and Support Services</v>
          </cell>
          <cell r="D3402">
            <v>206071142</v>
          </cell>
          <cell r="E3402" t="str">
            <v>Fitzroy</v>
          </cell>
          <cell r="F3402">
            <v>39</v>
          </cell>
          <cell r="G3402">
            <v>19</v>
          </cell>
          <cell r="H3402">
            <v>11</v>
          </cell>
          <cell r="I3402">
            <v>8</v>
          </cell>
          <cell r="J3402">
            <v>0</v>
          </cell>
          <cell r="K3402">
            <v>77</v>
          </cell>
        </row>
        <row r="3403">
          <cell r="A3403">
            <v>3397</v>
          </cell>
          <cell r="B3403" t="str">
            <v>O</v>
          </cell>
          <cell r="C3403" t="str">
            <v>Public Administration and Safety</v>
          </cell>
          <cell r="D3403">
            <v>206071142</v>
          </cell>
          <cell r="E3403" t="str">
            <v>Fitzroy</v>
          </cell>
          <cell r="F3403">
            <v>0</v>
          </cell>
          <cell r="G3403">
            <v>0</v>
          </cell>
          <cell r="H3403">
            <v>0</v>
          </cell>
          <cell r="I3403">
            <v>0</v>
          </cell>
          <cell r="J3403">
            <v>0</v>
          </cell>
          <cell r="K3403">
            <v>3</v>
          </cell>
        </row>
        <row r="3404">
          <cell r="A3404">
            <v>3398</v>
          </cell>
          <cell r="B3404" t="str">
            <v>P</v>
          </cell>
          <cell r="C3404" t="str">
            <v>Education and Training</v>
          </cell>
          <cell r="D3404">
            <v>206071142</v>
          </cell>
          <cell r="E3404" t="str">
            <v>Fitzroy</v>
          </cell>
          <cell r="F3404">
            <v>17</v>
          </cell>
          <cell r="G3404">
            <v>7</v>
          </cell>
          <cell r="H3404">
            <v>3</v>
          </cell>
          <cell r="I3404">
            <v>3</v>
          </cell>
          <cell r="J3404">
            <v>0</v>
          </cell>
          <cell r="K3404">
            <v>30</v>
          </cell>
        </row>
        <row r="3405">
          <cell r="A3405">
            <v>3399</v>
          </cell>
          <cell r="B3405" t="str">
            <v>Q</v>
          </cell>
          <cell r="C3405" t="str">
            <v>Health Care and Social Assistance</v>
          </cell>
          <cell r="D3405">
            <v>206071142</v>
          </cell>
          <cell r="E3405" t="str">
            <v>Fitzroy</v>
          </cell>
          <cell r="F3405">
            <v>230</v>
          </cell>
          <cell r="G3405">
            <v>66</v>
          </cell>
          <cell r="H3405">
            <v>25</v>
          </cell>
          <cell r="I3405">
            <v>7</v>
          </cell>
          <cell r="J3405">
            <v>0</v>
          </cell>
          <cell r="K3405">
            <v>329</v>
          </cell>
        </row>
        <row r="3406">
          <cell r="A3406">
            <v>3400</v>
          </cell>
          <cell r="B3406" t="str">
            <v>R</v>
          </cell>
          <cell r="C3406" t="str">
            <v>Arts and Recreation Services</v>
          </cell>
          <cell r="D3406">
            <v>206071142</v>
          </cell>
          <cell r="E3406" t="str">
            <v>Fitzroy</v>
          </cell>
          <cell r="F3406">
            <v>77</v>
          </cell>
          <cell r="G3406">
            <v>24</v>
          </cell>
          <cell r="H3406">
            <v>9</v>
          </cell>
          <cell r="I3406">
            <v>3</v>
          </cell>
          <cell r="J3406">
            <v>0</v>
          </cell>
          <cell r="K3406">
            <v>112</v>
          </cell>
        </row>
        <row r="3407">
          <cell r="A3407">
            <v>3401</v>
          </cell>
          <cell r="B3407" t="str">
            <v>S</v>
          </cell>
          <cell r="C3407" t="str">
            <v>Other Services</v>
          </cell>
          <cell r="D3407">
            <v>206071142</v>
          </cell>
          <cell r="E3407" t="str">
            <v>Fitzroy</v>
          </cell>
          <cell r="F3407">
            <v>40</v>
          </cell>
          <cell r="G3407">
            <v>30</v>
          </cell>
          <cell r="H3407">
            <v>10</v>
          </cell>
          <cell r="I3407">
            <v>3</v>
          </cell>
          <cell r="J3407">
            <v>0</v>
          </cell>
          <cell r="K3407">
            <v>83</v>
          </cell>
        </row>
        <row r="3408">
          <cell r="A3408">
            <v>3402</v>
          </cell>
          <cell r="B3408" t="str">
            <v>A</v>
          </cell>
          <cell r="C3408" t="str">
            <v>Agriculture, Forestry and Fishing</v>
          </cell>
          <cell r="D3408">
            <v>206071143</v>
          </cell>
          <cell r="E3408" t="str">
            <v>Fitzroy North</v>
          </cell>
          <cell r="F3408">
            <v>8</v>
          </cell>
          <cell r="G3408">
            <v>0</v>
          </cell>
          <cell r="H3408">
            <v>0</v>
          </cell>
          <cell r="I3408">
            <v>0</v>
          </cell>
          <cell r="J3408">
            <v>0</v>
          </cell>
          <cell r="K3408">
            <v>9</v>
          </cell>
        </row>
        <row r="3409">
          <cell r="A3409">
            <v>3403</v>
          </cell>
          <cell r="B3409" t="str">
            <v>B</v>
          </cell>
          <cell r="C3409" t="str">
            <v>Mining</v>
          </cell>
          <cell r="D3409">
            <v>206071143</v>
          </cell>
          <cell r="E3409" t="str">
            <v>Fitzroy North</v>
          </cell>
          <cell r="F3409">
            <v>0</v>
          </cell>
          <cell r="G3409">
            <v>0</v>
          </cell>
          <cell r="H3409">
            <v>0</v>
          </cell>
          <cell r="I3409">
            <v>0</v>
          </cell>
          <cell r="J3409">
            <v>0</v>
          </cell>
          <cell r="K3409">
            <v>0</v>
          </cell>
        </row>
        <row r="3410">
          <cell r="A3410">
            <v>3404</v>
          </cell>
          <cell r="B3410" t="str">
            <v>C</v>
          </cell>
          <cell r="C3410" t="str">
            <v>Manufacturing</v>
          </cell>
          <cell r="D3410">
            <v>206071143</v>
          </cell>
          <cell r="E3410" t="str">
            <v>Fitzroy North</v>
          </cell>
          <cell r="F3410">
            <v>17</v>
          </cell>
          <cell r="G3410">
            <v>12</v>
          </cell>
          <cell r="H3410">
            <v>3</v>
          </cell>
          <cell r="I3410">
            <v>0</v>
          </cell>
          <cell r="J3410">
            <v>0</v>
          </cell>
          <cell r="K3410">
            <v>33</v>
          </cell>
        </row>
        <row r="3411">
          <cell r="A3411">
            <v>3405</v>
          </cell>
          <cell r="B3411" t="str">
            <v>D</v>
          </cell>
          <cell r="C3411" t="str">
            <v>Electricity, Gas, Water and Waste Services</v>
          </cell>
          <cell r="D3411">
            <v>206071143</v>
          </cell>
          <cell r="E3411" t="str">
            <v>Fitzroy North</v>
          </cell>
          <cell r="F3411">
            <v>0</v>
          </cell>
          <cell r="G3411">
            <v>0</v>
          </cell>
          <cell r="H3411">
            <v>0</v>
          </cell>
          <cell r="I3411">
            <v>0</v>
          </cell>
          <cell r="J3411">
            <v>0</v>
          </cell>
          <cell r="K3411">
            <v>0</v>
          </cell>
        </row>
        <row r="3412">
          <cell r="A3412">
            <v>3406</v>
          </cell>
          <cell r="B3412" t="str">
            <v>E</v>
          </cell>
          <cell r="C3412" t="str">
            <v>Construction</v>
          </cell>
          <cell r="D3412">
            <v>206071143</v>
          </cell>
          <cell r="E3412" t="str">
            <v>Fitzroy North</v>
          </cell>
          <cell r="F3412">
            <v>73</v>
          </cell>
          <cell r="G3412">
            <v>17</v>
          </cell>
          <cell r="H3412">
            <v>3</v>
          </cell>
          <cell r="I3412">
            <v>0</v>
          </cell>
          <cell r="J3412">
            <v>0</v>
          </cell>
          <cell r="K3412">
            <v>94</v>
          </cell>
        </row>
        <row r="3413">
          <cell r="A3413">
            <v>3407</v>
          </cell>
          <cell r="B3413" t="str">
            <v>F</v>
          </cell>
          <cell r="C3413" t="str">
            <v>Wholesale Trade</v>
          </cell>
          <cell r="D3413">
            <v>206071143</v>
          </cell>
          <cell r="E3413" t="str">
            <v>Fitzroy North</v>
          </cell>
          <cell r="F3413">
            <v>13</v>
          </cell>
          <cell r="G3413">
            <v>5</v>
          </cell>
          <cell r="H3413">
            <v>4</v>
          </cell>
          <cell r="I3413">
            <v>0</v>
          </cell>
          <cell r="J3413">
            <v>0</v>
          </cell>
          <cell r="K3413">
            <v>22</v>
          </cell>
        </row>
        <row r="3414">
          <cell r="A3414">
            <v>3408</v>
          </cell>
          <cell r="B3414" t="str">
            <v>G</v>
          </cell>
          <cell r="C3414" t="str">
            <v>Retail Trade</v>
          </cell>
          <cell r="D3414">
            <v>206071143</v>
          </cell>
          <cell r="E3414" t="str">
            <v>Fitzroy North</v>
          </cell>
          <cell r="F3414">
            <v>42</v>
          </cell>
          <cell r="G3414">
            <v>35</v>
          </cell>
          <cell r="H3414">
            <v>12</v>
          </cell>
          <cell r="I3414">
            <v>3</v>
          </cell>
          <cell r="J3414">
            <v>0</v>
          </cell>
          <cell r="K3414">
            <v>92</v>
          </cell>
        </row>
        <row r="3415">
          <cell r="A3415">
            <v>3409</v>
          </cell>
          <cell r="B3415" t="str">
            <v>H</v>
          </cell>
          <cell r="C3415" t="str">
            <v>Accommodation and Food Services</v>
          </cell>
          <cell r="D3415">
            <v>206071143</v>
          </cell>
          <cell r="E3415" t="str">
            <v>Fitzroy North</v>
          </cell>
          <cell r="F3415">
            <v>19</v>
          </cell>
          <cell r="G3415">
            <v>21</v>
          </cell>
          <cell r="H3415">
            <v>23</v>
          </cell>
          <cell r="I3415">
            <v>12</v>
          </cell>
          <cell r="J3415">
            <v>0</v>
          </cell>
          <cell r="K3415">
            <v>75</v>
          </cell>
        </row>
        <row r="3416">
          <cell r="A3416">
            <v>3410</v>
          </cell>
          <cell r="B3416" t="str">
            <v>I</v>
          </cell>
          <cell r="C3416" t="str">
            <v>Transport, Postal and Warehousing</v>
          </cell>
          <cell r="D3416">
            <v>206071143</v>
          </cell>
          <cell r="E3416" t="str">
            <v>Fitzroy North</v>
          </cell>
          <cell r="F3416">
            <v>25</v>
          </cell>
          <cell r="G3416">
            <v>3</v>
          </cell>
          <cell r="H3416">
            <v>0</v>
          </cell>
          <cell r="I3416">
            <v>0</v>
          </cell>
          <cell r="J3416">
            <v>0</v>
          </cell>
          <cell r="K3416">
            <v>27</v>
          </cell>
        </row>
        <row r="3417">
          <cell r="A3417">
            <v>3411</v>
          </cell>
          <cell r="B3417" t="str">
            <v>J</v>
          </cell>
          <cell r="C3417" t="str">
            <v>Information Media and Telecommunications</v>
          </cell>
          <cell r="D3417">
            <v>206071143</v>
          </cell>
          <cell r="E3417" t="str">
            <v>Fitzroy North</v>
          </cell>
          <cell r="F3417">
            <v>27</v>
          </cell>
          <cell r="G3417">
            <v>7</v>
          </cell>
          <cell r="H3417">
            <v>0</v>
          </cell>
          <cell r="I3417">
            <v>0</v>
          </cell>
          <cell r="J3417">
            <v>0</v>
          </cell>
          <cell r="K3417">
            <v>35</v>
          </cell>
        </row>
        <row r="3418">
          <cell r="A3418">
            <v>3412</v>
          </cell>
          <cell r="B3418" t="str">
            <v>K</v>
          </cell>
          <cell r="C3418" t="str">
            <v>Financial and Insurance Services</v>
          </cell>
          <cell r="D3418">
            <v>206071143</v>
          </cell>
          <cell r="E3418" t="str">
            <v>Fitzroy North</v>
          </cell>
          <cell r="F3418">
            <v>53</v>
          </cell>
          <cell r="G3418">
            <v>17</v>
          </cell>
          <cell r="H3418">
            <v>4</v>
          </cell>
          <cell r="I3418">
            <v>0</v>
          </cell>
          <cell r="J3418">
            <v>0</v>
          </cell>
          <cell r="K3418">
            <v>75</v>
          </cell>
        </row>
        <row r="3419">
          <cell r="A3419">
            <v>3413</v>
          </cell>
          <cell r="B3419" t="str">
            <v>L</v>
          </cell>
          <cell r="C3419" t="str">
            <v>Rental, Hiring and Real Estate Services</v>
          </cell>
          <cell r="D3419">
            <v>206071143</v>
          </cell>
          <cell r="E3419" t="str">
            <v>Fitzroy North</v>
          </cell>
          <cell r="F3419">
            <v>139</v>
          </cell>
          <cell r="G3419">
            <v>5</v>
          </cell>
          <cell r="H3419">
            <v>0</v>
          </cell>
          <cell r="I3419">
            <v>0</v>
          </cell>
          <cell r="J3419">
            <v>0</v>
          </cell>
          <cell r="K3419">
            <v>146</v>
          </cell>
        </row>
        <row r="3420">
          <cell r="A3420">
            <v>3414</v>
          </cell>
          <cell r="B3420" t="str">
            <v>M</v>
          </cell>
          <cell r="C3420" t="str">
            <v>Professional, Scientific and Technical Services</v>
          </cell>
          <cell r="D3420">
            <v>206071143</v>
          </cell>
          <cell r="E3420" t="str">
            <v>Fitzroy North</v>
          </cell>
          <cell r="F3420">
            <v>213</v>
          </cell>
          <cell r="G3420">
            <v>92</v>
          </cell>
          <cell r="H3420">
            <v>23</v>
          </cell>
          <cell r="I3420">
            <v>3</v>
          </cell>
          <cell r="J3420">
            <v>0</v>
          </cell>
          <cell r="K3420">
            <v>330</v>
          </cell>
        </row>
        <row r="3421">
          <cell r="A3421">
            <v>3415</v>
          </cell>
          <cell r="B3421" t="str">
            <v>N</v>
          </cell>
          <cell r="C3421" t="str">
            <v>Administrative and Support Services</v>
          </cell>
          <cell r="D3421">
            <v>206071143</v>
          </cell>
          <cell r="E3421" t="str">
            <v>Fitzroy North</v>
          </cell>
          <cell r="F3421">
            <v>25</v>
          </cell>
          <cell r="G3421">
            <v>10</v>
          </cell>
          <cell r="H3421">
            <v>3</v>
          </cell>
          <cell r="I3421">
            <v>0</v>
          </cell>
          <cell r="J3421">
            <v>0</v>
          </cell>
          <cell r="K3421">
            <v>37</v>
          </cell>
        </row>
        <row r="3422">
          <cell r="A3422">
            <v>3416</v>
          </cell>
          <cell r="B3422" t="str">
            <v>O</v>
          </cell>
          <cell r="C3422" t="str">
            <v>Public Administration and Safety</v>
          </cell>
          <cell r="D3422">
            <v>206071143</v>
          </cell>
          <cell r="E3422" t="str">
            <v>Fitzroy North</v>
          </cell>
          <cell r="F3422">
            <v>3</v>
          </cell>
          <cell r="G3422">
            <v>3</v>
          </cell>
          <cell r="H3422">
            <v>0</v>
          </cell>
          <cell r="I3422">
            <v>0</v>
          </cell>
          <cell r="J3422">
            <v>0</v>
          </cell>
          <cell r="K3422">
            <v>3</v>
          </cell>
        </row>
        <row r="3423">
          <cell r="A3423">
            <v>3417</v>
          </cell>
          <cell r="B3423" t="str">
            <v>P</v>
          </cell>
          <cell r="C3423" t="str">
            <v>Education and Training</v>
          </cell>
          <cell r="D3423">
            <v>206071143</v>
          </cell>
          <cell r="E3423" t="str">
            <v>Fitzroy North</v>
          </cell>
          <cell r="F3423">
            <v>20</v>
          </cell>
          <cell r="G3423">
            <v>7</v>
          </cell>
          <cell r="H3423">
            <v>4</v>
          </cell>
          <cell r="I3423">
            <v>0</v>
          </cell>
          <cell r="J3423">
            <v>0</v>
          </cell>
          <cell r="K3423">
            <v>32</v>
          </cell>
        </row>
        <row r="3424">
          <cell r="A3424">
            <v>3418</v>
          </cell>
          <cell r="B3424" t="str">
            <v>Q</v>
          </cell>
          <cell r="C3424" t="str">
            <v>Health Care and Social Assistance</v>
          </cell>
          <cell r="D3424">
            <v>206071143</v>
          </cell>
          <cell r="E3424" t="str">
            <v>Fitzroy North</v>
          </cell>
          <cell r="F3424">
            <v>186</v>
          </cell>
          <cell r="G3424">
            <v>35</v>
          </cell>
          <cell r="H3424">
            <v>21</v>
          </cell>
          <cell r="I3424">
            <v>0</v>
          </cell>
          <cell r="J3424">
            <v>0</v>
          </cell>
          <cell r="K3424">
            <v>244</v>
          </cell>
        </row>
        <row r="3425">
          <cell r="A3425">
            <v>3419</v>
          </cell>
          <cell r="B3425" t="str">
            <v>R</v>
          </cell>
          <cell r="C3425" t="str">
            <v>Arts and Recreation Services</v>
          </cell>
          <cell r="D3425">
            <v>206071143</v>
          </cell>
          <cell r="E3425" t="str">
            <v>Fitzroy North</v>
          </cell>
          <cell r="F3425">
            <v>73</v>
          </cell>
          <cell r="G3425">
            <v>12</v>
          </cell>
          <cell r="H3425">
            <v>5</v>
          </cell>
          <cell r="I3425">
            <v>0</v>
          </cell>
          <cell r="J3425">
            <v>0</v>
          </cell>
          <cell r="K3425">
            <v>91</v>
          </cell>
        </row>
        <row r="3426">
          <cell r="A3426">
            <v>3420</v>
          </cell>
          <cell r="B3426" t="str">
            <v>S</v>
          </cell>
          <cell r="C3426" t="str">
            <v>Other Services</v>
          </cell>
          <cell r="D3426">
            <v>206071143</v>
          </cell>
          <cell r="E3426" t="str">
            <v>Fitzroy North</v>
          </cell>
          <cell r="F3426">
            <v>21</v>
          </cell>
          <cell r="G3426">
            <v>18</v>
          </cell>
          <cell r="H3426">
            <v>3</v>
          </cell>
          <cell r="I3426">
            <v>0</v>
          </cell>
          <cell r="J3426">
            <v>0</v>
          </cell>
          <cell r="K3426">
            <v>42</v>
          </cell>
        </row>
        <row r="3427">
          <cell r="A3427">
            <v>3421</v>
          </cell>
          <cell r="B3427" t="str">
            <v>A</v>
          </cell>
          <cell r="C3427" t="str">
            <v>Agriculture, Forestry and Fishing</v>
          </cell>
          <cell r="D3427">
            <v>206031115</v>
          </cell>
          <cell r="E3427" t="str">
            <v>Flemington</v>
          </cell>
          <cell r="F3427">
            <v>8</v>
          </cell>
          <cell r="G3427">
            <v>0</v>
          </cell>
          <cell r="H3427">
            <v>0</v>
          </cell>
          <cell r="I3427">
            <v>0</v>
          </cell>
          <cell r="J3427">
            <v>0</v>
          </cell>
          <cell r="K3427">
            <v>10</v>
          </cell>
        </row>
        <row r="3428">
          <cell r="A3428">
            <v>3422</v>
          </cell>
          <cell r="B3428" t="str">
            <v>B</v>
          </cell>
          <cell r="C3428" t="str">
            <v>Mining</v>
          </cell>
          <cell r="D3428">
            <v>206031115</v>
          </cell>
          <cell r="E3428" t="str">
            <v>Flemington</v>
          </cell>
          <cell r="F3428">
            <v>0</v>
          </cell>
          <cell r="G3428">
            <v>0</v>
          </cell>
          <cell r="H3428">
            <v>0</v>
          </cell>
          <cell r="I3428">
            <v>0</v>
          </cell>
          <cell r="J3428">
            <v>0</v>
          </cell>
          <cell r="K3428">
            <v>0</v>
          </cell>
        </row>
        <row r="3429">
          <cell r="A3429">
            <v>3423</v>
          </cell>
          <cell r="B3429" t="str">
            <v>C</v>
          </cell>
          <cell r="C3429" t="str">
            <v>Manufacturing</v>
          </cell>
          <cell r="D3429">
            <v>206031115</v>
          </cell>
          <cell r="E3429" t="str">
            <v>Flemington</v>
          </cell>
          <cell r="F3429">
            <v>7</v>
          </cell>
          <cell r="G3429">
            <v>3</v>
          </cell>
          <cell r="H3429">
            <v>3</v>
          </cell>
          <cell r="I3429">
            <v>0</v>
          </cell>
          <cell r="J3429">
            <v>0</v>
          </cell>
          <cell r="K3429">
            <v>13</v>
          </cell>
        </row>
        <row r="3430">
          <cell r="A3430">
            <v>3424</v>
          </cell>
          <cell r="B3430" t="str">
            <v>D</v>
          </cell>
          <cell r="C3430" t="str">
            <v>Electricity, Gas, Water and Waste Services</v>
          </cell>
          <cell r="D3430">
            <v>206031115</v>
          </cell>
          <cell r="E3430" t="str">
            <v>Flemington</v>
          </cell>
          <cell r="F3430">
            <v>0</v>
          </cell>
          <cell r="G3430">
            <v>0</v>
          </cell>
          <cell r="H3430">
            <v>0</v>
          </cell>
          <cell r="I3430">
            <v>0</v>
          </cell>
          <cell r="J3430">
            <v>0</v>
          </cell>
          <cell r="K3430">
            <v>0</v>
          </cell>
        </row>
        <row r="3431">
          <cell r="A3431">
            <v>3425</v>
          </cell>
          <cell r="B3431" t="str">
            <v>E</v>
          </cell>
          <cell r="C3431" t="str">
            <v>Construction</v>
          </cell>
          <cell r="D3431">
            <v>206031115</v>
          </cell>
          <cell r="E3431" t="str">
            <v>Flemington</v>
          </cell>
          <cell r="F3431">
            <v>40</v>
          </cell>
          <cell r="G3431">
            <v>12</v>
          </cell>
          <cell r="H3431">
            <v>0</v>
          </cell>
          <cell r="I3431">
            <v>3</v>
          </cell>
          <cell r="J3431">
            <v>0</v>
          </cell>
          <cell r="K3431">
            <v>54</v>
          </cell>
        </row>
        <row r="3432">
          <cell r="A3432">
            <v>3426</v>
          </cell>
          <cell r="B3432" t="str">
            <v>F</v>
          </cell>
          <cell r="C3432" t="str">
            <v>Wholesale Trade</v>
          </cell>
          <cell r="D3432">
            <v>206031115</v>
          </cell>
          <cell r="E3432" t="str">
            <v>Flemington</v>
          </cell>
          <cell r="F3432">
            <v>11</v>
          </cell>
          <cell r="G3432">
            <v>5</v>
          </cell>
          <cell r="H3432">
            <v>0</v>
          </cell>
          <cell r="I3432">
            <v>3</v>
          </cell>
          <cell r="J3432">
            <v>0</v>
          </cell>
          <cell r="K3432">
            <v>19</v>
          </cell>
        </row>
        <row r="3433">
          <cell r="A3433">
            <v>3427</v>
          </cell>
          <cell r="B3433" t="str">
            <v>G</v>
          </cell>
          <cell r="C3433" t="str">
            <v>Retail Trade</v>
          </cell>
          <cell r="D3433">
            <v>206031115</v>
          </cell>
          <cell r="E3433" t="str">
            <v>Flemington</v>
          </cell>
          <cell r="F3433">
            <v>22</v>
          </cell>
          <cell r="G3433">
            <v>14</v>
          </cell>
          <cell r="H3433">
            <v>0</v>
          </cell>
          <cell r="I3433">
            <v>0</v>
          </cell>
          <cell r="J3433">
            <v>0</v>
          </cell>
          <cell r="K3433">
            <v>40</v>
          </cell>
        </row>
        <row r="3434">
          <cell r="A3434">
            <v>3428</v>
          </cell>
          <cell r="B3434" t="str">
            <v>H</v>
          </cell>
          <cell r="C3434" t="str">
            <v>Accommodation and Food Services</v>
          </cell>
          <cell r="D3434">
            <v>206031115</v>
          </cell>
          <cell r="E3434" t="str">
            <v>Flemington</v>
          </cell>
          <cell r="F3434">
            <v>19</v>
          </cell>
          <cell r="G3434">
            <v>13</v>
          </cell>
          <cell r="H3434">
            <v>8</v>
          </cell>
          <cell r="I3434">
            <v>5</v>
          </cell>
          <cell r="J3434">
            <v>0</v>
          </cell>
          <cell r="K3434">
            <v>45</v>
          </cell>
        </row>
        <row r="3435">
          <cell r="A3435">
            <v>3429</v>
          </cell>
          <cell r="B3435" t="str">
            <v>I</v>
          </cell>
          <cell r="C3435" t="str">
            <v>Transport, Postal and Warehousing</v>
          </cell>
          <cell r="D3435">
            <v>206031115</v>
          </cell>
          <cell r="E3435" t="str">
            <v>Flemington</v>
          </cell>
          <cell r="F3435">
            <v>178</v>
          </cell>
          <cell r="G3435">
            <v>4</v>
          </cell>
          <cell r="H3435">
            <v>0</v>
          </cell>
          <cell r="I3435">
            <v>0</v>
          </cell>
          <cell r="J3435">
            <v>0</v>
          </cell>
          <cell r="K3435">
            <v>184</v>
          </cell>
        </row>
        <row r="3436">
          <cell r="A3436">
            <v>3430</v>
          </cell>
          <cell r="B3436" t="str">
            <v>J</v>
          </cell>
          <cell r="C3436" t="str">
            <v>Information Media and Telecommunications</v>
          </cell>
          <cell r="D3436">
            <v>206031115</v>
          </cell>
          <cell r="E3436" t="str">
            <v>Flemington</v>
          </cell>
          <cell r="F3436">
            <v>10</v>
          </cell>
          <cell r="G3436">
            <v>3</v>
          </cell>
          <cell r="H3436">
            <v>0</v>
          </cell>
          <cell r="I3436">
            <v>0</v>
          </cell>
          <cell r="J3436">
            <v>0</v>
          </cell>
          <cell r="K3436">
            <v>14</v>
          </cell>
        </row>
        <row r="3437">
          <cell r="A3437">
            <v>3431</v>
          </cell>
          <cell r="B3437" t="str">
            <v>K</v>
          </cell>
          <cell r="C3437" t="str">
            <v>Financial and Insurance Services</v>
          </cell>
          <cell r="D3437">
            <v>206031115</v>
          </cell>
          <cell r="E3437" t="str">
            <v>Flemington</v>
          </cell>
          <cell r="F3437">
            <v>26</v>
          </cell>
          <cell r="G3437">
            <v>11</v>
          </cell>
          <cell r="H3437">
            <v>0</v>
          </cell>
          <cell r="I3437">
            <v>0</v>
          </cell>
          <cell r="J3437">
            <v>0</v>
          </cell>
          <cell r="K3437">
            <v>37</v>
          </cell>
        </row>
        <row r="3438">
          <cell r="A3438">
            <v>3432</v>
          </cell>
          <cell r="B3438" t="str">
            <v>L</v>
          </cell>
          <cell r="C3438" t="str">
            <v>Rental, Hiring and Real Estate Services</v>
          </cell>
          <cell r="D3438">
            <v>206031115</v>
          </cell>
          <cell r="E3438" t="str">
            <v>Flemington</v>
          </cell>
          <cell r="F3438">
            <v>74</v>
          </cell>
          <cell r="G3438">
            <v>4</v>
          </cell>
          <cell r="H3438">
            <v>0</v>
          </cell>
          <cell r="I3438">
            <v>0</v>
          </cell>
          <cell r="J3438">
            <v>0</v>
          </cell>
          <cell r="K3438">
            <v>79</v>
          </cell>
        </row>
        <row r="3439">
          <cell r="A3439">
            <v>3433</v>
          </cell>
          <cell r="B3439" t="str">
            <v>M</v>
          </cell>
          <cell r="C3439" t="str">
            <v>Professional, Scientific and Technical Services</v>
          </cell>
          <cell r="D3439">
            <v>206031115</v>
          </cell>
          <cell r="E3439" t="str">
            <v>Flemington</v>
          </cell>
          <cell r="F3439">
            <v>95</v>
          </cell>
          <cell r="G3439">
            <v>42</v>
          </cell>
          <cell r="H3439">
            <v>5</v>
          </cell>
          <cell r="I3439">
            <v>0</v>
          </cell>
          <cell r="J3439">
            <v>0</v>
          </cell>
          <cell r="K3439">
            <v>142</v>
          </cell>
        </row>
        <row r="3440">
          <cell r="A3440">
            <v>3434</v>
          </cell>
          <cell r="B3440" t="str">
            <v>N</v>
          </cell>
          <cell r="C3440" t="str">
            <v>Administrative and Support Services</v>
          </cell>
          <cell r="D3440">
            <v>206031115</v>
          </cell>
          <cell r="E3440" t="str">
            <v>Flemington</v>
          </cell>
          <cell r="F3440">
            <v>32</v>
          </cell>
          <cell r="G3440">
            <v>4</v>
          </cell>
          <cell r="H3440">
            <v>4</v>
          </cell>
          <cell r="I3440">
            <v>3</v>
          </cell>
          <cell r="J3440">
            <v>0</v>
          </cell>
          <cell r="K3440">
            <v>43</v>
          </cell>
        </row>
        <row r="3441">
          <cell r="A3441">
            <v>3435</v>
          </cell>
          <cell r="B3441" t="str">
            <v>O</v>
          </cell>
          <cell r="C3441" t="str">
            <v>Public Administration and Safety</v>
          </cell>
          <cell r="D3441">
            <v>206031115</v>
          </cell>
          <cell r="E3441" t="str">
            <v>Flemington</v>
          </cell>
          <cell r="F3441">
            <v>0</v>
          </cell>
          <cell r="G3441">
            <v>0</v>
          </cell>
          <cell r="H3441">
            <v>0</v>
          </cell>
          <cell r="I3441">
            <v>0</v>
          </cell>
          <cell r="J3441">
            <v>0</v>
          </cell>
          <cell r="K3441">
            <v>0</v>
          </cell>
        </row>
        <row r="3442">
          <cell r="A3442">
            <v>3436</v>
          </cell>
          <cell r="B3442" t="str">
            <v>P</v>
          </cell>
          <cell r="C3442" t="str">
            <v>Education and Training</v>
          </cell>
          <cell r="D3442">
            <v>206031115</v>
          </cell>
          <cell r="E3442" t="str">
            <v>Flemington</v>
          </cell>
          <cell r="F3442">
            <v>13</v>
          </cell>
          <cell r="G3442">
            <v>4</v>
          </cell>
          <cell r="H3442">
            <v>3</v>
          </cell>
          <cell r="I3442">
            <v>0</v>
          </cell>
          <cell r="J3442">
            <v>0</v>
          </cell>
          <cell r="K3442">
            <v>19</v>
          </cell>
        </row>
        <row r="3443">
          <cell r="A3443">
            <v>3437</v>
          </cell>
          <cell r="B3443" t="str">
            <v>Q</v>
          </cell>
          <cell r="C3443" t="str">
            <v>Health Care and Social Assistance</v>
          </cell>
          <cell r="D3443">
            <v>206031115</v>
          </cell>
          <cell r="E3443" t="str">
            <v>Flemington</v>
          </cell>
          <cell r="F3443">
            <v>56</v>
          </cell>
          <cell r="G3443">
            <v>14</v>
          </cell>
          <cell r="H3443">
            <v>5</v>
          </cell>
          <cell r="I3443">
            <v>3</v>
          </cell>
          <cell r="J3443">
            <v>0</v>
          </cell>
          <cell r="K3443">
            <v>76</v>
          </cell>
        </row>
        <row r="3444">
          <cell r="A3444">
            <v>3438</v>
          </cell>
          <cell r="B3444" t="str">
            <v>R</v>
          </cell>
          <cell r="C3444" t="str">
            <v>Arts and Recreation Services</v>
          </cell>
          <cell r="D3444">
            <v>206031115</v>
          </cell>
          <cell r="E3444" t="str">
            <v>Flemington</v>
          </cell>
          <cell r="F3444">
            <v>25</v>
          </cell>
          <cell r="G3444">
            <v>10</v>
          </cell>
          <cell r="H3444">
            <v>3</v>
          </cell>
          <cell r="I3444">
            <v>3</v>
          </cell>
          <cell r="J3444">
            <v>0</v>
          </cell>
          <cell r="K3444">
            <v>40</v>
          </cell>
        </row>
        <row r="3445">
          <cell r="A3445">
            <v>3439</v>
          </cell>
          <cell r="B3445" t="str">
            <v>S</v>
          </cell>
          <cell r="C3445" t="str">
            <v>Other Services</v>
          </cell>
          <cell r="D3445">
            <v>206031115</v>
          </cell>
          <cell r="E3445" t="str">
            <v>Flemington</v>
          </cell>
          <cell r="F3445">
            <v>15</v>
          </cell>
          <cell r="G3445">
            <v>12</v>
          </cell>
          <cell r="H3445">
            <v>3</v>
          </cell>
          <cell r="I3445">
            <v>0</v>
          </cell>
          <cell r="J3445">
            <v>0</v>
          </cell>
          <cell r="K3445">
            <v>31</v>
          </cell>
        </row>
        <row r="3446">
          <cell r="A3446">
            <v>3440</v>
          </cell>
          <cell r="B3446" t="str">
            <v>A</v>
          </cell>
          <cell r="C3446" t="str">
            <v>Agriculture, Forestry and Fishing</v>
          </cell>
          <cell r="D3446">
            <v>206041120</v>
          </cell>
          <cell r="E3446" t="str">
            <v>Flemington Racecourse</v>
          </cell>
          <cell r="F3446">
            <v>0</v>
          </cell>
          <cell r="G3446">
            <v>0</v>
          </cell>
          <cell r="H3446">
            <v>0</v>
          </cell>
          <cell r="I3446">
            <v>0</v>
          </cell>
          <cell r="J3446">
            <v>0</v>
          </cell>
          <cell r="K3446">
            <v>0</v>
          </cell>
        </row>
        <row r="3447">
          <cell r="A3447">
            <v>3441</v>
          </cell>
          <cell r="B3447" t="str">
            <v>B</v>
          </cell>
          <cell r="C3447" t="str">
            <v>Mining</v>
          </cell>
          <cell r="D3447">
            <v>206041120</v>
          </cell>
          <cell r="E3447" t="str">
            <v>Flemington Racecourse</v>
          </cell>
          <cell r="F3447">
            <v>0</v>
          </cell>
          <cell r="G3447">
            <v>0</v>
          </cell>
          <cell r="H3447">
            <v>0</v>
          </cell>
          <cell r="I3447">
            <v>0</v>
          </cell>
          <cell r="J3447">
            <v>0</v>
          </cell>
          <cell r="K3447">
            <v>0</v>
          </cell>
        </row>
        <row r="3448">
          <cell r="A3448">
            <v>3442</v>
          </cell>
          <cell r="B3448" t="str">
            <v>C</v>
          </cell>
          <cell r="C3448" t="str">
            <v>Manufacturing</v>
          </cell>
          <cell r="D3448">
            <v>206041120</v>
          </cell>
          <cell r="E3448" t="str">
            <v>Flemington Racecourse</v>
          </cell>
          <cell r="F3448">
            <v>0</v>
          </cell>
          <cell r="G3448">
            <v>0</v>
          </cell>
          <cell r="H3448">
            <v>0</v>
          </cell>
          <cell r="I3448">
            <v>0</v>
          </cell>
          <cell r="J3448">
            <v>0</v>
          </cell>
          <cell r="K3448">
            <v>0</v>
          </cell>
        </row>
        <row r="3449">
          <cell r="A3449">
            <v>3443</v>
          </cell>
          <cell r="B3449" t="str">
            <v>D</v>
          </cell>
          <cell r="C3449" t="str">
            <v>Electricity, Gas, Water and Waste Services</v>
          </cell>
          <cell r="D3449">
            <v>206041120</v>
          </cell>
          <cell r="E3449" t="str">
            <v>Flemington Racecourse</v>
          </cell>
          <cell r="F3449">
            <v>0</v>
          </cell>
          <cell r="G3449">
            <v>0</v>
          </cell>
          <cell r="H3449">
            <v>0</v>
          </cell>
          <cell r="I3449">
            <v>0</v>
          </cell>
          <cell r="J3449">
            <v>0</v>
          </cell>
          <cell r="K3449">
            <v>0</v>
          </cell>
        </row>
        <row r="3450">
          <cell r="A3450">
            <v>3444</v>
          </cell>
          <cell r="B3450" t="str">
            <v>E</v>
          </cell>
          <cell r="C3450" t="str">
            <v>Construction</v>
          </cell>
          <cell r="D3450">
            <v>206041120</v>
          </cell>
          <cell r="E3450" t="str">
            <v>Flemington Racecourse</v>
          </cell>
          <cell r="F3450">
            <v>0</v>
          </cell>
          <cell r="G3450">
            <v>0</v>
          </cell>
          <cell r="H3450">
            <v>0</v>
          </cell>
          <cell r="I3450">
            <v>0</v>
          </cell>
          <cell r="J3450">
            <v>0</v>
          </cell>
          <cell r="K3450">
            <v>0</v>
          </cell>
        </row>
        <row r="3451">
          <cell r="A3451">
            <v>3445</v>
          </cell>
          <cell r="B3451" t="str">
            <v>F</v>
          </cell>
          <cell r="C3451" t="str">
            <v>Wholesale Trade</v>
          </cell>
          <cell r="D3451">
            <v>206041120</v>
          </cell>
          <cell r="E3451" t="str">
            <v>Flemington Racecourse</v>
          </cell>
          <cell r="F3451">
            <v>0</v>
          </cell>
          <cell r="G3451">
            <v>0</v>
          </cell>
          <cell r="H3451">
            <v>0</v>
          </cell>
          <cell r="I3451">
            <v>0</v>
          </cell>
          <cell r="J3451">
            <v>0</v>
          </cell>
          <cell r="K3451">
            <v>0</v>
          </cell>
        </row>
        <row r="3452">
          <cell r="A3452">
            <v>3446</v>
          </cell>
          <cell r="B3452" t="str">
            <v>G</v>
          </cell>
          <cell r="C3452" t="str">
            <v>Retail Trade</v>
          </cell>
          <cell r="D3452">
            <v>206041120</v>
          </cell>
          <cell r="E3452" t="str">
            <v>Flemington Racecourse</v>
          </cell>
          <cell r="F3452">
            <v>0</v>
          </cell>
          <cell r="G3452">
            <v>0</v>
          </cell>
          <cell r="H3452">
            <v>3</v>
          </cell>
          <cell r="I3452">
            <v>0</v>
          </cell>
          <cell r="J3452">
            <v>0</v>
          </cell>
          <cell r="K3452">
            <v>0</v>
          </cell>
        </row>
        <row r="3453">
          <cell r="A3453">
            <v>3447</v>
          </cell>
          <cell r="B3453" t="str">
            <v>H</v>
          </cell>
          <cell r="C3453" t="str">
            <v>Accommodation and Food Services</v>
          </cell>
          <cell r="D3453">
            <v>206041120</v>
          </cell>
          <cell r="E3453" t="str">
            <v>Flemington Racecourse</v>
          </cell>
          <cell r="F3453">
            <v>0</v>
          </cell>
          <cell r="G3453">
            <v>3</v>
          </cell>
          <cell r="H3453">
            <v>3</v>
          </cell>
          <cell r="I3453">
            <v>0</v>
          </cell>
          <cell r="J3453">
            <v>0</v>
          </cell>
          <cell r="K3453">
            <v>4</v>
          </cell>
        </row>
        <row r="3454">
          <cell r="A3454">
            <v>3448</v>
          </cell>
          <cell r="B3454" t="str">
            <v>I</v>
          </cell>
          <cell r="C3454" t="str">
            <v>Transport, Postal and Warehousing</v>
          </cell>
          <cell r="D3454">
            <v>206041120</v>
          </cell>
          <cell r="E3454" t="str">
            <v>Flemington Racecourse</v>
          </cell>
          <cell r="F3454">
            <v>3</v>
          </cell>
          <cell r="G3454">
            <v>0</v>
          </cell>
          <cell r="H3454">
            <v>0</v>
          </cell>
          <cell r="I3454">
            <v>0</v>
          </cell>
          <cell r="J3454">
            <v>0</v>
          </cell>
          <cell r="K3454">
            <v>0</v>
          </cell>
        </row>
        <row r="3455">
          <cell r="A3455">
            <v>3449</v>
          </cell>
          <cell r="B3455" t="str">
            <v>J</v>
          </cell>
          <cell r="C3455" t="str">
            <v>Information Media and Telecommunications</v>
          </cell>
          <cell r="D3455">
            <v>206041120</v>
          </cell>
          <cell r="E3455" t="str">
            <v>Flemington Racecourse</v>
          </cell>
          <cell r="F3455">
            <v>0</v>
          </cell>
          <cell r="G3455">
            <v>0</v>
          </cell>
          <cell r="H3455">
            <v>0</v>
          </cell>
          <cell r="I3455">
            <v>0</v>
          </cell>
          <cell r="J3455">
            <v>0</v>
          </cell>
          <cell r="K3455">
            <v>0</v>
          </cell>
        </row>
        <row r="3456">
          <cell r="A3456">
            <v>3450</v>
          </cell>
          <cell r="B3456" t="str">
            <v>K</v>
          </cell>
          <cell r="C3456" t="str">
            <v>Financial and Insurance Services</v>
          </cell>
          <cell r="D3456">
            <v>206041120</v>
          </cell>
          <cell r="E3456" t="str">
            <v>Flemington Racecourse</v>
          </cell>
          <cell r="F3456">
            <v>0</v>
          </cell>
          <cell r="G3456">
            <v>0</v>
          </cell>
          <cell r="H3456">
            <v>0</v>
          </cell>
          <cell r="I3456">
            <v>0</v>
          </cell>
          <cell r="J3456">
            <v>0</v>
          </cell>
          <cell r="K3456">
            <v>0</v>
          </cell>
        </row>
        <row r="3457">
          <cell r="A3457">
            <v>3451</v>
          </cell>
          <cell r="B3457" t="str">
            <v>L</v>
          </cell>
          <cell r="C3457" t="str">
            <v>Rental, Hiring and Real Estate Services</v>
          </cell>
          <cell r="D3457">
            <v>206041120</v>
          </cell>
          <cell r="E3457" t="str">
            <v>Flemington Racecourse</v>
          </cell>
          <cell r="F3457">
            <v>3</v>
          </cell>
          <cell r="G3457">
            <v>0</v>
          </cell>
          <cell r="H3457">
            <v>0</v>
          </cell>
          <cell r="I3457">
            <v>0</v>
          </cell>
          <cell r="J3457">
            <v>0</v>
          </cell>
          <cell r="K3457">
            <v>0</v>
          </cell>
        </row>
        <row r="3458">
          <cell r="A3458">
            <v>3452</v>
          </cell>
          <cell r="B3458" t="str">
            <v>M</v>
          </cell>
          <cell r="C3458" t="str">
            <v>Professional, Scientific and Technical Services</v>
          </cell>
          <cell r="D3458">
            <v>206041120</v>
          </cell>
          <cell r="E3458" t="str">
            <v>Flemington Racecourse</v>
          </cell>
          <cell r="F3458">
            <v>0</v>
          </cell>
          <cell r="G3458">
            <v>0</v>
          </cell>
          <cell r="H3458">
            <v>3</v>
          </cell>
          <cell r="I3458">
            <v>3</v>
          </cell>
          <cell r="J3458">
            <v>0</v>
          </cell>
          <cell r="K3458">
            <v>5</v>
          </cell>
        </row>
        <row r="3459">
          <cell r="A3459">
            <v>3453</v>
          </cell>
          <cell r="B3459" t="str">
            <v>N</v>
          </cell>
          <cell r="C3459" t="str">
            <v>Administrative and Support Services</v>
          </cell>
          <cell r="D3459">
            <v>206041120</v>
          </cell>
          <cell r="E3459" t="str">
            <v>Flemington Racecourse</v>
          </cell>
          <cell r="F3459">
            <v>0</v>
          </cell>
          <cell r="G3459">
            <v>0</v>
          </cell>
          <cell r="H3459">
            <v>0</v>
          </cell>
          <cell r="I3459">
            <v>0</v>
          </cell>
          <cell r="J3459">
            <v>0</v>
          </cell>
          <cell r="K3459">
            <v>3</v>
          </cell>
        </row>
        <row r="3460">
          <cell r="A3460">
            <v>3454</v>
          </cell>
          <cell r="B3460" t="str">
            <v>O</v>
          </cell>
          <cell r="C3460" t="str">
            <v>Public Administration and Safety</v>
          </cell>
          <cell r="D3460">
            <v>206041120</v>
          </cell>
          <cell r="E3460" t="str">
            <v>Flemington Racecourse</v>
          </cell>
          <cell r="F3460">
            <v>0</v>
          </cell>
          <cell r="G3460">
            <v>0</v>
          </cell>
          <cell r="H3460">
            <v>0</v>
          </cell>
          <cell r="I3460">
            <v>0</v>
          </cell>
          <cell r="J3460">
            <v>0</v>
          </cell>
          <cell r="K3460">
            <v>0</v>
          </cell>
        </row>
        <row r="3461">
          <cell r="A3461">
            <v>3455</v>
          </cell>
          <cell r="B3461" t="str">
            <v>P</v>
          </cell>
          <cell r="C3461" t="str">
            <v>Education and Training</v>
          </cell>
          <cell r="D3461">
            <v>206041120</v>
          </cell>
          <cell r="E3461" t="str">
            <v>Flemington Racecourse</v>
          </cell>
          <cell r="F3461">
            <v>0</v>
          </cell>
          <cell r="G3461">
            <v>0</v>
          </cell>
          <cell r="H3461">
            <v>0</v>
          </cell>
          <cell r="I3461">
            <v>0</v>
          </cell>
          <cell r="J3461">
            <v>0</v>
          </cell>
          <cell r="K3461">
            <v>0</v>
          </cell>
        </row>
        <row r="3462">
          <cell r="A3462">
            <v>3456</v>
          </cell>
          <cell r="B3462" t="str">
            <v>Q</v>
          </cell>
          <cell r="C3462" t="str">
            <v>Health Care and Social Assistance</v>
          </cell>
          <cell r="D3462">
            <v>206041120</v>
          </cell>
          <cell r="E3462" t="str">
            <v>Flemington Racecourse</v>
          </cell>
          <cell r="F3462">
            <v>6</v>
          </cell>
          <cell r="G3462">
            <v>0</v>
          </cell>
          <cell r="H3462">
            <v>3</v>
          </cell>
          <cell r="I3462">
            <v>0</v>
          </cell>
          <cell r="J3462">
            <v>0</v>
          </cell>
          <cell r="K3462">
            <v>8</v>
          </cell>
        </row>
        <row r="3463">
          <cell r="A3463">
            <v>3457</v>
          </cell>
          <cell r="B3463" t="str">
            <v>R</v>
          </cell>
          <cell r="C3463" t="str">
            <v>Arts and Recreation Services</v>
          </cell>
          <cell r="D3463">
            <v>206041120</v>
          </cell>
          <cell r="E3463" t="str">
            <v>Flemington Racecourse</v>
          </cell>
          <cell r="F3463">
            <v>5</v>
          </cell>
          <cell r="G3463">
            <v>0</v>
          </cell>
          <cell r="H3463">
            <v>0</v>
          </cell>
          <cell r="I3463">
            <v>3</v>
          </cell>
          <cell r="J3463">
            <v>0</v>
          </cell>
          <cell r="K3463">
            <v>8</v>
          </cell>
        </row>
        <row r="3464">
          <cell r="A3464">
            <v>3458</v>
          </cell>
          <cell r="B3464" t="str">
            <v>S</v>
          </cell>
          <cell r="C3464" t="str">
            <v>Other Services</v>
          </cell>
          <cell r="D3464">
            <v>206041120</v>
          </cell>
          <cell r="E3464" t="str">
            <v>Flemington Racecourse</v>
          </cell>
          <cell r="F3464">
            <v>3</v>
          </cell>
          <cell r="G3464">
            <v>0</v>
          </cell>
          <cell r="H3464">
            <v>0</v>
          </cell>
          <cell r="I3464">
            <v>0</v>
          </cell>
          <cell r="J3464">
            <v>0</v>
          </cell>
          <cell r="K3464">
            <v>3</v>
          </cell>
        </row>
        <row r="3465">
          <cell r="A3465">
            <v>3459</v>
          </cell>
          <cell r="B3465" t="str">
            <v>A</v>
          </cell>
          <cell r="C3465" t="str">
            <v>Agriculture, Forestry and Fishing</v>
          </cell>
          <cell r="D3465">
            <v>214021378</v>
          </cell>
          <cell r="E3465" t="str">
            <v>Flinders</v>
          </cell>
          <cell r="F3465">
            <v>141</v>
          </cell>
          <cell r="G3465">
            <v>50</v>
          </cell>
          <cell r="H3465">
            <v>17</v>
          </cell>
          <cell r="I3465">
            <v>6</v>
          </cell>
          <cell r="J3465">
            <v>0</v>
          </cell>
          <cell r="K3465">
            <v>214</v>
          </cell>
        </row>
        <row r="3466">
          <cell r="A3466">
            <v>3460</v>
          </cell>
          <cell r="B3466" t="str">
            <v>B</v>
          </cell>
          <cell r="C3466" t="str">
            <v>Mining</v>
          </cell>
          <cell r="D3466">
            <v>214021378</v>
          </cell>
          <cell r="E3466" t="str">
            <v>Flinders</v>
          </cell>
          <cell r="F3466">
            <v>0</v>
          </cell>
          <cell r="G3466">
            <v>0</v>
          </cell>
          <cell r="H3466">
            <v>0</v>
          </cell>
          <cell r="I3466">
            <v>0</v>
          </cell>
          <cell r="J3466">
            <v>0</v>
          </cell>
          <cell r="K3466">
            <v>0</v>
          </cell>
        </row>
        <row r="3467">
          <cell r="A3467">
            <v>3461</v>
          </cell>
          <cell r="B3467" t="str">
            <v>C</v>
          </cell>
          <cell r="C3467" t="str">
            <v>Manufacturing</v>
          </cell>
          <cell r="D3467">
            <v>214021378</v>
          </cell>
          <cell r="E3467" t="str">
            <v>Flinders</v>
          </cell>
          <cell r="F3467">
            <v>26</v>
          </cell>
          <cell r="G3467">
            <v>13</v>
          </cell>
          <cell r="H3467">
            <v>4</v>
          </cell>
          <cell r="I3467">
            <v>3</v>
          </cell>
          <cell r="J3467">
            <v>0</v>
          </cell>
          <cell r="K3467">
            <v>45</v>
          </cell>
        </row>
        <row r="3468">
          <cell r="A3468">
            <v>3462</v>
          </cell>
          <cell r="B3468" t="str">
            <v>D</v>
          </cell>
          <cell r="C3468" t="str">
            <v>Electricity, Gas, Water and Waste Services</v>
          </cell>
          <cell r="D3468">
            <v>214021378</v>
          </cell>
          <cell r="E3468" t="str">
            <v>Flinders</v>
          </cell>
          <cell r="F3468">
            <v>4</v>
          </cell>
          <cell r="G3468">
            <v>3</v>
          </cell>
          <cell r="H3468">
            <v>0</v>
          </cell>
          <cell r="I3468">
            <v>0</v>
          </cell>
          <cell r="J3468">
            <v>0</v>
          </cell>
          <cell r="K3468">
            <v>5</v>
          </cell>
        </row>
        <row r="3469">
          <cell r="A3469">
            <v>3463</v>
          </cell>
          <cell r="B3469" t="str">
            <v>E</v>
          </cell>
          <cell r="C3469" t="str">
            <v>Construction</v>
          </cell>
          <cell r="D3469">
            <v>214021378</v>
          </cell>
          <cell r="E3469" t="str">
            <v>Flinders</v>
          </cell>
          <cell r="F3469">
            <v>94</v>
          </cell>
          <cell r="G3469">
            <v>47</v>
          </cell>
          <cell r="H3469">
            <v>6</v>
          </cell>
          <cell r="I3469">
            <v>0</v>
          </cell>
          <cell r="J3469">
            <v>0</v>
          </cell>
          <cell r="K3469">
            <v>147</v>
          </cell>
        </row>
        <row r="3470">
          <cell r="A3470">
            <v>3464</v>
          </cell>
          <cell r="B3470" t="str">
            <v>F</v>
          </cell>
          <cell r="C3470" t="str">
            <v>Wholesale Trade</v>
          </cell>
          <cell r="D3470">
            <v>214021378</v>
          </cell>
          <cell r="E3470" t="str">
            <v>Flinders</v>
          </cell>
          <cell r="F3470">
            <v>15</v>
          </cell>
          <cell r="G3470">
            <v>8</v>
          </cell>
          <cell r="H3470">
            <v>3</v>
          </cell>
          <cell r="I3470">
            <v>3</v>
          </cell>
          <cell r="J3470">
            <v>0</v>
          </cell>
          <cell r="K3470">
            <v>28</v>
          </cell>
        </row>
        <row r="3471">
          <cell r="A3471">
            <v>3465</v>
          </cell>
          <cell r="B3471" t="str">
            <v>G</v>
          </cell>
          <cell r="C3471" t="str">
            <v>Retail Trade</v>
          </cell>
          <cell r="D3471">
            <v>214021378</v>
          </cell>
          <cell r="E3471" t="str">
            <v>Flinders</v>
          </cell>
          <cell r="F3471">
            <v>34</v>
          </cell>
          <cell r="G3471">
            <v>20</v>
          </cell>
          <cell r="H3471">
            <v>10</v>
          </cell>
          <cell r="I3471">
            <v>3</v>
          </cell>
          <cell r="J3471">
            <v>0</v>
          </cell>
          <cell r="K3471">
            <v>67</v>
          </cell>
        </row>
        <row r="3472">
          <cell r="A3472">
            <v>3466</v>
          </cell>
          <cell r="B3472" t="str">
            <v>H</v>
          </cell>
          <cell r="C3472" t="str">
            <v>Accommodation and Food Services</v>
          </cell>
          <cell r="D3472">
            <v>214021378</v>
          </cell>
          <cell r="E3472" t="str">
            <v>Flinders</v>
          </cell>
          <cell r="F3472">
            <v>30</v>
          </cell>
          <cell r="G3472">
            <v>14</v>
          </cell>
          <cell r="H3472">
            <v>15</v>
          </cell>
          <cell r="I3472">
            <v>10</v>
          </cell>
          <cell r="J3472">
            <v>0</v>
          </cell>
          <cell r="K3472">
            <v>69</v>
          </cell>
        </row>
        <row r="3473">
          <cell r="A3473">
            <v>3467</v>
          </cell>
          <cell r="B3473" t="str">
            <v>I</v>
          </cell>
          <cell r="C3473" t="str">
            <v>Transport, Postal and Warehousing</v>
          </cell>
          <cell r="D3473">
            <v>214021378</v>
          </cell>
          <cell r="E3473" t="str">
            <v>Flinders</v>
          </cell>
          <cell r="F3473">
            <v>8</v>
          </cell>
          <cell r="G3473">
            <v>8</v>
          </cell>
          <cell r="H3473">
            <v>0</v>
          </cell>
          <cell r="I3473">
            <v>0</v>
          </cell>
          <cell r="J3473">
            <v>0</v>
          </cell>
          <cell r="K3473">
            <v>17</v>
          </cell>
        </row>
        <row r="3474">
          <cell r="A3474">
            <v>3468</v>
          </cell>
          <cell r="B3474" t="str">
            <v>J</v>
          </cell>
          <cell r="C3474" t="str">
            <v>Information Media and Telecommunications</v>
          </cell>
          <cell r="D3474">
            <v>214021378</v>
          </cell>
          <cell r="E3474" t="str">
            <v>Flinders</v>
          </cell>
          <cell r="F3474">
            <v>11</v>
          </cell>
          <cell r="G3474">
            <v>4</v>
          </cell>
          <cell r="H3474">
            <v>3</v>
          </cell>
          <cell r="I3474">
            <v>0</v>
          </cell>
          <cell r="J3474">
            <v>0</v>
          </cell>
          <cell r="K3474">
            <v>16</v>
          </cell>
        </row>
        <row r="3475">
          <cell r="A3475">
            <v>3469</v>
          </cell>
          <cell r="B3475" t="str">
            <v>K</v>
          </cell>
          <cell r="C3475" t="str">
            <v>Financial and Insurance Services</v>
          </cell>
          <cell r="D3475">
            <v>214021378</v>
          </cell>
          <cell r="E3475" t="str">
            <v>Flinders</v>
          </cell>
          <cell r="F3475">
            <v>38</v>
          </cell>
          <cell r="G3475">
            <v>15</v>
          </cell>
          <cell r="H3475">
            <v>3</v>
          </cell>
          <cell r="I3475">
            <v>0</v>
          </cell>
          <cell r="J3475">
            <v>0</v>
          </cell>
          <cell r="K3475">
            <v>54</v>
          </cell>
        </row>
        <row r="3476">
          <cell r="A3476">
            <v>3470</v>
          </cell>
          <cell r="B3476" t="str">
            <v>L</v>
          </cell>
          <cell r="C3476" t="str">
            <v>Rental, Hiring and Real Estate Services</v>
          </cell>
          <cell r="D3476">
            <v>214021378</v>
          </cell>
          <cell r="E3476" t="str">
            <v>Flinders</v>
          </cell>
          <cell r="F3476">
            <v>134</v>
          </cell>
          <cell r="G3476">
            <v>9</v>
          </cell>
          <cell r="H3476">
            <v>5</v>
          </cell>
          <cell r="I3476">
            <v>0</v>
          </cell>
          <cell r="J3476">
            <v>0</v>
          </cell>
          <cell r="K3476">
            <v>148</v>
          </cell>
        </row>
        <row r="3477">
          <cell r="A3477">
            <v>3471</v>
          </cell>
          <cell r="B3477" t="str">
            <v>M</v>
          </cell>
          <cell r="C3477" t="str">
            <v>Professional, Scientific and Technical Services</v>
          </cell>
          <cell r="D3477">
            <v>214021378</v>
          </cell>
          <cell r="E3477" t="str">
            <v>Flinders</v>
          </cell>
          <cell r="F3477">
            <v>94</v>
          </cell>
          <cell r="G3477">
            <v>32</v>
          </cell>
          <cell r="H3477">
            <v>3</v>
          </cell>
          <cell r="I3477">
            <v>3</v>
          </cell>
          <cell r="J3477">
            <v>0</v>
          </cell>
          <cell r="K3477">
            <v>129</v>
          </cell>
        </row>
        <row r="3478">
          <cell r="A3478">
            <v>3472</v>
          </cell>
          <cell r="B3478" t="str">
            <v>N</v>
          </cell>
          <cell r="C3478" t="str">
            <v>Administrative and Support Services</v>
          </cell>
          <cell r="D3478">
            <v>214021378</v>
          </cell>
          <cell r="E3478" t="str">
            <v>Flinders</v>
          </cell>
          <cell r="F3478">
            <v>31</v>
          </cell>
          <cell r="G3478">
            <v>15</v>
          </cell>
          <cell r="H3478">
            <v>6</v>
          </cell>
          <cell r="I3478">
            <v>0</v>
          </cell>
          <cell r="J3478">
            <v>0</v>
          </cell>
          <cell r="K3478">
            <v>52</v>
          </cell>
        </row>
        <row r="3479">
          <cell r="A3479">
            <v>3473</v>
          </cell>
          <cell r="B3479" t="str">
            <v>O</v>
          </cell>
          <cell r="C3479" t="str">
            <v>Public Administration and Safety</v>
          </cell>
          <cell r="D3479">
            <v>214021378</v>
          </cell>
          <cell r="E3479" t="str">
            <v>Flinders</v>
          </cell>
          <cell r="F3479">
            <v>0</v>
          </cell>
          <cell r="G3479">
            <v>0</v>
          </cell>
          <cell r="H3479">
            <v>0</v>
          </cell>
          <cell r="I3479">
            <v>0</v>
          </cell>
          <cell r="J3479">
            <v>0</v>
          </cell>
          <cell r="K3479">
            <v>0</v>
          </cell>
        </row>
        <row r="3480">
          <cell r="A3480">
            <v>3474</v>
          </cell>
          <cell r="B3480" t="str">
            <v>P</v>
          </cell>
          <cell r="C3480" t="str">
            <v>Education and Training</v>
          </cell>
          <cell r="D3480">
            <v>214021378</v>
          </cell>
          <cell r="E3480" t="str">
            <v>Flinders</v>
          </cell>
          <cell r="F3480">
            <v>8</v>
          </cell>
          <cell r="G3480">
            <v>6</v>
          </cell>
          <cell r="H3480">
            <v>0</v>
          </cell>
          <cell r="I3480">
            <v>0</v>
          </cell>
          <cell r="J3480">
            <v>0</v>
          </cell>
          <cell r="K3480">
            <v>16</v>
          </cell>
        </row>
        <row r="3481">
          <cell r="A3481">
            <v>3475</v>
          </cell>
          <cell r="B3481" t="str">
            <v>Q</v>
          </cell>
          <cell r="C3481" t="str">
            <v>Health Care and Social Assistance</v>
          </cell>
          <cell r="D3481">
            <v>214021378</v>
          </cell>
          <cell r="E3481" t="str">
            <v>Flinders</v>
          </cell>
          <cell r="F3481">
            <v>45</v>
          </cell>
          <cell r="G3481">
            <v>6</v>
          </cell>
          <cell r="H3481">
            <v>3</v>
          </cell>
          <cell r="I3481">
            <v>0</v>
          </cell>
          <cell r="J3481">
            <v>0</v>
          </cell>
          <cell r="K3481">
            <v>56</v>
          </cell>
        </row>
        <row r="3482">
          <cell r="A3482">
            <v>3476</v>
          </cell>
          <cell r="B3482" t="str">
            <v>R</v>
          </cell>
          <cell r="C3482" t="str">
            <v>Arts and Recreation Services</v>
          </cell>
          <cell r="D3482">
            <v>214021378</v>
          </cell>
          <cell r="E3482" t="str">
            <v>Flinders</v>
          </cell>
          <cell r="F3482">
            <v>25</v>
          </cell>
          <cell r="G3482">
            <v>4</v>
          </cell>
          <cell r="H3482">
            <v>3</v>
          </cell>
          <cell r="I3482">
            <v>3</v>
          </cell>
          <cell r="J3482">
            <v>0</v>
          </cell>
          <cell r="K3482">
            <v>34</v>
          </cell>
        </row>
        <row r="3483">
          <cell r="A3483">
            <v>3477</v>
          </cell>
          <cell r="B3483" t="str">
            <v>S</v>
          </cell>
          <cell r="C3483" t="str">
            <v>Other Services</v>
          </cell>
          <cell r="D3483">
            <v>214021378</v>
          </cell>
          <cell r="E3483" t="str">
            <v>Flinders</v>
          </cell>
          <cell r="F3483">
            <v>8</v>
          </cell>
          <cell r="G3483">
            <v>8</v>
          </cell>
          <cell r="H3483">
            <v>3</v>
          </cell>
          <cell r="I3483">
            <v>0</v>
          </cell>
          <cell r="J3483">
            <v>0</v>
          </cell>
          <cell r="K3483">
            <v>18</v>
          </cell>
        </row>
        <row r="3484">
          <cell r="A3484">
            <v>3478</v>
          </cell>
          <cell r="B3484" t="str">
            <v>A</v>
          </cell>
          <cell r="C3484" t="str">
            <v>Agriculture, Forestry and Fishing</v>
          </cell>
          <cell r="D3484">
            <v>202011021</v>
          </cell>
          <cell r="E3484" t="str">
            <v>Flora Hill - Spring Gully</v>
          </cell>
          <cell r="F3484">
            <v>13</v>
          </cell>
          <cell r="G3484">
            <v>0</v>
          </cell>
          <cell r="H3484">
            <v>0</v>
          </cell>
          <cell r="I3484">
            <v>0</v>
          </cell>
          <cell r="J3484">
            <v>0</v>
          </cell>
          <cell r="K3484">
            <v>13</v>
          </cell>
        </row>
        <row r="3485">
          <cell r="A3485">
            <v>3479</v>
          </cell>
          <cell r="B3485" t="str">
            <v>B</v>
          </cell>
          <cell r="C3485" t="str">
            <v>Mining</v>
          </cell>
          <cell r="D3485">
            <v>202011021</v>
          </cell>
          <cell r="E3485" t="str">
            <v>Flora Hill - Spring Gully</v>
          </cell>
          <cell r="F3485">
            <v>0</v>
          </cell>
          <cell r="G3485">
            <v>0</v>
          </cell>
          <cell r="H3485">
            <v>0</v>
          </cell>
          <cell r="I3485">
            <v>0</v>
          </cell>
          <cell r="J3485">
            <v>0</v>
          </cell>
          <cell r="K3485">
            <v>3</v>
          </cell>
        </row>
        <row r="3486">
          <cell r="A3486">
            <v>3480</v>
          </cell>
          <cell r="B3486" t="str">
            <v>C</v>
          </cell>
          <cell r="C3486" t="str">
            <v>Manufacturing</v>
          </cell>
          <cell r="D3486">
            <v>202011021</v>
          </cell>
          <cell r="E3486" t="str">
            <v>Flora Hill - Spring Gully</v>
          </cell>
          <cell r="F3486">
            <v>7</v>
          </cell>
          <cell r="G3486">
            <v>8</v>
          </cell>
          <cell r="H3486">
            <v>0</v>
          </cell>
          <cell r="I3486">
            <v>0</v>
          </cell>
          <cell r="J3486">
            <v>0</v>
          </cell>
          <cell r="K3486">
            <v>16</v>
          </cell>
        </row>
        <row r="3487">
          <cell r="A3487">
            <v>3481</v>
          </cell>
          <cell r="B3487" t="str">
            <v>D</v>
          </cell>
          <cell r="C3487" t="str">
            <v>Electricity, Gas, Water and Waste Services</v>
          </cell>
          <cell r="D3487">
            <v>202011021</v>
          </cell>
          <cell r="E3487" t="str">
            <v>Flora Hill - Spring Gully</v>
          </cell>
          <cell r="F3487">
            <v>0</v>
          </cell>
          <cell r="G3487">
            <v>0</v>
          </cell>
          <cell r="H3487">
            <v>3</v>
          </cell>
          <cell r="I3487">
            <v>0</v>
          </cell>
          <cell r="J3487">
            <v>0</v>
          </cell>
          <cell r="K3487">
            <v>3</v>
          </cell>
        </row>
        <row r="3488">
          <cell r="A3488">
            <v>3482</v>
          </cell>
          <cell r="B3488" t="str">
            <v>E</v>
          </cell>
          <cell r="C3488" t="str">
            <v>Construction</v>
          </cell>
          <cell r="D3488">
            <v>202011021</v>
          </cell>
          <cell r="E3488" t="str">
            <v>Flora Hill - Spring Gully</v>
          </cell>
          <cell r="F3488">
            <v>75</v>
          </cell>
          <cell r="G3488">
            <v>36</v>
          </cell>
          <cell r="H3488">
            <v>10</v>
          </cell>
          <cell r="I3488">
            <v>3</v>
          </cell>
          <cell r="J3488">
            <v>0</v>
          </cell>
          <cell r="K3488">
            <v>123</v>
          </cell>
        </row>
        <row r="3489">
          <cell r="A3489">
            <v>3483</v>
          </cell>
          <cell r="B3489" t="str">
            <v>F</v>
          </cell>
          <cell r="C3489" t="str">
            <v>Wholesale Trade</v>
          </cell>
          <cell r="D3489">
            <v>202011021</v>
          </cell>
          <cell r="E3489" t="str">
            <v>Flora Hill - Spring Gully</v>
          </cell>
          <cell r="F3489">
            <v>4</v>
          </cell>
          <cell r="G3489">
            <v>3</v>
          </cell>
          <cell r="H3489">
            <v>3</v>
          </cell>
          <cell r="I3489">
            <v>0</v>
          </cell>
          <cell r="J3489">
            <v>0</v>
          </cell>
          <cell r="K3489">
            <v>9</v>
          </cell>
        </row>
        <row r="3490">
          <cell r="A3490">
            <v>3484</v>
          </cell>
          <cell r="B3490" t="str">
            <v>G</v>
          </cell>
          <cell r="C3490" t="str">
            <v>Retail Trade</v>
          </cell>
          <cell r="D3490">
            <v>202011021</v>
          </cell>
          <cell r="E3490" t="str">
            <v>Flora Hill - Spring Gully</v>
          </cell>
          <cell r="F3490">
            <v>12</v>
          </cell>
          <cell r="G3490">
            <v>9</v>
          </cell>
          <cell r="H3490">
            <v>6</v>
          </cell>
          <cell r="I3490">
            <v>0</v>
          </cell>
          <cell r="J3490">
            <v>0</v>
          </cell>
          <cell r="K3490">
            <v>27</v>
          </cell>
        </row>
        <row r="3491">
          <cell r="A3491">
            <v>3485</v>
          </cell>
          <cell r="B3491" t="str">
            <v>H</v>
          </cell>
          <cell r="C3491" t="str">
            <v>Accommodation and Food Services</v>
          </cell>
          <cell r="D3491">
            <v>202011021</v>
          </cell>
          <cell r="E3491" t="str">
            <v>Flora Hill - Spring Gully</v>
          </cell>
          <cell r="F3491">
            <v>9</v>
          </cell>
          <cell r="G3491">
            <v>5</v>
          </cell>
          <cell r="H3491">
            <v>0</v>
          </cell>
          <cell r="I3491">
            <v>0</v>
          </cell>
          <cell r="J3491">
            <v>0</v>
          </cell>
          <cell r="K3491">
            <v>15</v>
          </cell>
        </row>
        <row r="3492">
          <cell r="A3492">
            <v>3486</v>
          </cell>
          <cell r="B3492" t="str">
            <v>I</v>
          </cell>
          <cell r="C3492" t="str">
            <v>Transport, Postal and Warehousing</v>
          </cell>
          <cell r="D3492">
            <v>202011021</v>
          </cell>
          <cell r="E3492" t="str">
            <v>Flora Hill - Spring Gully</v>
          </cell>
          <cell r="F3492">
            <v>36</v>
          </cell>
          <cell r="G3492">
            <v>0</v>
          </cell>
          <cell r="H3492">
            <v>0</v>
          </cell>
          <cell r="I3492">
            <v>0</v>
          </cell>
          <cell r="J3492">
            <v>0</v>
          </cell>
          <cell r="K3492">
            <v>40</v>
          </cell>
        </row>
        <row r="3493">
          <cell r="A3493">
            <v>3487</v>
          </cell>
          <cell r="B3493" t="str">
            <v>J</v>
          </cell>
          <cell r="C3493" t="str">
            <v>Information Media and Telecommunications</v>
          </cell>
          <cell r="D3493">
            <v>202011021</v>
          </cell>
          <cell r="E3493" t="str">
            <v>Flora Hill - Spring Gully</v>
          </cell>
          <cell r="F3493">
            <v>3</v>
          </cell>
          <cell r="G3493">
            <v>0</v>
          </cell>
          <cell r="H3493">
            <v>0</v>
          </cell>
          <cell r="I3493">
            <v>0</v>
          </cell>
          <cell r="J3493">
            <v>0</v>
          </cell>
          <cell r="K3493">
            <v>3</v>
          </cell>
        </row>
        <row r="3494">
          <cell r="A3494">
            <v>3488</v>
          </cell>
          <cell r="B3494" t="str">
            <v>K</v>
          </cell>
          <cell r="C3494" t="str">
            <v>Financial and Insurance Services</v>
          </cell>
          <cell r="D3494">
            <v>202011021</v>
          </cell>
          <cell r="E3494" t="str">
            <v>Flora Hill - Spring Gully</v>
          </cell>
          <cell r="F3494">
            <v>25</v>
          </cell>
          <cell r="G3494">
            <v>5</v>
          </cell>
          <cell r="H3494">
            <v>0</v>
          </cell>
          <cell r="I3494">
            <v>0</v>
          </cell>
          <cell r="J3494">
            <v>0</v>
          </cell>
          <cell r="K3494">
            <v>30</v>
          </cell>
        </row>
        <row r="3495">
          <cell r="A3495">
            <v>3489</v>
          </cell>
          <cell r="B3495" t="str">
            <v>L</v>
          </cell>
          <cell r="C3495" t="str">
            <v>Rental, Hiring and Real Estate Services</v>
          </cell>
          <cell r="D3495">
            <v>202011021</v>
          </cell>
          <cell r="E3495" t="str">
            <v>Flora Hill - Spring Gully</v>
          </cell>
          <cell r="F3495">
            <v>41</v>
          </cell>
          <cell r="G3495">
            <v>3</v>
          </cell>
          <cell r="H3495">
            <v>0</v>
          </cell>
          <cell r="I3495">
            <v>0</v>
          </cell>
          <cell r="J3495">
            <v>0</v>
          </cell>
          <cell r="K3495">
            <v>44</v>
          </cell>
        </row>
        <row r="3496">
          <cell r="A3496">
            <v>3490</v>
          </cell>
          <cell r="B3496" t="str">
            <v>M</v>
          </cell>
          <cell r="C3496" t="str">
            <v>Professional, Scientific and Technical Services</v>
          </cell>
          <cell r="D3496">
            <v>202011021</v>
          </cell>
          <cell r="E3496" t="str">
            <v>Flora Hill - Spring Gully</v>
          </cell>
          <cell r="F3496">
            <v>44</v>
          </cell>
          <cell r="G3496">
            <v>28</v>
          </cell>
          <cell r="H3496">
            <v>3</v>
          </cell>
          <cell r="I3496">
            <v>3</v>
          </cell>
          <cell r="J3496">
            <v>0</v>
          </cell>
          <cell r="K3496">
            <v>77</v>
          </cell>
        </row>
        <row r="3497">
          <cell r="A3497">
            <v>3491</v>
          </cell>
          <cell r="B3497" t="str">
            <v>N</v>
          </cell>
          <cell r="C3497" t="str">
            <v>Administrative and Support Services</v>
          </cell>
          <cell r="D3497">
            <v>202011021</v>
          </cell>
          <cell r="E3497" t="str">
            <v>Flora Hill - Spring Gully</v>
          </cell>
          <cell r="F3497">
            <v>19</v>
          </cell>
          <cell r="G3497">
            <v>6</v>
          </cell>
          <cell r="H3497">
            <v>3</v>
          </cell>
          <cell r="I3497">
            <v>3</v>
          </cell>
          <cell r="J3497">
            <v>0</v>
          </cell>
          <cell r="K3497">
            <v>29</v>
          </cell>
        </row>
        <row r="3498">
          <cell r="A3498">
            <v>3492</v>
          </cell>
          <cell r="B3498" t="str">
            <v>O</v>
          </cell>
          <cell r="C3498" t="str">
            <v>Public Administration and Safety</v>
          </cell>
          <cell r="D3498">
            <v>202011021</v>
          </cell>
          <cell r="E3498" t="str">
            <v>Flora Hill - Spring Gully</v>
          </cell>
          <cell r="F3498">
            <v>0</v>
          </cell>
          <cell r="G3498">
            <v>0</v>
          </cell>
          <cell r="H3498">
            <v>0</v>
          </cell>
          <cell r="I3498">
            <v>0</v>
          </cell>
          <cell r="J3498">
            <v>0</v>
          </cell>
          <cell r="K3498">
            <v>0</v>
          </cell>
        </row>
        <row r="3499">
          <cell r="A3499">
            <v>3493</v>
          </cell>
          <cell r="B3499" t="str">
            <v>P</v>
          </cell>
          <cell r="C3499" t="str">
            <v>Education and Training</v>
          </cell>
          <cell r="D3499">
            <v>202011021</v>
          </cell>
          <cell r="E3499" t="str">
            <v>Flora Hill - Spring Gully</v>
          </cell>
          <cell r="F3499">
            <v>3</v>
          </cell>
          <cell r="G3499">
            <v>0</v>
          </cell>
          <cell r="H3499">
            <v>3</v>
          </cell>
          <cell r="I3499">
            <v>0</v>
          </cell>
          <cell r="J3499">
            <v>0</v>
          </cell>
          <cell r="K3499">
            <v>7</v>
          </cell>
        </row>
        <row r="3500">
          <cell r="A3500">
            <v>3494</v>
          </cell>
          <cell r="B3500" t="str">
            <v>Q</v>
          </cell>
          <cell r="C3500" t="str">
            <v>Health Care and Social Assistance</v>
          </cell>
          <cell r="D3500">
            <v>202011021</v>
          </cell>
          <cell r="E3500" t="str">
            <v>Flora Hill - Spring Gully</v>
          </cell>
          <cell r="F3500">
            <v>48</v>
          </cell>
          <cell r="G3500">
            <v>15</v>
          </cell>
          <cell r="H3500">
            <v>3</v>
          </cell>
          <cell r="I3500">
            <v>0</v>
          </cell>
          <cell r="J3500">
            <v>0</v>
          </cell>
          <cell r="K3500">
            <v>67</v>
          </cell>
        </row>
        <row r="3501">
          <cell r="A3501">
            <v>3495</v>
          </cell>
          <cell r="B3501" t="str">
            <v>R</v>
          </cell>
          <cell r="C3501" t="str">
            <v>Arts and Recreation Services</v>
          </cell>
          <cell r="D3501">
            <v>202011021</v>
          </cell>
          <cell r="E3501" t="str">
            <v>Flora Hill - Spring Gully</v>
          </cell>
          <cell r="F3501">
            <v>5</v>
          </cell>
          <cell r="G3501">
            <v>3</v>
          </cell>
          <cell r="H3501">
            <v>0</v>
          </cell>
          <cell r="I3501">
            <v>0</v>
          </cell>
          <cell r="J3501">
            <v>0</v>
          </cell>
          <cell r="K3501">
            <v>7</v>
          </cell>
        </row>
        <row r="3502">
          <cell r="A3502">
            <v>3496</v>
          </cell>
          <cell r="B3502" t="str">
            <v>S</v>
          </cell>
          <cell r="C3502" t="str">
            <v>Other Services</v>
          </cell>
          <cell r="D3502">
            <v>202011021</v>
          </cell>
          <cell r="E3502" t="str">
            <v>Flora Hill - Spring Gully</v>
          </cell>
          <cell r="F3502">
            <v>15</v>
          </cell>
          <cell r="G3502">
            <v>8</v>
          </cell>
          <cell r="H3502">
            <v>0</v>
          </cell>
          <cell r="I3502">
            <v>0</v>
          </cell>
          <cell r="J3502">
            <v>0</v>
          </cell>
          <cell r="K3502">
            <v>25</v>
          </cell>
        </row>
        <row r="3503">
          <cell r="A3503">
            <v>3497</v>
          </cell>
          <cell r="B3503" t="str">
            <v>A</v>
          </cell>
          <cell r="C3503" t="str">
            <v>Agriculture, Forestry and Fishing</v>
          </cell>
          <cell r="D3503">
            <v>213031348</v>
          </cell>
          <cell r="E3503" t="str">
            <v>Footscray</v>
          </cell>
          <cell r="F3503">
            <v>7</v>
          </cell>
          <cell r="G3503">
            <v>3</v>
          </cell>
          <cell r="H3503">
            <v>0</v>
          </cell>
          <cell r="I3503">
            <v>0</v>
          </cell>
          <cell r="J3503">
            <v>0</v>
          </cell>
          <cell r="K3503">
            <v>10</v>
          </cell>
        </row>
        <row r="3504">
          <cell r="A3504">
            <v>3498</v>
          </cell>
          <cell r="B3504" t="str">
            <v>B</v>
          </cell>
          <cell r="C3504" t="str">
            <v>Mining</v>
          </cell>
          <cell r="D3504">
            <v>213031348</v>
          </cell>
          <cell r="E3504" t="str">
            <v>Footscray</v>
          </cell>
          <cell r="F3504">
            <v>0</v>
          </cell>
          <cell r="G3504">
            <v>0</v>
          </cell>
          <cell r="H3504">
            <v>0</v>
          </cell>
          <cell r="I3504">
            <v>0</v>
          </cell>
          <cell r="J3504">
            <v>0</v>
          </cell>
          <cell r="K3504">
            <v>3</v>
          </cell>
        </row>
        <row r="3505">
          <cell r="A3505">
            <v>3499</v>
          </cell>
          <cell r="B3505" t="str">
            <v>C</v>
          </cell>
          <cell r="C3505" t="str">
            <v>Manufacturing</v>
          </cell>
          <cell r="D3505">
            <v>213031348</v>
          </cell>
          <cell r="E3505" t="str">
            <v>Footscray</v>
          </cell>
          <cell r="F3505">
            <v>14</v>
          </cell>
          <cell r="G3505">
            <v>16</v>
          </cell>
          <cell r="H3505">
            <v>8</v>
          </cell>
          <cell r="I3505">
            <v>3</v>
          </cell>
          <cell r="J3505">
            <v>0</v>
          </cell>
          <cell r="K3505">
            <v>41</v>
          </cell>
        </row>
        <row r="3506">
          <cell r="A3506">
            <v>3500</v>
          </cell>
          <cell r="B3506" t="str">
            <v>D</v>
          </cell>
          <cell r="C3506" t="str">
            <v>Electricity, Gas, Water and Waste Services</v>
          </cell>
          <cell r="D3506">
            <v>213031348</v>
          </cell>
          <cell r="E3506" t="str">
            <v>Footscray</v>
          </cell>
          <cell r="F3506">
            <v>0</v>
          </cell>
          <cell r="G3506">
            <v>0</v>
          </cell>
          <cell r="H3506">
            <v>0</v>
          </cell>
          <cell r="I3506">
            <v>0</v>
          </cell>
          <cell r="J3506">
            <v>0</v>
          </cell>
          <cell r="K3506">
            <v>3</v>
          </cell>
        </row>
        <row r="3507">
          <cell r="A3507">
            <v>3501</v>
          </cell>
          <cell r="B3507" t="str">
            <v>E</v>
          </cell>
          <cell r="C3507" t="str">
            <v>Construction</v>
          </cell>
          <cell r="D3507">
            <v>213031348</v>
          </cell>
          <cell r="E3507" t="str">
            <v>Footscray</v>
          </cell>
          <cell r="F3507">
            <v>152</v>
          </cell>
          <cell r="G3507">
            <v>32</v>
          </cell>
          <cell r="H3507">
            <v>9</v>
          </cell>
          <cell r="I3507">
            <v>3</v>
          </cell>
          <cell r="J3507">
            <v>0</v>
          </cell>
          <cell r="K3507">
            <v>195</v>
          </cell>
        </row>
        <row r="3508">
          <cell r="A3508">
            <v>3502</v>
          </cell>
          <cell r="B3508" t="str">
            <v>F</v>
          </cell>
          <cell r="C3508" t="str">
            <v>Wholesale Trade</v>
          </cell>
          <cell r="D3508">
            <v>213031348</v>
          </cell>
          <cell r="E3508" t="str">
            <v>Footscray</v>
          </cell>
          <cell r="F3508">
            <v>30</v>
          </cell>
          <cell r="G3508">
            <v>12</v>
          </cell>
          <cell r="H3508">
            <v>8</v>
          </cell>
          <cell r="I3508">
            <v>4</v>
          </cell>
          <cell r="J3508">
            <v>0</v>
          </cell>
          <cell r="K3508">
            <v>54</v>
          </cell>
        </row>
        <row r="3509">
          <cell r="A3509">
            <v>3503</v>
          </cell>
          <cell r="B3509" t="str">
            <v>G</v>
          </cell>
          <cell r="C3509" t="str">
            <v>Retail Trade</v>
          </cell>
          <cell r="D3509">
            <v>213031348</v>
          </cell>
          <cell r="E3509" t="str">
            <v>Footscray</v>
          </cell>
          <cell r="F3509">
            <v>134</v>
          </cell>
          <cell r="G3509">
            <v>81</v>
          </cell>
          <cell r="H3509">
            <v>24</v>
          </cell>
          <cell r="I3509">
            <v>8</v>
          </cell>
          <cell r="J3509">
            <v>0</v>
          </cell>
          <cell r="K3509">
            <v>247</v>
          </cell>
        </row>
        <row r="3510">
          <cell r="A3510">
            <v>3504</v>
          </cell>
          <cell r="B3510" t="str">
            <v>H</v>
          </cell>
          <cell r="C3510" t="str">
            <v>Accommodation and Food Services</v>
          </cell>
          <cell r="D3510">
            <v>213031348</v>
          </cell>
          <cell r="E3510" t="str">
            <v>Footscray</v>
          </cell>
          <cell r="F3510">
            <v>55</v>
          </cell>
          <cell r="G3510">
            <v>66</v>
          </cell>
          <cell r="H3510">
            <v>33</v>
          </cell>
          <cell r="I3510">
            <v>6</v>
          </cell>
          <cell r="J3510">
            <v>0</v>
          </cell>
          <cell r="K3510">
            <v>160</v>
          </cell>
        </row>
        <row r="3511">
          <cell r="A3511">
            <v>3505</v>
          </cell>
          <cell r="B3511" t="str">
            <v>I</v>
          </cell>
          <cell r="C3511" t="str">
            <v>Transport, Postal and Warehousing</v>
          </cell>
          <cell r="D3511">
            <v>213031348</v>
          </cell>
          <cell r="E3511" t="str">
            <v>Footscray</v>
          </cell>
          <cell r="F3511">
            <v>301</v>
          </cell>
          <cell r="G3511">
            <v>15</v>
          </cell>
          <cell r="H3511">
            <v>3</v>
          </cell>
          <cell r="I3511">
            <v>0</v>
          </cell>
          <cell r="J3511">
            <v>0</v>
          </cell>
          <cell r="K3511">
            <v>319</v>
          </cell>
        </row>
        <row r="3512">
          <cell r="A3512">
            <v>3506</v>
          </cell>
          <cell r="B3512" t="str">
            <v>J</v>
          </cell>
          <cell r="C3512" t="str">
            <v>Information Media and Telecommunications</v>
          </cell>
          <cell r="D3512">
            <v>213031348</v>
          </cell>
          <cell r="E3512" t="str">
            <v>Footscray</v>
          </cell>
          <cell r="F3512">
            <v>28</v>
          </cell>
          <cell r="G3512">
            <v>13</v>
          </cell>
          <cell r="H3512">
            <v>3</v>
          </cell>
          <cell r="I3512">
            <v>0</v>
          </cell>
          <cell r="J3512">
            <v>0</v>
          </cell>
          <cell r="K3512">
            <v>43</v>
          </cell>
        </row>
        <row r="3513">
          <cell r="A3513">
            <v>3507</v>
          </cell>
          <cell r="B3513" t="str">
            <v>K</v>
          </cell>
          <cell r="C3513" t="str">
            <v>Financial and Insurance Services</v>
          </cell>
          <cell r="D3513">
            <v>213031348</v>
          </cell>
          <cell r="E3513" t="str">
            <v>Footscray</v>
          </cell>
          <cell r="F3513">
            <v>88</v>
          </cell>
          <cell r="G3513">
            <v>35</v>
          </cell>
          <cell r="H3513">
            <v>3</v>
          </cell>
          <cell r="I3513">
            <v>0</v>
          </cell>
          <cell r="J3513">
            <v>0</v>
          </cell>
          <cell r="K3513">
            <v>126</v>
          </cell>
        </row>
        <row r="3514">
          <cell r="A3514">
            <v>3508</v>
          </cell>
          <cell r="B3514" t="str">
            <v>L</v>
          </cell>
          <cell r="C3514" t="str">
            <v>Rental, Hiring and Real Estate Services</v>
          </cell>
          <cell r="D3514">
            <v>213031348</v>
          </cell>
          <cell r="E3514" t="str">
            <v>Footscray</v>
          </cell>
          <cell r="F3514">
            <v>232</v>
          </cell>
          <cell r="G3514">
            <v>24</v>
          </cell>
          <cell r="H3514">
            <v>6</v>
          </cell>
          <cell r="I3514">
            <v>3</v>
          </cell>
          <cell r="J3514">
            <v>0</v>
          </cell>
          <cell r="K3514">
            <v>263</v>
          </cell>
        </row>
        <row r="3515">
          <cell r="A3515">
            <v>3509</v>
          </cell>
          <cell r="B3515" t="str">
            <v>M</v>
          </cell>
          <cell r="C3515" t="str">
            <v>Professional, Scientific and Technical Services</v>
          </cell>
          <cell r="D3515">
            <v>213031348</v>
          </cell>
          <cell r="E3515" t="str">
            <v>Footscray</v>
          </cell>
          <cell r="F3515">
            <v>187</v>
          </cell>
          <cell r="G3515">
            <v>104</v>
          </cell>
          <cell r="H3515">
            <v>21</v>
          </cell>
          <cell r="I3515">
            <v>3</v>
          </cell>
          <cell r="J3515">
            <v>0</v>
          </cell>
          <cell r="K3515">
            <v>315</v>
          </cell>
        </row>
        <row r="3516">
          <cell r="A3516">
            <v>3510</v>
          </cell>
          <cell r="B3516" t="str">
            <v>N</v>
          </cell>
          <cell r="C3516" t="str">
            <v>Administrative and Support Services</v>
          </cell>
          <cell r="D3516">
            <v>213031348</v>
          </cell>
          <cell r="E3516" t="str">
            <v>Footscray</v>
          </cell>
          <cell r="F3516">
            <v>129</v>
          </cell>
          <cell r="G3516">
            <v>24</v>
          </cell>
          <cell r="H3516">
            <v>9</v>
          </cell>
          <cell r="I3516">
            <v>6</v>
          </cell>
          <cell r="J3516">
            <v>3</v>
          </cell>
          <cell r="K3516">
            <v>169</v>
          </cell>
        </row>
        <row r="3517">
          <cell r="A3517">
            <v>3511</v>
          </cell>
          <cell r="B3517" t="str">
            <v>O</v>
          </cell>
          <cell r="C3517" t="str">
            <v>Public Administration and Safety</v>
          </cell>
          <cell r="D3517">
            <v>213031348</v>
          </cell>
          <cell r="E3517" t="str">
            <v>Footscray</v>
          </cell>
          <cell r="F3517">
            <v>4</v>
          </cell>
          <cell r="G3517">
            <v>0</v>
          </cell>
          <cell r="H3517">
            <v>3</v>
          </cell>
          <cell r="I3517">
            <v>3</v>
          </cell>
          <cell r="J3517">
            <v>0</v>
          </cell>
          <cell r="K3517">
            <v>8</v>
          </cell>
        </row>
        <row r="3518">
          <cell r="A3518">
            <v>3512</v>
          </cell>
          <cell r="B3518" t="str">
            <v>P</v>
          </cell>
          <cell r="C3518" t="str">
            <v>Education and Training</v>
          </cell>
          <cell r="D3518">
            <v>213031348</v>
          </cell>
          <cell r="E3518" t="str">
            <v>Footscray</v>
          </cell>
          <cell r="F3518">
            <v>27</v>
          </cell>
          <cell r="G3518">
            <v>11</v>
          </cell>
          <cell r="H3518">
            <v>4</v>
          </cell>
          <cell r="I3518">
            <v>6</v>
          </cell>
          <cell r="J3518">
            <v>0</v>
          </cell>
          <cell r="K3518">
            <v>48</v>
          </cell>
        </row>
        <row r="3519">
          <cell r="A3519">
            <v>3513</v>
          </cell>
          <cell r="B3519" t="str">
            <v>Q</v>
          </cell>
          <cell r="C3519" t="str">
            <v>Health Care and Social Assistance</v>
          </cell>
          <cell r="D3519">
            <v>213031348</v>
          </cell>
          <cell r="E3519" t="str">
            <v>Footscray</v>
          </cell>
          <cell r="F3519">
            <v>153</v>
          </cell>
          <cell r="G3519">
            <v>62</v>
          </cell>
          <cell r="H3519">
            <v>35</v>
          </cell>
          <cell r="I3519">
            <v>7</v>
          </cell>
          <cell r="J3519">
            <v>0</v>
          </cell>
          <cell r="K3519">
            <v>259</v>
          </cell>
        </row>
        <row r="3520">
          <cell r="A3520">
            <v>3514</v>
          </cell>
          <cell r="B3520" t="str">
            <v>R</v>
          </cell>
          <cell r="C3520" t="str">
            <v>Arts and Recreation Services</v>
          </cell>
          <cell r="D3520">
            <v>213031348</v>
          </cell>
          <cell r="E3520" t="str">
            <v>Footscray</v>
          </cell>
          <cell r="F3520">
            <v>50</v>
          </cell>
          <cell r="G3520">
            <v>12</v>
          </cell>
          <cell r="H3520">
            <v>6</v>
          </cell>
          <cell r="I3520">
            <v>0</v>
          </cell>
          <cell r="J3520">
            <v>3</v>
          </cell>
          <cell r="K3520">
            <v>71</v>
          </cell>
        </row>
        <row r="3521">
          <cell r="A3521">
            <v>3515</v>
          </cell>
          <cell r="B3521" t="str">
            <v>S</v>
          </cell>
          <cell r="C3521" t="str">
            <v>Other Services</v>
          </cell>
          <cell r="D3521">
            <v>213031348</v>
          </cell>
          <cell r="E3521" t="str">
            <v>Footscray</v>
          </cell>
          <cell r="F3521">
            <v>70</v>
          </cell>
          <cell r="G3521">
            <v>37</v>
          </cell>
          <cell r="H3521">
            <v>12</v>
          </cell>
          <cell r="I3521">
            <v>3</v>
          </cell>
          <cell r="J3521">
            <v>0</v>
          </cell>
          <cell r="K3521">
            <v>122</v>
          </cell>
        </row>
        <row r="3522">
          <cell r="A3522">
            <v>3516</v>
          </cell>
          <cell r="B3522" t="str">
            <v>A</v>
          </cell>
          <cell r="C3522" t="str">
            <v>Agriculture, Forestry and Fishing</v>
          </cell>
          <cell r="D3522">
            <v>211041269</v>
          </cell>
          <cell r="E3522" t="str">
            <v>Forest Hill</v>
          </cell>
          <cell r="F3522">
            <v>3</v>
          </cell>
          <cell r="G3522">
            <v>0</v>
          </cell>
          <cell r="H3522">
            <v>0</v>
          </cell>
          <cell r="I3522">
            <v>0</v>
          </cell>
          <cell r="J3522">
            <v>0</v>
          </cell>
          <cell r="K3522">
            <v>3</v>
          </cell>
        </row>
        <row r="3523">
          <cell r="A3523">
            <v>3517</v>
          </cell>
          <cell r="B3523" t="str">
            <v>B</v>
          </cell>
          <cell r="C3523" t="str">
            <v>Mining</v>
          </cell>
          <cell r="D3523">
            <v>211041269</v>
          </cell>
          <cell r="E3523" t="str">
            <v>Forest Hill</v>
          </cell>
          <cell r="F3523">
            <v>0</v>
          </cell>
          <cell r="G3523">
            <v>0</v>
          </cell>
          <cell r="H3523">
            <v>0</v>
          </cell>
          <cell r="I3523">
            <v>0</v>
          </cell>
          <cell r="J3523">
            <v>0</v>
          </cell>
          <cell r="K3523">
            <v>0</v>
          </cell>
        </row>
        <row r="3524">
          <cell r="A3524">
            <v>3518</v>
          </cell>
          <cell r="B3524" t="str">
            <v>C</v>
          </cell>
          <cell r="C3524" t="str">
            <v>Manufacturing</v>
          </cell>
          <cell r="D3524">
            <v>211041269</v>
          </cell>
          <cell r="E3524" t="str">
            <v>Forest Hill</v>
          </cell>
          <cell r="F3524">
            <v>8</v>
          </cell>
          <cell r="G3524">
            <v>7</v>
          </cell>
          <cell r="H3524">
            <v>0</v>
          </cell>
          <cell r="I3524">
            <v>0</v>
          </cell>
          <cell r="J3524">
            <v>0</v>
          </cell>
          <cell r="K3524">
            <v>17</v>
          </cell>
        </row>
        <row r="3525">
          <cell r="A3525">
            <v>3519</v>
          </cell>
          <cell r="B3525" t="str">
            <v>D</v>
          </cell>
          <cell r="C3525" t="str">
            <v>Electricity, Gas, Water and Waste Services</v>
          </cell>
          <cell r="D3525">
            <v>211041269</v>
          </cell>
          <cell r="E3525" t="str">
            <v>Forest Hill</v>
          </cell>
          <cell r="F3525">
            <v>3</v>
          </cell>
          <cell r="G3525">
            <v>3</v>
          </cell>
          <cell r="H3525">
            <v>0</v>
          </cell>
          <cell r="I3525">
            <v>0</v>
          </cell>
          <cell r="J3525">
            <v>0</v>
          </cell>
          <cell r="K3525">
            <v>3</v>
          </cell>
        </row>
        <row r="3526">
          <cell r="A3526">
            <v>3520</v>
          </cell>
          <cell r="B3526" t="str">
            <v>E</v>
          </cell>
          <cell r="C3526" t="str">
            <v>Construction</v>
          </cell>
          <cell r="D3526">
            <v>211041269</v>
          </cell>
          <cell r="E3526" t="str">
            <v>Forest Hill</v>
          </cell>
          <cell r="F3526">
            <v>87</v>
          </cell>
          <cell r="G3526">
            <v>30</v>
          </cell>
          <cell r="H3526">
            <v>3</v>
          </cell>
          <cell r="I3526">
            <v>0</v>
          </cell>
          <cell r="J3526">
            <v>0</v>
          </cell>
          <cell r="K3526">
            <v>119</v>
          </cell>
        </row>
        <row r="3527">
          <cell r="A3527">
            <v>3521</v>
          </cell>
          <cell r="B3527" t="str">
            <v>F</v>
          </cell>
          <cell r="C3527" t="str">
            <v>Wholesale Trade</v>
          </cell>
          <cell r="D3527">
            <v>211041269</v>
          </cell>
          <cell r="E3527" t="str">
            <v>Forest Hill</v>
          </cell>
          <cell r="F3527">
            <v>25</v>
          </cell>
          <cell r="G3527">
            <v>13</v>
          </cell>
          <cell r="H3527">
            <v>3</v>
          </cell>
          <cell r="I3527">
            <v>0</v>
          </cell>
          <cell r="J3527">
            <v>0</v>
          </cell>
          <cell r="K3527">
            <v>42</v>
          </cell>
        </row>
        <row r="3528">
          <cell r="A3528">
            <v>3522</v>
          </cell>
          <cell r="B3528" t="str">
            <v>G</v>
          </cell>
          <cell r="C3528" t="str">
            <v>Retail Trade</v>
          </cell>
          <cell r="D3528">
            <v>211041269</v>
          </cell>
          <cell r="E3528" t="str">
            <v>Forest Hill</v>
          </cell>
          <cell r="F3528">
            <v>54</v>
          </cell>
          <cell r="G3528">
            <v>22</v>
          </cell>
          <cell r="H3528">
            <v>8</v>
          </cell>
          <cell r="I3528">
            <v>3</v>
          </cell>
          <cell r="J3528">
            <v>0</v>
          </cell>
          <cell r="K3528">
            <v>87</v>
          </cell>
        </row>
        <row r="3529">
          <cell r="A3529">
            <v>3523</v>
          </cell>
          <cell r="B3529" t="str">
            <v>H</v>
          </cell>
          <cell r="C3529" t="str">
            <v>Accommodation and Food Services</v>
          </cell>
          <cell r="D3529">
            <v>211041269</v>
          </cell>
          <cell r="E3529" t="str">
            <v>Forest Hill</v>
          </cell>
          <cell r="F3529">
            <v>12</v>
          </cell>
          <cell r="G3529">
            <v>19</v>
          </cell>
          <cell r="H3529">
            <v>13</v>
          </cell>
          <cell r="I3529">
            <v>3</v>
          </cell>
          <cell r="J3529">
            <v>0</v>
          </cell>
          <cell r="K3529">
            <v>47</v>
          </cell>
        </row>
        <row r="3530">
          <cell r="A3530">
            <v>3524</v>
          </cell>
          <cell r="B3530" t="str">
            <v>I</v>
          </cell>
          <cell r="C3530" t="str">
            <v>Transport, Postal and Warehousing</v>
          </cell>
          <cell r="D3530">
            <v>211041269</v>
          </cell>
          <cell r="E3530" t="str">
            <v>Forest Hill</v>
          </cell>
          <cell r="F3530">
            <v>70</v>
          </cell>
          <cell r="G3530">
            <v>8</v>
          </cell>
          <cell r="H3530">
            <v>0</v>
          </cell>
          <cell r="I3530">
            <v>0</v>
          </cell>
          <cell r="J3530">
            <v>0</v>
          </cell>
          <cell r="K3530">
            <v>79</v>
          </cell>
        </row>
        <row r="3531">
          <cell r="A3531">
            <v>3525</v>
          </cell>
          <cell r="B3531" t="str">
            <v>J</v>
          </cell>
          <cell r="C3531" t="str">
            <v>Information Media and Telecommunications</v>
          </cell>
          <cell r="D3531">
            <v>211041269</v>
          </cell>
          <cell r="E3531" t="str">
            <v>Forest Hill</v>
          </cell>
          <cell r="F3531">
            <v>9</v>
          </cell>
          <cell r="G3531">
            <v>0</v>
          </cell>
          <cell r="H3531">
            <v>3</v>
          </cell>
          <cell r="I3531">
            <v>0</v>
          </cell>
          <cell r="J3531">
            <v>0</v>
          </cell>
          <cell r="K3531">
            <v>11</v>
          </cell>
        </row>
        <row r="3532">
          <cell r="A3532">
            <v>3526</v>
          </cell>
          <cell r="B3532" t="str">
            <v>K</v>
          </cell>
          <cell r="C3532" t="str">
            <v>Financial and Insurance Services</v>
          </cell>
          <cell r="D3532">
            <v>211041269</v>
          </cell>
          <cell r="E3532" t="str">
            <v>Forest Hill</v>
          </cell>
          <cell r="F3532">
            <v>30</v>
          </cell>
          <cell r="G3532">
            <v>12</v>
          </cell>
          <cell r="H3532">
            <v>3</v>
          </cell>
          <cell r="I3532">
            <v>0</v>
          </cell>
          <cell r="J3532">
            <v>0</v>
          </cell>
          <cell r="K3532">
            <v>44</v>
          </cell>
        </row>
        <row r="3533">
          <cell r="A3533">
            <v>3527</v>
          </cell>
          <cell r="B3533" t="str">
            <v>L</v>
          </cell>
          <cell r="C3533" t="str">
            <v>Rental, Hiring and Real Estate Services</v>
          </cell>
          <cell r="D3533">
            <v>211041269</v>
          </cell>
          <cell r="E3533" t="str">
            <v>Forest Hill</v>
          </cell>
          <cell r="F3533">
            <v>98</v>
          </cell>
          <cell r="G3533">
            <v>8</v>
          </cell>
          <cell r="H3533">
            <v>0</v>
          </cell>
          <cell r="I3533">
            <v>0</v>
          </cell>
          <cell r="J3533">
            <v>0</v>
          </cell>
          <cell r="K3533">
            <v>107</v>
          </cell>
        </row>
        <row r="3534">
          <cell r="A3534">
            <v>3528</v>
          </cell>
          <cell r="B3534" t="str">
            <v>M</v>
          </cell>
          <cell r="C3534" t="str">
            <v>Professional, Scientific and Technical Services</v>
          </cell>
          <cell r="D3534">
            <v>211041269</v>
          </cell>
          <cell r="E3534" t="str">
            <v>Forest Hill</v>
          </cell>
          <cell r="F3534">
            <v>98</v>
          </cell>
          <cell r="G3534">
            <v>47</v>
          </cell>
          <cell r="H3534">
            <v>6</v>
          </cell>
          <cell r="I3534">
            <v>4</v>
          </cell>
          <cell r="J3534">
            <v>3</v>
          </cell>
          <cell r="K3534">
            <v>156</v>
          </cell>
        </row>
        <row r="3535">
          <cell r="A3535">
            <v>3529</v>
          </cell>
          <cell r="B3535" t="str">
            <v>N</v>
          </cell>
          <cell r="C3535" t="str">
            <v>Administrative and Support Services</v>
          </cell>
          <cell r="D3535">
            <v>211041269</v>
          </cell>
          <cell r="E3535" t="str">
            <v>Forest Hill</v>
          </cell>
          <cell r="F3535">
            <v>36</v>
          </cell>
          <cell r="G3535">
            <v>8</v>
          </cell>
          <cell r="H3535">
            <v>0</v>
          </cell>
          <cell r="I3535">
            <v>0</v>
          </cell>
          <cell r="J3535">
            <v>0</v>
          </cell>
          <cell r="K3535">
            <v>46</v>
          </cell>
        </row>
        <row r="3536">
          <cell r="A3536">
            <v>3530</v>
          </cell>
          <cell r="B3536" t="str">
            <v>O</v>
          </cell>
          <cell r="C3536" t="str">
            <v>Public Administration and Safety</v>
          </cell>
          <cell r="D3536">
            <v>211041269</v>
          </cell>
          <cell r="E3536" t="str">
            <v>Forest Hill</v>
          </cell>
          <cell r="F3536">
            <v>3</v>
          </cell>
          <cell r="G3536">
            <v>0</v>
          </cell>
          <cell r="H3536">
            <v>0</v>
          </cell>
          <cell r="I3536">
            <v>0</v>
          </cell>
          <cell r="J3536">
            <v>0</v>
          </cell>
          <cell r="K3536">
            <v>3</v>
          </cell>
        </row>
        <row r="3537">
          <cell r="A3537">
            <v>3531</v>
          </cell>
          <cell r="B3537" t="str">
            <v>P</v>
          </cell>
          <cell r="C3537" t="str">
            <v>Education and Training</v>
          </cell>
          <cell r="D3537">
            <v>211041269</v>
          </cell>
          <cell r="E3537" t="str">
            <v>Forest Hill</v>
          </cell>
          <cell r="F3537">
            <v>8</v>
          </cell>
          <cell r="G3537">
            <v>0</v>
          </cell>
          <cell r="H3537">
            <v>5</v>
          </cell>
          <cell r="I3537">
            <v>0</v>
          </cell>
          <cell r="J3537">
            <v>0</v>
          </cell>
          <cell r="K3537">
            <v>14</v>
          </cell>
        </row>
        <row r="3538">
          <cell r="A3538">
            <v>3532</v>
          </cell>
          <cell r="B3538" t="str">
            <v>Q</v>
          </cell>
          <cell r="C3538" t="str">
            <v>Health Care and Social Assistance</v>
          </cell>
          <cell r="D3538">
            <v>211041269</v>
          </cell>
          <cell r="E3538" t="str">
            <v>Forest Hill</v>
          </cell>
          <cell r="F3538">
            <v>41</v>
          </cell>
          <cell r="G3538">
            <v>22</v>
          </cell>
          <cell r="H3538">
            <v>11</v>
          </cell>
          <cell r="I3538">
            <v>3</v>
          </cell>
          <cell r="J3538">
            <v>0</v>
          </cell>
          <cell r="K3538">
            <v>75</v>
          </cell>
        </row>
        <row r="3539">
          <cell r="A3539">
            <v>3533</v>
          </cell>
          <cell r="B3539" t="str">
            <v>R</v>
          </cell>
          <cell r="C3539" t="str">
            <v>Arts and Recreation Services</v>
          </cell>
          <cell r="D3539">
            <v>211041269</v>
          </cell>
          <cell r="E3539" t="str">
            <v>Forest Hill</v>
          </cell>
          <cell r="F3539">
            <v>8</v>
          </cell>
          <cell r="G3539">
            <v>3</v>
          </cell>
          <cell r="H3539">
            <v>0</v>
          </cell>
          <cell r="I3539">
            <v>0</v>
          </cell>
          <cell r="J3539">
            <v>0</v>
          </cell>
          <cell r="K3539">
            <v>10</v>
          </cell>
        </row>
        <row r="3540">
          <cell r="A3540">
            <v>3534</v>
          </cell>
          <cell r="B3540" t="str">
            <v>S</v>
          </cell>
          <cell r="C3540" t="str">
            <v>Other Services</v>
          </cell>
          <cell r="D3540">
            <v>211041269</v>
          </cell>
          <cell r="E3540" t="str">
            <v>Forest Hill</v>
          </cell>
          <cell r="F3540">
            <v>29</v>
          </cell>
          <cell r="G3540">
            <v>14</v>
          </cell>
          <cell r="H3540">
            <v>4</v>
          </cell>
          <cell r="I3540">
            <v>0</v>
          </cell>
          <cell r="J3540">
            <v>0</v>
          </cell>
          <cell r="K3540">
            <v>47</v>
          </cell>
        </row>
        <row r="3541">
          <cell r="A3541">
            <v>3535</v>
          </cell>
          <cell r="B3541" t="str">
            <v>A</v>
          </cell>
          <cell r="C3541" t="str">
            <v>Agriculture, Forestry and Fishing</v>
          </cell>
          <cell r="D3541">
            <v>205031087</v>
          </cell>
          <cell r="E3541" t="str">
            <v>Foster</v>
          </cell>
          <cell r="F3541">
            <v>399</v>
          </cell>
          <cell r="G3541">
            <v>126</v>
          </cell>
          <cell r="H3541">
            <v>30</v>
          </cell>
          <cell r="I3541">
            <v>0</v>
          </cell>
          <cell r="J3541">
            <v>0</v>
          </cell>
          <cell r="K3541">
            <v>556</v>
          </cell>
        </row>
        <row r="3542">
          <cell r="A3542">
            <v>3536</v>
          </cell>
          <cell r="B3542" t="str">
            <v>B</v>
          </cell>
          <cell r="C3542" t="str">
            <v>Mining</v>
          </cell>
          <cell r="D3542">
            <v>205031087</v>
          </cell>
          <cell r="E3542" t="str">
            <v>Foster</v>
          </cell>
          <cell r="F3542">
            <v>0</v>
          </cell>
          <cell r="G3542">
            <v>3</v>
          </cell>
          <cell r="H3542">
            <v>0</v>
          </cell>
          <cell r="I3542">
            <v>0</v>
          </cell>
          <cell r="J3542">
            <v>0</v>
          </cell>
          <cell r="K3542">
            <v>3</v>
          </cell>
        </row>
        <row r="3543">
          <cell r="A3543">
            <v>3537</v>
          </cell>
          <cell r="B3543" t="str">
            <v>C</v>
          </cell>
          <cell r="C3543" t="str">
            <v>Manufacturing</v>
          </cell>
          <cell r="D3543">
            <v>205031087</v>
          </cell>
          <cell r="E3543" t="str">
            <v>Foster</v>
          </cell>
          <cell r="F3543">
            <v>27</v>
          </cell>
          <cell r="G3543">
            <v>7</v>
          </cell>
          <cell r="H3543">
            <v>6</v>
          </cell>
          <cell r="I3543">
            <v>3</v>
          </cell>
          <cell r="J3543">
            <v>0</v>
          </cell>
          <cell r="K3543">
            <v>42</v>
          </cell>
        </row>
        <row r="3544">
          <cell r="A3544">
            <v>3538</v>
          </cell>
          <cell r="B3544" t="str">
            <v>D</v>
          </cell>
          <cell r="C3544" t="str">
            <v>Electricity, Gas, Water and Waste Services</v>
          </cell>
          <cell r="D3544">
            <v>205031087</v>
          </cell>
          <cell r="E3544" t="str">
            <v>Foster</v>
          </cell>
          <cell r="F3544">
            <v>3</v>
          </cell>
          <cell r="G3544">
            <v>0</v>
          </cell>
          <cell r="H3544">
            <v>0</v>
          </cell>
          <cell r="I3544">
            <v>0</v>
          </cell>
          <cell r="J3544">
            <v>0</v>
          </cell>
          <cell r="K3544">
            <v>3</v>
          </cell>
        </row>
        <row r="3545">
          <cell r="A3545">
            <v>3539</v>
          </cell>
          <cell r="B3545" t="str">
            <v>E</v>
          </cell>
          <cell r="C3545" t="str">
            <v>Construction</v>
          </cell>
          <cell r="D3545">
            <v>205031087</v>
          </cell>
          <cell r="E3545" t="str">
            <v>Foster</v>
          </cell>
          <cell r="F3545">
            <v>126</v>
          </cell>
          <cell r="G3545">
            <v>65</v>
          </cell>
          <cell r="H3545">
            <v>7</v>
          </cell>
          <cell r="I3545">
            <v>0</v>
          </cell>
          <cell r="J3545">
            <v>0</v>
          </cell>
          <cell r="K3545">
            <v>198</v>
          </cell>
        </row>
        <row r="3546">
          <cell r="A3546">
            <v>3540</v>
          </cell>
          <cell r="B3546" t="str">
            <v>F</v>
          </cell>
          <cell r="C3546" t="str">
            <v>Wholesale Trade</v>
          </cell>
          <cell r="D3546">
            <v>205031087</v>
          </cell>
          <cell r="E3546" t="str">
            <v>Foster</v>
          </cell>
          <cell r="F3546">
            <v>10</v>
          </cell>
          <cell r="G3546">
            <v>7</v>
          </cell>
          <cell r="H3546">
            <v>3</v>
          </cell>
          <cell r="I3546">
            <v>0</v>
          </cell>
          <cell r="J3546">
            <v>0</v>
          </cell>
          <cell r="K3546">
            <v>19</v>
          </cell>
        </row>
        <row r="3547">
          <cell r="A3547">
            <v>3541</v>
          </cell>
          <cell r="B3547" t="str">
            <v>G</v>
          </cell>
          <cell r="C3547" t="str">
            <v>Retail Trade</v>
          </cell>
          <cell r="D3547">
            <v>205031087</v>
          </cell>
          <cell r="E3547" t="str">
            <v>Foster</v>
          </cell>
          <cell r="F3547">
            <v>26</v>
          </cell>
          <cell r="G3547">
            <v>19</v>
          </cell>
          <cell r="H3547">
            <v>7</v>
          </cell>
          <cell r="I3547">
            <v>4</v>
          </cell>
          <cell r="J3547">
            <v>0</v>
          </cell>
          <cell r="K3547">
            <v>56</v>
          </cell>
        </row>
        <row r="3548">
          <cell r="A3548">
            <v>3542</v>
          </cell>
          <cell r="B3548" t="str">
            <v>H</v>
          </cell>
          <cell r="C3548" t="str">
            <v>Accommodation and Food Services</v>
          </cell>
          <cell r="D3548">
            <v>205031087</v>
          </cell>
          <cell r="E3548" t="str">
            <v>Foster</v>
          </cell>
          <cell r="F3548">
            <v>30</v>
          </cell>
          <cell r="G3548">
            <v>26</v>
          </cell>
          <cell r="H3548">
            <v>15</v>
          </cell>
          <cell r="I3548">
            <v>3</v>
          </cell>
          <cell r="J3548">
            <v>0</v>
          </cell>
          <cell r="K3548">
            <v>74</v>
          </cell>
        </row>
        <row r="3549">
          <cell r="A3549">
            <v>3543</v>
          </cell>
          <cell r="B3549" t="str">
            <v>I</v>
          </cell>
          <cell r="C3549" t="str">
            <v>Transport, Postal and Warehousing</v>
          </cell>
          <cell r="D3549">
            <v>205031087</v>
          </cell>
          <cell r="E3549" t="str">
            <v>Foster</v>
          </cell>
          <cell r="F3549">
            <v>26</v>
          </cell>
          <cell r="G3549">
            <v>19</v>
          </cell>
          <cell r="H3549">
            <v>5</v>
          </cell>
          <cell r="I3549">
            <v>3</v>
          </cell>
          <cell r="J3549">
            <v>0</v>
          </cell>
          <cell r="K3549">
            <v>51</v>
          </cell>
        </row>
        <row r="3550">
          <cell r="A3550">
            <v>3544</v>
          </cell>
          <cell r="B3550" t="str">
            <v>J</v>
          </cell>
          <cell r="C3550" t="str">
            <v>Information Media and Telecommunications</v>
          </cell>
          <cell r="D3550">
            <v>205031087</v>
          </cell>
          <cell r="E3550" t="str">
            <v>Foster</v>
          </cell>
          <cell r="F3550">
            <v>4</v>
          </cell>
          <cell r="G3550">
            <v>0</v>
          </cell>
          <cell r="H3550">
            <v>0</v>
          </cell>
          <cell r="I3550">
            <v>0</v>
          </cell>
          <cell r="J3550">
            <v>0</v>
          </cell>
          <cell r="K3550">
            <v>4</v>
          </cell>
        </row>
        <row r="3551">
          <cell r="A3551">
            <v>3545</v>
          </cell>
          <cell r="B3551" t="str">
            <v>K</v>
          </cell>
          <cell r="C3551" t="str">
            <v>Financial and Insurance Services</v>
          </cell>
          <cell r="D3551">
            <v>205031087</v>
          </cell>
          <cell r="E3551" t="str">
            <v>Foster</v>
          </cell>
          <cell r="F3551">
            <v>13</v>
          </cell>
          <cell r="G3551">
            <v>4</v>
          </cell>
          <cell r="H3551">
            <v>0</v>
          </cell>
          <cell r="I3551">
            <v>0</v>
          </cell>
          <cell r="J3551">
            <v>0</v>
          </cell>
          <cell r="K3551">
            <v>19</v>
          </cell>
        </row>
        <row r="3552">
          <cell r="A3552">
            <v>3546</v>
          </cell>
          <cell r="B3552" t="str">
            <v>L</v>
          </cell>
          <cell r="C3552" t="str">
            <v>Rental, Hiring and Real Estate Services</v>
          </cell>
          <cell r="D3552">
            <v>205031087</v>
          </cell>
          <cell r="E3552" t="str">
            <v>Foster</v>
          </cell>
          <cell r="F3552">
            <v>75</v>
          </cell>
          <cell r="G3552">
            <v>8</v>
          </cell>
          <cell r="H3552">
            <v>3</v>
          </cell>
          <cell r="I3552">
            <v>0</v>
          </cell>
          <cell r="J3552">
            <v>0</v>
          </cell>
          <cell r="K3552">
            <v>85</v>
          </cell>
        </row>
        <row r="3553">
          <cell r="A3553">
            <v>3547</v>
          </cell>
          <cell r="B3553" t="str">
            <v>M</v>
          </cell>
          <cell r="C3553" t="str">
            <v>Professional, Scientific and Technical Services</v>
          </cell>
          <cell r="D3553">
            <v>205031087</v>
          </cell>
          <cell r="E3553" t="str">
            <v>Foster</v>
          </cell>
          <cell r="F3553">
            <v>52</v>
          </cell>
          <cell r="G3553">
            <v>20</v>
          </cell>
          <cell r="H3553">
            <v>6</v>
          </cell>
          <cell r="I3553">
            <v>0</v>
          </cell>
          <cell r="J3553">
            <v>0</v>
          </cell>
          <cell r="K3553">
            <v>78</v>
          </cell>
        </row>
        <row r="3554">
          <cell r="A3554">
            <v>3548</v>
          </cell>
          <cell r="B3554" t="str">
            <v>N</v>
          </cell>
          <cell r="C3554" t="str">
            <v>Administrative and Support Services</v>
          </cell>
          <cell r="D3554">
            <v>205031087</v>
          </cell>
          <cell r="E3554" t="str">
            <v>Foster</v>
          </cell>
          <cell r="F3554">
            <v>23</v>
          </cell>
          <cell r="G3554">
            <v>6</v>
          </cell>
          <cell r="H3554">
            <v>3</v>
          </cell>
          <cell r="I3554">
            <v>0</v>
          </cell>
          <cell r="J3554">
            <v>0</v>
          </cell>
          <cell r="K3554">
            <v>31</v>
          </cell>
        </row>
        <row r="3555">
          <cell r="A3555">
            <v>3549</v>
          </cell>
          <cell r="B3555" t="str">
            <v>O</v>
          </cell>
          <cell r="C3555" t="str">
            <v>Public Administration and Safety</v>
          </cell>
          <cell r="D3555">
            <v>205031087</v>
          </cell>
          <cell r="E3555" t="str">
            <v>Foster</v>
          </cell>
          <cell r="F3555">
            <v>0</v>
          </cell>
          <cell r="G3555">
            <v>0</v>
          </cell>
          <cell r="H3555">
            <v>3</v>
          </cell>
          <cell r="I3555">
            <v>0</v>
          </cell>
          <cell r="J3555">
            <v>0</v>
          </cell>
          <cell r="K3555">
            <v>0</v>
          </cell>
        </row>
        <row r="3556">
          <cell r="A3556">
            <v>3550</v>
          </cell>
          <cell r="B3556" t="str">
            <v>P</v>
          </cell>
          <cell r="C3556" t="str">
            <v>Education and Training</v>
          </cell>
          <cell r="D3556">
            <v>205031087</v>
          </cell>
          <cell r="E3556" t="str">
            <v>Foster</v>
          </cell>
          <cell r="F3556">
            <v>4</v>
          </cell>
          <cell r="G3556">
            <v>4</v>
          </cell>
          <cell r="H3556">
            <v>3</v>
          </cell>
          <cell r="I3556">
            <v>0</v>
          </cell>
          <cell r="J3556">
            <v>0</v>
          </cell>
          <cell r="K3556">
            <v>11</v>
          </cell>
        </row>
        <row r="3557">
          <cell r="A3557">
            <v>3551</v>
          </cell>
          <cell r="B3557" t="str">
            <v>Q</v>
          </cell>
          <cell r="C3557" t="str">
            <v>Health Care and Social Assistance</v>
          </cell>
          <cell r="D3557">
            <v>205031087</v>
          </cell>
          <cell r="E3557" t="str">
            <v>Foster</v>
          </cell>
          <cell r="F3557">
            <v>37</v>
          </cell>
          <cell r="G3557">
            <v>11</v>
          </cell>
          <cell r="H3557">
            <v>0</v>
          </cell>
          <cell r="I3557">
            <v>0</v>
          </cell>
          <cell r="J3557">
            <v>0</v>
          </cell>
          <cell r="K3557">
            <v>51</v>
          </cell>
        </row>
        <row r="3558">
          <cell r="A3558">
            <v>3552</v>
          </cell>
          <cell r="B3558" t="str">
            <v>R</v>
          </cell>
          <cell r="C3558" t="str">
            <v>Arts and Recreation Services</v>
          </cell>
          <cell r="D3558">
            <v>205031087</v>
          </cell>
          <cell r="E3558" t="str">
            <v>Foster</v>
          </cell>
          <cell r="F3558">
            <v>3</v>
          </cell>
          <cell r="G3558">
            <v>0</v>
          </cell>
          <cell r="H3558">
            <v>3</v>
          </cell>
          <cell r="I3558">
            <v>0</v>
          </cell>
          <cell r="J3558">
            <v>0</v>
          </cell>
          <cell r="K3558">
            <v>4</v>
          </cell>
        </row>
        <row r="3559">
          <cell r="A3559">
            <v>3553</v>
          </cell>
          <cell r="B3559" t="str">
            <v>S</v>
          </cell>
          <cell r="C3559" t="str">
            <v>Other Services</v>
          </cell>
          <cell r="D3559">
            <v>205031087</v>
          </cell>
          <cell r="E3559" t="str">
            <v>Foster</v>
          </cell>
          <cell r="F3559">
            <v>18</v>
          </cell>
          <cell r="G3559">
            <v>11</v>
          </cell>
          <cell r="H3559">
            <v>3</v>
          </cell>
          <cell r="I3559">
            <v>0</v>
          </cell>
          <cell r="J3559">
            <v>0</v>
          </cell>
          <cell r="K3559">
            <v>31</v>
          </cell>
        </row>
        <row r="3560">
          <cell r="A3560">
            <v>3554</v>
          </cell>
          <cell r="B3560" t="str">
            <v>A</v>
          </cell>
          <cell r="C3560" t="str">
            <v>Agriculture, Forestry and Fishing</v>
          </cell>
          <cell r="D3560">
            <v>214011371</v>
          </cell>
          <cell r="E3560" t="str">
            <v>Frankston</v>
          </cell>
          <cell r="F3560">
            <v>8</v>
          </cell>
          <cell r="G3560">
            <v>3</v>
          </cell>
          <cell r="H3560">
            <v>3</v>
          </cell>
          <cell r="I3560">
            <v>0</v>
          </cell>
          <cell r="J3560">
            <v>0</v>
          </cell>
          <cell r="K3560">
            <v>12</v>
          </cell>
        </row>
        <row r="3561">
          <cell r="A3561">
            <v>3555</v>
          </cell>
          <cell r="B3561" t="str">
            <v>B</v>
          </cell>
          <cell r="C3561" t="str">
            <v>Mining</v>
          </cell>
          <cell r="D3561">
            <v>214011371</v>
          </cell>
          <cell r="E3561" t="str">
            <v>Frankston</v>
          </cell>
          <cell r="F3561">
            <v>0</v>
          </cell>
          <cell r="G3561">
            <v>0</v>
          </cell>
          <cell r="H3561">
            <v>0</v>
          </cell>
          <cell r="I3561">
            <v>0</v>
          </cell>
          <cell r="J3561">
            <v>0</v>
          </cell>
          <cell r="K3561">
            <v>3</v>
          </cell>
        </row>
        <row r="3562">
          <cell r="A3562">
            <v>3556</v>
          </cell>
          <cell r="B3562" t="str">
            <v>C</v>
          </cell>
          <cell r="C3562" t="str">
            <v>Manufacturing</v>
          </cell>
          <cell r="D3562">
            <v>214011371</v>
          </cell>
          <cell r="E3562" t="str">
            <v>Frankston</v>
          </cell>
          <cell r="F3562">
            <v>39</v>
          </cell>
          <cell r="G3562">
            <v>9</v>
          </cell>
          <cell r="H3562">
            <v>10</v>
          </cell>
          <cell r="I3562">
            <v>0</v>
          </cell>
          <cell r="J3562">
            <v>0</v>
          </cell>
          <cell r="K3562">
            <v>60</v>
          </cell>
        </row>
        <row r="3563">
          <cell r="A3563">
            <v>3557</v>
          </cell>
          <cell r="B3563" t="str">
            <v>D</v>
          </cell>
          <cell r="C3563" t="str">
            <v>Electricity, Gas, Water and Waste Services</v>
          </cell>
          <cell r="D3563">
            <v>214011371</v>
          </cell>
          <cell r="E3563" t="str">
            <v>Frankston</v>
          </cell>
          <cell r="F3563">
            <v>0</v>
          </cell>
          <cell r="G3563">
            <v>0</v>
          </cell>
          <cell r="H3563">
            <v>0</v>
          </cell>
          <cell r="I3563">
            <v>0</v>
          </cell>
          <cell r="J3563">
            <v>0</v>
          </cell>
          <cell r="K3563">
            <v>0</v>
          </cell>
        </row>
        <row r="3564">
          <cell r="A3564">
            <v>3558</v>
          </cell>
          <cell r="B3564" t="str">
            <v>E</v>
          </cell>
          <cell r="C3564" t="str">
            <v>Construction</v>
          </cell>
          <cell r="D3564">
            <v>214011371</v>
          </cell>
          <cell r="E3564" t="str">
            <v>Frankston</v>
          </cell>
          <cell r="F3564">
            <v>243</v>
          </cell>
          <cell r="G3564">
            <v>139</v>
          </cell>
          <cell r="H3564">
            <v>15</v>
          </cell>
          <cell r="I3564">
            <v>3</v>
          </cell>
          <cell r="J3564">
            <v>0</v>
          </cell>
          <cell r="K3564">
            <v>398</v>
          </cell>
        </row>
        <row r="3565">
          <cell r="A3565">
            <v>3559</v>
          </cell>
          <cell r="B3565" t="str">
            <v>F</v>
          </cell>
          <cell r="C3565" t="str">
            <v>Wholesale Trade</v>
          </cell>
          <cell r="D3565">
            <v>214011371</v>
          </cell>
          <cell r="E3565" t="str">
            <v>Frankston</v>
          </cell>
          <cell r="F3565">
            <v>21</v>
          </cell>
          <cell r="G3565">
            <v>18</v>
          </cell>
          <cell r="H3565">
            <v>3</v>
          </cell>
          <cell r="I3565">
            <v>3</v>
          </cell>
          <cell r="J3565">
            <v>0</v>
          </cell>
          <cell r="K3565">
            <v>43</v>
          </cell>
        </row>
        <row r="3566">
          <cell r="A3566">
            <v>3560</v>
          </cell>
          <cell r="B3566" t="str">
            <v>G</v>
          </cell>
          <cell r="C3566" t="str">
            <v>Retail Trade</v>
          </cell>
          <cell r="D3566">
            <v>214011371</v>
          </cell>
          <cell r="E3566" t="str">
            <v>Frankston</v>
          </cell>
          <cell r="F3566">
            <v>70</v>
          </cell>
          <cell r="G3566">
            <v>55</v>
          </cell>
          <cell r="H3566">
            <v>37</v>
          </cell>
          <cell r="I3566">
            <v>10</v>
          </cell>
          <cell r="J3566">
            <v>0</v>
          </cell>
          <cell r="K3566">
            <v>172</v>
          </cell>
        </row>
        <row r="3567">
          <cell r="A3567">
            <v>3561</v>
          </cell>
          <cell r="B3567" t="str">
            <v>H</v>
          </cell>
          <cell r="C3567" t="str">
            <v>Accommodation and Food Services</v>
          </cell>
          <cell r="D3567">
            <v>214011371</v>
          </cell>
          <cell r="E3567" t="str">
            <v>Frankston</v>
          </cell>
          <cell r="F3567">
            <v>32</v>
          </cell>
          <cell r="G3567">
            <v>44</v>
          </cell>
          <cell r="H3567">
            <v>17</v>
          </cell>
          <cell r="I3567">
            <v>5</v>
          </cell>
          <cell r="J3567">
            <v>3</v>
          </cell>
          <cell r="K3567">
            <v>99</v>
          </cell>
        </row>
        <row r="3568">
          <cell r="A3568">
            <v>3562</v>
          </cell>
          <cell r="B3568" t="str">
            <v>I</v>
          </cell>
          <cell r="C3568" t="str">
            <v>Transport, Postal and Warehousing</v>
          </cell>
          <cell r="D3568">
            <v>214011371</v>
          </cell>
          <cell r="E3568" t="str">
            <v>Frankston</v>
          </cell>
          <cell r="F3568">
            <v>77</v>
          </cell>
          <cell r="G3568">
            <v>9</v>
          </cell>
          <cell r="H3568">
            <v>3</v>
          </cell>
          <cell r="I3568">
            <v>0</v>
          </cell>
          <cell r="J3568">
            <v>0</v>
          </cell>
          <cell r="K3568">
            <v>88</v>
          </cell>
        </row>
        <row r="3569">
          <cell r="A3569">
            <v>3563</v>
          </cell>
          <cell r="B3569" t="str">
            <v>J</v>
          </cell>
          <cell r="C3569" t="str">
            <v>Information Media and Telecommunications</v>
          </cell>
          <cell r="D3569">
            <v>214011371</v>
          </cell>
          <cell r="E3569" t="str">
            <v>Frankston</v>
          </cell>
          <cell r="F3569">
            <v>16</v>
          </cell>
          <cell r="G3569">
            <v>0</v>
          </cell>
          <cell r="H3569">
            <v>0</v>
          </cell>
          <cell r="I3569">
            <v>0</v>
          </cell>
          <cell r="J3569">
            <v>0</v>
          </cell>
          <cell r="K3569">
            <v>19</v>
          </cell>
        </row>
        <row r="3570">
          <cell r="A3570">
            <v>3564</v>
          </cell>
          <cell r="B3570" t="str">
            <v>K</v>
          </cell>
          <cell r="C3570" t="str">
            <v>Financial and Insurance Services</v>
          </cell>
          <cell r="D3570">
            <v>214011371</v>
          </cell>
          <cell r="E3570" t="str">
            <v>Frankston</v>
          </cell>
          <cell r="F3570">
            <v>67</v>
          </cell>
          <cell r="G3570">
            <v>24</v>
          </cell>
          <cell r="H3570">
            <v>6</v>
          </cell>
          <cell r="I3570">
            <v>0</v>
          </cell>
          <cell r="J3570">
            <v>0</v>
          </cell>
          <cell r="K3570">
            <v>97</v>
          </cell>
        </row>
        <row r="3571">
          <cell r="A3571">
            <v>3565</v>
          </cell>
          <cell r="B3571" t="str">
            <v>L</v>
          </cell>
          <cell r="C3571" t="str">
            <v>Rental, Hiring and Real Estate Services</v>
          </cell>
          <cell r="D3571">
            <v>214011371</v>
          </cell>
          <cell r="E3571" t="str">
            <v>Frankston</v>
          </cell>
          <cell r="F3571">
            <v>150</v>
          </cell>
          <cell r="G3571">
            <v>16</v>
          </cell>
          <cell r="H3571">
            <v>16</v>
          </cell>
          <cell r="I3571">
            <v>3</v>
          </cell>
          <cell r="J3571">
            <v>0</v>
          </cell>
          <cell r="K3571">
            <v>184</v>
          </cell>
        </row>
        <row r="3572">
          <cell r="A3572">
            <v>3566</v>
          </cell>
          <cell r="B3572" t="str">
            <v>M</v>
          </cell>
          <cell r="C3572" t="str">
            <v>Professional, Scientific and Technical Services</v>
          </cell>
          <cell r="D3572">
            <v>214011371</v>
          </cell>
          <cell r="E3572" t="str">
            <v>Frankston</v>
          </cell>
          <cell r="F3572">
            <v>122</v>
          </cell>
          <cell r="G3572">
            <v>79</v>
          </cell>
          <cell r="H3572">
            <v>24</v>
          </cell>
          <cell r="I3572">
            <v>5</v>
          </cell>
          <cell r="J3572">
            <v>0</v>
          </cell>
          <cell r="K3572">
            <v>230</v>
          </cell>
        </row>
        <row r="3573">
          <cell r="A3573">
            <v>3567</v>
          </cell>
          <cell r="B3573" t="str">
            <v>N</v>
          </cell>
          <cell r="C3573" t="str">
            <v>Administrative and Support Services</v>
          </cell>
          <cell r="D3573">
            <v>214011371</v>
          </cell>
          <cell r="E3573" t="str">
            <v>Frankston</v>
          </cell>
          <cell r="F3573">
            <v>60</v>
          </cell>
          <cell r="G3573">
            <v>30</v>
          </cell>
          <cell r="H3573">
            <v>6</v>
          </cell>
          <cell r="I3573">
            <v>3</v>
          </cell>
          <cell r="J3573">
            <v>3</v>
          </cell>
          <cell r="K3573">
            <v>98</v>
          </cell>
        </row>
        <row r="3574">
          <cell r="A3574">
            <v>3568</v>
          </cell>
          <cell r="B3574" t="str">
            <v>O</v>
          </cell>
          <cell r="C3574" t="str">
            <v>Public Administration and Safety</v>
          </cell>
          <cell r="D3574">
            <v>214011371</v>
          </cell>
          <cell r="E3574" t="str">
            <v>Frankston</v>
          </cell>
          <cell r="F3574">
            <v>5</v>
          </cell>
          <cell r="G3574">
            <v>0</v>
          </cell>
          <cell r="H3574">
            <v>0</v>
          </cell>
          <cell r="I3574">
            <v>0</v>
          </cell>
          <cell r="J3574">
            <v>0</v>
          </cell>
          <cell r="K3574">
            <v>6</v>
          </cell>
        </row>
        <row r="3575">
          <cell r="A3575">
            <v>3569</v>
          </cell>
          <cell r="B3575" t="str">
            <v>P</v>
          </cell>
          <cell r="C3575" t="str">
            <v>Education and Training</v>
          </cell>
          <cell r="D3575">
            <v>214011371</v>
          </cell>
          <cell r="E3575" t="str">
            <v>Frankston</v>
          </cell>
          <cell r="F3575">
            <v>23</v>
          </cell>
          <cell r="G3575">
            <v>7</v>
          </cell>
          <cell r="H3575">
            <v>4</v>
          </cell>
          <cell r="I3575">
            <v>0</v>
          </cell>
          <cell r="J3575">
            <v>0</v>
          </cell>
          <cell r="K3575">
            <v>36</v>
          </cell>
        </row>
        <row r="3576">
          <cell r="A3576">
            <v>3570</v>
          </cell>
          <cell r="B3576" t="str">
            <v>Q</v>
          </cell>
          <cell r="C3576" t="str">
            <v>Health Care and Social Assistance</v>
          </cell>
          <cell r="D3576">
            <v>214011371</v>
          </cell>
          <cell r="E3576" t="str">
            <v>Frankston</v>
          </cell>
          <cell r="F3576">
            <v>185</v>
          </cell>
          <cell r="G3576">
            <v>73</v>
          </cell>
          <cell r="H3576">
            <v>43</v>
          </cell>
          <cell r="I3576">
            <v>12</v>
          </cell>
          <cell r="J3576">
            <v>0</v>
          </cell>
          <cell r="K3576">
            <v>313</v>
          </cell>
        </row>
        <row r="3577">
          <cell r="A3577">
            <v>3571</v>
          </cell>
          <cell r="B3577" t="str">
            <v>R</v>
          </cell>
          <cell r="C3577" t="str">
            <v>Arts and Recreation Services</v>
          </cell>
          <cell r="D3577">
            <v>214011371</v>
          </cell>
          <cell r="E3577" t="str">
            <v>Frankston</v>
          </cell>
          <cell r="F3577">
            <v>25</v>
          </cell>
          <cell r="G3577">
            <v>12</v>
          </cell>
          <cell r="H3577">
            <v>4</v>
          </cell>
          <cell r="I3577">
            <v>0</v>
          </cell>
          <cell r="J3577">
            <v>0</v>
          </cell>
          <cell r="K3577">
            <v>44</v>
          </cell>
        </row>
        <row r="3578">
          <cell r="A3578">
            <v>3572</v>
          </cell>
          <cell r="B3578" t="str">
            <v>S</v>
          </cell>
          <cell r="C3578" t="str">
            <v>Other Services</v>
          </cell>
          <cell r="D3578">
            <v>214011371</v>
          </cell>
          <cell r="E3578" t="str">
            <v>Frankston</v>
          </cell>
          <cell r="F3578">
            <v>67</v>
          </cell>
          <cell r="G3578">
            <v>56</v>
          </cell>
          <cell r="H3578">
            <v>23</v>
          </cell>
          <cell r="I3578">
            <v>0</v>
          </cell>
          <cell r="J3578">
            <v>0</v>
          </cell>
          <cell r="K3578">
            <v>146</v>
          </cell>
        </row>
        <row r="3579">
          <cell r="A3579">
            <v>3573</v>
          </cell>
          <cell r="B3579" t="str">
            <v>A</v>
          </cell>
          <cell r="C3579" t="str">
            <v>Agriculture, Forestry and Fishing</v>
          </cell>
          <cell r="D3579">
            <v>214011372</v>
          </cell>
          <cell r="E3579" t="str">
            <v>Frankston North</v>
          </cell>
          <cell r="F3579">
            <v>4</v>
          </cell>
          <cell r="G3579">
            <v>3</v>
          </cell>
          <cell r="H3579">
            <v>0</v>
          </cell>
          <cell r="I3579">
            <v>0</v>
          </cell>
          <cell r="J3579">
            <v>0</v>
          </cell>
          <cell r="K3579">
            <v>5</v>
          </cell>
        </row>
        <row r="3580">
          <cell r="A3580">
            <v>3574</v>
          </cell>
          <cell r="B3580" t="str">
            <v>B</v>
          </cell>
          <cell r="C3580" t="str">
            <v>Mining</v>
          </cell>
          <cell r="D3580">
            <v>214011372</v>
          </cell>
          <cell r="E3580" t="str">
            <v>Frankston North</v>
          </cell>
          <cell r="F3580">
            <v>0</v>
          </cell>
          <cell r="G3580">
            <v>0</v>
          </cell>
          <cell r="H3580">
            <v>0</v>
          </cell>
          <cell r="I3580">
            <v>0</v>
          </cell>
          <cell r="J3580">
            <v>0</v>
          </cell>
          <cell r="K3580">
            <v>0</v>
          </cell>
        </row>
        <row r="3581">
          <cell r="A3581">
            <v>3575</v>
          </cell>
          <cell r="B3581" t="str">
            <v>C</v>
          </cell>
          <cell r="C3581" t="str">
            <v>Manufacturing</v>
          </cell>
          <cell r="D3581">
            <v>214011372</v>
          </cell>
          <cell r="E3581" t="str">
            <v>Frankston North</v>
          </cell>
          <cell r="F3581">
            <v>8</v>
          </cell>
          <cell r="G3581">
            <v>6</v>
          </cell>
          <cell r="H3581">
            <v>3</v>
          </cell>
          <cell r="I3581">
            <v>0</v>
          </cell>
          <cell r="J3581">
            <v>0</v>
          </cell>
          <cell r="K3581">
            <v>17</v>
          </cell>
        </row>
        <row r="3582">
          <cell r="A3582">
            <v>3576</v>
          </cell>
          <cell r="B3582" t="str">
            <v>D</v>
          </cell>
          <cell r="C3582" t="str">
            <v>Electricity, Gas, Water and Waste Services</v>
          </cell>
          <cell r="D3582">
            <v>214011372</v>
          </cell>
          <cell r="E3582" t="str">
            <v>Frankston North</v>
          </cell>
          <cell r="F3582">
            <v>3</v>
          </cell>
          <cell r="G3582">
            <v>0</v>
          </cell>
          <cell r="H3582">
            <v>0</v>
          </cell>
          <cell r="I3582">
            <v>0</v>
          </cell>
          <cell r="J3582">
            <v>0</v>
          </cell>
          <cell r="K3582">
            <v>5</v>
          </cell>
        </row>
        <row r="3583">
          <cell r="A3583">
            <v>3577</v>
          </cell>
          <cell r="B3583" t="str">
            <v>E</v>
          </cell>
          <cell r="C3583" t="str">
            <v>Construction</v>
          </cell>
          <cell r="D3583">
            <v>214011372</v>
          </cell>
          <cell r="E3583" t="str">
            <v>Frankston North</v>
          </cell>
          <cell r="F3583">
            <v>162</v>
          </cell>
          <cell r="G3583">
            <v>103</v>
          </cell>
          <cell r="H3583">
            <v>9</v>
          </cell>
          <cell r="I3583">
            <v>0</v>
          </cell>
          <cell r="J3583">
            <v>0</v>
          </cell>
          <cell r="K3583">
            <v>274</v>
          </cell>
        </row>
        <row r="3584">
          <cell r="A3584">
            <v>3578</v>
          </cell>
          <cell r="B3584" t="str">
            <v>F</v>
          </cell>
          <cell r="C3584" t="str">
            <v>Wholesale Trade</v>
          </cell>
          <cell r="D3584">
            <v>214011372</v>
          </cell>
          <cell r="E3584" t="str">
            <v>Frankston North</v>
          </cell>
          <cell r="F3584">
            <v>8</v>
          </cell>
          <cell r="G3584">
            <v>5</v>
          </cell>
          <cell r="H3584">
            <v>0</v>
          </cell>
          <cell r="I3584">
            <v>0</v>
          </cell>
          <cell r="J3584">
            <v>0</v>
          </cell>
          <cell r="K3584">
            <v>13</v>
          </cell>
        </row>
        <row r="3585">
          <cell r="A3585">
            <v>3579</v>
          </cell>
          <cell r="B3585" t="str">
            <v>G</v>
          </cell>
          <cell r="C3585" t="str">
            <v>Retail Trade</v>
          </cell>
          <cell r="D3585">
            <v>214011372</v>
          </cell>
          <cell r="E3585" t="str">
            <v>Frankston North</v>
          </cell>
          <cell r="F3585">
            <v>33</v>
          </cell>
          <cell r="G3585">
            <v>29</v>
          </cell>
          <cell r="H3585">
            <v>5</v>
          </cell>
          <cell r="I3585">
            <v>0</v>
          </cell>
          <cell r="J3585">
            <v>0</v>
          </cell>
          <cell r="K3585">
            <v>67</v>
          </cell>
        </row>
        <row r="3586">
          <cell r="A3586">
            <v>3580</v>
          </cell>
          <cell r="B3586" t="str">
            <v>H</v>
          </cell>
          <cell r="C3586" t="str">
            <v>Accommodation and Food Services</v>
          </cell>
          <cell r="D3586">
            <v>214011372</v>
          </cell>
          <cell r="E3586" t="str">
            <v>Frankston North</v>
          </cell>
          <cell r="F3586">
            <v>15</v>
          </cell>
          <cell r="G3586">
            <v>15</v>
          </cell>
          <cell r="H3586">
            <v>16</v>
          </cell>
          <cell r="I3586">
            <v>0</v>
          </cell>
          <cell r="J3586">
            <v>0</v>
          </cell>
          <cell r="K3586">
            <v>47</v>
          </cell>
        </row>
        <row r="3587">
          <cell r="A3587">
            <v>3581</v>
          </cell>
          <cell r="B3587" t="str">
            <v>I</v>
          </cell>
          <cell r="C3587" t="str">
            <v>Transport, Postal and Warehousing</v>
          </cell>
          <cell r="D3587">
            <v>214011372</v>
          </cell>
          <cell r="E3587" t="str">
            <v>Frankston North</v>
          </cell>
          <cell r="F3587">
            <v>75</v>
          </cell>
          <cell r="G3587">
            <v>12</v>
          </cell>
          <cell r="H3587">
            <v>0</v>
          </cell>
          <cell r="I3587">
            <v>0</v>
          </cell>
          <cell r="J3587">
            <v>0</v>
          </cell>
          <cell r="K3587">
            <v>88</v>
          </cell>
        </row>
        <row r="3588">
          <cell r="A3588">
            <v>3582</v>
          </cell>
          <cell r="B3588" t="str">
            <v>J</v>
          </cell>
          <cell r="C3588" t="str">
            <v>Information Media and Telecommunications</v>
          </cell>
          <cell r="D3588">
            <v>214011372</v>
          </cell>
          <cell r="E3588" t="str">
            <v>Frankston North</v>
          </cell>
          <cell r="F3588">
            <v>5</v>
          </cell>
          <cell r="G3588">
            <v>4</v>
          </cell>
          <cell r="H3588">
            <v>3</v>
          </cell>
          <cell r="I3588">
            <v>0</v>
          </cell>
          <cell r="J3588">
            <v>0</v>
          </cell>
          <cell r="K3588">
            <v>10</v>
          </cell>
        </row>
        <row r="3589">
          <cell r="A3589">
            <v>3583</v>
          </cell>
          <cell r="B3589" t="str">
            <v>K</v>
          </cell>
          <cell r="C3589" t="str">
            <v>Financial and Insurance Services</v>
          </cell>
          <cell r="D3589">
            <v>214011372</v>
          </cell>
          <cell r="E3589" t="str">
            <v>Frankston North</v>
          </cell>
          <cell r="F3589">
            <v>17</v>
          </cell>
          <cell r="G3589">
            <v>5</v>
          </cell>
          <cell r="H3589">
            <v>0</v>
          </cell>
          <cell r="I3589">
            <v>0</v>
          </cell>
          <cell r="J3589">
            <v>0</v>
          </cell>
          <cell r="K3589">
            <v>22</v>
          </cell>
        </row>
        <row r="3590">
          <cell r="A3590">
            <v>3584</v>
          </cell>
          <cell r="B3590" t="str">
            <v>L</v>
          </cell>
          <cell r="C3590" t="str">
            <v>Rental, Hiring and Real Estate Services</v>
          </cell>
          <cell r="D3590">
            <v>214011372</v>
          </cell>
          <cell r="E3590" t="str">
            <v>Frankston North</v>
          </cell>
          <cell r="F3590">
            <v>32</v>
          </cell>
          <cell r="G3590">
            <v>5</v>
          </cell>
          <cell r="H3590">
            <v>0</v>
          </cell>
          <cell r="I3590">
            <v>0</v>
          </cell>
          <cell r="J3590">
            <v>0</v>
          </cell>
          <cell r="K3590">
            <v>38</v>
          </cell>
        </row>
        <row r="3591">
          <cell r="A3591">
            <v>3585</v>
          </cell>
          <cell r="B3591" t="str">
            <v>M</v>
          </cell>
          <cell r="C3591" t="str">
            <v>Professional, Scientific and Technical Services</v>
          </cell>
          <cell r="D3591">
            <v>214011372</v>
          </cell>
          <cell r="E3591" t="str">
            <v>Frankston North</v>
          </cell>
          <cell r="F3591">
            <v>60</v>
          </cell>
          <cell r="G3591">
            <v>26</v>
          </cell>
          <cell r="H3591">
            <v>0</v>
          </cell>
          <cell r="I3591">
            <v>3</v>
          </cell>
          <cell r="J3591">
            <v>0</v>
          </cell>
          <cell r="K3591">
            <v>90</v>
          </cell>
        </row>
        <row r="3592">
          <cell r="A3592">
            <v>3586</v>
          </cell>
          <cell r="B3592" t="str">
            <v>N</v>
          </cell>
          <cell r="C3592" t="str">
            <v>Administrative and Support Services</v>
          </cell>
          <cell r="D3592">
            <v>214011372</v>
          </cell>
          <cell r="E3592" t="str">
            <v>Frankston North</v>
          </cell>
          <cell r="F3592">
            <v>28</v>
          </cell>
          <cell r="G3592">
            <v>16</v>
          </cell>
          <cell r="H3592">
            <v>3</v>
          </cell>
          <cell r="I3592">
            <v>0</v>
          </cell>
          <cell r="J3592">
            <v>0</v>
          </cell>
          <cell r="K3592">
            <v>45</v>
          </cell>
        </row>
        <row r="3593">
          <cell r="A3593">
            <v>3587</v>
          </cell>
          <cell r="B3593" t="str">
            <v>O</v>
          </cell>
          <cell r="C3593" t="str">
            <v>Public Administration and Safety</v>
          </cell>
          <cell r="D3593">
            <v>214011372</v>
          </cell>
          <cell r="E3593" t="str">
            <v>Frankston North</v>
          </cell>
          <cell r="F3593">
            <v>3</v>
          </cell>
          <cell r="G3593">
            <v>0</v>
          </cell>
          <cell r="H3593">
            <v>0</v>
          </cell>
          <cell r="I3593">
            <v>0</v>
          </cell>
          <cell r="J3593">
            <v>0</v>
          </cell>
          <cell r="K3593">
            <v>3</v>
          </cell>
        </row>
        <row r="3594">
          <cell r="A3594">
            <v>3588</v>
          </cell>
          <cell r="B3594" t="str">
            <v>P</v>
          </cell>
          <cell r="C3594" t="str">
            <v>Education and Training</v>
          </cell>
          <cell r="D3594">
            <v>214011372</v>
          </cell>
          <cell r="E3594" t="str">
            <v>Frankston North</v>
          </cell>
          <cell r="F3594">
            <v>12</v>
          </cell>
          <cell r="G3594">
            <v>5</v>
          </cell>
          <cell r="H3594">
            <v>0</v>
          </cell>
          <cell r="I3594">
            <v>0</v>
          </cell>
          <cell r="J3594">
            <v>0</v>
          </cell>
          <cell r="K3594">
            <v>19</v>
          </cell>
        </row>
        <row r="3595">
          <cell r="A3595">
            <v>3589</v>
          </cell>
          <cell r="B3595" t="str">
            <v>Q</v>
          </cell>
          <cell r="C3595" t="str">
            <v>Health Care and Social Assistance</v>
          </cell>
          <cell r="D3595">
            <v>214011372</v>
          </cell>
          <cell r="E3595" t="str">
            <v>Frankston North</v>
          </cell>
          <cell r="F3595">
            <v>49</v>
          </cell>
          <cell r="G3595">
            <v>17</v>
          </cell>
          <cell r="H3595">
            <v>10</v>
          </cell>
          <cell r="I3595">
            <v>0</v>
          </cell>
          <cell r="J3595">
            <v>0</v>
          </cell>
          <cell r="K3595">
            <v>77</v>
          </cell>
        </row>
        <row r="3596">
          <cell r="A3596">
            <v>3590</v>
          </cell>
          <cell r="B3596" t="str">
            <v>R</v>
          </cell>
          <cell r="C3596" t="str">
            <v>Arts and Recreation Services</v>
          </cell>
          <cell r="D3596">
            <v>214011372</v>
          </cell>
          <cell r="E3596" t="str">
            <v>Frankston North</v>
          </cell>
          <cell r="F3596">
            <v>12</v>
          </cell>
          <cell r="G3596">
            <v>4</v>
          </cell>
          <cell r="H3596">
            <v>0</v>
          </cell>
          <cell r="I3596">
            <v>0</v>
          </cell>
          <cell r="J3596">
            <v>0</v>
          </cell>
          <cell r="K3596">
            <v>18</v>
          </cell>
        </row>
        <row r="3597">
          <cell r="A3597">
            <v>3591</v>
          </cell>
          <cell r="B3597" t="str">
            <v>S</v>
          </cell>
          <cell r="C3597" t="str">
            <v>Other Services</v>
          </cell>
          <cell r="D3597">
            <v>214011372</v>
          </cell>
          <cell r="E3597" t="str">
            <v>Frankston North</v>
          </cell>
          <cell r="F3597">
            <v>30</v>
          </cell>
          <cell r="G3597">
            <v>17</v>
          </cell>
          <cell r="H3597">
            <v>6</v>
          </cell>
          <cell r="I3597">
            <v>0</v>
          </cell>
          <cell r="J3597">
            <v>0</v>
          </cell>
          <cell r="K3597">
            <v>53</v>
          </cell>
        </row>
        <row r="3598">
          <cell r="A3598">
            <v>3592</v>
          </cell>
          <cell r="B3598" t="str">
            <v>A</v>
          </cell>
          <cell r="C3598" t="str">
            <v>Agriculture, Forestry and Fishing</v>
          </cell>
          <cell r="D3598">
            <v>214011373</v>
          </cell>
          <cell r="E3598" t="str">
            <v>Frankston South</v>
          </cell>
          <cell r="F3598">
            <v>10</v>
          </cell>
          <cell r="G3598">
            <v>0</v>
          </cell>
          <cell r="H3598">
            <v>0</v>
          </cell>
          <cell r="I3598">
            <v>0</v>
          </cell>
          <cell r="J3598">
            <v>0</v>
          </cell>
          <cell r="K3598">
            <v>10</v>
          </cell>
        </row>
        <row r="3599">
          <cell r="A3599">
            <v>3593</v>
          </cell>
          <cell r="B3599" t="str">
            <v>B</v>
          </cell>
          <cell r="C3599" t="str">
            <v>Mining</v>
          </cell>
          <cell r="D3599">
            <v>214011373</v>
          </cell>
          <cell r="E3599" t="str">
            <v>Frankston South</v>
          </cell>
          <cell r="F3599">
            <v>0</v>
          </cell>
          <cell r="G3599">
            <v>0</v>
          </cell>
          <cell r="H3599">
            <v>0</v>
          </cell>
          <cell r="I3599">
            <v>0</v>
          </cell>
          <cell r="J3599">
            <v>0</v>
          </cell>
          <cell r="K3599">
            <v>0</v>
          </cell>
        </row>
        <row r="3600">
          <cell r="A3600">
            <v>3594</v>
          </cell>
          <cell r="B3600" t="str">
            <v>C</v>
          </cell>
          <cell r="C3600" t="str">
            <v>Manufacturing</v>
          </cell>
          <cell r="D3600">
            <v>214011373</v>
          </cell>
          <cell r="E3600" t="str">
            <v>Frankston South</v>
          </cell>
          <cell r="F3600">
            <v>26</v>
          </cell>
          <cell r="G3600">
            <v>10</v>
          </cell>
          <cell r="H3600">
            <v>0</v>
          </cell>
          <cell r="I3600">
            <v>0</v>
          </cell>
          <cell r="J3600">
            <v>0</v>
          </cell>
          <cell r="K3600">
            <v>39</v>
          </cell>
        </row>
        <row r="3601">
          <cell r="A3601">
            <v>3595</v>
          </cell>
          <cell r="B3601" t="str">
            <v>D</v>
          </cell>
          <cell r="C3601" t="str">
            <v>Electricity, Gas, Water and Waste Services</v>
          </cell>
          <cell r="D3601">
            <v>214011373</v>
          </cell>
          <cell r="E3601" t="str">
            <v>Frankston South</v>
          </cell>
          <cell r="F3601">
            <v>3</v>
          </cell>
          <cell r="G3601">
            <v>0</v>
          </cell>
          <cell r="H3601">
            <v>3</v>
          </cell>
          <cell r="I3601">
            <v>0</v>
          </cell>
          <cell r="J3601">
            <v>0</v>
          </cell>
          <cell r="K3601">
            <v>5</v>
          </cell>
        </row>
        <row r="3602">
          <cell r="A3602">
            <v>3596</v>
          </cell>
          <cell r="B3602" t="str">
            <v>E</v>
          </cell>
          <cell r="C3602" t="str">
            <v>Construction</v>
          </cell>
          <cell r="D3602">
            <v>214011373</v>
          </cell>
          <cell r="E3602" t="str">
            <v>Frankston South</v>
          </cell>
          <cell r="F3602">
            <v>251</v>
          </cell>
          <cell r="G3602">
            <v>151</v>
          </cell>
          <cell r="H3602">
            <v>21</v>
          </cell>
          <cell r="I3602">
            <v>3</v>
          </cell>
          <cell r="J3602">
            <v>0</v>
          </cell>
          <cell r="K3602">
            <v>424</v>
          </cell>
        </row>
        <row r="3603">
          <cell r="A3603">
            <v>3597</v>
          </cell>
          <cell r="B3603" t="str">
            <v>F</v>
          </cell>
          <cell r="C3603" t="str">
            <v>Wholesale Trade</v>
          </cell>
          <cell r="D3603">
            <v>214011373</v>
          </cell>
          <cell r="E3603" t="str">
            <v>Frankston South</v>
          </cell>
          <cell r="F3603">
            <v>18</v>
          </cell>
          <cell r="G3603">
            <v>5</v>
          </cell>
          <cell r="H3603">
            <v>3</v>
          </cell>
          <cell r="I3603">
            <v>0</v>
          </cell>
          <cell r="J3603">
            <v>0</v>
          </cell>
          <cell r="K3603">
            <v>26</v>
          </cell>
        </row>
        <row r="3604">
          <cell r="A3604">
            <v>3598</v>
          </cell>
          <cell r="B3604" t="str">
            <v>G</v>
          </cell>
          <cell r="C3604" t="str">
            <v>Retail Trade</v>
          </cell>
          <cell r="D3604">
            <v>214011373</v>
          </cell>
          <cell r="E3604" t="str">
            <v>Frankston South</v>
          </cell>
          <cell r="F3604">
            <v>48</v>
          </cell>
          <cell r="G3604">
            <v>30</v>
          </cell>
          <cell r="H3604">
            <v>10</v>
          </cell>
          <cell r="I3604">
            <v>0</v>
          </cell>
          <cell r="J3604">
            <v>0</v>
          </cell>
          <cell r="K3604">
            <v>88</v>
          </cell>
        </row>
        <row r="3605">
          <cell r="A3605">
            <v>3599</v>
          </cell>
          <cell r="B3605" t="str">
            <v>H</v>
          </cell>
          <cell r="C3605" t="str">
            <v>Accommodation and Food Services</v>
          </cell>
          <cell r="D3605">
            <v>214011373</v>
          </cell>
          <cell r="E3605" t="str">
            <v>Frankston South</v>
          </cell>
          <cell r="F3605">
            <v>14</v>
          </cell>
          <cell r="G3605">
            <v>5</v>
          </cell>
          <cell r="H3605">
            <v>14</v>
          </cell>
          <cell r="I3605">
            <v>3</v>
          </cell>
          <cell r="J3605">
            <v>0</v>
          </cell>
          <cell r="K3605">
            <v>36</v>
          </cell>
        </row>
        <row r="3606">
          <cell r="A3606">
            <v>3600</v>
          </cell>
          <cell r="B3606" t="str">
            <v>I</v>
          </cell>
          <cell r="C3606" t="str">
            <v>Transport, Postal and Warehousing</v>
          </cell>
          <cell r="D3606">
            <v>214011373</v>
          </cell>
          <cell r="E3606" t="str">
            <v>Frankston South</v>
          </cell>
          <cell r="F3606">
            <v>29</v>
          </cell>
          <cell r="G3606">
            <v>17</v>
          </cell>
          <cell r="H3606">
            <v>3</v>
          </cell>
          <cell r="I3606">
            <v>0</v>
          </cell>
          <cell r="J3606">
            <v>0</v>
          </cell>
          <cell r="K3606">
            <v>49</v>
          </cell>
        </row>
        <row r="3607">
          <cell r="A3607">
            <v>3601</v>
          </cell>
          <cell r="B3607" t="str">
            <v>J</v>
          </cell>
          <cell r="C3607" t="str">
            <v>Information Media and Telecommunications</v>
          </cell>
          <cell r="D3607">
            <v>214011373</v>
          </cell>
          <cell r="E3607" t="str">
            <v>Frankston South</v>
          </cell>
          <cell r="F3607">
            <v>6</v>
          </cell>
          <cell r="G3607">
            <v>0</v>
          </cell>
          <cell r="H3607">
            <v>0</v>
          </cell>
          <cell r="I3607">
            <v>0</v>
          </cell>
          <cell r="J3607">
            <v>0</v>
          </cell>
          <cell r="K3607">
            <v>8</v>
          </cell>
        </row>
        <row r="3608">
          <cell r="A3608">
            <v>3602</v>
          </cell>
          <cell r="B3608" t="str">
            <v>K</v>
          </cell>
          <cell r="C3608" t="str">
            <v>Financial and Insurance Services</v>
          </cell>
          <cell r="D3608">
            <v>214011373</v>
          </cell>
          <cell r="E3608" t="str">
            <v>Frankston South</v>
          </cell>
          <cell r="F3608">
            <v>47</v>
          </cell>
          <cell r="G3608">
            <v>17</v>
          </cell>
          <cell r="H3608">
            <v>3</v>
          </cell>
          <cell r="I3608">
            <v>0</v>
          </cell>
          <cell r="J3608">
            <v>0</v>
          </cell>
          <cell r="K3608">
            <v>66</v>
          </cell>
        </row>
        <row r="3609">
          <cell r="A3609">
            <v>3603</v>
          </cell>
          <cell r="B3609" t="str">
            <v>L</v>
          </cell>
          <cell r="C3609" t="str">
            <v>Rental, Hiring and Real Estate Services</v>
          </cell>
          <cell r="D3609">
            <v>214011373</v>
          </cell>
          <cell r="E3609" t="str">
            <v>Frankston South</v>
          </cell>
          <cell r="F3609">
            <v>152</v>
          </cell>
          <cell r="G3609">
            <v>16</v>
          </cell>
          <cell r="H3609">
            <v>0</v>
          </cell>
          <cell r="I3609">
            <v>0</v>
          </cell>
          <cell r="J3609">
            <v>0</v>
          </cell>
          <cell r="K3609">
            <v>168</v>
          </cell>
        </row>
        <row r="3610">
          <cell r="A3610">
            <v>3604</v>
          </cell>
          <cell r="B3610" t="str">
            <v>M</v>
          </cell>
          <cell r="C3610" t="str">
            <v>Professional, Scientific and Technical Services</v>
          </cell>
          <cell r="D3610">
            <v>214011373</v>
          </cell>
          <cell r="E3610" t="str">
            <v>Frankston South</v>
          </cell>
          <cell r="F3610">
            <v>175</v>
          </cell>
          <cell r="G3610">
            <v>81</v>
          </cell>
          <cell r="H3610">
            <v>10</v>
          </cell>
          <cell r="I3610">
            <v>0</v>
          </cell>
          <cell r="J3610">
            <v>0</v>
          </cell>
          <cell r="K3610">
            <v>268</v>
          </cell>
        </row>
        <row r="3611">
          <cell r="A3611">
            <v>3605</v>
          </cell>
          <cell r="B3611" t="str">
            <v>N</v>
          </cell>
          <cell r="C3611" t="str">
            <v>Administrative and Support Services</v>
          </cell>
          <cell r="D3611">
            <v>214011373</v>
          </cell>
          <cell r="E3611" t="str">
            <v>Frankston South</v>
          </cell>
          <cell r="F3611">
            <v>62</v>
          </cell>
          <cell r="G3611">
            <v>27</v>
          </cell>
          <cell r="H3611">
            <v>8</v>
          </cell>
          <cell r="I3611">
            <v>0</v>
          </cell>
          <cell r="J3611">
            <v>0</v>
          </cell>
          <cell r="K3611">
            <v>98</v>
          </cell>
        </row>
        <row r="3612">
          <cell r="A3612">
            <v>3606</v>
          </cell>
          <cell r="B3612" t="str">
            <v>O</v>
          </cell>
          <cell r="C3612" t="str">
            <v>Public Administration and Safety</v>
          </cell>
          <cell r="D3612">
            <v>214011373</v>
          </cell>
          <cell r="E3612" t="str">
            <v>Frankston South</v>
          </cell>
          <cell r="F3612">
            <v>0</v>
          </cell>
          <cell r="G3612">
            <v>0</v>
          </cell>
          <cell r="H3612">
            <v>0</v>
          </cell>
          <cell r="I3612">
            <v>0</v>
          </cell>
          <cell r="J3612">
            <v>0</v>
          </cell>
          <cell r="K3612">
            <v>0</v>
          </cell>
        </row>
        <row r="3613">
          <cell r="A3613">
            <v>3607</v>
          </cell>
          <cell r="B3613" t="str">
            <v>P</v>
          </cell>
          <cell r="C3613" t="str">
            <v>Education and Training</v>
          </cell>
          <cell r="D3613">
            <v>214011373</v>
          </cell>
          <cell r="E3613" t="str">
            <v>Frankston South</v>
          </cell>
          <cell r="F3613">
            <v>16</v>
          </cell>
          <cell r="G3613">
            <v>12</v>
          </cell>
          <cell r="H3613">
            <v>3</v>
          </cell>
          <cell r="I3613">
            <v>0</v>
          </cell>
          <cell r="J3613">
            <v>0</v>
          </cell>
          <cell r="K3613">
            <v>31</v>
          </cell>
        </row>
        <row r="3614">
          <cell r="A3614">
            <v>3608</v>
          </cell>
          <cell r="B3614" t="str">
            <v>Q</v>
          </cell>
          <cell r="C3614" t="str">
            <v>Health Care and Social Assistance</v>
          </cell>
          <cell r="D3614">
            <v>214011373</v>
          </cell>
          <cell r="E3614" t="str">
            <v>Frankston South</v>
          </cell>
          <cell r="F3614">
            <v>95</v>
          </cell>
          <cell r="G3614">
            <v>27</v>
          </cell>
          <cell r="H3614">
            <v>9</v>
          </cell>
          <cell r="I3614">
            <v>4</v>
          </cell>
          <cell r="J3614">
            <v>3</v>
          </cell>
          <cell r="K3614">
            <v>136</v>
          </cell>
        </row>
        <row r="3615">
          <cell r="A3615">
            <v>3609</v>
          </cell>
          <cell r="B3615" t="str">
            <v>R</v>
          </cell>
          <cell r="C3615" t="str">
            <v>Arts and Recreation Services</v>
          </cell>
          <cell r="D3615">
            <v>214011373</v>
          </cell>
          <cell r="E3615" t="str">
            <v>Frankston South</v>
          </cell>
          <cell r="F3615">
            <v>23</v>
          </cell>
          <cell r="G3615">
            <v>6</v>
          </cell>
          <cell r="H3615">
            <v>3</v>
          </cell>
          <cell r="I3615">
            <v>0</v>
          </cell>
          <cell r="J3615">
            <v>0</v>
          </cell>
          <cell r="K3615">
            <v>31</v>
          </cell>
        </row>
        <row r="3616">
          <cell r="A3616">
            <v>3610</v>
          </cell>
          <cell r="B3616" t="str">
            <v>S</v>
          </cell>
          <cell r="C3616" t="str">
            <v>Other Services</v>
          </cell>
          <cell r="D3616">
            <v>214011373</v>
          </cell>
          <cell r="E3616" t="str">
            <v>Frankston South</v>
          </cell>
          <cell r="F3616">
            <v>62</v>
          </cell>
          <cell r="G3616">
            <v>19</v>
          </cell>
          <cell r="H3616">
            <v>3</v>
          </cell>
          <cell r="I3616">
            <v>0</v>
          </cell>
          <cell r="J3616">
            <v>0</v>
          </cell>
          <cell r="K3616">
            <v>84</v>
          </cell>
        </row>
        <row r="3617">
          <cell r="A3617">
            <v>3611</v>
          </cell>
          <cell r="B3617" t="str">
            <v>A</v>
          </cell>
          <cell r="C3617" t="str">
            <v>Agriculture, Forestry and Fishing</v>
          </cell>
          <cell r="D3617">
            <v>213041574</v>
          </cell>
          <cell r="E3617" t="str">
            <v>Fraser Rise - Plumpton</v>
          </cell>
          <cell r="F3617">
            <v>3</v>
          </cell>
          <cell r="G3617">
            <v>0</v>
          </cell>
          <cell r="H3617">
            <v>0</v>
          </cell>
          <cell r="I3617">
            <v>0</v>
          </cell>
          <cell r="J3617">
            <v>0</v>
          </cell>
          <cell r="K3617">
            <v>3</v>
          </cell>
        </row>
        <row r="3618">
          <cell r="A3618">
            <v>3612</v>
          </cell>
          <cell r="B3618" t="str">
            <v>B</v>
          </cell>
          <cell r="C3618" t="str">
            <v>Mining</v>
          </cell>
          <cell r="D3618">
            <v>213041574</v>
          </cell>
          <cell r="E3618" t="str">
            <v>Fraser Rise - Plumpton</v>
          </cell>
          <cell r="F3618">
            <v>0</v>
          </cell>
          <cell r="G3618">
            <v>0</v>
          </cell>
          <cell r="H3618">
            <v>0</v>
          </cell>
          <cell r="I3618">
            <v>0</v>
          </cell>
          <cell r="J3618">
            <v>0</v>
          </cell>
          <cell r="K3618">
            <v>0</v>
          </cell>
        </row>
        <row r="3619">
          <cell r="A3619">
            <v>3613</v>
          </cell>
          <cell r="B3619" t="str">
            <v>C</v>
          </cell>
          <cell r="C3619" t="str">
            <v>Manufacturing</v>
          </cell>
          <cell r="D3619">
            <v>213041574</v>
          </cell>
          <cell r="E3619" t="str">
            <v>Fraser Rise - Plumpton</v>
          </cell>
          <cell r="F3619">
            <v>18</v>
          </cell>
          <cell r="G3619">
            <v>4</v>
          </cell>
          <cell r="H3619">
            <v>0</v>
          </cell>
          <cell r="I3619">
            <v>0</v>
          </cell>
          <cell r="J3619">
            <v>0</v>
          </cell>
          <cell r="K3619">
            <v>24</v>
          </cell>
        </row>
        <row r="3620">
          <cell r="A3620">
            <v>3614</v>
          </cell>
          <cell r="B3620" t="str">
            <v>D</v>
          </cell>
          <cell r="C3620" t="str">
            <v>Electricity, Gas, Water and Waste Services</v>
          </cell>
          <cell r="D3620">
            <v>213041574</v>
          </cell>
          <cell r="E3620" t="str">
            <v>Fraser Rise - Plumpton</v>
          </cell>
          <cell r="F3620">
            <v>6</v>
          </cell>
          <cell r="G3620">
            <v>3</v>
          </cell>
          <cell r="H3620">
            <v>0</v>
          </cell>
          <cell r="I3620">
            <v>0</v>
          </cell>
          <cell r="J3620">
            <v>0</v>
          </cell>
          <cell r="K3620">
            <v>9</v>
          </cell>
        </row>
        <row r="3621">
          <cell r="A3621">
            <v>3615</v>
          </cell>
          <cell r="B3621" t="str">
            <v>E</v>
          </cell>
          <cell r="C3621" t="str">
            <v>Construction</v>
          </cell>
          <cell r="D3621">
            <v>213041574</v>
          </cell>
          <cell r="E3621" t="str">
            <v>Fraser Rise - Plumpton</v>
          </cell>
          <cell r="F3621">
            <v>290</v>
          </cell>
          <cell r="G3621">
            <v>91</v>
          </cell>
          <cell r="H3621">
            <v>7</v>
          </cell>
          <cell r="I3621">
            <v>0</v>
          </cell>
          <cell r="J3621">
            <v>0</v>
          </cell>
          <cell r="K3621">
            <v>388</v>
          </cell>
        </row>
        <row r="3622">
          <cell r="A3622">
            <v>3616</v>
          </cell>
          <cell r="B3622" t="str">
            <v>F</v>
          </cell>
          <cell r="C3622" t="str">
            <v>Wholesale Trade</v>
          </cell>
          <cell r="D3622">
            <v>213041574</v>
          </cell>
          <cell r="E3622" t="str">
            <v>Fraser Rise - Plumpton</v>
          </cell>
          <cell r="F3622">
            <v>14</v>
          </cell>
          <cell r="G3622">
            <v>6</v>
          </cell>
          <cell r="H3622">
            <v>3</v>
          </cell>
          <cell r="I3622">
            <v>0</v>
          </cell>
          <cell r="J3622">
            <v>0</v>
          </cell>
          <cell r="K3622">
            <v>21</v>
          </cell>
        </row>
        <row r="3623">
          <cell r="A3623">
            <v>3617</v>
          </cell>
          <cell r="B3623" t="str">
            <v>G</v>
          </cell>
          <cell r="C3623" t="str">
            <v>Retail Trade</v>
          </cell>
          <cell r="D3623">
            <v>213041574</v>
          </cell>
          <cell r="E3623" t="str">
            <v>Fraser Rise - Plumpton</v>
          </cell>
          <cell r="F3623">
            <v>66</v>
          </cell>
          <cell r="G3623">
            <v>21</v>
          </cell>
          <cell r="H3623">
            <v>4</v>
          </cell>
          <cell r="I3623">
            <v>0</v>
          </cell>
          <cell r="J3623">
            <v>0</v>
          </cell>
          <cell r="K3623">
            <v>91</v>
          </cell>
        </row>
        <row r="3624">
          <cell r="A3624">
            <v>3618</v>
          </cell>
          <cell r="B3624" t="str">
            <v>H</v>
          </cell>
          <cell r="C3624" t="str">
            <v>Accommodation and Food Services</v>
          </cell>
          <cell r="D3624">
            <v>213041574</v>
          </cell>
          <cell r="E3624" t="str">
            <v>Fraser Rise - Plumpton</v>
          </cell>
          <cell r="F3624">
            <v>39</v>
          </cell>
          <cell r="G3624">
            <v>24</v>
          </cell>
          <cell r="H3624">
            <v>13</v>
          </cell>
          <cell r="I3624">
            <v>0</v>
          </cell>
          <cell r="J3624">
            <v>0</v>
          </cell>
          <cell r="K3624">
            <v>76</v>
          </cell>
        </row>
        <row r="3625">
          <cell r="A3625">
            <v>3619</v>
          </cell>
          <cell r="B3625" t="str">
            <v>I</v>
          </cell>
          <cell r="C3625" t="str">
            <v>Transport, Postal and Warehousing</v>
          </cell>
          <cell r="D3625">
            <v>213041574</v>
          </cell>
          <cell r="E3625" t="str">
            <v>Fraser Rise - Plumpton</v>
          </cell>
          <cell r="F3625">
            <v>559</v>
          </cell>
          <cell r="G3625">
            <v>56</v>
          </cell>
          <cell r="H3625">
            <v>0</v>
          </cell>
          <cell r="I3625">
            <v>0</v>
          </cell>
          <cell r="J3625">
            <v>0</v>
          </cell>
          <cell r="K3625">
            <v>616</v>
          </cell>
        </row>
        <row r="3626">
          <cell r="A3626">
            <v>3620</v>
          </cell>
          <cell r="B3626" t="str">
            <v>J</v>
          </cell>
          <cell r="C3626" t="str">
            <v>Information Media and Telecommunications</v>
          </cell>
          <cell r="D3626">
            <v>213041574</v>
          </cell>
          <cell r="E3626" t="str">
            <v>Fraser Rise - Plumpton</v>
          </cell>
          <cell r="F3626">
            <v>5</v>
          </cell>
          <cell r="G3626">
            <v>3</v>
          </cell>
          <cell r="H3626">
            <v>0</v>
          </cell>
          <cell r="I3626">
            <v>0</v>
          </cell>
          <cell r="J3626">
            <v>0</v>
          </cell>
          <cell r="K3626">
            <v>7</v>
          </cell>
        </row>
        <row r="3627">
          <cell r="A3627">
            <v>3621</v>
          </cell>
          <cell r="B3627" t="str">
            <v>K</v>
          </cell>
          <cell r="C3627" t="str">
            <v>Financial and Insurance Services</v>
          </cell>
          <cell r="D3627">
            <v>213041574</v>
          </cell>
          <cell r="E3627" t="str">
            <v>Fraser Rise - Plumpton</v>
          </cell>
          <cell r="F3627">
            <v>40</v>
          </cell>
          <cell r="G3627">
            <v>16</v>
          </cell>
          <cell r="H3627">
            <v>0</v>
          </cell>
          <cell r="I3627">
            <v>0</v>
          </cell>
          <cell r="J3627">
            <v>0</v>
          </cell>
          <cell r="K3627">
            <v>57</v>
          </cell>
        </row>
        <row r="3628">
          <cell r="A3628">
            <v>3622</v>
          </cell>
          <cell r="B3628" t="str">
            <v>L</v>
          </cell>
          <cell r="C3628" t="str">
            <v>Rental, Hiring and Real Estate Services</v>
          </cell>
          <cell r="D3628">
            <v>213041574</v>
          </cell>
          <cell r="E3628" t="str">
            <v>Fraser Rise - Plumpton</v>
          </cell>
          <cell r="F3628">
            <v>95</v>
          </cell>
          <cell r="G3628">
            <v>13</v>
          </cell>
          <cell r="H3628">
            <v>0</v>
          </cell>
          <cell r="I3628">
            <v>0</v>
          </cell>
          <cell r="J3628">
            <v>0</v>
          </cell>
          <cell r="K3628">
            <v>108</v>
          </cell>
        </row>
        <row r="3629">
          <cell r="A3629">
            <v>3623</v>
          </cell>
          <cell r="B3629" t="str">
            <v>M</v>
          </cell>
          <cell r="C3629" t="str">
            <v>Professional, Scientific and Technical Services</v>
          </cell>
          <cell r="D3629">
            <v>213041574</v>
          </cell>
          <cell r="E3629" t="str">
            <v>Fraser Rise - Plumpton</v>
          </cell>
          <cell r="F3629">
            <v>92</v>
          </cell>
          <cell r="G3629">
            <v>60</v>
          </cell>
          <cell r="H3629">
            <v>3</v>
          </cell>
          <cell r="I3629">
            <v>0</v>
          </cell>
          <cell r="J3629">
            <v>0</v>
          </cell>
          <cell r="K3629">
            <v>154</v>
          </cell>
        </row>
        <row r="3630">
          <cell r="A3630">
            <v>3624</v>
          </cell>
          <cell r="B3630" t="str">
            <v>N</v>
          </cell>
          <cell r="C3630" t="str">
            <v>Administrative and Support Services</v>
          </cell>
          <cell r="D3630">
            <v>213041574</v>
          </cell>
          <cell r="E3630" t="str">
            <v>Fraser Rise - Plumpton</v>
          </cell>
          <cell r="F3630">
            <v>96</v>
          </cell>
          <cell r="G3630">
            <v>13</v>
          </cell>
          <cell r="H3630">
            <v>3</v>
          </cell>
          <cell r="I3630">
            <v>3</v>
          </cell>
          <cell r="J3630">
            <v>0</v>
          </cell>
          <cell r="K3630">
            <v>114</v>
          </cell>
        </row>
        <row r="3631">
          <cell r="A3631">
            <v>3625</v>
          </cell>
          <cell r="B3631" t="str">
            <v>O</v>
          </cell>
          <cell r="C3631" t="str">
            <v>Public Administration and Safety</v>
          </cell>
          <cell r="D3631">
            <v>213041574</v>
          </cell>
          <cell r="E3631" t="str">
            <v>Fraser Rise - Plumpton</v>
          </cell>
          <cell r="F3631">
            <v>10</v>
          </cell>
          <cell r="G3631">
            <v>0</v>
          </cell>
          <cell r="H3631">
            <v>0</v>
          </cell>
          <cell r="I3631">
            <v>0</v>
          </cell>
          <cell r="J3631">
            <v>0</v>
          </cell>
          <cell r="K3631">
            <v>11</v>
          </cell>
        </row>
        <row r="3632">
          <cell r="A3632">
            <v>3626</v>
          </cell>
          <cell r="B3632" t="str">
            <v>P</v>
          </cell>
          <cell r="C3632" t="str">
            <v>Education and Training</v>
          </cell>
          <cell r="D3632">
            <v>213041574</v>
          </cell>
          <cell r="E3632" t="str">
            <v>Fraser Rise - Plumpton</v>
          </cell>
          <cell r="F3632">
            <v>27</v>
          </cell>
          <cell r="G3632">
            <v>4</v>
          </cell>
          <cell r="H3632">
            <v>0</v>
          </cell>
          <cell r="I3632">
            <v>0</v>
          </cell>
          <cell r="J3632">
            <v>0</v>
          </cell>
          <cell r="K3632">
            <v>32</v>
          </cell>
        </row>
        <row r="3633">
          <cell r="A3633">
            <v>3627</v>
          </cell>
          <cell r="B3633" t="str">
            <v>Q</v>
          </cell>
          <cell r="C3633" t="str">
            <v>Health Care and Social Assistance</v>
          </cell>
          <cell r="D3633">
            <v>213041574</v>
          </cell>
          <cell r="E3633" t="str">
            <v>Fraser Rise - Plumpton</v>
          </cell>
          <cell r="F3633">
            <v>84</v>
          </cell>
          <cell r="G3633">
            <v>31</v>
          </cell>
          <cell r="H3633">
            <v>10</v>
          </cell>
          <cell r="I3633">
            <v>3</v>
          </cell>
          <cell r="J3633">
            <v>0</v>
          </cell>
          <cell r="K3633">
            <v>128</v>
          </cell>
        </row>
        <row r="3634">
          <cell r="A3634">
            <v>3628</v>
          </cell>
          <cell r="B3634" t="str">
            <v>R</v>
          </cell>
          <cell r="C3634" t="str">
            <v>Arts and Recreation Services</v>
          </cell>
          <cell r="D3634">
            <v>213041574</v>
          </cell>
          <cell r="E3634" t="str">
            <v>Fraser Rise - Plumpton</v>
          </cell>
          <cell r="F3634">
            <v>15</v>
          </cell>
          <cell r="G3634">
            <v>6</v>
          </cell>
          <cell r="H3634">
            <v>0</v>
          </cell>
          <cell r="I3634">
            <v>0</v>
          </cell>
          <cell r="J3634">
            <v>0</v>
          </cell>
          <cell r="K3634">
            <v>22</v>
          </cell>
        </row>
        <row r="3635">
          <cell r="A3635">
            <v>3629</v>
          </cell>
          <cell r="B3635" t="str">
            <v>S</v>
          </cell>
          <cell r="C3635" t="str">
            <v>Other Services</v>
          </cell>
          <cell r="D3635">
            <v>213041574</v>
          </cell>
          <cell r="E3635" t="str">
            <v>Fraser Rise - Plumpton</v>
          </cell>
          <cell r="F3635">
            <v>61</v>
          </cell>
          <cell r="G3635">
            <v>23</v>
          </cell>
          <cell r="H3635">
            <v>5</v>
          </cell>
          <cell r="I3635">
            <v>0</v>
          </cell>
          <cell r="J3635">
            <v>0</v>
          </cell>
          <cell r="K3635">
            <v>89</v>
          </cell>
        </row>
        <row r="3636">
          <cell r="A3636">
            <v>3630</v>
          </cell>
          <cell r="B3636" t="str">
            <v>A</v>
          </cell>
          <cell r="C3636" t="str">
            <v>Agriculture, Forestry and Fishing</v>
          </cell>
          <cell r="D3636">
            <v>205031088</v>
          </cell>
          <cell r="E3636" t="str">
            <v>French Island</v>
          </cell>
          <cell r="F3636">
            <v>15</v>
          </cell>
          <cell r="G3636">
            <v>3</v>
          </cell>
          <cell r="H3636">
            <v>0</v>
          </cell>
          <cell r="I3636">
            <v>0</v>
          </cell>
          <cell r="J3636">
            <v>0</v>
          </cell>
          <cell r="K3636">
            <v>17</v>
          </cell>
        </row>
        <row r="3637">
          <cell r="A3637">
            <v>3631</v>
          </cell>
          <cell r="B3637" t="str">
            <v>B</v>
          </cell>
          <cell r="C3637" t="str">
            <v>Mining</v>
          </cell>
          <cell r="D3637">
            <v>205031088</v>
          </cell>
          <cell r="E3637" t="str">
            <v>French Island</v>
          </cell>
          <cell r="F3637">
            <v>0</v>
          </cell>
          <cell r="G3637">
            <v>0</v>
          </cell>
          <cell r="H3637">
            <v>0</v>
          </cell>
          <cell r="I3637">
            <v>0</v>
          </cell>
          <cell r="J3637">
            <v>0</v>
          </cell>
          <cell r="K3637">
            <v>0</v>
          </cell>
        </row>
        <row r="3638">
          <cell r="A3638">
            <v>3632</v>
          </cell>
          <cell r="B3638" t="str">
            <v>C</v>
          </cell>
          <cell r="C3638" t="str">
            <v>Manufacturing</v>
          </cell>
          <cell r="D3638">
            <v>205031088</v>
          </cell>
          <cell r="E3638" t="str">
            <v>French Island</v>
          </cell>
          <cell r="F3638">
            <v>3</v>
          </cell>
          <cell r="G3638">
            <v>0</v>
          </cell>
          <cell r="H3638">
            <v>0</v>
          </cell>
          <cell r="I3638">
            <v>0</v>
          </cell>
          <cell r="J3638">
            <v>0</v>
          </cell>
          <cell r="K3638">
            <v>3</v>
          </cell>
        </row>
        <row r="3639">
          <cell r="A3639">
            <v>3633</v>
          </cell>
          <cell r="B3639" t="str">
            <v>D</v>
          </cell>
          <cell r="C3639" t="str">
            <v>Electricity, Gas, Water and Waste Services</v>
          </cell>
          <cell r="D3639">
            <v>205031088</v>
          </cell>
          <cell r="E3639" t="str">
            <v>French Island</v>
          </cell>
          <cell r="F3639">
            <v>0</v>
          </cell>
          <cell r="G3639">
            <v>0</v>
          </cell>
          <cell r="H3639">
            <v>0</v>
          </cell>
          <cell r="I3639">
            <v>0</v>
          </cell>
          <cell r="J3639">
            <v>0</v>
          </cell>
          <cell r="K3639">
            <v>0</v>
          </cell>
        </row>
        <row r="3640">
          <cell r="A3640">
            <v>3634</v>
          </cell>
          <cell r="B3640" t="str">
            <v>E</v>
          </cell>
          <cell r="C3640" t="str">
            <v>Construction</v>
          </cell>
          <cell r="D3640">
            <v>205031088</v>
          </cell>
          <cell r="E3640" t="str">
            <v>French Island</v>
          </cell>
          <cell r="F3640">
            <v>0</v>
          </cell>
          <cell r="G3640">
            <v>0</v>
          </cell>
          <cell r="H3640">
            <v>0</v>
          </cell>
          <cell r="I3640">
            <v>0</v>
          </cell>
          <cell r="J3640">
            <v>0</v>
          </cell>
          <cell r="K3640">
            <v>0</v>
          </cell>
        </row>
        <row r="3641">
          <cell r="A3641">
            <v>3635</v>
          </cell>
          <cell r="B3641" t="str">
            <v>F</v>
          </cell>
          <cell r="C3641" t="str">
            <v>Wholesale Trade</v>
          </cell>
          <cell r="D3641">
            <v>205031088</v>
          </cell>
          <cell r="E3641" t="str">
            <v>French Island</v>
          </cell>
          <cell r="F3641">
            <v>0</v>
          </cell>
          <cell r="G3641">
            <v>3</v>
          </cell>
          <cell r="H3641">
            <v>0</v>
          </cell>
          <cell r="I3641">
            <v>0</v>
          </cell>
          <cell r="J3641">
            <v>0</v>
          </cell>
          <cell r="K3641">
            <v>0</v>
          </cell>
        </row>
        <row r="3642">
          <cell r="A3642">
            <v>3636</v>
          </cell>
          <cell r="B3642" t="str">
            <v>G</v>
          </cell>
          <cell r="C3642" t="str">
            <v>Retail Trade</v>
          </cell>
          <cell r="D3642">
            <v>205031088</v>
          </cell>
          <cell r="E3642" t="str">
            <v>French Island</v>
          </cell>
          <cell r="F3642">
            <v>0</v>
          </cell>
          <cell r="G3642">
            <v>0</v>
          </cell>
          <cell r="H3642">
            <v>0</v>
          </cell>
          <cell r="I3642">
            <v>0</v>
          </cell>
          <cell r="J3642">
            <v>0</v>
          </cell>
          <cell r="K3642">
            <v>0</v>
          </cell>
        </row>
        <row r="3643">
          <cell r="A3643">
            <v>3637</v>
          </cell>
          <cell r="B3643" t="str">
            <v>H</v>
          </cell>
          <cell r="C3643" t="str">
            <v>Accommodation and Food Services</v>
          </cell>
          <cell r="D3643">
            <v>205031088</v>
          </cell>
          <cell r="E3643" t="str">
            <v>French Island</v>
          </cell>
          <cell r="F3643">
            <v>0</v>
          </cell>
          <cell r="G3643">
            <v>0</v>
          </cell>
          <cell r="H3643">
            <v>0</v>
          </cell>
          <cell r="I3643">
            <v>0</v>
          </cell>
          <cell r="J3643">
            <v>0</v>
          </cell>
          <cell r="K3643">
            <v>0</v>
          </cell>
        </row>
        <row r="3644">
          <cell r="A3644">
            <v>3638</v>
          </cell>
          <cell r="B3644" t="str">
            <v>I</v>
          </cell>
          <cell r="C3644" t="str">
            <v>Transport, Postal and Warehousing</v>
          </cell>
          <cell r="D3644">
            <v>205031088</v>
          </cell>
          <cell r="E3644" t="str">
            <v>French Island</v>
          </cell>
          <cell r="F3644">
            <v>0</v>
          </cell>
          <cell r="G3644">
            <v>3</v>
          </cell>
          <cell r="H3644">
            <v>0</v>
          </cell>
          <cell r="I3644">
            <v>0</v>
          </cell>
          <cell r="J3644">
            <v>0</v>
          </cell>
          <cell r="K3644">
            <v>3</v>
          </cell>
        </row>
        <row r="3645">
          <cell r="A3645">
            <v>3639</v>
          </cell>
          <cell r="B3645" t="str">
            <v>J</v>
          </cell>
          <cell r="C3645" t="str">
            <v>Information Media and Telecommunications</v>
          </cell>
          <cell r="D3645">
            <v>205031088</v>
          </cell>
          <cell r="E3645" t="str">
            <v>French Island</v>
          </cell>
          <cell r="F3645">
            <v>0</v>
          </cell>
          <cell r="G3645">
            <v>0</v>
          </cell>
          <cell r="H3645">
            <v>0</v>
          </cell>
          <cell r="I3645">
            <v>0</v>
          </cell>
          <cell r="J3645">
            <v>0</v>
          </cell>
          <cell r="K3645">
            <v>0</v>
          </cell>
        </row>
        <row r="3646">
          <cell r="A3646">
            <v>3640</v>
          </cell>
          <cell r="B3646" t="str">
            <v>K</v>
          </cell>
          <cell r="C3646" t="str">
            <v>Financial and Insurance Services</v>
          </cell>
          <cell r="D3646">
            <v>205031088</v>
          </cell>
          <cell r="E3646" t="str">
            <v>French Island</v>
          </cell>
          <cell r="F3646">
            <v>0</v>
          </cell>
          <cell r="G3646">
            <v>0</v>
          </cell>
          <cell r="H3646">
            <v>0</v>
          </cell>
          <cell r="I3646">
            <v>0</v>
          </cell>
          <cell r="J3646">
            <v>0</v>
          </cell>
          <cell r="K3646">
            <v>0</v>
          </cell>
        </row>
        <row r="3647">
          <cell r="A3647">
            <v>3641</v>
          </cell>
          <cell r="B3647" t="str">
            <v>L</v>
          </cell>
          <cell r="C3647" t="str">
            <v>Rental, Hiring and Real Estate Services</v>
          </cell>
          <cell r="D3647">
            <v>205031088</v>
          </cell>
          <cell r="E3647" t="str">
            <v>French Island</v>
          </cell>
          <cell r="F3647">
            <v>0</v>
          </cell>
          <cell r="G3647">
            <v>0</v>
          </cell>
          <cell r="H3647">
            <v>0</v>
          </cell>
          <cell r="I3647">
            <v>0</v>
          </cell>
          <cell r="J3647">
            <v>0</v>
          </cell>
          <cell r="K3647">
            <v>0</v>
          </cell>
        </row>
        <row r="3648">
          <cell r="A3648">
            <v>3642</v>
          </cell>
          <cell r="B3648" t="str">
            <v>M</v>
          </cell>
          <cell r="C3648" t="str">
            <v>Professional, Scientific and Technical Services</v>
          </cell>
          <cell r="D3648">
            <v>205031088</v>
          </cell>
          <cell r="E3648" t="str">
            <v>French Island</v>
          </cell>
          <cell r="F3648">
            <v>0</v>
          </cell>
          <cell r="G3648">
            <v>0</v>
          </cell>
          <cell r="H3648">
            <v>0</v>
          </cell>
          <cell r="I3648">
            <v>0</v>
          </cell>
          <cell r="J3648">
            <v>0</v>
          </cell>
          <cell r="K3648">
            <v>3</v>
          </cell>
        </row>
        <row r="3649">
          <cell r="A3649">
            <v>3643</v>
          </cell>
          <cell r="B3649" t="str">
            <v>N</v>
          </cell>
          <cell r="C3649" t="str">
            <v>Administrative and Support Services</v>
          </cell>
          <cell r="D3649">
            <v>205031088</v>
          </cell>
          <cell r="E3649" t="str">
            <v>French Island</v>
          </cell>
          <cell r="F3649">
            <v>0</v>
          </cell>
          <cell r="G3649">
            <v>0</v>
          </cell>
          <cell r="H3649">
            <v>0</v>
          </cell>
          <cell r="I3649">
            <v>0</v>
          </cell>
          <cell r="J3649">
            <v>0</v>
          </cell>
          <cell r="K3649">
            <v>0</v>
          </cell>
        </row>
        <row r="3650">
          <cell r="A3650">
            <v>3644</v>
          </cell>
          <cell r="B3650" t="str">
            <v>O</v>
          </cell>
          <cell r="C3650" t="str">
            <v>Public Administration and Safety</v>
          </cell>
          <cell r="D3650">
            <v>205031088</v>
          </cell>
          <cell r="E3650" t="str">
            <v>French Island</v>
          </cell>
          <cell r="F3650">
            <v>0</v>
          </cell>
          <cell r="G3650">
            <v>0</v>
          </cell>
          <cell r="H3650">
            <v>0</v>
          </cell>
          <cell r="I3650">
            <v>0</v>
          </cell>
          <cell r="J3650">
            <v>0</v>
          </cell>
          <cell r="K3650">
            <v>0</v>
          </cell>
        </row>
        <row r="3651">
          <cell r="A3651">
            <v>3645</v>
          </cell>
          <cell r="B3651" t="str">
            <v>P</v>
          </cell>
          <cell r="C3651" t="str">
            <v>Education and Training</v>
          </cell>
          <cell r="D3651">
            <v>205031088</v>
          </cell>
          <cell r="E3651" t="str">
            <v>French Island</v>
          </cell>
          <cell r="F3651">
            <v>0</v>
          </cell>
          <cell r="G3651">
            <v>0</v>
          </cell>
          <cell r="H3651">
            <v>0</v>
          </cell>
          <cell r="I3651">
            <v>0</v>
          </cell>
          <cell r="J3651">
            <v>0</v>
          </cell>
          <cell r="K3651">
            <v>0</v>
          </cell>
        </row>
        <row r="3652">
          <cell r="A3652">
            <v>3646</v>
          </cell>
          <cell r="B3652" t="str">
            <v>Q</v>
          </cell>
          <cell r="C3652" t="str">
            <v>Health Care and Social Assistance</v>
          </cell>
          <cell r="D3652">
            <v>205031088</v>
          </cell>
          <cell r="E3652" t="str">
            <v>French Island</v>
          </cell>
          <cell r="F3652">
            <v>0</v>
          </cell>
          <cell r="G3652">
            <v>0</v>
          </cell>
          <cell r="H3652">
            <v>0</v>
          </cell>
          <cell r="I3652">
            <v>0</v>
          </cell>
          <cell r="J3652">
            <v>0</v>
          </cell>
          <cell r="K3652">
            <v>0</v>
          </cell>
        </row>
        <row r="3653">
          <cell r="A3653">
            <v>3647</v>
          </cell>
          <cell r="B3653" t="str">
            <v>R</v>
          </cell>
          <cell r="C3653" t="str">
            <v>Arts and Recreation Services</v>
          </cell>
          <cell r="D3653">
            <v>205031088</v>
          </cell>
          <cell r="E3653" t="str">
            <v>French Island</v>
          </cell>
          <cell r="F3653">
            <v>0</v>
          </cell>
          <cell r="G3653">
            <v>0</v>
          </cell>
          <cell r="H3653">
            <v>0</v>
          </cell>
          <cell r="I3653">
            <v>0</v>
          </cell>
          <cell r="J3653">
            <v>0</v>
          </cell>
          <cell r="K3653">
            <v>0</v>
          </cell>
        </row>
        <row r="3654">
          <cell r="A3654">
            <v>3648</v>
          </cell>
          <cell r="B3654" t="str">
            <v>S</v>
          </cell>
          <cell r="C3654" t="str">
            <v>Other Services</v>
          </cell>
          <cell r="D3654">
            <v>205031088</v>
          </cell>
          <cell r="E3654" t="str">
            <v>French Island</v>
          </cell>
          <cell r="F3654">
            <v>0</v>
          </cell>
          <cell r="G3654">
            <v>3</v>
          </cell>
          <cell r="H3654">
            <v>0</v>
          </cell>
          <cell r="I3654">
            <v>0</v>
          </cell>
          <cell r="J3654">
            <v>0</v>
          </cell>
          <cell r="K3654">
            <v>0</v>
          </cell>
        </row>
        <row r="3655">
          <cell r="A3655">
            <v>3649</v>
          </cell>
          <cell r="B3655" t="str">
            <v>A</v>
          </cell>
          <cell r="C3655" t="str">
            <v>Agriculture, Forestry and Fishing</v>
          </cell>
          <cell r="D3655">
            <v>215031401</v>
          </cell>
          <cell r="E3655" t="str">
            <v>Gannawarra</v>
          </cell>
          <cell r="F3655">
            <v>357</v>
          </cell>
          <cell r="G3655">
            <v>122</v>
          </cell>
          <cell r="H3655">
            <v>26</v>
          </cell>
          <cell r="I3655">
            <v>3</v>
          </cell>
          <cell r="J3655">
            <v>0</v>
          </cell>
          <cell r="K3655">
            <v>508</v>
          </cell>
        </row>
        <row r="3656">
          <cell r="A3656">
            <v>3650</v>
          </cell>
          <cell r="B3656" t="str">
            <v>B</v>
          </cell>
          <cell r="C3656" t="str">
            <v>Mining</v>
          </cell>
          <cell r="D3656">
            <v>215031401</v>
          </cell>
          <cell r="E3656" t="str">
            <v>Gannawarra</v>
          </cell>
          <cell r="F3656">
            <v>0</v>
          </cell>
          <cell r="G3656">
            <v>0</v>
          </cell>
          <cell r="H3656">
            <v>3</v>
          </cell>
          <cell r="I3656">
            <v>0</v>
          </cell>
          <cell r="J3656">
            <v>0</v>
          </cell>
          <cell r="K3656">
            <v>4</v>
          </cell>
        </row>
        <row r="3657">
          <cell r="A3657">
            <v>3651</v>
          </cell>
          <cell r="B3657" t="str">
            <v>C</v>
          </cell>
          <cell r="C3657" t="str">
            <v>Manufacturing</v>
          </cell>
          <cell r="D3657">
            <v>215031401</v>
          </cell>
          <cell r="E3657" t="str">
            <v>Gannawarra</v>
          </cell>
          <cell r="F3657">
            <v>12</v>
          </cell>
          <cell r="G3657">
            <v>3</v>
          </cell>
          <cell r="H3657">
            <v>4</v>
          </cell>
          <cell r="I3657">
            <v>4</v>
          </cell>
          <cell r="J3657">
            <v>0</v>
          </cell>
          <cell r="K3657">
            <v>22</v>
          </cell>
        </row>
        <row r="3658">
          <cell r="A3658">
            <v>3652</v>
          </cell>
          <cell r="B3658" t="str">
            <v>D</v>
          </cell>
          <cell r="C3658" t="str">
            <v>Electricity, Gas, Water and Waste Services</v>
          </cell>
          <cell r="D3658">
            <v>215031401</v>
          </cell>
          <cell r="E3658" t="str">
            <v>Gannawarra</v>
          </cell>
          <cell r="F3658">
            <v>3</v>
          </cell>
          <cell r="G3658">
            <v>0</v>
          </cell>
          <cell r="H3658">
            <v>0</v>
          </cell>
          <cell r="I3658">
            <v>0</v>
          </cell>
          <cell r="J3658">
            <v>0</v>
          </cell>
          <cell r="K3658">
            <v>3</v>
          </cell>
        </row>
        <row r="3659">
          <cell r="A3659">
            <v>3653</v>
          </cell>
          <cell r="B3659" t="str">
            <v>E</v>
          </cell>
          <cell r="C3659" t="str">
            <v>Construction</v>
          </cell>
          <cell r="D3659">
            <v>215031401</v>
          </cell>
          <cell r="E3659" t="str">
            <v>Gannawarra</v>
          </cell>
          <cell r="F3659">
            <v>71</v>
          </cell>
          <cell r="G3659">
            <v>33</v>
          </cell>
          <cell r="H3659">
            <v>6</v>
          </cell>
          <cell r="I3659">
            <v>0</v>
          </cell>
          <cell r="J3659">
            <v>0</v>
          </cell>
          <cell r="K3659">
            <v>110</v>
          </cell>
        </row>
        <row r="3660">
          <cell r="A3660">
            <v>3654</v>
          </cell>
          <cell r="B3660" t="str">
            <v>F</v>
          </cell>
          <cell r="C3660" t="str">
            <v>Wholesale Trade</v>
          </cell>
          <cell r="D3660">
            <v>215031401</v>
          </cell>
          <cell r="E3660" t="str">
            <v>Gannawarra</v>
          </cell>
          <cell r="F3660">
            <v>12</v>
          </cell>
          <cell r="G3660">
            <v>3</v>
          </cell>
          <cell r="H3660">
            <v>5</v>
          </cell>
          <cell r="I3660">
            <v>0</v>
          </cell>
          <cell r="J3660">
            <v>0</v>
          </cell>
          <cell r="K3660">
            <v>19</v>
          </cell>
        </row>
        <row r="3661">
          <cell r="A3661">
            <v>3655</v>
          </cell>
          <cell r="B3661" t="str">
            <v>G</v>
          </cell>
          <cell r="C3661" t="str">
            <v>Retail Trade</v>
          </cell>
          <cell r="D3661">
            <v>215031401</v>
          </cell>
          <cell r="E3661" t="str">
            <v>Gannawarra</v>
          </cell>
          <cell r="F3661">
            <v>18</v>
          </cell>
          <cell r="G3661">
            <v>25</v>
          </cell>
          <cell r="H3661">
            <v>9</v>
          </cell>
          <cell r="I3661">
            <v>0</v>
          </cell>
          <cell r="J3661">
            <v>0</v>
          </cell>
          <cell r="K3661">
            <v>52</v>
          </cell>
        </row>
        <row r="3662">
          <cell r="A3662">
            <v>3656</v>
          </cell>
          <cell r="B3662" t="str">
            <v>H</v>
          </cell>
          <cell r="C3662" t="str">
            <v>Accommodation and Food Services</v>
          </cell>
          <cell r="D3662">
            <v>215031401</v>
          </cell>
          <cell r="E3662" t="str">
            <v>Gannawarra</v>
          </cell>
          <cell r="F3662">
            <v>8</v>
          </cell>
          <cell r="G3662">
            <v>10</v>
          </cell>
          <cell r="H3662">
            <v>5</v>
          </cell>
          <cell r="I3662">
            <v>0</v>
          </cell>
          <cell r="J3662">
            <v>0</v>
          </cell>
          <cell r="K3662">
            <v>24</v>
          </cell>
        </row>
        <row r="3663">
          <cell r="A3663">
            <v>3657</v>
          </cell>
          <cell r="B3663" t="str">
            <v>I</v>
          </cell>
          <cell r="C3663" t="str">
            <v>Transport, Postal and Warehousing</v>
          </cell>
          <cell r="D3663">
            <v>215031401</v>
          </cell>
          <cell r="E3663" t="str">
            <v>Gannawarra</v>
          </cell>
          <cell r="F3663">
            <v>21</v>
          </cell>
          <cell r="G3663">
            <v>20</v>
          </cell>
          <cell r="H3663">
            <v>3</v>
          </cell>
          <cell r="I3663">
            <v>0</v>
          </cell>
          <cell r="J3663">
            <v>0</v>
          </cell>
          <cell r="K3663">
            <v>44</v>
          </cell>
        </row>
        <row r="3664">
          <cell r="A3664">
            <v>3658</v>
          </cell>
          <cell r="B3664" t="str">
            <v>J</v>
          </cell>
          <cell r="C3664" t="str">
            <v>Information Media and Telecommunications</v>
          </cell>
          <cell r="D3664">
            <v>215031401</v>
          </cell>
          <cell r="E3664" t="str">
            <v>Gannawarra</v>
          </cell>
          <cell r="F3664">
            <v>0</v>
          </cell>
          <cell r="G3664">
            <v>0</v>
          </cell>
          <cell r="H3664">
            <v>0</v>
          </cell>
          <cell r="I3664">
            <v>0</v>
          </cell>
          <cell r="J3664">
            <v>0</v>
          </cell>
          <cell r="K3664">
            <v>3</v>
          </cell>
        </row>
        <row r="3665">
          <cell r="A3665">
            <v>3659</v>
          </cell>
          <cell r="B3665" t="str">
            <v>K</v>
          </cell>
          <cell r="C3665" t="str">
            <v>Financial and Insurance Services</v>
          </cell>
          <cell r="D3665">
            <v>215031401</v>
          </cell>
          <cell r="E3665" t="str">
            <v>Gannawarra</v>
          </cell>
          <cell r="F3665">
            <v>7</v>
          </cell>
          <cell r="G3665">
            <v>3</v>
          </cell>
          <cell r="H3665">
            <v>0</v>
          </cell>
          <cell r="I3665">
            <v>0</v>
          </cell>
          <cell r="J3665">
            <v>0</v>
          </cell>
          <cell r="K3665">
            <v>10</v>
          </cell>
        </row>
        <row r="3666">
          <cell r="A3666">
            <v>3660</v>
          </cell>
          <cell r="B3666" t="str">
            <v>L</v>
          </cell>
          <cell r="C3666" t="str">
            <v>Rental, Hiring and Real Estate Services</v>
          </cell>
          <cell r="D3666">
            <v>215031401</v>
          </cell>
          <cell r="E3666" t="str">
            <v>Gannawarra</v>
          </cell>
          <cell r="F3666">
            <v>54</v>
          </cell>
          <cell r="G3666">
            <v>6</v>
          </cell>
          <cell r="H3666">
            <v>4</v>
          </cell>
          <cell r="I3666">
            <v>0</v>
          </cell>
          <cell r="J3666">
            <v>0</v>
          </cell>
          <cell r="K3666">
            <v>64</v>
          </cell>
        </row>
        <row r="3667">
          <cell r="A3667">
            <v>3661</v>
          </cell>
          <cell r="B3667" t="str">
            <v>M</v>
          </cell>
          <cell r="C3667" t="str">
            <v>Professional, Scientific and Technical Services</v>
          </cell>
          <cell r="D3667">
            <v>215031401</v>
          </cell>
          <cell r="E3667" t="str">
            <v>Gannawarra</v>
          </cell>
          <cell r="F3667">
            <v>19</v>
          </cell>
          <cell r="G3667">
            <v>7</v>
          </cell>
          <cell r="H3667">
            <v>3</v>
          </cell>
          <cell r="I3667">
            <v>0</v>
          </cell>
          <cell r="J3667">
            <v>0</v>
          </cell>
          <cell r="K3667">
            <v>28</v>
          </cell>
        </row>
        <row r="3668">
          <cell r="A3668">
            <v>3662</v>
          </cell>
          <cell r="B3668" t="str">
            <v>N</v>
          </cell>
          <cell r="C3668" t="str">
            <v>Administrative and Support Services</v>
          </cell>
          <cell r="D3668">
            <v>215031401</v>
          </cell>
          <cell r="E3668" t="str">
            <v>Gannawarra</v>
          </cell>
          <cell r="F3668">
            <v>8</v>
          </cell>
          <cell r="G3668">
            <v>3</v>
          </cell>
          <cell r="H3668">
            <v>0</v>
          </cell>
          <cell r="I3668">
            <v>0</v>
          </cell>
          <cell r="J3668">
            <v>0</v>
          </cell>
          <cell r="K3668">
            <v>10</v>
          </cell>
        </row>
        <row r="3669">
          <cell r="A3669">
            <v>3663</v>
          </cell>
          <cell r="B3669" t="str">
            <v>O</v>
          </cell>
          <cell r="C3669" t="str">
            <v>Public Administration and Safety</v>
          </cell>
          <cell r="D3669">
            <v>215031401</v>
          </cell>
          <cell r="E3669" t="str">
            <v>Gannawarra</v>
          </cell>
          <cell r="F3669">
            <v>0</v>
          </cell>
          <cell r="G3669">
            <v>0</v>
          </cell>
          <cell r="H3669">
            <v>0</v>
          </cell>
          <cell r="I3669">
            <v>0</v>
          </cell>
          <cell r="J3669">
            <v>0</v>
          </cell>
          <cell r="K3669">
            <v>0</v>
          </cell>
        </row>
        <row r="3670">
          <cell r="A3670">
            <v>3664</v>
          </cell>
          <cell r="B3670" t="str">
            <v>P</v>
          </cell>
          <cell r="C3670" t="str">
            <v>Education and Training</v>
          </cell>
          <cell r="D3670">
            <v>215031401</v>
          </cell>
          <cell r="E3670" t="str">
            <v>Gannawarra</v>
          </cell>
          <cell r="F3670">
            <v>3</v>
          </cell>
          <cell r="G3670">
            <v>0</v>
          </cell>
          <cell r="H3670">
            <v>0</v>
          </cell>
          <cell r="I3670">
            <v>0</v>
          </cell>
          <cell r="J3670">
            <v>0</v>
          </cell>
          <cell r="K3670">
            <v>3</v>
          </cell>
        </row>
        <row r="3671">
          <cell r="A3671">
            <v>3665</v>
          </cell>
          <cell r="B3671" t="str">
            <v>Q</v>
          </cell>
          <cell r="C3671" t="str">
            <v>Health Care and Social Assistance</v>
          </cell>
          <cell r="D3671">
            <v>215031401</v>
          </cell>
          <cell r="E3671" t="str">
            <v>Gannawarra</v>
          </cell>
          <cell r="F3671">
            <v>18</v>
          </cell>
          <cell r="G3671">
            <v>5</v>
          </cell>
          <cell r="H3671">
            <v>3</v>
          </cell>
          <cell r="I3671">
            <v>0</v>
          </cell>
          <cell r="J3671">
            <v>0</v>
          </cell>
          <cell r="K3671">
            <v>26</v>
          </cell>
        </row>
        <row r="3672">
          <cell r="A3672">
            <v>3666</v>
          </cell>
          <cell r="B3672" t="str">
            <v>R</v>
          </cell>
          <cell r="C3672" t="str">
            <v>Arts and Recreation Services</v>
          </cell>
          <cell r="D3672">
            <v>215031401</v>
          </cell>
          <cell r="E3672" t="str">
            <v>Gannawarra</v>
          </cell>
          <cell r="F3672">
            <v>3</v>
          </cell>
          <cell r="G3672">
            <v>3</v>
          </cell>
          <cell r="H3672">
            <v>0</v>
          </cell>
          <cell r="I3672">
            <v>0</v>
          </cell>
          <cell r="J3672">
            <v>0</v>
          </cell>
          <cell r="K3672">
            <v>3</v>
          </cell>
        </row>
        <row r="3673">
          <cell r="A3673">
            <v>3667</v>
          </cell>
          <cell r="B3673" t="str">
            <v>S</v>
          </cell>
          <cell r="C3673" t="str">
            <v>Other Services</v>
          </cell>
          <cell r="D3673">
            <v>215031401</v>
          </cell>
          <cell r="E3673" t="str">
            <v>Gannawarra</v>
          </cell>
          <cell r="F3673">
            <v>18</v>
          </cell>
          <cell r="G3673">
            <v>13</v>
          </cell>
          <cell r="H3673">
            <v>3</v>
          </cell>
          <cell r="I3673">
            <v>0</v>
          </cell>
          <cell r="J3673">
            <v>0</v>
          </cell>
          <cell r="K3673">
            <v>33</v>
          </cell>
        </row>
        <row r="3674">
          <cell r="A3674">
            <v>3668</v>
          </cell>
          <cell r="B3674" t="str">
            <v>A</v>
          </cell>
          <cell r="C3674" t="str">
            <v>Agriculture, Forestry and Fishing</v>
          </cell>
          <cell r="D3674">
            <v>203021039</v>
          </cell>
          <cell r="E3674" t="str">
            <v>Geelong</v>
          </cell>
          <cell r="F3674">
            <v>34</v>
          </cell>
          <cell r="G3674">
            <v>6</v>
          </cell>
          <cell r="H3674">
            <v>3</v>
          </cell>
          <cell r="I3674">
            <v>0</v>
          </cell>
          <cell r="J3674">
            <v>0</v>
          </cell>
          <cell r="K3674">
            <v>42</v>
          </cell>
        </row>
        <row r="3675">
          <cell r="A3675">
            <v>3669</v>
          </cell>
          <cell r="B3675" t="str">
            <v>B</v>
          </cell>
          <cell r="C3675" t="str">
            <v>Mining</v>
          </cell>
          <cell r="D3675">
            <v>203021039</v>
          </cell>
          <cell r="E3675" t="str">
            <v>Geelong</v>
          </cell>
          <cell r="F3675">
            <v>0</v>
          </cell>
          <cell r="G3675">
            <v>0</v>
          </cell>
          <cell r="H3675">
            <v>0</v>
          </cell>
          <cell r="I3675">
            <v>0</v>
          </cell>
          <cell r="J3675">
            <v>0</v>
          </cell>
          <cell r="K3675">
            <v>4</v>
          </cell>
        </row>
        <row r="3676">
          <cell r="A3676">
            <v>3670</v>
          </cell>
          <cell r="B3676" t="str">
            <v>C</v>
          </cell>
          <cell r="C3676" t="str">
            <v>Manufacturing</v>
          </cell>
          <cell r="D3676">
            <v>203021039</v>
          </cell>
          <cell r="E3676" t="str">
            <v>Geelong</v>
          </cell>
          <cell r="F3676">
            <v>43</v>
          </cell>
          <cell r="G3676">
            <v>28</v>
          </cell>
          <cell r="H3676">
            <v>23</v>
          </cell>
          <cell r="I3676">
            <v>16</v>
          </cell>
          <cell r="J3676">
            <v>3</v>
          </cell>
          <cell r="K3676">
            <v>111</v>
          </cell>
        </row>
        <row r="3677">
          <cell r="A3677">
            <v>3671</v>
          </cell>
          <cell r="B3677" t="str">
            <v>D</v>
          </cell>
          <cell r="C3677" t="str">
            <v>Electricity, Gas, Water and Waste Services</v>
          </cell>
          <cell r="D3677">
            <v>203021039</v>
          </cell>
          <cell r="E3677" t="str">
            <v>Geelong</v>
          </cell>
          <cell r="F3677">
            <v>3</v>
          </cell>
          <cell r="G3677">
            <v>0</v>
          </cell>
          <cell r="H3677">
            <v>0</v>
          </cell>
          <cell r="I3677">
            <v>0</v>
          </cell>
          <cell r="J3677">
            <v>0</v>
          </cell>
          <cell r="K3677">
            <v>6</v>
          </cell>
        </row>
        <row r="3678">
          <cell r="A3678">
            <v>3672</v>
          </cell>
          <cell r="B3678" t="str">
            <v>E</v>
          </cell>
          <cell r="C3678" t="str">
            <v>Construction</v>
          </cell>
          <cell r="D3678">
            <v>203021039</v>
          </cell>
          <cell r="E3678" t="str">
            <v>Geelong</v>
          </cell>
          <cell r="F3678">
            <v>247</v>
          </cell>
          <cell r="G3678">
            <v>101</v>
          </cell>
          <cell r="H3678">
            <v>51</v>
          </cell>
          <cell r="I3678">
            <v>15</v>
          </cell>
          <cell r="J3678">
            <v>0</v>
          </cell>
          <cell r="K3678">
            <v>414</v>
          </cell>
        </row>
        <row r="3679">
          <cell r="A3679">
            <v>3673</v>
          </cell>
          <cell r="B3679" t="str">
            <v>F</v>
          </cell>
          <cell r="C3679" t="str">
            <v>Wholesale Trade</v>
          </cell>
          <cell r="D3679">
            <v>203021039</v>
          </cell>
          <cell r="E3679" t="str">
            <v>Geelong</v>
          </cell>
          <cell r="F3679">
            <v>30</v>
          </cell>
          <cell r="G3679">
            <v>16</v>
          </cell>
          <cell r="H3679">
            <v>21</v>
          </cell>
          <cell r="I3679">
            <v>14</v>
          </cell>
          <cell r="J3679">
            <v>0</v>
          </cell>
          <cell r="K3679">
            <v>81</v>
          </cell>
        </row>
        <row r="3680">
          <cell r="A3680">
            <v>3674</v>
          </cell>
          <cell r="B3680" t="str">
            <v>G</v>
          </cell>
          <cell r="C3680" t="str">
            <v>Retail Trade</v>
          </cell>
          <cell r="D3680">
            <v>203021039</v>
          </cell>
          <cell r="E3680" t="str">
            <v>Geelong</v>
          </cell>
          <cell r="F3680">
            <v>86</v>
          </cell>
          <cell r="G3680">
            <v>68</v>
          </cell>
          <cell r="H3680">
            <v>57</v>
          </cell>
          <cell r="I3680">
            <v>13</v>
          </cell>
          <cell r="J3680">
            <v>5</v>
          </cell>
          <cell r="K3680">
            <v>229</v>
          </cell>
        </row>
        <row r="3681">
          <cell r="A3681">
            <v>3675</v>
          </cell>
          <cell r="B3681" t="str">
            <v>H</v>
          </cell>
          <cell r="C3681" t="str">
            <v>Accommodation and Food Services</v>
          </cell>
          <cell r="D3681">
            <v>203021039</v>
          </cell>
          <cell r="E3681" t="str">
            <v>Geelong</v>
          </cell>
          <cell r="F3681">
            <v>51</v>
          </cell>
          <cell r="G3681">
            <v>63</v>
          </cell>
          <cell r="H3681">
            <v>85</v>
          </cell>
          <cell r="I3681">
            <v>30</v>
          </cell>
          <cell r="J3681">
            <v>3</v>
          </cell>
          <cell r="K3681">
            <v>232</v>
          </cell>
        </row>
        <row r="3682">
          <cell r="A3682">
            <v>3676</v>
          </cell>
          <cell r="B3682" t="str">
            <v>I</v>
          </cell>
          <cell r="C3682" t="str">
            <v>Transport, Postal and Warehousing</v>
          </cell>
          <cell r="D3682">
            <v>203021039</v>
          </cell>
          <cell r="E3682" t="str">
            <v>Geelong</v>
          </cell>
          <cell r="F3682">
            <v>94</v>
          </cell>
          <cell r="G3682">
            <v>18</v>
          </cell>
          <cell r="H3682">
            <v>3</v>
          </cell>
          <cell r="I3682">
            <v>3</v>
          </cell>
          <cell r="J3682">
            <v>0</v>
          </cell>
          <cell r="K3682">
            <v>118</v>
          </cell>
        </row>
        <row r="3683">
          <cell r="A3683">
            <v>3677</v>
          </cell>
          <cell r="B3683" t="str">
            <v>J</v>
          </cell>
          <cell r="C3683" t="str">
            <v>Information Media and Telecommunications</v>
          </cell>
          <cell r="D3683">
            <v>203021039</v>
          </cell>
          <cell r="E3683" t="str">
            <v>Geelong</v>
          </cell>
          <cell r="F3683">
            <v>14</v>
          </cell>
          <cell r="G3683">
            <v>5</v>
          </cell>
          <cell r="H3683">
            <v>3</v>
          </cell>
          <cell r="I3683">
            <v>0</v>
          </cell>
          <cell r="J3683">
            <v>0</v>
          </cell>
          <cell r="K3683">
            <v>20</v>
          </cell>
        </row>
        <row r="3684">
          <cell r="A3684">
            <v>3678</v>
          </cell>
          <cell r="B3684" t="str">
            <v>K</v>
          </cell>
          <cell r="C3684" t="str">
            <v>Financial and Insurance Services</v>
          </cell>
          <cell r="D3684">
            <v>203021039</v>
          </cell>
          <cell r="E3684" t="str">
            <v>Geelong</v>
          </cell>
          <cell r="F3684">
            <v>129</v>
          </cell>
          <cell r="G3684">
            <v>40</v>
          </cell>
          <cell r="H3684">
            <v>19</v>
          </cell>
          <cell r="I3684">
            <v>3</v>
          </cell>
          <cell r="J3684">
            <v>0</v>
          </cell>
          <cell r="K3684">
            <v>192</v>
          </cell>
        </row>
        <row r="3685">
          <cell r="A3685">
            <v>3679</v>
          </cell>
          <cell r="B3685" t="str">
            <v>L</v>
          </cell>
          <cell r="C3685" t="str">
            <v>Rental, Hiring and Real Estate Services</v>
          </cell>
          <cell r="D3685">
            <v>203021039</v>
          </cell>
          <cell r="E3685" t="str">
            <v>Geelong</v>
          </cell>
          <cell r="F3685">
            <v>437</v>
          </cell>
          <cell r="G3685">
            <v>30</v>
          </cell>
          <cell r="H3685">
            <v>11</v>
          </cell>
          <cell r="I3685">
            <v>3</v>
          </cell>
          <cell r="J3685">
            <v>0</v>
          </cell>
          <cell r="K3685">
            <v>481</v>
          </cell>
        </row>
        <row r="3686">
          <cell r="A3686">
            <v>3680</v>
          </cell>
          <cell r="B3686" t="str">
            <v>M</v>
          </cell>
          <cell r="C3686" t="str">
            <v>Professional, Scientific and Technical Services</v>
          </cell>
          <cell r="D3686">
            <v>203021039</v>
          </cell>
          <cell r="E3686" t="str">
            <v>Geelong</v>
          </cell>
          <cell r="F3686">
            <v>207</v>
          </cell>
          <cell r="G3686">
            <v>145</v>
          </cell>
          <cell r="H3686">
            <v>51</v>
          </cell>
          <cell r="I3686">
            <v>17</v>
          </cell>
          <cell r="J3686">
            <v>0</v>
          </cell>
          <cell r="K3686">
            <v>420</v>
          </cell>
        </row>
        <row r="3687">
          <cell r="A3687">
            <v>3681</v>
          </cell>
          <cell r="B3687" t="str">
            <v>N</v>
          </cell>
          <cell r="C3687" t="str">
            <v>Administrative and Support Services</v>
          </cell>
          <cell r="D3687">
            <v>203021039</v>
          </cell>
          <cell r="E3687" t="str">
            <v>Geelong</v>
          </cell>
          <cell r="F3687">
            <v>43</v>
          </cell>
          <cell r="G3687">
            <v>44</v>
          </cell>
          <cell r="H3687">
            <v>15</v>
          </cell>
          <cell r="I3687">
            <v>11</v>
          </cell>
          <cell r="J3687">
            <v>0</v>
          </cell>
          <cell r="K3687">
            <v>113</v>
          </cell>
        </row>
        <row r="3688">
          <cell r="A3688">
            <v>3682</v>
          </cell>
          <cell r="B3688" t="str">
            <v>O</v>
          </cell>
          <cell r="C3688" t="str">
            <v>Public Administration and Safety</v>
          </cell>
          <cell r="D3688">
            <v>203021039</v>
          </cell>
          <cell r="E3688" t="str">
            <v>Geelong</v>
          </cell>
          <cell r="F3688">
            <v>3</v>
          </cell>
          <cell r="G3688">
            <v>0</v>
          </cell>
          <cell r="H3688">
            <v>3</v>
          </cell>
          <cell r="I3688">
            <v>3</v>
          </cell>
          <cell r="J3688">
            <v>3</v>
          </cell>
          <cell r="K3688">
            <v>8</v>
          </cell>
        </row>
        <row r="3689">
          <cell r="A3689">
            <v>3683</v>
          </cell>
          <cell r="B3689" t="str">
            <v>P</v>
          </cell>
          <cell r="C3689" t="str">
            <v>Education and Training</v>
          </cell>
          <cell r="D3689">
            <v>203021039</v>
          </cell>
          <cell r="E3689" t="str">
            <v>Geelong</v>
          </cell>
          <cell r="F3689">
            <v>22</v>
          </cell>
          <cell r="G3689">
            <v>12</v>
          </cell>
          <cell r="H3689">
            <v>11</v>
          </cell>
          <cell r="I3689">
            <v>3</v>
          </cell>
          <cell r="J3689">
            <v>0</v>
          </cell>
          <cell r="K3689">
            <v>48</v>
          </cell>
        </row>
        <row r="3690">
          <cell r="A3690">
            <v>3684</v>
          </cell>
          <cell r="B3690" t="str">
            <v>Q</v>
          </cell>
          <cell r="C3690" t="str">
            <v>Health Care and Social Assistance</v>
          </cell>
          <cell r="D3690">
            <v>203021039</v>
          </cell>
          <cell r="E3690" t="str">
            <v>Geelong</v>
          </cell>
          <cell r="F3690">
            <v>288</v>
          </cell>
          <cell r="G3690">
            <v>113</v>
          </cell>
          <cell r="H3690">
            <v>71</v>
          </cell>
          <cell r="I3690">
            <v>12</v>
          </cell>
          <cell r="J3690">
            <v>0</v>
          </cell>
          <cell r="K3690">
            <v>484</v>
          </cell>
        </row>
        <row r="3691">
          <cell r="A3691">
            <v>3685</v>
          </cell>
          <cell r="B3691" t="str">
            <v>R</v>
          </cell>
          <cell r="C3691" t="str">
            <v>Arts and Recreation Services</v>
          </cell>
          <cell r="D3691">
            <v>203021039</v>
          </cell>
          <cell r="E3691" t="str">
            <v>Geelong</v>
          </cell>
          <cell r="F3691">
            <v>28</v>
          </cell>
          <cell r="G3691">
            <v>10</v>
          </cell>
          <cell r="H3691">
            <v>13</v>
          </cell>
          <cell r="I3691">
            <v>3</v>
          </cell>
          <cell r="J3691">
            <v>0</v>
          </cell>
          <cell r="K3691">
            <v>55</v>
          </cell>
        </row>
        <row r="3692">
          <cell r="A3692">
            <v>3686</v>
          </cell>
          <cell r="B3692" t="str">
            <v>S</v>
          </cell>
          <cell r="C3692" t="str">
            <v>Other Services</v>
          </cell>
          <cell r="D3692">
            <v>203021039</v>
          </cell>
          <cell r="E3692" t="str">
            <v>Geelong</v>
          </cell>
          <cell r="F3692">
            <v>64</v>
          </cell>
          <cell r="G3692">
            <v>77</v>
          </cell>
          <cell r="H3692">
            <v>31</v>
          </cell>
          <cell r="I3692">
            <v>3</v>
          </cell>
          <cell r="J3692">
            <v>0</v>
          </cell>
          <cell r="K3692">
            <v>174</v>
          </cell>
        </row>
        <row r="3693">
          <cell r="A3693">
            <v>3687</v>
          </cell>
          <cell r="B3693" t="str">
            <v>A</v>
          </cell>
          <cell r="C3693" t="str">
            <v>Agriculture, Forestry and Fishing</v>
          </cell>
          <cell r="D3693">
            <v>203021040</v>
          </cell>
          <cell r="E3693" t="str">
            <v>Geelong West - Hamlyn Heights</v>
          </cell>
          <cell r="F3693">
            <v>21</v>
          </cell>
          <cell r="G3693">
            <v>4</v>
          </cell>
          <cell r="H3693">
            <v>0</v>
          </cell>
          <cell r="I3693">
            <v>0</v>
          </cell>
          <cell r="J3693">
            <v>0</v>
          </cell>
          <cell r="K3693">
            <v>28</v>
          </cell>
        </row>
        <row r="3694">
          <cell r="A3694">
            <v>3688</v>
          </cell>
          <cell r="B3694" t="str">
            <v>B</v>
          </cell>
          <cell r="C3694" t="str">
            <v>Mining</v>
          </cell>
          <cell r="D3694">
            <v>203021040</v>
          </cell>
          <cell r="E3694" t="str">
            <v>Geelong West - Hamlyn Heights</v>
          </cell>
          <cell r="F3694">
            <v>0</v>
          </cell>
          <cell r="G3694">
            <v>0</v>
          </cell>
          <cell r="H3694">
            <v>3</v>
          </cell>
          <cell r="I3694">
            <v>0</v>
          </cell>
          <cell r="J3694">
            <v>0</v>
          </cell>
          <cell r="K3694">
            <v>3</v>
          </cell>
        </row>
        <row r="3695">
          <cell r="A3695">
            <v>3689</v>
          </cell>
          <cell r="B3695" t="str">
            <v>C</v>
          </cell>
          <cell r="C3695" t="str">
            <v>Manufacturing</v>
          </cell>
          <cell r="D3695">
            <v>203021040</v>
          </cell>
          <cell r="E3695" t="str">
            <v>Geelong West - Hamlyn Heights</v>
          </cell>
          <cell r="F3695">
            <v>21</v>
          </cell>
          <cell r="G3695">
            <v>10</v>
          </cell>
          <cell r="H3695">
            <v>5</v>
          </cell>
          <cell r="I3695">
            <v>0</v>
          </cell>
          <cell r="J3695">
            <v>0</v>
          </cell>
          <cell r="K3695">
            <v>37</v>
          </cell>
        </row>
        <row r="3696">
          <cell r="A3696">
            <v>3690</v>
          </cell>
          <cell r="B3696" t="str">
            <v>D</v>
          </cell>
          <cell r="C3696" t="str">
            <v>Electricity, Gas, Water and Waste Services</v>
          </cell>
          <cell r="D3696">
            <v>203021040</v>
          </cell>
          <cell r="E3696" t="str">
            <v>Geelong West - Hamlyn Heights</v>
          </cell>
          <cell r="F3696">
            <v>3</v>
          </cell>
          <cell r="G3696">
            <v>0</v>
          </cell>
          <cell r="H3696">
            <v>3</v>
          </cell>
          <cell r="I3696">
            <v>0</v>
          </cell>
          <cell r="J3696">
            <v>0</v>
          </cell>
          <cell r="K3696">
            <v>4</v>
          </cell>
        </row>
        <row r="3697">
          <cell r="A3697">
            <v>3691</v>
          </cell>
          <cell r="B3697" t="str">
            <v>E</v>
          </cell>
          <cell r="C3697" t="str">
            <v>Construction</v>
          </cell>
          <cell r="D3697">
            <v>203021040</v>
          </cell>
          <cell r="E3697" t="str">
            <v>Geelong West - Hamlyn Heights</v>
          </cell>
          <cell r="F3697">
            <v>222</v>
          </cell>
          <cell r="G3697">
            <v>106</v>
          </cell>
          <cell r="H3697">
            <v>24</v>
          </cell>
          <cell r="I3697">
            <v>3</v>
          </cell>
          <cell r="J3697">
            <v>0</v>
          </cell>
          <cell r="K3697">
            <v>354</v>
          </cell>
        </row>
        <row r="3698">
          <cell r="A3698">
            <v>3692</v>
          </cell>
          <cell r="B3698" t="str">
            <v>F</v>
          </cell>
          <cell r="C3698" t="str">
            <v>Wholesale Trade</v>
          </cell>
          <cell r="D3698">
            <v>203021040</v>
          </cell>
          <cell r="E3698" t="str">
            <v>Geelong West - Hamlyn Heights</v>
          </cell>
          <cell r="F3698">
            <v>20</v>
          </cell>
          <cell r="G3698">
            <v>15</v>
          </cell>
          <cell r="H3698">
            <v>3</v>
          </cell>
          <cell r="I3698">
            <v>0</v>
          </cell>
          <cell r="J3698">
            <v>0</v>
          </cell>
          <cell r="K3698">
            <v>37</v>
          </cell>
        </row>
        <row r="3699">
          <cell r="A3699">
            <v>3693</v>
          </cell>
          <cell r="B3699" t="str">
            <v>G</v>
          </cell>
          <cell r="C3699" t="str">
            <v>Retail Trade</v>
          </cell>
          <cell r="D3699">
            <v>203021040</v>
          </cell>
          <cell r="E3699" t="str">
            <v>Geelong West - Hamlyn Heights</v>
          </cell>
          <cell r="F3699">
            <v>58</v>
          </cell>
          <cell r="G3699">
            <v>41</v>
          </cell>
          <cell r="H3699">
            <v>22</v>
          </cell>
          <cell r="I3699">
            <v>6</v>
          </cell>
          <cell r="J3699">
            <v>0</v>
          </cell>
          <cell r="K3699">
            <v>127</v>
          </cell>
        </row>
        <row r="3700">
          <cell r="A3700">
            <v>3694</v>
          </cell>
          <cell r="B3700" t="str">
            <v>H</v>
          </cell>
          <cell r="C3700" t="str">
            <v>Accommodation and Food Services</v>
          </cell>
          <cell r="D3700">
            <v>203021040</v>
          </cell>
          <cell r="E3700" t="str">
            <v>Geelong West - Hamlyn Heights</v>
          </cell>
          <cell r="F3700">
            <v>31</v>
          </cell>
          <cell r="G3700">
            <v>29</v>
          </cell>
          <cell r="H3700">
            <v>38</v>
          </cell>
          <cell r="I3700">
            <v>13</v>
          </cell>
          <cell r="J3700">
            <v>0</v>
          </cell>
          <cell r="K3700">
            <v>111</v>
          </cell>
        </row>
        <row r="3701">
          <cell r="A3701">
            <v>3695</v>
          </cell>
          <cell r="B3701" t="str">
            <v>I</v>
          </cell>
          <cell r="C3701" t="str">
            <v>Transport, Postal and Warehousing</v>
          </cell>
          <cell r="D3701">
            <v>203021040</v>
          </cell>
          <cell r="E3701" t="str">
            <v>Geelong West - Hamlyn Heights</v>
          </cell>
          <cell r="F3701">
            <v>141</v>
          </cell>
          <cell r="G3701">
            <v>20</v>
          </cell>
          <cell r="H3701">
            <v>3</v>
          </cell>
          <cell r="I3701">
            <v>0</v>
          </cell>
          <cell r="J3701">
            <v>0</v>
          </cell>
          <cell r="K3701">
            <v>165</v>
          </cell>
        </row>
        <row r="3702">
          <cell r="A3702">
            <v>3696</v>
          </cell>
          <cell r="B3702" t="str">
            <v>J</v>
          </cell>
          <cell r="C3702" t="str">
            <v>Information Media and Telecommunications</v>
          </cell>
          <cell r="D3702">
            <v>203021040</v>
          </cell>
          <cell r="E3702" t="str">
            <v>Geelong West - Hamlyn Heights</v>
          </cell>
          <cell r="F3702">
            <v>5</v>
          </cell>
          <cell r="G3702">
            <v>5</v>
          </cell>
          <cell r="H3702">
            <v>0</v>
          </cell>
          <cell r="I3702">
            <v>0</v>
          </cell>
          <cell r="J3702">
            <v>0</v>
          </cell>
          <cell r="K3702">
            <v>10</v>
          </cell>
        </row>
        <row r="3703">
          <cell r="A3703">
            <v>3697</v>
          </cell>
          <cell r="B3703" t="str">
            <v>K</v>
          </cell>
          <cell r="C3703" t="str">
            <v>Financial and Insurance Services</v>
          </cell>
          <cell r="D3703">
            <v>203021040</v>
          </cell>
          <cell r="E3703" t="str">
            <v>Geelong West - Hamlyn Heights</v>
          </cell>
          <cell r="F3703">
            <v>70</v>
          </cell>
          <cell r="G3703">
            <v>19</v>
          </cell>
          <cell r="H3703">
            <v>4</v>
          </cell>
          <cell r="I3703">
            <v>0</v>
          </cell>
          <cell r="J3703">
            <v>0</v>
          </cell>
          <cell r="K3703">
            <v>93</v>
          </cell>
        </row>
        <row r="3704">
          <cell r="A3704">
            <v>3698</v>
          </cell>
          <cell r="B3704" t="str">
            <v>L</v>
          </cell>
          <cell r="C3704" t="str">
            <v>Rental, Hiring and Real Estate Services</v>
          </cell>
          <cell r="D3704">
            <v>203021040</v>
          </cell>
          <cell r="E3704" t="str">
            <v>Geelong West - Hamlyn Heights</v>
          </cell>
          <cell r="F3704">
            <v>153</v>
          </cell>
          <cell r="G3704">
            <v>19</v>
          </cell>
          <cell r="H3704">
            <v>11</v>
          </cell>
          <cell r="I3704">
            <v>0</v>
          </cell>
          <cell r="J3704">
            <v>0</v>
          </cell>
          <cell r="K3704">
            <v>183</v>
          </cell>
        </row>
        <row r="3705">
          <cell r="A3705">
            <v>3699</v>
          </cell>
          <cell r="B3705" t="str">
            <v>M</v>
          </cell>
          <cell r="C3705" t="str">
            <v>Professional, Scientific and Technical Services</v>
          </cell>
          <cell r="D3705">
            <v>203021040</v>
          </cell>
          <cell r="E3705" t="str">
            <v>Geelong West - Hamlyn Heights</v>
          </cell>
          <cell r="F3705">
            <v>189</v>
          </cell>
          <cell r="G3705">
            <v>89</v>
          </cell>
          <cell r="H3705">
            <v>17</v>
          </cell>
          <cell r="I3705">
            <v>3</v>
          </cell>
          <cell r="J3705">
            <v>0</v>
          </cell>
          <cell r="K3705">
            <v>298</v>
          </cell>
        </row>
        <row r="3706">
          <cell r="A3706">
            <v>3700</v>
          </cell>
          <cell r="B3706" t="str">
            <v>N</v>
          </cell>
          <cell r="C3706" t="str">
            <v>Administrative and Support Services</v>
          </cell>
          <cell r="D3706">
            <v>203021040</v>
          </cell>
          <cell r="E3706" t="str">
            <v>Geelong West - Hamlyn Heights</v>
          </cell>
          <cell r="F3706">
            <v>48</v>
          </cell>
          <cell r="G3706">
            <v>21</v>
          </cell>
          <cell r="H3706">
            <v>6</v>
          </cell>
          <cell r="I3706">
            <v>0</v>
          </cell>
          <cell r="J3706">
            <v>0</v>
          </cell>
          <cell r="K3706">
            <v>77</v>
          </cell>
        </row>
        <row r="3707">
          <cell r="A3707">
            <v>3701</v>
          </cell>
          <cell r="B3707" t="str">
            <v>O</v>
          </cell>
          <cell r="C3707" t="str">
            <v>Public Administration and Safety</v>
          </cell>
          <cell r="D3707">
            <v>203021040</v>
          </cell>
          <cell r="E3707" t="str">
            <v>Geelong West - Hamlyn Heights</v>
          </cell>
          <cell r="F3707">
            <v>4</v>
          </cell>
          <cell r="G3707">
            <v>0</v>
          </cell>
          <cell r="H3707">
            <v>0</v>
          </cell>
          <cell r="I3707">
            <v>0</v>
          </cell>
          <cell r="J3707">
            <v>0</v>
          </cell>
          <cell r="K3707">
            <v>5</v>
          </cell>
        </row>
        <row r="3708">
          <cell r="A3708">
            <v>3702</v>
          </cell>
          <cell r="B3708" t="str">
            <v>P</v>
          </cell>
          <cell r="C3708" t="str">
            <v>Education and Training</v>
          </cell>
          <cell r="D3708">
            <v>203021040</v>
          </cell>
          <cell r="E3708" t="str">
            <v>Geelong West - Hamlyn Heights</v>
          </cell>
          <cell r="F3708">
            <v>13</v>
          </cell>
          <cell r="G3708">
            <v>8</v>
          </cell>
          <cell r="H3708">
            <v>3</v>
          </cell>
          <cell r="I3708">
            <v>3</v>
          </cell>
          <cell r="J3708">
            <v>0</v>
          </cell>
          <cell r="K3708">
            <v>26</v>
          </cell>
        </row>
        <row r="3709">
          <cell r="A3709">
            <v>3703</v>
          </cell>
          <cell r="B3709" t="str">
            <v>Q</v>
          </cell>
          <cell r="C3709" t="str">
            <v>Health Care and Social Assistance</v>
          </cell>
          <cell r="D3709">
            <v>203021040</v>
          </cell>
          <cell r="E3709" t="str">
            <v>Geelong West - Hamlyn Heights</v>
          </cell>
          <cell r="F3709">
            <v>142</v>
          </cell>
          <cell r="G3709">
            <v>44</v>
          </cell>
          <cell r="H3709">
            <v>23</v>
          </cell>
          <cell r="I3709">
            <v>7</v>
          </cell>
          <cell r="J3709">
            <v>0</v>
          </cell>
          <cell r="K3709">
            <v>217</v>
          </cell>
        </row>
        <row r="3710">
          <cell r="A3710">
            <v>3704</v>
          </cell>
          <cell r="B3710" t="str">
            <v>R</v>
          </cell>
          <cell r="C3710" t="str">
            <v>Arts and Recreation Services</v>
          </cell>
          <cell r="D3710">
            <v>203021040</v>
          </cell>
          <cell r="E3710" t="str">
            <v>Geelong West - Hamlyn Heights</v>
          </cell>
          <cell r="F3710">
            <v>15</v>
          </cell>
          <cell r="G3710">
            <v>9</v>
          </cell>
          <cell r="H3710">
            <v>3</v>
          </cell>
          <cell r="I3710">
            <v>0</v>
          </cell>
          <cell r="J3710">
            <v>0</v>
          </cell>
          <cell r="K3710">
            <v>25</v>
          </cell>
        </row>
        <row r="3711">
          <cell r="A3711">
            <v>3705</v>
          </cell>
          <cell r="B3711" t="str">
            <v>S</v>
          </cell>
          <cell r="C3711" t="str">
            <v>Other Services</v>
          </cell>
          <cell r="D3711">
            <v>203021040</v>
          </cell>
          <cell r="E3711" t="str">
            <v>Geelong West - Hamlyn Heights</v>
          </cell>
          <cell r="F3711">
            <v>61</v>
          </cell>
          <cell r="G3711">
            <v>44</v>
          </cell>
          <cell r="H3711">
            <v>13</v>
          </cell>
          <cell r="I3711">
            <v>0</v>
          </cell>
          <cell r="J3711">
            <v>0</v>
          </cell>
          <cell r="K3711">
            <v>118</v>
          </cell>
        </row>
        <row r="3712">
          <cell r="A3712">
            <v>3706</v>
          </cell>
          <cell r="B3712" t="str">
            <v>A</v>
          </cell>
          <cell r="C3712" t="str">
            <v>Agriculture, Forestry and Fishing</v>
          </cell>
          <cell r="D3712">
            <v>210021232</v>
          </cell>
          <cell r="E3712" t="str">
            <v>Gisborne</v>
          </cell>
          <cell r="F3712">
            <v>48</v>
          </cell>
          <cell r="G3712">
            <v>8</v>
          </cell>
          <cell r="H3712">
            <v>3</v>
          </cell>
          <cell r="I3712">
            <v>3</v>
          </cell>
          <cell r="J3712">
            <v>0</v>
          </cell>
          <cell r="K3712">
            <v>59</v>
          </cell>
        </row>
        <row r="3713">
          <cell r="A3713">
            <v>3707</v>
          </cell>
          <cell r="B3713" t="str">
            <v>B</v>
          </cell>
          <cell r="C3713" t="str">
            <v>Mining</v>
          </cell>
          <cell r="D3713">
            <v>210021232</v>
          </cell>
          <cell r="E3713" t="str">
            <v>Gisborne</v>
          </cell>
          <cell r="F3713">
            <v>0</v>
          </cell>
          <cell r="G3713">
            <v>0</v>
          </cell>
          <cell r="H3713">
            <v>0</v>
          </cell>
          <cell r="I3713">
            <v>0</v>
          </cell>
          <cell r="J3713">
            <v>0</v>
          </cell>
          <cell r="K3713">
            <v>3</v>
          </cell>
        </row>
        <row r="3714">
          <cell r="A3714">
            <v>3708</v>
          </cell>
          <cell r="B3714" t="str">
            <v>C</v>
          </cell>
          <cell r="C3714" t="str">
            <v>Manufacturing</v>
          </cell>
          <cell r="D3714">
            <v>210021232</v>
          </cell>
          <cell r="E3714" t="str">
            <v>Gisborne</v>
          </cell>
          <cell r="F3714">
            <v>31</v>
          </cell>
          <cell r="G3714">
            <v>18</v>
          </cell>
          <cell r="H3714">
            <v>9</v>
          </cell>
          <cell r="I3714">
            <v>0</v>
          </cell>
          <cell r="J3714">
            <v>0</v>
          </cell>
          <cell r="K3714">
            <v>59</v>
          </cell>
        </row>
        <row r="3715">
          <cell r="A3715">
            <v>3709</v>
          </cell>
          <cell r="B3715" t="str">
            <v>D</v>
          </cell>
          <cell r="C3715" t="str">
            <v>Electricity, Gas, Water and Waste Services</v>
          </cell>
          <cell r="D3715">
            <v>210021232</v>
          </cell>
          <cell r="E3715" t="str">
            <v>Gisborne</v>
          </cell>
          <cell r="F3715">
            <v>25</v>
          </cell>
          <cell r="G3715">
            <v>3</v>
          </cell>
          <cell r="H3715">
            <v>0</v>
          </cell>
          <cell r="I3715">
            <v>3</v>
          </cell>
          <cell r="J3715">
            <v>0</v>
          </cell>
          <cell r="K3715">
            <v>29</v>
          </cell>
        </row>
        <row r="3716">
          <cell r="A3716">
            <v>3710</v>
          </cell>
          <cell r="B3716" t="str">
            <v>E</v>
          </cell>
          <cell r="C3716" t="str">
            <v>Construction</v>
          </cell>
          <cell r="D3716">
            <v>210021232</v>
          </cell>
          <cell r="E3716" t="str">
            <v>Gisborne</v>
          </cell>
          <cell r="F3716">
            <v>193</v>
          </cell>
          <cell r="G3716">
            <v>148</v>
          </cell>
          <cell r="H3716">
            <v>47</v>
          </cell>
          <cell r="I3716">
            <v>4</v>
          </cell>
          <cell r="J3716">
            <v>0</v>
          </cell>
          <cell r="K3716">
            <v>392</v>
          </cell>
        </row>
        <row r="3717">
          <cell r="A3717">
            <v>3711</v>
          </cell>
          <cell r="B3717" t="str">
            <v>F</v>
          </cell>
          <cell r="C3717" t="str">
            <v>Wholesale Trade</v>
          </cell>
          <cell r="D3717">
            <v>210021232</v>
          </cell>
          <cell r="E3717" t="str">
            <v>Gisborne</v>
          </cell>
          <cell r="F3717">
            <v>22</v>
          </cell>
          <cell r="G3717">
            <v>12</v>
          </cell>
          <cell r="H3717">
            <v>0</v>
          </cell>
          <cell r="I3717">
            <v>0</v>
          </cell>
          <cell r="J3717">
            <v>0</v>
          </cell>
          <cell r="K3717">
            <v>35</v>
          </cell>
        </row>
        <row r="3718">
          <cell r="A3718">
            <v>3712</v>
          </cell>
          <cell r="B3718" t="str">
            <v>G</v>
          </cell>
          <cell r="C3718" t="str">
            <v>Retail Trade</v>
          </cell>
          <cell r="D3718">
            <v>210021232</v>
          </cell>
          <cell r="E3718" t="str">
            <v>Gisborne</v>
          </cell>
          <cell r="F3718">
            <v>38</v>
          </cell>
          <cell r="G3718">
            <v>22</v>
          </cell>
          <cell r="H3718">
            <v>9</v>
          </cell>
          <cell r="I3718">
            <v>4</v>
          </cell>
          <cell r="J3718">
            <v>0</v>
          </cell>
          <cell r="K3718">
            <v>73</v>
          </cell>
        </row>
        <row r="3719">
          <cell r="A3719">
            <v>3713</v>
          </cell>
          <cell r="B3719" t="str">
            <v>H</v>
          </cell>
          <cell r="C3719" t="str">
            <v>Accommodation and Food Services</v>
          </cell>
          <cell r="D3719">
            <v>210021232</v>
          </cell>
          <cell r="E3719" t="str">
            <v>Gisborne</v>
          </cell>
          <cell r="F3719">
            <v>9</v>
          </cell>
          <cell r="G3719">
            <v>12</v>
          </cell>
          <cell r="H3719">
            <v>13</v>
          </cell>
          <cell r="I3719">
            <v>4</v>
          </cell>
          <cell r="J3719">
            <v>0</v>
          </cell>
          <cell r="K3719">
            <v>39</v>
          </cell>
        </row>
        <row r="3720">
          <cell r="A3720">
            <v>3714</v>
          </cell>
          <cell r="B3720" t="str">
            <v>I</v>
          </cell>
          <cell r="C3720" t="str">
            <v>Transport, Postal and Warehousing</v>
          </cell>
          <cell r="D3720">
            <v>210021232</v>
          </cell>
          <cell r="E3720" t="str">
            <v>Gisborne</v>
          </cell>
          <cell r="F3720">
            <v>44</v>
          </cell>
          <cell r="G3720">
            <v>26</v>
          </cell>
          <cell r="H3720">
            <v>3</v>
          </cell>
          <cell r="I3720">
            <v>3</v>
          </cell>
          <cell r="J3720">
            <v>0</v>
          </cell>
          <cell r="K3720">
            <v>73</v>
          </cell>
        </row>
        <row r="3721">
          <cell r="A3721">
            <v>3715</v>
          </cell>
          <cell r="B3721" t="str">
            <v>J</v>
          </cell>
          <cell r="C3721" t="str">
            <v>Information Media and Telecommunications</v>
          </cell>
          <cell r="D3721">
            <v>210021232</v>
          </cell>
          <cell r="E3721" t="str">
            <v>Gisborne</v>
          </cell>
          <cell r="F3721">
            <v>7</v>
          </cell>
          <cell r="G3721">
            <v>3</v>
          </cell>
          <cell r="H3721">
            <v>3</v>
          </cell>
          <cell r="I3721">
            <v>0</v>
          </cell>
          <cell r="J3721">
            <v>0</v>
          </cell>
          <cell r="K3721">
            <v>12</v>
          </cell>
        </row>
        <row r="3722">
          <cell r="A3722">
            <v>3716</v>
          </cell>
          <cell r="B3722" t="str">
            <v>K</v>
          </cell>
          <cell r="C3722" t="str">
            <v>Financial and Insurance Services</v>
          </cell>
          <cell r="D3722">
            <v>210021232</v>
          </cell>
          <cell r="E3722" t="str">
            <v>Gisborne</v>
          </cell>
          <cell r="F3722">
            <v>52</v>
          </cell>
          <cell r="G3722">
            <v>15</v>
          </cell>
          <cell r="H3722">
            <v>3</v>
          </cell>
          <cell r="I3722">
            <v>0</v>
          </cell>
          <cell r="J3722">
            <v>0</v>
          </cell>
          <cell r="K3722">
            <v>70</v>
          </cell>
        </row>
        <row r="3723">
          <cell r="A3723">
            <v>3717</v>
          </cell>
          <cell r="B3723" t="str">
            <v>L</v>
          </cell>
          <cell r="C3723" t="str">
            <v>Rental, Hiring and Real Estate Services</v>
          </cell>
          <cell r="D3723">
            <v>210021232</v>
          </cell>
          <cell r="E3723" t="str">
            <v>Gisborne</v>
          </cell>
          <cell r="F3723">
            <v>105</v>
          </cell>
          <cell r="G3723">
            <v>13</v>
          </cell>
          <cell r="H3723">
            <v>3</v>
          </cell>
          <cell r="I3723">
            <v>3</v>
          </cell>
          <cell r="J3723">
            <v>0</v>
          </cell>
          <cell r="K3723">
            <v>122</v>
          </cell>
        </row>
        <row r="3724">
          <cell r="A3724">
            <v>3718</v>
          </cell>
          <cell r="B3724" t="str">
            <v>M</v>
          </cell>
          <cell r="C3724" t="str">
            <v>Professional, Scientific and Technical Services</v>
          </cell>
          <cell r="D3724">
            <v>210021232</v>
          </cell>
          <cell r="E3724" t="str">
            <v>Gisborne</v>
          </cell>
          <cell r="F3724">
            <v>110</v>
          </cell>
          <cell r="G3724">
            <v>69</v>
          </cell>
          <cell r="H3724">
            <v>12</v>
          </cell>
          <cell r="I3724">
            <v>3</v>
          </cell>
          <cell r="J3724">
            <v>0</v>
          </cell>
          <cell r="K3724">
            <v>192</v>
          </cell>
        </row>
        <row r="3725">
          <cell r="A3725">
            <v>3719</v>
          </cell>
          <cell r="B3725" t="str">
            <v>N</v>
          </cell>
          <cell r="C3725" t="str">
            <v>Administrative and Support Services</v>
          </cell>
          <cell r="D3725">
            <v>210021232</v>
          </cell>
          <cell r="E3725" t="str">
            <v>Gisborne</v>
          </cell>
          <cell r="F3725">
            <v>48</v>
          </cell>
          <cell r="G3725">
            <v>16</v>
          </cell>
          <cell r="H3725">
            <v>5</v>
          </cell>
          <cell r="I3725">
            <v>3</v>
          </cell>
          <cell r="J3725">
            <v>0</v>
          </cell>
          <cell r="K3725">
            <v>70</v>
          </cell>
        </row>
        <row r="3726">
          <cell r="A3726">
            <v>3720</v>
          </cell>
          <cell r="B3726" t="str">
            <v>O</v>
          </cell>
          <cell r="C3726" t="str">
            <v>Public Administration and Safety</v>
          </cell>
          <cell r="D3726">
            <v>210021232</v>
          </cell>
          <cell r="E3726" t="str">
            <v>Gisborne</v>
          </cell>
          <cell r="F3726">
            <v>4</v>
          </cell>
          <cell r="G3726">
            <v>0</v>
          </cell>
          <cell r="H3726">
            <v>3</v>
          </cell>
          <cell r="I3726">
            <v>0</v>
          </cell>
          <cell r="J3726">
            <v>0</v>
          </cell>
          <cell r="K3726">
            <v>6</v>
          </cell>
        </row>
        <row r="3727">
          <cell r="A3727">
            <v>3721</v>
          </cell>
          <cell r="B3727" t="str">
            <v>P</v>
          </cell>
          <cell r="C3727" t="str">
            <v>Education and Training</v>
          </cell>
          <cell r="D3727">
            <v>210021232</v>
          </cell>
          <cell r="E3727" t="str">
            <v>Gisborne</v>
          </cell>
          <cell r="F3727">
            <v>18</v>
          </cell>
          <cell r="G3727">
            <v>9</v>
          </cell>
          <cell r="H3727">
            <v>7</v>
          </cell>
          <cell r="I3727">
            <v>3</v>
          </cell>
          <cell r="J3727">
            <v>0</v>
          </cell>
          <cell r="K3727">
            <v>36</v>
          </cell>
        </row>
        <row r="3728">
          <cell r="A3728">
            <v>3722</v>
          </cell>
          <cell r="B3728" t="str">
            <v>Q</v>
          </cell>
          <cell r="C3728" t="str">
            <v>Health Care and Social Assistance</v>
          </cell>
          <cell r="D3728">
            <v>210021232</v>
          </cell>
          <cell r="E3728" t="str">
            <v>Gisborne</v>
          </cell>
          <cell r="F3728">
            <v>76</v>
          </cell>
          <cell r="G3728">
            <v>30</v>
          </cell>
          <cell r="H3728">
            <v>13</v>
          </cell>
          <cell r="I3728">
            <v>6</v>
          </cell>
          <cell r="J3728">
            <v>0</v>
          </cell>
          <cell r="K3728">
            <v>125</v>
          </cell>
        </row>
        <row r="3729">
          <cell r="A3729">
            <v>3723</v>
          </cell>
          <cell r="B3729" t="str">
            <v>R</v>
          </cell>
          <cell r="C3729" t="str">
            <v>Arts and Recreation Services</v>
          </cell>
          <cell r="D3729">
            <v>210021232</v>
          </cell>
          <cell r="E3729" t="str">
            <v>Gisborne</v>
          </cell>
          <cell r="F3729">
            <v>12</v>
          </cell>
          <cell r="G3729">
            <v>6</v>
          </cell>
          <cell r="H3729">
            <v>8</v>
          </cell>
          <cell r="I3729">
            <v>0</v>
          </cell>
          <cell r="J3729">
            <v>0</v>
          </cell>
          <cell r="K3729">
            <v>27</v>
          </cell>
        </row>
        <row r="3730">
          <cell r="A3730">
            <v>3724</v>
          </cell>
          <cell r="B3730" t="str">
            <v>S</v>
          </cell>
          <cell r="C3730" t="str">
            <v>Other Services</v>
          </cell>
          <cell r="D3730">
            <v>210021232</v>
          </cell>
          <cell r="E3730" t="str">
            <v>Gisborne</v>
          </cell>
          <cell r="F3730">
            <v>44</v>
          </cell>
          <cell r="G3730">
            <v>41</v>
          </cell>
          <cell r="H3730">
            <v>11</v>
          </cell>
          <cell r="I3730">
            <v>0</v>
          </cell>
          <cell r="J3730">
            <v>0</v>
          </cell>
          <cell r="K3730">
            <v>97</v>
          </cell>
        </row>
        <row r="3731">
          <cell r="A3731">
            <v>3725</v>
          </cell>
          <cell r="B3731" t="str">
            <v>A</v>
          </cell>
          <cell r="C3731" t="str">
            <v>Agriculture, Forestry and Fishing</v>
          </cell>
          <cell r="D3731">
            <v>210051245</v>
          </cell>
          <cell r="E3731" t="str">
            <v>Gladstone Park - Westmeadows</v>
          </cell>
          <cell r="F3731">
            <v>5</v>
          </cell>
          <cell r="G3731">
            <v>0</v>
          </cell>
          <cell r="H3731">
            <v>0</v>
          </cell>
          <cell r="I3731">
            <v>0</v>
          </cell>
          <cell r="J3731">
            <v>0</v>
          </cell>
          <cell r="K3731">
            <v>6</v>
          </cell>
        </row>
        <row r="3732">
          <cell r="A3732">
            <v>3726</v>
          </cell>
          <cell r="B3732" t="str">
            <v>B</v>
          </cell>
          <cell r="C3732" t="str">
            <v>Mining</v>
          </cell>
          <cell r="D3732">
            <v>210051245</v>
          </cell>
          <cell r="E3732" t="str">
            <v>Gladstone Park - Westmeadows</v>
          </cell>
          <cell r="F3732">
            <v>0</v>
          </cell>
          <cell r="G3732">
            <v>0</v>
          </cell>
          <cell r="H3732">
            <v>0</v>
          </cell>
          <cell r="I3732">
            <v>0</v>
          </cell>
          <cell r="J3732">
            <v>0</v>
          </cell>
          <cell r="K3732">
            <v>0</v>
          </cell>
        </row>
        <row r="3733">
          <cell r="A3733">
            <v>3727</v>
          </cell>
          <cell r="B3733" t="str">
            <v>C</v>
          </cell>
          <cell r="C3733" t="str">
            <v>Manufacturing</v>
          </cell>
          <cell r="D3733">
            <v>210051245</v>
          </cell>
          <cell r="E3733" t="str">
            <v>Gladstone Park - Westmeadows</v>
          </cell>
          <cell r="F3733">
            <v>24</v>
          </cell>
          <cell r="G3733">
            <v>11</v>
          </cell>
          <cell r="H3733">
            <v>3</v>
          </cell>
          <cell r="I3733">
            <v>0</v>
          </cell>
          <cell r="J3733">
            <v>0</v>
          </cell>
          <cell r="K3733">
            <v>37</v>
          </cell>
        </row>
        <row r="3734">
          <cell r="A3734">
            <v>3728</v>
          </cell>
          <cell r="B3734" t="str">
            <v>D</v>
          </cell>
          <cell r="C3734" t="str">
            <v>Electricity, Gas, Water and Waste Services</v>
          </cell>
          <cell r="D3734">
            <v>210051245</v>
          </cell>
          <cell r="E3734" t="str">
            <v>Gladstone Park - Westmeadows</v>
          </cell>
          <cell r="F3734">
            <v>4</v>
          </cell>
          <cell r="G3734">
            <v>3</v>
          </cell>
          <cell r="H3734">
            <v>0</v>
          </cell>
          <cell r="I3734">
            <v>0</v>
          </cell>
          <cell r="J3734">
            <v>0</v>
          </cell>
          <cell r="K3734">
            <v>5</v>
          </cell>
        </row>
        <row r="3735">
          <cell r="A3735">
            <v>3729</v>
          </cell>
          <cell r="B3735" t="str">
            <v>E</v>
          </cell>
          <cell r="C3735" t="str">
            <v>Construction</v>
          </cell>
          <cell r="D3735">
            <v>210051245</v>
          </cell>
          <cell r="E3735" t="str">
            <v>Gladstone Park - Westmeadows</v>
          </cell>
          <cell r="F3735">
            <v>240</v>
          </cell>
          <cell r="G3735">
            <v>111</v>
          </cell>
          <cell r="H3735">
            <v>14</v>
          </cell>
          <cell r="I3735">
            <v>0</v>
          </cell>
          <cell r="J3735">
            <v>0</v>
          </cell>
          <cell r="K3735">
            <v>367</v>
          </cell>
        </row>
        <row r="3736">
          <cell r="A3736">
            <v>3730</v>
          </cell>
          <cell r="B3736" t="str">
            <v>F</v>
          </cell>
          <cell r="C3736" t="str">
            <v>Wholesale Trade</v>
          </cell>
          <cell r="D3736">
            <v>210051245</v>
          </cell>
          <cell r="E3736" t="str">
            <v>Gladstone Park - Westmeadows</v>
          </cell>
          <cell r="F3736">
            <v>25</v>
          </cell>
          <cell r="G3736">
            <v>7</v>
          </cell>
          <cell r="H3736">
            <v>0</v>
          </cell>
          <cell r="I3736">
            <v>3</v>
          </cell>
          <cell r="J3736">
            <v>0</v>
          </cell>
          <cell r="K3736">
            <v>36</v>
          </cell>
        </row>
        <row r="3737">
          <cell r="A3737">
            <v>3731</v>
          </cell>
          <cell r="B3737" t="str">
            <v>G</v>
          </cell>
          <cell r="C3737" t="str">
            <v>Retail Trade</v>
          </cell>
          <cell r="D3737">
            <v>210051245</v>
          </cell>
          <cell r="E3737" t="str">
            <v>Gladstone Park - Westmeadows</v>
          </cell>
          <cell r="F3737">
            <v>43</v>
          </cell>
          <cell r="G3737">
            <v>28</v>
          </cell>
          <cell r="H3737">
            <v>9</v>
          </cell>
          <cell r="I3737">
            <v>0</v>
          </cell>
          <cell r="J3737">
            <v>0</v>
          </cell>
          <cell r="K3737">
            <v>81</v>
          </cell>
        </row>
        <row r="3738">
          <cell r="A3738">
            <v>3732</v>
          </cell>
          <cell r="B3738" t="str">
            <v>H</v>
          </cell>
          <cell r="C3738" t="str">
            <v>Accommodation and Food Services</v>
          </cell>
          <cell r="D3738">
            <v>210051245</v>
          </cell>
          <cell r="E3738" t="str">
            <v>Gladstone Park - Westmeadows</v>
          </cell>
          <cell r="F3738">
            <v>24</v>
          </cell>
          <cell r="G3738">
            <v>24</v>
          </cell>
          <cell r="H3738">
            <v>4</v>
          </cell>
          <cell r="I3738">
            <v>3</v>
          </cell>
          <cell r="J3738">
            <v>0</v>
          </cell>
          <cell r="K3738">
            <v>55</v>
          </cell>
        </row>
        <row r="3739">
          <cell r="A3739">
            <v>3733</v>
          </cell>
          <cell r="B3739" t="str">
            <v>I</v>
          </cell>
          <cell r="C3739" t="str">
            <v>Transport, Postal and Warehousing</v>
          </cell>
          <cell r="D3739">
            <v>210051245</v>
          </cell>
          <cell r="E3739" t="str">
            <v>Gladstone Park - Westmeadows</v>
          </cell>
          <cell r="F3739">
            <v>186</v>
          </cell>
          <cell r="G3739">
            <v>26</v>
          </cell>
          <cell r="H3739">
            <v>7</v>
          </cell>
          <cell r="I3739">
            <v>3</v>
          </cell>
          <cell r="J3739">
            <v>0</v>
          </cell>
          <cell r="K3739">
            <v>223</v>
          </cell>
        </row>
        <row r="3740">
          <cell r="A3740">
            <v>3734</v>
          </cell>
          <cell r="B3740" t="str">
            <v>J</v>
          </cell>
          <cell r="C3740" t="str">
            <v>Information Media and Telecommunications</v>
          </cell>
          <cell r="D3740">
            <v>210051245</v>
          </cell>
          <cell r="E3740" t="str">
            <v>Gladstone Park - Westmeadows</v>
          </cell>
          <cell r="F3740">
            <v>0</v>
          </cell>
          <cell r="G3740">
            <v>3</v>
          </cell>
          <cell r="H3740">
            <v>0</v>
          </cell>
          <cell r="I3740">
            <v>0</v>
          </cell>
          <cell r="J3740">
            <v>0</v>
          </cell>
          <cell r="K3740">
            <v>3</v>
          </cell>
        </row>
        <row r="3741">
          <cell r="A3741">
            <v>3735</v>
          </cell>
          <cell r="B3741" t="str">
            <v>K</v>
          </cell>
          <cell r="C3741" t="str">
            <v>Financial and Insurance Services</v>
          </cell>
          <cell r="D3741">
            <v>210051245</v>
          </cell>
          <cell r="E3741" t="str">
            <v>Gladstone Park - Westmeadows</v>
          </cell>
          <cell r="F3741">
            <v>37</v>
          </cell>
          <cell r="G3741">
            <v>10</v>
          </cell>
          <cell r="H3741">
            <v>0</v>
          </cell>
          <cell r="I3741">
            <v>0</v>
          </cell>
          <cell r="J3741">
            <v>0</v>
          </cell>
          <cell r="K3741">
            <v>48</v>
          </cell>
        </row>
        <row r="3742">
          <cell r="A3742">
            <v>3736</v>
          </cell>
          <cell r="B3742" t="str">
            <v>L</v>
          </cell>
          <cell r="C3742" t="str">
            <v>Rental, Hiring and Real Estate Services</v>
          </cell>
          <cell r="D3742">
            <v>210051245</v>
          </cell>
          <cell r="E3742" t="str">
            <v>Gladstone Park - Westmeadows</v>
          </cell>
          <cell r="F3742">
            <v>97</v>
          </cell>
          <cell r="G3742">
            <v>6</v>
          </cell>
          <cell r="H3742">
            <v>7</v>
          </cell>
          <cell r="I3742">
            <v>0</v>
          </cell>
          <cell r="J3742">
            <v>0</v>
          </cell>
          <cell r="K3742">
            <v>110</v>
          </cell>
        </row>
        <row r="3743">
          <cell r="A3743">
            <v>3737</v>
          </cell>
          <cell r="B3743" t="str">
            <v>M</v>
          </cell>
          <cell r="C3743" t="str">
            <v>Professional, Scientific and Technical Services</v>
          </cell>
          <cell r="D3743">
            <v>210051245</v>
          </cell>
          <cell r="E3743" t="str">
            <v>Gladstone Park - Westmeadows</v>
          </cell>
          <cell r="F3743">
            <v>82</v>
          </cell>
          <cell r="G3743">
            <v>41</v>
          </cell>
          <cell r="H3743">
            <v>8</v>
          </cell>
          <cell r="I3743">
            <v>3</v>
          </cell>
          <cell r="J3743">
            <v>0</v>
          </cell>
          <cell r="K3743">
            <v>132</v>
          </cell>
        </row>
        <row r="3744">
          <cell r="A3744">
            <v>3738</v>
          </cell>
          <cell r="B3744" t="str">
            <v>N</v>
          </cell>
          <cell r="C3744" t="str">
            <v>Administrative and Support Services</v>
          </cell>
          <cell r="D3744">
            <v>210051245</v>
          </cell>
          <cell r="E3744" t="str">
            <v>Gladstone Park - Westmeadows</v>
          </cell>
          <cell r="F3744">
            <v>50</v>
          </cell>
          <cell r="G3744">
            <v>14</v>
          </cell>
          <cell r="H3744">
            <v>13</v>
          </cell>
          <cell r="I3744">
            <v>4</v>
          </cell>
          <cell r="J3744">
            <v>0</v>
          </cell>
          <cell r="K3744">
            <v>82</v>
          </cell>
        </row>
        <row r="3745">
          <cell r="A3745">
            <v>3739</v>
          </cell>
          <cell r="B3745" t="str">
            <v>O</v>
          </cell>
          <cell r="C3745" t="str">
            <v>Public Administration and Safety</v>
          </cell>
          <cell r="D3745">
            <v>210051245</v>
          </cell>
          <cell r="E3745" t="str">
            <v>Gladstone Park - Westmeadows</v>
          </cell>
          <cell r="F3745">
            <v>8</v>
          </cell>
          <cell r="G3745">
            <v>0</v>
          </cell>
          <cell r="H3745">
            <v>3</v>
          </cell>
          <cell r="I3745">
            <v>0</v>
          </cell>
          <cell r="J3745">
            <v>0</v>
          </cell>
          <cell r="K3745">
            <v>11</v>
          </cell>
        </row>
        <row r="3746">
          <cell r="A3746">
            <v>3740</v>
          </cell>
          <cell r="B3746" t="str">
            <v>P</v>
          </cell>
          <cell r="C3746" t="str">
            <v>Education and Training</v>
          </cell>
          <cell r="D3746">
            <v>210051245</v>
          </cell>
          <cell r="E3746" t="str">
            <v>Gladstone Park - Westmeadows</v>
          </cell>
          <cell r="F3746">
            <v>7</v>
          </cell>
          <cell r="G3746">
            <v>5</v>
          </cell>
          <cell r="H3746">
            <v>3</v>
          </cell>
          <cell r="I3746">
            <v>0</v>
          </cell>
          <cell r="J3746">
            <v>0</v>
          </cell>
          <cell r="K3746">
            <v>16</v>
          </cell>
        </row>
        <row r="3747">
          <cell r="A3747">
            <v>3741</v>
          </cell>
          <cell r="B3747" t="str">
            <v>Q</v>
          </cell>
          <cell r="C3747" t="str">
            <v>Health Care and Social Assistance</v>
          </cell>
          <cell r="D3747">
            <v>210051245</v>
          </cell>
          <cell r="E3747" t="str">
            <v>Gladstone Park - Westmeadows</v>
          </cell>
          <cell r="F3747">
            <v>63</v>
          </cell>
          <cell r="G3747">
            <v>22</v>
          </cell>
          <cell r="H3747">
            <v>7</v>
          </cell>
          <cell r="I3747">
            <v>3</v>
          </cell>
          <cell r="J3747">
            <v>0</v>
          </cell>
          <cell r="K3747">
            <v>94</v>
          </cell>
        </row>
        <row r="3748">
          <cell r="A3748">
            <v>3742</v>
          </cell>
          <cell r="B3748" t="str">
            <v>R</v>
          </cell>
          <cell r="C3748" t="str">
            <v>Arts and Recreation Services</v>
          </cell>
          <cell r="D3748">
            <v>210051245</v>
          </cell>
          <cell r="E3748" t="str">
            <v>Gladstone Park - Westmeadows</v>
          </cell>
          <cell r="F3748">
            <v>8</v>
          </cell>
          <cell r="G3748">
            <v>7</v>
          </cell>
          <cell r="H3748">
            <v>0</v>
          </cell>
          <cell r="I3748">
            <v>0</v>
          </cell>
          <cell r="J3748">
            <v>0</v>
          </cell>
          <cell r="K3748">
            <v>16</v>
          </cell>
        </row>
        <row r="3749">
          <cell r="A3749">
            <v>3743</v>
          </cell>
          <cell r="B3749" t="str">
            <v>S</v>
          </cell>
          <cell r="C3749" t="str">
            <v>Other Services</v>
          </cell>
          <cell r="D3749">
            <v>210051245</v>
          </cell>
          <cell r="E3749" t="str">
            <v>Gladstone Park - Westmeadows</v>
          </cell>
          <cell r="F3749">
            <v>40</v>
          </cell>
          <cell r="G3749">
            <v>15</v>
          </cell>
          <cell r="H3749">
            <v>3</v>
          </cell>
          <cell r="I3749">
            <v>3</v>
          </cell>
          <cell r="J3749">
            <v>0</v>
          </cell>
          <cell r="K3749">
            <v>60</v>
          </cell>
        </row>
        <row r="3750">
          <cell r="A3750">
            <v>3744</v>
          </cell>
          <cell r="B3750" t="str">
            <v>A</v>
          </cell>
          <cell r="C3750" t="str">
            <v>Agriculture, Forestry and Fishing</v>
          </cell>
          <cell r="D3750">
            <v>207011150</v>
          </cell>
          <cell r="E3750" t="str">
            <v>Glen Iris - East</v>
          </cell>
          <cell r="F3750">
            <v>18</v>
          </cell>
          <cell r="G3750">
            <v>3</v>
          </cell>
          <cell r="H3750">
            <v>0</v>
          </cell>
          <cell r="I3750">
            <v>0</v>
          </cell>
          <cell r="J3750">
            <v>0</v>
          </cell>
          <cell r="K3750">
            <v>23</v>
          </cell>
        </row>
        <row r="3751">
          <cell r="A3751">
            <v>3745</v>
          </cell>
          <cell r="B3751" t="str">
            <v>B</v>
          </cell>
          <cell r="C3751" t="str">
            <v>Mining</v>
          </cell>
          <cell r="D3751">
            <v>207011150</v>
          </cell>
          <cell r="E3751" t="str">
            <v>Glen Iris - East</v>
          </cell>
          <cell r="F3751">
            <v>3</v>
          </cell>
          <cell r="G3751">
            <v>0</v>
          </cell>
          <cell r="H3751">
            <v>0</v>
          </cell>
          <cell r="I3751">
            <v>0</v>
          </cell>
          <cell r="J3751">
            <v>0</v>
          </cell>
          <cell r="K3751">
            <v>3</v>
          </cell>
        </row>
        <row r="3752">
          <cell r="A3752">
            <v>3746</v>
          </cell>
          <cell r="B3752" t="str">
            <v>C</v>
          </cell>
          <cell r="C3752" t="str">
            <v>Manufacturing</v>
          </cell>
          <cell r="D3752">
            <v>207011150</v>
          </cell>
          <cell r="E3752" t="str">
            <v>Glen Iris - East</v>
          </cell>
          <cell r="F3752">
            <v>26</v>
          </cell>
          <cell r="G3752">
            <v>10</v>
          </cell>
          <cell r="H3752">
            <v>6</v>
          </cell>
          <cell r="I3752">
            <v>3</v>
          </cell>
          <cell r="J3752">
            <v>0</v>
          </cell>
          <cell r="K3752">
            <v>44</v>
          </cell>
        </row>
        <row r="3753">
          <cell r="A3753">
            <v>3747</v>
          </cell>
          <cell r="B3753" t="str">
            <v>D</v>
          </cell>
          <cell r="C3753" t="str">
            <v>Electricity, Gas, Water and Waste Services</v>
          </cell>
          <cell r="D3753">
            <v>207011150</v>
          </cell>
          <cell r="E3753" t="str">
            <v>Glen Iris - East</v>
          </cell>
          <cell r="F3753">
            <v>0</v>
          </cell>
          <cell r="G3753">
            <v>0</v>
          </cell>
          <cell r="H3753">
            <v>0</v>
          </cell>
          <cell r="I3753">
            <v>0</v>
          </cell>
          <cell r="J3753">
            <v>0</v>
          </cell>
          <cell r="K3753">
            <v>0</v>
          </cell>
        </row>
        <row r="3754">
          <cell r="A3754">
            <v>3748</v>
          </cell>
          <cell r="B3754" t="str">
            <v>E</v>
          </cell>
          <cell r="C3754" t="str">
            <v>Construction</v>
          </cell>
          <cell r="D3754">
            <v>207011150</v>
          </cell>
          <cell r="E3754" t="str">
            <v>Glen Iris - East</v>
          </cell>
          <cell r="F3754">
            <v>155</v>
          </cell>
          <cell r="G3754">
            <v>54</v>
          </cell>
          <cell r="H3754">
            <v>7</v>
          </cell>
          <cell r="I3754">
            <v>4</v>
          </cell>
          <cell r="J3754">
            <v>0</v>
          </cell>
          <cell r="K3754">
            <v>220</v>
          </cell>
        </row>
        <row r="3755">
          <cell r="A3755">
            <v>3749</v>
          </cell>
          <cell r="B3755" t="str">
            <v>F</v>
          </cell>
          <cell r="C3755" t="str">
            <v>Wholesale Trade</v>
          </cell>
          <cell r="D3755">
            <v>207011150</v>
          </cell>
          <cell r="E3755" t="str">
            <v>Glen Iris - East</v>
          </cell>
          <cell r="F3755">
            <v>50</v>
          </cell>
          <cell r="G3755">
            <v>20</v>
          </cell>
          <cell r="H3755">
            <v>6</v>
          </cell>
          <cell r="I3755">
            <v>3</v>
          </cell>
          <cell r="J3755">
            <v>0</v>
          </cell>
          <cell r="K3755">
            <v>78</v>
          </cell>
        </row>
        <row r="3756">
          <cell r="A3756">
            <v>3750</v>
          </cell>
          <cell r="B3756" t="str">
            <v>G</v>
          </cell>
          <cell r="C3756" t="str">
            <v>Retail Trade</v>
          </cell>
          <cell r="D3756">
            <v>207011150</v>
          </cell>
          <cell r="E3756" t="str">
            <v>Glen Iris - East</v>
          </cell>
          <cell r="F3756">
            <v>61</v>
          </cell>
          <cell r="G3756">
            <v>24</v>
          </cell>
          <cell r="H3756">
            <v>15</v>
          </cell>
          <cell r="I3756">
            <v>3</v>
          </cell>
          <cell r="J3756">
            <v>0</v>
          </cell>
          <cell r="K3756">
            <v>103</v>
          </cell>
        </row>
        <row r="3757">
          <cell r="A3757">
            <v>3751</v>
          </cell>
          <cell r="B3757" t="str">
            <v>H</v>
          </cell>
          <cell r="C3757" t="str">
            <v>Accommodation and Food Services</v>
          </cell>
          <cell r="D3757">
            <v>207011150</v>
          </cell>
          <cell r="E3757" t="str">
            <v>Glen Iris - East</v>
          </cell>
          <cell r="F3757">
            <v>27</v>
          </cell>
          <cell r="G3757">
            <v>14</v>
          </cell>
          <cell r="H3757">
            <v>17</v>
          </cell>
          <cell r="I3757">
            <v>7</v>
          </cell>
          <cell r="J3757">
            <v>3</v>
          </cell>
          <cell r="K3757">
            <v>66</v>
          </cell>
        </row>
        <row r="3758">
          <cell r="A3758">
            <v>3752</v>
          </cell>
          <cell r="B3758" t="str">
            <v>I</v>
          </cell>
          <cell r="C3758" t="str">
            <v>Transport, Postal and Warehousing</v>
          </cell>
          <cell r="D3758">
            <v>207011150</v>
          </cell>
          <cell r="E3758" t="str">
            <v>Glen Iris - East</v>
          </cell>
          <cell r="F3758">
            <v>36</v>
          </cell>
          <cell r="G3758">
            <v>6</v>
          </cell>
          <cell r="H3758">
            <v>0</v>
          </cell>
          <cell r="I3758">
            <v>0</v>
          </cell>
          <cell r="J3758">
            <v>0</v>
          </cell>
          <cell r="K3758">
            <v>42</v>
          </cell>
        </row>
        <row r="3759">
          <cell r="A3759">
            <v>3753</v>
          </cell>
          <cell r="B3759" t="str">
            <v>J</v>
          </cell>
          <cell r="C3759" t="str">
            <v>Information Media and Telecommunications</v>
          </cell>
          <cell r="D3759">
            <v>207011150</v>
          </cell>
          <cell r="E3759" t="str">
            <v>Glen Iris - East</v>
          </cell>
          <cell r="F3759">
            <v>12</v>
          </cell>
          <cell r="G3759">
            <v>4</v>
          </cell>
          <cell r="H3759">
            <v>0</v>
          </cell>
          <cell r="I3759">
            <v>0</v>
          </cell>
          <cell r="J3759">
            <v>0</v>
          </cell>
          <cell r="K3759">
            <v>16</v>
          </cell>
        </row>
        <row r="3760">
          <cell r="A3760">
            <v>3754</v>
          </cell>
          <cell r="B3760" t="str">
            <v>K</v>
          </cell>
          <cell r="C3760" t="str">
            <v>Financial and Insurance Services</v>
          </cell>
          <cell r="D3760">
            <v>207011150</v>
          </cell>
          <cell r="E3760" t="str">
            <v>Glen Iris - East</v>
          </cell>
          <cell r="F3760">
            <v>122</v>
          </cell>
          <cell r="G3760">
            <v>39</v>
          </cell>
          <cell r="H3760">
            <v>8</v>
          </cell>
          <cell r="I3760">
            <v>0</v>
          </cell>
          <cell r="J3760">
            <v>0</v>
          </cell>
          <cell r="K3760">
            <v>170</v>
          </cell>
        </row>
        <row r="3761">
          <cell r="A3761">
            <v>3755</v>
          </cell>
          <cell r="B3761" t="str">
            <v>L</v>
          </cell>
          <cell r="C3761" t="str">
            <v>Rental, Hiring and Real Estate Services</v>
          </cell>
          <cell r="D3761">
            <v>207011150</v>
          </cell>
          <cell r="E3761" t="str">
            <v>Glen Iris - East</v>
          </cell>
          <cell r="F3761">
            <v>301</v>
          </cell>
          <cell r="G3761">
            <v>35</v>
          </cell>
          <cell r="H3761">
            <v>4</v>
          </cell>
          <cell r="I3761">
            <v>3</v>
          </cell>
          <cell r="J3761">
            <v>0</v>
          </cell>
          <cell r="K3761">
            <v>343</v>
          </cell>
        </row>
        <row r="3762">
          <cell r="A3762">
            <v>3756</v>
          </cell>
          <cell r="B3762" t="str">
            <v>M</v>
          </cell>
          <cell r="C3762" t="str">
            <v>Professional, Scientific and Technical Services</v>
          </cell>
          <cell r="D3762">
            <v>207011150</v>
          </cell>
          <cell r="E3762" t="str">
            <v>Glen Iris - East</v>
          </cell>
          <cell r="F3762">
            <v>311</v>
          </cell>
          <cell r="G3762">
            <v>139</v>
          </cell>
          <cell r="H3762">
            <v>29</v>
          </cell>
          <cell r="I3762">
            <v>7</v>
          </cell>
          <cell r="J3762">
            <v>0</v>
          </cell>
          <cell r="K3762">
            <v>486</v>
          </cell>
        </row>
        <row r="3763">
          <cell r="A3763">
            <v>3757</v>
          </cell>
          <cell r="B3763" t="str">
            <v>N</v>
          </cell>
          <cell r="C3763" t="str">
            <v>Administrative and Support Services</v>
          </cell>
          <cell r="D3763">
            <v>207011150</v>
          </cell>
          <cell r="E3763" t="str">
            <v>Glen Iris - East</v>
          </cell>
          <cell r="F3763">
            <v>44</v>
          </cell>
          <cell r="G3763">
            <v>20</v>
          </cell>
          <cell r="H3763">
            <v>12</v>
          </cell>
          <cell r="I3763">
            <v>3</v>
          </cell>
          <cell r="J3763">
            <v>0</v>
          </cell>
          <cell r="K3763">
            <v>79</v>
          </cell>
        </row>
        <row r="3764">
          <cell r="A3764">
            <v>3758</v>
          </cell>
          <cell r="B3764" t="str">
            <v>O</v>
          </cell>
          <cell r="C3764" t="str">
            <v>Public Administration and Safety</v>
          </cell>
          <cell r="D3764">
            <v>207011150</v>
          </cell>
          <cell r="E3764" t="str">
            <v>Glen Iris - East</v>
          </cell>
          <cell r="F3764">
            <v>3</v>
          </cell>
          <cell r="G3764">
            <v>0</v>
          </cell>
          <cell r="H3764">
            <v>0</v>
          </cell>
          <cell r="I3764">
            <v>0</v>
          </cell>
          <cell r="J3764">
            <v>0</v>
          </cell>
          <cell r="K3764">
            <v>3</v>
          </cell>
        </row>
        <row r="3765">
          <cell r="A3765">
            <v>3759</v>
          </cell>
          <cell r="B3765" t="str">
            <v>P</v>
          </cell>
          <cell r="C3765" t="str">
            <v>Education and Training</v>
          </cell>
          <cell r="D3765">
            <v>207011150</v>
          </cell>
          <cell r="E3765" t="str">
            <v>Glen Iris - East</v>
          </cell>
          <cell r="F3765">
            <v>18</v>
          </cell>
          <cell r="G3765">
            <v>11</v>
          </cell>
          <cell r="H3765">
            <v>6</v>
          </cell>
          <cell r="I3765">
            <v>0</v>
          </cell>
          <cell r="J3765">
            <v>0</v>
          </cell>
          <cell r="K3765">
            <v>36</v>
          </cell>
        </row>
        <row r="3766">
          <cell r="A3766">
            <v>3760</v>
          </cell>
          <cell r="B3766" t="str">
            <v>Q</v>
          </cell>
          <cell r="C3766" t="str">
            <v>Health Care and Social Assistance</v>
          </cell>
          <cell r="D3766">
            <v>207011150</v>
          </cell>
          <cell r="E3766" t="str">
            <v>Glen Iris - East</v>
          </cell>
          <cell r="F3766">
            <v>225</v>
          </cell>
          <cell r="G3766">
            <v>93</v>
          </cell>
          <cell r="H3766">
            <v>27</v>
          </cell>
          <cell r="I3766">
            <v>4</v>
          </cell>
          <cell r="J3766">
            <v>3</v>
          </cell>
          <cell r="K3766">
            <v>351</v>
          </cell>
        </row>
        <row r="3767">
          <cell r="A3767">
            <v>3761</v>
          </cell>
          <cell r="B3767" t="str">
            <v>R</v>
          </cell>
          <cell r="C3767" t="str">
            <v>Arts and Recreation Services</v>
          </cell>
          <cell r="D3767">
            <v>207011150</v>
          </cell>
          <cell r="E3767" t="str">
            <v>Glen Iris - East</v>
          </cell>
          <cell r="F3767">
            <v>22</v>
          </cell>
          <cell r="G3767">
            <v>3</v>
          </cell>
          <cell r="H3767">
            <v>3</v>
          </cell>
          <cell r="I3767">
            <v>0</v>
          </cell>
          <cell r="J3767">
            <v>0</v>
          </cell>
          <cell r="K3767">
            <v>28</v>
          </cell>
        </row>
        <row r="3768">
          <cell r="A3768">
            <v>3762</v>
          </cell>
          <cell r="B3768" t="str">
            <v>S</v>
          </cell>
          <cell r="C3768" t="str">
            <v>Other Services</v>
          </cell>
          <cell r="D3768">
            <v>207011150</v>
          </cell>
          <cell r="E3768" t="str">
            <v>Glen Iris - East</v>
          </cell>
          <cell r="F3768">
            <v>20</v>
          </cell>
          <cell r="G3768">
            <v>25</v>
          </cell>
          <cell r="H3768">
            <v>6</v>
          </cell>
          <cell r="I3768">
            <v>3</v>
          </cell>
          <cell r="J3768">
            <v>0</v>
          </cell>
          <cell r="K3768">
            <v>54</v>
          </cell>
        </row>
        <row r="3769">
          <cell r="A3769">
            <v>3763</v>
          </cell>
          <cell r="B3769" t="str">
            <v>A</v>
          </cell>
          <cell r="C3769" t="str">
            <v>Agriculture, Forestry and Fishing</v>
          </cell>
          <cell r="D3769">
            <v>212051321</v>
          </cell>
          <cell r="E3769" t="str">
            <v>Glen Waverley - East</v>
          </cell>
          <cell r="F3769">
            <v>12</v>
          </cell>
          <cell r="G3769">
            <v>4</v>
          </cell>
          <cell r="H3769">
            <v>0</v>
          </cell>
          <cell r="I3769">
            <v>0</v>
          </cell>
          <cell r="J3769">
            <v>0</v>
          </cell>
          <cell r="K3769">
            <v>16</v>
          </cell>
        </row>
        <row r="3770">
          <cell r="A3770">
            <v>3764</v>
          </cell>
          <cell r="B3770" t="str">
            <v>B</v>
          </cell>
          <cell r="C3770" t="str">
            <v>Mining</v>
          </cell>
          <cell r="D3770">
            <v>212051321</v>
          </cell>
          <cell r="E3770" t="str">
            <v>Glen Waverley - East</v>
          </cell>
          <cell r="F3770">
            <v>0</v>
          </cell>
          <cell r="G3770">
            <v>0</v>
          </cell>
          <cell r="H3770">
            <v>0</v>
          </cell>
          <cell r="I3770">
            <v>0</v>
          </cell>
          <cell r="J3770">
            <v>0</v>
          </cell>
          <cell r="K3770">
            <v>0</v>
          </cell>
        </row>
        <row r="3771">
          <cell r="A3771">
            <v>3765</v>
          </cell>
          <cell r="B3771" t="str">
            <v>C</v>
          </cell>
          <cell r="C3771" t="str">
            <v>Manufacturing</v>
          </cell>
          <cell r="D3771">
            <v>212051321</v>
          </cell>
          <cell r="E3771" t="str">
            <v>Glen Waverley - East</v>
          </cell>
          <cell r="F3771">
            <v>23</v>
          </cell>
          <cell r="G3771">
            <v>8</v>
          </cell>
          <cell r="H3771">
            <v>5</v>
          </cell>
          <cell r="I3771">
            <v>3</v>
          </cell>
          <cell r="J3771">
            <v>0</v>
          </cell>
          <cell r="K3771">
            <v>37</v>
          </cell>
        </row>
        <row r="3772">
          <cell r="A3772">
            <v>3766</v>
          </cell>
          <cell r="B3772" t="str">
            <v>D</v>
          </cell>
          <cell r="C3772" t="str">
            <v>Electricity, Gas, Water and Waste Services</v>
          </cell>
          <cell r="D3772">
            <v>212051321</v>
          </cell>
          <cell r="E3772" t="str">
            <v>Glen Waverley - East</v>
          </cell>
          <cell r="F3772">
            <v>3</v>
          </cell>
          <cell r="G3772">
            <v>0</v>
          </cell>
          <cell r="H3772">
            <v>3</v>
          </cell>
          <cell r="I3772">
            <v>0</v>
          </cell>
          <cell r="J3772">
            <v>0</v>
          </cell>
          <cell r="K3772">
            <v>0</v>
          </cell>
        </row>
        <row r="3773">
          <cell r="A3773">
            <v>3767</v>
          </cell>
          <cell r="B3773" t="str">
            <v>E</v>
          </cell>
          <cell r="C3773" t="str">
            <v>Construction</v>
          </cell>
          <cell r="D3773">
            <v>212051321</v>
          </cell>
          <cell r="E3773" t="str">
            <v>Glen Waverley - East</v>
          </cell>
          <cell r="F3773">
            <v>288</v>
          </cell>
          <cell r="G3773">
            <v>90</v>
          </cell>
          <cell r="H3773">
            <v>12</v>
          </cell>
          <cell r="I3773">
            <v>3</v>
          </cell>
          <cell r="J3773">
            <v>0</v>
          </cell>
          <cell r="K3773">
            <v>392</v>
          </cell>
        </row>
        <row r="3774">
          <cell r="A3774">
            <v>3768</v>
          </cell>
          <cell r="B3774" t="str">
            <v>F</v>
          </cell>
          <cell r="C3774" t="str">
            <v>Wholesale Trade</v>
          </cell>
          <cell r="D3774">
            <v>212051321</v>
          </cell>
          <cell r="E3774" t="str">
            <v>Glen Waverley - East</v>
          </cell>
          <cell r="F3774">
            <v>96</v>
          </cell>
          <cell r="G3774">
            <v>47</v>
          </cell>
          <cell r="H3774">
            <v>5</v>
          </cell>
          <cell r="I3774">
            <v>0</v>
          </cell>
          <cell r="J3774">
            <v>0</v>
          </cell>
          <cell r="K3774">
            <v>150</v>
          </cell>
        </row>
        <row r="3775">
          <cell r="A3775">
            <v>3769</v>
          </cell>
          <cell r="B3775" t="str">
            <v>G</v>
          </cell>
          <cell r="C3775" t="str">
            <v>Retail Trade</v>
          </cell>
          <cell r="D3775">
            <v>212051321</v>
          </cell>
          <cell r="E3775" t="str">
            <v>Glen Waverley - East</v>
          </cell>
          <cell r="F3775">
            <v>96</v>
          </cell>
          <cell r="G3775">
            <v>65</v>
          </cell>
          <cell r="H3775">
            <v>19</v>
          </cell>
          <cell r="I3775">
            <v>5</v>
          </cell>
          <cell r="J3775">
            <v>0</v>
          </cell>
          <cell r="K3775">
            <v>185</v>
          </cell>
        </row>
        <row r="3776">
          <cell r="A3776">
            <v>3770</v>
          </cell>
          <cell r="B3776" t="str">
            <v>H</v>
          </cell>
          <cell r="C3776" t="str">
            <v>Accommodation and Food Services</v>
          </cell>
          <cell r="D3776">
            <v>212051321</v>
          </cell>
          <cell r="E3776" t="str">
            <v>Glen Waverley - East</v>
          </cell>
          <cell r="F3776">
            <v>39</v>
          </cell>
          <cell r="G3776">
            <v>37</v>
          </cell>
          <cell r="H3776">
            <v>28</v>
          </cell>
          <cell r="I3776">
            <v>3</v>
          </cell>
          <cell r="J3776">
            <v>0</v>
          </cell>
          <cell r="K3776">
            <v>105</v>
          </cell>
        </row>
        <row r="3777">
          <cell r="A3777">
            <v>3771</v>
          </cell>
          <cell r="B3777" t="str">
            <v>I</v>
          </cell>
          <cell r="C3777" t="str">
            <v>Transport, Postal and Warehousing</v>
          </cell>
          <cell r="D3777">
            <v>212051321</v>
          </cell>
          <cell r="E3777" t="str">
            <v>Glen Waverley - East</v>
          </cell>
          <cell r="F3777">
            <v>189</v>
          </cell>
          <cell r="G3777">
            <v>14</v>
          </cell>
          <cell r="H3777">
            <v>0</v>
          </cell>
          <cell r="I3777">
            <v>0</v>
          </cell>
          <cell r="J3777">
            <v>0</v>
          </cell>
          <cell r="K3777">
            <v>204</v>
          </cell>
        </row>
        <row r="3778">
          <cell r="A3778">
            <v>3772</v>
          </cell>
          <cell r="B3778" t="str">
            <v>J</v>
          </cell>
          <cell r="C3778" t="str">
            <v>Information Media and Telecommunications</v>
          </cell>
          <cell r="D3778">
            <v>212051321</v>
          </cell>
          <cell r="E3778" t="str">
            <v>Glen Waverley - East</v>
          </cell>
          <cell r="F3778">
            <v>8</v>
          </cell>
          <cell r="G3778">
            <v>11</v>
          </cell>
          <cell r="H3778">
            <v>0</v>
          </cell>
          <cell r="I3778">
            <v>0</v>
          </cell>
          <cell r="J3778">
            <v>0</v>
          </cell>
          <cell r="K3778">
            <v>19</v>
          </cell>
        </row>
        <row r="3779">
          <cell r="A3779">
            <v>3773</v>
          </cell>
          <cell r="B3779" t="str">
            <v>K</v>
          </cell>
          <cell r="C3779" t="str">
            <v>Financial and Insurance Services</v>
          </cell>
          <cell r="D3779">
            <v>212051321</v>
          </cell>
          <cell r="E3779" t="str">
            <v>Glen Waverley - East</v>
          </cell>
          <cell r="F3779">
            <v>118</v>
          </cell>
          <cell r="G3779">
            <v>30</v>
          </cell>
          <cell r="H3779">
            <v>3</v>
          </cell>
          <cell r="I3779">
            <v>0</v>
          </cell>
          <cell r="J3779">
            <v>0</v>
          </cell>
          <cell r="K3779">
            <v>151</v>
          </cell>
        </row>
        <row r="3780">
          <cell r="A3780">
            <v>3774</v>
          </cell>
          <cell r="B3780" t="str">
            <v>L</v>
          </cell>
          <cell r="C3780" t="str">
            <v>Rental, Hiring and Real Estate Services</v>
          </cell>
          <cell r="D3780">
            <v>212051321</v>
          </cell>
          <cell r="E3780" t="str">
            <v>Glen Waverley - East</v>
          </cell>
          <cell r="F3780">
            <v>327</v>
          </cell>
          <cell r="G3780">
            <v>30</v>
          </cell>
          <cell r="H3780">
            <v>3</v>
          </cell>
          <cell r="I3780">
            <v>0</v>
          </cell>
          <cell r="J3780">
            <v>0</v>
          </cell>
          <cell r="K3780">
            <v>360</v>
          </cell>
        </row>
        <row r="3781">
          <cell r="A3781">
            <v>3775</v>
          </cell>
          <cell r="B3781" t="str">
            <v>M</v>
          </cell>
          <cell r="C3781" t="str">
            <v>Professional, Scientific and Technical Services</v>
          </cell>
          <cell r="D3781">
            <v>212051321</v>
          </cell>
          <cell r="E3781" t="str">
            <v>Glen Waverley - East</v>
          </cell>
          <cell r="F3781">
            <v>242</v>
          </cell>
          <cell r="G3781">
            <v>110</v>
          </cell>
          <cell r="H3781">
            <v>8</v>
          </cell>
          <cell r="I3781">
            <v>3</v>
          </cell>
          <cell r="J3781">
            <v>0</v>
          </cell>
          <cell r="K3781">
            <v>362</v>
          </cell>
        </row>
        <row r="3782">
          <cell r="A3782">
            <v>3776</v>
          </cell>
          <cell r="B3782" t="str">
            <v>N</v>
          </cell>
          <cell r="C3782" t="str">
            <v>Administrative and Support Services</v>
          </cell>
          <cell r="D3782">
            <v>212051321</v>
          </cell>
          <cell r="E3782" t="str">
            <v>Glen Waverley - East</v>
          </cell>
          <cell r="F3782">
            <v>85</v>
          </cell>
          <cell r="G3782">
            <v>23</v>
          </cell>
          <cell r="H3782">
            <v>3</v>
          </cell>
          <cell r="I3782">
            <v>0</v>
          </cell>
          <cell r="J3782">
            <v>0</v>
          </cell>
          <cell r="K3782">
            <v>112</v>
          </cell>
        </row>
        <row r="3783">
          <cell r="A3783">
            <v>3777</v>
          </cell>
          <cell r="B3783" t="str">
            <v>O</v>
          </cell>
          <cell r="C3783" t="str">
            <v>Public Administration and Safety</v>
          </cell>
          <cell r="D3783">
            <v>212051321</v>
          </cell>
          <cell r="E3783" t="str">
            <v>Glen Waverley - East</v>
          </cell>
          <cell r="F3783">
            <v>3</v>
          </cell>
          <cell r="G3783">
            <v>0</v>
          </cell>
          <cell r="H3783">
            <v>0</v>
          </cell>
          <cell r="I3783">
            <v>0</v>
          </cell>
          <cell r="J3783">
            <v>0</v>
          </cell>
          <cell r="K3783">
            <v>3</v>
          </cell>
        </row>
        <row r="3784">
          <cell r="A3784">
            <v>3778</v>
          </cell>
          <cell r="B3784" t="str">
            <v>P</v>
          </cell>
          <cell r="C3784" t="str">
            <v>Education and Training</v>
          </cell>
          <cell r="D3784">
            <v>212051321</v>
          </cell>
          <cell r="E3784" t="str">
            <v>Glen Waverley - East</v>
          </cell>
          <cell r="F3784">
            <v>33</v>
          </cell>
          <cell r="G3784">
            <v>13</v>
          </cell>
          <cell r="H3784">
            <v>4</v>
          </cell>
          <cell r="I3784">
            <v>0</v>
          </cell>
          <cell r="J3784">
            <v>0</v>
          </cell>
          <cell r="K3784">
            <v>50</v>
          </cell>
        </row>
        <row r="3785">
          <cell r="A3785">
            <v>3779</v>
          </cell>
          <cell r="B3785" t="str">
            <v>Q</v>
          </cell>
          <cell r="C3785" t="str">
            <v>Health Care and Social Assistance</v>
          </cell>
          <cell r="D3785">
            <v>212051321</v>
          </cell>
          <cell r="E3785" t="str">
            <v>Glen Waverley - East</v>
          </cell>
          <cell r="F3785">
            <v>198</v>
          </cell>
          <cell r="G3785">
            <v>65</v>
          </cell>
          <cell r="H3785">
            <v>25</v>
          </cell>
          <cell r="I3785">
            <v>8</v>
          </cell>
          <cell r="J3785">
            <v>0</v>
          </cell>
          <cell r="K3785">
            <v>297</v>
          </cell>
        </row>
        <row r="3786">
          <cell r="A3786">
            <v>3780</v>
          </cell>
          <cell r="B3786" t="str">
            <v>R</v>
          </cell>
          <cell r="C3786" t="str">
            <v>Arts and Recreation Services</v>
          </cell>
          <cell r="D3786">
            <v>212051321</v>
          </cell>
          <cell r="E3786" t="str">
            <v>Glen Waverley - East</v>
          </cell>
          <cell r="F3786">
            <v>9</v>
          </cell>
          <cell r="G3786">
            <v>3</v>
          </cell>
          <cell r="H3786">
            <v>3</v>
          </cell>
          <cell r="I3786">
            <v>0</v>
          </cell>
          <cell r="J3786">
            <v>0</v>
          </cell>
          <cell r="K3786">
            <v>15</v>
          </cell>
        </row>
        <row r="3787">
          <cell r="A3787">
            <v>3781</v>
          </cell>
          <cell r="B3787" t="str">
            <v>S</v>
          </cell>
          <cell r="C3787" t="str">
            <v>Other Services</v>
          </cell>
          <cell r="D3787">
            <v>212051321</v>
          </cell>
          <cell r="E3787" t="str">
            <v>Glen Waverley - East</v>
          </cell>
          <cell r="F3787">
            <v>50</v>
          </cell>
          <cell r="G3787">
            <v>16</v>
          </cell>
          <cell r="H3787">
            <v>7</v>
          </cell>
          <cell r="I3787">
            <v>0</v>
          </cell>
          <cell r="J3787">
            <v>0</v>
          </cell>
          <cell r="K3787">
            <v>73</v>
          </cell>
        </row>
        <row r="3788">
          <cell r="A3788">
            <v>3782</v>
          </cell>
          <cell r="B3788" t="str">
            <v>A</v>
          </cell>
          <cell r="C3788" t="str">
            <v>Agriculture, Forestry and Fishing</v>
          </cell>
          <cell r="D3788">
            <v>212051322</v>
          </cell>
          <cell r="E3788" t="str">
            <v>Glen Waverley - West</v>
          </cell>
          <cell r="F3788">
            <v>12</v>
          </cell>
          <cell r="G3788">
            <v>0</v>
          </cell>
          <cell r="H3788">
            <v>0</v>
          </cell>
          <cell r="I3788">
            <v>0</v>
          </cell>
          <cell r="J3788">
            <v>0</v>
          </cell>
          <cell r="K3788">
            <v>13</v>
          </cell>
        </row>
        <row r="3789">
          <cell r="A3789">
            <v>3783</v>
          </cell>
          <cell r="B3789" t="str">
            <v>B</v>
          </cell>
          <cell r="C3789" t="str">
            <v>Mining</v>
          </cell>
          <cell r="D3789">
            <v>212051322</v>
          </cell>
          <cell r="E3789" t="str">
            <v>Glen Waverley - West</v>
          </cell>
          <cell r="F3789">
            <v>0</v>
          </cell>
          <cell r="G3789">
            <v>3</v>
          </cell>
          <cell r="H3789">
            <v>0</v>
          </cell>
          <cell r="I3789">
            <v>0</v>
          </cell>
          <cell r="J3789">
            <v>0</v>
          </cell>
          <cell r="K3789">
            <v>0</v>
          </cell>
        </row>
        <row r="3790">
          <cell r="A3790">
            <v>3784</v>
          </cell>
          <cell r="B3790" t="str">
            <v>C</v>
          </cell>
          <cell r="C3790" t="str">
            <v>Manufacturing</v>
          </cell>
          <cell r="D3790">
            <v>212051322</v>
          </cell>
          <cell r="E3790" t="str">
            <v>Glen Waverley - West</v>
          </cell>
          <cell r="F3790">
            <v>21</v>
          </cell>
          <cell r="G3790">
            <v>9</v>
          </cell>
          <cell r="H3790">
            <v>9</v>
          </cell>
          <cell r="I3790">
            <v>3</v>
          </cell>
          <cell r="J3790">
            <v>0</v>
          </cell>
          <cell r="K3790">
            <v>42</v>
          </cell>
        </row>
        <row r="3791">
          <cell r="A3791">
            <v>3785</v>
          </cell>
          <cell r="B3791" t="str">
            <v>D</v>
          </cell>
          <cell r="C3791" t="str">
            <v>Electricity, Gas, Water and Waste Services</v>
          </cell>
          <cell r="D3791">
            <v>212051322</v>
          </cell>
          <cell r="E3791" t="str">
            <v>Glen Waverley - West</v>
          </cell>
          <cell r="F3791">
            <v>0</v>
          </cell>
          <cell r="G3791">
            <v>0</v>
          </cell>
          <cell r="H3791">
            <v>0</v>
          </cell>
          <cell r="I3791">
            <v>0</v>
          </cell>
          <cell r="J3791">
            <v>0</v>
          </cell>
          <cell r="K3791">
            <v>3</v>
          </cell>
        </row>
        <row r="3792">
          <cell r="A3792">
            <v>3786</v>
          </cell>
          <cell r="B3792" t="str">
            <v>E</v>
          </cell>
          <cell r="C3792" t="str">
            <v>Construction</v>
          </cell>
          <cell r="D3792">
            <v>212051322</v>
          </cell>
          <cell r="E3792" t="str">
            <v>Glen Waverley - West</v>
          </cell>
          <cell r="F3792">
            <v>295</v>
          </cell>
          <cell r="G3792">
            <v>76</v>
          </cell>
          <cell r="H3792">
            <v>6</v>
          </cell>
          <cell r="I3792">
            <v>0</v>
          </cell>
          <cell r="J3792">
            <v>0</v>
          </cell>
          <cell r="K3792">
            <v>377</v>
          </cell>
        </row>
        <row r="3793">
          <cell r="A3793">
            <v>3787</v>
          </cell>
          <cell r="B3793" t="str">
            <v>F</v>
          </cell>
          <cell r="C3793" t="str">
            <v>Wholesale Trade</v>
          </cell>
          <cell r="D3793">
            <v>212051322</v>
          </cell>
          <cell r="E3793" t="str">
            <v>Glen Waverley - West</v>
          </cell>
          <cell r="F3793">
            <v>135</v>
          </cell>
          <cell r="G3793">
            <v>70</v>
          </cell>
          <cell r="H3793">
            <v>10</v>
          </cell>
          <cell r="I3793">
            <v>0</v>
          </cell>
          <cell r="J3793">
            <v>0</v>
          </cell>
          <cell r="K3793">
            <v>215</v>
          </cell>
        </row>
        <row r="3794">
          <cell r="A3794">
            <v>3788</v>
          </cell>
          <cell r="B3794" t="str">
            <v>G</v>
          </cell>
          <cell r="C3794" t="str">
            <v>Retail Trade</v>
          </cell>
          <cell r="D3794">
            <v>212051322</v>
          </cell>
          <cell r="E3794" t="str">
            <v>Glen Waverley - West</v>
          </cell>
          <cell r="F3794">
            <v>125</v>
          </cell>
          <cell r="G3794">
            <v>83</v>
          </cell>
          <cell r="H3794">
            <v>33</v>
          </cell>
          <cell r="I3794">
            <v>4</v>
          </cell>
          <cell r="J3794">
            <v>0</v>
          </cell>
          <cell r="K3794">
            <v>245</v>
          </cell>
        </row>
        <row r="3795">
          <cell r="A3795">
            <v>3789</v>
          </cell>
          <cell r="B3795" t="str">
            <v>H</v>
          </cell>
          <cell r="C3795" t="str">
            <v>Accommodation and Food Services</v>
          </cell>
          <cell r="D3795">
            <v>212051322</v>
          </cell>
          <cell r="E3795" t="str">
            <v>Glen Waverley - West</v>
          </cell>
          <cell r="F3795">
            <v>60</v>
          </cell>
          <cell r="G3795">
            <v>83</v>
          </cell>
          <cell r="H3795">
            <v>66</v>
          </cell>
          <cell r="I3795">
            <v>15</v>
          </cell>
          <cell r="J3795">
            <v>0</v>
          </cell>
          <cell r="K3795">
            <v>225</v>
          </cell>
        </row>
        <row r="3796">
          <cell r="A3796">
            <v>3790</v>
          </cell>
          <cell r="B3796" t="str">
            <v>I</v>
          </cell>
          <cell r="C3796" t="str">
            <v>Transport, Postal and Warehousing</v>
          </cell>
          <cell r="D3796">
            <v>212051322</v>
          </cell>
          <cell r="E3796" t="str">
            <v>Glen Waverley - West</v>
          </cell>
          <cell r="F3796">
            <v>201</v>
          </cell>
          <cell r="G3796">
            <v>24</v>
          </cell>
          <cell r="H3796">
            <v>3</v>
          </cell>
          <cell r="I3796">
            <v>0</v>
          </cell>
          <cell r="J3796">
            <v>0</v>
          </cell>
          <cell r="K3796">
            <v>226</v>
          </cell>
        </row>
        <row r="3797">
          <cell r="A3797">
            <v>3791</v>
          </cell>
          <cell r="B3797" t="str">
            <v>J</v>
          </cell>
          <cell r="C3797" t="str">
            <v>Information Media and Telecommunications</v>
          </cell>
          <cell r="D3797">
            <v>212051322</v>
          </cell>
          <cell r="E3797" t="str">
            <v>Glen Waverley - West</v>
          </cell>
          <cell r="F3797">
            <v>15</v>
          </cell>
          <cell r="G3797">
            <v>6</v>
          </cell>
          <cell r="H3797">
            <v>0</v>
          </cell>
          <cell r="I3797">
            <v>0</v>
          </cell>
          <cell r="J3797">
            <v>0</v>
          </cell>
          <cell r="K3797">
            <v>22</v>
          </cell>
        </row>
        <row r="3798">
          <cell r="A3798">
            <v>3792</v>
          </cell>
          <cell r="B3798" t="str">
            <v>K</v>
          </cell>
          <cell r="C3798" t="str">
            <v>Financial and Insurance Services</v>
          </cell>
          <cell r="D3798">
            <v>212051322</v>
          </cell>
          <cell r="E3798" t="str">
            <v>Glen Waverley - West</v>
          </cell>
          <cell r="F3798">
            <v>122</v>
          </cell>
          <cell r="G3798">
            <v>38</v>
          </cell>
          <cell r="H3798">
            <v>4</v>
          </cell>
          <cell r="I3798">
            <v>3</v>
          </cell>
          <cell r="J3798">
            <v>0</v>
          </cell>
          <cell r="K3798">
            <v>166</v>
          </cell>
        </row>
        <row r="3799">
          <cell r="A3799">
            <v>3793</v>
          </cell>
          <cell r="B3799" t="str">
            <v>L</v>
          </cell>
          <cell r="C3799" t="str">
            <v>Rental, Hiring and Real Estate Services</v>
          </cell>
          <cell r="D3799">
            <v>212051322</v>
          </cell>
          <cell r="E3799" t="str">
            <v>Glen Waverley - West</v>
          </cell>
          <cell r="F3799">
            <v>393</v>
          </cell>
          <cell r="G3799">
            <v>52</v>
          </cell>
          <cell r="H3799">
            <v>7</v>
          </cell>
          <cell r="I3799">
            <v>4</v>
          </cell>
          <cell r="J3799">
            <v>0</v>
          </cell>
          <cell r="K3799">
            <v>456</v>
          </cell>
        </row>
        <row r="3800">
          <cell r="A3800">
            <v>3794</v>
          </cell>
          <cell r="B3800" t="str">
            <v>M</v>
          </cell>
          <cell r="C3800" t="str">
            <v>Professional, Scientific and Technical Services</v>
          </cell>
          <cell r="D3800">
            <v>212051322</v>
          </cell>
          <cell r="E3800" t="str">
            <v>Glen Waverley - West</v>
          </cell>
          <cell r="F3800">
            <v>257</v>
          </cell>
          <cell r="G3800">
            <v>147</v>
          </cell>
          <cell r="H3800">
            <v>14</v>
          </cell>
          <cell r="I3800">
            <v>0</v>
          </cell>
          <cell r="J3800">
            <v>0</v>
          </cell>
          <cell r="K3800">
            <v>419</v>
          </cell>
        </row>
        <row r="3801">
          <cell r="A3801">
            <v>3795</v>
          </cell>
          <cell r="B3801" t="str">
            <v>N</v>
          </cell>
          <cell r="C3801" t="str">
            <v>Administrative and Support Services</v>
          </cell>
          <cell r="D3801">
            <v>212051322</v>
          </cell>
          <cell r="E3801" t="str">
            <v>Glen Waverley - West</v>
          </cell>
          <cell r="F3801">
            <v>111</v>
          </cell>
          <cell r="G3801">
            <v>30</v>
          </cell>
          <cell r="H3801">
            <v>6</v>
          </cell>
          <cell r="I3801">
            <v>5</v>
          </cell>
          <cell r="J3801">
            <v>0</v>
          </cell>
          <cell r="K3801">
            <v>152</v>
          </cell>
        </row>
        <row r="3802">
          <cell r="A3802">
            <v>3796</v>
          </cell>
          <cell r="B3802" t="str">
            <v>O</v>
          </cell>
          <cell r="C3802" t="str">
            <v>Public Administration and Safety</v>
          </cell>
          <cell r="D3802">
            <v>212051322</v>
          </cell>
          <cell r="E3802" t="str">
            <v>Glen Waverley - West</v>
          </cell>
          <cell r="F3802">
            <v>3</v>
          </cell>
          <cell r="G3802">
            <v>0</v>
          </cell>
          <cell r="H3802">
            <v>0</v>
          </cell>
          <cell r="I3802">
            <v>0</v>
          </cell>
          <cell r="J3802">
            <v>0</v>
          </cell>
          <cell r="K3802">
            <v>3</v>
          </cell>
        </row>
        <row r="3803">
          <cell r="A3803">
            <v>3797</v>
          </cell>
          <cell r="B3803" t="str">
            <v>P</v>
          </cell>
          <cell r="C3803" t="str">
            <v>Education and Training</v>
          </cell>
          <cell r="D3803">
            <v>212051322</v>
          </cell>
          <cell r="E3803" t="str">
            <v>Glen Waverley - West</v>
          </cell>
          <cell r="F3803">
            <v>32</v>
          </cell>
          <cell r="G3803">
            <v>15</v>
          </cell>
          <cell r="H3803">
            <v>11</v>
          </cell>
          <cell r="I3803">
            <v>3</v>
          </cell>
          <cell r="J3803">
            <v>0</v>
          </cell>
          <cell r="K3803">
            <v>60</v>
          </cell>
        </row>
        <row r="3804">
          <cell r="A3804">
            <v>3798</v>
          </cell>
          <cell r="B3804" t="str">
            <v>Q</v>
          </cell>
          <cell r="C3804" t="str">
            <v>Health Care and Social Assistance</v>
          </cell>
          <cell r="D3804">
            <v>212051322</v>
          </cell>
          <cell r="E3804" t="str">
            <v>Glen Waverley - West</v>
          </cell>
          <cell r="F3804">
            <v>167</v>
          </cell>
          <cell r="G3804">
            <v>79</v>
          </cell>
          <cell r="H3804">
            <v>39</v>
          </cell>
          <cell r="I3804">
            <v>10</v>
          </cell>
          <cell r="J3804">
            <v>0</v>
          </cell>
          <cell r="K3804">
            <v>296</v>
          </cell>
        </row>
        <row r="3805">
          <cell r="A3805">
            <v>3799</v>
          </cell>
          <cell r="B3805" t="str">
            <v>R</v>
          </cell>
          <cell r="C3805" t="str">
            <v>Arts and Recreation Services</v>
          </cell>
          <cell r="D3805">
            <v>212051322</v>
          </cell>
          <cell r="E3805" t="str">
            <v>Glen Waverley - West</v>
          </cell>
          <cell r="F3805">
            <v>8</v>
          </cell>
          <cell r="G3805">
            <v>10</v>
          </cell>
          <cell r="H3805">
            <v>6</v>
          </cell>
          <cell r="I3805">
            <v>3</v>
          </cell>
          <cell r="J3805">
            <v>0</v>
          </cell>
          <cell r="K3805">
            <v>26</v>
          </cell>
        </row>
        <row r="3806">
          <cell r="A3806">
            <v>3800</v>
          </cell>
          <cell r="B3806" t="str">
            <v>S</v>
          </cell>
          <cell r="C3806" t="str">
            <v>Other Services</v>
          </cell>
          <cell r="D3806">
            <v>212051322</v>
          </cell>
          <cell r="E3806" t="str">
            <v>Glen Waverley - West</v>
          </cell>
          <cell r="F3806">
            <v>53</v>
          </cell>
          <cell r="G3806">
            <v>57</v>
          </cell>
          <cell r="H3806">
            <v>12</v>
          </cell>
          <cell r="I3806">
            <v>0</v>
          </cell>
          <cell r="J3806">
            <v>0</v>
          </cell>
          <cell r="K3806">
            <v>123</v>
          </cell>
        </row>
        <row r="3807">
          <cell r="A3807">
            <v>3801</v>
          </cell>
          <cell r="B3807" t="str">
            <v>A</v>
          </cell>
          <cell r="C3807" t="str">
            <v>Agriculture, Forestry and Fishing</v>
          </cell>
          <cell r="D3807">
            <v>217011420</v>
          </cell>
          <cell r="E3807" t="str">
            <v>Glenelg (Vic.)</v>
          </cell>
          <cell r="F3807">
            <v>510</v>
          </cell>
          <cell r="G3807">
            <v>140</v>
          </cell>
          <cell r="H3807">
            <v>37</v>
          </cell>
          <cell r="I3807">
            <v>7</v>
          </cell>
          <cell r="J3807">
            <v>0</v>
          </cell>
          <cell r="K3807">
            <v>694</v>
          </cell>
        </row>
        <row r="3808">
          <cell r="A3808">
            <v>3802</v>
          </cell>
          <cell r="B3808" t="str">
            <v>B</v>
          </cell>
          <cell r="C3808" t="str">
            <v>Mining</v>
          </cell>
          <cell r="D3808">
            <v>217011420</v>
          </cell>
          <cell r="E3808" t="str">
            <v>Glenelg (Vic.)</v>
          </cell>
          <cell r="F3808">
            <v>3</v>
          </cell>
          <cell r="G3808">
            <v>0</v>
          </cell>
          <cell r="H3808">
            <v>0</v>
          </cell>
          <cell r="I3808">
            <v>0</v>
          </cell>
          <cell r="J3808">
            <v>0</v>
          </cell>
          <cell r="K3808">
            <v>4</v>
          </cell>
        </row>
        <row r="3809">
          <cell r="A3809">
            <v>3803</v>
          </cell>
          <cell r="B3809" t="str">
            <v>C</v>
          </cell>
          <cell r="C3809" t="str">
            <v>Manufacturing</v>
          </cell>
          <cell r="D3809">
            <v>217011420</v>
          </cell>
          <cell r="E3809" t="str">
            <v>Glenelg (Vic.)</v>
          </cell>
          <cell r="F3809">
            <v>15</v>
          </cell>
          <cell r="G3809">
            <v>8</v>
          </cell>
          <cell r="H3809">
            <v>3</v>
          </cell>
          <cell r="I3809">
            <v>0</v>
          </cell>
          <cell r="J3809">
            <v>0</v>
          </cell>
          <cell r="K3809">
            <v>27</v>
          </cell>
        </row>
        <row r="3810">
          <cell r="A3810">
            <v>3804</v>
          </cell>
          <cell r="B3810" t="str">
            <v>D</v>
          </cell>
          <cell r="C3810" t="str">
            <v>Electricity, Gas, Water and Waste Services</v>
          </cell>
          <cell r="D3810">
            <v>217011420</v>
          </cell>
          <cell r="E3810" t="str">
            <v>Glenelg (Vic.)</v>
          </cell>
          <cell r="F3810">
            <v>0</v>
          </cell>
          <cell r="G3810">
            <v>0</v>
          </cell>
          <cell r="H3810">
            <v>0</v>
          </cell>
          <cell r="I3810">
            <v>0</v>
          </cell>
          <cell r="J3810">
            <v>0</v>
          </cell>
          <cell r="K3810">
            <v>3</v>
          </cell>
        </row>
        <row r="3811">
          <cell r="A3811">
            <v>3805</v>
          </cell>
          <cell r="B3811" t="str">
            <v>E</v>
          </cell>
          <cell r="C3811" t="str">
            <v>Construction</v>
          </cell>
          <cell r="D3811">
            <v>217011420</v>
          </cell>
          <cell r="E3811" t="str">
            <v>Glenelg (Vic.)</v>
          </cell>
          <cell r="F3811">
            <v>68</v>
          </cell>
          <cell r="G3811">
            <v>42</v>
          </cell>
          <cell r="H3811">
            <v>6</v>
          </cell>
          <cell r="I3811">
            <v>0</v>
          </cell>
          <cell r="J3811">
            <v>0</v>
          </cell>
          <cell r="K3811">
            <v>116</v>
          </cell>
        </row>
        <row r="3812">
          <cell r="A3812">
            <v>3806</v>
          </cell>
          <cell r="B3812" t="str">
            <v>F</v>
          </cell>
          <cell r="C3812" t="str">
            <v>Wholesale Trade</v>
          </cell>
          <cell r="D3812">
            <v>217011420</v>
          </cell>
          <cell r="E3812" t="str">
            <v>Glenelg (Vic.)</v>
          </cell>
          <cell r="F3812">
            <v>11</v>
          </cell>
          <cell r="G3812">
            <v>8</v>
          </cell>
          <cell r="H3812">
            <v>4</v>
          </cell>
          <cell r="I3812">
            <v>0</v>
          </cell>
          <cell r="J3812">
            <v>0</v>
          </cell>
          <cell r="K3812">
            <v>23</v>
          </cell>
        </row>
        <row r="3813">
          <cell r="A3813">
            <v>3807</v>
          </cell>
          <cell r="B3813" t="str">
            <v>G</v>
          </cell>
          <cell r="C3813" t="str">
            <v>Retail Trade</v>
          </cell>
          <cell r="D3813">
            <v>217011420</v>
          </cell>
          <cell r="E3813" t="str">
            <v>Glenelg (Vic.)</v>
          </cell>
          <cell r="F3813">
            <v>16</v>
          </cell>
          <cell r="G3813">
            <v>12</v>
          </cell>
          <cell r="H3813">
            <v>5</v>
          </cell>
          <cell r="I3813">
            <v>3</v>
          </cell>
          <cell r="J3813">
            <v>0</v>
          </cell>
          <cell r="K3813">
            <v>34</v>
          </cell>
        </row>
        <row r="3814">
          <cell r="A3814">
            <v>3808</v>
          </cell>
          <cell r="B3814" t="str">
            <v>H</v>
          </cell>
          <cell r="C3814" t="str">
            <v>Accommodation and Food Services</v>
          </cell>
          <cell r="D3814">
            <v>217011420</v>
          </cell>
          <cell r="E3814" t="str">
            <v>Glenelg (Vic.)</v>
          </cell>
          <cell r="F3814">
            <v>15</v>
          </cell>
          <cell r="G3814">
            <v>8</v>
          </cell>
          <cell r="H3814">
            <v>5</v>
          </cell>
          <cell r="I3814">
            <v>3</v>
          </cell>
          <cell r="J3814">
            <v>0</v>
          </cell>
          <cell r="K3814">
            <v>30</v>
          </cell>
        </row>
        <row r="3815">
          <cell r="A3815">
            <v>3809</v>
          </cell>
          <cell r="B3815" t="str">
            <v>I</v>
          </cell>
          <cell r="C3815" t="str">
            <v>Transport, Postal and Warehousing</v>
          </cell>
          <cell r="D3815">
            <v>217011420</v>
          </cell>
          <cell r="E3815" t="str">
            <v>Glenelg (Vic.)</v>
          </cell>
          <cell r="F3815">
            <v>27</v>
          </cell>
          <cell r="G3815">
            <v>23</v>
          </cell>
          <cell r="H3815">
            <v>3</v>
          </cell>
          <cell r="I3815">
            <v>0</v>
          </cell>
          <cell r="J3815">
            <v>0</v>
          </cell>
          <cell r="K3815">
            <v>53</v>
          </cell>
        </row>
        <row r="3816">
          <cell r="A3816">
            <v>3810</v>
          </cell>
          <cell r="B3816" t="str">
            <v>J</v>
          </cell>
          <cell r="C3816" t="str">
            <v>Information Media and Telecommunications</v>
          </cell>
          <cell r="D3816">
            <v>217011420</v>
          </cell>
          <cell r="E3816" t="str">
            <v>Glenelg (Vic.)</v>
          </cell>
          <cell r="F3816">
            <v>0</v>
          </cell>
          <cell r="G3816">
            <v>0</v>
          </cell>
          <cell r="H3816">
            <v>0</v>
          </cell>
          <cell r="I3816">
            <v>0</v>
          </cell>
          <cell r="J3816">
            <v>0</v>
          </cell>
          <cell r="K3816">
            <v>0</v>
          </cell>
        </row>
        <row r="3817">
          <cell r="A3817">
            <v>3811</v>
          </cell>
          <cell r="B3817" t="str">
            <v>K</v>
          </cell>
          <cell r="C3817" t="str">
            <v>Financial and Insurance Services</v>
          </cell>
          <cell r="D3817">
            <v>217011420</v>
          </cell>
          <cell r="E3817" t="str">
            <v>Glenelg (Vic.)</v>
          </cell>
          <cell r="F3817">
            <v>5</v>
          </cell>
          <cell r="G3817">
            <v>0</v>
          </cell>
          <cell r="H3817">
            <v>0</v>
          </cell>
          <cell r="I3817">
            <v>0</v>
          </cell>
          <cell r="J3817">
            <v>0</v>
          </cell>
          <cell r="K3817">
            <v>8</v>
          </cell>
        </row>
        <row r="3818">
          <cell r="A3818">
            <v>3812</v>
          </cell>
          <cell r="B3818" t="str">
            <v>L</v>
          </cell>
          <cell r="C3818" t="str">
            <v>Rental, Hiring and Real Estate Services</v>
          </cell>
          <cell r="D3818">
            <v>217011420</v>
          </cell>
          <cell r="E3818" t="str">
            <v>Glenelg (Vic.)</v>
          </cell>
          <cell r="F3818">
            <v>77</v>
          </cell>
          <cell r="G3818">
            <v>6</v>
          </cell>
          <cell r="H3818">
            <v>0</v>
          </cell>
          <cell r="I3818">
            <v>0</v>
          </cell>
          <cell r="J3818">
            <v>0</v>
          </cell>
          <cell r="K3818">
            <v>83</v>
          </cell>
        </row>
        <row r="3819">
          <cell r="A3819">
            <v>3813</v>
          </cell>
          <cell r="B3819" t="str">
            <v>M</v>
          </cell>
          <cell r="C3819" t="str">
            <v>Professional, Scientific and Technical Services</v>
          </cell>
          <cell r="D3819">
            <v>217011420</v>
          </cell>
          <cell r="E3819" t="str">
            <v>Glenelg (Vic.)</v>
          </cell>
          <cell r="F3819">
            <v>24</v>
          </cell>
          <cell r="G3819">
            <v>7</v>
          </cell>
          <cell r="H3819">
            <v>0</v>
          </cell>
          <cell r="I3819">
            <v>3</v>
          </cell>
          <cell r="J3819">
            <v>0</v>
          </cell>
          <cell r="K3819">
            <v>33</v>
          </cell>
        </row>
        <row r="3820">
          <cell r="A3820">
            <v>3814</v>
          </cell>
          <cell r="B3820" t="str">
            <v>N</v>
          </cell>
          <cell r="C3820" t="str">
            <v>Administrative and Support Services</v>
          </cell>
          <cell r="D3820">
            <v>217011420</v>
          </cell>
          <cell r="E3820" t="str">
            <v>Glenelg (Vic.)</v>
          </cell>
          <cell r="F3820">
            <v>17</v>
          </cell>
          <cell r="G3820">
            <v>5</v>
          </cell>
          <cell r="H3820">
            <v>3</v>
          </cell>
          <cell r="I3820">
            <v>0</v>
          </cell>
          <cell r="J3820">
            <v>0</v>
          </cell>
          <cell r="K3820">
            <v>26</v>
          </cell>
        </row>
        <row r="3821">
          <cell r="A3821">
            <v>3815</v>
          </cell>
          <cell r="B3821" t="str">
            <v>O</v>
          </cell>
          <cell r="C3821" t="str">
            <v>Public Administration and Safety</v>
          </cell>
          <cell r="D3821">
            <v>217011420</v>
          </cell>
          <cell r="E3821" t="str">
            <v>Glenelg (Vic.)</v>
          </cell>
          <cell r="F3821">
            <v>0</v>
          </cell>
          <cell r="G3821">
            <v>0</v>
          </cell>
          <cell r="H3821">
            <v>0</v>
          </cell>
          <cell r="I3821">
            <v>0</v>
          </cell>
          <cell r="J3821">
            <v>0</v>
          </cell>
          <cell r="K3821">
            <v>3</v>
          </cell>
        </row>
        <row r="3822">
          <cell r="A3822">
            <v>3816</v>
          </cell>
          <cell r="B3822" t="str">
            <v>P</v>
          </cell>
          <cell r="C3822" t="str">
            <v>Education and Training</v>
          </cell>
          <cell r="D3822">
            <v>217011420</v>
          </cell>
          <cell r="E3822" t="str">
            <v>Glenelg (Vic.)</v>
          </cell>
          <cell r="F3822">
            <v>0</v>
          </cell>
          <cell r="G3822">
            <v>0</v>
          </cell>
          <cell r="H3822">
            <v>0</v>
          </cell>
          <cell r="I3822">
            <v>0</v>
          </cell>
          <cell r="J3822">
            <v>0</v>
          </cell>
          <cell r="K3822">
            <v>0</v>
          </cell>
        </row>
        <row r="3823">
          <cell r="A3823">
            <v>3817</v>
          </cell>
          <cell r="B3823" t="str">
            <v>Q</v>
          </cell>
          <cell r="C3823" t="str">
            <v>Health Care and Social Assistance</v>
          </cell>
          <cell r="D3823">
            <v>217011420</v>
          </cell>
          <cell r="E3823" t="str">
            <v>Glenelg (Vic.)</v>
          </cell>
          <cell r="F3823">
            <v>3</v>
          </cell>
          <cell r="G3823">
            <v>5</v>
          </cell>
          <cell r="H3823">
            <v>3</v>
          </cell>
          <cell r="I3823">
            <v>0</v>
          </cell>
          <cell r="J3823">
            <v>0</v>
          </cell>
          <cell r="K3823">
            <v>12</v>
          </cell>
        </row>
        <row r="3824">
          <cell r="A3824">
            <v>3818</v>
          </cell>
          <cell r="B3824" t="str">
            <v>R</v>
          </cell>
          <cell r="C3824" t="str">
            <v>Arts and Recreation Services</v>
          </cell>
          <cell r="D3824">
            <v>217011420</v>
          </cell>
          <cell r="E3824" t="str">
            <v>Glenelg (Vic.)</v>
          </cell>
          <cell r="F3824">
            <v>6</v>
          </cell>
          <cell r="G3824">
            <v>5</v>
          </cell>
          <cell r="H3824">
            <v>0</v>
          </cell>
          <cell r="I3824">
            <v>0</v>
          </cell>
          <cell r="J3824">
            <v>0</v>
          </cell>
          <cell r="K3824">
            <v>11</v>
          </cell>
        </row>
        <row r="3825">
          <cell r="A3825">
            <v>3819</v>
          </cell>
          <cell r="B3825" t="str">
            <v>S</v>
          </cell>
          <cell r="C3825" t="str">
            <v>Other Services</v>
          </cell>
          <cell r="D3825">
            <v>217011420</v>
          </cell>
          <cell r="E3825" t="str">
            <v>Glenelg (Vic.)</v>
          </cell>
          <cell r="F3825">
            <v>30</v>
          </cell>
          <cell r="G3825">
            <v>12</v>
          </cell>
          <cell r="H3825">
            <v>3</v>
          </cell>
          <cell r="I3825">
            <v>0</v>
          </cell>
          <cell r="J3825">
            <v>0</v>
          </cell>
          <cell r="K3825">
            <v>44</v>
          </cell>
        </row>
        <row r="3826">
          <cell r="A3826">
            <v>3820</v>
          </cell>
          <cell r="B3826" t="str">
            <v>A</v>
          </cell>
          <cell r="C3826" t="str">
            <v>Agriculture, Forestry and Fishing</v>
          </cell>
          <cell r="D3826">
            <v>210031535</v>
          </cell>
          <cell r="E3826" t="str">
            <v>Glenroy - East</v>
          </cell>
          <cell r="F3826">
            <v>3</v>
          </cell>
          <cell r="G3826">
            <v>0</v>
          </cell>
          <cell r="H3826">
            <v>0</v>
          </cell>
          <cell r="I3826">
            <v>0</v>
          </cell>
          <cell r="J3826">
            <v>0</v>
          </cell>
          <cell r="K3826">
            <v>3</v>
          </cell>
        </row>
        <row r="3827">
          <cell r="A3827">
            <v>3821</v>
          </cell>
          <cell r="B3827" t="str">
            <v>B</v>
          </cell>
          <cell r="C3827" t="str">
            <v>Mining</v>
          </cell>
          <cell r="D3827">
            <v>210031535</v>
          </cell>
          <cell r="E3827" t="str">
            <v>Glenroy - East</v>
          </cell>
          <cell r="F3827">
            <v>0</v>
          </cell>
          <cell r="G3827">
            <v>0</v>
          </cell>
          <cell r="H3827">
            <v>0</v>
          </cell>
          <cell r="I3827">
            <v>0</v>
          </cell>
          <cell r="J3827">
            <v>0</v>
          </cell>
          <cell r="K3827">
            <v>0</v>
          </cell>
        </row>
        <row r="3828">
          <cell r="A3828">
            <v>3822</v>
          </cell>
          <cell r="B3828" t="str">
            <v>C</v>
          </cell>
          <cell r="C3828" t="str">
            <v>Manufacturing</v>
          </cell>
          <cell r="D3828">
            <v>210031535</v>
          </cell>
          <cell r="E3828" t="str">
            <v>Glenroy - East</v>
          </cell>
          <cell r="F3828">
            <v>16</v>
          </cell>
          <cell r="G3828">
            <v>4</v>
          </cell>
          <cell r="H3828">
            <v>0</v>
          </cell>
          <cell r="I3828">
            <v>0</v>
          </cell>
          <cell r="J3828">
            <v>0</v>
          </cell>
          <cell r="K3828">
            <v>23</v>
          </cell>
        </row>
        <row r="3829">
          <cell r="A3829">
            <v>3823</v>
          </cell>
          <cell r="B3829" t="str">
            <v>D</v>
          </cell>
          <cell r="C3829" t="str">
            <v>Electricity, Gas, Water and Waste Services</v>
          </cell>
          <cell r="D3829">
            <v>210031535</v>
          </cell>
          <cell r="E3829" t="str">
            <v>Glenroy - East</v>
          </cell>
          <cell r="F3829">
            <v>6</v>
          </cell>
          <cell r="G3829">
            <v>0</v>
          </cell>
          <cell r="H3829">
            <v>0</v>
          </cell>
          <cell r="I3829">
            <v>0</v>
          </cell>
          <cell r="J3829">
            <v>0</v>
          </cell>
          <cell r="K3829">
            <v>7</v>
          </cell>
        </row>
        <row r="3830">
          <cell r="A3830">
            <v>3824</v>
          </cell>
          <cell r="B3830" t="str">
            <v>E</v>
          </cell>
          <cell r="C3830" t="str">
            <v>Construction</v>
          </cell>
          <cell r="D3830">
            <v>210031535</v>
          </cell>
          <cell r="E3830" t="str">
            <v>Glenroy - East</v>
          </cell>
          <cell r="F3830">
            <v>248</v>
          </cell>
          <cell r="G3830">
            <v>65</v>
          </cell>
          <cell r="H3830">
            <v>8</v>
          </cell>
          <cell r="I3830">
            <v>0</v>
          </cell>
          <cell r="J3830">
            <v>0</v>
          </cell>
          <cell r="K3830">
            <v>321</v>
          </cell>
        </row>
        <row r="3831">
          <cell r="A3831">
            <v>3825</v>
          </cell>
          <cell r="B3831" t="str">
            <v>F</v>
          </cell>
          <cell r="C3831" t="str">
            <v>Wholesale Trade</v>
          </cell>
          <cell r="D3831">
            <v>210031535</v>
          </cell>
          <cell r="E3831" t="str">
            <v>Glenroy - East</v>
          </cell>
          <cell r="F3831">
            <v>22</v>
          </cell>
          <cell r="G3831">
            <v>7</v>
          </cell>
          <cell r="H3831">
            <v>3</v>
          </cell>
          <cell r="I3831">
            <v>0</v>
          </cell>
          <cell r="J3831">
            <v>0</v>
          </cell>
          <cell r="K3831">
            <v>31</v>
          </cell>
        </row>
        <row r="3832">
          <cell r="A3832">
            <v>3826</v>
          </cell>
          <cell r="B3832" t="str">
            <v>G</v>
          </cell>
          <cell r="C3832" t="str">
            <v>Retail Trade</v>
          </cell>
          <cell r="D3832">
            <v>210031535</v>
          </cell>
          <cell r="E3832" t="str">
            <v>Glenroy - East</v>
          </cell>
          <cell r="F3832">
            <v>37</v>
          </cell>
          <cell r="G3832">
            <v>17</v>
          </cell>
          <cell r="H3832">
            <v>0</v>
          </cell>
          <cell r="I3832">
            <v>0</v>
          </cell>
          <cell r="J3832">
            <v>0</v>
          </cell>
          <cell r="K3832">
            <v>55</v>
          </cell>
        </row>
        <row r="3833">
          <cell r="A3833">
            <v>3827</v>
          </cell>
          <cell r="B3833" t="str">
            <v>H</v>
          </cell>
          <cell r="C3833" t="str">
            <v>Accommodation and Food Services</v>
          </cell>
          <cell r="D3833">
            <v>210031535</v>
          </cell>
          <cell r="E3833" t="str">
            <v>Glenroy - East</v>
          </cell>
          <cell r="F3833">
            <v>25</v>
          </cell>
          <cell r="G3833">
            <v>18</v>
          </cell>
          <cell r="H3833">
            <v>5</v>
          </cell>
          <cell r="I3833">
            <v>3</v>
          </cell>
          <cell r="J3833">
            <v>0</v>
          </cell>
          <cell r="K3833">
            <v>51</v>
          </cell>
        </row>
        <row r="3834">
          <cell r="A3834">
            <v>3828</v>
          </cell>
          <cell r="B3834" t="str">
            <v>I</v>
          </cell>
          <cell r="C3834" t="str">
            <v>Transport, Postal and Warehousing</v>
          </cell>
          <cell r="D3834">
            <v>210031535</v>
          </cell>
          <cell r="E3834" t="str">
            <v>Glenroy - East</v>
          </cell>
          <cell r="F3834">
            <v>400</v>
          </cell>
          <cell r="G3834">
            <v>13</v>
          </cell>
          <cell r="H3834">
            <v>3</v>
          </cell>
          <cell r="I3834">
            <v>0</v>
          </cell>
          <cell r="J3834">
            <v>0</v>
          </cell>
          <cell r="K3834">
            <v>416</v>
          </cell>
        </row>
        <row r="3835">
          <cell r="A3835">
            <v>3829</v>
          </cell>
          <cell r="B3835" t="str">
            <v>J</v>
          </cell>
          <cell r="C3835" t="str">
            <v>Information Media and Telecommunications</v>
          </cell>
          <cell r="D3835">
            <v>210031535</v>
          </cell>
          <cell r="E3835" t="str">
            <v>Glenroy - East</v>
          </cell>
          <cell r="F3835">
            <v>8</v>
          </cell>
          <cell r="G3835">
            <v>0</v>
          </cell>
          <cell r="H3835">
            <v>0</v>
          </cell>
          <cell r="I3835">
            <v>0</v>
          </cell>
          <cell r="J3835">
            <v>0</v>
          </cell>
          <cell r="K3835">
            <v>9</v>
          </cell>
        </row>
        <row r="3836">
          <cell r="A3836">
            <v>3830</v>
          </cell>
          <cell r="B3836" t="str">
            <v>K</v>
          </cell>
          <cell r="C3836" t="str">
            <v>Financial and Insurance Services</v>
          </cell>
          <cell r="D3836">
            <v>210031535</v>
          </cell>
          <cell r="E3836" t="str">
            <v>Glenroy - East</v>
          </cell>
          <cell r="F3836">
            <v>14</v>
          </cell>
          <cell r="G3836">
            <v>3</v>
          </cell>
          <cell r="H3836">
            <v>0</v>
          </cell>
          <cell r="I3836">
            <v>0</v>
          </cell>
          <cell r="J3836">
            <v>0</v>
          </cell>
          <cell r="K3836">
            <v>17</v>
          </cell>
        </row>
        <row r="3837">
          <cell r="A3837">
            <v>3831</v>
          </cell>
          <cell r="B3837" t="str">
            <v>L</v>
          </cell>
          <cell r="C3837" t="str">
            <v>Rental, Hiring and Real Estate Services</v>
          </cell>
          <cell r="D3837">
            <v>210031535</v>
          </cell>
          <cell r="E3837" t="str">
            <v>Glenroy - East</v>
          </cell>
          <cell r="F3837">
            <v>65</v>
          </cell>
          <cell r="G3837">
            <v>3</v>
          </cell>
          <cell r="H3837">
            <v>3</v>
          </cell>
          <cell r="I3837">
            <v>0</v>
          </cell>
          <cell r="J3837">
            <v>0</v>
          </cell>
          <cell r="K3837">
            <v>70</v>
          </cell>
        </row>
        <row r="3838">
          <cell r="A3838">
            <v>3832</v>
          </cell>
          <cell r="B3838" t="str">
            <v>M</v>
          </cell>
          <cell r="C3838" t="str">
            <v>Professional, Scientific and Technical Services</v>
          </cell>
          <cell r="D3838">
            <v>210031535</v>
          </cell>
          <cell r="E3838" t="str">
            <v>Glenroy - East</v>
          </cell>
          <cell r="F3838">
            <v>75</v>
          </cell>
          <cell r="G3838">
            <v>20</v>
          </cell>
          <cell r="H3838">
            <v>3</v>
          </cell>
          <cell r="I3838">
            <v>0</v>
          </cell>
          <cell r="J3838">
            <v>0</v>
          </cell>
          <cell r="K3838">
            <v>97</v>
          </cell>
        </row>
        <row r="3839">
          <cell r="A3839">
            <v>3833</v>
          </cell>
          <cell r="B3839" t="str">
            <v>N</v>
          </cell>
          <cell r="C3839" t="str">
            <v>Administrative and Support Services</v>
          </cell>
          <cell r="D3839">
            <v>210031535</v>
          </cell>
          <cell r="E3839" t="str">
            <v>Glenroy - East</v>
          </cell>
          <cell r="F3839">
            <v>86</v>
          </cell>
          <cell r="G3839">
            <v>14</v>
          </cell>
          <cell r="H3839">
            <v>3</v>
          </cell>
          <cell r="I3839">
            <v>0</v>
          </cell>
          <cell r="J3839">
            <v>0</v>
          </cell>
          <cell r="K3839">
            <v>102</v>
          </cell>
        </row>
        <row r="3840">
          <cell r="A3840">
            <v>3834</v>
          </cell>
          <cell r="B3840" t="str">
            <v>O</v>
          </cell>
          <cell r="C3840" t="str">
            <v>Public Administration and Safety</v>
          </cell>
          <cell r="D3840">
            <v>210031535</v>
          </cell>
          <cell r="E3840" t="str">
            <v>Glenroy - East</v>
          </cell>
          <cell r="F3840">
            <v>8</v>
          </cell>
          <cell r="G3840">
            <v>0</v>
          </cell>
          <cell r="H3840">
            <v>0</v>
          </cell>
          <cell r="I3840">
            <v>0</v>
          </cell>
          <cell r="J3840">
            <v>0</v>
          </cell>
          <cell r="K3840">
            <v>11</v>
          </cell>
        </row>
        <row r="3841">
          <cell r="A3841">
            <v>3835</v>
          </cell>
          <cell r="B3841" t="str">
            <v>P</v>
          </cell>
          <cell r="C3841" t="str">
            <v>Education and Training</v>
          </cell>
          <cell r="D3841">
            <v>210031535</v>
          </cell>
          <cell r="E3841" t="str">
            <v>Glenroy - East</v>
          </cell>
          <cell r="F3841">
            <v>14</v>
          </cell>
          <cell r="G3841">
            <v>4</v>
          </cell>
          <cell r="H3841">
            <v>4</v>
          </cell>
          <cell r="I3841">
            <v>3</v>
          </cell>
          <cell r="J3841">
            <v>0</v>
          </cell>
          <cell r="K3841">
            <v>25</v>
          </cell>
        </row>
        <row r="3842">
          <cell r="A3842">
            <v>3836</v>
          </cell>
          <cell r="B3842" t="str">
            <v>Q</v>
          </cell>
          <cell r="C3842" t="str">
            <v>Health Care and Social Assistance</v>
          </cell>
          <cell r="D3842">
            <v>210031535</v>
          </cell>
          <cell r="E3842" t="str">
            <v>Glenroy - East</v>
          </cell>
          <cell r="F3842">
            <v>55</v>
          </cell>
          <cell r="G3842">
            <v>9</v>
          </cell>
          <cell r="H3842">
            <v>10</v>
          </cell>
          <cell r="I3842">
            <v>4</v>
          </cell>
          <cell r="J3842">
            <v>0</v>
          </cell>
          <cell r="K3842">
            <v>78</v>
          </cell>
        </row>
        <row r="3843">
          <cell r="A3843">
            <v>3837</v>
          </cell>
          <cell r="B3843" t="str">
            <v>R</v>
          </cell>
          <cell r="C3843" t="str">
            <v>Arts and Recreation Services</v>
          </cell>
          <cell r="D3843">
            <v>210031535</v>
          </cell>
          <cell r="E3843" t="str">
            <v>Glenroy - East</v>
          </cell>
          <cell r="F3843">
            <v>12</v>
          </cell>
          <cell r="G3843">
            <v>0</v>
          </cell>
          <cell r="H3843">
            <v>3</v>
          </cell>
          <cell r="I3843">
            <v>0</v>
          </cell>
          <cell r="J3843">
            <v>0</v>
          </cell>
          <cell r="K3843">
            <v>14</v>
          </cell>
        </row>
        <row r="3844">
          <cell r="A3844">
            <v>3838</v>
          </cell>
          <cell r="B3844" t="str">
            <v>S</v>
          </cell>
          <cell r="C3844" t="str">
            <v>Other Services</v>
          </cell>
          <cell r="D3844">
            <v>210031535</v>
          </cell>
          <cell r="E3844" t="str">
            <v>Glenroy - East</v>
          </cell>
          <cell r="F3844">
            <v>37</v>
          </cell>
          <cell r="G3844">
            <v>14</v>
          </cell>
          <cell r="H3844">
            <v>0</v>
          </cell>
          <cell r="I3844">
            <v>0</v>
          </cell>
          <cell r="J3844">
            <v>0</v>
          </cell>
          <cell r="K3844">
            <v>52</v>
          </cell>
        </row>
        <row r="3845">
          <cell r="A3845">
            <v>3839</v>
          </cell>
          <cell r="B3845" t="str">
            <v>A</v>
          </cell>
          <cell r="C3845" t="str">
            <v>Agriculture, Forestry and Fishing</v>
          </cell>
          <cell r="D3845">
            <v>210031536</v>
          </cell>
          <cell r="E3845" t="str">
            <v>Glenroy - West</v>
          </cell>
          <cell r="F3845">
            <v>0</v>
          </cell>
          <cell r="G3845">
            <v>0</v>
          </cell>
          <cell r="H3845">
            <v>0</v>
          </cell>
          <cell r="I3845">
            <v>0</v>
          </cell>
          <cell r="J3845">
            <v>0</v>
          </cell>
          <cell r="K3845">
            <v>3</v>
          </cell>
        </row>
        <row r="3846">
          <cell r="A3846">
            <v>3840</v>
          </cell>
          <cell r="B3846" t="str">
            <v>B</v>
          </cell>
          <cell r="C3846" t="str">
            <v>Mining</v>
          </cell>
          <cell r="D3846">
            <v>210031536</v>
          </cell>
          <cell r="E3846" t="str">
            <v>Glenroy - West</v>
          </cell>
          <cell r="F3846">
            <v>0</v>
          </cell>
          <cell r="G3846">
            <v>0</v>
          </cell>
          <cell r="H3846">
            <v>0</v>
          </cell>
          <cell r="I3846">
            <v>0</v>
          </cell>
          <cell r="J3846">
            <v>0</v>
          </cell>
          <cell r="K3846">
            <v>0</v>
          </cell>
        </row>
        <row r="3847">
          <cell r="A3847">
            <v>3841</v>
          </cell>
          <cell r="B3847" t="str">
            <v>C</v>
          </cell>
          <cell r="C3847" t="str">
            <v>Manufacturing</v>
          </cell>
          <cell r="D3847">
            <v>210031536</v>
          </cell>
          <cell r="E3847" t="str">
            <v>Glenroy - West</v>
          </cell>
          <cell r="F3847">
            <v>5</v>
          </cell>
          <cell r="G3847">
            <v>5</v>
          </cell>
          <cell r="H3847">
            <v>3</v>
          </cell>
          <cell r="I3847">
            <v>0</v>
          </cell>
          <cell r="J3847">
            <v>0</v>
          </cell>
          <cell r="K3847">
            <v>11</v>
          </cell>
        </row>
        <row r="3848">
          <cell r="A3848">
            <v>3842</v>
          </cell>
          <cell r="B3848" t="str">
            <v>D</v>
          </cell>
          <cell r="C3848" t="str">
            <v>Electricity, Gas, Water and Waste Services</v>
          </cell>
          <cell r="D3848">
            <v>210031536</v>
          </cell>
          <cell r="E3848" t="str">
            <v>Glenroy - West</v>
          </cell>
          <cell r="F3848">
            <v>0</v>
          </cell>
          <cell r="G3848">
            <v>0</v>
          </cell>
          <cell r="H3848">
            <v>0</v>
          </cell>
          <cell r="I3848">
            <v>0</v>
          </cell>
          <cell r="J3848">
            <v>0</v>
          </cell>
          <cell r="K3848">
            <v>3</v>
          </cell>
        </row>
        <row r="3849">
          <cell r="A3849">
            <v>3843</v>
          </cell>
          <cell r="B3849" t="str">
            <v>E</v>
          </cell>
          <cell r="C3849" t="str">
            <v>Construction</v>
          </cell>
          <cell r="D3849">
            <v>210031536</v>
          </cell>
          <cell r="E3849" t="str">
            <v>Glenroy - West</v>
          </cell>
          <cell r="F3849">
            <v>114</v>
          </cell>
          <cell r="G3849">
            <v>37</v>
          </cell>
          <cell r="H3849">
            <v>6</v>
          </cell>
          <cell r="I3849">
            <v>0</v>
          </cell>
          <cell r="J3849">
            <v>0</v>
          </cell>
          <cell r="K3849">
            <v>157</v>
          </cell>
        </row>
        <row r="3850">
          <cell r="A3850">
            <v>3844</v>
          </cell>
          <cell r="B3850" t="str">
            <v>F</v>
          </cell>
          <cell r="C3850" t="str">
            <v>Wholesale Trade</v>
          </cell>
          <cell r="D3850">
            <v>210031536</v>
          </cell>
          <cell r="E3850" t="str">
            <v>Glenroy - West</v>
          </cell>
          <cell r="F3850">
            <v>7</v>
          </cell>
          <cell r="G3850">
            <v>3</v>
          </cell>
          <cell r="H3850">
            <v>3</v>
          </cell>
          <cell r="I3850">
            <v>0</v>
          </cell>
          <cell r="J3850">
            <v>0</v>
          </cell>
          <cell r="K3850">
            <v>10</v>
          </cell>
        </row>
        <row r="3851">
          <cell r="A3851">
            <v>3845</v>
          </cell>
          <cell r="B3851" t="str">
            <v>G</v>
          </cell>
          <cell r="C3851" t="str">
            <v>Retail Trade</v>
          </cell>
          <cell r="D3851">
            <v>210031536</v>
          </cell>
          <cell r="E3851" t="str">
            <v>Glenroy - West</v>
          </cell>
          <cell r="F3851">
            <v>24</v>
          </cell>
          <cell r="G3851">
            <v>14</v>
          </cell>
          <cell r="H3851">
            <v>7</v>
          </cell>
          <cell r="I3851">
            <v>0</v>
          </cell>
          <cell r="J3851">
            <v>0</v>
          </cell>
          <cell r="K3851">
            <v>45</v>
          </cell>
        </row>
        <row r="3852">
          <cell r="A3852">
            <v>3846</v>
          </cell>
          <cell r="B3852" t="str">
            <v>H</v>
          </cell>
          <cell r="C3852" t="str">
            <v>Accommodation and Food Services</v>
          </cell>
          <cell r="D3852">
            <v>210031536</v>
          </cell>
          <cell r="E3852" t="str">
            <v>Glenroy - West</v>
          </cell>
          <cell r="F3852">
            <v>12</v>
          </cell>
          <cell r="G3852">
            <v>21</v>
          </cell>
          <cell r="H3852">
            <v>6</v>
          </cell>
          <cell r="I3852">
            <v>0</v>
          </cell>
          <cell r="J3852">
            <v>0</v>
          </cell>
          <cell r="K3852">
            <v>39</v>
          </cell>
        </row>
        <row r="3853">
          <cell r="A3853">
            <v>3847</v>
          </cell>
          <cell r="B3853" t="str">
            <v>I</v>
          </cell>
          <cell r="C3853" t="str">
            <v>Transport, Postal and Warehousing</v>
          </cell>
          <cell r="D3853">
            <v>210031536</v>
          </cell>
          <cell r="E3853" t="str">
            <v>Glenroy - West</v>
          </cell>
          <cell r="F3853">
            <v>217</v>
          </cell>
          <cell r="G3853">
            <v>8</v>
          </cell>
          <cell r="H3853">
            <v>3</v>
          </cell>
          <cell r="I3853">
            <v>0</v>
          </cell>
          <cell r="J3853">
            <v>0</v>
          </cell>
          <cell r="K3853">
            <v>226</v>
          </cell>
        </row>
        <row r="3854">
          <cell r="A3854">
            <v>3848</v>
          </cell>
          <cell r="B3854" t="str">
            <v>J</v>
          </cell>
          <cell r="C3854" t="str">
            <v>Information Media and Telecommunications</v>
          </cell>
          <cell r="D3854">
            <v>210031536</v>
          </cell>
          <cell r="E3854" t="str">
            <v>Glenroy - West</v>
          </cell>
          <cell r="F3854">
            <v>3</v>
          </cell>
          <cell r="G3854">
            <v>0</v>
          </cell>
          <cell r="H3854">
            <v>0</v>
          </cell>
          <cell r="I3854">
            <v>0</v>
          </cell>
          <cell r="J3854">
            <v>0</v>
          </cell>
          <cell r="K3854">
            <v>0</v>
          </cell>
        </row>
        <row r="3855">
          <cell r="A3855">
            <v>3849</v>
          </cell>
          <cell r="B3855" t="str">
            <v>K</v>
          </cell>
          <cell r="C3855" t="str">
            <v>Financial and Insurance Services</v>
          </cell>
          <cell r="D3855">
            <v>210031536</v>
          </cell>
          <cell r="E3855" t="str">
            <v>Glenroy - West</v>
          </cell>
          <cell r="F3855">
            <v>13</v>
          </cell>
          <cell r="G3855">
            <v>5</v>
          </cell>
          <cell r="H3855">
            <v>0</v>
          </cell>
          <cell r="I3855">
            <v>0</v>
          </cell>
          <cell r="J3855">
            <v>0</v>
          </cell>
          <cell r="K3855">
            <v>18</v>
          </cell>
        </row>
        <row r="3856">
          <cell r="A3856">
            <v>3850</v>
          </cell>
          <cell r="B3856" t="str">
            <v>L</v>
          </cell>
          <cell r="C3856" t="str">
            <v>Rental, Hiring and Real Estate Services</v>
          </cell>
          <cell r="D3856">
            <v>210031536</v>
          </cell>
          <cell r="E3856" t="str">
            <v>Glenroy - West</v>
          </cell>
          <cell r="F3856">
            <v>61</v>
          </cell>
          <cell r="G3856">
            <v>5</v>
          </cell>
          <cell r="H3856">
            <v>7</v>
          </cell>
          <cell r="I3856">
            <v>0</v>
          </cell>
          <cell r="J3856">
            <v>0</v>
          </cell>
          <cell r="K3856">
            <v>74</v>
          </cell>
        </row>
        <row r="3857">
          <cell r="A3857">
            <v>3851</v>
          </cell>
          <cell r="B3857" t="str">
            <v>M</v>
          </cell>
          <cell r="C3857" t="str">
            <v>Professional, Scientific and Technical Services</v>
          </cell>
          <cell r="D3857">
            <v>210031536</v>
          </cell>
          <cell r="E3857" t="str">
            <v>Glenroy - West</v>
          </cell>
          <cell r="F3857">
            <v>47</v>
          </cell>
          <cell r="G3857">
            <v>15</v>
          </cell>
          <cell r="H3857">
            <v>3</v>
          </cell>
          <cell r="I3857">
            <v>3</v>
          </cell>
          <cell r="J3857">
            <v>0</v>
          </cell>
          <cell r="K3857">
            <v>68</v>
          </cell>
        </row>
        <row r="3858">
          <cell r="A3858">
            <v>3852</v>
          </cell>
          <cell r="B3858" t="str">
            <v>N</v>
          </cell>
          <cell r="C3858" t="str">
            <v>Administrative and Support Services</v>
          </cell>
          <cell r="D3858">
            <v>210031536</v>
          </cell>
          <cell r="E3858" t="str">
            <v>Glenroy - West</v>
          </cell>
          <cell r="F3858">
            <v>33</v>
          </cell>
          <cell r="G3858">
            <v>9</v>
          </cell>
          <cell r="H3858">
            <v>0</v>
          </cell>
          <cell r="I3858">
            <v>0</v>
          </cell>
          <cell r="J3858">
            <v>0</v>
          </cell>
          <cell r="K3858">
            <v>45</v>
          </cell>
        </row>
        <row r="3859">
          <cell r="A3859">
            <v>3853</v>
          </cell>
          <cell r="B3859" t="str">
            <v>O</v>
          </cell>
          <cell r="C3859" t="str">
            <v>Public Administration and Safety</v>
          </cell>
          <cell r="D3859">
            <v>210031536</v>
          </cell>
          <cell r="E3859" t="str">
            <v>Glenroy - West</v>
          </cell>
          <cell r="F3859">
            <v>3</v>
          </cell>
          <cell r="G3859">
            <v>3</v>
          </cell>
          <cell r="H3859">
            <v>0</v>
          </cell>
          <cell r="I3859">
            <v>0</v>
          </cell>
          <cell r="J3859">
            <v>0</v>
          </cell>
          <cell r="K3859">
            <v>4</v>
          </cell>
        </row>
        <row r="3860">
          <cell r="A3860">
            <v>3854</v>
          </cell>
          <cell r="B3860" t="str">
            <v>P</v>
          </cell>
          <cell r="C3860" t="str">
            <v>Education and Training</v>
          </cell>
          <cell r="D3860">
            <v>210031536</v>
          </cell>
          <cell r="E3860" t="str">
            <v>Glenroy - West</v>
          </cell>
          <cell r="F3860">
            <v>5</v>
          </cell>
          <cell r="G3860">
            <v>6</v>
          </cell>
          <cell r="H3860">
            <v>3</v>
          </cell>
          <cell r="I3860">
            <v>0</v>
          </cell>
          <cell r="J3860">
            <v>0</v>
          </cell>
          <cell r="K3860">
            <v>14</v>
          </cell>
        </row>
        <row r="3861">
          <cell r="A3861">
            <v>3855</v>
          </cell>
          <cell r="B3861" t="str">
            <v>Q</v>
          </cell>
          <cell r="C3861" t="str">
            <v>Health Care and Social Assistance</v>
          </cell>
          <cell r="D3861">
            <v>210031536</v>
          </cell>
          <cell r="E3861" t="str">
            <v>Glenroy - West</v>
          </cell>
          <cell r="F3861">
            <v>38</v>
          </cell>
          <cell r="G3861">
            <v>10</v>
          </cell>
          <cell r="H3861">
            <v>3</v>
          </cell>
          <cell r="I3861">
            <v>3</v>
          </cell>
          <cell r="J3861">
            <v>0</v>
          </cell>
          <cell r="K3861">
            <v>52</v>
          </cell>
        </row>
        <row r="3862">
          <cell r="A3862">
            <v>3856</v>
          </cell>
          <cell r="B3862" t="str">
            <v>R</v>
          </cell>
          <cell r="C3862" t="str">
            <v>Arts and Recreation Services</v>
          </cell>
          <cell r="D3862">
            <v>210031536</v>
          </cell>
          <cell r="E3862" t="str">
            <v>Glenroy - West</v>
          </cell>
          <cell r="F3862">
            <v>7</v>
          </cell>
          <cell r="G3862">
            <v>0</v>
          </cell>
          <cell r="H3862">
            <v>0</v>
          </cell>
          <cell r="I3862">
            <v>0</v>
          </cell>
          <cell r="J3862">
            <v>0</v>
          </cell>
          <cell r="K3862">
            <v>8</v>
          </cell>
        </row>
        <row r="3863">
          <cell r="A3863">
            <v>3857</v>
          </cell>
          <cell r="B3863" t="str">
            <v>S</v>
          </cell>
          <cell r="C3863" t="str">
            <v>Other Services</v>
          </cell>
          <cell r="D3863">
            <v>210031536</v>
          </cell>
          <cell r="E3863" t="str">
            <v>Glenroy - West</v>
          </cell>
          <cell r="F3863">
            <v>21</v>
          </cell>
          <cell r="G3863">
            <v>14</v>
          </cell>
          <cell r="H3863">
            <v>0</v>
          </cell>
          <cell r="I3863">
            <v>0</v>
          </cell>
          <cell r="J3863">
            <v>0</v>
          </cell>
          <cell r="K3863">
            <v>35</v>
          </cell>
        </row>
        <row r="3864">
          <cell r="A3864">
            <v>3858</v>
          </cell>
          <cell r="B3864" t="str">
            <v>A</v>
          </cell>
          <cell r="C3864" t="str">
            <v>Agriculture, Forestry and Fishing</v>
          </cell>
          <cell r="D3864">
            <v>201031015</v>
          </cell>
          <cell r="E3864" t="str">
            <v>Golden Plains - North</v>
          </cell>
          <cell r="F3864">
            <v>57</v>
          </cell>
          <cell r="G3864">
            <v>28</v>
          </cell>
          <cell r="H3864">
            <v>11</v>
          </cell>
          <cell r="I3864">
            <v>0</v>
          </cell>
          <cell r="J3864">
            <v>0</v>
          </cell>
          <cell r="K3864">
            <v>96</v>
          </cell>
        </row>
        <row r="3865">
          <cell r="A3865">
            <v>3859</v>
          </cell>
          <cell r="B3865" t="str">
            <v>B</v>
          </cell>
          <cell r="C3865" t="str">
            <v>Mining</v>
          </cell>
          <cell r="D3865">
            <v>201031015</v>
          </cell>
          <cell r="E3865" t="str">
            <v>Golden Plains - North</v>
          </cell>
          <cell r="F3865">
            <v>3</v>
          </cell>
          <cell r="G3865">
            <v>0</v>
          </cell>
          <cell r="H3865">
            <v>0</v>
          </cell>
          <cell r="I3865">
            <v>3</v>
          </cell>
          <cell r="J3865">
            <v>0</v>
          </cell>
          <cell r="K3865">
            <v>4</v>
          </cell>
        </row>
        <row r="3866">
          <cell r="A3866">
            <v>3860</v>
          </cell>
          <cell r="B3866" t="str">
            <v>C</v>
          </cell>
          <cell r="C3866" t="str">
            <v>Manufacturing</v>
          </cell>
          <cell r="D3866">
            <v>201031015</v>
          </cell>
          <cell r="E3866" t="str">
            <v>Golden Plains - North</v>
          </cell>
          <cell r="F3866">
            <v>9</v>
          </cell>
          <cell r="G3866">
            <v>4</v>
          </cell>
          <cell r="H3866">
            <v>0</v>
          </cell>
          <cell r="I3866">
            <v>0</v>
          </cell>
          <cell r="J3866">
            <v>0</v>
          </cell>
          <cell r="K3866">
            <v>13</v>
          </cell>
        </row>
        <row r="3867">
          <cell r="A3867">
            <v>3861</v>
          </cell>
          <cell r="B3867" t="str">
            <v>D</v>
          </cell>
          <cell r="C3867" t="str">
            <v>Electricity, Gas, Water and Waste Services</v>
          </cell>
          <cell r="D3867">
            <v>201031015</v>
          </cell>
          <cell r="E3867" t="str">
            <v>Golden Plains - North</v>
          </cell>
          <cell r="F3867">
            <v>0</v>
          </cell>
          <cell r="G3867">
            <v>0</v>
          </cell>
          <cell r="H3867">
            <v>0</v>
          </cell>
          <cell r="I3867">
            <v>0</v>
          </cell>
          <cell r="J3867">
            <v>0</v>
          </cell>
          <cell r="K3867">
            <v>3</v>
          </cell>
        </row>
        <row r="3868">
          <cell r="A3868">
            <v>3862</v>
          </cell>
          <cell r="B3868" t="str">
            <v>E</v>
          </cell>
          <cell r="C3868" t="str">
            <v>Construction</v>
          </cell>
          <cell r="D3868">
            <v>201031015</v>
          </cell>
          <cell r="E3868" t="str">
            <v>Golden Plains - North</v>
          </cell>
          <cell r="F3868">
            <v>63</v>
          </cell>
          <cell r="G3868">
            <v>49</v>
          </cell>
          <cell r="H3868">
            <v>6</v>
          </cell>
          <cell r="I3868">
            <v>3</v>
          </cell>
          <cell r="J3868">
            <v>0</v>
          </cell>
          <cell r="K3868">
            <v>120</v>
          </cell>
        </row>
        <row r="3869">
          <cell r="A3869">
            <v>3863</v>
          </cell>
          <cell r="B3869" t="str">
            <v>F</v>
          </cell>
          <cell r="C3869" t="str">
            <v>Wholesale Trade</v>
          </cell>
          <cell r="D3869">
            <v>201031015</v>
          </cell>
          <cell r="E3869" t="str">
            <v>Golden Plains - North</v>
          </cell>
          <cell r="F3869">
            <v>3</v>
          </cell>
          <cell r="G3869">
            <v>4</v>
          </cell>
          <cell r="H3869">
            <v>0</v>
          </cell>
          <cell r="I3869">
            <v>0</v>
          </cell>
          <cell r="J3869">
            <v>0</v>
          </cell>
          <cell r="K3869">
            <v>7</v>
          </cell>
        </row>
        <row r="3870">
          <cell r="A3870">
            <v>3864</v>
          </cell>
          <cell r="B3870" t="str">
            <v>G</v>
          </cell>
          <cell r="C3870" t="str">
            <v>Retail Trade</v>
          </cell>
          <cell r="D3870">
            <v>201031015</v>
          </cell>
          <cell r="E3870" t="str">
            <v>Golden Plains - North</v>
          </cell>
          <cell r="F3870">
            <v>9</v>
          </cell>
          <cell r="G3870">
            <v>6</v>
          </cell>
          <cell r="H3870">
            <v>3</v>
          </cell>
          <cell r="I3870">
            <v>0</v>
          </cell>
          <cell r="J3870">
            <v>0</v>
          </cell>
          <cell r="K3870">
            <v>17</v>
          </cell>
        </row>
        <row r="3871">
          <cell r="A3871">
            <v>3865</v>
          </cell>
          <cell r="B3871" t="str">
            <v>H</v>
          </cell>
          <cell r="C3871" t="str">
            <v>Accommodation and Food Services</v>
          </cell>
          <cell r="D3871">
            <v>201031015</v>
          </cell>
          <cell r="E3871" t="str">
            <v>Golden Plains - North</v>
          </cell>
          <cell r="F3871">
            <v>3</v>
          </cell>
          <cell r="G3871">
            <v>3</v>
          </cell>
          <cell r="H3871">
            <v>3</v>
          </cell>
          <cell r="I3871">
            <v>0</v>
          </cell>
          <cell r="J3871">
            <v>0</v>
          </cell>
          <cell r="K3871">
            <v>8</v>
          </cell>
        </row>
        <row r="3872">
          <cell r="A3872">
            <v>3866</v>
          </cell>
          <cell r="B3872" t="str">
            <v>I</v>
          </cell>
          <cell r="C3872" t="str">
            <v>Transport, Postal and Warehousing</v>
          </cell>
          <cell r="D3872">
            <v>201031015</v>
          </cell>
          <cell r="E3872" t="str">
            <v>Golden Plains - North</v>
          </cell>
          <cell r="F3872">
            <v>9</v>
          </cell>
          <cell r="G3872">
            <v>9</v>
          </cell>
          <cell r="H3872">
            <v>3</v>
          </cell>
          <cell r="I3872">
            <v>3</v>
          </cell>
          <cell r="J3872">
            <v>0</v>
          </cell>
          <cell r="K3872">
            <v>20</v>
          </cell>
        </row>
        <row r="3873">
          <cell r="A3873">
            <v>3867</v>
          </cell>
          <cell r="B3873" t="str">
            <v>J</v>
          </cell>
          <cell r="C3873" t="str">
            <v>Information Media and Telecommunications</v>
          </cell>
          <cell r="D3873">
            <v>201031015</v>
          </cell>
          <cell r="E3873" t="str">
            <v>Golden Plains - North</v>
          </cell>
          <cell r="F3873">
            <v>3</v>
          </cell>
          <cell r="G3873">
            <v>0</v>
          </cell>
          <cell r="H3873">
            <v>0</v>
          </cell>
          <cell r="I3873">
            <v>0</v>
          </cell>
          <cell r="J3873">
            <v>0</v>
          </cell>
          <cell r="K3873">
            <v>3</v>
          </cell>
        </row>
        <row r="3874">
          <cell r="A3874">
            <v>3868</v>
          </cell>
          <cell r="B3874" t="str">
            <v>K</v>
          </cell>
          <cell r="C3874" t="str">
            <v>Financial and Insurance Services</v>
          </cell>
          <cell r="D3874">
            <v>201031015</v>
          </cell>
          <cell r="E3874" t="str">
            <v>Golden Plains - North</v>
          </cell>
          <cell r="F3874">
            <v>6</v>
          </cell>
          <cell r="G3874">
            <v>0</v>
          </cell>
          <cell r="H3874">
            <v>0</v>
          </cell>
          <cell r="I3874">
            <v>0</v>
          </cell>
          <cell r="J3874">
            <v>0</v>
          </cell>
          <cell r="K3874">
            <v>8</v>
          </cell>
        </row>
        <row r="3875">
          <cell r="A3875">
            <v>3869</v>
          </cell>
          <cell r="B3875" t="str">
            <v>L</v>
          </cell>
          <cell r="C3875" t="str">
            <v>Rental, Hiring and Real Estate Services</v>
          </cell>
          <cell r="D3875">
            <v>201031015</v>
          </cell>
          <cell r="E3875" t="str">
            <v>Golden Plains - North</v>
          </cell>
          <cell r="F3875">
            <v>27</v>
          </cell>
          <cell r="G3875">
            <v>3</v>
          </cell>
          <cell r="H3875">
            <v>0</v>
          </cell>
          <cell r="I3875">
            <v>0</v>
          </cell>
          <cell r="J3875">
            <v>0</v>
          </cell>
          <cell r="K3875">
            <v>29</v>
          </cell>
        </row>
        <row r="3876">
          <cell r="A3876">
            <v>3870</v>
          </cell>
          <cell r="B3876" t="str">
            <v>M</v>
          </cell>
          <cell r="C3876" t="str">
            <v>Professional, Scientific and Technical Services</v>
          </cell>
          <cell r="D3876">
            <v>201031015</v>
          </cell>
          <cell r="E3876" t="str">
            <v>Golden Plains - North</v>
          </cell>
          <cell r="F3876">
            <v>24</v>
          </cell>
          <cell r="G3876">
            <v>9</v>
          </cell>
          <cell r="H3876">
            <v>0</v>
          </cell>
          <cell r="I3876">
            <v>0</v>
          </cell>
          <cell r="J3876">
            <v>0</v>
          </cell>
          <cell r="K3876">
            <v>35</v>
          </cell>
        </row>
        <row r="3877">
          <cell r="A3877">
            <v>3871</v>
          </cell>
          <cell r="B3877" t="str">
            <v>N</v>
          </cell>
          <cell r="C3877" t="str">
            <v>Administrative and Support Services</v>
          </cell>
          <cell r="D3877">
            <v>201031015</v>
          </cell>
          <cell r="E3877" t="str">
            <v>Golden Plains - North</v>
          </cell>
          <cell r="F3877">
            <v>13</v>
          </cell>
          <cell r="G3877">
            <v>6</v>
          </cell>
          <cell r="H3877">
            <v>0</v>
          </cell>
          <cell r="I3877">
            <v>0</v>
          </cell>
          <cell r="J3877">
            <v>0</v>
          </cell>
          <cell r="K3877">
            <v>19</v>
          </cell>
        </row>
        <row r="3878">
          <cell r="A3878">
            <v>3872</v>
          </cell>
          <cell r="B3878" t="str">
            <v>O</v>
          </cell>
          <cell r="C3878" t="str">
            <v>Public Administration and Safety</v>
          </cell>
          <cell r="D3878">
            <v>201031015</v>
          </cell>
          <cell r="E3878" t="str">
            <v>Golden Plains - North</v>
          </cell>
          <cell r="F3878">
            <v>0</v>
          </cell>
          <cell r="G3878">
            <v>0</v>
          </cell>
          <cell r="H3878">
            <v>0</v>
          </cell>
          <cell r="I3878">
            <v>0</v>
          </cell>
          <cell r="J3878">
            <v>0</v>
          </cell>
          <cell r="K3878">
            <v>0</v>
          </cell>
        </row>
        <row r="3879">
          <cell r="A3879">
            <v>3873</v>
          </cell>
          <cell r="B3879" t="str">
            <v>P</v>
          </cell>
          <cell r="C3879" t="str">
            <v>Education and Training</v>
          </cell>
          <cell r="D3879">
            <v>201031015</v>
          </cell>
          <cell r="E3879" t="str">
            <v>Golden Plains - North</v>
          </cell>
          <cell r="F3879">
            <v>0</v>
          </cell>
          <cell r="G3879">
            <v>0</v>
          </cell>
          <cell r="H3879">
            <v>0</v>
          </cell>
          <cell r="I3879">
            <v>0</v>
          </cell>
          <cell r="J3879">
            <v>0</v>
          </cell>
          <cell r="K3879">
            <v>0</v>
          </cell>
        </row>
        <row r="3880">
          <cell r="A3880">
            <v>3874</v>
          </cell>
          <cell r="B3880" t="str">
            <v>Q</v>
          </cell>
          <cell r="C3880" t="str">
            <v>Health Care and Social Assistance</v>
          </cell>
          <cell r="D3880">
            <v>201031015</v>
          </cell>
          <cell r="E3880" t="str">
            <v>Golden Plains - North</v>
          </cell>
          <cell r="F3880">
            <v>11</v>
          </cell>
          <cell r="G3880">
            <v>3</v>
          </cell>
          <cell r="H3880">
            <v>0</v>
          </cell>
          <cell r="I3880">
            <v>0</v>
          </cell>
          <cell r="J3880">
            <v>0</v>
          </cell>
          <cell r="K3880">
            <v>14</v>
          </cell>
        </row>
        <row r="3881">
          <cell r="A3881">
            <v>3875</v>
          </cell>
          <cell r="B3881" t="str">
            <v>R</v>
          </cell>
          <cell r="C3881" t="str">
            <v>Arts and Recreation Services</v>
          </cell>
          <cell r="D3881">
            <v>201031015</v>
          </cell>
          <cell r="E3881" t="str">
            <v>Golden Plains - North</v>
          </cell>
          <cell r="F3881">
            <v>6</v>
          </cell>
          <cell r="G3881">
            <v>3</v>
          </cell>
          <cell r="H3881">
            <v>0</v>
          </cell>
          <cell r="I3881">
            <v>0</v>
          </cell>
          <cell r="J3881">
            <v>0</v>
          </cell>
          <cell r="K3881">
            <v>8</v>
          </cell>
        </row>
        <row r="3882">
          <cell r="A3882">
            <v>3876</v>
          </cell>
          <cell r="B3882" t="str">
            <v>S</v>
          </cell>
          <cell r="C3882" t="str">
            <v>Other Services</v>
          </cell>
          <cell r="D3882">
            <v>201031015</v>
          </cell>
          <cell r="E3882" t="str">
            <v>Golden Plains - North</v>
          </cell>
          <cell r="F3882">
            <v>10</v>
          </cell>
          <cell r="G3882">
            <v>7</v>
          </cell>
          <cell r="H3882">
            <v>3</v>
          </cell>
          <cell r="I3882">
            <v>0</v>
          </cell>
          <cell r="J3882">
            <v>0</v>
          </cell>
          <cell r="K3882">
            <v>18</v>
          </cell>
        </row>
        <row r="3883">
          <cell r="A3883">
            <v>3877</v>
          </cell>
          <cell r="B3883" t="str">
            <v>A</v>
          </cell>
          <cell r="C3883" t="str">
            <v>Agriculture, Forestry and Fishing</v>
          </cell>
          <cell r="D3883">
            <v>203011035</v>
          </cell>
          <cell r="E3883" t="str">
            <v>Golden Plains - South</v>
          </cell>
          <cell r="F3883">
            <v>187</v>
          </cell>
          <cell r="G3883">
            <v>69</v>
          </cell>
          <cell r="H3883">
            <v>17</v>
          </cell>
          <cell r="I3883">
            <v>4</v>
          </cell>
          <cell r="J3883">
            <v>0</v>
          </cell>
          <cell r="K3883">
            <v>277</v>
          </cell>
        </row>
        <row r="3884">
          <cell r="A3884">
            <v>3878</v>
          </cell>
          <cell r="B3884" t="str">
            <v>B</v>
          </cell>
          <cell r="C3884" t="str">
            <v>Mining</v>
          </cell>
          <cell r="D3884">
            <v>203011035</v>
          </cell>
          <cell r="E3884" t="str">
            <v>Golden Plains - South</v>
          </cell>
          <cell r="F3884">
            <v>0</v>
          </cell>
          <cell r="G3884">
            <v>0</v>
          </cell>
          <cell r="H3884">
            <v>0</v>
          </cell>
          <cell r="I3884">
            <v>0</v>
          </cell>
          <cell r="J3884">
            <v>0</v>
          </cell>
          <cell r="K3884">
            <v>0</v>
          </cell>
        </row>
        <row r="3885">
          <cell r="A3885">
            <v>3879</v>
          </cell>
          <cell r="B3885" t="str">
            <v>C</v>
          </cell>
          <cell r="C3885" t="str">
            <v>Manufacturing</v>
          </cell>
          <cell r="D3885">
            <v>203011035</v>
          </cell>
          <cell r="E3885" t="str">
            <v>Golden Plains - South</v>
          </cell>
          <cell r="F3885">
            <v>18</v>
          </cell>
          <cell r="G3885">
            <v>12</v>
          </cell>
          <cell r="H3885">
            <v>3</v>
          </cell>
          <cell r="I3885">
            <v>0</v>
          </cell>
          <cell r="J3885">
            <v>0</v>
          </cell>
          <cell r="K3885">
            <v>32</v>
          </cell>
        </row>
        <row r="3886">
          <cell r="A3886">
            <v>3880</v>
          </cell>
          <cell r="B3886" t="str">
            <v>D</v>
          </cell>
          <cell r="C3886" t="str">
            <v>Electricity, Gas, Water and Waste Services</v>
          </cell>
          <cell r="D3886">
            <v>203011035</v>
          </cell>
          <cell r="E3886" t="str">
            <v>Golden Plains - South</v>
          </cell>
          <cell r="F3886">
            <v>0</v>
          </cell>
          <cell r="G3886">
            <v>3</v>
          </cell>
          <cell r="H3886">
            <v>0</v>
          </cell>
          <cell r="I3886">
            <v>0</v>
          </cell>
          <cell r="J3886">
            <v>0</v>
          </cell>
          <cell r="K3886">
            <v>3</v>
          </cell>
        </row>
        <row r="3887">
          <cell r="A3887">
            <v>3881</v>
          </cell>
          <cell r="B3887" t="str">
            <v>E</v>
          </cell>
          <cell r="C3887" t="str">
            <v>Construction</v>
          </cell>
          <cell r="D3887">
            <v>203011035</v>
          </cell>
          <cell r="E3887" t="str">
            <v>Golden Plains - South</v>
          </cell>
          <cell r="F3887">
            <v>108</v>
          </cell>
          <cell r="G3887">
            <v>65</v>
          </cell>
          <cell r="H3887">
            <v>6</v>
          </cell>
          <cell r="I3887">
            <v>0</v>
          </cell>
          <cell r="J3887">
            <v>0</v>
          </cell>
          <cell r="K3887">
            <v>179</v>
          </cell>
        </row>
        <row r="3888">
          <cell r="A3888">
            <v>3882</v>
          </cell>
          <cell r="B3888" t="str">
            <v>F</v>
          </cell>
          <cell r="C3888" t="str">
            <v>Wholesale Trade</v>
          </cell>
          <cell r="D3888">
            <v>203011035</v>
          </cell>
          <cell r="E3888" t="str">
            <v>Golden Plains - South</v>
          </cell>
          <cell r="F3888">
            <v>7</v>
          </cell>
          <cell r="G3888">
            <v>6</v>
          </cell>
          <cell r="H3888">
            <v>0</v>
          </cell>
          <cell r="I3888">
            <v>0</v>
          </cell>
          <cell r="J3888">
            <v>0</v>
          </cell>
          <cell r="K3888">
            <v>16</v>
          </cell>
        </row>
        <row r="3889">
          <cell r="A3889">
            <v>3883</v>
          </cell>
          <cell r="B3889" t="str">
            <v>G</v>
          </cell>
          <cell r="C3889" t="str">
            <v>Retail Trade</v>
          </cell>
          <cell r="D3889">
            <v>203011035</v>
          </cell>
          <cell r="E3889" t="str">
            <v>Golden Plains - South</v>
          </cell>
          <cell r="F3889">
            <v>15</v>
          </cell>
          <cell r="G3889">
            <v>10</v>
          </cell>
          <cell r="H3889">
            <v>0</v>
          </cell>
          <cell r="I3889">
            <v>0</v>
          </cell>
          <cell r="J3889">
            <v>0</v>
          </cell>
          <cell r="K3889">
            <v>25</v>
          </cell>
        </row>
        <row r="3890">
          <cell r="A3890">
            <v>3884</v>
          </cell>
          <cell r="B3890" t="str">
            <v>H</v>
          </cell>
          <cell r="C3890" t="str">
            <v>Accommodation and Food Services</v>
          </cell>
          <cell r="D3890">
            <v>203011035</v>
          </cell>
          <cell r="E3890" t="str">
            <v>Golden Plains - South</v>
          </cell>
          <cell r="F3890">
            <v>9</v>
          </cell>
          <cell r="G3890">
            <v>5</v>
          </cell>
          <cell r="H3890">
            <v>7</v>
          </cell>
          <cell r="I3890">
            <v>0</v>
          </cell>
          <cell r="J3890">
            <v>0</v>
          </cell>
          <cell r="K3890">
            <v>21</v>
          </cell>
        </row>
        <row r="3891">
          <cell r="A3891">
            <v>3885</v>
          </cell>
          <cell r="B3891" t="str">
            <v>I</v>
          </cell>
          <cell r="C3891" t="str">
            <v>Transport, Postal and Warehousing</v>
          </cell>
          <cell r="D3891">
            <v>203011035</v>
          </cell>
          <cell r="E3891" t="str">
            <v>Golden Plains - South</v>
          </cell>
          <cell r="F3891">
            <v>26</v>
          </cell>
          <cell r="G3891">
            <v>18</v>
          </cell>
          <cell r="H3891">
            <v>5</v>
          </cell>
          <cell r="I3891">
            <v>0</v>
          </cell>
          <cell r="J3891">
            <v>0</v>
          </cell>
          <cell r="K3891">
            <v>49</v>
          </cell>
        </row>
        <row r="3892">
          <cell r="A3892">
            <v>3886</v>
          </cell>
          <cell r="B3892" t="str">
            <v>J</v>
          </cell>
          <cell r="C3892" t="str">
            <v>Information Media and Telecommunications</v>
          </cell>
          <cell r="D3892">
            <v>203011035</v>
          </cell>
          <cell r="E3892" t="str">
            <v>Golden Plains - South</v>
          </cell>
          <cell r="F3892">
            <v>3</v>
          </cell>
          <cell r="G3892">
            <v>0</v>
          </cell>
          <cell r="H3892">
            <v>0</v>
          </cell>
          <cell r="I3892">
            <v>0</v>
          </cell>
          <cell r="J3892">
            <v>0</v>
          </cell>
          <cell r="K3892">
            <v>3</v>
          </cell>
        </row>
        <row r="3893">
          <cell r="A3893">
            <v>3887</v>
          </cell>
          <cell r="B3893" t="str">
            <v>K</v>
          </cell>
          <cell r="C3893" t="str">
            <v>Financial and Insurance Services</v>
          </cell>
          <cell r="D3893">
            <v>203011035</v>
          </cell>
          <cell r="E3893" t="str">
            <v>Golden Plains - South</v>
          </cell>
          <cell r="F3893">
            <v>10</v>
          </cell>
          <cell r="G3893">
            <v>5</v>
          </cell>
          <cell r="H3893">
            <v>0</v>
          </cell>
          <cell r="I3893">
            <v>0</v>
          </cell>
          <cell r="J3893">
            <v>0</v>
          </cell>
          <cell r="K3893">
            <v>15</v>
          </cell>
        </row>
        <row r="3894">
          <cell r="A3894">
            <v>3888</v>
          </cell>
          <cell r="B3894" t="str">
            <v>L</v>
          </cell>
          <cell r="C3894" t="str">
            <v>Rental, Hiring and Real Estate Services</v>
          </cell>
          <cell r="D3894">
            <v>203011035</v>
          </cell>
          <cell r="E3894" t="str">
            <v>Golden Plains - South</v>
          </cell>
          <cell r="F3894">
            <v>58</v>
          </cell>
          <cell r="G3894">
            <v>0</v>
          </cell>
          <cell r="H3894">
            <v>0</v>
          </cell>
          <cell r="I3894">
            <v>0</v>
          </cell>
          <cell r="J3894">
            <v>0</v>
          </cell>
          <cell r="K3894">
            <v>60</v>
          </cell>
        </row>
        <row r="3895">
          <cell r="A3895">
            <v>3889</v>
          </cell>
          <cell r="B3895" t="str">
            <v>M</v>
          </cell>
          <cell r="C3895" t="str">
            <v>Professional, Scientific and Technical Services</v>
          </cell>
          <cell r="D3895">
            <v>203011035</v>
          </cell>
          <cell r="E3895" t="str">
            <v>Golden Plains - South</v>
          </cell>
          <cell r="F3895">
            <v>50</v>
          </cell>
          <cell r="G3895">
            <v>17</v>
          </cell>
          <cell r="H3895">
            <v>4</v>
          </cell>
          <cell r="I3895">
            <v>3</v>
          </cell>
          <cell r="J3895">
            <v>0</v>
          </cell>
          <cell r="K3895">
            <v>73</v>
          </cell>
        </row>
        <row r="3896">
          <cell r="A3896">
            <v>3890</v>
          </cell>
          <cell r="B3896" t="str">
            <v>N</v>
          </cell>
          <cell r="C3896" t="str">
            <v>Administrative and Support Services</v>
          </cell>
          <cell r="D3896">
            <v>203011035</v>
          </cell>
          <cell r="E3896" t="str">
            <v>Golden Plains - South</v>
          </cell>
          <cell r="F3896">
            <v>19</v>
          </cell>
          <cell r="G3896">
            <v>5</v>
          </cell>
          <cell r="H3896">
            <v>3</v>
          </cell>
          <cell r="I3896">
            <v>0</v>
          </cell>
          <cell r="J3896">
            <v>0</v>
          </cell>
          <cell r="K3896">
            <v>26</v>
          </cell>
        </row>
        <row r="3897">
          <cell r="A3897">
            <v>3891</v>
          </cell>
          <cell r="B3897" t="str">
            <v>O</v>
          </cell>
          <cell r="C3897" t="str">
            <v>Public Administration and Safety</v>
          </cell>
          <cell r="D3897">
            <v>203011035</v>
          </cell>
          <cell r="E3897" t="str">
            <v>Golden Plains - South</v>
          </cell>
          <cell r="F3897">
            <v>0</v>
          </cell>
          <cell r="G3897">
            <v>0</v>
          </cell>
          <cell r="H3897">
            <v>0</v>
          </cell>
          <cell r="I3897">
            <v>0</v>
          </cell>
          <cell r="J3897">
            <v>0</v>
          </cell>
          <cell r="K3897">
            <v>0</v>
          </cell>
        </row>
        <row r="3898">
          <cell r="A3898">
            <v>3892</v>
          </cell>
          <cell r="B3898" t="str">
            <v>P</v>
          </cell>
          <cell r="C3898" t="str">
            <v>Education and Training</v>
          </cell>
          <cell r="D3898">
            <v>203011035</v>
          </cell>
          <cell r="E3898" t="str">
            <v>Golden Plains - South</v>
          </cell>
          <cell r="F3898">
            <v>10</v>
          </cell>
          <cell r="G3898">
            <v>7</v>
          </cell>
          <cell r="H3898">
            <v>3</v>
          </cell>
          <cell r="I3898">
            <v>0</v>
          </cell>
          <cell r="J3898">
            <v>0</v>
          </cell>
          <cell r="K3898">
            <v>20</v>
          </cell>
        </row>
        <row r="3899">
          <cell r="A3899">
            <v>3893</v>
          </cell>
          <cell r="B3899" t="str">
            <v>Q</v>
          </cell>
          <cell r="C3899" t="str">
            <v>Health Care and Social Assistance</v>
          </cell>
          <cell r="D3899">
            <v>203011035</v>
          </cell>
          <cell r="E3899" t="str">
            <v>Golden Plains - South</v>
          </cell>
          <cell r="F3899">
            <v>19</v>
          </cell>
          <cell r="G3899">
            <v>10</v>
          </cell>
          <cell r="H3899">
            <v>4</v>
          </cell>
          <cell r="I3899">
            <v>0</v>
          </cell>
          <cell r="J3899">
            <v>0</v>
          </cell>
          <cell r="K3899">
            <v>34</v>
          </cell>
        </row>
        <row r="3900">
          <cell r="A3900">
            <v>3894</v>
          </cell>
          <cell r="B3900" t="str">
            <v>R</v>
          </cell>
          <cell r="C3900" t="str">
            <v>Arts and Recreation Services</v>
          </cell>
          <cell r="D3900">
            <v>203011035</v>
          </cell>
          <cell r="E3900" t="str">
            <v>Golden Plains - South</v>
          </cell>
          <cell r="F3900">
            <v>8</v>
          </cell>
          <cell r="G3900">
            <v>0</v>
          </cell>
          <cell r="H3900">
            <v>0</v>
          </cell>
          <cell r="I3900">
            <v>0</v>
          </cell>
          <cell r="J3900">
            <v>0</v>
          </cell>
          <cell r="K3900">
            <v>10</v>
          </cell>
        </row>
        <row r="3901">
          <cell r="A3901">
            <v>3895</v>
          </cell>
          <cell r="B3901" t="str">
            <v>S</v>
          </cell>
          <cell r="C3901" t="str">
            <v>Other Services</v>
          </cell>
          <cell r="D3901">
            <v>203011035</v>
          </cell>
          <cell r="E3901" t="str">
            <v>Golden Plains - South</v>
          </cell>
          <cell r="F3901">
            <v>29</v>
          </cell>
          <cell r="G3901">
            <v>7</v>
          </cell>
          <cell r="H3901">
            <v>0</v>
          </cell>
          <cell r="I3901">
            <v>0</v>
          </cell>
          <cell r="J3901">
            <v>0</v>
          </cell>
          <cell r="K3901">
            <v>38</v>
          </cell>
        </row>
        <row r="3902">
          <cell r="A3902">
            <v>3896</v>
          </cell>
          <cell r="B3902" t="str">
            <v>A</v>
          </cell>
          <cell r="C3902" t="str">
            <v>Agriculture, Forestry and Fishing</v>
          </cell>
          <cell r="D3902">
            <v>201021012</v>
          </cell>
          <cell r="E3902" t="str">
            <v>Gordon (Vic.)</v>
          </cell>
          <cell r="F3902">
            <v>179</v>
          </cell>
          <cell r="G3902">
            <v>38</v>
          </cell>
          <cell r="H3902">
            <v>24</v>
          </cell>
          <cell r="I3902">
            <v>0</v>
          </cell>
          <cell r="J3902">
            <v>0</v>
          </cell>
          <cell r="K3902">
            <v>242</v>
          </cell>
        </row>
        <row r="3903">
          <cell r="A3903">
            <v>3897</v>
          </cell>
          <cell r="B3903" t="str">
            <v>B</v>
          </cell>
          <cell r="C3903" t="str">
            <v>Mining</v>
          </cell>
          <cell r="D3903">
            <v>201021012</v>
          </cell>
          <cell r="E3903" t="str">
            <v>Gordon (Vic.)</v>
          </cell>
          <cell r="F3903">
            <v>0</v>
          </cell>
          <cell r="G3903">
            <v>0</v>
          </cell>
          <cell r="H3903">
            <v>0</v>
          </cell>
          <cell r="I3903">
            <v>0</v>
          </cell>
          <cell r="J3903">
            <v>0</v>
          </cell>
          <cell r="K3903">
            <v>3</v>
          </cell>
        </row>
        <row r="3904">
          <cell r="A3904">
            <v>3898</v>
          </cell>
          <cell r="B3904" t="str">
            <v>C</v>
          </cell>
          <cell r="C3904" t="str">
            <v>Manufacturing</v>
          </cell>
          <cell r="D3904">
            <v>201021012</v>
          </cell>
          <cell r="E3904" t="str">
            <v>Gordon (Vic.)</v>
          </cell>
          <cell r="F3904">
            <v>4</v>
          </cell>
          <cell r="G3904">
            <v>7</v>
          </cell>
          <cell r="H3904">
            <v>0</v>
          </cell>
          <cell r="I3904">
            <v>0</v>
          </cell>
          <cell r="J3904">
            <v>0</v>
          </cell>
          <cell r="K3904">
            <v>11</v>
          </cell>
        </row>
        <row r="3905">
          <cell r="A3905">
            <v>3899</v>
          </cell>
          <cell r="B3905" t="str">
            <v>D</v>
          </cell>
          <cell r="C3905" t="str">
            <v>Electricity, Gas, Water and Waste Services</v>
          </cell>
          <cell r="D3905">
            <v>201021012</v>
          </cell>
          <cell r="E3905" t="str">
            <v>Gordon (Vic.)</v>
          </cell>
          <cell r="F3905">
            <v>6</v>
          </cell>
          <cell r="G3905">
            <v>0</v>
          </cell>
          <cell r="H3905">
            <v>0</v>
          </cell>
          <cell r="I3905">
            <v>0</v>
          </cell>
          <cell r="J3905">
            <v>0</v>
          </cell>
          <cell r="K3905">
            <v>8</v>
          </cell>
        </row>
        <row r="3906">
          <cell r="A3906">
            <v>3900</v>
          </cell>
          <cell r="B3906" t="str">
            <v>E</v>
          </cell>
          <cell r="C3906" t="str">
            <v>Construction</v>
          </cell>
          <cell r="D3906">
            <v>201021012</v>
          </cell>
          <cell r="E3906" t="str">
            <v>Gordon (Vic.)</v>
          </cell>
          <cell r="F3906">
            <v>94</v>
          </cell>
          <cell r="G3906">
            <v>50</v>
          </cell>
          <cell r="H3906">
            <v>9</v>
          </cell>
          <cell r="I3906">
            <v>3</v>
          </cell>
          <cell r="J3906">
            <v>0</v>
          </cell>
          <cell r="K3906">
            <v>156</v>
          </cell>
        </row>
        <row r="3907">
          <cell r="A3907">
            <v>3901</v>
          </cell>
          <cell r="B3907" t="str">
            <v>F</v>
          </cell>
          <cell r="C3907" t="str">
            <v>Wholesale Trade</v>
          </cell>
          <cell r="D3907">
            <v>201021012</v>
          </cell>
          <cell r="E3907" t="str">
            <v>Gordon (Vic.)</v>
          </cell>
          <cell r="F3907">
            <v>14</v>
          </cell>
          <cell r="G3907">
            <v>5</v>
          </cell>
          <cell r="H3907">
            <v>3</v>
          </cell>
          <cell r="I3907">
            <v>0</v>
          </cell>
          <cell r="J3907">
            <v>0</v>
          </cell>
          <cell r="K3907">
            <v>22</v>
          </cell>
        </row>
        <row r="3908">
          <cell r="A3908">
            <v>3902</v>
          </cell>
          <cell r="B3908" t="str">
            <v>G</v>
          </cell>
          <cell r="C3908" t="str">
            <v>Retail Trade</v>
          </cell>
          <cell r="D3908">
            <v>201021012</v>
          </cell>
          <cell r="E3908" t="str">
            <v>Gordon (Vic.)</v>
          </cell>
          <cell r="F3908">
            <v>15</v>
          </cell>
          <cell r="G3908">
            <v>9</v>
          </cell>
          <cell r="H3908">
            <v>0</v>
          </cell>
          <cell r="I3908">
            <v>0</v>
          </cell>
          <cell r="J3908">
            <v>0</v>
          </cell>
          <cell r="K3908">
            <v>24</v>
          </cell>
        </row>
        <row r="3909">
          <cell r="A3909">
            <v>3903</v>
          </cell>
          <cell r="B3909" t="str">
            <v>H</v>
          </cell>
          <cell r="C3909" t="str">
            <v>Accommodation and Food Services</v>
          </cell>
          <cell r="D3909">
            <v>201021012</v>
          </cell>
          <cell r="E3909" t="str">
            <v>Gordon (Vic.)</v>
          </cell>
          <cell r="F3909">
            <v>10</v>
          </cell>
          <cell r="G3909">
            <v>3</v>
          </cell>
          <cell r="H3909">
            <v>6</v>
          </cell>
          <cell r="I3909">
            <v>0</v>
          </cell>
          <cell r="J3909">
            <v>0</v>
          </cell>
          <cell r="K3909">
            <v>18</v>
          </cell>
        </row>
        <row r="3910">
          <cell r="A3910">
            <v>3904</v>
          </cell>
          <cell r="B3910" t="str">
            <v>I</v>
          </cell>
          <cell r="C3910" t="str">
            <v>Transport, Postal and Warehousing</v>
          </cell>
          <cell r="D3910">
            <v>201021012</v>
          </cell>
          <cell r="E3910" t="str">
            <v>Gordon (Vic.)</v>
          </cell>
          <cell r="F3910">
            <v>24</v>
          </cell>
          <cell r="G3910">
            <v>12</v>
          </cell>
          <cell r="H3910">
            <v>6</v>
          </cell>
          <cell r="I3910">
            <v>0</v>
          </cell>
          <cell r="J3910">
            <v>0</v>
          </cell>
          <cell r="K3910">
            <v>42</v>
          </cell>
        </row>
        <row r="3911">
          <cell r="A3911">
            <v>3905</v>
          </cell>
          <cell r="B3911" t="str">
            <v>J</v>
          </cell>
          <cell r="C3911" t="str">
            <v>Information Media and Telecommunications</v>
          </cell>
          <cell r="D3911">
            <v>201021012</v>
          </cell>
          <cell r="E3911" t="str">
            <v>Gordon (Vic.)</v>
          </cell>
          <cell r="F3911">
            <v>0</v>
          </cell>
          <cell r="G3911">
            <v>0</v>
          </cell>
          <cell r="H3911">
            <v>0</v>
          </cell>
          <cell r="I3911">
            <v>0</v>
          </cell>
          <cell r="J3911">
            <v>0</v>
          </cell>
          <cell r="K3911">
            <v>3</v>
          </cell>
        </row>
        <row r="3912">
          <cell r="A3912">
            <v>3906</v>
          </cell>
          <cell r="B3912" t="str">
            <v>K</v>
          </cell>
          <cell r="C3912" t="str">
            <v>Financial and Insurance Services</v>
          </cell>
          <cell r="D3912">
            <v>201021012</v>
          </cell>
          <cell r="E3912" t="str">
            <v>Gordon (Vic.)</v>
          </cell>
          <cell r="F3912">
            <v>10</v>
          </cell>
          <cell r="G3912">
            <v>0</v>
          </cell>
          <cell r="H3912">
            <v>0</v>
          </cell>
          <cell r="I3912">
            <v>0</v>
          </cell>
          <cell r="J3912">
            <v>0</v>
          </cell>
          <cell r="K3912">
            <v>12</v>
          </cell>
        </row>
        <row r="3913">
          <cell r="A3913">
            <v>3907</v>
          </cell>
          <cell r="B3913" t="str">
            <v>L</v>
          </cell>
          <cell r="C3913" t="str">
            <v>Rental, Hiring and Real Estate Services</v>
          </cell>
          <cell r="D3913">
            <v>201021012</v>
          </cell>
          <cell r="E3913" t="str">
            <v>Gordon (Vic.)</v>
          </cell>
          <cell r="F3913">
            <v>53</v>
          </cell>
          <cell r="G3913">
            <v>4</v>
          </cell>
          <cell r="H3913">
            <v>0</v>
          </cell>
          <cell r="I3913">
            <v>0</v>
          </cell>
          <cell r="J3913">
            <v>0</v>
          </cell>
          <cell r="K3913">
            <v>57</v>
          </cell>
        </row>
        <row r="3914">
          <cell r="A3914">
            <v>3908</v>
          </cell>
          <cell r="B3914" t="str">
            <v>M</v>
          </cell>
          <cell r="C3914" t="str">
            <v>Professional, Scientific and Technical Services</v>
          </cell>
          <cell r="D3914">
            <v>201021012</v>
          </cell>
          <cell r="E3914" t="str">
            <v>Gordon (Vic.)</v>
          </cell>
          <cell r="F3914">
            <v>46</v>
          </cell>
          <cell r="G3914">
            <v>23</v>
          </cell>
          <cell r="H3914">
            <v>3</v>
          </cell>
          <cell r="I3914">
            <v>0</v>
          </cell>
          <cell r="J3914">
            <v>0</v>
          </cell>
          <cell r="K3914">
            <v>72</v>
          </cell>
        </row>
        <row r="3915">
          <cell r="A3915">
            <v>3909</v>
          </cell>
          <cell r="B3915" t="str">
            <v>N</v>
          </cell>
          <cell r="C3915" t="str">
            <v>Administrative and Support Services</v>
          </cell>
          <cell r="D3915">
            <v>201021012</v>
          </cell>
          <cell r="E3915" t="str">
            <v>Gordon (Vic.)</v>
          </cell>
          <cell r="F3915">
            <v>13</v>
          </cell>
          <cell r="G3915">
            <v>7</v>
          </cell>
          <cell r="H3915">
            <v>5</v>
          </cell>
          <cell r="I3915">
            <v>3</v>
          </cell>
          <cell r="J3915">
            <v>0</v>
          </cell>
          <cell r="K3915">
            <v>26</v>
          </cell>
        </row>
        <row r="3916">
          <cell r="A3916">
            <v>3910</v>
          </cell>
          <cell r="B3916" t="str">
            <v>O</v>
          </cell>
          <cell r="C3916" t="str">
            <v>Public Administration and Safety</v>
          </cell>
          <cell r="D3916">
            <v>201021012</v>
          </cell>
          <cell r="E3916" t="str">
            <v>Gordon (Vic.)</v>
          </cell>
          <cell r="F3916">
            <v>3</v>
          </cell>
          <cell r="G3916">
            <v>0</v>
          </cell>
          <cell r="H3916">
            <v>0</v>
          </cell>
          <cell r="I3916">
            <v>0</v>
          </cell>
          <cell r="J3916">
            <v>0</v>
          </cell>
          <cell r="K3916">
            <v>0</v>
          </cell>
        </row>
        <row r="3917">
          <cell r="A3917">
            <v>3911</v>
          </cell>
          <cell r="B3917" t="str">
            <v>P</v>
          </cell>
          <cell r="C3917" t="str">
            <v>Education and Training</v>
          </cell>
          <cell r="D3917">
            <v>201021012</v>
          </cell>
          <cell r="E3917" t="str">
            <v>Gordon (Vic.)</v>
          </cell>
          <cell r="F3917">
            <v>14</v>
          </cell>
          <cell r="G3917">
            <v>0</v>
          </cell>
          <cell r="H3917">
            <v>0</v>
          </cell>
          <cell r="I3917">
            <v>0</v>
          </cell>
          <cell r="J3917">
            <v>0</v>
          </cell>
          <cell r="K3917">
            <v>15</v>
          </cell>
        </row>
        <row r="3918">
          <cell r="A3918">
            <v>3912</v>
          </cell>
          <cell r="B3918" t="str">
            <v>Q</v>
          </cell>
          <cell r="C3918" t="str">
            <v>Health Care and Social Assistance</v>
          </cell>
          <cell r="D3918">
            <v>201021012</v>
          </cell>
          <cell r="E3918" t="str">
            <v>Gordon (Vic.)</v>
          </cell>
          <cell r="F3918">
            <v>13</v>
          </cell>
          <cell r="G3918">
            <v>0</v>
          </cell>
          <cell r="H3918">
            <v>0</v>
          </cell>
          <cell r="I3918">
            <v>0</v>
          </cell>
          <cell r="J3918">
            <v>0</v>
          </cell>
          <cell r="K3918">
            <v>14</v>
          </cell>
        </row>
        <row r="3919">
          <cell r="A3919">
            <v>3913</v>
          </cell>
          <cell r="B3919" t="str">
            <v>R</v>
          </cell>
          <cell r="C3919" t="str">
            <v>Arts and Recreation Services</v>
          </cell>
          <cell r="D3919">
            <v>201021012</v>
          </cell>
          <cell r="E3919" t="str">
            <v>Gordon (Vic.)</v>
          </cell>
          <cell r="F3919">
            <v>10</v>
          </cell>
          <cell r="G3919">
            <v>5</v>
          </cell>
          <cell r="H3919">
            <v>0</v>
          </cell>
          <cell r="I3919">
            <v>0</v>
          </cell>
          <cell r="J3919">
            <v>0</v>
          </cell>
          <cell r="K3919">
            <v>18</v>
          </cell>
        </row>
        <row r="3920">
          <cell r="A3920">
            <v>3914</v>
          </cell>
          <cell r="B3920" t="str">
            <v>S</v>
          </cell>
          <cell r="C3920" t="str">
            <v>Other Services</v>
          </cell>
          <cell r="D3920">
            <v>201021012</v>
          </cell>
          <cell r="E3920" t="str">
            <v>Gordon (Vic.)</v>
          </cell>
          <cell r="F3920">
            <v>15</v>
          </cell>
          <cell r="G3920">
            <v>11</v>
          </cell>
          <cell r="H3920">
            <v>3</v>
          </cell>
          <cell r="I3920">
            <v>0</v>
          </cell>
          <cell r="J3920">
            <v>0</v>
          </cell>
          <cell r="K3920">
            <v>27</v>
          </cell>
        </row>
        <row r="3921">
          <cell r="A3921">
            <v>3915</v>
          </cell>
          <cell r="B3921" t="str">
            <v>A</v>
          </cell>
          <cell r="C3921" t="str">
            <v>Agriculture, Forestry and Fishing</v>
          </cell>
          <cell r="D3921">
            <v>210031439</v>
          </cell>
          <cell r="E3921" t="str">
            <v>Gowanbrae</v>
          </cell>
          <cell r="F3921">
            <v>0</v>
          </cell>
          <cell r="G3921">
            <v>0</v>
          </cell>
          <cell r="H3921">
            <v>0</v>
          </cell>
          <cell r="I3921">
            <v>0</v>
          </cell>
          <cell r="J3921">
            <v>0</v>
          </cell>
          <cell r="K3921">
            <v>0</v>
          </cell>
        </row>
        <row r="3922">
          <cell r="A3922">
            <v>3916</v>
          </cell>
          <cell r="B3922" t="str">
            <v>B</v>
          </cell>
          <cell r="C3922" t="str">
            <v>Mining</v>
          </cell>
          <cell r="D3922">
            <v>210031439</v>
          </cell>
          <cell r="E3922" t="str">
            <v>Gowanbrae</v>
          </cell>
          <cell r="F3922">
            <v>0</v>
          </cell>
          <cell r="G3922">
            <v>0</v>
          </cell>
          <cell r="H3922">
            <v>0</v>
          </cell>
          <cell r="I3922">
            <v>0</v>
          </cell>
          <cell r="J3922">
            <v>0</v>
          </cell>
          <cell r="K3922">
            <v>0</v>
          </cell>
        </row>
        <row r="3923">
          <cell r="A3923">
            <v>3917</v>
          </cell>
          <cell r="B3923" t="str">
            <v>C</v>
          </cell>
          <cell r="C3923" t="str">
            <v>Manufacturing</v>
          </cell>
          <cell r="D3923">
            <v>210031439</v>
          </cell>
          <cell r="E3923" t="str">
            <v>Gowanbrae</v>
          </cell>
          <cell r="F3923">
            <v>4</v>
          </cell>
          <cell r="G3923">
            <v>0</v>
          </cell>
          <cell r="H3923">
            <v>0</v>
          </cell>
          <cell r="I3923">
            <v>0</v>
          </cell>
          <cell r="J3923">
            <v>0</v>
          </cell>
          <cell r="K3923">
            <v>6</v>
          </cell>
        </row>
        <row r="3924">
          <cell r="A3924">
            <v>3918</v>
          </cell>
          <cell r="B3924" t="str">
            <v>D</v>
          </cell>
          <cell r="C3924" t="str">
            <v>Electricity, Gas, Water and Waste Services</v>
          </cell>
          <cell r="D3924">
            <v>210031439</v>
          </cell>
          <cell r="E3924" t="str">
            <v>Gowanbrae</v>
          </cell>
          <cell r="F3924">
            <v>0</v>
          </cell>
          <cell r="G3924">
            <v>0</v>
          </cell>
          <cell r="H3924">
            <v>0</v>
          </cell>
          <cell r="I3924">
            <v>0</v>
          </cell>
          <cell r="J3924">
            <v>0</v>
          </cell>
          <cell r="K3924">
            <v>0</v>
          </cell>
        </row>
        <row r="3925">
          <cell r="A3925">
            <v>3919</v>
          </cell>
          <cell r="B3925" t="str">
            <v>E</v>
          </cell>
          <cell r="C3925" t="str">
            <v>Construction</v>
          </cell>
          <cell r="D3925">
            <v>210031439</v>
          </cell>
          <cell r="E3925" t="str">
            <v>Gowanbrae</v>
          </cell>
          <cell r="F3925">
            <v>33</v>
          </cell>
          <cell r="G3925">
            <v>10</v>
          </cell>
          <cell r="H3925">
            <v>0</v>
          </cell>
          <cell r="I3925">
            <v>0</v>
          </cell>
          <cell r="J3925">
            <v>0</v>
          </cell>
          <cell r="K3925">
            <v>43</v>
          </cell>
        </row>
        <row r="3926">
          <cell r="A3926">
            <v>3920</v>
          </cell>
          <cell r="B3926" t="str">
            <v>F</v>
          </cell>
          <cell r="C3926" t="str">
            <v>Wholesale Trade</v>
          </cell>
          <cell r="D3926">
            <v>210031439</v>
          </cell>
          <cell r="E3926" t="str">
            <v>Gowanbrae</v>
          </cell>
          <cell r="F3926">
            <v>4</v>
          </cell>
          <cell r="G3926">
            <v>0</v>
          </cell>
          <cell r="H3926">
            <v>0</v>
          </cell>
          <cell r="I3926">
            <v>0</v>
          </cell>
          <cell r="J3926">
            <v>0</v>
          </cell>
          <cell r="K3926">
            <v>5</v>
          </cell>
        </row>
        <row r="3927">
          <cell r="A3927">
            <v>3921</v>
          </cell>
          <cell r="B3927" t="str">
            <v>G</v>
          </cell>
          <cell r="C3927" t="str">
            <v>Retail Trade</v>
          </cell>
          <cell r="D3927">
            <v>210031439</v>
          </cell>
          <cell r="E3927" t="str">
            <v>Gowanbrae</v>
          </cell>
          <cell r="F3927">
            <v>9</v>
          </cell>
          <cell r="G3927">
            <v>3</v>
          </cell>
          <cell r="H3927">
            <v>3</v>
          </cell>
          <cell r="I3927">
            <v>0</v>
          </cell>
          <cell r="J3927">
            <v>0</v>
          </cell>
          <cell r="K3927">
            <v>13</v>
          </cell>
        </row>
        <row r="3928">
          <cell r="A3928">
            <v>3922</v>
          </cell>
          <cell r="B3928" t="str">
            <v>H</v>
          </cell>
          <cell r="C3928" t="str">
            <v>Accommodation and Food Services</v>
          </cell>
          <cell r="D3928">
            <v>210031439</v>
          </cell>
          <cell r="E3928" t="str">
            <v>Gowanbrae</v>
          </cell>
          <cell r="F3928">
            <v>3</v>
          </cell>
          <cell r="G3928">
            <v>0</v>
          </cell>
          <cell r="H3928">
            <v>3</v>
          </cell>
          <cell r="I3928">
            <v>0</v>
          </cell>
          <cell r="J3928">
            <v>0</v>
          </cell>
          <cell r="K3928">
            <v>6</v>
          </cell>
        </row>
        <row r="3929">
          <cell r="A3929">
            <v>3923</v>
          </cell>
          <cell r="B3929" t="str">
            <v>I</v>
          </cell>
          <cell r="C3929" t="str">
            <v>Transport, Postal and Warehousing</v>
          </cell>
          <cell r="D3929">
            <v>210031439</v>
          </cell>
          <cell r="E3929" t="str">
            <v>Gowanbrae</v>
          </cell>
          <cell r="F3929">
            <v>14</v>
          </cell>
          <cell r="G3929">
            <v>3</v>
          </cell>
          <cell r="H3929">
            <v>0</v>
          </cell>
          <cell r="I3929">
            <v>0</v>
          </cell>
          <cell r="J3929">
            <v>0</v>
          </cell>
          <cell r="K3929">
            <v>15</v>
          </cell>
        </row>
        <row r="3930">
          <cell r="A3930">
            <v>3924</v>
          </cell>
          <cell r="B3930" t="str">
            <v>J</v>
          </cell>
          <cell r="C3930" t="str">
            <v>Information Media and Telecommunications</v>
          </cell>
          <cell r="D3930">
            <v>210031439</v>
          </cell>
          <cell r="E3930" t="str">
            <v>Gowanbrae</v>
          </cell>
          <cell r="F3930">
            <v>0</v>
          </cell>
          <cell r="G3930">
            <v>3</v>
          </cell>
          <cell r="H3930">
            <v>0</v>
          </cell>
          <cell r="I3930">
            <v>0</v>
          </cell>
          <cell r="J3930">
            <v>0</v>
          </cell>
          <cell r="K3930">
            <v>0</v>
          </cell>
        </row>
        <row r="3931">
          <cell r="A3931">
            <v>3925</v>
          </cell>
          <cell r="B3931" t="str">
            <v>K</v>
          </cell>
          <cell r="C3931" t="str">
            <v>Financial and Insurance Services</v>
          </cell>
          <cell r="D3931">
            <v>210031439</v>
          </cell>
          <cell r="E3931" t="str">
            <v>Gowanbrae</v>
          </cell>
          <cell r="F3931">
            <v>10</v>
          </cell>
          <cell r="G3931">
            <v>0</v>
          </cell>
          <cell r="H3931">
            <v>0</v>
          </cell>
          <cell r="I3931">
            <v>0</v>
          </cell>
          <cell r="J3931">
            <v>0</v>
          </cell>
          <cell r="K3931">
            <v>10</v>
          </cell>
        </row>
        <row r="3932">
          <cell r="A3932">
            <v>3926</v>
          </cell>
          <cell r="B3932" t="str">
            <v>L</v>
          </cell>
          <cell r="C3932" t="str">
            <v>Rental, Hiring and Real Estate Services</v>
          </cell>
          <cell r="D3932">
            <v>210031439</v>
          </cell>
          <cell r="E3932" t="str">
            <v>Gowanbrae</v>
          </cell>
          <cell r="F3932">
            <v>11</v>
          </cell>
          <cell r="G3932">
            <v>0</v>
          </cell>
          <cell r="H3932">
            <v>0</v>
          </cell>
          <cell r="I3932">
            <v>0</v>
          </cell>
          <cell r="J3932">
            <v>0</v>
          </cell>
          <cell r="K3932">
            <v>12</v>
          </cell>
        </row>
        <row r="3933">
          <cell r="A3933">
            <v>3927</v>
          </cell>
          <cell r="B3933" t="str">
            <v>M</v>
          </cell>
          <cell r="C3933" t="str">
            <v>Professional, Scientific and Technical Services</v>
          </cell>
          <cell r="D3933">
            <v>210031439</v>
          </cell>
          <cell r="E3933" t="str">
            <v>Gowanbrae</v>
          </cell>
          <cell r="F3933">
            <v>18</v>
          </cell>
          <cell r="G3933">
            <v>12</v>
          </cell>
          <cell r="H3933">
            <v>0</v>
          </cell>
          <cell r="I3933">
            <v>0</v>
          </cell>
          <cell r="J3933">
            <v>0</v>
          </cell>
          <cell r="K3933">
            <v>30</v>
          </cell>
        </row>
        <row r="3934">
          <cell r="A3934">
            <v>3928</v>
          </cell>
          <cell r="B3934" t="str">
            <v>N</v>
          </cell>
          <cell r="C3934" t="str">
            <v>Administrative and Support Services</v>
          </cell>
          <cell r="D3934">
            <v>210031439</v>
          </cell>
          <cell r="E3934" t="str">
            <v>Gowanbrae</v>
          </cell>
          <cell r="F3934">
            <v>11</v>
          </cell>
          <cell r="G3934">
            <v>4</v>
          </cell>
          <cell r="H3934">
            <v>0</v>
          </cell>
          <cell r="I3934">
            <v>0</v>
          </cell>
          <cell r="J3934">
            <v>0</v>
          </cell>
          <cell r="K3934">
            <v>15</v>
          </cell>
        </row>
        <row r="3935">
          <cell r="A3935">
            <v>3929</v>
          </cell>
          <cell r="B3935" t="str">
            <v>O</v>
          </cell>
          <cell r="C3935" t="str">
            <v>Public Administration and Safety</v>
          </cell>
          <cell r="D3935">
            <v>210031439</v>
          </cell>
          <cell r="E3935" t="str">
            <v>Gowanbrae</v>
          </cell>
          <cell r="F3935">
            <v>3</v>
          </cell>
          <cell r="G3935">
            <v>0</v>
          </cell>
          <cell r="H3935">
            <v>0</v>
          </cell>
          <cell r="I3935">
            <v>0</v>
          </cell>
          <cell r="J3935">
            <v>0</v>
          </cell>
          <cell r="K3935">
            <v>0</v>
          </cell>
        </row>
        <row r="3936">
          <cell r="A3936">
            <v>3930</v>
          </cell>
          <cell r="B3936" t="str">
            <v>P</v>
          </cell>
          <cell r="C3936" t="str">
            <v>Education and Training</v>
          </cell>
          <cell r="D3936">
            <v>210031439</v>
          </cell>
          <cell r="E3936" t="str">
            <v>Gowanbrae</v>
          </cell>
          <cell r="F3936">
            <v>4</v>
          </cell>
          <cell r="G3936">
            <v>0</v>
          </cell>
          <cell r="H3936">
            <v>0</v>
          </cell>
          <cell r="I3936">
            <v>0</v>
          </cell>
          <cell r="J3936">
            <v>0</v>
          </cell>
          <cell r="K3936">
            <v>6</v>
          </cell>
        </row>
        <row r="3937">
          <cell r="A3937">
            <v>3931</v>
          </cell>
          <cell r="B3937" t="str">
            <v>Q</v>
          </cell>
          <cell r="C3937" t="str">
            <v>Health Care and Social Assistance</v>
          </cell>
          <cell r="D3937">
            <v>210031439</v>
          </cell>
          <cell r="E3937" t="str">
            <v>Gowanbrae</v>
          </cell>
          <cell r="F3937">
            <v>13</v>
          </cell>
          <cell r="G3937">
            <v>0</v>
          </cell>
          <cell r="H3937">
            <v>0</v>
          </cell>
          <cell r="I3937">
            <v>0</v>
          </cell>
          <cell r="J3937">
            <v>0</v>
          </cell>
          <cell r="K3937">
            <v>14</v>
          </cell>
        </row>
        <row r="3938">
          <cell r="A3938">
            <v>3932</v>
          </cell>
          <cell r="B3938" t="str">
            <v>R</v>
          </cell>
          <cell r="C3938" t="str">
            <v>Arts and Recreation Services</v>
          </cell>
          <cell r="D3938">
            <v>210031439</v>
          </cell>
          <cell r="E3938" t="str">
            <v>Gowanbrae</v>
          </cell>
          <cell r="F3938">
            <v>3</v>
          </cell>
          <cell r="G3938">
            <v>0</v>
          </cell>
          <cell r="H3938">
            <v>0</v>
          </cell>
          <cell r="I3938">
            <v>0</v>
          </cell>
          <cell r="J3938">
            <v>0</v>
          </cell>
          <cell r="K3938">
            <v>5</v>
          </cell>
        </row>
        <row r="3939">
          <cell r="A3939">
            <v>3933</v>
          </cell>
          <cell r="B3939" t="str">
            <v>S</v>
          </cell>
          <cell r="C3939" t="str">
            <v>Other Services</v>
          </cell>
          <cell r="D3939">
            <v>210031439</v>
          </cell>
          <cell r="E3939" t="str">
            <v>Gowanbrae</v>
          </cell>
          <cell r="F3939">
            <v>6</v>
          </cell>
          <cell r="G3939">
            <v>3</v>
          </cell>
          <cell r="H3939">
            <v>3</v>
          </cell>
          <cell r="I3939">
            <v>0</v>
          </cell>
          <cell r="J3939">
            <v>0</v>
          </cell>
          <cell r="K3939">
            <v>10</v>
          </cell>
        </row>
        <row r="3940">
          <cell r="A3940">
            <v>3934</v>
          </cell>
          <cell r="B3940" t="str">
            <v>A</v>
          </cell>
          <cell r="C3940" t="str">
            <v>Agriculture, Forestry and Fishing</v>
          </cell>
          <cell r="D3940">
            <v>209011197</v>
          </cell>
          <cell r="E3940" t="str">
            <v>Greensborough</v>
          </cell>
          <cell r="F3940">
            <v>7</v>
          </cell>
          <cell r="G3940">
            <v>0</v>
          </cell>
          <cell r="H3940">
            <v>3</v>
          </cell>
          <cell r="I3940">
            <v>0</v>
          </cell>
          <cell r="J3940">
            <v>0</v>
          </cell>
          <cell r="K3940">
            <v>8</v>
          </cell>
        </row>
        <row r="3941">
          <cell r="A3941">
            <v>3935</v>
          </cell>
          <cell r="B3941" t="str">
            <v>B</v>
          </cell>
          <cell r="C3941" t="str">
            <v>Mining</v>
          </cell>
          <cell r="D3941">
            <v>209011197</v>
          </cell>
          <cell r="E3941" t="str">
            <v>Greensborough</v>
          </cell>
          <cell r="F3941">
            <v>0</v>
          </cell>
          <cell r="G3941">
            <v>0</v>
          </cell>
          <cell r="H3941">
            <v>0</v>
          </cell>
          <cell r="I3941">
            <v>0</v>
          </cell>
          <cell r="J3941">
            <v>0</v>
          </cell>
          <cell r="K3941">
            <v>0</v>
          </cell>
        </row>
        <row r="3942">
          <cell r="A3942">
            <v>3936</v>
          </cell>
          <cell r="B3942" t="str">
            <v>C</v>
          </cell>
          <cell r="C3942" t="str">
            <v>Manufacturing</v>
          </cell>
          <cell r="D3942">
            <v>209011197</v>
          </cell>
          <cell r="E3942" t="str">
            <v>Greensborough</v>
          </cell>
          <cell r="F3942">
            <v>17</v>
          </cell>
          <cell r="G3942">
            <v>20</v>
          </cell>
          <cell r="H3942">
            <v>5</v>
          </cell>
          <cell r="I3942">
            <v>3</v>
          </cell>
          <cell r="J3942">
            <v>0</v>
          </cell>
          <cell r="K3942">
            <v>45</v>
          </cell>
        </row>
        <row r="3943">
          <cell r="A3943">
            <v>3937</v>
          </cell>
          <cell r="B3943" t="str">
            <v>D</v>
          </cell>
          <cell r="C3943" t="str">
            <v>Electricity, Gas, Water and Waste Services</v>
          </cell>
          <cell r="D3943">
            <v>209011197</v>
          </cell>
          <cell r="E3943" t="str">
            <v>Greensborough</v>
          </cell>
          <cell r="F3943">
            <v>3</v>
          </cell>
          <cell r="G3943">
            <v>0</v>
          </cell>
          <cell r="H3943">
            <v>3</v>
          </cell>
          <cell r="I3943">
            <v>0</v>
          </cell>
          <cell r="J3943">
            <v>0</v>
          </cell>
          <cell r="K3943">
            <v>6</v>
          </cell>
        </row>
        <row r="3944">
          <cell r="A3944">
            <v>3938</v>
          </cell>
          <cell r="B3944" t="str">
            <v>E</v>
          </cell>
          <cell r="C3944" t="str">
            <v>Construction</v>
          </cell>
          <cell r="D3944">
            <v>209011197</v>
          </cell>
          <cell r="E3944" t="str">
            <v>Greensborough</v>
          </cell>
          <cell r="F3944">
            <v>237</v>
          </cell>
          <cell r="G3944">
            <v>124</v>
          </cell>
          <cell r="H3944">
            <v>29</v>
          </cell>
          <cell r="I3944">
            <v>4</v>
          </cell>
          <cell r="J3944">
            <v>0</v>
          </cell>
          <cell r="K3944">
            <v>394</v>
          </cell>
        </row>
        <row r="3945">
          <cell r="A3945">
            <v>3939</v>
          </cell>
          <cell r="B3945" t="str">
            <v>F</v>
          </cell>
          <cell r="C3945" t="str">
            <v>Wholesale Trade</v>
          </cell>
          <cell r="D3945">
            <v>209011197</v>
          </cell>
          <cell r="E3945" t="str">
            <v>Greensborough</v>
          </cell>
          <cell r="F3945">
            <v>22</v>
          </cell>
          <cell r="G3945">
            <v>10</v>
          </cell>
          <cell r="H3945">
            <v>5</v>
          </cell>
          <cell r="I3945">
            <v>0</v>
          </cell>
          <cell r="J3945">
            <v>0</v>
          </cell>
          <cell r="K3945">
            <v>37</v>
          </cell>
        </row>
        <row r="3946">
          <cell r="A3946">
            <v>3940</v>
          </cell>
          <cell r="B3946" t="str">
            <v>G</v>
          </cell>
          <cell r="C3946" t="str">
            <v>Retail Trade</v>
          </cell>
          <cell r="D3946">
            <v>209011197</v>
          </cell>
          <cell r="E3946" t="str">
            <v>Greensborough</v>
          </cell>
          <cell r="F3946">
            <v>50</v>
          </cell>
          <cell r="G3946">
            <v>32</v>
          </cell>
          <cell r="H3946">
            <v>14</v>
          </cell>
          <cell r="I3946">
            <v>3</v>
          </cell>
          <cell r="J3946">
            <v>0</v>
          </cell>
          <cell r="K3946">
            <v>99</v>
          </cell>
        </row>
        <row r="3947">
          <cell r="A3947">
            <v>3941</v>
          </cell>
          <cell r="B3947" t="str">
            <v>H</v>
          </cell>
          <cell r="C3947" t="str">
            <v>Accommodation and Food Services</v>
          </cell>
          <cell r="D3947">
            <v>209011197</v>
          </cell>
          <cell r="E3947" t="str">
            <v>Greensborough</v>
          </cell>
          <cell r="F3947">
            <v>13</v>
          </cell>
          <cell r="G3947">
            <v>20</v>
          </cell>
          <cell r="H3947">
            <v>22</v>
          </cell>
          <cell r="I3947">
            <v>3</v>
          </cell>
          <cell r="J3947">
            <v>0</v>
          </cell>
          <cell r="K3947">
            <v>58</v>
          </cell>
        </row>
        <row r="3948">
          <cell r="A3948">
            <v>3942</v>
          </cell>
          <cell r="B3948" t="str">
            <v>I</v>
          </cell>
          <cell r="C3948" t="str">
            <v>Transport, Postal and Warehousing</v>
          </cell>
          <cell r="D3948">
            <v>209011197</v>
          </cell>
          <cell r="E3948" t="str">
            <v>Greensborough</v>
          </cell>
          <cell r="F3948">
            <v>49</v>
          </cell>
          <cell r="G3948">
            <v>9</v>
          </cell>
          <cell r="H3948">
            <v>3</v>
          </cell>
          <cell r="I3948">
            <v>0</v>
          </cell>
          <cell r="J3948">
            <v>0</v>
          </cell>
          <cell r="K3948">
            <v>61</v>
          </cell>
        </row>
        <row r="3949">
          <cell r="A3949">
            <v>3943</v>
          </cell>
          <cell r="B3949" t="str">
            <v>J</v>
          </cell>
          <cell r="C3949" t="str">
            <v>Information Media and Telecommunications</v>
          </cell>
          <cell r="D3949">
            <v>209011197</v>
          </cell>
          <cell r="E3949" t="str">
            <v>Greensborough</v>
          </cell>
          <cell r="F3949">
            <v>13</v>
          </cell>
          <cell r="G3949">
            <v>3</v>
          </cell>
          <cell r="H3949">
            <v>0</v>
          </cell>
          <cell r="I3949">
            <v>0</v>
          </cell>
          <cell r="J3949">
            <v>0</v>
          </cell>
          <cell r="K3949">
            <v>15</v>
          </cell>
        </row>
        <row r="3950">
          <cell r="A3950">
            <v>3944</v>
          </cell>
          <cell r="B3950" t="str">
            <v>K</v>
          </cell>
          <cell r="C3950" t="str">
            <v>Financial and Insurance Services</v>
          </cell>
          <cell r="D3950">
            <v>209011197</v>
          </cell>
          <cell r="E3950" t="str">
            <v>Greensborough</v>
          </cell>
          <cell r="F3950">
            <v>63</v>
          </cell>
          <cell r="G3950">
            <v>28</v>
          </cell>
          <cell r="H3950">
            <v>3</v>
          </cell>
          <cell r="I3950">
            <v>0</v>
          </cell>
          <cell r="J3950">
            <v>0</v>
          </cell>
          <cell r="K3950">
            <v>94</v>
          </cell>
        </row>
        <row r="3951">
          <cell r="A3951">
            <v>3945</v>
          </cell>
          <cell r="B3951" t="str">
            <v>L</v>
          </cell>
          <cell r="C3951" t="str">
            <v>Rental, Hiring and Real Estate Services</v>
          </cell>
          <cell r="D3951">
            <v>209011197</v>
          </cell>
          <cell r="E3951" t="str">
            <v>Greensborough</v>
          </cell>
          <cell r="F3951">
            <v>146</v>
          </cell>
          <cell r="G3951">
            <v>7</v>
          </cell>
          <cell r="H3951">
            <v>3</v>
          </cell>
          <cell r="I3951">
            <v>0</v>
          </cell>
          <cell r="J3951">
            <v>0</v>
          </cell>
          <cell r="K3951">
            <v>156</v>
          </cell>
        </row>
        <row r="3952">
          <cell r="A3952">
            <v>3946</v>
          </cell>
          <cell r="B3952" t="str">
            <v>M</v>
          </cell>
          <cell r="C3952" t="str">
            <v>Professional, Scientific and Technical Services</v>
          </cell>
          <cell r="D3952">
            <v>209011197</v>
          </cell>
          <cell r="E3952" t="str">
            <v>Greensborough</v>
          </cell>
          <cell r="F3952">
            <v>163</v>
          </cell>
          <cell r="G3952">
            <v>73</v>
          </cell>
          <cell r="H3952">
            <v>13</v>
          </cell>
          <cell r="I3952">
            <v>0</v>
          </cell>
          <cell r="J3952">
            <v>0</v>
          </cell>
          <cell r="K3952">
            <v>250</v>
          </cell>
        </row>
        <row r="3953">
          <cell r="A3953">
            <v>3947</v>
          </cell>
          <cell r="B3953" t="str">
            <v>N</v>
          </cell>
          <cell r="C3953" t="str">
            <v>Administrative and Support Services</v>
          </cell>
          <cell r="D3953">
            <v>209011197</v>
          </cell>
          <cell r="E3953" t="str">
            <v>Greensborough</v>
          </cell>
          <cell r="F3953">
            <v>43</v>
          </cell>
          <cell r="G3953">
            <v>17</v>
          </cell>
          <cell r="H3953">
            <v>5</v>
          </cell>
          <cell r="I3953">
            <v>3</v>
          </cell>
          <cell r="J3953">
            <v>3</v>
          </cell>
          <cell r="K3953">
            <v>69</v>
          </cell>
        </row>
        <row r="3954">
          <cell r="A3954">
            <v>3948</v>
          </cell>
          <cell r="B3954" t="str">
            <v>O</v>
          </cell>
          <cell r="C3954" t="str">
            <v>Public Administration and Safety</v>
          </cell>
          <cell r="D3954">
            <v>209011197</v>
          </cell>
          <cell r="E3954" t="str">
            <v>Greensborough</v>
          </cell>
          <cell r="F3954">
            <v>0</v>
          </cell>
          <cell r="G3954">
            <v>3</v>
          </cell>
          <cell r="H3954">
            <v>0</v>
          </cell>
          <cell r="I3954">
            <v>0</v>
          </cell>
          <cell r="J3954">
            <v>0</v>
          </cell>
          <cell r="K3954">
            <v>4</v>
          </cell>
        </row>
        <row r="3955">
          <cell r="A3955">
            <v>3949</v>
          </cell>
          <cell r="B3955" t="str">
            <v>P</v>
          </cell>
          <cell r="C3955" t="str">
            <v>Education and Training</v>
          </cell>
          <cell r="D3955">
            <v>209011197</v>
          </cell>
          <cell r="E3955" t="str">
            <v>Greensborough</v>
          </cell>
          <cell r="F3955">
            <v>23</v>
          </cell>
          <cell r="G3955">
            <v>7</v>
          </cell>
          <cell r="H3955">
            <v>7</v>
          </cell>
          <cell r="I3955">
            <v>4</v>
          </cell>
          <cell r="J3955">
            <v>0</v>
          </cell>
          <cell r="K3955">
            <v>41</v>
          </cell>
        </row>
        <row r="3956">
          <cell r="A3956">
            <v>3950</v>
          </cell>
          <cell r="B3956" t="str">
            <v>Q</v>
          </cell>
          <cell r="C3956" t="str">
            <v>Health Care and Social Assistance</v>
          </cell>
          <cell r="D3956">
            <v>209011197</v>
          </cell>
          <cell r="E3956" t="str">
            <v>Greensborough</v>
          </cell>
          <cell r="F3956">
            <v>101</v>
          </cell>
          <cell r="G3956">
            <v>21</v>
          </cell>
          <cell r="H3956">
            <v>18</v>
          </cell>
          <cell r="I3956">
            <v>6</v>
          </cell>
          <cell r="J3956">
            <v>0</v>
          </cell>
          <cell r="K3956">
            <v>146</v>
          </cell>
        </row>
        <row r="3957">
          <cell r="A3957">
            <v>3951</v>
          </cell>
          <cell r="B3957" t="str">
            <v>R</v>
          </cell>
          <cell r="C3957" t="str">
            <v>Arts and Recreation Services</v>
          </cell>
          <cell r="D3957">
            <v>209011197</v>
          </cell>
          <cell r="E3957" t="str">
            <v>Greensborough</v>
          </cell>
          <cell r="F3957">
            <v>14</v>
          </cell>
          <cell r="G3957">
            <v>8</v>
          </cell>
          <cell r="H3957">
            <v>4</v>
          </cell>
          <cell r="I3957">
            <v>0</v>
          </cell>
          <cell r="J3957">
            <v>0</v>
          </cell>
          <cell r="K3957">
            <v>26</v>
          </cell>
        </row>
        <row r="3958">
          <cell r="A3958">
            <v>3952</v>
          </cell>
          <cell r="B3958" t="str">
            <v>S</v>
          </cell>
          <cell r="C3958" t="str">
            <v>Other Services</v>
          </cell>
          <cell r="D3958">
            <v>209011197</v>
          </cell>
          <cell r="E3958" t="str">
            <v>Greensborough</v>
          </cell>
          <cell r="F3958">
            <v>30</v>
          </cell>
          <cell r="G3958">
            <v>41</v>
          </cell>
          <cell r="H3958">
            <v>11</v>
          </cell>
          <cell r="I3958">
            <v>0</v>
          </cell>
          <cell r="J3958">
            <v>0</v>
          </cell>
          <cell r="K3958">
            <v>83</v>
          </cell>
        </row>
        <row r="3959">
          <cell r="A3959">
            <v>3953</v>
          </cell>
          <cell r="B3959" t="str">
            <v>A</v>
          </cell>
          <cell r="C3959" t="str">
            <v>Agriculture, Forestry and Fishing</v>
          </cell>
          <cell r="D3959">
            <v>210051246</v>
          </cell>
          <cell r="E3959" t="str">
            <v>Greenvale - Bulla</v>
          </cell>
          <cell r="F3959">
            <v>18</v>
          </cell>
          <cell r="G3959">
            <v>5</v>
          </cell>
          <cell r="H3959">
            <v>0</v>
          </cell>
          <cell r="I3959">
            <v>0</v>
          </cell>
          <cell r="J3959">
            <v>0</v>
          </cell>
          <cell r="K3959">
            <v>24</v>
          </cell>
        </row>
        <row r="3960">
          <cell r="A3960">
            <v>3954</v>
          </cell>
          <cell r="B3960" t="str">
            <v>B</v>
          </cell>
          <cell r="C3960" t="str">
            <v>Mining</v>
          </cell>
          <cell r="D3960">
            <v>210051246</v>
          </cell>
          <cell r="E3960" t="str">
            <v>Greenvale - Bulla</v>
          </cell>
          <cell r="F3960">
            <v>3</v>
          </cell>
          <cell r="G3960">
            <v>0</v>
          </cell>
          <cell r="H3960">
            <v>0</v>
          </cell>
          <cell r="I3960">
            <v>0</v>
          </cell>
          <cell r="J3960">
            <v>0</v>
          </cell>
          <cell r="K3960">
            <v>0</v>
          </cell>
        </row>
        <row r="3961">
          <cell r="A3961">
            <v>3955</v>
          </cell>
          <cell r="B3961" t="str">
            <v>C</v>
          </cell>
          <cell r="C3961" t="str">
            <v>Manufacturing</v>
          </cell>
          <cell r="D3961">
            <v>210051246</v>
          </cell>
          <cell r="E3961" t="str">
            <v>Greenvale - Bulla</v>
          </cell>
          <cell r="F3961">
            <v>39</v>
          </cell>
          <cell r="G3961">
            <v>14</v>
          </cell>
          <cell r="H3961">
            <v>7</v>
          </cell>
          <cell r="I3961">
            <v>0</v>
          </cell>
          <cell r="J3961">
            <v>0</v>
          </cell>
          <cell r="K3961">
            <v>61</v>
          </cell>
        </row>
        <row r="3962">
          <cell r="A3962">
            <v>3956</v>
          </cell>
          <cell r="B3962" t="str">
            <v>D</v>
          </cell>
          <cell r="C3962" t="str">
            <v>Electricity, Gas, Water and Waste Services</v>
          </cell>
          <cell r="D3962">
            <v>210051246</v>
          </cell>
          <cell r="E3962" t="str">
            <v>Greenvale - Bulla</v>
          </cell>
          <cell r="F3962">
            <v>4</v>
          </cell>
          <cell r="G3962">
            <v>3</v>
          </cell>
          <cell r="H3962">
            <v>0</v>
          </cell>
          <cell r="I3962">
            <v>0</v>
          </cell>
          <cell r="J3962">
            <v>0</v>
          </cell>
          <cell r="K3962">
            <v>8</v>
          </cell>
        </row>
        <row r="3963">
          <cell r="A3963">
            <v>3957</v>
          </cell>
          <cell r="B3963" t="str">
            <v>E</v>
          </cell>
          <cell r="C3963" t="str">
            <v>Construction</v>
          </cell>
          <cell r="D3963">
            <v>210051246</v>
          </cell>
          <cell r="E3963" t="str">
            <v>Greenvale - Bulla</v>
          </cell>
          <cell r="F3963">
            <v>522</v>
          </cell>
          <cell r="G3963">
            <v>181</v>
          </cell>
          <cell r="H3963">
            <v>24</v>
          </cell>
          <cell r="I3963">
            <v>0</v>
          </cell>
          <cell r="J3963">
            <v>0</v>
          </cell>
          <cell r="K3963">
            <v>728</v>
          </cell>
        </row>
        <row r="3964">
          <cell r="A3964">
            <v>3958</v>
          </cell>
          <cell r="B3964" t="str">
            <v>F</v>
          </cell>
          <cell r="C3964" t="str">
            <v>Wholesale Trade</v>
          </cell>
          <cell r="D3964">
            <v>210051246</v>
          </cell>
          <cell r="E3964" t="str">
            <v>Greenvale - Bulla</v>
          </cell>
          <cell r="F3964">
            <v>51</v>
          </cell>
          <cell r="G3964">
            <v>15</v>
          </cell>
          <cell r="H3964">
            <v>3</v>
          </cell>
          <cell r="I3964">
            <v>0</v>
          </cell>
          <cell r="J3964">
            <v>0</v>
          </cell>
          <cell r="K3964">
            <v>69</v>
          </cell>
        </row>
        <row r="3965">
          <cell r="A3965">
            <v>3959</v>
          </cell>
          <cell r="B3965" t="str">
            <v>G</v>
          </cell>
          <cell r="C3965" t="str">
            <v>Retail Trade</v>
          </cell>
          <cell r="D3965">
            <v>210051246</v>
          </cell>
          <cell r="E3965" t="str">
            <v>Greenvale - Bulla</v>
          </cell>
          <cell r="F3965">
            <v>99</v>
          </cell>
          <cell r="G3965">
            <v>38</v>
          </cell>
          <cell r="H3965">
            <v>14</v>
          </cell>
          <cell r="I3965">
            <v>4</v>
          </cell>
          <cell r="J3965">
            <v>0</v>
          </cell>
          <cell r="K3965">
            <v>155</v>
          </cell>
        </row>
        <row r="3966">
          <cell r="A3966">
            <v>3960</v>
          </cell>
          <cell r="B3966" t="str">
            <v>H</v>
          </cell>
          <cell r="C3966" t="str">
            <v>Accommodation and Food Services</v>
          </cell>
          <cell r="D3966">
            <v>210051246</v>
          </cell>
          <cell r="E3966" t="str">
            <v>Greenvale - Bulla</v>
          </cell>
          <cell r="F3966">
            <v>40</v>
          </cell>
          <cell r="G3966">
            <v>40</v>
          </cell>
          <cell r="H3966">
            <v>19</v>
          </cell>
          <cell r="I3966">
            <v>0</v>
          </cell>
          <cell r="J3966">
            <v>0</v>
          </cell>
          <cell r="K3966">
            <v>99</v>
          </cell>
        </row>
        <row r="3967">
          <cell r="A3967">
            <v>3961</v>
          </cell>
          <cell r="B3967" t="str">
            <v>I</v>
          </cell>
          <cell r="C3967" t="str">
            <v>Transport, Postal and Warehousing</v>
          </cell>
          <cell r="D3967">
            <v>210051246</v>
          </cell>
          <cell r="E3967" t="str">
            <v>Greenvale - Bulla</v>
          </cell>
          <cell r="F3967">
            <v>299</v>
          </cell>
          <cell r="G3967">
            <v>33</v>
          </cell>
          <cell r="H3967">
            <v>5</v>
          </cell>
          <cell r="I3967">
            <v>0</v>
          </cell>
          <cell r="J3967">
            <v>0</v>
          </cell>
          <cell r="K3967">
            <v>337</v>
          </cell>
        </row>
        <row r="3968">
          <cell r="A3968">
            <v>3962</v>
          </cell>
          <cell r="B3968" t="str">
            <v>J</v>
          </cell>
          <cell r="C3968" t="str">
            <v>Information Media and Telecommunications</v>
          </cell>
          <cell r="D3968">
            <v>210051246</v>
          </cell>
          <cell r="E3968" t="str">
            <v>Greenvale - Bulla</v>
          </cell>
          <cell r="F3968">
            <v>8</v>
          </cell>
          <cell r="G3968">
            <v>0</v>
          </cell>
          <cell r="H3968">
            <v>0</v>
          </cell>
          <cell r="I3968">
            <v>0</v>
          </cell>
          <cell r="J3968">
            <v>0</v>
          </cell>
          <cell r="K3968">
            <v>10</v>
          </cell>
        </row>
        <row r="3969">
          <cell r="A3969">
            <v>3963</v>
          </cell>
          <cell r="B3969" t="str">
            <v>K</v>
          </cell>
          <cell r="C3969" t="str">
            <v>Financial and Insurance Services</v>
          </cell>
          <cell r="D3969">
            <v>210051246</v>
          </cell>
          <cell r="E3969" t="str">
            <v>Greenvale - Bulla</v>
          </cell>
          <cell r="F3969">
            <v>83</v>
          </cell>
          <cell r="G3969">
            <v>12</v>
          </cell>
          <cell r="H3969">
            <v>0</v>
          </cell>
          <cell r="I3969">
            <v>0</v>
          </cell>
          <cell r="J3969">
            <v>0</v>
          </cell>
          <cell r="K3969">
            <v>96</v>
          </cell>
        </row>
        <row r="3970">
          <cell r="A3970">
            <v>3964</v>
          </cell>
          <cell r="B3970" t="str">
            <v>L</v>
          </cell>
          <cell r="C3970" t="str">
            <v>Rental, Hiring and Real Estate Services</v>
          </cell>
          <cell r="D3970">
            <v>210051246</v>
          </cell>
          <cell r="E3970" t="str">
            <v>Greenvale - Bulla</v>
          </cell>
          <cell r="F3970">
            <v>252</v>
          </cell>
          <cell r="G3970">
            <v>18</v>
          </cell>
          <cell r="H3970">
            <v>0</v>
          </cell>
          <cell r="I3970">
            <v>0</v>
          </cell>
          <cell r="J3970">
            <v>0</v>
          </cell>
          <cell r="K3970">
            <v>270</v>
          </cell>
        </row>
        <row r="3971">
          <cell r="A3971">
            <v>3965</v>
          </cell>
          <cell r="B3971" t="str">
            <v>M</v>
          </cell>
          <cell r="C3971" t="str">
            <v>Professional, Scientific and Technical Services</v>
          </cell>
          <cell r="D3971">
            <v>210051246</v>
          </cell>
          <cell r="E3971" t="str">
            <v>Greenvale - Bulla</v>
          </cell>
          <cell r="F3971">
            <v>142</v>
          </cell>
          <cell r="G3971">
            <v>69</v>
          </cell>
          <cell r="H3971">
            <v>3</v>
          </cell>
          <cell r="I3971">
            <v>0</v>
          </cell>
          <cell r="J3971">
            <v>0</v>
          </cell>
          <cell r="K3971">
            <v>214</v>
          </cell>
        </row>
        <row r="3972">
          <cell r="A3972">
            <v>3966</v>
          </cell>
          <cell r="B3972" t="str">
            <v>N</v>
          </cell>
          <cell r="C3972" t="str">
            <v>Administrative and Support Services</v>
          </cell>
          <cell r="D3972">
            <v>210051246</v>
          </cell>
          <cell r="E3972" t="str">
            <v>Greenvale - Bulla</v>
          </cell>
          <cell r="F3972">
            <v>105</v>
          </cell>
          <cell r="G3972">
            <v>34</v>
          </cell>
          <cell r="H3972">
            <v>5</v>
          </cell>
          <cell r="I3972">
            <v>4</v>
          </cell>
          <cell r="J3972">
            <v>0</v>
          </cell>
          <cell r="K3972">
            <v>148</v>
          </cell>
        </row>
        <row r="3973">
          <cell r="A3973">
            <v>3967</v>
          </cell>
          <cell r="B3973" t="str">
            <v>O</v>
          </cell>
          <cell r="C3973" t="str">
            <v>Public Administration and Safety</v>
          </cell>
          <cell r="D3973">
            <v>210051246</v>
          </cell>
          <cell r="E3973" t="str">
            <v>Greenvale - Bulla</v>
          </cell>
          <cell r="F3973">
            <v>10</v>
          </cell>
          <cell r="G3973">
            <v>4</v>
          </cell>
          <cell r="H3973">
            <v>0</v>
          </cell>
          <cell r="I3973">
            <v>0</v>
          </cell>
          <cell r="J3973">
            <v>0</v>
          </cell>
          <cell r="K3973">
            <v>15</v>
          </cell>
        </row>
        <row r="3974">
          <cell r="A3974">
            <v>3968</v>
          </cell>
          <cell r="B3974" t="str">
            <v>P</v>
          </cell>
          <cell r="C3974" t="str">
            <v>Education and Training</v>
          </cell>
          <cell r="D3974">
            <v>210051246</v>
          </cell>
          <cell r="E3974" t="str">
            <v>Greenvale - Bulla</v>
          </cell>
          <cell r="F3974">
            <v>13</v>
          </cell>
          <cell r="G3974">
            <v>11</v>
          </cell>
          <cell r="H3974">
            <v>4</v>
          </cell>
          <cell r="I3974">
            <v>0</v>
          </cell>
          <cell r="J3974">
            <v>0</v>
          </cell>
          <cell r="K3974">
            <v>28</v>
          </cell>
        </row>
        <row r="3975">
          <cell r="A3975">
            <v>3969</v>
          </cell>
          <cell r="B3975" t="str">
            <v>Q</v>
          </cell>
          <cell r="C3975" t="str">
            <v>Health Care and Social Assistance</v>
          </cell>
          <cell r="D3975">
            <v>210051246</v>
          </cell>
          <cell r="E3975" t="str">
            <v>Greenvale - Bulla</v>
          </cell>
          <cell r="F3975">
            <v>123</v>
          </cell>
          <cell r="G3975">
            <v>34</v>
          </cell>
          <cell r="H3975">
            <v>17</v>
          </cell>
          <cell r="I3975">
            <v>6</v>
          </cell>
          <cell r="J3975">
            <v>0</v>
          </cell>
          <cell r="K3975">
            <v>180</v>
          </cell>
        </row>
        <row r="3976">
          <cell r="A3976">
            <v>3970</v>
          </cell>
          <cell r="B3976" t="str">
            <v>R</v>
          </cell>
          <cell r="C3976" t="str">
            <v>Arts and Recreation Services</v>
          </cell>
          <cell r="D3976">
            <v>210051246</v>
          </cell>
          <cell r="E3976" t="str">
            <v>Greenvale - Bulla</v>
          </cell>
          <cell r="F3976">
            <v>15</v>
          </cell>
          <cell r="G3976">
            <v>3</v>
          </cell>
          <cell r="H3976">
            <v>5</v>
          </cell>
          <cell r="I3976">
            <v>0</v>
          </cell>
          <cell r="J3976">
            <v>0</v>
          </cell>
          <cell r="K3976">
            <v>24</v>
          </cell>
        </row>
        <row r="3977">
          <cell r="A3977">
            <v>3971</v>
          </cell>
          <cell r="B3977" t="str">
            <v>S</v>
          </cell>
          <cell r="C3977" t="str">
            <v>Other Services</v>
          </cell>
          <cell r="D3977">
            <v>210051246</v>
          </cell>
          <cell r="E3977" t="str">
            <v>Greenvale - Bulla</v>
          </cell>
          <cell r="F3977">
            <v>73</v>
          </cell>
          <cell r="G3977">
            <v>34</v>
          </cell>
          <cell r="H3977">
            <v>4</v>
          </cell>
          <cell r="I3977">
            <v>0</v>
          </cell>
          <cell r="J3977">
            <v>0</v>
          </cell>
          <cell r="K3977">
            <v>111</v>
          </cell>
        </row>
        <row r="3978">
          <cell r="A3978">
            <v>3972</v>
          </cell>
          <cell r="B3978" t="str">
            <v>A</v>
          </cell>
          <cell r="C3978" t="str">
            <v>Agriculture, Forestry and Fishing</v>
          </cell>
          <cell r="D3978">
            <v>203021487</v>
          </cell>
          <cell r="E3978" t="str">
            <v>Grovedale - Mount Duneed</v>
          </cell>
          <cell r="F3978">
            <v>25</v>
          </cell>
          <cell r="G3978">
            <v>0</v>
          </cell>
          <cell r="H3978">
            <v>3</v>
          </cell>
          <cell r="I3978">
            <v>0</v>
          </cell>
          <cell r="J3978">
            <v>0</v>
          </cell>
          <cell r="K3978">
            <v>27</v>
          </cell>
        </row>
        <row r="3979">
          <cell r="A3979">
            <v>3973</v>
          </cell>
          <cell r="B3979" t="str">
            <v>B</v>
          </cell>
          <cell r="C3979" t="str">
            <v>Mining</v>
          </cell>
          <cell r="D3979">
            <v>203021487</v>
          </cell>
          <cell r="E3979" t="str">
            <v>Grovedale - Mount Duneed</v>
          </cell>
          <cell r="F3979">
            <v>0</v>
          </cell>
          <cell r="G3979">
            <v>0</v>
          </cell>
          <cell r="H3979">
            <v>3</v>
          </cell>
          <cell r="I3979">
            <v>0</v>
          </cell>
          <cell r="J3979">
            <v>0</v>
          </cell>
          <cell r="K3979">
            <v>3</v>
          </cell>
        </row>
        <row r="3980">
          <cell r="A3980">
            <v>3974</v>
          </cell>
          <cell r="B3980" t="str">
            <v>C</v>
          </cell>
          <cell r="C3980" t="str">
            <v>Manufacturing</v>
          </cell>
          <cell r="D3980">
            <v>203021487</v>
          </cell>
          <cell r="E3980" t="str">
            <v>Grovedale - Mount Duneed</v>
          </cell>
          <cell r="F3980">
            <v>19</v>
          </cell>
          <cell r="G3980">
            <v>11</v>
          </cell>
          <cell r="H3980">
            <v>5</v>
          </cell>
          <cell r="I3980">
            <v>0</v>
          </cell>
          <cell r="J3980">
            <v>0</v>
          </cell>
          <cell r="K3980">
            <v>36</v>
          </cell>
        </row>
        <row r="3981">
          <cell r="A3981">
            <v>3975</v>
          </cell>
          <cell r="B3981" t="str">
            <v>D</v>
          </cell>
          <cell r="C3981" t="str">
            <v>Electricity, Gas, Water and Waste Services</v>
          </cell>
          <cell r="D3981">
            <v>203021487</v>
          </cell>
          <cell r="E3981" t="str">
            <v>Grovedale - Mount Duneed</v>
          </cell>
          <cell r="F3981">
            <v>0</v>
          </cell>
          <cell r="G3981">
            <v>3</v>
          </cell>
          <cell r="H3981">
            <v>0</v>
          </cell>
          <cell r="I3981">
            <v>0</v>
          </cell>
          <cell r="J3981">
            <v>0</v>
          </cell>
          <cell r="K3981">
            <v>4</v>
          </cell>
        </row>
        <row r="3982">
          <cell r="A3982">
            <v>3976</v>
          </cell>
          <cell r="B3982" t="str">
            <v>E</v>
          </cell>
          <cell r="C3982" t="str">
            <v>Construction</v>
          </cell>
          <cell r="D3982">
            <v>203021487</v>
          </cell>
          <cell r="E3982" t="str">
            <v>Grovedale - Mount Duneed</v>
          </cell>
          <cell r="F3982">
            <v>239</v>
          </cell>
          <cell r="G3982">
            <v>141</v>
          </cell>
          <cell r="H3982">
            <v>26</v>
          </cell>
          <cell r="I3982">
            <v>3</v>
          </cell>
          <cell r="J3982">
            <v>0</v>
          </cell>
          <cell r="K3982">
            <v>409</v>
          </cell>
        </row>
        <row r="3983">
          <cell r="A3983">
            <v>3977</v>
          </cell>
          <cell r="B3983" t="str">
            <v>F</v>
          </cell>
          <cell r="C3983" t="str">
            <v>Wholesale Trade</v>
          </cell>
          <cell r="D3983">
            <v>203021487</v>
          </cell>
          <cell r="E3983" t="str">
            <v>Grovedale - Mount Duneed</v>
          </cell>
          <cell r="F3983">
            <v>16</v>
          </cell>
          <cell r="G3983">
            <v>6</v>
          </cell>
          <cell r="H3983">
            <v>3</v>
          </cell>
          <cell r="I3983">
            <v>0</v>
          </cell>
          <cell r="J3983">
            <v>0</v>
          </cell>
          <cell r="K3983">
            <v>25</v>
          </cell>
        </row>
        <row r="3984">
          <cell r="A3984">
            <v>3978</v>
          </cell>
          <cell r="B3984" t="str">
            <v>G</v>
          </cell>
          <cell r="C3984" t="str">
            <v>Retail Trade</v>
          </cell>
          <cell r="D3984">
            <v>203021487</v>
          </cell>
          <cell r="E3984" t="str">
            <v>Grovedale - Mount Duneed</v>
          </cell>
          <cell r="F3984">
            <v>55</v>
          </cell>
          <cell r="G3984">
            <v>31</v>
          </cell>
          <cell r="H3984">
            <v>19</v>
          </cell>
          <cell r="I3984">
            <v>3</v>
          </cell>
          <cell r="J3984">
            <v>0</v>
          </cell>
          <cell r="K3984">
            <v>107</v>
          </cell>
        </row>
        <row r="3985">
          <cell r="A3985">
            <v>3979</v>
          </cell>
          <cell r="B3985" t="str">
            <v>H</v>
          </cell>
          <cell r="C3985" t="str">
            <v>Accommodation and Food Services</v>
          </cell>
          <cell r="D3985">
            <v>203021487</v>
          </cell>
          <cell r="E3985" t="str">
            <v>Grovedale - Mount Duneed</v>
          </cell>
          <cell r="F3985">
            <v>28</v>
          </cell>
          <cell r="G3985">
            <v>24</v>
          </cell>
          <cell r="H3985">
            <v>25</v>
          </cell>
          <cell r="I3985">
            <v>7</v>
          </cell>
          <cell r="J3985">
            <v>0</v>
          </cell>
          <cell r="K3985">
            <v>84</v>
          </cell>
        </row>
        <row r="3986">
          <cell r="A3986">
            <v>3980</v>
          </cell>
          <cell r="B3986" t="str">
            <v>I</v>
          </cell>
          <cell r="C3986" t="str">
            <v>Transport, Postal and Warehousing</v>
          </cell>
          <cell r="D3986">
            <v>203021487</v>
          </cell>
          <cell r="E3986" t="str">
            <v>Grovedale - Mount Duneed</v>
          </cell>
          <cell r="F3986">
            <v>269</v>
          </cell>
          <cell r="G3986">
            <v>16</v>
          </cell>
          <cell r="H3986">
            <v>4</v>
          </cell>
          <cell r="I3986">
            <v>0</v>
          </cell>
          <cell r="J3986">
            <v>0</v>
          </cell>
          <cell r="K3986">
            <v>290</v>
          </cell>
        </row>
        <row r="3987">
          <cell r="A3987">
            <v>3981</v>
          </cell>
          <cell r="B3987" t="str">
            <v>J</v>
          </cell>
          <cell r="C3987" t="str">
            <v>Information Media and Telecommunications</v>
          </cell>
          <cell r="D3987">
            <v>203021487</v>
          </cell>
          <cell r="E3987" t="str">
            <v>Grovedale - Mount Duneed</v>
          </cell>
          <cell r="F3987">
            <v>10</v>
          </cell>
          <cell r="G3987">
            <v>3</v>
          </cell>
          <cell r="H3987">
            <v>0</v>
          </cell>
          <cell r="I3987">
            <v>0</v>
          </cell>
          <cell r="J3987">
            <v>0</v>
          </cell>
          <cell r="K3987">
            <v>13</v>
          </cell>
        </row>
        <row r="3988">
          <cell r="A3988">
            <v>3982</v>
          </cell>
          <cell r="B3988" t="str">
            <v>K</v>
          </cell>
          <cell r="C3988" t="str">
            <v>Financial and Insurance Services</v>
          </cell>
          <cell r="D3988">
            <v>203021487</v>
          </cell>
          <cell r="E3988" t="str">
            <v>Grovedale - Mount Duneed</v>
          </cell>
          <cell r="F3988">
            <v>41</v>
          </cell>
          <cell r="G3988">
            <v>11</v>
          </cell>
          <cell r="H3988">
            <v>3</v>
          </cell>
          <cell r="I3988">
            <v>0</v>
          </cell>
          <cell r="J3988">
            <v>0</v>
          </cell>
          <cell r="K3988">
            <v>55</v>
          </cell>
        </row>
        <row r="3989">
          <cell r="A3989">
            <v>3983</v>
          </cell>
          <cell r="B3989" t="str">
            <v>L</v>
          </cell>
          <cell r="C3989" t="str">
            <v>Rental, Hiring and Real Estate Services</v>
          </cell>
          <cell r="D3989">
            <v>203021487</v>
          </cell>
          <cell r="E3989" t="str">
            <v>Grovedale - Mount Duneed</v>
          </cell>
          <cell r="F3989">
            <v>88</v>
          </cell>
          <cell r="G3989">
            <v>13</v>
          </cell>
          <cell r="H3989">
            <v>3</v>
          </cell>
          <cell r="I3989">
            <v>0</v>
          </cell>
          <cell r="J3989">
            <v>0</v>
          </cell>
          <cell r="K3989">
            <v>103</v>
          </cell>
        </row>
        <row r="3990">
          <cell r="A3990">
            <v>3984</v>
          </cell>
          <cell r="B3990" t="str">
            <v>M</v>
          </cell>
          <cell r="C3990" t="str">
            <v>Professional, Scientific and Technical Services</v>
          </cell>
          <cell r="D3990">
            <v>203021487</v>
          </cell>
          <cell r="E3990" t="str">
            <v>Grovedale - Mount Duneed</v>
          </cell>
          <cell r="F3990">
            <v>103</v>
          </cell>
          <cell r="G3990">
            <v>45</v>
          </cell>
          <cell r="H3990">
            <v>8</v>
          </cell>
          <cell r="I3990">
            <v>0</v>
          </cell>
          <cell r="J3990">
            <v>0</v>
          </cell>
          <cell r="K3990">
            <v>158</v>
          </cell>
        </row>
        <row r="3991">
          <cell r="A3991">
            <v>3985</v>
          </cell>
          <cell r="B3991" t="str">
            <v>N</v>
          </cell>
          <cell r="C3991" t="str">
            <v>Administrative and Support Services</v>
          </cell>
          <cell r="D3991">
            <v>203021487</v>
          </cell>
          <cell r="E3991" t="str">
            <v>Grovedale - Mount Duneed</v>
          </cell>
          <cell r="F3991">
            <v>83</v>
          </cell>
          <cell r="G3991">
            <v>18</v>
          </cell>
          <cell r="H3991">
            <v>5</v>
          </cell>
          <cell r="I3991">
            <v>0</v>
          </cell>
          <cell r="J3991">
            <v>0</v>
          </cell>
          <cell r="K3991">
            <v>107</v>
          </cell>
        </row>
        <row r="3992">
          <cell r="A3992">
            <v>3986</v>
          </cell>
          <cell r="B3992" t="str">
            <v>O</v>
          </cell>
          <cell r="C3992" t="str">
            <v>Public Administration and Safety</v>
          </cell>
          <cell r="D3992">
            <v>203021487</v>
          </cell>
          <cell r="E3992" t="str">
            <v>Grovedale - Mount Duneed</v>
          </cell>
          <cell r="F3992">
            <v>5</v>
          </cell>
          <cell r="G3992">
            <v>0</v>
          </cell>
          <cell r="H3992">
            <v>3</v>
          </cell>
          <cell r="I3992">
            <v>0</v>
          </cell>
          <cell r="J3992">
            <v>0</v>
          </cell>
          <cell r="K3992">
            <v>7</v>
          </cell>
        </row>
        <row r="3993">
          <cell r="A3993">
            <v>3987</v>
          </cell>
          <cell r="B3993" t="str">
            <v>P</v>
          </cell>
          <cell r="C3993" t="str">
            <v>Education and Training</v>
          </cell>
          <cell r="D3993">
            <v>203021487</v>
          </cell>
          <cell r="E3993" t="str">
            <v>Grovedale - Mount Duneed</v>
          </cell>
          <cell r="F3993">
            <v>10</v>
          </cell>
          <cell r="G3993">
            <v>10</v>
          </cell>
          <cell r="H3993">
            <v>6</v>
          </cell>
          <cell r="I3993">
            <v>0</v>
          </cell>
          <cell r="J3993">
            <v>0</v>
          </cell>
          <cell r="K3993">
            <v>26</v>
          </cell>
        </row>
        <row r="3994">
          <cell r="A3994">
            <v>3988</v>
          </cell>
          <cell r="B3994" t="str">
            <v>Q</v>
          </cell>
          <cell r="C3994" t="str">
            <v>Health Care and Social Assistance</v>
          </cell>
          <cell r="D3994">
            <v>203021487</v>
          </cell>
          <cell r="E3994" t="str">
            <v>Grovedale - Mount Duneed</v>
          </cell>
          <cell r="F3994">
            <v>126</v>
          </cell>
          <cell r="G3994">
            <v>35</v>
          </cell>
          <cell r="H3994">
            <v>18</v>
          </cell>
          <cell r="I3994">
            <v>6</v>
          </cell>
          <cell r="J3994">
            <v>0</v>
          </cell>
          <cell r="K3994">
            <v>185</v>
          </cell>
        </row>
        <row r="3995">
          <cell r="A3995">
            <v>3989</v>
          </cell>
          <cell r="B3995" t="str">
            <v>R</v>
          </cell>
          <cell r="C3995" t="str">
            <v>Arts and Recreation Services</v>
          </cell>
          <cell r="D3995">
            <v>203021487</v>
          </cell>
          <cell r="E3995" t="str">
            <v>Grovedale - Mount Duneed</v>
          </cell>
          <cell r="F3995">
            <v>17</v>
          </cell>
          <cell r="G3995">
            <v>12</v>
          </cell>
          <cell r="H3995">
            <v>3</v>
          </cell>
          <cell r="I3995">
            <v>3</v>
          </cell>
          <cell r="J3995">
            <v>0</v>
          </cell>
          <cell r="K3995">
            <v>33</v>
          </cell>
        </row>
        <row r="3996">
          <cell r="A3996">
            <v>3990</v>
          </cell>
          <cell r="B3996" t="str">
            <v>S</v>
          </cell>
          <cell r="C3996" t="str">
            <v>Other Services</v>
          </cell>
          <cell r="D3996">
            <v>203021487</v>
          </cell>
          <cell r="E3996" t="str">
            <v>Grovedale - Mount Duneed</v>
          </cell>
          <cell r="F3996">
            <v>41</v>
          </cell>
          <cell r="G3996">
            <v>42</v>
          </cell>
          <cell r="H3996">
            <v>10</v>
          </cell>
          <cell r="I3996">
            <v>0</v>
          </cell>
          <cell r="J3996">
            <v>0</v>
          </cell>
          <cell r="K3996">
            <v>94</v>
          </cell>
        </row>
        <row r="3997">
          <cell r="A3997">
            <v>3991</v>
          </cell>
          <cell r="B3997" t="str">
            <v>A</v>
          </cell>
          <cell r="C3997" t="str">
            <v>Agriculture, Forestry and Fishing</v>
          </cell>
          <cell r="D3997">
            <v>210031440</v>
          </cell>
          <cell r="E3997" t="str">
            <v>Hadfield</v>
          </cell>
          <cell r="F3997">
            <v>0</v>
          </cell>
          <cell r="G3997">
            <v>0</v>
          </cell>
          <cell r="H3997">
            <v>0</v>
          </cell>
          <cell r="I3997">
            <v>0</v>
          </cell>
          <cell r="J3997">
            <v>0</v>
          </cell>
          <cell r="K3997">
            <v>3</v>
          </cell>
        </row>
        <row r="3998">
          <cell r="A3998">
            <v>3992</v>
          </cell>
          <cell r="B3998" t="str">
            <v>B</v>
          </cell>
          <cell r="C3998" t="str">
            <v>Mining</v>
          </cell>
          <cell r="D3998">
            <v>210031440</v>
          </cell>
          <cell r="E3998" t="str">
            <v>Hadfield</v>
          </cell>
          <cell r="F3998">
            <v>0</v>
          </cell>
          <cell r="G3998">
            <v>0</v>
          </cell>
          <cell r="H3998">
            <v>0</v>
          </cell>
          <cell r="I3998">
            <v>0</v>
          </cell>
          <cell r="J3998">
            <v>0</v>
          </cell>
          <cell r="K3998">
            <v>0</v>
          </cell>
        </row>
        <row r="3999">
          <cell r="A3999">
            <v>3993</v>
          </cell>
          <cell r="B3999" t="str">
            <v>C</v>
          </cell>
          <cell r="C3999" t="str">
            <v>Manufacturing</v>
          </cell>
          <cell r="D3999">
            <v>210031440</v>
          </cell>
          <cell r="E3999" t="str">
            <v>Hadfield</v>
          </cell>
          <cell r="F3999">
            <v>6</v>
          </cell>
          <cell r="G3999">
            <v>0</v>
          </cell>
          <cell r="H3999">
            <v>0</v>
          </cell>
          <cell r="I3999">
            <v>0</v>
          </cell>
          <cell r="J3999">
            <v>0</v>
          </cell>
          <cell r="K3999">
            <v>7</v>
          </cell>
        </row>
        <row r="4000">
          <cell r="A4000">
            <v>3994</v>
          </cell>
          <cell r="B4000" t="str">
            <v>D</v>
          </cell>
          <cell r="C4000" t="str">
            <v>Electricity, Gas, Water and Waste Services</v>
          </cell>
          <cell r="D4000">
            <v>210031440</v>
          </cell>
          <cell r="E4000" t="str">
            <v>Hadfield</v>
          </cell>
          <cell r="F4000">
            <v>0</v>
          </cell>
          <cell r="G4000">
            <v>0</v>
          </cell>
          <cell r="H4000">
            <v>0</v>
          </cell>
          <cell r="I4000">
            <v>0</v>
          </cell>
          <cell r="J4000">
            <v>0</v>
          </cell>
          <cell r="K4000">
            <v>0</v>
          </cell>
        </row>
        <row r="4001">
          <cell r="A4001">
            <v>3995</v>
          </cell>
          <cell r="B4001" t="str">
            <v>E</v>
          </cell>
          <cell r="C4001" t="str">
            <v>Construction</v>
          </cell>
          <cell r="D4001">
            <v>210031440</v>
          </cell>
          <cell r="E4001" t="str">
            <v>Hadfield</v>
          </cell>
          <cell r="F4001">
            <v>97</v>
          </cell>
          <cell r="G4001">
            <v>45</v>
          </cell>
          <cell r="H4001">
            <v>3</v>
          </cell>
          <cell r="I4001">
            <v>3</v>
          </cell>
          <cell r="J4001">
            <v>0</v>
          </cell>
          <cell r="K4001">
            <v>146</v>
          </cell>
        </row>
        <row r="4002">
          <cell r="A4002">
            <v>3996</v>
          </cell>
          <cell r="B4002" t="str">
            <v>F</v>
          </cell>
          <cell r="C4002" t="str">
            <v>Wholesale Trade</v>
          </cell>
          <cell r="D4002">
            <v>210031440</v>
          </cell>
          <cell r="E4002" t="str">
            <v>Hadfield</v>
          </cell>
          <cell r="F4002">
            <v>8</v>
          </cell>
          <cell r="G4002">
            <v>0</v>
          </cell>
          <cell r="H4002">
            <v>0</v>
          </cell>
          <cell r="I4002">
            <v>0</v>
          </cell>
          <cell r="J4002">
            <v>0</v>
          </cell>
          <cell r="K4002">
            <v>9</v>
          </cell>
        </row>
        <row r="4003">
          <cell r="A4003">
            <v>3997</v>
          </cell>
          <cell r="B4003" t="str">
            <v>G</v>
          </cell>
          <cell r="C4003" t="str">
            <v>Retail Trade</v>
          </cell>
          <cell r="D4003">
            <v>210031440</v>
          </cell>
          <cell r="E4003" t="str">
            <v>Hadfield</v>
          </cell>
          <cell r="F4003">
            <v>24</v>
          </cell>
          <cell r="G4003">
            <v>8</v>
          </cell>
          <cell r="H4003">
            <v>3</v>
          </cell>
          <cell r="I4003">
            <v>0</v>
          </cell>
          <cell r="J4003">
            <v>0</v>
          </cell>
          <cell r="K4003">
            <v>34</v>
          </cell>
        </row>
        <row r="4004">
          <cell r="A4004">
            <v>3998</v>
          </cell>
          <cell r="B4004" t="str">
            <v>H</v>
          </cell>
          <cell r="C4004" t="str">
            <v>Accommodation and Food Services</v>
          </cell>
          <cell r="D4004">
            <v>210031440</v>
          </cell>
          <cell r="E4004" t="str">
            <v>Hadfield</v>
          </cell>
          <cell r="F4004">
            <v>12</v>
          </cell>
          <cell r="G4004">
            <v>8</v>
          </cell>
          <cell r="H4004">
            <v>3</v>
          </cell>
          <cell r="I4004">
            <v>0</v>
          </cell>
          <cell r="J4004">
            <v>0</v>
          </cell>
          <cell r="K4004">
            <v>23</v>
          </cell>
        </row>
        <row r="4005">
          <cell r="A4005">
            <v>3999</v>
          </cell>
          <cell r="B4005" t="str">
            <v>I</v>
          </cell>
          <cell r="C4005" t="str">
            <v>Transport, Postal and Warehousing</v>
          </cell>
          <cell r="D4005">
            <v>210031440</v>
          </cell>
          <cell r="E4005" t="str">
            <v>Hadfield</v>
          </cell>
          <cell r="F4005">
            <v>121</v>
          </cell>
          <cell r="G4005">
            <v>5</v>
          </cell>
          <cell r="H4005">
            <v>0</v>
          </cell>
          <cell r="I4005">
            <v>0</v>
          </cell>
          <cell r="J4005">
            <v>0</v>
          </cell>
          <cell r="K4005">
            <v>127</v>
          </cell>
        </row>
        <row r="4006">
          <cell r="A4006">
            <v>4000</v>
          </cell>
          <cell r="B4006" t="str">
            <v>J</v>
          </cell>
          <cell r="C4006" t="str">
            <v>Information Media and Telecommunications</v>
          </cell>
          <cell r="D4006">
            <v>210031440</v>
          </cell>
          <cell r="E4006" t="str">
            <v>Hadfield</v>
          </cell>
          <cell r="F4006">
            <v>3</v>
          </cell>
          <cell r="G4006">
            <v>3</v>
          </cell>
          <cell r="H4006">
            <v>0</v>
          </cell>
          <cell r="I4006">
            <v>0</v>
          </cell>
          <cell r="J4006">
            <v>0</v>
          </cell>
          <cell r="K4006">
            <v>3</v>
          </cell>
        </row>
        <row r="4007">
          <cell r="A4007">
            <v>4001</v>
          </cell>
          <cell r="B4007" t="str">
            <v>K</v>
          </cell>
          <cell r="C4007" t="str">
            <v>Financial and Insurance Services</v>
          </cell>
          <cell r="D4007">
            <v>210031440</v>
          </cell>
          <cell r="E4007" t="str">
            <v>Hadfield</v>
          </cell>
          <cell r="F4007">
            <v>10</v>
          </cell>
          <cell r="G4007">
            <v>0</v>
          </cell>
          <cell r="H4007">
            <v>0</v>
          </cell>
          <cell r="I4007">
            <v>0</v>
          </cell>
          <cell r="J4007">
            <v>0</v>
          </cell>
          <cell r="K4007">
            <v>11</v>
          </cell>
        </row>
        <row r="4008">
          <cell r="A4008">
            <v>4002</v>
          </cell>
          <cell r="B4008" t="str">
            <v>L</v>
          </cell>
          <cell r="C4008" t="str">
            <v>Rental, Hiring and Real Estate Services</v>
          </cell>
          <cell r="D4008">
            <v>210031440</v>
          </cell>
          <cell r="E4008" t="str">
            <v>Hadfield</v>
          </cell>
          <cell r="F4008">
            <v>23</v>
          </cell>
          <cell r="G4008">
            <v>3</v>
          </cell>
          <cell r="H4008">
            <v>0</v>
          </cell>
          <cell r="I4008">
            <v>0</v>
          </cell>
          <cell r="J4008">
            <v>0</v>
          </cell>
          <cell r="K4008">
            <v>26</v>
          </cell>
        </row>
        <row r="4009">
          <cell r="A4009">
            <v>4003</v>
          </cell>
          <cell r="B4009" t="str">
            <v>M</v>
          </cell>
          <cell r="C4009" t="str">
            <v>Professional, Scientific and Technical Services</v>
          </cell>
          <cell r="D4009">
            <v>210031440</v>
          </cell>
          <cell r="E4009" t="str">
            <v>Hadfield</v>
          </cell>
          <cell r="F4009">
            <v>24</v>
          </cell>
          <cell r="G4009">
            <v>11</v>
          </cell>
          <cell r="H4009">
            <v>0</v>
          </cell>
          <cell r="I4009">
            <v>0</v>
          </cell>
          <cell r="J4009">
            <v>0</v>
          </cell>
          <cell r="K4009">
            <v>36</v>
          </cell>
        </row>
        <row r="4010">
          <cell r="A4010">
            <v>4004</v>
          </cell>
          <cell r="B4010" t="str">
            <v>N</v>
          </cell>
          <cell r="C4010" t="str">
            <v>Administrative and Support Services</v>
          </cell>
          <cell r="D4010">
            <v>210031440</v>
          </cell>
          <cell r="E4010" t="str">
            <v>Hadfield</v>
          </cell>
          <cell r="F4010">
            <v>26</v>
          </cell>
          <cell r="G4010">
            <v>3</v>
          </cell>
          <cell r="H4010">
            <v>3</v>
          </cell>
          <cell r="I4010">
            <v>0</v>
          </cell>
          <cell r="J4010">
            <v>0</v>
          </cell>
          <cell r="K4010">
            <v>32</v>
          </cell>
        </row>
        <row r="4011">
          <cell r="A4011">
            <v>4005</v>
          </cell>
          <cell r="B4011" t="str">
            <v>O</v>
          </cell>
          <cell r="C4011" t="str">
            <v>Public Administration and Safety</v>
          </cell>
          <cell r="D4011">
            <v>210031440</v>
          </cell>
          <cell r="E4011" t="str">
            <v>Hadfield</v>
          </cell>
          <cell r="F4011">
            <v>0</v>
          </cell>
          <cell r="G4011">
            <v>0</v>
          </cell>
          <cell r="H4011">
            <v>0</v>
          </cell>
          <cell r="I4011">
            <v>0</v>
          </cell>
          <cell r="J4011">
            <v>0</v>
          </cell>
          <cell r="K4011">
            <v>3</v>
          </cell>
        </row>
        <row r="4012">
          <cell r="A4012">
            <v>4006</v>
          </cell>
          <cell r="B4012" t="str">
            <v>P</v>
          </cell>
          <cell r="C4012" t="str">
            <v>Education and Training</v>
          </cell>
          <cell r="D4012">
            <v>210031440</v>
          </cell>
          <cell r="E4012" t="str">
            <v>Hadfield</v>
          </cell>
          <cell r="F4012">
            <v>9</v>
          </cell>
          <cell r="G4012">
            <v>0</v>
          </cell>
          <cell r="H4012">
            <v>0</v>
          </cell>
          <cell r="I4012">
            <v>0</v>
          </cell>
          <cell r="J4012">
            <v>0</v>
          </cell>
          <cell r="K4012">
            <v>11</v>
          </cell>
        </row>
        <row r="4013">
          <cell r="A4013">
            <v>4007</v>
          </cell>
          <cell r="B4013" t="str">
            <v>Q</v>
          </cell>
          <cell r="C4013" t="str">
            <v>Health Care and Social Assistance</v>
          </cell>
          <cell r="D4013">
            <v>210031440</v>
          </cell>
          <cell r="E4013" t="str">
            <v>Hadfield</v>
          </cell>
          <cell r="F4013">
            <v>14</v>
          </cell>
          <cell r="G4013">
            <v>9</v>
          </cell>
          <cell r="H4013">
            <v>3</v>
          </cell>
          <cell r="I4013">
            <v>3</v>
          </cell>
          <cell r="J4013">
            <v>0</v>
          </cell>
          <cell r="K4013">
            <v>26</v>
          </cell>
        </row>
        <row r="4014">
          <cell r="A4014">
            <v>4008</v>
          </cell>
          <cell r="B4014" t="str">
            <v>R</v>
          </cell>
          <cell r="C4014" t="str">
            <v>Arts and Recreation Services</v>
          </cell>
          <cell r="D4014">
            <v>210031440</v>
          </cell>
          <cell r="E4014" t="str">
            <v>Hadfield</v>
          </cell>
          <cell r="F4014">
            <v>4</v>
          </cell>
          <cell r="G4014">
            <v>3</v>
          </cell>
          <cell r="H4014">
            <v>0</v>
          </cell>
          <cell r="I4014">
            <v>0</v>
          </cell>
          <cell r="J4014">
            <v>0</v>
          </cell>
          <cell r="K4014">
            <v>5</v>
          </cell>
        </row>
        <row r="4015">
          <cell r="A4015">
            <v>4009</v>
          </cell>
          <cell r="B4015" t="str">
            <v>S</v>
          </cell>
          <cell r="C4015" t="str">
            <v>Other Services</v>
          </cell>
          <cell r="D4015">
            <v>210031440</v>
          </cell>
          <cell r="E4015" t="str">
            <v>Hadfield</v>
          </cell>
          <cell r="F4015">
            <v>16</v>
          </cell>
          <cell r="G4015">
            <v>5</v>
          </cell>
          <cell r="H4015">
            <v>0</v>
          </cell>
          <cell r="I4015">
            <v>0</v>
          </cell>
          <cell r="J4015">
            <v>3</v>
          </cell>
          <cell r="K4015">
            <v>22</v>
          </cell>
        </row>
        <row r="4016">
          <cell r="A4016">
            <v>4010</v>
          </cell>
          <cell r="B4016" t="str">
            <v>A</v>
          </cell>
          <cell r="C4016" t="str">
            <v>Agriculture, Forestry and Fishing</v>
          </cell>
          <cell r="D4016">
            <v>212021297</v>
          </cell>
          <cell r="E4016" t="str">
            <v>Hallam</v>
          </cell>
          <cell r="F4016">
            <v>8</v>
          </cell>
          <cell r="G4016">
            <v>3</v>
          </cell>
          <cell r="H4016">
            <v>0</v>
          </cell>
          <cell r="I4016">
            <v>0</v>
          </cell>
          <cell r="J4016">
            <v>0</v>
          </cell>
          <cell r="K4016">
            <v>12</v>
          </cell>
        </row>
        <row r="4017">
          <cell r="A4017">
            <v>4011</v>
          </cell>
          <cell r="B4017" t="str">
            <v>B</v>
          </cell>
          <cell r="C4017" t="str">
            <v>Mining</v>
          </cell>
          <cell r="D4017">
            <v>212021297</v>
          </cell>
          <cell r="E4017" t="str">
            <v>Hallam</v>
          </cell>
          <cell r="F4017">
            <v>3</v>
          </cell>
          <cell r="G4017">
            <v>3</v>
          </cell>
          <cell r="H4017">
            <v>0</v>
          </cell>
          <cell r="I4017">
            <v>0</v>
          </cell>
          <cell r="J4017">
            <v>0</v>
          </cell>
          <cell r="K4017">
            <v>0</v>
          </cell>
        </row>
        <row r="4018">
          <cell r="A4018">
            <v>4012</v>
          </cell>
          <cell r="B4018" t="str">
            <v>C</v>
          </cell>
          <cell r="C4018" t="str">
            <v>Manufacturing</v>
          </cell>
          <cell r="D4018">
            <v>212021297</v>
          </cell>
          <cell r="E4018" t="str">
            <v>Hallam</v>
          </cell>
          <cell r="F4018">
            <v>64</v>
          </cell>
          <cell r="G4018">
            <v>44</v>
          </cell>
          <cell r="H4018">
            <v>43</v>
          </cell>
          <cell r="I4018">
            <v>30</v>
          </cell>
          <cell r="J4018">
            <v>0</v>
          </cell>
          <cell r="K4018">
            <v>181</v>
          </cell>
        </row>
        <row r="4019">
          <cell r="A4019">
            <v>4013</v>
          </cell>
          <cell r="B4019" t="str">
            <v>D</v>
          </cell>
          <cell r="C4019" t="str">
            <v>Electricity, Gas, Water and Waste Services</v>
          </cell>
          <cell r="D4019">
            <v>212021297</v>
          </cell>
          <cell r="E4019" t="str">
            <v>Hallam</v>
          </cell>
          <cell r="F4019">
            <v>11</v>
          </cell>
          <cell r="G4019">
            <v>5</v>
          </cell>
          <cell r="H4019">
            <v>3</v>
          </cell>
          <cell r="I4019">
            <v>0</v>
          </cell>
          <cell r="J4019">
            <v>0</v>
          </cell>
          <cell r="K4019">
            <v>18</v>
          </cell>
        </row>
        <row r="4020">
          <cell r="A4020">
            <v>4014</v>
          </cell>
          <cell r="B4020" t="str">
            <v>E</v>
          </cell>
          <cell r="C4020" t="str">
            <v>Construction</v>
          </cell>
          <cell r="D4020">
            <v>212021297</v>
          </cell>
          <cell r="E4020" t="str">
            <v>Hallam</v>
          </cell>
          <cell r="F4020">
            <v>297</v>
          </cell>
          <cell r="G4020">
            <v>89</v>
          </cell>
          <cell r="H4020">
            <v>53</v>
          </cell>
          <cell r="I4020">
            <v>25</v>
          </cell>
          <cell r="J4020">
            <v>0</v>
          </cell>
          <cell r="K4020">
            <v>464</v>
          </cell>
        </row>
        <row r="4021">
          <cell r="A4021">
            <v>4015</v>
          </cell>
          <cell r="B4021" t="str">
            <v>F</v>
          </cell>
          <cell r="C4021" t="str">
            <v>Wholesale Trade</v>
          </cell>
          <cell r="D4021">
            <v>212021297</v>
          </cell>
          <cell r="E4021" t="str">
            <v>Hallam</v>
          </cell>
          <cell r="F4021">
            <v>69</v>
          </cell>
          <cell r="G4021">
            <v>36</v>
          </cell>
          <cell r="H4021">
            <v>40</v>
          </cell>
          <cell r="I4021">
            <v>17</v>
          </cell>
          <cell r="J4021">
            <v>0</v>
          </cell>
          <cell r="K4021">
            <v>163</v>
          </cell>
        </row>
        <row r="4022">
          <cell r="A4022">
            <v>4016</v>
          </cell>
          <cell r="B4022" t="str">
            <v>G</v>
          </cell>
          <cell r="C4022" t="str">
            <v>Retail Trade</v>
          </cell>
          <cell r="D4022">
            <v>212021297</v>
          </cell>
          <cell r="E4022" t="str">
            <v>Hallam</v>
          </cell>
          <cell r="F4022">
            <v>60</v>
          </cell>
          <cell r="G4022">
            <v>49</v>
          </cell>
          <cell r="H4022">
            <v>27</v>
          </cell>
          <cell r="I4022">
            <v>10</v>
          </cell>
          <cell r="J4022">
            <v>0</v>
          </cell>
          <cell r="K4022">
            <v>146</v>
          </cell>
        </row>
        <row r="4023">
          <cell r="A4023">
            <v>4017</v>
          </cell>
          <cell r="B4023" t="str">
            <v>H</v>
          </cell>
          <cell r="C4023" t="str">
            <v>Accommodation and Food Services</v>
          </cell>
          <cell r="D4023">
            <v>212021297</v>
          </cell>
          <cell r="E4023" t="str">
            <v>Hallam</v>
          </cell>
          <cell r="F4023">
            <v>31</v>
          </cell>
          <cell r="G4023">
            <v>23</v>
          </cell>
          <cell r="H4023">
            <v>7</v>
          </cell>
          <cell r="I4023">
            <v>5</v>
          </cell>
          <cell r="J4023">
            <v>0</v>
          </cell>
          <cell r="K4023">
            <v>66</v>
          </cell>
        </row>
        <row r="4024">
          <cell r="A4024">
            <v>4018</v>
          </cell>
          <cell r="B4024" t="str">
            <v>I</v>
          </cell>
          <cell r="C4024" t="str">
            <v>Transport, Postal and Warehousing</v>
          </cell>
          <cell r="D4024">
            <v>212021297</v>
          </cell>
          <cell r="E4024" t="str">
            <v>Hallam</v>
          </cell>
          <cell r="F4024">
            <v>248</v>
          </cell>
          <cell r="G4024">
            <v>26</v>
          </cell>
          <cell r="H4024">
            <v>8</v>
          </cell>
          <cell r="I4024">
            <v>3</v>
          </cell>
          <cell r="J4024">
            <v>0</v>
          </cell>
          <cell r="K4024">
            <v>284</v>
          </cell>
        </row>
        <row r="4025">
          <cell r="A4025">
            <v>4019</v>
          </cell>
          <cell r="B4025" t="str">
            <v>J</v>
          </cell>
          <cell r="C4025" t="str">
            <v>Information Media and Telecommunications</v>
          </cell>
          <cell r="D4025">
            <v>212021297</v>
          </cell>
          <cell r="E4025" t="str">
            <v>Hallam</v>
          </cell>
          <cell r="F4025">
            <v>10</v>
          </cell>
          <cell r="G4025">
            <v>0</v>
          </cell>
          <cell r="H4025">
            <v>0</v>
          </cell>
          <cell r="I4025">
            <v>0</v>
          </cell>
          <cell r="J4025">
            <v>0</v>
          </cell>
          <cell r="K4025">
            <v>10</v>
          </cell>
        </row>
        <row r="4026">
          <cell r="A4026">
            <v>4020</v>
          </cell>
          <cell r="B4026" t="str">
            <v>K</v>
          </cell>
          <cell r="C4026" t="str">
            <v>Financial and Insurance Services</v>
          </cell>
          <cell r="D4026">
            <v>212021297</v>
          </cell>
          <cell r="E4026" t="str">
            <v>Hallam</v>
          </cell>
          <cell r="F4026">
            <v>57</v>
          </cell>
          <cell r="G4026">
            <v>12</v>
          </cell>
          <cell r="H4026">
            <v>3</v>
          </cell>
          <cell r="I4026">
            <v>0</v>
          </cell>
          <cell r="J4026">
            <v>0</v>
          </cell>
          <cell r="K4026">
            <v>71</v>
          </cell>
        </row>
        <row r="4027">
          <cell r="A4027">
            <v>4021</v>
          </cell>
          <cell r="B4027" t="str">
            <v>L</v>
          </cell>
          <cell r="C4027" t="str">
            <v>Rental, Hiring and Real Estate Services</v>
          </cell>
          <cell r="D4027">
            <v>212021297</v>
          </cell>
          <cell r="E4027" t="str">
            <v>Hallam</v>
          </cell>
          <cell r="F4027">
            <v>221</v>
          </cell>
          <cell r="G4027">
            <v>14</v>
          </cell>
          <cell r="H4027">
            <v>5</v>
          </cell>
          <cell r="I4027">
            <v>3</v>
          </cell>
          <cell r="J4027">
            <v>0</v>
          </cell>
          <cell r="K4027">
            <v>243</v>
          </cell>
        </row>
        <row r="4028">
          <cell r="A4028">
            <v>4022</v>
          </cell>
          <cell r="B4028" t="str">
            <v>M</v>
          </cell>
          <cell r="C4028" t="str">
            <v>Professional, Scientific and Technical Services</v>
          </cell>
          <cell r="D4028">
            <v>212021297</v>
          </cell>
          <cell r="E4028" t="str">
            <v>Hallam</v>
          </cell>
          <cell r="F4028">
            <v>71</v>
          </cell>
          <cell r="G4028">
            <v>48</v>
          </cell>
          <cell r="H4028">
            <v>19</v>
          </cell>
          <cell r="I4028">
            <v>9</v>
          </cell>
          <cell r="J4028">
            <v>0</v>
          </cell>
          <cell r="K4028">
            <v>147</v>
          </cell>
        </row>
        <row r="4029">
          <cell r="A4029">
            <v>4023</v>
          </cell>
          <cell r="B4029" t="str">
            <v>N</v>
          </cell>
          <cell r="C4029" t="str">
            <v>Administrative and Support Services</v>
          </cell>
          <cell r="D4029">
            <v>212021297</v>
          </cell>
          <cell r="E4029" t="str">
            <v>Hallam</v>
          </cell>
          <cell r="F4029">
            <v>41</v>
          </cell>
          <cell r="G4029">
            <v>14</v>
          </cell>
          <cell r="H4029">
            <v>13</v>
          </cell>
          <cell r="I4029">
            <v>6</v>
          </cell>
          <cell r="J4029">
            <v>3</v>
          </cell>
          <cell r="K4029">
            <v>77</v>
          </cell>
        </row>
        <row r="4030">
          <cell r="A4030">
            <v>4024</v>
          </cell>
          <cell r="B4030" t="str">
            <v>O</v>
          </cell>
          <cell r="C4030" t="str">
            <v>Public Administration and Safety</v>
          </cell>
          <cell r="D4030">
            <v>212021297</v>
          </cell>
          <cell r="E4030" t="str">
            <v>Hallam</v>
          </cell>
          <cell r="F4030">
            <v>3</v>
          </cell>
          <cell r="G4030">
            <v>3</v>
          </cell>
          <cell r="H4030">
            <v>0</v>
          </cell>
          <cell r="I4030">
            <v>3</v>
          </cell>
          <cell r="J4030">
            <v>0</v>
          </cell>
          <cell r="K4030">
            <v>7</v>
          </cell>
        </row>
        <row r="4031">
          <cell r="A4031">
            <v>4025</v>
          </cell>
          <cell r="B4031" t="str">
            <v>P</v>
          </cell>
          <cell r="C4031" t="str">
            <v>Education and Training</v>
          </cell>
          <cell r="D4031">
            <v>212021297</v>
          </cell>
          <cell r="E4031" t="str">
            <v>Hallam</v>
          </cell>
          <cell r="F4031">
            <v>6</v>
          </cell>
          <cell r="G4031">
            <v>3</v>
          </cell>
          <cell r="H4031">
            <v>3</v>
          </cell>
          <cell r="I4031">
            <v>0</v>
          </cell>
          <cell r="J4031">
            <v>0</v>
          </cell>
          <cell r="K4031">
            <v>14</v>
          </cell>
        </row>
        <row r="4032">
          <cell r="A4032">
            <v>4026</v>
          </cell>
          <cell r="B4032" t="str">
            <v>Q</v>
          </cell>
          <cell r="C4032" t="str">
            <v>Health Care and Social Assistance</v>
          </cell>
          <cell r="D4032">
            <v>212021297</v>
          </cell>
          <cell r="E4032" t="str">
            <v>Hallam</v>
          </cell>
          <cell r="F4032">
            <v>46</v>
          </cell>
          <cell r="G4032">
            <v>16</v>
          </cell>
          <cell r="H4032">
            <v>7</v>
          </cell>
          <cell r="I4032">
            <v>4</v>
          </cell>
          <cell r="J4032">
            <v>0</v>
          </cell>
          <cell r="K4032">
            <v>73</v>
          </cell>
        </row>
        <row r="4033">
          <cell r="A4033">
            <v>4027</v>
          </cell>
          <cell r="B4033" t="str">
            <v>R</v>
          </cell>
          <cell r="C4033" t="str">
            <v>Arts and Recreation Services</v>
          </cell>
          <cell r="D4033">
            <v>212021297</v>
          </cell>
          <cell r="E4033" t="str">
            <v>Hallam</v>
          </cell>
          <cell r="F4033">
            <v>8</v>
          </cell>
          <cell r="G4033">
            <v>6</v>
          </cell>
          <cell r="H4033">
            <v>3</v>
          </cell>
          <cell r="I4033">
            <v>3</v>
          </cell>
          <cell r="J4033">
            <v>0</v>
          </cell>
          <cell r="K4033">
            <v>18</v>
          </cell>
        </row>
        <row r="4034">
          <cell r="A4034">
            <v>4028</v>
          </cell>
          <cell r="B4034" t="str">
            <v>S</v>
          </cell>
          <cell r="C4034" t="str">
            <v>Other Services</v>
          </cell>
          <cell r="D4034">
            <v>212021297</v>
          </cell>
          <cell r="E4034" t="str">
            <v>Hallam</v>
          </cell>
          <cell r="F4034">
            <v>58</v>
          </cell>
          <cell r="G4034">
            <v>39</v>
          </cell>
          <cell r="H4034">
            <v>27</v>
          </cell>
          <cell r="I4034">
            <v>4</v>
          </cell>
          <cell r="J4034">
            <v>0</v>
          </cell>
          <cell r="K4034">
            <v>128</v>
          </cell>
        </row>
        <row r="4035">
          <cell r="A4035">
            <v>4029</v>
          </cell>
          <cell r="B4035" t="str">
            <v>A</v>
          </cell>
          <cell r="C4035" t="str">
            <v>Agriculture, Forestry and Fishing</v>
          </cell>
          <cell r="D4035">
            <v>217011421</v>
          </cell>
          <cell r="E4035" t="str">
            <v>Hamilton (Vic.)</v>
          </cell>
          <cell r="F4035">
            <v>131</v>
          </cell>
          <cell r="G4035">
            <v>38</v>
          </cell>
          <cell r="H4035">
            <v>16</v>
          </cell>
          <cell r="I4035">
            <v>8</v>
          </cell>
          <cell r="J4035">
            <v>0</v>
          </cell>
          <cell r="K4035">
            <v>193</v>
          </cell>
        </row>
        <row r="4036">
          <cell r="A4036">
            <v>4030</v>
          </cell>
          <cell r="B4036" t="str">
            <v>B</v>
          </cell>
          <cell r="C4036" t="str">
            <v>Mining</v>
          </cell>
          <cell r="D4036">
            <v>217011421</v>
          </cell>
          <cell r="E4036" t="str">
            <v>Hamilton (Vic.)</v>
          </cell>
          <cell r="F4036">
            <v>0</v>
          </cell>
          <cell r="G4036">
            <v>0</v>
          </cell>
          <cell r="H4036">
            <v>0</v>
          </cell>
          <cell r="I4036">
            <v>0</v>
          </cell>
          <cell r="J4036">
            <v>0</v>
          </cell>
          <cell r="K4036">
            <v>3</v>
          </cell>
        </row>
        <row r="4037">
          <cell r="A4037">
            <v>4031</v>
          </cell>
          <cell r="B4037" t="str">
            <v>C</v>
          </cell>
          <cell r="C4037" t="str">
            <v>Manufacturing</v>
          </cell>
          <cell r="D4037">
            <v>217011421</v>
          </cell>
          <cell r="E4037" t="str">
            <v>Hamilton (Vic.)</v>
          </cell>
          <cell r="F4037">
            <v>16</v>
          </cell>
          <cell r="G4037">
            <v>8</v>
          </cell>
          <cell r="H4037">
            <v>9</v>
          </cell>
          <cell r="I4037">
            <v>6</v>
          </cell>
          <cell r="J4037">
            <v>0</v>
          </cell>
          <cell r="K4037">
            <v>39</v>
          </cell>
        </row>
        <row r="4038">
          <cell r="A4038">
            <v>4032</v>
          </cell>
          <cell r="B4038" t="str">
            <v>D</v>
          </cell>
          <cell r="C4038" t="str">
            <v>Electricity, Gas, Water and Waste Services</v>
          </cell>
          <cell r="D4038">
            <v>217011421</v>
          </cell>
          <cell r="E4038" t="str">
            <v>Hamilton (Vic.)</v>
          </cell>
          <cell r="F4038">
            <v>3</v>
          </cell>
          <cell r="G4038">
            <v>0</v>
          </cell>
          <cell r="H4038">
            <v>0</v>
          </cell>
          <cell r="I4038">
            <v>0</v>
          </cell>
          <cell r="J4038">
            <v>0</v>
          </cell>
          <cell r="K4038">
            <v>3</v>
          </cell>
        </row>
        <row r="4039">
          <cell r="A4039">
            <v>4033</v>
          </cell>
          <cell r="B4039" t="str">
            <v>E</v>
          </cell>
          <cell r="C4039" t="str">
            <v>Construction</v>
          </cell>
          <cell r="D4039">
            <v>217011421</v>
          </cell>
          <cell r="E4039" t="str">
            <v>Hamilton (Vic.)</v>
          </cell>
          <cell r="F4039">
            <v>93</v>
          </cell>
          <cell r="G4039">
            <v>46</v>
          </cell>
          <cell r="H4039">
            <v>13</v>
          </cell>
          <cell r="I4039">
            <v>3</v>
          </cell>
          <cell r="J4039">
            <v>0</v>
          </cell>
          <cell r="K4039">
            <v>154</v>
          </cell>
        </row>
        <row r="4040">
          <cell r="A4040">
            <v>4034</v>
          </cell>
          <cell r="B4040" t="str">
            <v>F</v>
          </cell>
          <cell r="C4040" t="str">
            <v>Wholesale Trade</v>
          </cell>
          <cell r="D4040">
            <v>217011421</v>
          </cell>
          <cell r="E4040" t="str">
            <v>Hamilton (Vic.)</v>
          </cell>
          <cell r="F4040">
            <v>10</v>
          </cell>
          <cell r="G4040">
            <v>6</v>
          </cell>
          <cell r="H4040">
            <v>7</v>
          </cell>
          <cell r="I4040">
            <v>0</v>
          </cell>
          <cell r="J4040">
            <v>0</v>
          </cell>
          <cell r="K4040">
            <v>23</v>
          </cell>
        </row>
        <row r="4041">
          <cell r="A4041">
            <v>4035</v>
          </cell>
          <cell r="B4041" t="str">
            <v>G</v>
          </cell>
          <cell r="C4041" t="str">
            <v>Retail Trade</v>
          </cell>
          <cell r="D4041">
            <v>217011421</v>
          </cell>
          <cell r="E4041" t="str">
            <v>Hamilton (Vic.)</v>
          </cell>
          <cell r="F4041">
            <v>24</v>
          </cell>
          <cell r="G4041">
            <v>24</v>
          </cell>
          <cell r="H4041">
            <v>21</v>
          </cell>
          <cell r="I4041">
            <v>5</v>
          </cell>
          <cell r="J4041">
            <v>0</v>
          </cell>
          <cell r="K4041">
            <v>74</v>
          </cell>
        </row>
        <row r="4042">
          <cell r="A4042">
            <v>4036</v>
          </cell>
          <cell r="B4042" t="str">
            <v>H</v>
          </cell>
          <cell r="C4042" t="str">
            <v>Accommodation and Food Services</v>
          </cell>
          <cell r="D4042">
            <v>217011421</v>
          </cell>
          <cell r="E4042" t="str">
            <v>Hamilton (Vic.)</v>
          </cell>
          <cell r="F4042">
            <v>12</v>
          </cell>
          <cell r="G4042">
            <v>16</v>
          </cell>
          <cell r="H4042">
            <v>22</v>
          </cell>
          <cell r="I4042">
            <v>4</v>
          </cell>
          <cell r="J4042">
            <v>0</v>
          </cell>
          <cell r="K4042">
            <v>54</v>
          </cell>
        </row>
        <row r="4043">
          <cell r="A4043">
            <v>4037</v>
          </cell>
          <cell r="B4043" t="str">
            <v>I</v>
          </cell>
          <cell r="C4043" t="str">
            <v>Transport, Postal and Warehousing</v>
          </cell>
          <cell r="D4043">
            <v>217011421</v>
          </cell>
          <cell r="E4043" t="str">
            <v>Hamilton (Vic.)</v>
          </cell>
          <cell r="F4043">
            <v>23</v>
          </cell>
          <cell r="G4043">
            <v>14</v>
          </cell>
          <cell r="H4043">
            <v>0</v>
          </cell>
          <cell r="I4043">
            <v>0</v>
          </cell>
          <cell r="J4043">
            <v>0</v>
          </cell>
          <cell r="K4043">
            <v>40</v>
          </cell>
        </row>
        <row r="4044">
          <cell r="A4044">
            <v>4038</v>
          </cell>
          <cell r="B4044" t="str">
            <v>J</v>
          </cell>
          <cell r="C4044" t="str">
            <v>Information Media and Telecommunications</v>
          </cell>
          <cell r="D4044">
            <v>217011421</v>
          </cell>
          <cell r="E4044" t="str">
            <v>Hamilton (Vic.)</v>
          </cell>
          <cell r="F4044">
            <v>0</v>
          </cell>
          <cell r="G4044">
            <v>0</v>
          </cell>
          <cell r="H4044">
            <v>0</v>
          </cell>
          <cell r="I4044">
            <v>0</v>
          </cell>
          <cell r="J4044">
            <v>0</v>
          </cell>
          <cell r="K4044">
            <v>0</v>
          </cell>
        </row>
        <row r="4045">
          <cell r="A4045">
            <v>4039</v>
          </cell>
          <cell r="B4045" t="str">
            <v>K</v>
          </cell>
          <cell r="C4045" t="str">
            <v>Financial and Insurance Services</v>
          </cell>
          <cell r="D4045">
            <v>217011421</v>
          </cell>
          <cell r="E4045" t="str">
            <v>Hamilton (Vic.)</v>
          </cell>
          <cell r="F4045">
            <v>13</v>
          </cell>
          <cell r="G4045">
            <v>3</v>
          </cell>
          <cell r="H4045">
            <v>3</v>
          </cell>
          <cell r="I4045">
            <v>0</v>
          </cell>
          <cell r="J4045">
            <v>0</v>
          </cell>
          <cell r="K4045">
            <v>18</v>
          </cell>
        </row>
        <row r="4046">
          <cell r="A4046">
            <v>4040</v>
          </cell>
          <cell r="B4046" t="str">
            <v>L</v>
          </cell>
          <cell r="C4046" t="str">
            <v>Rental, Hiring and Real Estate Services</v>
          </cell>
          <cell r="D4046">
            <v>217011421</v>
          </cell>
          <cell r="E4046" t="str">
            <v>Hamilton (Vic.)</v>
          </cell>
          <cell r="F4046">
            <v>70</v>
          </cell>
          <cell r="G4046">
            <v>5</v>
          </cell>
          <cell r="H4046">
            <v>3</v>
          </cell>
          <cell r="I4046">
            <v>0</v>
          </cell>
          <cell r="J4046">
            <v>0</v>
          </cell>
          <cell r="K4046">
            <v>78</v>
          </cell>
        </row>
        <row r="4047">
          <cell r="A4047">
            <v>4041</v>
          </cell>
          <cell r="B4047" t="str">
            <v>M</v>
          </cell>
          <cell r="C4047" t="str">
            <v>Professional, Scientific and Technical Services</v>
          </cell>
          <cell r="D4047">
            <v>217011421</v>
          </cell>
          <cell r="E4047" t="str">
            <v>Hamilton (Vic.)</v>
          </cell>
          <cell r="F4047">
            <v>27</v>
          </cell>
          <cell r="G4047">
            <v>20</v>
          </cell>
          <cell r="H4047">
            <v>6</v>
          </cell>
          <cell r="I4047">
            <v>0</v>
          </cell>
          <cell r="J4047">
            <v>0</v>
          </cell>
          <cell r="K4047">
            <v>54</v>
          </cell>
        </row>
        <row r="4048">
          <cell r="A4048">
            <v>4042</v>
          </cell>
          <cell r="B4048" t="str">
            <v>N</v>
          </cell>
          <cell r="C4048" t="str">
            <v>Administrative and Support Services</v>
          </cell>
          <cell r="D4048">
            <v>217011421</v>
          </cell>
          <cell r="E4048" t="str">
            <v>Hamilton (Vic.)</v>
          </cell>
          <cell r="F4048">
            <v>14</v>
          </cell>
          <cell r="G4048">
            <v>8</v>
          </cell>
          <cell r="H4048">
            <v>3</v>
          </cell>
          <cell r="I4048">
            <v>0</v>
          </cell>
          <cell r="J4048">
            <v>0</v>
          </cell>
          <cell r="K4048">
            <v>26</v>
          </cell>
        </row>
        <row r="4049">
          <cell r="A4049">
            <v>4043</v>
          </cell>
          <cell r="B4049" t="str">
            <v>O</v>
          </cell>
          <cell r="C4049" t="str">
            <v>Public Administration and Safety</v>
          </cell>
          <cell r="D4049">
            <v>217011421</v>
          </cell>
          <cell r="E4049" t="str">
            <v>Hamilton (Vic.)</v>
          </cell>
          <cell r="F4049">
            <v>3</v>
          </cell>
          <cell r="G4049">
            <v>0</v>
          </cell>
          <cell r="H4049">
            <v>0</v>
          </cell>
          <cell r="I4049">
            <v>0</v>
          </cell>
          <cell r="J4049">
            <v>0</v>
          </cell>
          <cell r="K4049">
            <v>0</v>
          </cell>
        </row>
        <row r="4050">
          <cell r="A4050">
            <v>4044</v>
          </cell>
          <cell r="B4050" t="str">
            <v>P</v>
          </cell>
          <cell r="C4050" t="str">
            <v>Education and Training</v>
          </cell>
          <cell r="D4050">
            <v>217011421</v>
          </cell>
          <cell r="E4050" t="str">
            <v>Hamilton (Vic.)</v>
          </cell>
          <cell r="F4050">
            <v>5</v>
          </cell>
          <cell r="G4050">
            <v>4</v>
          </cell>
          <cell r="H4050">
            <v>3</v>
          </cell>
          <cell r="I4050">
            <v>3</v>
          </cell>
          <cell r="J4050">
            <v>0</v>
          </cell>
          <cell r="K4050">
            <v>15</v>
          </cell>
        </row>
        <row r="4051">
          <cell r="A4051">
            <v>4045</v>
          </cell>
          <cell r="B4051" t="str">
            <v>Q</v>
          </cell>
          <cell r="C4051" t="str">
            <v>Health Care and Social Assistance</v>
          </cell>
          <cell r="D4051">
            <v>217011421</v>
          </cell>
          <cell r="E4051" t="str">
            <v>Hamilton (Vic.)</v>
          </cell>
          <cell r="F4051">
            <v>38</v>
          </cell>
          <cell r="G4051">
            <v>23</v>
          </cell>
          <cell r="H4051">
            <v>8</v>
          </cell>
          <cell r="I4051">
            <v>3</v>
          </cell>
          <cell r="J4051">
            <v>0</v>
          </cell>
          <cell r="K4051">
            <v>71</v>
          </cell>
        </row>
        <row r="4052">
          <cell r="A4052">
            <v>4046</v>
          </cell>
          <cell r="B4052" t="str">
            <v>R</v>
          </cell>
          <cell r="C4052" t="str">
            <v>Arts and Recreation Services</v>
          </cell>
          <cell r="D4052">
            <v>217011421</v>
          </cell>
          <cell r="E4052" t="str">
            <v>Hamilton (Vic.)</v>
          </cell>
          <cell r="F4052">
            <v>7</v>
          </cell>
          <cell r="G4052">
            <v>3</v>
          </cell>
          <cell r="H4052">
            <v>0</v>
          </cell>
          <cell r="I4052">
            <v>0</v>
          </cell>
          <cell r="J4052">
            <v>0</v>
          </cell>
          <cell r="K4052">
            <v>10</v>
          </cell>
        </row>
        <row r="4053">
          <cell r="A4053">
            <v>4047</v>
          </cell>
          <cell r="B4053" t="str">
            <v>S</v>
          </cell>
          <cell r="C4053" t="str">
            <v>Other Services</v>
          </cell>
          <cell r="D4053">
            <v>217011421</v>
          </cell>
          <cell r="E4053" t="str">
            <v>Hamilton (Vic.)</v>
          </cell>
          <cell r="F4053">
            <v>32</v>
          </cell>
          <cell r="G4053">
            <v>20</v>
          </cell>
          <cell r="H4053">
            <v>11</v>
          </cell>
          <cell r="I4053">
            <v>3</v>
          </cell>
          <cell r="J4053">
            <v>0</v>
          </cell>
          <cell r="K4053">
            <v>64</v>
          </cell>
        </row>
        <row r="4054">
          <cell r="A4054">
            <v>4048</v>
          </cell>
          <cell r="B4054" t="str">
            <v>A</v>
          </cell>
          <cell r="C4054" t="str">
            <v>Agriculture, Forestry and Fishing</v>
          </cell>
          <cell r="D4054">
            <v>208011172</v>
          </cell>
          <cell r="E4054" t="str">
            <v>Hampton</v>
          </cell>
          <cell r="F4054">
            <v>13</v>
          </cell>
          <cell r="G4054">
            <v>5</v>
          </cell>
          <cell r="H4054">
            <v>0</v>
          </cell>
          <cell r="I4054">
            <v>0</v>
          </cell>
          <cell r="J4054">
            <v>0</v>
          </cell>
          <cell r="K4054">
            <v>19</v>
          </cell>
        </row>
        <row r="4055">
          <cell r="A4055">
            <v>4049</v>
          </cell>
          <cell r="B4055" t="str">
            <v>B</v>
          </cell>
          <cell r="C4055" t="str">
            <v>Mining</v>
          </cell>
          <cell r="D4055">
            <v>208011172</v>
          </cell>
          <cell r="E4055" t="str">
            <v>Hampton</v>
          </cell>
          <cell r="F4055">
            <v>0</v>
          </cell>
          <cell r="G4055">
            <v>3</v>
          </cell>
          <cell r="H4055">
            <v>0</v>
          </cell>
          <cell r="I4055">
            <v>0</v>
          </cell>
          <cell r="J4055">
            <v>0</v>
          </cell>
          <cell r="K4055">
            <v>3</v>
          </cell>
        </row>
        <row r="4056">
          <cell r="A4056">
            <v>4050</v>
          </cell>
          <cell r="B4056" t="str">
            <v>C</v>
          </cell>
          <cell r="C4056" t="str">
            <v>Manufacturing</v>
          </cell>
          <cell r="D4056">
            <v>208011172</v>
          </cell>
          <cell r="E4056" t="str">
            <v>Hampton</v>
          </cell>
          <cell r="F4056">
            <v>24</v>
          </cell>
          <cell r="G4056">
            <v>7</v>
          </cell>
          <cell r="H4056">
            <v>7</v>
          </cell>
          <cell r="I4056">
            <v>0</v>
          </cell>
          <cell r="J4056">
            <v>0</v>
          </cell>
          <cell r="K4056">
            <v>38</v>
          </cell>
        </row>
        <row r="4057">
          <cell r="A4057">
            <v>4051</v>
          </cell>
          <cell r="B4057" t="str">
            <v>D</v>
          </cell>
          <cell r="C4057" t="str">
            <v>Electricity, Gas, Water and Waste Services</v>
          </cell>
          <cell r="D4057">
            <v>208011172</v>
          </cell>
          <cell r="E4057" t="str">
            <v>Hampton</v>
          </cell>
          <cell r="F4057">
            <v>0</v>
          </cell>
          <cell r="G4057">
            <v>0</v>
          </cell>
          <cell r="H4057">
            <v>0</v>
          </cell>
          <cell r="I4057">
            <v>3</v>
          </cell>
          <cell r="J4057">
            <v>0</v>
          </cell>
          <cell r="K4057">
            <v>5</v>
          </cell>
        </row>
        <row r="4058">
          <cell r="A4058">
            <v>4052</v>
          </cell>
          <cell r="B4058" t="str">
            <v>E</v>
          </cell>
          <cell r="C4058" t="str">
            <v>Construction</v>
          </cell>
          <cell r="D4058">
            <v>208011172</v>
          </cell>
          <cell r="E4058" t="str">
            <v>Hampton</v>
          </cell>
          <cell r="F4058">
            <v>176</v>
          </cell>
          <cell r="G4058">
            <v>62</v>
          </cell>
          <cell r="H4058">
            <v>5</v>
          </cell>
          <cell r="I4058">
            <v>0</v>
          </cell>
          <cell r="J4058">
            <v>0</v>
          </cell>
          <cell r="K4058">
            <v>245</v>
          </cell>
        </row>
        <row r="4059">
          <cell r="A4059">
            <v>4053</v>
          </cell>
          <cell r="B4059" t="str">
            <v>F</v>
          </cell>
          <cell r="C4059" t="str">
            <v>Wholesale Trade</v>
          </cell>
          <cell r="D4059">
            <v>208011172</v>
          </cell>
          <cell r="E4059" t="str">
            <v>Hampton</v>
          </cell>
          <cell r="F4059">
            <v>48</v>
          </cell>
          <cell r="G4059">
            <v>19</v>
          </cell>
          <cell r="H4059">
            <v>5</v>
          </cell>
          <cell r="I4059">
            <v>0</v>
          </cell>
          <cell r="J4059">
            <v>0</v>
          </cell>
          <cell r="K4059">
            <v>72</v>
          </cell>
        </row>
        <row r="4060">
          <cell r="A4060">
            <v>4054</v>
          </cell>
          <cell r="B4060" t="str">
            <v>G</v>
          </cell>
          <cell r="C4060" t="str">
            <v>Retail Trade</v>
          </cell>
          <cell r="D4060">
            <v>208011172</v>
          </cell>
          <cell r="E4060" t="str">
            <v>Hampton</v>
          </cell>
          <cell r="F4060">
            <v>69</v>
          </cell>
          <cell r="G4060">
            <v>42</v>
          </cell>
          <cell r="H4060">
            <v>15</v>
          </cell>
          <cell r="I4060">
            <v>3</v>
          </cell>
          <cell r="J4060">
            <v>0</v>
          </cell>
          <cell r="K4060">
            <v>129</v>
          </cell>
        </row>
        <row r="4061">
          <cell r="A4061">
            <v>4055</v>
          </cell>
          <cell r="B4061" t="str">
            <v>H</v>
          </cell>
          <cell r="C4061" t="str">
            <v>Accommodation and Food Services</v>
          </cell>
          <cell r="D4061">
            <v>208011172</v>
          </cell>
          <cell r="E4061" t="str">
            <v>Hampton</v>
          </cell>
          <cell r="F4061">
            <v>24</v>
          </cell>
          <cell r="G4061">
            <v>29</v>
          </cell>
          <cell r="H4061">
            <v>24</v>
          </cell>
          <cell r="I4061">
            <v>9</v>
          </cell>
          <cell r="J4061">
            <v>0</v>
          </cell>
          <cell r="K4061">
            <v>87</v>
          </cell>
        </row>
        <row r="4062">
          <cell r="A4062">
            <v>4056</v>
          </cell>
          <cell r="B4062" t="str">
            <v>I</v>
          </cell>
          <cell r="C4062" t="str">
            <v>Transport, Postal and Warehousing</v>
          </cell>
          <cell r="D4062">
            <v>208011172</v>
          </cell>
          <cell r="E4062" t="str">
            <v>Hampton</v>
          </cell>
          <cell r="F4062">
            <v>44</v>
          </cell>
          <cell r="G4062">
            <v>10</v>
          </cell>
          <cell r="H4062">
            <v>0</v>
          </cell>
          <cell r="I4062">
            <v>0</v>
          </cell>
          <cell r="J4062">
            <v>0</v>
          </cell>
          <cell r="K4062">
            <v>55</v>
          </cell>
        </row>
        <row r="4063">
          <cell r="A4063">
            <v>4057</v>
          </cell>
          <cell r="B4063" t="str">
            <v>J</v>
          </cell>
          <cell r="C4063" t="str">
            <v>Information Media and Telecommunications</v>
          </cell>
          <cell r="D4063">
            <v>208011172</v>
          </cell>
          <cell r="E4063" t="str">
            <v>Hampton</v>
          </cell>
          <cell r="F4063">
            <v>10</v>
          </cell>
          <cell r="G4063">
            <v>8</v>
          </cell>
          <cell r="H4063">
            <v>0</v>
          </cell>
          <cell r="I4063">
            <v>0</v>
          </cell>
          <cell r="J4063">
            <v>0</v>
          </cell>
          <cell r="K4063">
            <v>18</v>
          </cell>
        </row>
        <row r="4064">
          <cell r="A4064">
            <v>4058</v>
          </cell>
          <cell r="B4064" t="str">
            <v>K</v>
          </cell>
          <cell r="C4064" t="str">
            <v>Financial and Insurance Services</v>
          </cell>
          <cell r="D4064">
            <v>208011172</v>
          </cell>
          <cell r="E4064" t="str">
            <v>Hampton</v>
          </cell>
          <cell r="F4064">
            <v>100</v>
          </cell>
          <cell r="G4064">
            <v>32</v>
          </cell>
          <cell r="H4064">
            <v>4</v>
          </cell>
          <cell r="I4064">
            <v>0</v>
          </cell>
          <cell r="J4064">
            <v>0</v>
          </cell>
          <cell r="K4064">
            <v>136</v>
          </cell>
        </row>
        <row r="4065">
          <cell r="A4065">
            <v>4059</v>
          </cell>
          <cell r="B4065" t="str">
            <v>L</v>
          </cell>
          <cell r="C4065" t="str">
            <v>Rental, Hiring and Real Estate Services</v>
          </cell>
          <cell r="D4065">
            <v>208011172</v>
          </cell>
          <cell r="E4065" t="str">
            <v>Hampton</v>
          </cell>
          <cell r="F4065">
            <v>251</v>
          </cell>
          <cell r="G4065">
            <v>27</v>
          </cell>
          <cell r="H4065">
            <v>4</v>
          </cell>
          <cell r="I4065">
            <v>0</v>
          </cell>
          <cell r="J4065">
            <v>0</v>
          </cell>
          <cell r="K4065">
            <v>284</v>
          </cell>
        </row>
        <row r="4066">
          <cell r="A4066">
            <v>4060</v>
          </cell>
          <cell r="B4066" t="str">
            <v>M</v>
          </cell>
          <cell r="C4066" t="str">
            <v>Professional, Scientific and Technical Services</v>
          </cell>
          <cell r="D4066">
            <v>208011172</v>
          </cell>
          <cell r="E4066" t="str">
            <v>Hampton</v>
          </cell>
          <cell r="F4066">
            <v>327</v>
          </cell>
          <cell r="G4066">
            <v>156</v>
          </cell>
          <cell r="H4066">
            <v>16</v>
          </cell>
          <cell r="I4066">
            <v>3</v>
          </cell>
          <cell r="J4066">
            <v>0</v>
          </cell>
          <cell r="K4066">
            <v>502</v>
          </cell>
        </row>
        <row r="4067">
          <cell r="A4067">
            <v>4061</v>
          </cell>
          <cell r="B4067" t="str">
            <v>N</v>
          </cell>
          <cell r="C4067" t="str">
            <v>Administrative and Support Services</v>
          </cell>
          <cell r="D4067">
            <v>208011172</v>
          </cell>
          <cell r="E4067" t="str">
            <v>Hampton</v>
          </cell>
          <cell r="F4067">
            <v>53</v>
          </cell>
          <cell r="G4067">
            <v>33</v>
          </cell>
          <cell r="H4067">
            <v>8</v>
          </cell>
          <cell r="I4067">
            <v>0</v>
          </cell>
          <cell r="J4067">
            <v>3</v>
          </cell>
          <cell r="K4067">
            <v>96</v>
          </cell>
        </row>
        <row r="4068">
          <cell r="A4068">
            <v>4062</v>
          </cell>
          <cell r="B4068" t="str">
            <v>O</v>
          </cell>
          <cell r="C4068" t="str">
            <v>Public Administration and Safety</v>
          </cell>
          <cell r="D4068">
            <v>208011172</v>
          </cell>
          <cell r="E4068" t="str">
            <v>Hampton</v>
          </cell>
          <cell r="F4068">
            <v>0</v>
          </cell>
          <cell r="G4068">
            <v>3</v>
          </cell>
          <cell r="H4068">
            <v>0</v>
          </cell>
          <cell r="I4068">
            <v>0</v>
          </cell>
          <cell r="J4068">
            <v>0</v>
          </cell>
          <cell r="K4068">
            <v>5</v>
          </cell>
        </row>
        <row r="4069">
          <cell r="A4069">
            <v>4063</v>
          </cell>
          <cell r="B4069" t="str">
            <v>P</v>
          </cell>
          <cell r="C4069" t="str">
            <v>Education and Training</v>
          </cell>
          <cell r="D4069">
            <v>208011172</v>
          </cell>
          <cell r="E4069" t="str">
            <v>Hampton</v>
          </cell>
          <cell r="F4069">
            <v>31</v>
          </cell>
          <cell r="G4069">
            <v>16</v>
          </cell>
          <cell r="H4069">
            <v>11</v>
          </cell>
          <cell r="I4069">
            <v>0</v>
          </cell>
          <cell r="J4069">
            <v>0</v>
          </cell>
          <cell r="K4069">
            <v>60</v>
          </cell>
        </row>
        <row r="4070">
          <cell r="A4070">
            <v>4064</v>
          </cell>
          <cell r="B4070" t="str">
            <v>Q</v>
          </cell>
          <cell r="C4070" t="str">
            <v>Health Care and Social Assistance</v>
          </cell>
          <cell r="D4070">
            <v>208011172</v>
          </cell>
          <cell r="E4070" t="str">
            <v>Hampton</v>
          </cell>
          <cell r="F4070">
            <v>127</v>
          </cell>
          <cell r="G4070">
            <v>56</v>
          </cell>
          <cell r="H4070">
            <v>28</v>
          </cell>
          <cell r="I4070">
            <v>5</v>
          </cell>
          <cell r="J4070">
            <v>0</v>
          </cell>
          <cell r="K4070">
            <v>216</v>
          </cell>
        </row>
        <row r="4071">
          <cell r="A4071">
            <v>4065</v>
          </cell>
          <cell r="B4071" t="str">
            <v>R</v>
          </cell>
          <cell r="C4071" t="str">
            <v>Arts and Recreation Services</v>
          </cell>
          <cell r="D4071">
            <v>208011172</v>
          </cell>
          <cell r="E4071" t="str">
            <v>Hampton</v>
          </cell>
          <cell r="F4071">
            <v>35</v>
          </cell>
          <cell r="G4071">
            <v>12</v>
          </cell>
          <cell r="H4071">
            <v>7</v>
          </cell>
          <cell r="I4071">
            <v>3</v>
          </cell>
          <cell r="J4071">
            <v>0</v>
          </cell>
          <cell r="K4071">
            <v>56</v>
          </cell>
        </row>
        <row r="4072">
          <cell r="A4072">
            <v>4066</v>
          </cell>
          <cell r="B4072" t="str">
            <v>S</v>
          </cell>
          <cell r="C4072" t="str">
            <v>Other Services</v>
          </cell>
          <cell r="D4072">
            <v>208011172</v>
          </cell>
          <cell r="E4072" t="str">
            <v>Hampton</v>
          </cell>
          <cell r="F4072">
            <v>43</v>
          </cell>
          <cell r="G4072">
            <v>43</v>
          </cell>
          <cell r="H4072">
            <v>10</v>
          </cell>
          <cell r="I4072">
            <v>0</v>
          </cell>
          <cell r="J4072">
            <v>0</v>
          </cell>
          <cell r="K4072">
            <v>97</v>
          </cell>
        </row>
        <row r="4073">
          <cell r="A4073">
            <v>4067</v>
          </cell>
          <cell r="B4073" t="str">
            <v>A</v>
          </cell>
          <cell r="C4073" t="str">
            <v>Agriculture, Forestry and Fishing</v>
          </cell>
          <cell r="D4073">
            <v>212031561</v>
          </cell>
          <cell r="E4073" t="str">
            <v>Hampton Park - East</v>
          </cell>
          <cell r="F4073">
            <v>3</v>
          </cell>
          <cell r="G4073">
            <v>0</v>
          </cell>
          <cell r="H4073">
            <v>0</v>
          </cell>
          <cell r="I4073">
            <v>0</v>
          </cell>
          <cell r="J4073">
            <v>0</v>
          </cell>
          <cell r="K4073">
            <v>3</v>
          </cell>
        </row>
        <row r="4074">
          <cell r="A4074">
            <v>4068</v>
          </cell>
          <cell r="B4074" t="str">
            <v>B</v>
          </cell>
          <cell r="C4074" t="str">
            <v>Mining</v>
          </cell>
          <cell r="D4074">
            <v>212031561</v>
          </cell>
          <cell r="E4074" t="str">
            <v>Hampton Park - East</v>
          </cell>
          <cell r="F4074">
            <v>0</v>
          </cell>
          <cell r="G4074">
            <v>0</v>
          </cell>
          <cell r="H4074">
            <v>0</v>
          </cell>
          <cell r="I4074">
            <v>0</v>
          </cell>
          <cell r="J4074">
            <v>0</v>
          </cell>
          <cell r="K4074">
            <v>0</v>
          </cell>
        </row>
        <row r="4075">
          <cell r="A4075">
            <v>4069</v>
          </cell>
          <cell r="B4075" t="str">
            <v>C</v>
          </cell>
          <cell r="C4075" t="str">
            <v>Manufacturing</v>
          </cell>
          <cell r="D4075">
            <v>212031561</v>
          </cell>
          <cell r="E4075" t="str">
            <v>Hampton Park - East</v>
          </cell>
          <cell r="F4075">
            <v>17</v>
          </cell>
          <cell r="G4075">
            <v>4</v>
          </cell>
          <cell r="H4075">
            <v>0</v>
          </cell>
          <cell r="I4075">
            <v>0</v>
          </cell>
          <cell r="J4075">
            <v>0</v>
          </cell>
          <cell r="K4075">
            <v>21</v>
          </cell>
        </row>
        <row r="4076">
          <cell r="A4076">
            <v>4070</v>
          </cell>
          <cell r="B4076" t="str">
            <v>D</v>
          </cell>
          <cell r="C4076" t="str">
            <v>Electricity, Gas, Water and Waste Services</v>
          </cell>
          <cell r="D4076">
            <v>212031561</v>
          </cell>
          <cell r="E4076" t="str">
            <v>Hampton Park - East</v>
          </cell>
          <cell r="F4076">
            <v>6</v>
          </cell>
          <cell r="G4076">
            <v>0</v>
          </cell>
          <cell r="H4076">
            <v>0</v>
          </cell>
          <cell r="I4076">
            <v>0</v>
          </cell>
          <cell r="J4076">
            <v>0</v>
          </cell>
          <cell r="K4076">
            <v>6</v>
          </cell>
        </row>
        <row r="4077">
          <cell r="A4077">
            <v>4071</v>
          </cell>
          <cell r="B4077" t="str">
            <v>E</v>
          </cell>
          <cell r="C4077" t="str">
            <v>Construction</v>
          </cell>
          <cell r="D4077">
            <v>212031561</v>
          </cell>
          <cell r="E4077" t="str">
            <v>Hampton Park - East</v>
          </cell>
          <cell r="F4077">
            <v>198</v>
          </cell>
          <cell r="G4077">
            <v>48</v>
          </cell>
          <cell r="H4077">
            <v>0</v>
          </cell>
          <cell r="I4077">
            <v>0</v>
          </cell>
          <cell r="J4077">
            <v>0</v>
          </cell>
          <cell r="K4077">
            <v>247</v>
          </cell>
        </row>
        <row r="4078">
          <cell r="A4078">
            <v>4072</v>
          </cell>
          <cell r="B4078" t="str">
            <v>F</v>
          </cell>
          <cell r="C4078" t="str">
            <v>Wholesale Trade</v>
          </cell>
          <cell r="D4078">
            <v>212031561</v>
          </cell>
          <cell r="E4078" t="str">
            <v>Hampton Park - East</v>
          </cell>
          <cell r="F4078">
            <v>13</v>
          </cell>
          <cell r="G4078">
            <v>3</v>
          </cell>
          <cell r="H4078">
            <v>0</v>
          </cell>
          <cell r="I4078">
            <v>0</v>
          </cell>
          <cell r="J4078">
            <v>0</v>
          </cell>
          <cell r="K4078">
            <v>16</v>
          </cell>
        </row>
        <row r="4079">
          <cell r="A4079">
            <v>4073</v>
          </cell>
          <cell r="B4079" t="str">
            <v>G</v>
          </cell>
          <cell r="C4079" t="str">
            <v>Retail Trade</v>
          </cell>
          <cell r="D4079">
            <v>212031561</v>
          </cell>
          <cell r="E4079" t="str">
            <v>Hampton Park - East</v>
          </cell>
          <cell r="F4079">
            <v>26</v>
          </cell>
          <cell r="G4079">
            <v>14</v>
          </cell>
          <cell r="H4079">
            <v>5</v>
          </cell>
          <cell r="I4079">
            <v>0</v>
          </cell>
          <cell r="J4079">
            <v>0</v>
          </cell>
          <cell r="K4079">
            <v>45</v>
          </cell>
        </row>
        <row r="4080">
          <cell r="A4080">
            <v>4074</v>
          </cell>
          <cell r="B4080" t="str">
            <v>H</v>
          </cell>
          <cell r="C4080" t="str">
            <v>Accommodation and Food Services</v>
          </cell>
          <cell r="D4080">
            <v>212031561</v>
          </cell>
          <cell r="E4080" t="str">
            <v>Hampton Park - East</v>
          </cell>
          <cell r="F4080">
            <v>15</v>
          </cell>
          <cell r="G4080">
            <v>15</v>
          </cell>
          <cell r="H4080">
            <v>0</v>
          </cell>
          <cell r="I4080">
            <v>0</v>
          </cell>
          <cell r="J4080">
            <v>0</v>
          </cell>
          <cell r="K4080">
            <v>31</v>
          </cell>
        </row>
        <row r="4081">
          <cell r="A4081">
            <v>4075</v>
          </cell>
          <cell r="B4081" t="str">
            <v>I</v>
          </cell>
          <cell r="C4081" t="str">
            <v>Transport, Postal and Warehousing</v>
          </cell>
          <cell r="D4081">
            <v>212031561</v>
          </cell>
          <cell r="E4081" t="str">
            <v>Hampton Park - East</v>
          </cell>
          <cell r="F4081">
            <v>228</v>
          </cell>
          <cell r="G4081">
            <v>13</v>
          </cell>
          <cell r="H4081">
            <v>0</v>
          </cell>
          <cell r="I4081">
            <v>0</v>
          </cell>
          <cell r="J4081">
            <v>0</v>
          </cell>
          <cell r="K4081">
            <v>241</v>
          </cell>
        </row>
        <row r="4082">
          <cell r="A4082">
            <v>4076</v>
          </cell>
          <cell r="B4082" t="str">
            <v>J</v>
          </cell>
          <cell r="C4082" t="str">
            <v>Information Media and Telecommunications</v>
          </cell>
          <cell r="D4082">
            <v>212031561</v>
          </cell>
          <cell r="E4082" t="str">
            <v>Hampton Park - East</v>
          </cell>
          <cell r="F4082">
            <v>4</v>
          </cell>
          <cell r="G4082">
            <v>0</v>
          </cell>
          <cell r="H4082">
            <v>0</v>
          </cell>
          <cell r="I4082">
            <v>0</v>
          </cell>
          <cell r="J4082">
            <v>0</v>
          </cell>
          <cell r="K4082">
            <v>5</v>
          </cell>
        </row>
        <row r="4083">
          <cell r="A4083">
            <v>4077</v>
          </cell>
          <cell r="B4083" t="str">
            <v>K</v>
          </cell>
          <cell r="C4083" t="str">
            <v>Financial and Insurance Services</v>
          </cell>
          <cell r="D4083">
            <v>212031561</v>
          </cell>
          <cell r="E4083" t="str">
            <v>Hampton Park - East</v>
          </cell>
          <cell r="F4083">
            <v>14</v>
          </cell>
          <cell r="G4083">
            <v>3</v>
          </cell>
          <cell r="H4083">
            <v>0</v>
          </cell>
          <cell r="I4083">
            <v>0</v>
          </cell>
          <cell r="J4083">
            <v>0</v>
          </cell>
          <cell r="K4083">
            <v>16</v>
          </cell>
        </row>
        <row r="4084">
          <cell r="A4084">
            <v>4078</v>
          </cell>
          <cell r="B4084" t="str">
            <v>L</v>
          </cell>
          <cell r="C4084" t="str">
            <v>Rental, Hiring and Real Estate Services</v>
          </cell>
          <cell r="D4084">
            <v>212031561</v>
          </cell>
          <cell r="E4084" t="str">
            <v>Hampton Park - East</v>
          </cell>
          <cell r="F4084">
            <v>25</v>
          </cell>
          <cell r="G4084">
            <v>0</v>
          </cell>
          <cell r="H4084">
            <v>0</v>
          </cell>
          <cell r="I4084">
            <v>0</v>
          </cell>
          <cell r="J4084">
            <v>0</v>
          </cell>
          <cell r="K4084">
            <v>25</v>
          </cell>
        </row>
        <row r="4085">
          <cell r="A4085">
            <v>4079</v>
          </cell>
          <cell r="B4085" t="str">
            <v>M</v>
          </cell>
          <cell r="C4085" t="str">
            <v>Professional, Scientific and Technical Services</v>
          </cell>
          <cell r="D4085">
            <v>212031561</v>
          </cell>
          <cell r="E4085" t="str">
            <v>Hampton Park - East</v>
          </cell>
          <cell r="F4085">
            <v>20</v>
          </cell>
          <cell r="G4085">
            <v>5</v>
          </cell>
          <cell r="H4085">
            <v>0</v>
          </cell>
          <cell r="I4085">
            <v>0</v>
          </cell>
          <cell r="J4085">
            <v>0</v>
          </cell>
          <cell r="K4085">
            <v>27</v>
          </cell>
        </row>
        <row r="4086">
          <cell r="A4086">
            <v>4080</v>
          </cell>
          <cell r="B4086" t="str">
            <v>N</v>
          </cell>
          <cell r="C4086" t="str">
            <v>Administrative and Support Services</v>
          </cell>
          <cell r="D4086">
            <v>212031561</v>
          </cell>
          <cell r="E4086" t="str">
            <v>Hampton Park - East</v>
          </cell>
          <cell r="F4086">
            <v>56</v>
          </cell>
          <cell r="G4086">
            <v>15</v>
          </cell>
          <cell r="H4086">
            <v>0</v>
          </cell>
          <cell r="I4086">
            <v>0</v>
          </cell>
          <cell r="J4086">
            <v>0</v>
          </cell>
          <cell r="K4086">
            <v>71</v>
          </cell>
        </row>
        <row r="4087">
          <cell r="A4087">
            <v>4081</v>
          </cell>
          <cell r="B4087" t="str">
            <v>O</v>
          </cell>
          <cell r="C4087" t="str">
            <v>Public Administration and Safety</v>
          </cell>
          <cell r="D4087">
            <v>212031561</v>
          </cell>
          <cell r="E4087" t="str">
            <v>Hampton Park - East</v>
          </cell>
          <cell r="F4087">
            <v>3</v>
          </cell>
          <cell r="G4087">
            <v>0</v>
          </cell>
          <cell r="H4087">
            <v>0</v>
          </cell>
          <cell r="I4087">
            <v>0</v>
          </cell>
          <cell r="J4087">
            <v>0</v>
          </cell>
          <cell r="K4087">
            <v>5</v>
          </cell>
        </row>
        <row r="4088">
          <cell r="A4088">
            <v>4082</v>
          </cell>
          <cell r="B4088" t="str">
            <v>P</v>
          </cell>
          <cell r="C4088" t="str">
            <v>Education and Training</v>
          </cell>
          <cell r="D4088">
            <v>212031561</v>
          </cell>
          <cell r="E4088" t="str">
            <v>Hampton Park - East</v>
          </cell>
          <cell r="F4088">
            <v>8</v>
          </cell>
          <cell r="G4088">
            <v>4</v>
          </cell>
          <cell r="H4088">
            <v>0</v>
          </cell>
          <cell r="I4088">
            <v>0</v>
          </cell>
          <cell r="J4088">
            <v>0</v>
          </cell>
          <cell r="K4088">
            <v>12</v>
          </cell>
        </row>
        <row r="4089">
          <cell r="A4089">
            <v>4083</v>
          </cell>
          <cell r="B4089" t="str">
            <v>Q</v>
          </cell>
          <cell r="C4089" t="str">
            <v>Health Care and Social Assistance</v>
          </cell>
          <cell r="D4089">
            <v>212031561</v>
          </cell>
          <cell r="E4089" t="str">
            <v>Hampton Park - East</v>
          </cell>
          <cell r="F4089">
            <v>29</v>
          </cell>
          <cell r="G4089">
            <v>8</v>
          </cell>
          <cell r="H4089">
            <v>3</v>
          </cell>
          <cell r="I4089">
            <v>0</v>
          </cell>
          <cell r="J4089">
            <v>0</v>
          </cell>
          <cell r="K4089">
            <v>39</v>
          </cell>
        </row>
        <row r="4090">
          <cell r="A4090">
            <v>4084</v>
          </cell>
          <cell r="B4090" t="str">
            <v>R</v>
          </cell>
          <cell r="C4090" t="str">
            <v>Arts and Recreation Services</v>
          </cell>
          <cell r="D4090">
            <v>212031561</v>
          </cell>
          <cell r="E4090" t="str">
            <v>Hampton Park - East</v>
          </cell>
          <cell r="F4090">
            <v>4</v>
          </cell>
          <cell r="G4090">
            <v>0</v>
          </cell>
          <cell r="H4090">
            <v>0</v>
          </cell>
          <cell r="I4090">
            <v>0</v>
          </cell>
          <cell r="J4090">
            <v>0</v>
          </cell>
          <cell r="K4090">
            <v>5</v>
          </cell>
        </row>
        <row r="4091">
          <cell r="A4091">
            <v>4085</v>
          </cell>
          <cell r="B4091" t="str">
            <v>S</v>
          </cell>
          <cell r="C4091" t="str">
            <v>Other Services</v>
          </cell>
          <cell r="D4091">
            <v>212031561</v>
          </cell>
          <cell r="E4091" t="str">
            <v>Hampton Park - East</v>
          </cell>
          <cell r="F4091">
            <v>35</v>
          </cell>
          <cell r="G4091">
            <v>12</v>
          </cell>
          <cell r="H4091">
            <v>3</v>
          </cell>
          <cell r="I4091">
            <v>0</v>
          </cell>
          <cell r="J4091">
            <v>0</v>
          </cell>
          <cell r="K4091">
            <v>48</v>
          </cell>
        </row>
        <row r="4092">
          <cell r="A4092">
            <v>4086</v>
          </cell>
          <cell r="B4092" t="str">
            <v>A</v>
          </cell>
          <cell r="C4092" t="str">
            <v>Agriculture, Forestry and Fishing</v>
          </cell>
          <cell r="D4092">
            <v>212031562</v>
          </cell>
          <cell r="E4092" t="str">
            <v>Hampton Park - West</v>
          </cell>
          <cell r="F4092">
            <v>5</v>
          </cell>
          <cell r="G4092">
            <v>0</v>
          </cell>
          <cell r="H4092">
            <v>0</v>
          </cell>
          <cell r="I4092">
            <v>0</v>
          </cell>
          <cell r="J4092">
            <v>0</v>
          </cell>
          <cell r="K4092">
            <v>6</v>
          </cell>
        </row>
        <row r="4093">
          <cell r="A4093">
            <v>4087</v>
          </cell>
          <cell r="B4093" t="str">
            <v>B</v>
          </cell>
          <cell r="C4093" t="str">
            <v>Mining</v>
          </cell>
          <cell r="D4093">
            <v>212031562</v>
          </cell>
          <cell r="E4093" t="str">
            <v>Hampton Park - West</v>
          </cell>
          <cell r="F4093">
            <v>0</v>
          </cell>
          <cell r="G4093">
            <v>0</v>
          </cell>
          <cell r="H4093">
            <v>0</v>
          </cell>
          <cell r="I4093">
            <v>0</v>
          </cell>
          <cell r="J4093">
            <v>0</v>
          </cell>
          <cell r="K4093">
            <v>0</v>
          </cell>
        </row>
        <row r="4094">
          <cell r="A4094">
            <v>4088</v>
          </cell>
          <cell r="B4094" t="str">
            <v>C</v>
          </cell>
          <cell r="C4094" t="str">
            <v>Manufacturing</v>
          </cell>
          <cell r="D4094">
            <v>212031562</v>
          </cell>
          <cell r="E4094" t="str">
            <v>Hampton Park - West</v>
          </cell>
          <cell r="F4094">
            <v>14</v>
          </cell>
          <cell r="G4094">
            <v>3</v>
          </cell>
          <cell r="H4094">
            <v>0</v>
          </cell>
          <cell r="I4094">
            <v>0</v>
          </cell>
          <cell r="J4094">
            <v>0</v>
          </cell>
          <cell r="K4094">
            <v>18</v>
          </cell>
        </row>
        <row r="4095">
          <cell r="A4095">
            <v>4089</v>
          </cell>
          <cell r="B4095" t="str">
            <v>D</v>
          </cell>
          <cell r="C4095" t="str">
            <v>Electricity, Gas, Water and Waste Services</v>
          </cell>
          <cell r="D4095">
            <v>212031562</v>
          </cell>
          <cell r="E4095" t="str">
            <v>Hampton Park - West</v>
          </cell>
          <cell r="F4095">
            <v>4</v>
          </cell>
          <cell r="G4095">
            <v>0</v>
          </cell>
          <cell r="H4095">
            <v>0</v>
          </cell>
          <cell r="I4095">
            <v>0</v>
          </cell>
          <cell r="J4095">
            <v>0</v>
          </cell>
          <cell r="K4095">
            <v>6</v>
          </cell>
        </row>
        <row r="4096">
          <cell r="A4096">
            <v>4090</v>
          </cell>
          <cell r="B4096" t="str">
            <v>E</v>
          </cell>
          <cell r="C4096" t="str">
            <v>Construction</v>
          </cell>
          <cell r="D4096">
            <v>212031562</v>
          </cell>
          <cell r="E4096" t="str">
            <v>Hampton Park - West</v>
          </cell>
          <cell r="F4096">
            <v>222</v>
          </cell>
          <cell r="G4096">
            <v>46</v>
          </cell>
          <cell r="H4096">
            <v>3</v>
          </cell>
          <cell r="I4096">
            <v>0</v>
          </cell>
          <cell r="J4096">
            <v>0</v>
          </cell>
          <cell r="K4096">
            <v>270</v>
          </cell>
        </row>
        <row r="4097">
          <cell r="A4097">
            <v>4091</v>
          </cell>
          <cell r="B4097" t="str">
            <v>F</v>
          </cell>
          <cell r="C4097" t="str">
            <v>Wholesale Trade</v>
          </cell>
          <cell r="D4097">
            <v>212031562</v>
          </cell>
          <cell r="E4097" t="str">
            <v>Hampton Park - West</v>
          </cell>
          <cell r="F4097">
            <v>15</v>
          </cell>
          <cell r="G4097">
            <v>4</v>
          </cell>
          <cell r="H4097">
            <v>0</v>
          </cell>
          <cell r="I4097">
            <v>0</v>
          </cell>
          <cell r="J4097">
            <v>0</v>
          </cell>
          <cell r="K4097">
            <v>19</v>
          </cell>
        </row>
        <row r="4098">
          <cell r="A4098">
            <v>4092</v>
          </cell>
          <cell r="B4098" t="str">
            <v>G</v>
          </cell>
          <cell r="C4098" t="str">
            <v>Retail Trade</v>
          </cell>
          <cell r="D4098">
            <v>212031562</v>
          </cell>
          <cell r="E4098" t="str">
            <v>Hampton Park - West</v>
          </cell>
          <cell r="F4098">
            <v>29</v>
          </cell>
          <cell r="G4098">
            <v>13</v>
          </cell>
          <cell r="H4098">
            <v>3</v>
          </cell>
          <cell r="I4098">
            <v>0</v>
          </cell>
          <cell r="J4098">
            <v>0</v>
          </cell>
          <cell r="K4098">
            <v>45</v>
          </cell>
        </row>
        <row r="4099">
          <cell r="A4099">
            <v>4093</v>
          </cell>
          <cell r="B4099" t="str">
            <v>H</v>
          </cell>
          <cell r="C4099" t="str">
            <v>Accommodation and Food Services</v>
          </cell>
          <cell r="D4099">
            <v>212031562</v>
          </cell>
          <cell r="E4099" t="str">
            <v>Hampton Park - West</v>
          </cell>
          <cell r="F4099">
            <v>13</v>
          </cell>
          <cell r="G4099">
            <v>11</v>
          </cell>
          <cell r="H4099">
            <v>4</v>
          </cell>
          <cell r="I4099">
            <v>0</v>
          </cell>
          <cell r="J4099">
            <v>0</v>
          </cell>
          <cell r="K4099">
            <v>29</v>
          </cell>
        </row>
        <row r="4100">
          <cell r="A4100">
            <v>4094</v>
          </cell>
          <cell r="B4100" t="str">
            <v>I</v>
          </cell>
          <cell r="C4100" t="str">
            <v>Transport, Postal and Warehousing</v>
          </cell>
          <cell r="D4100">
            <v>212031562</v>
          </cell>
          <cell r="E4100" t="str">
            <v>Hampton Park - West</v>
          </cell>
          <cell r="F4100">
            <v>246</v>
          </cell>
          <cell r="G4100">
            <v>23</v>
          </cell>
          <cell r="H4100">
            <v>0</v>
          </cell>
          <cell r="I4100">
            <v>0</v>
          </cell>
          <cell r="J4100">
            <v>0</v>
          </cell>
          <cell r="K4100">
            <v>270</v>
          </cell>
        </row>
        <row r="4101">
          <cell r="A4101">
            <v>4095</v>
          </cell>
          <cell r="B4101" t="str">
            <v>J</v>
          </cell>
          <cell r="C4101" t="str">
            <v>Information Media and Telecommunications</v>
          </cell>
          <cell r="D4101">
            <v>212031562</v>
          </cell>
          <cell r="E4101" t="str">
            <v>Hampton Park - West</v>
          </cell>
          <cell r="F4101">
            <v>5</v>
          </cell>
          <cell r="G4101">
            <v>0</v>
          </cell>
          <cell r="H4101">
            <v>0</v>
          </cell>
          <cell r="I4101">
            <v>0</v>
          </cell>
          <cell r="J4101">
            <v>0</v>
          </cell>
          <cell r="K4101">
            <v>6</v>
          </cell>
        </row>
        <row r="4102">
          <cell r="A4102">
            <v>4096</v>
          </cell>
          <cell r="B4102" t="str">
            <v>K</v>
          </cell>
          <cell r="C4102" t="str">
            <v>Financial and Insurance Services</v>
          </cell>
          <cell r="D4102">
            <v>212031562</v>
          </cell>
          <cell r="E4102" t="str">
            <v>Hampton Park - West</v>
          </cell>
          <cell r="F4102">
            <v>10</v>
          </cell>
          <cell r="G4102">
            <v>3</v>
          </cell>
          <cell r="H4102">
            <v>3</v>
          </cell>
          <cell r="I4102">
            <v>0</v>
          </cell>
          <cell r="J4102">
            <v>0</v>
          </cell>
          <cell r="K4102">
            <v>14</v>
          </cell>
        </row>
        <row r="4103">
          <cell r="A4103">
            <v>4097</v>
          </cell>
          <cell r="B4103" t="str">
            <v>L</v>
          </cell>
          <cell r="C4103" t="str">
            <v>Rental, Hiring and Real Estate Services</v>
          </cell>
          <cell r="D4103">
            <v>212031562</v>
          </cell>
          <cell r="E4103" t="str">
            <v>Hampton Park - West</v>
          </cell>
          <cell r="F4103">
            <v>35</v>
          </cell>
          <cell r="G4103">
            <v>5</v>
          </cell>
          <cell r="H4103">
            <v>3</v>
          </cell>
          <cell r="I4103">
            <v>3</v>
          </cell>
          <cell r="J4103">
            <v>0</v>
          </cell>
          <cell r="K4103">
            <v>43</v>
          </cell>
        </row>
        <row r="4104">
          <cell r="A4104">
            <v>4098</v>
          </cell>
          <cell r="B4104" t="str">
            <v>M</v>
          </cell>
          <cell r="C4104" t="str">
            <v>Professional, Scientific and Technical Services</v>
          </cell>
          <cell r="D4104">
            <v>212031562</v>
          </cell>
          <cell r="E4104" t="str">
            <v>Hampton Park - West</v>
          </cell>
          <cell r="F4104">
            <v>35</v>
          </cell>
          <cell r="G4104">
            <v>14</v>
          </cell>
          <cell r="H4104">
            <v>0</v>
          </cell>
          <cell r="I4104">
            <v>0</v>
          </cell>
          <cell r="J4104">
            <v>0</v>
          </cell>
          <cell r="K4104">
            <v>51</v>
          </cell>
        </row>
        <row r="4105">
          <cell r="A4105">
            <v>4099</v>
          </cell>
          <cell r="B4105" t="str">
            <v>N</v>
          </cell>
          <cell r="C4105" t="str">
            <v>Administrative and Support Services</v>
          </cell>
          <cell r="D4105">
            <v>212031562</v>
          </cell>
          <cell r="E4105" t="str">
            <v>Hampton Park - West</v>
          </cell>
          <cell r="F4105">
            <v>56</v>
          </cell>
          <cell r="G4105">
            <v>17</v>
          </cell>
          <cell r="H4105">
            <v>0</v>
          </cell>
          <cell r="I4105">
            <v>0</v>
          </cell>
          <cell r="J4105">
            <v>0</v>
          </cell>
          <cell r="K4105">
            <v>73</v>
          </cell>
        </row>
        <row r="4106">
          <cell r="A4106">
            <v>4100</v>
          </cell>
          <cell r="B4106" t="str">
            <v>O</v>
          </cell>
          <cell r="C4106" t="str">
            <v>Public Administration and Safety</v>
          </cell>
          <cell r="D4106">
            <v>212031562</v>
          </cell>
          <cell r="E4106" t="str">
            <v>Hampton Park - West</v>
          </cell>
          <cell r="F4106">
            <v>3</v>
          </cell>
          <cell r="G4106">
            <v>0</v>
          </cell>
          <cell r="H4106">
            <v>0</v>
          </cell>
          <cell r="I4106">
            <v>0</v>
          </cell>
          <cell r="J4106">
            <v>0</v>
          </cell>
          <cell r="K4106">
            <v>5</v>
          </cell>
        </row>
        <row r="4107">
          <cell r="A4107">
            <v>4101</v>
          </cell>
          <cell r="B4107" t="str">
            <v>P</v>
          </cell>
          <cell r="C4107" t="str">
            <v>Education and Training</v>
          </cell>
          <cell r="D4107">
            <v>212031562</v>
          </cell>
          <cell r="E4107" t="str">
            <v>Hampton Park - West</v>
          </cell>
          <cell r="F4107">
            <v>7</v>
          </cell>
          <cell r="G4107">
            <v>4</v>
          </cell>
          <cell r="H4107">
            <v>0</v>
          </cell>
          <cell r="I4107">
            <v>0</v>
          </cell>
          <cell r="J4107">
            <v>0</v>
          </cell>
          <cell r="K4107">
            <v>11</v>
          </cell>
        </row>
        <row r="4108">
          <cell r="A4108">
            <v>4102</v>
          </cell>
          <cell r="B4108" t="str">
            <v>Q</v>
          </cell>
          <cell r="C4108" t="str">
            <v>Health Care and Social Assistance</v>
          </cell>
          <cell r="D4108">
            <v>212031562</v>
          </cell>
          <cell r="E4108" t="str">
            <v>Hampton Park - West</v>
          </cell>
          <cell r="F4108">
            <v>42</v>
          </cell>
          <cell r="G4108">
            <v>14</v>
          </cell>
          <cell r="H4108">
            <v>4</v>
          </cell>
          <cell r="I4108">
            <v>3</v>
          </cell>
          <cell r="J4108">
            <v>0</v>
          </cell>
          <cell r="K4108">
            <v>61</v>
          </cell>
        </row>
        <row r="4109">
          <cell r="A4109">
            <v>4103</v>
          </cell>
          <cell r="B4109" t="str">
            <v>R</v>
          </cell>
          <cell r="C4109" t="str">
            <v>Arts and Recreation Services</v>
          </cell>
          <cell r="D4109">
            <v>212031562</v>
          </cell>
          <cell r="E4109" t="str">
            <v>Hampton Park - West</v>
          </cell>
          <cell r="F4109">
            <v>9</v>
          </cell>
          <cell r="G4109">
            <v>3</v>
          </cell>
          <cell r="H4109">
            <v>0</v>
          </cell>
          <cell r="I4109">
            <v>0</v>
          </cell>
          <cell r="J4109">
            <v>0</v>
          </cell>
          <cell r="K4109">
            <v>11</v>
          </cell>
        </row>
        <row r="4110">
          <cell r="A4110">
            <v>4104</v>
          </cell>
          <cell r="B4110" t="str">
            <v>S</v>
          </cell>
          <cell r="C4110" t="str">
            <v>Other Services</v>
          </cell>
          <cell r="D4110">
            <v>212031562</v>
          </cell>
          <cell r="E4110" t="str">
            <v>Hampton Park - West</v>
          </cell>
          <cell r="F4110">
            <v>42</v>
          </cell>
          <cell r="G4110">
            <v>18</v>
          </cell>
          <cell r="H4110">
            <v>3</v>
          </cell>
          <cell r="I4110">
            <v>0</v>
          </cell>
          <cell r="J4110">
            <v>0</v>
          </cell>
          <cell r="K4110">
            <v>63</v>
          </cell>
        </row>
        <row r="4111">
          <cell r="A4111">
            <v>4105</v>
          </cell>
          <cell r="B4111" t="str">
            <v>A</v>
          </cell>
          <cell r="C4111" t="str">
            <v>Agriculture, Forestry and Fishing</v>
          </cell>
          <cell r="D4111">
            <v>214021379</v>
          </cell>
          <cell r="E4111" t="str">
            <v>Hastings - Somers</v>
          </cell>
          <cell r="F4111">
            <v>64</v>
          </cell>
          <cell r="G4111">
            <v>7</v>
          </cell>
          <cell r="H4111">
            <v>3</v>
          </cell>
          <cell r="I4111">
            <v>0</v>
          </cell>
          <cell r="J4111">
            <v>0</v>
          </cell>
          <cell r="K4111">
            <v>75</v>
          </cell>
        </row>
        <row r="4112">
          <cell r="A4112">
            <v>4106</v>
          </cell>
          <cell r="B4112" t="str">
            <v>B</v>
          </cell>
          <cell r="C4112" t="str">
            <v>Mining</v>
          </cell>
          <cell r="D4112">
            <v>214021379</v>
          </cell>
          <cell r="E4112" t="str">
            <v>Hastings - Somers</v>
          </cell>
          <cell r="F4112">
            <v>0</v>
          </cell>
          <cell r="G4112">
            <v>0</v>
          </cell>
          <cell r="H4112">
            <v>0</v>
          </cell>
          <cell r="I4112">
            <v>0</v>
          </cell>
          <cell r="J4112">
            <v>0</v>
          </cell>
          <cell r="K4112">
            <v>0</v>
          </cell>
        </row>
        <row r="4113">
          <cell r="A4113">
            <v>4107</v>
          </cell>
          <cell r="B4113" t="str">
            <v>C</v>
          </cell>
          <cell r="C4113" t="str">
            <v>Manufacturing</v>
          </cell>
          <cell r="D4113">
            <v>214021379</v>
          </cell>
          <cell r="E4113" t="str">
            <v>Hastings - Somers</v>
          </cell>
          <cell r="F4113">
            <v>40</v>
          </cell>
          <cell r="G4113">
            <v>29</v>
          </cell>
          <cell r="H4113">
            <v>14</v>
          </cell>
          <cell r="I4113">
            <v>3</v>
          </cell>
          <cell r="J4113">
            <v>0</v>
          </cell>
          <cell r="K4113">
            <v>86</v>
          </cell>
        </row>
        <row r="4114">
          <cell r="A4114">
            <v>4108</v>
          </cell>
          <cell r="B4114" t="str">
            <v>D</v>
          </cell>
          <cell r="C4114" t="str">
            <v>Electricity, Gas, Water and Waste Services</v>
          </cell>
          <cell r="D4114">
            <v>214021379</v>
          </cell>
          <cell r="E4114" t="str">
            <v>Hastings - Somers</v>
          </cell>
          <cell r="F4114">
            <v>3</v>
          </cell>
          <cell r="G4114">
            <v>4</v>
          </cell>
          <cell r="H4114">
            <v>3</v>
          </cell>
          <cell r="I4114">
            <v>0</v>
          </cell>
          <cell r="J4114">
            <v>0</v>
          </cell>
          <cell r="K4114">
            <v>10</v>
          </cell>
        </row>
        <row r="4115">
          <cell r="A4115">
            <v>4109</v>
          </cell>
          <cell r="B4115" t="str">
            <v>E</v>
          </cell>
          <cell r="C4115" t="str">
            <v>Construction</v>
          </cell>
          <cell r="D4115">
            <v>214021379</v>
          </cell>
          <cell r="E4115" t="str">
            <v>Hastings - Somers</v>
          </cell>
          <cell r="F4115">
            <v>294</v>
          </cell>
          <cell r="G4115">
            <v>174</v>
          </cell>
          <cell r="H4115">
            <v>37</v>
          </cell>
          <cell r="I4115">
            <v>5</v>
          </cell>
          <cell r="J4115">
            <v>0</v>
          </cell>
          <cell r="K4115">
            <v>510</v>
          </cell>
        </row>
        <row r="4116">
          <cell r="A4116">
            <v>4110</v>
          </cell>
          <cell r="B4116" t="str">
            <v>F</v>
          </cell>
          <cell r="C4116" t="str">
            <v>Wholesale Trade</v>
          </cell>
          <cell r="D4116">
            <v>214021379</v>
          </cell>
          <cell r="E4116" t="str">
            <v>Hastings - Somers</v>
          </cell>
          <cell r="F4116">
            <v>22</v>
          </cell>
          <cell r="G4116">
            <v>10</v>
          </cell>
          <cell r="H4116">
            <v>7</v>
          </cell>
          <cell r="I4116">
            <v>3</v>
          </cell>
          <cell r="J4116">
            <v>0</v>
          </cell>
          <cell r="K4116">
            <v>41</v>
          </cell>
        </row>
        <row r="4117">
          <cell r="A4117">
            <v>4111</v>
          </cell>
          <cell r="B4117" t="str">
            <v>G</v>
          </cell>
          <cell r="C4117" t="str">
            <v>Retail Trade</v>
          </cell>
          <cell r="D4117">
            <v>214021379</v>
          </cell>
          <cell r="E4117" t="str">
            <v>Hastings - Somers</v>
          </cell>
          <cell r="F4117">
            <v>59</v>
          </cell>
          <cell r="G4117">
            <v>30</v>
          </cell>
          <cell r="H4117">
            <v>10</v>
          </cell>
          <cell r="I4117">
            <v>3</v>
          </cell>
          <cell r="J4117">
            <v>0</v>
          </cell>
          <cell r="K4117">
            <v>101</v>
          </cell>
        </row>
        <row r="4118">
          <cell r="A4118">
            <v>4112</v>
          </cell>
          <cell r="B4118" t="str">
            <v>H</v>
          </cell>
          <cell r="C4118" t="str">
            <v>Accommodation and Food Services</v>
          </cell>
          <cell r="D4118">
            <v>214021379</v>
          </cell>
          <cell r="E4118" t="str">
            <v>Hastings - Somers</v>
          </cell>
          <cell r="F4118">
            <v>20</v>
          </cell>
          <cell r="G4118">
            <v>24</v>
          </cell>
          <cell r="H4118">
            <v>14</v>
          </cell>
          <cell r="I4118">
            <v>7</v>
          </cell>
          <cell r="J4118">
            <v>0</v>
          </cell>
          <cell r="K4118">
            <v>65</v>
          </cell>
        </row>
        <row r="4119">
          <cell r="A4119">
            <v>4113</v>
          </cell>
          <cell r="B4119" t="str">
            <v>I</v>
          </cell>
          <cell r="C4119" t="str">
            <v>Transport, Postal and Warehousing</v>
          </cell>
          <cell r="D4119">
            <v>214021379</v>
          </cell>
          <cell r="E4119" t="str">
            <v>Hastings - Somers</v>
          </cell>
          <cell r="F4119">
            <v>38</v>
          </cell>
          <cell r="G4119">
            <v>19</v>
          </cell>
          <cell r="H4119">
            <v>5</v>
          </cell>
          <cell r="I4119">
            <v>0</v>
          </cell>
          <cell r="J4119">
            <v>0</v>
          </cell>
          <cell r="K4119">
            <v>63</v>
          </cell>
        </row>
        <row r="4120">
          <cell r="A4120">
            <v>4114</v>
          </cell>
          <cell r="B4120" t="str">
            <v>J</v>
          </cell>
          <cell r="C4120" t="str">
            <v>Information Media and Telecommunications</v>
          </cell>
          <cell r="D4120">
            <v>214021379</v>
          </cell>
          <cell r="E4120" t="str">
            <v>Hastings - Somers</v>
          </cell>
          <cell r="F4120">
            <v>10</v>
          </cell>
          <cell r="G4120">
            <v>5</v>
          </cell>
          <cell r="H4120">
            <v>3</v>
          </cell>
          <cell r="I4120">
            <v>0</v>
          </cell>
          <cell r="J4120">
            <v>0</v>
          </cell>
          <cell r="K4120">
            <v>17</v>
          </cell>
        </row>
        <row r="4121">
          <cell r="A4121">
            <v>4115</v>
          </cell>
          <cell r="B4121" t="str">
            <v>K</v>
          </cell>
          <cell r="C4121" t="str">
            <v>Financial and Insurance Services</v>
          </cell>
          <cell r="D4121">
            <v>214021379</v>
          </cell>
          <cell r="E4121" t="str">
            <v>Hastings - Somers</v>
          </cell>
          <cell r="F4121">
            <v>38</v>
          </cell>
          <cell r="G4121">
            <v>14</v>
          </cell>
          <cell r="H4121">
            <v>4</v>
          </cell>
          <cell r="I4121">
            <v>0</v>
          </cell>
          <cell r="J4121">
            <v>0</v>
          </cell>
          <cell r="K4121">
            <v>56</v>
          </cell>
        </row>
        <row r="4122">
          <cell r="A4122">
            <v>4116</v>
          </cell>
          <cell r="B4122" t="str">
            <v>L</v>
          </cell>
          <cell r="C4122" t="str">
            <v>Rental, Hiring and Real Estate Services</v>
          </cell>
          <cell r="D4122">
            <v>214021379</v>
          </cell>
          <cell r="E4122" t="str">
            <v>Hastings - Somers</v>
          </cell>
          <cell r="F4122">
            <v>133</v>
          </cell>
          <cell r="G4122">
            <v>17</v>
          </cell>
          <cell r="H4122">
            <v>6</v>
          </cell>
          <cell r="I4122">
            <v>0</v>
          </cell>
          <cell r="J4122">
            <v>0</v>
          </cell>
          <cell r="K4122">
            <v>157</v>
          </cell>
        </row>
        <row r="4123">
          <cell r="A4123">
            <v>4117</v>
          </cell>
          <cell r="B4123" t="str">
            <v>M</v>
          </cell>
          <cell r="C4123" t="str">
            <v>Professional, Scientific and Technical Services</v>
          </cell>
          <cell r="D4123">
            <v>214021379</v>
          </cell>
          <cell r="E4123" t="str">
            <v>Hastings - Somers</v>
          </cell>
          <cell r="F4123">
            <v>130</v>
          </cell>
          <cell r="G4123">
            <v>55</v>
          </cell>
          <cell r="H4123">
            <v>12</v>
          </cell>
          <cell r="I4123">
            <v>3</v>
          </cell>
          <cell r="J4123">
            <v>0</v>
          </cell>
          <cell r="K4123">
            <v>198</v>
          </cell>
        </row>
        <row r="4124">
          <cell r="A4124">
            <v>4118</v>
          </cell>
          <cell r="B4124" t="str">
            <v>N</v>
          </cell>
          <cell r="C4124" t="str">
            <v>Administrative and Support Services</v>
          </cell>
          <cell r="D4124">
            <v>214021379</v>
          </cell>
          <cell r="E4124" t="str">
            <v>Hastings - Somers</v>
          </cell>
          <cell r="F4124">
            <v>51</v>
          </cell>
          <cell r="G4124">
            <v>31</v>
          </cell>
          <cell r="H4124">
            <v>10</v>
          </cell>
          <cell r="I4124">
            <v>3</v>
          </cell>
          <cell r="J4124">
            <v>0</v>
          </cell>
          <cell r="K4124">
            <v>94</v>
          </cell>
        </row>
        <row r="4125">
          <cell r="A4125">
            <v>4119</v>
          </cell>
          <cell r="B4125" t="str">
            <v>O</v>
          </cell>
          <cell r="C4125" t="str">
            <v>Public Administration and Safety</v>
          </cell>
          <cell r="D4125">
            <v>214021379</v>
          </cell>
          <cell r="E4125" t="str">
            <v>Hastings - Somers</v>
          </cell>
          <cell r="F4125">
            <v>0</v>
          </cell>
          <cell r="G4125">
            <v>0</v>
          </cell>
          <cell r="H4125">
            <v>0</v>
          </cell>
          <cell r="I4125">
            <v>0</v>
          </cell>
          <cell r="J4125">
            <v>0</v>
          </cell>
          <cell r="K4125">
            <v>3</v>
          </cell>
        </row>
        <row r="4126">
          <cell r="A4126">
            <v>4120</v>
          </cell>
          <cell r="B4126" t="str">
            <v>P</v>
          </cell>
          <cell r="C4126" t="str">
            <v>Education and Training</v>
          </cell>
          <cell r="D4126">
            <v>214021379</v>
          </cell>
          <cell r="E4126" t="str">
            <v>Hastings - Somers</v>
          </cell>
          <cell r="F4126">
            <v>8</v>
          </cell>
          <cell r="G4126">
            <v>5</v>
          </cell>
          <cell r="H4126">
            <v>5</v>
          </cell>
          <cell r="I4126">
            <v>0</v>
          </cell>
          <cell r="J4126">
            <v>0</v>
          </cell>
          <cell r="K4126">
            <v>18</v>
          </cell>
        </row>
        <row r="4127">
          <cell r="A4127">
            <v>4121</v>
          </cell>
          <cell r="B4127" t="str">
            <v>Q</v>
          </cell>
          <cell r="C4127" t="str">
            <v>Health Care and Social Assistance</v>
          </cell>
          <cell r="D4127">
            <v>214021379</v>
          </cell>
          <cell r="E4127" t="str">
            <v>Hastings - Somers</v>
          </cell>
          <cell r="F4127">
            <v>81</v>
          </cell>
          <cell r="G4127">
            <v>22</v>
          </cell>
          <cell r="H4127">
            <v>13</v>
          </cell>
          <cell r="I4127">
            <v>5</v>
          </cell>
          <cell r="J4127">
            <v>0</v>
          </cell>
          <cell r="K4127">
            <v>121</v>
          </cell>
        </row>
        <row r="4128">
          <cell r="A4128">
            <v>4122</v>
          </cell>
          <cell r="B4128" t="str">
            <v>R</v>
          </cell>
          <cell r="C4128" t="str">
            <v>Arts and Recreation Services</v>
          </cell>
          <cell r="D4128">
            <v>214021379</v>
          </cell>
          <cell r="E4128" t="str">
            <v>Hastings - Somers</v>
          </cell>
          <cell r="F4128">
            <v>26</v>
          </cell>
          <cell r="G4128">
            <v>7</v>
          </cell>
          <cell r="H4128">
            <v>6</v>
          </cell>
          <cell r="I4128">
            <v>0</v>
          </cell>
          <cell r="J4128">
            <v>0</v>
          </cell>
          <cell r="K4128">
            <v>39</v>
          </cell>
        </row>
        <row r="4129">
          <cell r="A4129">
            <v>4123</v>
          </cell>
          <cell r="B4129" t="str">
            <v>S</v>
          </cell>
          <cell r="C4129" t="str">
            <v>Other Services</v>
          </cell>
          <cell r="D4129">
            <v>214021379</v>
          </cell>
          <cell r="E4129" t="str">
            <v>Hastings - Somers</v>
          </cell>
          <cell r="F4129">
            <v>65</v>
          </cell>
          <cell r="G4129">
            <v>48</v>
          </cell>
          <cell r="H4129">
            <v>10</v>
          </cell>
          <cell r="I4129">
            <v>3</v>
          </cell>
          <cell r="J4129">
            <v>0</v>
          </cell>
          <cell r="K4129">
            <v>125</v>
          </cell>
        </row>
        <row r="4130">
          <cell r="A4130">
            <v>4124</v>
          </cell>
          <cell r="B4130" t="str">
            <v>A</v>
          </cell>
          <cell r="C4130" t="str">
            <v>Agriculture, Forestry and Fishing</v>
          </cell>
          <cell r="D4130">
            <v>207011519</v>
          </cell>
          <cell r="E4130" t="str">
            <v>Hawthorn - North</v>
          </cell>
          <cell r="F4130">
            <v>13</v>
          </cell>
          <cell r="G4130">
            <v>4</v>
          </cell>
          <cell r="H4130">
            <v>3</v>
          </cell>
          <cell r="I4130">
            <v>0</v>
          </cell>
          <cell r="J4130">
            <v>0</v>
          </cell>
          <cell r="K4130">
            <v>18</v>
          </cell>
        </row>
        <row r="4131">
          <cell r="A4131">
            <v>4125</v>
          </cell>
          <cell r="B4131" t="str">
            <v>B</v>
          </cell>
          <cell r="C4131" t="str">
            <v>Mining</v>
          </cell>
          <cell r="D4131">
            <v>207011519</v>
          </cell>
          <cell r="E4131" t="str">
            <v>Hawthorn - North</v>
          </cell>
          <cell r="F4131">
            <v>4</v>
          </cell>
          <cell r="G4131">
            <v>0</v>
          </cell>
          <cell r="H4131">
            <v>0</v>
          </cell>
          <cell r="I4131">
            <v>0</v>
          </cell>
          <cell r="J4131">
            <v>0</v>
          </cell>
          <cell r="K4131">
            <v>4</v>
          </cell>
        </row>
        <row r="4132">
          <cell r="A4132">
            <v>4126</v>
          </cell>
          <cell r="B4132" t="str">
            <v>C</v>
          </cell>
          <cell r="C4132" t="str">
            <v>Manufacturing</v>
          </cell>
          <cell r="D4132">
            <v>207011519</v>
          </cell>
          <cell r="E4132" t="str">
            <v>Hawthorn - North</v>
          </cell>
          <cell r="F4132">
            <v>16</v>
          </cell>
          <cell r="G4132">
            <v>4</v>
          </cell>
          <cell r="H4132">
            <v>3</v>
          </cell>
          <cell r="I4132">
            <v>0</v>
          </cell>
          <cell r="J4132">
            <v>0</v>
          </cell>
          <cell r="K4132">
            <v>24</v>
          </cell>
        </row>
        <row r="4133">
          <cell r="A4133">
            <v>4127</v>
          </cell>
          <cell r="B4133" t="str">
            <v>D</v>
          </cell>
          <cell r="C4133" t="str">
            <v>Electricity, Gas, Water and Waste Services</v>
          </cell>
          <cell r="D4133">
            <v>207011519</v>
          </cell>
          <cell r="E4133" t="str">
            <v>Hawthorn - North</v>
          </cell>
          <cell r="F4133">
            <v>0</v>
          </cell>
          <cell r="G4133">
            <v>0</v>
          </cell>
          <cell r="H4133">
            <v>0</v>
          </cell>
          <cell r="I4133">
            <v>0</v>
          </cell>
          <cell r="J4133">
            <v>0</v>
          </cell>
          <cell r="K4133">
            <v>0</v>
          </cell>
        </row>
        <row r="4134">
          <cell r="A4134">
            <v>4128</v>
          </cell>
          <cell r="B4134" t="str">
            <v>E</v>
          </cell>
          <cell r="C4134" t="str">
            <v>Construction</v>
          </cell>
          <cell r="D4134">
            <v>207011519</v>
          </cell>
          <cell r="E4134" t="str">
            <v>Hawthorn - North</v>
          </cell>
          <cell r="F4134">
            <v>79</v>
          </cell>
          <cell r="G4134">
            <v>33</v>
          </cell>
          <cell r="H4134">
            <v>12</v>
          </cell>
          <cell r="I4134">
            <v>0</v>
          </cell>
          <cell r="J4134">
            <v>0</v>
          </cell>
          <cell r="K4134">
            <v>125</v>
          </cell>
        </row>
        <row r="4135">
          <cell r="A4135">
            <v>4129</v>
          </cell>
          <cell r="B4135" t="str">
            <v>F</v>
          </cell>
          <cell r="C4135" t="str">
            <v>Wholesale Trade</v>
          </cell>
          <cell r="D4135">
            <v>207011519</v>
          </cell>
          <cell r="E4135" t="str">
            <v>Hawthorn - North</v>
          </cell>
          <cell r="F4135">
            <v>18</v>
          </cell>
          <cell r="G4135">
            <v>9</v>
          </cell>
          <cell r="H4135">
            <v>4</v>
          </cell>
          <cell r="I4135">
            <v>0</v>
          </cell>
          <cell r="J4135">
            <v>0</v>
          </cell>
          <cell r="K4135">
            <v>33</v>
          </cell>
        </row>
        <row r="4136">
          <cell r="A4136">
            <v>4130</v>
          </cell>
          <cell r="B4136" t="str">
            <v>G</v>
          </cell>
          <cell r="C4136" t="str">
            <v>Retail Trade</v>
          </cell>
          <cell r="D4136">
            <v>207011519</v>
          </cell>
          <cell r="E4136" t="str">
            <v>Hawthorn - North</v>
          </cell>
          <cell r="F4136">
            <v>37</v>
          </cell>
          <cell r="G4136">
            <v>32</v>
          </cell>
          <cell r="H4136">
            <v>13</v>
          </cell>
          <cell r="I4136">
            <v>7</v>
          </cell>
          <cell r="J4136">
            <v>0</v>
          </cell>
          <cell r="K4136">
            <v>89</v>
          </cell>
        </row>
        <row r="4137">
          <cell r="A4137">
            <v>4131</v>
          </cell>
          <cell r="B4137" t="str">
            <v>H</v>
          </cell>
          <cell r="C4137" t="str">
            <v>Accommodation and Food Services</v>
          </cell>
          <cell r="D4137">
            <v>207011519</v>
          </cell>
          <cell r="E4137" t="str">
            <v>Hawthorn - North</v>
          </cell>
          <cell r="F4137">
            <v>22</v>
          </cell>
          <cell r="G4137">
            <v>18</v>
          </cell>
          <cell r="H4137">
            <v>30</v>
          </cell>
          <cell r="I4137">
            <v>7</v>
          </cell>
          <cell r="J4137">
            <v>0</v>
          </cell>
          <cell r="K4137">
            <v>77</v>
          </cell>
        </row>
        <row r="4138">
          <cell r="A4138">
            <v>4132</v>
          </cell>
          <cell r="B4138" t="str">
            <v>I</v>
          </cell>
          <cell r="C4138" t="str">
            <v>Transport, Postal and Warehousing</v>
          </cell>
          <cell r="D4138">
            <v>207011519</v>
          </cell>
          <cell r="E4138" t="str">
            <v>Hawthorn - North</v>
          </cell>
          <cell r="F4138">
            <v>51</v>
          </cell>
          <cell r="G4138">
            <v>4</v>
          </cell>
          <cell r="H4138">
            <v>0</v>
          </cell>
          <cell r="I4138">
            <v>0</v>
          </cell>
          <cell r="J4138">
            <v>0</v>
          </cell>
          <cell r="K4138">
            <v>55</v>
          </cell>
        </row>
        <row r="4139">
          <cell r="A4139">
            <v>4133</v>
          </cell>
          <cell r="B4139" t="str">
            <v>J</v>
          </cell>
          <cell r="C4139" t="str">
            <v>Information Media and Telecommunications</v>
          </cell>
          <cell r="D4139">
            <v>207011519</v>
          </cell>
          <cell r="E4139" t="str">
            <v>Hawthorn - North</v>
          </cell>
          <cell r="F4139">
            <v>20</v>
          </cell>
          <cell r="G4139">
            <v>3</v>
          </cell>
          <cell r="H4139">
            <v>3</v>
          </cell>
          <cell r="I4139">
            <v>0</v>
          </cell>
          <cell r="J4139">
            <v>0</v>
          </cell>
          <cell r="K4139">
            <v>28</v>
          </cell>
        </row>
        <row r="4140">
          <cell r="A4140">
            <v>4134</v>
          </cell>
          <cell r="B4140" t="str">
            <v>K</v>
          </cell>
          <cell r="C4140" t="str">
            <v>Financial and Insurance Services</v>
          </cell>
          <cell r="D4140">
            <v>207011519</v>
          </cell>
          <cell r="E4140" t="str">
            <v>Hawthorn - North</v>
          </cell>
          <cell r="F4140">
            <v>115</v>
          </cell>
          <cell r="G4140">
            <v>29</v>
          </cell>
          <cell r="H4140">
            <v>8</v>
          </cell>
          <cell r="I4140">
            <v>0</v>
          </cell>
          <cell r="J4140">
            <v>0</v>
          </cell>
          <cell r="K4140">
            <v>153</v>
          </cell>
        </row>
        <row r="4141">
          <cell r="A4141">
            <v>4135</v>
          </cell>
          <cell r="B4141" t="str">
            <v>L</v>
          </cell>
          <cell r="C4141" t="str">
            <v>Rental, Hiring and Real Estate Services</v>
          </cell>
          <cell r="D4141">
            <v>207011519</v>
          </cell>
          <cell r="E4141" t="str">
            <v>Hawthorn - North</v>
          </cell>
          <cell r="F4141">
            <v>243</v>
          </cell>
          <cell r="G4141">
            <v>14</v>
          </cell>
          <cell r="H4141">
            <v>4</v>
          </cell>
          <cell r="I4141">
            <v>4</v>
          </cell>
          <cell r="J4141">
            <v>0</v>
          </cell>
          <cell r="K4141">
            <v>265</v>
          </cell>
        </row>
        <row r="4142">
          <cell r="A4142">
            <v>4136</v>
          </cell>
          <cell r="B4142" t="str">
            <v>M</v>
          </cell>
          <cell r="C4142" t="str">
            <v>Professional, Scientific and Technical Services</v>
          </cell>
          <cell r="D4142">
            <v>207011519</v>
          </cell>
          <cell r="E4142" t="str">
            <v>Hawthorn - North</v>
          </cell>
          <cell r="F4142">
            <v>194</v>
          </cell>
          <cell r="G4142">
            <v>107</v>
          </cell>
          <cell r="H4142">
            <v>27</v>
          </cell>
          <cell r="I4142">
            <v>13</v>
          </cell>
          <cell r="J4142">
            <v>0</v>
          </cell>
          <cell r="K4142">
            <v>341</v>
          </cell>
        </row>
        <row r="4143">
          <cell r="A4143">
            <v>4137</v>
          </cell>
          <cell r="B4143" t="str">
            <v>N</v>
          </cell>
          <cell r="C4143" t="str">
            <v>Administrative and Support Services</v>
          </cell>
          <cell r="D4143">
            <v>207011519</v>
          </cell>
          <cell r="E4143" t="str">
            <v>Hawthorn - North</v>
          </cell>
          <cell r="F4143">
            <v>32</v>
          </cell>
          <cell r="G4143">
            <v>31</v>
          </cell>
          <cell r="H4143">
            <v>5</v>
          </cell>
          <cell r="I4143">
            <v>4</v>
          </cell>
          <cell r="J4143">
            <v>0</v>
          </cell>
          <cell r="K4143">
            <v>74</v>
          </cell>
        </row>
        <row r="4144">
          <cell r="A4144">
            <v>4138</v>
          </cell>
          <cell r="B4144" t="str">
            <v>O</v>
          </cell>
          <cell r="C4144" t="str">
            <v>Public Administration and Safety</v>
          </cell>
          <cell r="D4144">
            <v>207011519</v>
          </cell>
          <cell r="E4144" t="str">
            <v>Hawthorn - North</v>
          </cell>
          <cell r="F4144">
            <v>0</v>
          </cell>
          <cell r="G4144">
            <v>0</v>
          </cell>
          <cell r="H4144">
            <v>0</v>
          </cell>
          <cell r="I4144">
            <v>0</v>
          </cell>
          <cell r="J4144">
            <v>0</v>
          </cell>
          <cell r="K4144">
            <v>3</v>
          </cell>
        </row>
        <row r="4145">
          <cell r="A4145">
            <v>4139</v>
          </cell>
          <cell r="B4145" t="str">
            <v>P</v>
          </cell>
          <cell r="C4145" t="str">
            <v>Education and Training</v>
          </cell>
          <cell r="D4145">
            <v>207011519</v>
          </cell>
          <cell r="E4145" t="str">
            <v>Hawthorn - North</v>
          </cell>
          <cell r="F4145">
            <v>14</v>
          </cell>
          <cell r="G4145">
            <v>7</v>
          </cell>
          <cell r="H4145">
            <v>5</v>
          </cell>
          <cell r="I4145">
            <v>0</v>
          </cell>
          <cell r="J4145">
            <v>0</v>
          </cell>
          <cell r="K4145">
            <v>26</v>
          </cell>
        </row>
        <row r="4146">
          <cell r="A4146">
            <v>4140</v>
          </cell>
          <cell r="B4146" t="str">
            <v>Q</v>
          </cell>
          <cell r="C4146" t="str">
            <v>Health Care and Social Assistance</v>
          </cell>
          <cell r="D4146">
            <v>207011519</v>
          </cell>
          <cell r="E4146" t="str">
            <v>Hawthorn - North</v>
          </cell>
          <cell r="F4146">
            <v>136</v>
          </cell>
          <cell r="G4146">
            <v>51</v>
          </cell>
          <cell r="H4146">
            <v>15</v>
          </cell>
          <cell r="I4146">
            <v>7</v>
          </cell>
          <cell r="J4146">
            <v>0</v>
          </cell>
          <cell r="K4146">
            <v>210</v>
          </cell>
        </row>
        <row r="4147">
          <cell r="A4147">
            <v>4141</v>
          </cell>
          <cell r="B4147" t="str">
            <v>R</v>
          </cell>
          <cell r="C4147" t="str">
            <v>Arts and Recreation Services</v>
          </cell>
          <cell r="D4147">
            <v>207011519</v>
          </cell>
          <cell r="E4147" t="str">
            <v>Hawthorn - North</v>
          </cell>
          <cell r="F4147">
            <v>24</v>
          </cell>
          <cell r="G4147">
            <v>14</v>
          </cell>
          <cell r="H4147">
            <v>4</v>
          </cell>
          <cell r="I4147">
            <v>0</v>
          </cell>
          <cell r="J4147">
            <v>0</v>
          </cell>
          <cell r="K4147">
            <v>42</v>
          </cell>
        </row>
        <row r="4148">
          <cell r="A4148">
            <v>4142</v>
          </cell>
          <cell r="B4148" t="str">
            <v>S</v>
          </cell>
          <cell r="C4148" t="str">
            <v>Other Services</v>
          </cell>
          <cell r="D4148">
            <v>207011519</v>
          </cell>
          <cell r="E4148" t="str">
            <v>Hawthorn - North</v>
          </cell>
          <cell r="F4148">
            <v>19</v>
          </cell>
          <cell r="G4148">
            <v>22</v>
          </cell>
          <cell r="H4148">
            <v>8</v>
          </cell>
          <cell r="I4148">
            <v>0</v>
          </cell>
          <cell r="J4148">
            <v>0</v>
          </cell>
          <cell r="K4148">
            <v>49</v>
          </cell>
        </row>
        <row r="4149">
          <cell r="A4149">
            <v>4143</v>
          </cell>
          <cell r="B4149" t="str">
            <v>A</v>
          </cell>
          <cell r="C4149" t="str">
            <v>Agriculture, Forestry and Fishing</v>
          </cell>
          <cell r="D4149">
            <v>207011520</v>
          </cell>
          <cell r="E4149" t="str">
            <v>Hawthorn - South</v>
          </cell>
          <cell r="F4149">
            <v>20</v>
          </cell>
          <cell r="G4149">
            <v>3</v>
          </cell>
          <cell r="H4149">
            <v>3</v>
          </cell>
          <cell r="I4149">
            <v>0</v>
          </cell>
          <cell r="J4149">
            <v>0</v>
          </cell>
          <cell r="K4149">
            <v>26</v>
          </cell>
        </row>
        <row r="4150">
          <cell r="A4150">
            <v>4144</v>
          </cell>
          <cell r="B4150" t="str">
            <v>B</v>
          </cell>
          <cell r="C4150" t="str">
            <v>Mining</v>
          </cell>
          <cell r="D4150">
            <v>207011520</v>
          </cell>
          <cell r="E4150" t="str">
            <v>Hawthorn - South</v>
          </cell>
          <cell r="F4150">
            <v>3</v>
          </cell>
          <cell r="G4150">
            <v>0</v>
          </cell>
          <cell r="H4150">
            <v>0</v>
          </cell>
          <cell r="I4150">
            <v>0</v>
          </cell>
          <cell r="J4150">
            <v>0</v>
          </cell>
          <cell r="K4150">
            <v>3</v>
          </cell>
        </row>
        <row r="4151">
          <cell r="A4151">
            <v>4145</v>
          </cell>
          <cell r="B4151" t="str">
            <v>C</v>
          </cell>
          <cell r="C4151" t="str">
            <v>Manufacturing</v>
          </cell>
          <cell r="D4151">
            <v>207011520</v>
          </cell>
          <cell r="E4151" t="str">
            <v>Hawthorn - South</v>
          </cell>
          <cell r="F4151">
            <v>21</v>
          </cell>
          <cell r="G4151">
            <v>9</v>
          </cell>
          <cell r="H4151">
            <v>5</v>
          </cell>
          <cell r="I4151">
            <v>0</v>
          </cell>
          <cell r="J4151">
            <v>0</v>
          </cell>
          <cell r="K4151">
            <v>36</v>
          </cell>
        </row>
        <row r="4152">
          <cell r="A4152">
            <v>4146</v>
          </cell>
          <cell r="B4152" t="str">
            <v>D</v>
          </cell>
          <cell r="C4152" t="str">
            <v>Electricity, Gas, Water and Waste Services</v>
          </cell>
          <cell r="D4152">
            <v>207011520</v>
          </cell>
          <cell r="E4152" t="str">
            <v>Hawthorn - South</v>
          </cell>
          <cell r="F4152">
            <v>13</v>
          </cell>
          <cell r="G4152">
            <v>0</v>
          </cell>
          <cell r="H4152">
            <v>3</v>
          </cell>
          <cell r="I4152">
            <v>0</v>
          </cell>
          <cell r="J4152">
            <v>0</v>
          </cell>
          <cell r="K4152">
            <v>18</v>
          </cell>
        </row>
        <row r="4153">
          <cell r="A4153">
            <v>4147</v>
          </cell>
          <cell r="B4153" t="str">
            <v>E</v>
          </cell>
          <cell r="C4153" t="str">
            <v>Construction</v>
          </cell>
          <cell r="D4153">
            <v>207011520</v>
          </cell>
          <cell r="E4153" t="str">
            <v>Hawthorn - South</v>
          </cell>
          <cell r="F4153">
            <v>134</v>
          </cell>
          <cell r="G4153">
            <v>30</v>
          </cell>
          <cell r="H4153">
            <v>10</v>
          </cell>
          <cell r="I4153">
            <v>3</v>
          </cell>
          <cell r="J4153">
            <v>0</v>
          </cell>
          <cell r="K4153">
            <v>176</v>
          </cell>
        </row>
        <row r="4154">
          <cell r="A4154">
            <v>4148</v>
          </cell>
          <cell r="B4154" t="str">
            <v>F</v>
          </cell>
          <cell r="C4154" t="str">
            <v>Wholesale Trade</v>
          </cell>
          <cell r="D4154">
            <v>207011520</v>
          </cell>
          <cell r="E4154" t="str">
            <v>Hawthorn - South</v>
          </cell>
          <cell r="F4154">
            <v>42</v>
          </cell>
          <cell r="G4154">
            <v>21</v>
          </cell>
          <cell r="H4154">
            <v>10</v>
          </cell>
          <cell r="I4154">
            <v>3</v>
          </cell>
          <cell r="J4154">
            <v>3</v>
          </cell>
          <cell r="K4154">
            <v>76</v>
          </cell>
        </row>
        <row r="4155">
          <cell r="A4155">
            <v>4149</v>
          </cell>
          <cell r="B4155" t="str">
            <v>G</v>
          </cell>
          <cell r="C4155" t="str">
            <v>Retail Trade</v>
          </cell>
          <cell r="D4155">
            <v>207011520</v>
          </cell>
          <cell r="E4155" t="str">
            <v>Hawthorn - South</v>
          </cell>
          <cell r="F4155">
            <v>68</v>
          </cell>
          <cell r="G4155">
            <v>27</v>
          </cell>
          <cell r="H4155">
            <v>34</v>
          </cell>
          <cell r="I4155">
            <v>6</v>
          </cell>
          <cell r="J4155">
            <v>0</v>
          </cell>
          <cell r="K4155">
            <v>135</v>
          </cell>
        </row>
        <row r="4156">
          <cell r="A4156">
            <v>4150</v>
          </cell>
          <cell r="B4156" t="str">
            <v>H</v>
          </cell>
          <cell r="C4156" t="str">
            <v>Accommodation and Food Services</v>
          </cell>
          <cell r="D4156">
            <v>207011520</v>
          </cell>
          <cell r="E4156" t="str">
            <v>Hawthorn - South</v>
          </cell>
          <cell r="F4156">
            <v>28</v>
          </cell>
          <cell r="G4156">
            <v>25</v>
          </cell>
          <cell r="H4156">
            <v>23</v>
          </cell>
          <cell r="I4156">
            <v>8</v>
          </cell>
          <cell r="J4156">
            <v>0</v>
          </cell>
          <cell r="K4156">
            <v>84</v>
          </cell>
        </row>
        <row r="4157">
          <cell r="A4157">
            <v>4151</v>
          </cell>
          <cell r="B4157" t="str">
            <v>I</v>
          </cell>
          <cell r="C4157" t="str">
            <v>Transport, Postal and Warehousing</v>
          </cell>
          <cell r="D4157">
            <v>207011520</v>
          </cell>
          <cell r="E4157" t="str">
            <v>Hawthorn - South</v>
          </cell>
          <cell r="F4157">
            <v>69</v>
          </cell>
          <cell r="G4157">
            <v>7</v>
          </cell>
          <cell r="H4157">
            <v>3</v>
          </cell>
          <cell r="I4157">
            <v>0</v>
          </cell>
          <cell r="J4157">
            <v>0</v>
          </cell>
          <cell r="K4157">
            <v>77</v>
          </cell>
        </row>
        <row r="4158">
          <cell r="A4158">
            <v>4152</v>
          </cell>
          <cell r="B4158" t="str">
            <v>J</v>
          </cell>
          <cell r="C4158" t="str">
            <v>Information Media and Telecommunications</v>
          </cell>
          <cell r="D4158">
            <v>207011520</v>
          </cell>
          <cell r="E4158" t="str">
            <v>Hawthorn - South</v>
          </cell>
          <cell r="F4158">
            <v>30</v>
          </cell>
          <cell r="G4158">
            <v>0</v>
          </cell>
          <cell r="H4158">
            <v>3</v>
          </cell>
          <cell r="I4158">
            <v>3</v>
          </cell>
          <cell r="J4158">
            <v>0</v>
          </cell>
          <cell r="K4158">
            <v>35</v>
          </cell>
        </row>
        <row r="4159">
          <cell r="A4159">
            <v>4153</v>
          </cell>
          <cell r="B4159" t="str">
            <v>K</v>
          </cell>
          <cell r="C4159" t="str">
            <v>Financial and Insurance Services</v>
          </cell>
          <cell r="D4159">
            <v>207011520</v>
          </cell>
          <cell r="E4159" t="str">
            <v>Hawthorn - South</v>
          </cell>
          <cell r="F4159">
            <v>162</v>
          </cell>
          <cell r="G4159">
            <v>48</v>
          </cell>
          <cell r="H4159">
            <v>11</v>
          </cell>
          <cell r="I4159">
            <v>3</v>
          </cell>
          <cell r="J4159">
            <v>0</v>
          </cell>
          <cell r="K4159">
            <v>222</v>
          </cell>
        </row>
        <row r="4160">
          <cell r="A4160">
            <v>4154</v>
          </cell>
          <cell r="B4160" t="str">
            <v>L</v>
          </cell>
          <cell r="C4160" t="str">
            <v>Rental, Hiring and Real Estate Services</v>
          </cell>
          <cell r="D4160">
            <v>207011520</v>
          </cell>
          <cell r="E4160" t="str">
            <v>Hawthorn - South</v>
          </cell>
          <cell r="F4160">
            <v>350</v>
          </cell>
          <cell r="G4160">
            <v>22</v>
          </cell>
          <cell r="H4160">
            <v>4</v>
          </cell>
          <cell r="I4160">
            <v>3</v>
          </cell>
          <cell r="J4160">
            <v>3</v>
          </cell>
          <cell r="K4160">
            <v>380</v>
          </cell>
        </row>
        <row r="4161">
          <cell r="A4161">
            <v>4155</v>
          </cell>
          <cell r="B4161" t="str">
            <v>M</v>
          </cell>
          <cell r="C4161" t="str">
            <v>Professional, Scientific and Technical Services</v>
          </cell>
          <cell r="D4161">
            <v>207011520</v>
          </cell>
          <cell r="E4161" t="str">
            <v>Hawthorn - South</v>
          </cell>
          <cell r="F4161">
            <v>232</v>
          </cell>
          <cell r="G4161">
            <v>97</v>
          </cell>
          <cell r="H4161">
            <v>41</v>
          </cell>
          <cell r="I4161">
            <v>15</v>
          </cell>
          <cell r="J4161">
            <v>0</v>
          </cell>
          <cell r="K4161">
            <v>385</v>
          </cell>
        </row>
        <row r="4162">
          <cell r="A4162">
            <v>4156</v>
          </cell>
          <cell r="B4162" t="str">
            <v>N</v>
          </cell>
          <cell r="C4162" t="str">
            <v>Administrative and Support Services</v>
          </cell>
          <cell r="D4162">
            <v>207011520</v>
          </cell>
          <cell r="E4162" t="str">
            <v>Hawthorn - South</v>
          </cell>
          <cell r="F4162">
            <v>60</v>
          </cell>
          <cell r="G4162">
            <v>21</v>
          </cell>
          <cell r="H4162">
            <v>8</v>
          </cell>
          <cell r="I4162">
            <v>7</v>
          </cell>
          <cell r="J4162">
            <v>3</v>
          </cell>
          <cell r="K4162">
            <v>97</v>
          </cell>
        </row>
        <row r="4163">
          <cell r="A4163">
            <v>4157</v>
          </cell>
          <cell r="B4163" t="str">
            <v>O</v>
          </cell>
          <cell r="C4163" t="str">
            <v>Public Administration and Safety</v>
          </cell>
          <cell r="D4163">
            <v>207011520</v>
          </cell>
          <cell r="E4163" t="str">
            <v>Hawthorn - South</v>
          </cell>
          <cell r="F4163">
            <v>3</v>
          </cell>
          <cell r="G4163">
            <v>0</v>
          </cell>
          <cell r="H4163">
            <v>0</v>
          </cell>
          <cell r="I4163">
            <v>0</v>
          </cell>
          <cell r="J4163">
            <v>0</v>
          </cell>
          <cell r="K4163">
            <v>6</v>
          </cell>
        </row>
        <row r="4164">
          <cell r="A4164">
            <v>4158</v>
          </cell>
          <cell r="B4164" t="str">
            <v>P</v>
          </cell>
          <cell r="C4164" t="str">
            <v>Education and Training</v>
          </cell>
          <cell r="D4164">
            <v>207011520</v>
          </cell>
          <cell r="E4164" t="str">
            <v>Hawthorn - South</v>
          </cell>
          <cell r="F4164">
            <v>28</v>
          </cell>
          <cell r="G4164">
            <v>8</v>
          </cell>
          <cell r="H4164">
            <v>6</v>
          </cell>
          <cell r="I4164">
            <v>5</v>
          </cell>
          <cell r="J4164">
            <v>0</v>
          </cell>
          <cell r="K4164">
            <v>47</v>
          </cell>
        </row>
        <row r="4165">
          <cell r="A4165">
            <v>4159</v>
          </cell>
          <cell r="B4165" t="str">
            <v>Q</v>
          </cell>
          <cell r="C4165" t="str">
            <v>Health Care and Social Assistance</v>
          </cell>
          <cell r="D4165">
            <v>207011520</v>
          </cell>
          <cell r="E4165" t="str">
            <v>Hawthorn - South</v>
          </cell>
          <cell r="F4165">
            <v>168</v>
          </cell>
          <cell r="G4165">
            <v>66</v>
          </cell>
          <cell r="H4165">
            <v>21</v>
          </cell>
          <cell r="I4165">
            <v>12</v>
          </cell>
          <cell r="J4165">
            <v>6</v>
          </cell>
          <cell r="K4165">
            <v>273</v>
          </cell>
        </row>
        <row r="4166">
          <cell r="A4166">
            <v>4160</v>
          </cell>
          <cell r="B4166" t="str">
            <v>R</v>
          </cell>
          <cell r="C4166" t="str">
            <v>Arts and Recreation Services</v>
          </cell>
          <cell r="D4166">
            <v>207011520</v>
          </cell>
          <cell r="E4166" t="str">
            <v>Hawthorn - South</v>
          </cell>
          <cell r="F4166">
            <v>22</v>
          </cell>
          <cell r="G4166">
            <v>7</v>
          </cell>
          <cell r="H4166">
            <v>5</v>
          </cell>
          <cell r="I4166">
            <v>0</v>
          </cell>
          <cell r="J4166">
            <v>0</v>
          </cell>
          <cell r="K4166">
            <v>34</v>
          </cell>
        </row>
        <row r="4167">
          <cell r="A4167">
            <v>4161</v>
          </cell>
          <cell r="B4167" t="str">
            <v>S</v>
          </cell>
          <cell r="C4167" t="str">
            <v>Other Services</v>
          </cell>
          <cell r="D4167">
            <v>207011520</v>
          </cell>
          <cell r="E4167" t="str">
            <v>Hawthorn - South</v>
          </cell>
          <cell r="F4167">
            <v>32</v>
          </cell>
          <cell r="G4167">
            <v>19</v>
          </cell>
          <cell r="H4167">
            <v>11</v>
          </cell>
          <cell r="I4167">
            <v>0</v>
          </cell>
          <cell r="J4167">
            <v>0</v>
          </cell>
          <cell r="K4167">
            <v>62</v>
          </cell>
        </row>
        <row r="4168">
          <cell r="A4168">
            <v>4162</v>
          </cell>
          <cell r="B4168" t="str">
            <v>A</v>
          </cell>
          <cell r="C4168" t="str">
            <v>Agriculture, Forestry and Fishing</v>
          </cell>
          <cell r="D4168">
            <v>207011152</v>
          </cell>
          <cell r="E4168" t="str">
            <v>Hawthorn East</v>
          </cell>
          <cell r="F4168">
            <v>28</v>
          </cell>
          <cell r="G4168">
            <v>5</v>
          </cell>
          <cell r="H4168">
            <v>0</v>
          </cell>
          <cell r="I4168">
            <v>0</v>
          </cell>
          <cell r="J4168">
            <v>0</v>
          </cell>
          <cell r="K4168">
            <v>33</v>
          </cell>
        </row>
        <row r="4169">
          <cell r="A4169">
            <v>4163</v>
          </cell>
          <cell r="B4169" t="str">
            <v>B</v>
          </cell>
          <cell r="C4169" t="str">
            <v>Mining</v>
          </cell>
          <cell r="D4169">
            <v>207011152</v>
          </cell>
          <cell r="E4169" t="str">
            <v>Hawthorn East</v>
          </cell>
          <cell r="F4169">
            <v>0</v>
          </cell>
          <cell r="G4169">
            <v>0</v>
          </cell>
          <cell r="H4169">
            <v>0</v>
          </cell>
          <cell r="I4169">
            <v>0</v>
          </cell>
          <cell r="J4169">
            <v>0</v>
          </cell>
          <cell r="K4169">
            <v>3</v>
          </cell>
        </row>
        <row r="4170">
          <cell r="A4170">
            <v>4164</v>
          </cell>
          <cell r="B4170" t="str">
            <v>C</v>
          </cell>
          <cell r="C4170" t="str">
            <v>Manufacturing</v>
          </cell>
          <cell r="D4170">
            <v>207011152</v>
          </cell>
          <cell r="E4170" t="str">
            <v>Hawthorn East</v>
          </cell>
          <cell r="F4170">
            <v>36</v>
          </cell>
          <cell r="G4170">
            <v>15</v>
          </cell>
          <cell r="H4170">
            <v>6</v>
          </cell>
          <cell r="I4170">
            <v>3</v>
          </cell>
          <cell r="J4170">
            <v>0</v>
          </cell>
          <cell r="K4170">
            <v>59</v>
          </cell>
        </row>
        <row r="4171">
          <cell r="A4171">
            <v>4165</v>
          </cell>
          <cell r="B4171" t="str">
            <v>D</v>
          </cell>
          <cell r="C4171" t="str">
            <v>Electricity, Gas, Water and Waste Services</v>
          </cell>
          <cell r="D4171">
            <v>207011152</v>
          </cell>
          <cell r="E4171" t="str">
            <v>Hawthorn East</v>
          </cell>
          <cell r="F4171">
            <v>7</v>
          </cell>
          <cell r="G4171">
            <v>0</v>
          </cell>
          <cell r="H4171">
            <v>0</v>
          </cell>
          <cell r="I4171">
            <v>0</v>
          </cell>
          <cell r="J4171">
            <v>0</v>
          </cell>
          <cell r="K4171">
            <v>8</v>
          </cell>
        </row>
        <row r="4172">
          <cell r="A4172">
            <v>4166</v>
          </cell>
          <cell r="B4172" t="str">
            <v>E</v>
          </cell>
          <cell r="C4172" t="str">
            <v>Construction</v>
          </cell>
          <cell r="D4172">
            <v>207011152</v>
          </cell>
          <cell r="E4172" t="str">
            <v>Hawthorn East</v>
          </cell>
          <cell r="F4172">
            <v>226</v>
          </cell>
          <cell r="G4172">
            <v>53</v>
          </cell>
          <cell r="H4172">
            <v>8</v>
          </cell>
          <cell r="I4172">
            <v>9</v>
          </cell>
          <cell r="J4172">
            <v>0</v>
          </cell>
          <cell r="K4172">
            <v>296</v>
          </cell>
        </row>
        <row r="4173">
          <cell r="A4173">
            <v>4167</v>
          </cell>
          <cell r="B4173" t="str">
            <v>F</v>
          </cell>
          <cell r="C4173" t="str">
            <v>Wholesale Trade</v>
          </cell>
          <cell r="D4173">
            <v>207011152</v>
          </cell>
          <cell r="E4173" t="str">
            <v>Hawthorn East</v>
          </cell>
          <cell r="F4173">
            <v>86</v>
          </cell>
          <cell r="G4173">
            <v>25</v>
          </cell>
          <cell r="H4173">
            <v>12</v>
          </cell>
          <cell r="I4173">
            <v>12</v>
          </cell>
          <cell r="J4173">
            <v>0</v>
          </cell>
          <cell r="K4173">
            <v>135</v>
          </cell>
        </row>
        <row r="4174">
          <cell r="A4174">
            <v>4168</v>
          </cell>
          <cell r="B4174" t="str">
            <v>G</v>
          </cell>
          <cell r="C4174" t="str">
            <v>Retail Trade</v>
          </cell>
          <cell r="D4174">
            <v>207011152</v>
          </cell>
          <cell r="E4174" t="str">
            <v>Hawthorn East</v>
          </cell>
          <cell r="F4174">
            <v>105</v>
          </cell>
          <cell r="G4174">
            <v>46</v>
          </cell>
          <cell r="H4174">
            <v>34</v>
          </cell>
          <cell r="I4174">
            <v>12</v>
          </cell>
          <cell r="J4174">
            <v>3</v>
          </cell>
          <cell r="K4174">
            <v>200</v>
          </cell>
        </row>
        <row r="4175">
          <cell r="A4175">
            <v>4169</v>
          </cell>
          <cell r="B4175" t="str">
            <v>H</v>
          </cell>
          <cell r="C4175" t="str">
            <v>Accommodation and Food Services</v>
          </cell>
          <cell r="D4175">
            <v>207011152</v>
          </cell>
          <cell r="E4175" t="str">
            <v>Hawthorn East</v>
          </cell>
          <cell r="F4175">
            <v>46</v>
          </cell>
          <cell r="G4175">
            <v>33</v>
          </cell>
          <cell r="H4175">
            <v>44</v>
          </cell>
          <cell r="I4175">
            <v>13</v>
          </cell>
          <cell r="J4175">
            <v>0</v>
          </cell>
          <cell r="K4175">
            <v>136</v>
          </cell>
        </row>
        <row r="4176">
          <cell r="A4176">
            <v>4170</v>
          </cell>
          <cell r="B4176" t="str">
            <v>I</v>
          </cell>
          <cell r="C4176" t="str">
            <v>Transport, Postal and Warehousing</v>
          </cell>
          <cell r="D4176">
            <v>207011152</v>
          </cell>
          <cell r="E4176" t="str">
            <v>Hawthorn East</v>
          </cell>
          <cell r="F4176">
            <v>62</v>
          </cell>
          <cell r="G4176">
            <v>5</v>
          </cell>
          <cell r="H4176">
            <v>0</v>
          </cell>
          <cell r="I4176">
            <v>3</v>
          </cell>
          <cell r="J4176">
            <v>0</v>
          </cell>
          <cell r="K4176">
            <v>70</v>
          </cell>
        </row>
        <row r="4177">
          <cell r="A4177">
            <v>4171</v>
          </cell>
          <cell r="B4177" t="str">
            <v>J</v>
          </cell>
          <cell r="C4177" t="str">
            <v>Information Media and Telecommunications</v>
          </cell>
          <cell r="D4177">
            <v>207011152</v>
          </cell>
          <cell r="E4177" t="str">
            <v>Hawthorn East</v>
          </cell>
          <cell r="F4177">
            <v>23</v>
          </cell>
          <cell r="G4177">
            <v>8</v>
          </cell>
          <cell r="H4177">
            <v>0</v>
          </cell>
          <cell r="I4177">
            <v>0</v>
          </cell>
          <cell r="J4177">
            <v>0</v>
          </cell>
          <cell r="K4177">
            <v>33</v>
          </cell>
        </row>
        <row r="4178">
          <cell r="A4178">
            <v>4172</v>
          </cell>
          <cell r="B4178" t="str">
            <v>K</v>
          </cell>
          <cell r="C4178" t="str">
            <v>Financial and Insurance Services</v>
          </cell>
          <cell r="D4178">
            <v>207011152</v>
          </cell>
          <cell r="E4178" t="str">
            <v>Hawthorn East</v>
          </cell>
          <cell r="F4178">
            <v>251</v>
          </cell>
          <cell r="G4178">
            <v>81</v>
          </cell>
          <cell r="H4178">
            <v>14</v>
          </cell>
          <cell r="I4178">
            <v>3</v>
          </cell>
          <cell r="J4178">
            <v>0</v>
          </cell>
          <cell r="K4178">
            <v>347</v>
          </cell>
        </row>
        <row r="4179">
          <cell r="A4179">
            <v>4173</v>
          </cell>
          <cell r="B4179" t="str">
            <v>L</v>
          </cell>
          <cell r="C4179" t="str">
            <v>Rental, Hiring and Real Estate Services</v>
          </cell>
          <cell r="D4179">
            <v>207011152</v>
          </cell>
          <cell r="E4179" t="str">
            <v>Hawthorn East</v>
          </cell>
          <cell r="F4179">
            <v>504</v>
          </cell>
          <cell r="G4179">
            <v>45</v>
          </cell>
          <cell r="H4179">
            <v>11</v>
          </cell>
          <cell r="I4179">
            <v>0</v>
          </cell>
          <cell r="J4179">
            <v>0</v>
          </cell>
          <cell r="K4179">
            <v>562</v>
          </cell>
        </row>
        <row r="4180">
          <cell r="A4180">
            <v>4174</v>
          </cell>
          <cell r="B4180" t="str">
            <v>M</v>
          </cell>
          <cell r="C4180" t="str">
            <v>Professional, Scientific and Technical Services</v>
          </cell>
          <cell r="D4180">
            <v>207011152</v>
          </cell>
          <cell r="E4180" t="str">
            <v>Hawthorn East</v>
          </cell>
          <cell r="F4180">
            <v>372</v>
          </cell>
          <cell r="G4180">
            <v>228</v>
          </cell>
          <cell r="H4180">
            <v>69</v>
          </cell>
          <cell r="I4180">
            <v>25</v>
          </cell>
          <cell r="J4180">
            <v>0</v>
          </cell>
          <cell r="K4180">
            <v>694</v>
          </cell>
        </row>
        <row r="4181">
          <cell r="A4181">
            <v>4175</v>
          </cell>
          <cell r="B4181" t="str">
            <v>N</v>
          </cell>
          <cell r="C4181" t="str">
            <v>Administrative and Support Services</v>
          </cell>
          <cell r="D4181">
            <v>207011152</v>
          </cell>
          <cell r="E4181" t="str">
            <v>Hawthorn East</v>
          </cell>
          <cell r="F4181">
            <v>72</v>
          </cell>
          <cell r="G4181">
            <v>33</v>
          </cell>
          <cell r="H4181">
            <v>21</v>
          </cell>
          <cell r="I4181">
            <v>3</v>
          </cell>
          <cell r="J4181">
            <v>0</v>
          </cell>
          <cell r="K4181">
            <v>130</v>
          </cell>
        </row>
        <row r="4182">
          <cell r="A4182">
            <v>4176</v>
          </cell>
          <cell r="B4182" t="str">
            <v>O</v>
          </cell>
          <cell r="C4182" t="str">
            <v>Public Administration and Safety</v>
          </cell>
          <cell r="D4182">
            <v>207011152</v>
          </cell>
          <cell r="E4182" t="str">
            <v>Hawthorn East</v>
          </cell>
          <cell r="F4182">
            <v>4</v>
          </cell>
          <cell r="G4182">
            <v>0</v>
          </cell>
          <cell r="H4182">
            <v>3</v>
          </cell>
          <cell r="I4182">
            <v>0</v>
          </cell>
          <cell r="J4182">
            <v>0</v>
          </cell>
          <cell r="K4182">
            <v>7</v>
          </cell>
        </row>
        <row r="4183">
          <cell r="A4183">
            <v>4177</v>
          </cell>
          <cell r="B4183" t="str">
            <v>P</v>
          </cell>
          <cell r="C4183" t="str">
            <v>Education and Training</v>
          </cell>
          <cell r="D4183">
            <v>207011152</v>
          </cell>
          <cell r="E4183" t="str">
            <v>Hawthorn East</v>
          </cell>
          <cell r="F4183">
            <v>39</v>
          </cell>
          <cell r="G4183">
            <v>22</v>
          </cell>
          <cell r="H4183">
            <v>14</v>
          </cell>
          <cell r="I4183">
            <v>6</v>
          </cell>
          <cell r="J4183">
            <v>0</v>
          </cell>
          <cell r="K4183">
            <v>83</v>
          </cell>
        </row>
        <row r="4184">
          <cell r="A4184">
            <v>4178</v>
          </cell>
          <cell r="B4184" t="str">
            <v>Q</v>
          </cell>
          <cell r="C4184" t="str">
            <v>Health Care and Social Assistance</v>
          </cell>
          <cell r="D4184">
            <v>207011152</v>
          </cell>
          <cell r="E4184" t="str">
            <v>Hawthorn East</v>
          </cell>
          <cell r="F4184">
            <v>260</v>
          </cell>
          <cell r="G4184">
            <v>99</v>
          </cell>
          <cell r="H4184">
            <v>42</v>
          </cell>
          <cell r="I4184">
            <v>11</v>
          </cell>
          <cell r="J4184">
            <v>3</v>
          </cell>
          <cell r="K4184">
            <v>414</v>
          </cell>
        </row>
        <row r="4185">
          <cell r="A4185">
            <v>4179</v>
          </cell>
          <cell r="B4185" t="str">
            <v>R</v>
          </cell>
          <cell r="C4185" t="str">
            <v>Arts and Recreation Services</v>
          </cell>
          <cell r="D4185">
            <v>207011152</v>
          </cell>
          <cell r="E4185" t="str">
            <v>Hawthorn East</v>
          </cell>
          <cell r="F4185">
            <v>28</v>
          </cell>
          <cell r="G4185">
            <v>8</v>
          </cell>
          <cell r="H4185">
            <v>0</v>
          </cell>
          <cell r="I4185">
            <v>0</v>
          </cell>
          <cell r="J4185">
            <v>0</v>
          </cell>
          <cell r="K4185">
            <v>37</v>
          </cell>
        </row>
        <row r="4186">
          <cell r="A4186">
            <v>4180</v>
          </cell>
          <cell r="B4186" t="str">
            <v>S</v>
          </cell>
          <cell r="C4186" t="str">
            <v>Other Services</v>
          </cell>
          <cell r="D4186">
            <v>207011152</v>
          </cell>
          <cell r="E4186" t="str">
            <v>Hawthorn East</v>
          </cell>
          <cell r="F4186">
            <v>45</v>
          </cell>
          <cell r="G4186">
            <v>33</v>
          </cell>
          <cell r="H4186">
            <v>14</v>
          </cell>
          <cell r="I4186">
            <v>3</v>
          </cell>
          <cell r="J4186">
            <v>0</v>
          </cell>
          <cell r="K4186">
            <v>95</v>
          </cell>
        </row>
        <row r="4187">
          <cell r="A4187">
            <v>4181</v>
          </cell>
          <cell r="B4187" t="str">
            <v>A</v>
          </cell>
          <cell r="C4187" t="str">
            <v>Agriculture, Forestry and Fishing</v>
          </cell>
          <cell r="D4187">
            <v>211051276</v>
          </cell>
          <cell r="E4187" t="str">
            <v>Healesville - Yarra Glen</v>
          </cell>
          <cell r="F4187">
            <v>83</v>
          </cell>
          <cell r="G4187">
            <v>22</v>
          </cell>
          <cell r="H4187">
            <v>5</v>
          </cell>
          <cell r="I4187">
            <v>3</v>
          </cell>
          <cell r="J4187">
            <v>0</v>
          </cell>
          <cell r="K4187">
            <v>112</v>
          </cell>
        </row>
        <row r="4188">
          <cell r="A4188">
            <v>4182</v>
          </cell>
          <cell r="B4188" t="str">
            <v>B</v>
          </cell>
          <cell r="C4188" t="str">
            <v>Mining</v>
          </cell>
          <cell r="D4188">
            <v>211051276</v>
          </cell>
          <cell r="E4188" t="str">
            <v>Healesville - Yarra Glen</v>
          </cell>
          <cell r="F4188">
            <v>3</v>
          </cell>
          <cell r="G4188">
            <v>0</v>
          </cell>
          <cell r="H4188">
            <v>0</v>
          </cell>
          <cell r="I4188">
            <v>0</v>
          </cell>
          <cell r="J4188">
            <v>0</v>
          </cell>
          <cell r="K4188">
            <v>3</v>
          </cell>
        </row>
        <row r="4189">
          <cell r="A4189">
            <v>4183</v>
          </cell>
          <cell r="B4189" t="str">
            <v>C</v>
          </cell>
          <cell r="C4189" t="str">
            <v>Manufacturing</v>
          </cell>
          <cell r="D4189">
            <v>211051276</v>
          </cell>
          <cell r="E4189" t="str">
            <v>Healesville - Yarra Glen</v>
          </cell>
          <cell r="F4189">
            <v>43</v>
          </cell>
          <cell r="G4189">
            <v>16</v>
          </cell>
          <cell r="H4189">
            <v>15</v>
          </cell>
          <cell r="I4189">
            <v>0</v>
          </cell>
          <cell r="J4189">
            <v>0</v>
          </cell>
          <cell r="K4189">
            <v>75</v>
          </cell>
        </row>
        <row r="4190">
          <cell r="A4190">
            <v>4184</v>
          </cell>
          <cell r="B4190" t="str">
            <v>D</v>
          </cell>
          <cell r="C4190" t="str">
            <v>Electricity, Gas, Water and Waste Services</v>
          </cell>
          <cell r="D4190">
            <v>211051276</v>
          </cell>
          <cell r="E4190" t="str">
            <v>Healesville - Yarra Glen</v>
          </cell>
          <cell r="F4190">
            <v>5</v>
          </cell>
          <cell r="G4190">
            <v>0</v>
          </cell>
          <cell r="H4190">
            <v>0</v>
          </cell>
          <cell r="I4190">
            <v>0</v>
          </cell>
          <cell r="J4190">
            <v>0</v>
          </cell>
          <cell r="K4190">
            <v>7</v>
          </cell>
        </row>
        <row r="4191">
          <cell r="A4191">
            <v>4185</v>
          </cell>
          <cell r="B4191" t="str">
            <v>E</v>
          </cell>
          <cell r="C4191" t="str">
            <v>Construction</v>
          </cell>
          <cell r="D4191">
            <v>211051276</v>
          </cell>
          <cell r="E4191" t="str">
            <v>Healesville - Yarra Glen</v>
          </cell>
          <cell r="F4191">
            <v>224</v>
          </cell>
          <cell r="G4191">
            <v>153</v>
          </cell>
          <cell r="H4191">
            <v>17</v>
          </cell>
          <cell r="I4191">
            <v>4</v>
          </cell>
          <cell r="J4191">
            <v>0</v>
          </cell>
          <cell r="K4191">
            <v>398</v>
          </cell>
        </row>
        <row r="4192">
          <cell r="A4192">
            <v>4186</v>
          </cell>
          <cell r="B4192" t="str">
            <v>F</v>
          </cell>
          <cell r="C4192" t="str">
            <v>Wholesale Trade</v>
          </cell>
          <cell r="D4192">
            <v>211051276</v>
          </cell>
          <cell r="E4192" t="str">
            <v>Healesville - Yarra Glen</v>
          </cell>
          <cell r="F4192">
            <v>18</v>
          </cell>
          <cell r="G4192">
            <v>3</v>
          </cell>
          <cell r="H4192">
            <v>6</v>
          </cell>
          <cell r="I4192">
            <v>0</v>
          </cell>
          <cell r="J4192">
            <v>0</v>
          </cell>
          <cell r="K4192">
            <v>27</v>
          </cell>
        </row>
        <row r="4193">
          <cell r="A4193">
            <v>4187</v>
          </cell>
          <cell r="B4193" t="str">
            <v>G</v>
          </cell>
          <cell r="C4193" t="str">
            <v>Retail Trade</v>
          </cell>
          <cell r="D4193">
            <v>211051276</v>
          </cell>
          <cell r="E4193" t="str">
            <v>Healesville - Yarra Glen</v>
          </cell>
          <cell r="F4193">
            <v>51</v>
          </cell>
          <cell r="G4193">
            <v>31</v>
          </cell>
          <cell r="H4193">
            <v>16</v>
          </cell>
          <cell r="I4193">
            <v>3</v>
          </cell>
          <cell r="J4193">
            <v>0</v>
          </cell>
          <cell r="K4193">
            <v>99</v>
          </cell>
        </row>
        <row r="4194">
          <cell r="A4194">
            <v>4188</v>
          </cell>
          <cell r="B4194" t="str">
            <v>H</v>
          </cell>
          <cell r="C4194" t="str">
            <v>Accommodation and Food Services</v>
          </cell>
          <cell r="D4194">
            <v>211051276</v>
          </cell>
          <cell r="E4194" t="str">
            <v>Healesville - Yarra Glen</v>
          </cell>
          <cell r="F4194">
            <v>35</v>
          </cell>
          <cell r="G4194">
            <v>21</v>
          </cell>
          <cell r="H4194">
            <v>20</v>
          </cell>
          <cell r="I4194">
            <v>12</v>
          </cell>
          <cell r="J4194">
            <v>0</v>
          </cell>
          <cell r="K4194">
            <v>88</v>
          </cell>
        </row>
        <row r="4195">
          <cell r="A4195">
            <v>4189</v>
          </cell>
          <cell r="B4195" t="str">
            <v>I</v>
          </cell>
          <cell r="C4195" t="str">
            <v>Transport, Postal and Warehousing</v>
          </cell>
          <cell r="D4195">
            <v>211051276</v>
          </cell>
          <cell r="E4195" t="str">
            <v>Healesville - Yarra Glen</v>
          </cell>
          <cell r="F4195">
            <v>39</v>
          </cell>
          <cell r="G4195">
            <v>12</v>
          </cell>
          <cell r="H4195">
            <v>4</v>
          </cell>
          <cell r="I4195">
            <v>3</v>
          </cell>
          <cell r="J4195">
            <v>0</v>
          </cell>
          <cell r="K4195">
            <v>56</v>
          </cell>
        </row>
        <row r="4196">
          <cell r="A4196">
            <v>4190</v>
          </cell>
          <cell r="B4196" t="str">
            <v>J</v>
          </cell>
          <cell r="C4196" t="str">
            <v>Information Media and Telecommunications</v>
          </cell>
          <cell r="D4196">
            <v>211051276</v>
          </cell>
          <cell r="E4196" t="str">
            <v>Healesville - Yarra Glen</v>
          </cell>
          <cell r="F4196">
            <v>6</v>
          </cell>
          <cell r="G4196">
            <v>5</v>
          </cell>
          <cell r="H4196">
            <v>0</v>
          </cell>
          <cell r="I4196">
            <v>0</v>
          </cell>
          <cell r="J4196">
            <v>0</v>
          </cell>
          <cell r="K4196">
            <v>11</v>
          </cell>
        </row>
        <row r="4197">
          <cell r="A4197">
            <v>4191</v>
          </cell>
          <cell r="B4197" t="str">
            <v>K</v>
          </cell>
          <cell r="C4197" t="str">
            <v>Financial and Insurance Services</v>
          </cell>
          <cell r="D4197">
            <v>211051276</v>
          </cell>
          <cell r="E4197" t="str">
            <v>Healesville - Yarra Glen</v>
          </cell>
          <cell r="F4197">
            <v>27</v>
          </cell>
          <cell r="G4197">
            <v>7</v>
          </cell>
          <cell r="H4197">
            <v>3</v>
          </cell>
          <cell r="I4197">
            <v>0</v>
          </cell>
          <cell r="J4197">
            <v>0</v>
          </cell>
          <cell r="K4197">
            <v>37</v>
          </cell>
        </row>
        <row r="4198">
          <cell r="A4198">
            <v>4192</v>
          </cell>
          <cell r="B4198" t="str">
            <v>L</v>
          </cell>
          <cell r="C4198" t="str">
            <v>Rental, Hiring and Real Estate Services</v>
          </cell>
          <cell r="D4198">
            <v>211051276</v>
          </cell>
          <cell r="E4198" t="str">
            <v>Healesville - Yarra Glen</v>
          </cell>
          <cell r="F4198">
            <v>96</v>
          </cell>
          <cell r="G4198">
            <v>12</v>
          </cell>
          <cell r="H4198">
            <v>3</v>
          </cell>
          <cell r="I4198">
            <v>0</v>
          </cell>
          <cell r="J4198">
            <v>0</v>
          </cell>
          <cell r="K4198">
            <v>111</v>
          </cell>
        </row>
        <row r="4199">
          <cell r="A4199">
            <v>4193</v>
          </cell>
          <cell r="B4199" t="str">
            <v>M</v>
          </cell>
          <cell r="C4199" t="str">
            <v>Professional, Scientific and Technical Services</v>
          </cell>
          <cell r="D4199">
            <v>211051276</v>
          </cell>
          <cell r="E4199" t="str">
            <v>Healesville - Yarra Glen</v>
          </cell>
          <cell r="F4199">
            <v>106</v>
          </cell>
          <cell r="G4199">
            <v>54</v>
          </cell>
          <cell r="H4199">
            <v>6</v>
          </cell>
          <cell r="I4199">
            <v>0</v>
          </cell>
          <cell r="J4199">
            <v>0</v>
          </cell>
          <cell r="K4199">
            <v>166</v>
          </cell>
        </row>
        <row r="4200">
          <cell r="A4200">
            <v>4194</v>
          </cell>
          <cell r="B4200" t="str">
            <v>N</v>
          </cell>
          <cell r="C4200" t="str">
            <v>Administrative and Support Services</v>
          </cell>
          <cell r="D4200">
            <v>211051276</v>
          </cell>
          <cell r="E4200" t="str">
            <v>Healesville - Yarra Glen</v>
          </cell>
          <cell r="F4200">
            <v>38</v>
          </cell>
          <cell r="G4200">
            <v>13</v>
          </cell>
          <cell r="H4200">
            <v>6</v>
          </cell>
          <cell r="I4200">
            <v>0</v>
          </cell>
          <cell r="J4200">
            <v>0</v>
          </cell>
          <cell r="K4200">
            <v>57</v>
          </cell>
        </row>
        <row r="4201">
          <cell r="A4201">
            <v>4195</v>
          </cell>
          <cell r="B4201" t="str">
            <v>O</v>
          </cell>
          <cell r="C4201" t="str">
            <v>Public Administration and Safety</v>
          </cell>
          <cell r="D4201">
            <v>211051276</v>
          </cell>
          <cell r="E4201" t="str">
            <v>Healesville - Yarra Glen</v>
          </cell>
          <cell r="F4201">
            <v>0</v>
          </cell>
          <cell r="G4201">
            <v>0</v>
          </cell>
          <cell r="H4201">
            <v>0</v>
          </cell>
          <cell r="I4201">
            <v>0</v>
          </cell>
          <cell r="J4201">
            <v>0</v>
          </cell>
          <cell r="K4201">
            <v>0</v>
          </cell>
        </row>
        <row r="4202">
          <cell r="A4202">
            <v>4196</v>
          </cell>
          <cell r="B4202" t="str">
            <v>P</v>
          </cell>
          <cell r="C4202" t="str">
            <v>Education and Training</v>
          </cell>
          <cell r="D4202">
            <v>211051276</v>
          </cell>
          <cell r="E4202" t="str">
            <v>Healesville - Yarra Glen</v>
          </cell>
          <cell r="F4202">
            <v>9</v>
          </cell>
          <cell r="G4202">
            <v>5</v>
          </cell>
          <cell r="H4202">
            <v>0</v>
          </cell>
          <cell r="I4202">
            <v>0</v>
          </cell>
          <cell r="J4202">
            <v>0</v>
          </cell>
          <cell r="K4202">
            <v>17</v>
          </cell>
        </row>
        <row r="4203">
          <cell r="A4203">
            <v>4197</v>
          </cell>
          <cell r="B4203" t="str">
            <v>Q</v>
          </cell>
          <cell r="C4203" t="str">
            <v>Health Care and Social Assistance</v>
          </cell>
          <cell r="D4203">
            <v>211051276</v>
          </cell>
          <cell r="E4203" t="str">
            <v>Healesville - Yarra Glen</v>
          </cell>
          <cell r="F4203">
            <v>39</v>
          </cell>
          <cell r="G4203">
            <v>11</v>
          </cell>
          <cell r="H4203">
            <v>15</v>
          </cell>
          <cell r="I4203">
            <v>3</v>
          </cell>
          <cell r="J4203">
            <v>0</v>
          </cell>
          <cell r="K4203">
            <v>66</v>
          </cell>
        </row>
        <row r="4204">
          <cell r="A4204">
            <v>4198</v>
          </cell>
          <cell r="B4204" t="str">
            <v>R</v>
          </cell>
          <cell r="C4204" t="str">
            <v>Arts and Recreation Services</v>
          </cell>
          <cell r="D4204">
            <v>211051276</v>
          </cell>
          <cell r="E4204" t="str">
            <v>Healesville - Yarra Glen</v>
          </cell>
          <cell r="F4204">
            <v>14</v>
          </cell>
          <cell r="G4204">
            <v>7</v>
          </cell>
          <cell r="H4204">
            <v>3</v>
          </cell>
          <cell r="I4204">
            <v>0</v>
          </cell>
          <cell r="J4204">
            <v>0</v>
          </cell>
          <cell r="K4204">
            <v>24</v>
          </cell>
        </row>
        <row r="4205">
          <cell r="A4205">
            <v>4199</v>
          </cell>
          <cell r="B4205" t="str">
            <v>S</v>
          </cell>
          <cell r="C4205" t="str">
            <v>Other Services</v>
          </cell>
          <cell r="D4205">
            <v>211051276</v>
          </cell>
          <cell r="E4205" t="str">
            <v>Healesville - Yarra Glen</v>
          </cell>
          <cell r="F4205">
            <v>38</v>
          </cell>
          <cell r="G4205">
            <v>25</v>
          </cell>
          <cell r="H4205">
            <v>6</v>
          </cell>
          <cell r="I4205">
            <v>0</v>
          </cell>
          <cell r="J4205">
            <v>0</v>
          </cell>
          <cell r="K4205">
            <v>70</v>
          </cell>
        </row>
        <row r="4206">
          <cell r="A4206">
            <v>4200</v>
          </cell>
          <cell r="B4206" t="str">
            <v>A</v>
          </cell>
          <cell r="C4206" t="str">
            <v>Agriculture, Forestry and Fishing</v>
          </cell>
          <cell r="D4206">
            <v>202021029</v>
          </cell>
          <cell r="E4206" t="str">
            <v>Heathcote</v>
          </cell>
          <cell r="F4206">
            <v>84</v>
          </cell>
          <cell r="G4206">
            <v>13</v>
          </cell>
          <cell r="H4206">
            <v>7</v>
          </cell>
          <cell r="I4206">
            <v>0</v>
          </cell>
          <cell r="J4206">
            <v>0</v>
          </cell>
          <cell r="K4206">
            <v>104</v>
          </cell>
        </row>
        <row r="4207">
          <cell r="A4207">
            <v>4201</v>
          </cell>
          <cell r="B4207" t="str">
            <v>B</v>
          </cell>
          <cell r="C4207" t="str">
            <v>Mining</v>
          </cell>
          <cell r="D4207">
            <v>202021029</v>
          </cell>
          <cell r="E4207" t="str">
            <v>Heathcote</v>
          </cell>
          <cell r="F4207">
            <v>3</v>
          </cell>
          <cell r="G4207">
            <v>3</v>
          </cell>
          <cell r="H4207">
            <v>3</v>
          </cell>
          <cell r="I4207">
            <v>0</v>
          </cell>
          <cell r="J4207">
            <v>0</v>
          </cell>
          <cell r="K4207">
            <v>8</v>
          </cell>
        </row>
        <row r="4208">
          <cell r="A4208">
            <v>4202</v>
          </cell>
          <cell r="B4208" t="str">
            <v>C</v>
          </cell>
          <cell r="C4208" t="str">
            <v>Manufacturing</v>
          </cell>
          <cell r="D4208">
            <v>202021029</v>
          </cell>
          <cell r="E4208" t="str">
            <v>Heathcote</v>
          </cell>
          <cell r="F4208">
            <v>15</v>
          </cell>
          <cell r="G4208">
            <v>8</v>
          </cell>
          <cell r="H4208">
            <v>3</v>
          </cell>
          <cell r="I4208">
            <v>3</v>
          </cell>
          <cell r="J4208">
            <v>0</v>
          </cell>
          <cell r="K4208">
            <v>27</v>
          </cell>
        </row>
        <row r="4209">
          <cell r="A4209">
            <v>4203</v>
          </cell>
          <cell r="B4209" t="str">
            <v>D</v>
          </cell>
          <cell r="C4209" t="str">
            <v>Electricity, Gas, Water and Waste Services</v>
          </cell>
          <cell r="D4209">
            <v>202021029</v>
          </cell>
          <cell r="E4209" t="str">
            <v>Heathcote</v>
          </cell>
          <cell r="F4209">
            <v>3</v>
          </cell>
          <cell r="G4209">
            <v>0</v>
          </cell>
          <cell r="H4209">
            <v>0</v>
          </cell>
          <cell r="I4209">
            <v>0</v>
          </cell>
          <cell r="J4209">
            <v>0</v>
          </cell>
          <cell r="K4209">
            <v>3</v>
          </cell>
        </row>
        <row r="4210">
          <cell r="A4210">
            <v>4204</v>
          </cell>
          <cell r="B4210" t="str">
            <v>E</v>
          </cell>
          <cell r="C4210" t="str">
            <v>Construction</v>
          </cell>
          <cell r="D4210">
            <v>202021029</v>
          </cell>
          <cell r="E4210" t="str">
            <v>Heathcote</v>
          </cell>
          <cell r="F4210">
            <v>50</v>
          </cell>
          <cell r="G4210">
            <v>26</v>
          </cell>
          <cell r="H4210">
            <v>0</v>
          </cell>
          <cell r="I4210">
            <v>0</v>
          </cell>
          <cell r="J4210">
            <v>0</v>
          </cell>
          <cell r="K4210">
            <v>78</v>
          </cell>
        </row>
        <row r="4211">
          <cell r="A4211">
            <v>4205</v>
          </cell>
          <cell r="B4211" t="str">
            <v>F</v>
          </cell>
          <cell r="C4211" t="str">
            <v>Wholesale Trade</v>
          </cell>
          <cell r="D4211">
            <v>202021029</v>
          </cell>
          <cell r="E4211" t="str">
            <v>Heathcote</v>
          </cell>
          <cell r="F4211">
            <v>8</v>
          </cell>
          <cell r="G4211">
            <v>0</v>
          </cell>
          <cell r="H4211">
            <v>0</v>
          </cell>
          <cell r="I4211">
            <v>0</v>
          </cell>
          <cell r="J4211">
            <v>0</v>
          </cell>
          <cell r="K4211">
            <v>8</v>
          </cell>
        </row>
        <row r="4212">
          <cell r="A4212">
            <v>4206</v>
          </cell>
          <cell r="B4212" t="str">
            <v>G</v>
          </cell>
          <cell r="C4212" t="str">
            <v>Retail Trade</v>
          </cell>
          <cell r="D4212">
            <v>202021029</v>
          </cell>
          <cell r="E4212" t="str">
            <v>Heathcote</v>
          </cell>
          <cell r="F4212">
            <v>15</v>
          </cell>
          <cell r="G4212">
            <v>9</v>
          </cell>
          <cell r="H4212">
            <v>4</v>
          </cell>
          <cell r="I4212">
            <v>0</v>
          </cell>
          <cell r="J4212">
            <v>0</v>
          </cell>
          <cell r="K4212">
            <v>28</v>
          </cell>
        </row>
        <row r="4213">
          <cell r="A4213">
            <v>4207</v>
          </cell>
          <cell r="B4213" t="str">
            <v>H</v>
          </cell>
          <cell r="C4213" t="str">
            <v>Accommodation and Food Services</v>
          </cell>
          <cell r="D4213">
            <v>202021029</v>
          </cell>
          <cell r="E4213" t="str">
            <v>Heathcote</v>
          </cell>
          <cell r="F4213">
            <v>10</v>
          </cell>
          <cell r="G4213">
            <v>9</v>
          </cell>
          <cell r="H4213">
            <v>4</v>
          </cell>
          <cell r="I4213">
            <v>3</v>
          </cell>
          <cell r="J4213">
            <v>0</v>
          </cell>
          <cell r="K4213">
            <v>25</v>
          </cell>
        </row>
        <row r="4214">
          <cell r="A4214">
            <v>4208</v>
          </cell>
          <cell r="B4214" t="str">
            <v>I</v>
          </cell>
          <cell r="C4214" t="str">
            <v>Transport, Postal and Warehousing</v>
          </cell>
          <cell r="D4214">
            <v>202021029</v>
          </cell>
          <cell r="E4214" t="str">
            <v>Heathcote</v>
          </cell>
          <cell r="F4214">
            <v>5</v>
          </cell>
          <cell r="G4214">
            <v>9</v>
          </cell>
          <cell r="H4214">
            <v>0</v>
          </cell>
          <cell r="I4214">
            <v>0</v>
          </cell>
          <cell r="J4214">
            <v>0</v>
          </cell>
          <cell r="K4214">
            <v>15</v>
          </cell>
        </row>
        <row r="4215">
          <cell r="A4215">
            <v>4209</v>
          </cell>
          <cell r="B4215" t="str">
            <v>J</v>
          </cell>
          <cell r="C4215" t="str">
            <v>Information Media and Telecommunications</v>
          </cell>
          <cell r="D4215">
            <v>202021029</v>
          </cell>
          <cell r="E4215" t="str">
            <v>Heathcote</v>
          </cell>
          <cell r="F4215">
            <v>0</v>
          </cell>
          <cell r="G4215">
            <v>0</v>
          </cell>
          <cell r="H4215">
            <v>0</v>
          </cell>
          <cell r="I4215">
            <v>0</v>
          </cell>
          <cell r="J4215">
            <v>0</v>
          </cell>
          <cell r="K4215">
            <v>0</v>
          </cell>
        </row>
        <row r="4216">
          <cell r="A4216">
            <v>4210</v>
          </cell>
          <cell r="B4216" t="str">
            <v>K</v>
          </cell>
          <cell r="C4216" t="str">
            <v>Financial and Insurance Services</v>
          </cell>
          <cell r="D4216">
            <v>202021029</v>
          </cell>
          <cell r="E4216" t="str">
            <v>Heathcote</v>
          </cell>
          <cell r="F4216">
            <v>4</v>
          </cell>
          <cell r="G4216">
            <v>4</v>
          </cell>
          <cell r="H4216">
            <v>0</v>
          </cell>
          <cell r="I4216">
            <v>0</v>
          </cell>
          <cell r="J4216">
            <v>0</v>
          </cell>
          <cell r="K4216">
            <v>10</v>
          </cell>
        </row>
        <row r="4217">
          <cell r="A4217">
            <v>4211</v>
          </cell>
          <cell r="B4217" t="str">
            <v>L</v>
          </cell>
          <cell r="C4217" t="str">
            <v>Rental, Hiring and Real Estate Services</v>
          </cell>
          <cell r="D4217">
            <v>202021029</v>
          </cell>
          <cell r="E4217" t="str">
            <v>Heathcote</v>
          </cell>
          <cell r="F4217">
            <v>24</v>
          </cell>
          <cell r="G4217">
            <v>5</v>
          </cell>
          <cell r="H4217">
            <v>0</v>
          </cell>
          <cell r="I4217">
            <v>0</v>
          </cell>
          <cell r="J4217">
            <v>0</v>
          </cell>
          <cell r="K4217">
            <v>29</v>
          </cell>
        </row>
        <row r="4218">
          <cell r="A4218">
            <v>4212</v>
          </cell>
          <cell r="B4218" t="str">
            <v>M</v>
          </cell>
          <cell r="C4218" t="str">
            <v>Professional, Scientific and Technical Services</v>
          </cell>
          <cell r="D4218">
            <v>202021029</v>
          </cell>
          <cell r="E4218" t="str">
            <v>Heathcote</v>
          </cell>
          <cell r="F4218">
            <v>23</v>
          </cell>
          <cell r="G4218">
            <v>6</v>
          </cell>
          <cell r="H4218">
            <v>0</v>
          </cell>
          <cell r="I4218">
            <v>0</v>
          </cell>
          <cell r="J4218">
            <v>0</v>
          </cell>
          <cell r="K4218">
            <v>30</v>
          </cell>
        </row>
        <row r="4219">
          <cell r="A4219">
            <v>4213</v>
          </cell>
          <cell r="B4219" t="str">
            <v>N</v>
          </cell>
          <cell r="C4219" t="str">
            <v>Administrative and Support Services</v>
          </cell>
          <cell r="D4219">
            <v>202021029</v>
          </cell>
          <cell r="E4219" t="str">
            <v>Heathcote</v>
          </cell>
          <cell r="F4219">
            <v>11</v>
          </cell>
          <cell r="G4219">
            <v>4</v>
          </cell>
          <cell r="H4219">
            <v>3</v>
          </cell>
          <cell r="I4219">
            <v>0</v>
          </cell>
          <cell r="J4219">
            <v>0</v>
          </cell>
          <cell r="K4219">
            <v>17</v>
          </cell>
        </row>
        <row r="4220">
          <cell r="A4220">
            <v>4214</v>
          </cell>
          <cell r="B4220" t="str">
            <v>O</v>
          </cell>
          <cell r="C4220" t="str">
            <v>Public Administration and Safety</v>
          </cell>
          <cell r="D4220">
            <v>202021029</v>
          </cell>
          <cell r="E4220" t="str">
            <v>Heathcote</v>
          </cell>
          <cell r="F4220">
            <v>0</v>
          </cell>
          <cell r="G4220">
            <v>0</v>
          </cell>
          <cell r="H4220">
            <v>0</v>
          </cell>
          <cell r="I4220">
            <v>0</v>
          </cell>
          <cell r="J4220">
            <v>0</v>
          </cell>
          <cell r="K4220">
            <v>3</v>
          </cell>
        </row>
        <row r="4221">
          <cell r="A4221">
            <v>4215</v>
          </cell>
          <cell r="B4221" t="str">
            <v>P</v>
          </cell>
          <cell r="C4221" t="str">
            <v>Education and Training</v>
          </cell>
          <cell r="D4221">
            <v>202021029</v>
          </cell>
          <cell r="E4221" t="str">
            <v>Heathcote</v>
          </cell>
          <cell r="F4221">
            <v>3</v>
          </cell>
          <cell r="G4221">
            <v>0</v>
          </cell>
          <cell r="H4221">
            <v>0</v>
          </cell>
          <cell r="I4221">
            <v>0</v>
          </cell>
          <cell r="J4221">
            <v>0</v>
          </cell>
          <cell r="K4221">
            <v>4</v>
          </cell>
        </row>
        <row r="4222">
          <cell r="A4222">
            <v>4216</v>
          </cell>
          <cell r="B4222" t="str">
            <v>Q</v>
          </cell>
          <cell r="C4222" t="str">
            <v>Health Care and Social Assistance</v>
          </cell>
          <cell r="D4222">
            <v>202021029</v>
          </cell>
          <cell r="E4222" t="str">
            <v>Heathcote</v>
          </cell>
          <cell r="F4222">
            <v>9</v>
          </cell>
          <cell r="G4222">
            <v>3</v>
          </cell>
          <cell r="H4222">
            <v>3</v>
          </cell>
          <cell r="I4222">
            <v>0</v>
          </cell>
          <cell r="J4222">
            <v>0</v>
          </cell>
          <cell r="K4222">
            <v>12</v>
          </cell>
        </row>
        <row r="4223">
          <cell r="A4223">
            <v>4217</v>
          </cell>
          <cell r="B4223" t="str">
            <v>R</v>
          </cell>
          <cell r="C4223" t="str">
            <v>Arts and Recreation Services</v>
          </cell>
          <cell r="D4223">
            <v>202021029</v>
          </cell>
          <cell r="E4223" t="str">
            <v>Heathcote</v>
          </cell>
          <cell r="F4223">
            <v>5</v>
          </cell>
          <cell r="G4223">
            <v>6</v>
          </cell>
          <cell r="H4223">
            <v>0</v>
          </cell>
          <cell r="I4223">
            <v>0</v>
          </cell>
          <cell r="J4223">
            <v>0</v>
          </cell>
          <cell r="K4223">
            <v>11</v>
          </cell>
        </row>
        <row r="4224">
          <cell r="A4224">
            <v>4218</v>
          </cell>
          <cell r="B4224" t="str">
            <v>S</v>
          </cell>
          <cell r="C4224" t="str">
            <v>Other Services</v>
          </cell>
          <cell r="D4224">
            <v>202021029</v>
          </cell>
          <cell r="E4224" t="str">
            <v>Heathcote</v>
          </cell>
          <cell r="F4224">
            <v>13</v>
          </cell>
          <cell r="G4224">
            <v>10</v>
          </cell>
          <cell r="H4224">
            <v>3</v>
          </cell>
          <cell r="I4224">
            <v>0</v>
          </cell>
          <cell r="J4224">
            <v>0</v>
          </cell>
          <cell r="K4224">
            <v>26</v>
          </cell>
        </row>
        <row r="4225">
          <cell r="A4225">
            <v>4219</v>
          </cell>
          <cell r="B4225" t="str">
            <v>A</v>
          </cell>
          <cell r="C4225" t="str">
            <v>Agriculture, Forestry and Fishing</v>
          </cell>
          <cell r="D4225">
            <v>209011198</v>
          </cell>
          <cell r="E4225" t="str">
            <v>Heidelberg - Rosanna</v>
          </cell>
          <cell r="F4225">
            <v>5</v>
          </cell>
          <cell r="G4225">
            <v>0</v>
          </cell>
          <cell r="H4225">
            <v>0</v>
          </cell>
          <cell r="I4225">
            <v>0</v>
          </cell>
          <cell r="J4225">
            <v>0</v>
          </cell>
          <cell r="K4225">
            <v>7</v>
          </cell>
        </row>
        <row r="4226">
          <cell r="A4226">
            <v>4220</v>
          </cell>
          <cell r="B4226" t="str">
            <v>B</v>
          </cell>
          <cell r="C4226" t="str">
            <v>Mining</v>
          </cell>
          <cell r="D4226">
            <v>209011198</v>
          </cell>
          <cell r="E4226" t="str">
            <v>Heidelberg - Rosanna</v>
          </cell>
          <cell r="F4226">
            <v>0</v>
          </cell>
          <cell r="G4226">
            <v>0</v>
          </cell>
          <cell r="H4226">
            <v>0</v>
          </cell>
          <cell r="I4226">
            <v>0</v>
          </cell>
          <cell r="J4226">
            <v>0</v>
          </cell>
          <cell r="K4226">
            <v>0</v>
          </cell>
        </row>
        <row r="4227">
          <cell r="A4227">
            <v>4221</v>
          </cell>
          <cell r="B4227" t="str">
            <v>C</v>
          </cell>
          <cell r="C4227" t="str">
            <v>Manufacturing</v>
          </cell>
          <cell r="D4227">
            <v>209011198</v>
          </cell>
          <cell r="E4227" t="str">
            <v>Heidelberg - Rosanna</v>
          </cell>
          <cell r="F4227">
            <v>27</v>
          </cell>
          <cell r="G4227">
            <v>5</v>
          </cell>
          <cell r="H4227">
            <v>3</v>
          </cell>
          <cell r="I4227">
            <v>0</v>
          </cell>
          <cell r="J4227">
            <v>0</v>
          </cell>
          <cell r="K4227">
            <v>35</v>
          </cell>
        </row>
        <row r="4228">
          <cell r="A4228">
            <v>4222</v>
          </cell>
          <cell r="B4228" t="str">
            <v>D</v>
          </cell>
          <cell r="C4228" t="str">
            <v>Electricity, Gas, Water and Waste Services</v>
          </cell>
          <cell r="D4228">
            <v>209011198</v>
          </cell>
          <cell r="E4228" t="str">
            <v>Heidelberg - Rosanna</v>
          </cell>
          <cell r="F4228">
            <v>0</v>
          </cell>
          <cell r="G4228">
            <v>0</v>
          </cell>
          <cell r="H4228">
            <v>0</v>
          </cell>
          <cell r="I4228">
            <v>0</v>
          </cell>
          <cell r="J4228">
            <v>0</v>
          </cell>
          <cell r="K4228">
            <v>3</v>
          </cell>
        </row>
        <row r="4229">
          <cell r="A4229">
            <v>4223</v>
          </cell>
          <cell r="B4229" t="str">
            <v>E</v>
          </cell>
          <cell r="C4229" t="str">
            <v>Construction</v>
          </cell>
          <cell r="D4229">
            <v>209011198</v>
          </cell>
          <cell r="E4229" t="str">
            <v>Heidelberg - Rosanna</v>
          </cell>
          <cell r="F4229">
            <v>130</v>
          </cell>
          <cell r="G4229">
            <v>72</v>
          </cell>
          <cell r="H4229">
            <v>15</v>
          </cell>
          <cell r="I4229">
            <v>0</v>
          </cell>
          <cell r="J4229">
            <v>0</v>
          </cell>
          <cell r="K4229">
            <v>217</v>
          </cell>
        </row>
        <row r="4230">
          <cell r="A4230">
            <v>4224</v>
          </cell>
          <cell r="B4230" t="str">
            <v>F</v>
          </cell>
          <cell r="C4230" t="str">
            <v>Wholesale Trade</v>
          </cell>
          <cell r="D4230">
            <v>209011198</v>
          </cell>
          <cell r="E4230" t="str">
            <v>Heidelberg - Rosanna</v>
          </cell>
          <cell r="F4230">
            <v>15</v>
          </cell>
          <cell r="G4230">
            <v>10</v>
          </cell>
          <cell r="H4230">
            <v>3</v>
          </cell>
          <cell r="I4230">
            <v>0</v>
          </cell>
          <cell r="J4230">
            <v>0</v>
          </cell>
          <cell r="K4230">
            <v>27</v>
          </cell>
        </row>
        <row r="4231">
          <cell r="A4231">
            <v>4225</v>
          </cell>
          <cell r="B4231" t="str">
            <v>G</v>
          </cell>
          <cell r="C4231" t="str">
            <v>Retail Trade</v>
          </cell>
          <cell r="D4231">
            <v>209011198</v>
          </cell>
          <cell r="E4231" t="str">
            <v>Heidelberg - Rosanna</v>
          </cell>
          <cell r="F4231">
            <v>50</v>
          </cell>
          <cell r="G4231">
            <v>30</v>
          </cell>
          <cell r="H4231">
            <v>10</v>
          </cell>
          <cell r="I4231">
            <v>8</v>
          </cell>
          <cell r="J4231">
            <v>0</v>
          </cell>
          <cell r="K4231">
            <v>98</v>
          </cell>
        </row>
        <row r="4232">
          <cell r="A4232">
            <v>4226</v>
          </cell>
          <cell r="B4232" t="str">
            <v>H</v>
          </cell>
          <cell r="C4232" t="str">
            <v>Accommodation and Food Services</v>
          </cell>
          <cell r="D4232">
            <v>209011198</v>
          </cell>
          <cell r="E4232" t="str">
            <v>Heidelberg - Rosanna</v>
          </cell>
          <cell r="F4232">
            <v>18</v>
          </cell>
          <cell r="G4232">
            <v>25</v>
          </cell>
          <cell r="H4232">
            <v>18</v>
          </cell>
          <cell r="I4232">
            <v>4</v>
          </cell>
          <cell r="J4232">
            <v>0</v>
          </cell>
          <cell r="K4232">
            <v>65</v>
          </cell>
        </row>
        <row r="4233">
          <cell r="A4233">
            <v>4227</v>
          </cell>
          <cell r="B4233" t="str">
            <v>I</v>
          </cell>
          <cell r="C4233" t="str">
            <v>Transport, Postal and Warehousing</v>
          </cell>
          <cell r="D4233">
            <v>209011198</v>
          </cell>
          <cell r="E4233" t="str">
            <v>Heidelberg - Rosanna</v>
          </cell>
          <cell r="F4233">
            <v>61</v>
          </cell>
          <cell r="G4233">
            <v>7</v>
          </cell>
          <cell r="H4233">
            <v>0</v>
          </cell>
          <cell r="I4233">
            <v>0</v>
          </cell>
          <cell r="J4233">
            <v>0</v>
          </cell>
          <cell r="K4233">
            <v>68</v>
          </cell>
        </row>
        <row r="4234">
          <cell r="A4234">
            <v>4228</v>
          </cell>
          <cell r="B4234" t="str">
            <v>J</v>
          </cell>
          <cell r="C4234" t="str">
            <v>Information Media and Telecommunications</v>
          </cell>
          <cell r="D4234">
            <v>209011198</v>
          </cell>
          <cell r="E4234" t="str">
            <v>Heidelberg - Rosanna</v>
          </cell>
          <cell r="F4234">
            <v>15</v>
          </cell>
          <cell r="G4234">
            <v>7</v>
          </cell>
          <cell r="H4234">
            <v>0</v>
          </cell>
          <cell r="I4234">
            <v>0</v>
          </cell>
          <cell r="J4234">
            <v>0</v>
          </cell>
          <cell r="K4234">
            <v>22</v>
          </cell>
        </row>
        <row r="4235">
          <cell r="A4235">
            <v>4229</v>
          </cell>
          <cell r="B4235" t="str">
            <v>K</v>
          </cell>
          <cell r="C4235" t="str">
            <v>Financial and Insurance Services</v>
          </cell>
          <cell r="D4235">
            <v>209011198</v>
          </cell>
          <cell r="E4235" t="str">
            <v>Heidelberg - Rosanna</v>
          </cell>
          <cell r="F4235">
            <v>69</v>
          </cell>
          <cell r="G4235">
            <v>19</v>
          </cell>
          <cell r="H4235">
            <v>4</v>
          </cell>
          <cell r="I4235">
            <v>0</v>
          </cell>
          <cell r="J4235">
            <v>0</v>
          </cell>
          <cell r="K4235">
            <v>92</v>
          </cell>
        </row>
        <row r="4236">
          <cell r="A4236">
            <v>4230</v>
          </cell>
          <cell r="B4236" t="str">
            <v>L</v>
          </cell>
          <cell r="C4236" t="str">
            <v>Rental, Hiring and Real Estate Services</v>
          </cell>
          <cell r="D4236">
            <v>209011198</v>
          </cell>
          <cell r="E4236" t="str">
            <v>Heidelberg - Rosanna</v>
          </cell>
          <cell r="F4236">
            <v>175</v>
          </cell>
          <cell r="G4236">
            <v>13</v>
          </cell>
          <cell r="H4236">
            <v>3</v>
          </cell>
          <cell r="I4236">
            <v>0</v>
          </cell>
          <cell r="J4236">
            <v>0</v>
          </cell>
          <cell r="K4236">
            <v>189</v>
          </cell>
        </row>
        <row r="4237">
          <cell r="A4237">
            <v>4231</v>
          </cell>
          <cell r="B4237" t="str">
            <v>M</v>
          </cell>
          <cell r="C4237" t="str">
            <v>Professional, Scientific and Technical Services</v>
          </cell>
          <cell r="D4237">
            <v>209011198</v>
          </cell>
          <cell r="E4237" t="str">
            <v>Heidelberg - Rosanna</v>
          </cell>
          <cell r="F4237">
            <v>161</v>
          </cell>
          <cell r="G4237">
            <v>99</v>
          </cell>
          <cell r="H4237">
            <v>16</v>
          </cell>
          <cell r="I4237">
            <v>5</v>
          </cell>
          <cell r="J4237">
            <v>0</v>
          </cell>
          <cell r="K4237">
            <v>281</v>
          </cell>
        </row>
        <row r="4238">
          <cell r="A4238">
            <v>4232</v>
          </cell>
          <cell r="B4238" t="str">
            <v>N</v>
          </cell>
          <cell r="C4238" t="str">
            <v>Administrative and Support Services</v>
          </cell>
          <cell r="D4238">
            <v>209011198</v>
          </cell>
          <cell r="E4238" t="str">
            <v>Heidelberg - Rosanna</v>
          </cell>
          <cell r="F4238">
            <v>33</v>
          </cell>
          <cell r="G4238">
            <v>21</v>
          </cell>
          <cell r="H4238">
            <v>4</v>
          </cell>
          <cell r="I4238">
            <v>3</v>
          </cell>
          <cell r="J4238">
            <v>3</v>
          </cell>
          <cell r="K4238">
            <v>62</v>
          </cell>
        </row>
        <row r="4239">
          <cell r="A4239">
            <v>4233</v>
          </cell>
          <cell r="B4239" t="str">
            <v>O</v>
          </cell>
          <cell r="C4239" t="str">
            <v>Public Administration and Safety</v>
          </cell>
          <cell r="D4239">
            <v>209011198</v>
          </cell>
          <cell r="E4239" t="str">
            <v>Heidelberg - Rosanna</v>
          </cell>
          <cell r="F4239">
            <v>0</v>
          </cell>
          <cell r="G4239">
            <v>4</v>
          </cell>
          <cell r="H4239">
            <v>0</v>
          </cell>
          <cell r="I4239">
            <v>0</v>
          </cell>
          <cell r="J4239">
            <v>0</v>
          </cell>
          <cell r="K4239">
            <v>6</v>
          </cell>
        </row>
        <row r="4240">
          <cell r="A4240">
            <v>4234</v>
          </cell>
          <cell r="B4240" t="str">
            <v>P</v>
          </cell>
          <cell r="C4240" t="str">
            <v>Education and Training</v>
          </cell>
          <cell r="D4240">
            <v>209011198</v>
          </cell>
          <cell r="E4240" t="str">
            <v>Heidelberg - Rosanna</v>
          </cell>
          <cell r="F4240">
            <v>15</v>
          </cell>
          <cell r="G4240">
            <v>10</v>
          </cell>
          <cell r="H4240">
            <v>3</v>
          </cell>
          <cell r="I4240">
            <v>3</v>
          </cell>
          <cell r="J4240">
            <v>0</v>
          </cell>
          <cell r="K4240">
            <v>31</v>
          </cell>
        </row>
        <row r="4241">
          <cell r="A4241">
            <v>4235</v>
          </cell>
          <cell r="B4241" t="str">
            <v>Q</v>
          </cell>
          <cell r="C4241" t="str">
            <v>Health Care and Social Assistance</v>
          </cell>
          <cell r="D4241">
            <v>209011198</v>
          </cell>
          <cell r="E4241" t="str">
            <v>Heidelberg - Rosanna</v>
          </cell>
          <cell r="F4241">
            <v>177</v>
          </cell>
          <cell r="G4241">
            <v>69</v>
          </cell>
          <cell r="H4241">
            <v>39</v>
          </cell>
          <cell r="I4241">
            <v>7</v>
          </cell>
          <cell r="J4241">
            <v>0</v>
          </cell>
          <cell r="K4241">
            <v>294</v>
          </cell>
        </row>
        <row r="4242">
          <cell r="A4242">
            <v>4236</v>
          </cell>
          <cell r="B4242" t="str">
            <v>R</v>
          </cell>
          <cell r="C4242" t="str">
            <v>Arts and Recreation Services</v>
          </cell>
          <cell r="D4242">
            <v>209011198</v>
          </cell>
          <cell r="E4242" t="str">
            <v>Heidelberg - Rosanna</v>
          </cell>
          <cell r="F4242">
            <v>21</v>
          </cell>
          <cell r="G4242">
            <v>3</v>
          </cell>
          <cell r="H4242">
            <v>4</v>
          </cell>
          <cell r="I4242">
            <v>0</v>
          </cell>
          <cell r="J4242">
            <v>0</v>
          </cell>
          <cell r="K4242">
            <v>28</v>
          </cell>
        </row>
        <row r="4243">
          <cell r="A4243">
            <v>4237</v>
          </cell>
          <cell r="B4243" t="str">
            <v>S</v>
          </cell>
          <cell r="C4243" t="str">
            <v>Other Services</v>
          </cell>
          <cell r="D4243">
            <v>209011198</v>
          </cell>
          <cell r="E4243" t="str">
            <v>Heidelberg - Rosanna</v>
          </cell>
          <cell r="F4243">
            <v>30</v>
          </cell>
          <cell r="G4243">
            <v>24</v>
          </cell>
          <cell r="H4243">
            <v>0</v>
          </cell>
          <cell r="I4243">
            <v>0</v>
          </cell>
          <cell r="J4243">
            <v>0</v>
          </cell>
          <cell r="K4243">
            <v>56</v>
          </cell>
        </row>
        <row r="4244">
          <cell r="A4244">
            <v>4238</v>
          </cell>
          <cell r="B4244" t="str">
            <v>A</v>
          </cell>
          <cell r="C4244" t="str">
            <v>Agriculture, Forestry and Fishing</v>
          </cell>
          <cell r="D4244">
            <v>209011199</v>
          </cell>
          <cell r="E4244" t="str">
            <v>Heidelberg West</v>
          </cell>
          <cell r="F4244">
            <v>4</v>
          </cell>
          <cell r="G4244">
            <v>0</v>
          </cell>
          <cell r="H4244">
            <v>0</v>
          </cell>
          <cell r="I4244">
            <v>0</v>
          </cell>
          <cell r="J4244">
            <v>0</v>
          </cell>
          <cell r="K4244">
            <v>5</v>
          </cell>
        </row>
        <row r="4245">
          <cell r="A4245">
            <v>4239</v>
          </cell>
          <cell r="B4245" t="str">
            <v>B</v>
          </cell>
          <cell r="C4245" t="str">
            <v>Mining</v>
          </cell>
          <cell r="D4245">
            <v>209011199</v>
          </cell>
          <cell r="E4245" t="str">
            <v>Heidelberg West</v>
          </cell>
          <cell r="F4245">
            <v>0</v>
          </cell>
          <cell r="G4245">
            <v>0</v>
          </cell>
          <cell r="H4245">
            <v>0</v>
          </cell>
          <cell r="I4245">
            <v>0</v>
          </cell>
          <cell r="J4245">
            <v>0</v>
          </cell>
          <cell r="K4245">
            <v>0</v>
          </cell>
        </row>
        <row r="4246">
          <cell r="A4246">
            <v>4240</v>
          </cell>
          <cell r="B4246" t="str">
            <v>C</v>
          </cell>
          <cell r="C4246" t="str">
            <v>Manufacturing</v>
          </cell>
          <cell r="D4246">
            <v>209011199</v>
          </cell>
          <cell r="E4246" t="str">
            <v>Heidelberg West</v>
          </cell>
          <cell r="F4246">
            <v>57</v>
          </cell>
          <cell r="G4246">
            <v>30</v>
          </cell>
          <cell r="H4246">
            <v>35</v>
          </cell>
          <cell r="I4246">
            <v>17</v>
          </cell>
          <cell r="J4246">
            <v>0</v>
          </cell>
          <cell r="K4246">
            <v>139</v>
          </cell>
        </row>
        <row r="4247">
          <cell r="A4247">
            <v>4241</v>
          </cell>
          <cell r="B4247" t="str">
            <v>D</v>
          </cell>
          <cell r="C4247" t="str">
            <v>Electricity, Gas, Water and Waste Services</v>
          </cell>
          <cell r="D4247">
            <v>209011199</v>
          </cell>
          <cell r="E4247" t="str">
            <v>Heidelberg West</v>
          </cell>
          <cell r="F4247">
            <v>3</v>
          </cell>
          <cell r="G4247">
            <v>0</v>
          </cell>
          <cell r="H4247">
            <v>0</v>
          </cell>
          <cell r="I4247">
            <v>0</v>
          </cell>
          <cell r="J4247">
            <v>0</v>
          </cell>
          <cell r="K4247">
            <v>3</v>
          </cell>
        </row>
        <row r="4248">
          <cell r="A4248">
            <v>4242</v>
          </cell>
          <cell r="B4248" t="str">
            <v>E</v>
          </cell>
          <cell r="C4248" t="str">
            <v>Construction</v>
          </cell>
          <cell r="D4248">
            <v>209011199</v>
          </cell>
          <cell r="E4248" t="str">
            <v>Heidelberg West</v>
          </cell>
          <cell r="F4248">
            <v>184</v>
          </cell>
          <cell r="G4248">
            <v>76</v>
          </cell>
          <cell r="H4248">
            <v>39</v>
          </cell>
          <cell r="I4248">
            <v>9</v>
          </cell>
          <cell r="J4248">
            <v>0</v>
          </cell>
          <cell r="K4248">
            <v>308</v>
          </cell>
        </row>
        <row r="4249">
          <cell r="A4249">
            <v>4243</v>
          </cell>
          <cell r="B4249" t="str">
            <v>F</v>
          </cell>
          <cell r="C4249" t="str">
            <v>Wholesale Trade</v>
          </cell>
          <cell r="D4249">
            <v>209011199</v>
          </cell>
          <cell r="E4249" t="str">
            <v>Heidelberg West</v>
          </cell>
          <cell r="F4249">
            <v>38</v>
          </cell>
          <cell r="G4249">
            <v>28</v>
          </cell>
          <cell r="H4249">
            <v>15</v>
          </cell>
          <cell r="I4249">
            <v>6</v>
          </cell>
          <cell r="J4249">
            <v>0</v>
          </cell>
          <cell r="K4249">
            <v>87</v>
          </cell>
        </row>
        <row r="4250">
          <cell r="A4250">
            <v>4244</v>
          </cell>
          <cell r="B4250" t="str">
            <v>G</v>
          </cell>
          <cell r="C4250" t="str">
            <v>Retail Trade</v>
          </cell>
          <cell r="D4250">
            <v>209011199</v>
          </cell>
          <cell r="E4250" t="str">
            <v>Heidelberg West</v>
          </cell>
          <cell r="F4250">
            <v>71</v>
          </cell>
          <cell r="G4250">
            <v>47</v>
          </cell>
          <cell r="H4250">
            <v>20</v>
          </cell>
          <cell r="I4250">
            <v>5</v>
          </cell>
          <cell r="J4250">
            <v>3</v>
          </cell>
          <cell r="K4250">
            <v>144</v>
          </cell>
        </row>
        <row r="4251">
          <cell r="A4251">
            <v>4245</v>
          </cell>
          <cell r="B4251" t="str">
            <v>H</v>
          </cell>
          <cell r="C4251" t="str">
            <v>Accommodation and Food Services</v>
          </cell>
          <cell r="D4251">
            <v>209011199</v>
          </cell>
          <cell r="E4251" t="str">
            <v>Heidelberg West</v>
          </cell>
          <cell r="F4251">
            <v>22</v>
          </cell>
          <cell r="G4251">
            <v>17</v>
          </cell>
          <cell r="H4251">
            <v>9</v>
          </cell>
          <cell r="I4251">
            <v>0</v>
          </cell>
          <cell r="J4251">
            <v>0</v>
          </cell>
          <cell r="K4251">
            <v>49</v>
          </cell>
        </row>
        <row r="4252">
          <cell r="A4252">
            <v>4246</v>
          </cell>
          <cell r="B4252" t="str">
            <v>I</v>
          </cell>
          <cell r="C4252" t="str">
            <v>Transport, Postal and Warehousing</v>
          </cell>
          <cell r="D4252">
            <v>209011199</v>
          </cell>
          <cell r="E4252" t="str">
            <v>Heidelberg West</v>
          </cell>
          <cell r="F4252">
            <v>260</v>
          </cell>
          <cell r="G4252">
            <v>13</v>
          </cell>
          <cell r="H4252">
            <v>3</v>
          </cell>
          <cell r="I4252">
            <v>0</v>
          </cell>
          <cell r="J4252">
            <v>0</v>
          </cell>
          <cell r="K4252">
            <v>277</v>
          </cell>
        </row>
        <row r="4253">
          <cell r="A4253">
            <v>4247</v>
          </cell>
          <cell r="B4253" t="str">
            <v>J</v>
          </cell>
          <cell r="C4253" t="str">
            <v>Information Media and Telecommunications</v>
          </cell>
          <cell r="D4253">
            <v>209011199</v>
          </cell>
          <cell r="E4253" t="str">
            <v>Heidelberg West</v>
          </cell>
          <cell r="F4253">
            <v>12</v>
          </cell>
          <cell r="G4253">
            <v>7</v>
          </cell>
          <cell r="H4253">
            <v>3</v>
          </cell>
          <cell r="I4253">
            <v>0</v>
          </cell>
          <cell r="J4253">
            <v>0</v>
          </cell>
          <cell r="K4253">
            <v>20</v>
          </cell>
        </row>
        <row r="4254">
          <cell r="A4254">
            <v>4248</v>
          </cell>
          <cell r="B4254" t="str">
            <v>K</v>
          </cell>
          <cell r="C4254" t="str">
            <v>Financial and Insurance Services</v>
          </cell>
          <cell r="D4254">
            <v>209011199</v>
          </cell>
          <cell r="E4254" t="str">
            <v>Heidelberg West</v>
          </cell>
          <cell r="F4254">
            <v>39</v>
          </cell>
          <cell r="G4254">
            <v>7</v>
          </cell>
          <cell r="H4254">
            <v>3</v>
          </cell>
          <cell r="I4254">
            <v>0</v>
          </cell>
          <cell r="J4254">
            <v>0</v>
          </cell>
          <cell r="K4254">
            <v>49</v>
          </cell>
        </row>
        <row r="4255">
          <cell r="A4255">
            <v>4249</v>
          </cell>
          <cell r="B4255" t="str">
            <v>L</v>
          </cell>
          <cell r="C4255" t="str">
            <v>Rental, Hiring and Real Estate Services</v>
          </cell>
          <cell r="D4255">
            <v>209011199</v>
          </cell>
          <cell r="E4255" t="str">
            <v>Heidelberg West</v>
          </cell>
          <cell r="F4255">
            <v>149</v>
          </cell>
          <cell r="G4255">
            <v>9</v>
          </cell>
          <cell r="H4255">
            <v>4</v>
          </cell>
          <cell r="I4255">
            <v>0</v>
          </cell>
          <cell r="J4255">
            <v>0</v>
          </cell>
          <cell r="K4255">
            <v>163</v>
          </cell>
        </row>
        <row r="4256">
          <cell r="A4256">
            <v>4250</v>
          </cell>
          <cell r="B4256" t="str">
            <v>M</v>
          </cell>
          <cell r="C4256" t="str">
            <v>Professional, Scientific and Technical Services</v>
          </cell>
          <cell r="D4256">
            <v>209011199</v>
          </cell>
          <cell r="E4256" t="str">
            <v>Heidelberg West</v>
          </cell>
          <cell r="F4256">
            <v>127</v>
          </cell>
          <cell r="G4256">
            <v>56</v>
          </cell>
          <cell r="H4256">
            <v>10</v>
          </cell>
          <cell r="I4256">
            <v>3</v>
          </cell>
          <cell r="J4256">
            <v>0</v>
          </cell>
          <cell r="K4256">
            <v>196</v>
          </cell>
        </row>
        <row r="4257">
          <cell r="A4257">
            <v>4251</v>
          </cell>
          <cell r="B4257" t="str">
            <v>N</v>
          </cell>
          <cell r="C4257" t="str">
            <v>Administrative and Support Services</v>
          </cell>
          <cell r="D4257">
            <v>209011199</v>
          </cell>
          <cell r="E4257" t="str">
            <v>Heidelberg West</v>
          </cell>
          <cell r="F4257">
            <v>51</v>
          </cell>
          <cell r="G4257">
            <v>16</v>
          </cell>
          <cell r="H4257">
            <v>8</v>
          </cell>
          <cell r="I4257">
            <v>5</v>
          </cell>
          <cell r="J4257">
            <v>0</v>
          </cell>
          <cell r="K4257">
            <v>80</v>
          </cell>
        </row>
        <row r="4258">
          <cell r="A4258">
            <v>4252</v>
          </cell>
          <cell r="B4258" t="str">
            <v>O</v>
          </cell>
          <cell r="C4258" t="str">
            <v>Public Administration and Safety</v>
          </cell>
          <cell r="D4258">
            <v>209011199</v>
          </cell>
          <cell r="E4258" t="str">
            <v>Heidelberg West</v>
          </cell>
          <cell r="F4258">
            <v>3</v>
          </cell>
          <cell r="G4258">
            <v>3</v>
          </cell>
          <cell r="H4258">
            <v>0</v>
          </cell>
          <cell r="I4258">
            <v>0</v>
          </cell>
          <cell r="J4258">
            <v>0</v>
          </cell>
          <cell r="K4258">
            <v>4</v>
          </cell>
        </row>
        <row r="4259">
          <cell r="A4259">
            <v>4253</v>
          </cell>
          <cell r="B4259" t="str">
            <v>P</v>
          </cell>
          <cell r="C4259" t="str">
            <v>Education and Training</v>
          </cell>
          <cell r="D4259">
            <v>209011199</v>
          </cell>
          <cell r="E4259" t="str">
            <v>Heidelberg West</v>
          </cell>
          <cell r="F4259">
            <v>14</v>
          </cell>
          <cell r="G4259">
            <v>4</v>
          </cell>
          <cell r="H4259">
            <v>6</v>
          </cell>
          <cell r="I4259">
            <v>0</v>
          </cell>
          <cell r="J4259">
            <v>0</v>
          </cell>
          <cell r="K4259">
            <v>26</v>
          </cell>
        </row>
        <row r="4260">
          <cell r="A4260">
            <v>4254</v>
          </cell>
          <cell r="B4260" t="str">
            <v>Q</v>
          </cell>
          <cell r="C4260" t="str">
            <v>Health Care and Social Assistance</v>
          </cell>
          <cell r="D4260">
            <v>209011199</v>
          </cell>
          <cell r="E4260" t="str">
            <v>Heidelberg West</v>
          </cell>
          <cell r="F4260">
            <v>134</v>
          </cell>
          <cell r="G4260">
            <v>38</v>
          </cell>
          <cell r="H4260">
            <v>19</v>
          </cell>
          <cell r="I4260">
            <v>0</v>
          </cell>
          <cell r="J4260">
            <v>0</v>
          </cell>
          <cell r="K4260">
            <v>193</v>
          </cell>
        </row>
        <row r="4261">
          <cell r="A4261">
            <v>4255</v>
          </cell>
          <cell r="B4261" t="str">
            <v>R</v>
          </cell>
          <cell r="C4261" t="str">
            <v>Arts and Recreation Services</v>
          </cell>
          <cell r="D4261">
            <v>209011199</v>
          </cell>
          <cell r="E4261" t="str">
            <v>Heidelberg West</v>
          </cell>
          <cell r="F4261">
            <v>22</v>
          </cell>
          <cell r="G4261">
            <v>9</v>
          </cell>
          <cell r="H4261">
            <v>0</v>
          </cell>
          <cell r="I4261">
            <v>0</v>
          </cell>
          <cell r="J4261">
            <v>0</v>
          </cell>
          <cell r="K4261">
            <v>32</v>
          </cell>
        </row>
        <row r="4262">
          <cell r="A4262">
            <v>4256</v>
          </cell>
          <cell r="B4262" t="str">
            <v>S</v>
          </cell>
          <cell r="C4262" t="str">
            <v>Other Services</v>
          </cell>
          <cell r="D4262">
            <v>209011199</v>
          </cell>
          <cell r="E4262" t="str">
            <v>Heidelberg West</v>
          </cell>
          <cell r="F4262">
            <v>54</v>
          </cell>
          <cell r="G4262">
            <v>32</v>
          </cell>
          <cell r="H4262">
            <v>14</v>
          </cell>
          <cell r="I4262">
            <v>3</v>
          </cell>
          <cell r="J4262">
            <v>0</v>
          </cell>
          <cell r="K4262">
            <v>101</v>
          </cell>
        </row>
        <row r="4263">
          <cell r="A4263">
            <v>4257</v>
          </cell>
          <cell r="B4263" t="str">
            <v>A</v>
          </cell>
          <cell r="C4263" t="str">
            <v>Agriculture, Forestry and Fishing</v>
          </cell>
          <cell r="D4263">
            <v>208031188</v>
          </cell>
          <cell r="E4263" t="str">
            <v>Highett (East) - Cheltenham</v>
          </cell>
          <cell r="F4263">
            <v>17</v>
          </cell>
          <cell r="G4263">
            <v>0</v>
          </cell>
          <cell r="H4263">
            <v>0</v>
          </cell>
          <cell r="I4263">
            <v>0</v>
          </cell>
          <cell r="J4263">
            <v>0</v>
          </cell>
          <cell r="K4263">
            <v>18</v>
          </cell>
        </row>
        <row r="4264">
          <cell r="A4264">
            <v>4258</v>
          </cell>
          <cell r="B4264" t="str">
            <v>B</v>
          </cell>
          <cell r="C4264" t="str">
            <v>Mining</v>
          </cell>
          <cell r="D4264">
            <v>208031188</v>
          </cell>
          <cell r="E4264" t="str">
            <v>Highett (East) - Cheltenham</v>
          </cell>
          <cell r="F4264">
            <v>3</v>
          </cell>
          <cell r="G4264">
            <v>0</v>
          </cell>
          <cell r="H4264">
            <v>0</v>
          </cell>
          <cell r="I4264">
            <v>0</v>
          </cell>
          <cell r="J4264">
            <v>0</v>
          </cell>
          <cell r="K4264">
            <v>3</v>
          </cell>
        </row>
        <row r="4265">
          <cell r="A4265">
            <v>4259</v>
          </cell>
          <cell r="B4265" t="str">
            <v>C</v>
          </cell>
          <cell r="C4265" t="str">
            <v>Manufacturing</v>
          </cell>
          <cell r="D4265">
            <v>208031188</v>
          </cell>
          <cell r="E4265" t="str">
            <v>Highett (East) - Cheltenham</v>
          </cell>
          <cell r="F4265">
            <v>47</v>
          </cell>
          <cell r="G4265">
            <v>47</v>
          </cell>
          <cell r="H4265">
            <v>33</v>
          </cell>
          <cell r="I4265">
            <v>10</v>
          </cell>
          <cell r="J4265">
            <v>0</v>
          </cell>
          <cell r="K4265">
            <v>137</v>
          </cell>
        </row>
        <row r="4266">
          <cell r="A4266">
            <v>4260</v>
          </cell>
          <cell r="B4266" t="str">
            <v>D</v>
          </cell>
          <cell r="C4266" t="str">
            <v>Electricity, Gas, Water and Waste Services</v>
          </cell>
          <cell r="D4266">
            <v>208031188</v>
          </cell>
          <cell r="E4266" t="str">
            <v>Highett (East) - Cheltenham</v>
          </cell>
          <cell r="F4266">
            <v>3</v>
          </cell>
          <cell r="G4266">
            <v>3</v>
          </cell>
          <cell r="H4266">
            <v>4</v>
          </cell>
          <cell r="I4266">
            <v>0</v>
          </cell>
          <cell r="J4266">
            <v>0</v>
          </cell>
          <cell r="K4266">
            <v>8</v>
          </cell>
        </row>
        <row r="4267">
          <cell r="A4267">
            <v>4261</v>
          </cell>
          <cell r="B4267" t="str">
            <v>E</v>
          </cell>
          <cell r="C4267" t="str">
            <v>Construction</v>
          </cell>
          <cell r="D4267">
            <v>208031188</v>
          </cell>
          <cell r="E4267" t="str">
            <v>Highett (East) - Cheltenham</v>
          </cell>
          <cell r="F4267">
            <v>298</v>
          </cell>
          <cell r="G4267">
            <v>136</v>
          </cell>
          <cell r="H4267">
            <v>48</v>
          </cell>
          <cell r="I4267">
            <v>11</v>
          </cell>
          <cell r="J4267">
            <v>0</v>
          </cell>
          <cell r="K4267">
            <v>493</v>
          </cell>
        </row>
        <row r="4268">
          <cell r="A4268">
            <v>4262</v>
          </cell>
          <cell r="B4268" t="str">
            <v>F</v>
          </cell>
          <cell r="C4268" t="str">
            <v>Wholesale Trade</v>
          </cell>
          <cell r="D4268">
            <v>208031188</v>
          </cell>
          <cell r="E4268" t="str">
            <v>Highett (East) - Cheltenham</v>
          </cell>
          <cell r="F4268">
            <v>84</v>
          </cell>
          <cell r="G4268">
            <v>58</v>
          </cell>
          <cell r="H4268">
            <v>38</v>
          </cell>
          <cell r="I4268">
            <v>12</v>
          </cell>
          <cell r="J4268">
            <v>0</v>
          </cell>
          <cell r="K4268">
            <v>192</v>
          </cell>
        </row>
        <row r="4269">
          <cell r="A4269">
            <v>4263</v>
          </cell>
          <cell r="B4269" t="str">
            <v>G</v>
          </cell>
          <cell r="C4269" t="str">
            <v>Retail Trade</v>
          </cell>
          <cell r="D4269">
            <v>208031188</v>
          </cell>
          <cell r="E4269" t="str">
            <v>Highett (East) - Cheltenham</v>
          </cell>
          <cell r="F4269">
            <v>134</v>
          </cell>
          <cell r="G4269">
            <v>123</v>
          </cell>
          <cell r="H4269">
            <v>45</v>
          </cell>
          <cell r="I4269">
            <v>13</v>
          </cell>
          <cell r="J4269">
            <v>0</v>
          </cell>
          <cell r="K4269">
            <v>315</v>
          </cell>
        </row>
        <row r="4270">
          <cell r="A4270">
            <v>4264</v>
          </cell>
          <cell r="B4270" t="str">
            <v>H</v>
          </cell>
          <cell r="C4270" t="str">
            <v>Accommodation and Food Services</v>
          </cell>
          <cell r="D4270">
            <v>208031188</v>
          </cell>
          <cell r="E4270" t="str">
            <v>Highett (East) - Cheltenham</v>
          </cell>
          <cell r="F4270">
            <v>40</v>
          </cell>
          <cell r="G4270">
            <v>49</v>
          </cell>
          <cell r="H4270">
            <v>50</v>
          </cell>
          <cell r="I4270">
            <v>18</v>
          </cell>
          <cell r="J4270">
            <v>0</v>
          </cell>
          <cell r="K4270">
            <v>157</v>
          </cell>
        </row>
        <row r="4271">
          <cell r="A4271">
            <v>4265</v>
          </cell>
          <cell r="B4271" t="str">
            <v>I</v>
          </cell>
          <cell r="C4271" t="str">
            <v>Transport, Postal and Warehousing</v>
          </cell>
          <cell r="D4271">
            <v>208031188</v>
          </cell>
          <cell r="E4271" t="str">
            <v>Highett (East) - Cheltenham</v>
          </cell>
          <cell r="F4271">
            <v>123</v>
          </cell>
          <cell r="G4271">
            <v>18</v>
          </cell>
          <cell r="H4271">
            <v>4</v>
          </cell>
          <cell r="I4271">
            <v>0</v>
          </cell>
          <cell r="J4271">
            <v>0</v>
          </cell>
          <cell r="K4271">
            <v>146</v>
          </cell>
        </row>
        <row r="4272">
          <cell r="A4272">
            <v>4266</v>
          </cell>
          <cell r="B4272" t="str">
            <v>J</v>
          </cell>
          <cell r="C4272" t="str">
            <v>Information Media and Telecommunications</v>
          </cell>
          <cell r="D4272">
            <v>208031188</v>
          </cell>
          <cell r="E4272" t="str">
            <v>Highett (East) - Cheltenham</v>
          </cell>
          <cell r="F4272">
            <v>14</v>
          </cell>
          <cell r="G4272">
            <v>10</v>
          </cell>
          <cell r="H4272">
            <v>4</v>
          </cell>
          <cell r="I4272">
            <v>0</v>
          </cell>
          <cell r="J4272">
            <v>0</v>
          </cell>
          <cell r="K4272">
            <v>28</v>
          </cell>
        </row>
        <row r="4273">
          <cell r="A4273">
            <v>4267</v>
          </cell>
          <cell r="B4273" t="str">
            <v>K</v>
          </cell>
          <cell r="C4273" t="str">
            <v>Financial and Insurance Services</v>
          </cell>
          <cell r="D4273">
            <v>208031188</v>
          </cell>
          <cell r="E4273" t="str">
            <v>Highett (East) - Cheltenham</v>
          </cell>
          <cell r="F4273">
            <v>105</v>
          </cell>
          <cell r="G4273">
            <v>32</v>
          </cell>
          <cell r="H4273">
            <v>6</v>
          </cell>
          <cell r="I4273">
            <v>0</v>
          </cell>
          <cell r="J4273">
            <v>0</v>
          </cell>
          <cell r="K4273">
            <v>143</v>
          </cell>
        </row>
        <row r="4274">
          <cell r="A4274">
            <v>4268</v>
          </cell>
          <cell r="B4274" t="str">
            <v>L</v>
          </cell>
          <cell r="C4274" t="str">
            <v>Rental, Hiring and Real Estate Services</v>
          </cell>
          <cell r="D4274">
            <v>208031188</v>
          </cell>
          <cell r="E4274" t="str">
            <v>Highett (East) - Cheltenham</v>
          </cell>
          <cell r="F4274">
            <v>345</v>
          </cell>
          <cell r="G4274">
            <v>24</v>
          </cell>
          <cell r="H4274">
            <v>10</v>
          </cell>
          <cell r="I4274">
            <v>4</v>
          </cell>
          <cell r="J4274">
            <v>0</v>
          </cell>
          <cell r="K4274">
            <v>383</v>
          </cell>
        </row>
        <row r="4275">
          <cell r="A4275">
            <v>4269</v>
          </cell>
          <cell r="B4275" t="str">
            <v>M</v>
          </cell>
          <cell r="C4275" t="str">
            <v>Professional, Scientific and Technical Services</v>
          </cell>
          <cell r="D4275">
            <v>208031188</v>
          </cell>
          <cell r="E4275" t="str">
            <v>Highett (East) - Cheltenham</v>
          </cell>
          <cell r="F4275">
            <v>261</v>
          </cell>
          <cell r="G4275">
            <v>153</v>
          </cell>
          <cell r="H4275">
            <v>29</v>
          </cell>
          <cell r="I4275">
            <v>3</v>
          </cell>
          <cell r="J4275">
            <v>0</v>
          </cell>
          <cell r="K4275">
            <v>446</v>
          </cell>
        </row>
        <row r="4276">
          <cell r="A4276">
            <v>4270</v>
          </cell>
          <cell r="B4276" t="str">
            <v>N</v>
          </cell>
          <cell r="C4276" t="str">
            <v>Administrative and Support Services</v>
          </cell>
          <cell r="D4276">
            <v>208031188</v>
          </cell>
          <cell r="E4276" t="str">
            <v>Highett (East) - Cheltenham</v>
          </cell>
          <cell r="F4276">
            <v>72</v>
          </cell>
          <cell r="G4276">
            <v>32</v>
          </cell>
          <cell r="H4276">
            <v>11</v>
          </cell>
          <cell r="I4276">
            <v>5</v>
          </cell>
          <cell r="J4276">
            <v>0</v>
          </cell>
          <cell r="K4276">
            <v>121</v>
          </cell>
        </row>
        <row r="4277">
          <cell r="A4277">
            <v>4271</v>
          </cell>
          <cell r="B4277" t="str">
            <v>O</v>
          </cell>
          <cell r="C4277" t="str">
            <v>Public Administration and Safety</v>
          </cell>
          <cell r="D4277">
            <v>208031188</v>
          </cell>
          <cell r="E4277" t="str">
            <v>Highett (East) - Cheltenham</v>
          </cell>
          <cell r="F4277">
            <v>3</v>
          </cell>
          <cell r="G4277">
            <v>0</v>
          </cell>
          <cell r="H4277">
            <v>0</v>
          </cell>
          <cell r="I4277">
            <v>4</v>
          </cell>
          <cell r="J4277">
            <v>0</v>
          </cell>
          <cell r="K4277">
            <v>9</v>
          </cell>
        </row>
        <row r="4278">
          <cell r="A4278">
            <v>4272</v>
          </cell>
          <cell r="B4278" t="str">
            <v>P</v>
          </cell>
          <cell r="C4278" t="str">
            <v>Education and Training</v>
          </cell>
          <cell r="D4278">
            <v>208031188</v>
          </cell>
          <cell r="E4278" t="str">
            <v>Highett (East) - Cheltenham</v>
          </cell>
          <cell r="F4278">
            <v>33</v>
          </cell>
          <cell r="G4278">
            <v>25</v>
          </cell>
          <cell r="H4278">
            <v>14</v>
          </cell>
          <cell r="I4278">
            <v>0</v>
          </cell>
          <cell r="J4278">
            <v>3</v>
          </cell>
          <cell r="K4278">
            <v>74</v>
          </cell>
        </row>
        <row r="4279">
          <cell r="A4279">
            <v>4273</v>
          </cell>
          <cell r="B4279" t="str">
            <v>Q</v>
          </cell>
          <cell r="C4279" t="str">
            <v>Health Care and Social Assistance</v>
          </cell>
          <cell r="D4279">
            <v>208031188</v>
          </cell>
          <cell r="E4279" t="str">
            <v>Highett (East) - Cheltenham</v>
          </cell>
          <cell r="F4279">
            <v>118</v>
          </cell>
          <cell r="G4279">
            <v>50</v>
          </cell>
          <cell r="H4279">
            <v>21</v>
          </cell>
          <cell r="I4279">
            <v>13</v>
          </cell>
          <cell r="J4279">
            <v>0</v>
          </cell>
          <cell r="K4279">
            <v>202</v>
          </cell>
        </row>
        <row r="4280">
          <cell r="A4280">
            <v>4274</v>
          </cell>
          <cell r="B4280" t="str">
            <v>R</v>
          </cell>
          <cell r="C4280" t="str">
            <v>Arts and Recreation Services</v>
          </cell>
          <cell r="D4280">
            <v>208031188</v>
          </cell>
          <cell r="E4280" t="str">
            <v>Highett (East) - Cheltenham</v>
          </cell>
          <cell r="F4280">
            <v>46</v>
          </cell>
          <cell r="G4280">
            <v>18</v>
          </cell>
          <cell r="H4280">
            <v>7</v>
          </cell>
          <cell r="I4280">
            <v>0</v>
          </cell>
          <cell r="J4280">
            <v>0</v>
          </cell>
          <cell r="K4280">
            <v>73</v>
          </cell>
        </row>
        <row r="4281">
          <cell r="A4281">
            <v>4275</v>
          </cell>
          <cell r="B4281" t="str">
            <v>S</v>
          </cell>
          <cell r="C4281" t="str">
            <v>Other Services</v>
          </cell>
          <cell r="D4281">
            <v>208031188</v>
          </cell>
          <cell r="E4281" t="str">
            <v>Highett (East) - Cheltenham</v>
          </cell>
          <cell r="F4281">
            <v>91</v>
          </cell>
          <cell r="G4281">
            <v>85</v>
          </cell>
          <cell r="H4281">
            <v>21</v>
          </cell>
          <cell r="I4281">
            <v>0</v>
          </cell>
          <cell r="J4281">
            <v>0</v>
          </cell>
          <cell r="K4281">
            <v>197</v>
          </cell>
        </row>
        <row r="4282">
          <cell r="A4282">
            <v>4276</v>
          </cell>
          <cell r="B4282" t="str">
            <v>A</v>
          </cell>
          <cell r="C4282" t="str">
            <v>Agriculture, Forestry and Fishing</v>
          </cell>
          <cell r="D4282">
            <v>208011171</v>
          </cell>
          <cell r="E4282" t="str">
            <v>Highett (West) - Cheltenham</v>
          </cell>
          <cell r="F4282">
            <v>4</v>
          </cell>
          <cell r="G4282">
            <v>0</v>
          </cell>
          <cell r="H4282">
            <v>0</v>
          </cell>
          <cell r="I4282">
            <v>0</v>
          </cell>
          <cell r="J4282">
            <v>0</v>
          </cell>
          <cell r="K4282">
            <v>5</v>
          </cell>
        </row>
        <row r="4283">
          <cell r="A4283">
            <v>4277</v>
          </cell>
          <cell r="B4283" t="str">
            <v>B</v>
          </cell>
          <cell r="C4283" t="str">
            <v>Mining</v>
          </cell>
          <cell r="D4283">
            <v>208011171</v>
          </cell>
          <cell r="E4283" t="str">
            <v>Highett (West) - Cheltenham</v>
          </cell>
          <cell r="F4283">
            <v>6</v>
          </cell>
          <cell r="G4283">
            <v>0</v>
          </cell>
          <cell r="H4283">
            <v>0</v>
          </cell>
          <cell r="I4283">
            <v>0</v>
          </cell>
          <cell r="J4283">
            <v>0</v>
          </cell>
          <cell r="K4283">
            <v>6</v>
          </cell>
        </row>
        <row r="4284">
          <cell r="A4284">
            <v>4278</v>
          </cell>
          <cell r="B4284" t="str">
            <v>C</v>
          </cell>
          <cell r="C4284" t="str">
            <v>Manufacturing</v>
          </cell>
          <cell r="D4284">
            <v>208011171</v>
          </cell>
          <cell r="E4284" t="str">
            <v>Highett (West) - Cheltenham</v>
          </cell>
          <cell r="F4284">
            <v>40</v>
          </cell>
          <cell r="G4284">
            <v>9</v>
          </cell>
          <cell r="H4284">
            <v>15</v>
          </cell>
          <cell r="I4284">
            <v>10</v>
          </cell>
          <cell r="J4284">
            <v>0</v>
          </cell>
          <cell r="K4284">
            <v>74</v>
          </cell>
        </row>
        <row r="4285">
          <cell r="A4285">
            <v>4279</v>
          </cell>
          <cell r="B4285" t="str">
            <v>D</v>
          </cell>
          <cell r="C4285" t="str">
            <v>Electricity, Gas, Water and Waste Services</v>
          </cell>
          <cell r="D4285">
            <v>208011171</v>
          </cell>
          <cell r="E4285" t="str">
            <v>Highett (West) - Cheltenham</v>
          </cell>
          <cell r="F4285">
            <v>4</v>
          </cell>
          <cell r="G4285">
            <v>4</v>
          </cell>
          <cell r="H4285">
            <v>0</v>
          </cell>
          <cell r="I4285">
            <v>0</v>
          </cell>
          <cell r="J4285">
            <v>0</v>
          </cell>
          <cell r="K4285">
            <v>9</v>
          </cell>
        </row>
        <row r="4286">
          <cell r="A4286">
            <v>4280</v>
          </cell>
          <cell r="B4286" t="str">
            <v>E</v>
          </cell>
          <cell r="C4286" t="str">
            <v>Construction</v>
          </cell>
          <cell r="D4286">
            <v>208011171</v>
          </cell>
          <cell r="E4286" t="str">
            <v>Highett (West) - Cheltenham</v>
          </cell>
          <cell r="F4286">
            <v>156</v>
          </cell>
          <cell r="G4286">
            <v>84</v>
          </cell>
          <cell r="H4286">
            <v>34</v>
          </cell>
          <cell r="I4286">
            <v>8</v>
          </cell>
          <cell r="J4286">
            <v>0</v>
          </cell>
          <cell r="K4286">
            <v>282</v>
          </cell>
        </row>
        <row r="4287">
          <cell r="A4287">
            <v>4281</v>
          </cell>
          <cell r="B4287" t="str">
            <v>F</v>
          </cell>
          <cell r="C4287" t="str">
            <v>Wholesale Trade</v>
          </cell>
          <cell r="D4287">
            <v>208011171</v>
          </cell>
          <cell r="E4287" t="str">
            <v>Highett (West) - Cheltenham</v>
          </cell>
          <cell r="F4287">
            <v>26</v>
          </cell>
          <cell r="G4287">
            <v>17</v>
          </cell>
          <cell r="H4287">
            <v>12</v>
          </cell>
          <cell r="I4287">
            <v>4</v>
          </cell>
          <cell r="J4287">
            <v>0</v>
          </cell>
          <cell r="K4287">
            <v>59</v>
          </cell>
        </row>
        <row r="4288">
          <cell r="A4288">
            <v>4282</v>
          </cell>
          <cell r="B4288" t="str">
            <v>G</v>
          </cell>
          <cell r="C4288" t="str">
            <v>Retail Trade</v>
          </cell>
          <cell r="D4288">
            <v>208011171</v>
          </cell>
          <cell r="E4288" t="str">
            <v>Highett (West) - Cheltenham</v>
          </cell>
          <cell r="F4288">
            <v>67</v>
          </cell>
          <cell r="G4288">
            <v>33</v>
          </cell>
          <cell r="H4288">
            <v>12</v>
          </cell>
          <cell r="I4288">
            <v>3</v>
          </cell>
          <cell r="J4288">
            <v>0</v>
          </cell>
          <cell r="K4288">
            <v>115</v>
          </cell>
        </row>
        <row r="4289">
          <cell r="A4289">
            <v>4283</v>
          </cell>
          <cell r="B4289" t="str">
            <v>H</v>
          </cell>
          <cell r="C4289" t="str">
            <v>Accommodation and Food Services</v>
          </cell>
          <cell r="D4289">
            <v>208011171</v>
          </cell>
          <cell r="E4289" t="str">
            <v>Highett (West) - Cheltenham</v>
          </cell>
          <cell r="F4289">
            <v>17</v>
          </cell>
          <cell r="G4289">
            <v>24</v>
          </cell>
          <cell r="H4289">
            <v>12</v>
          </cell>
          <cell r="I4289">
            <v>3</v>
          </cell>
          <cell r="J4289">
            <v>0</v>
          </cell>
          <cell r="K4289">
            <v>55</v>
          </cell>
        </row>
        <row r="4290">
          <cell r="A4290">
            <v>4284</v>
          </cell>
          <cell r="B4290" t="str">
            <v>I</v>
          </cell>
          <cell r="C4290" t="str">
            <v>Transport, Postal and Warehousing</v>
          </cell>
          <cell r="D4290">
            <v>208011171</v>
          </cell>
          <cell r="E4290" t="str">
            <v>Highett (West) - Cheltenham</v>
          </cell>
          <cell r="F4290">
            <v>44</v>
          </cell>
          <cell r="G4290">
            <v>9</v>
          </cell>
          <cell r="H4290">
            <v>3</v>
          </cell>
          <cell r="I4290">
            <v>0</v>
          </cell>
          <cell r="J4290">
            <v>0</v>
          </cell>
          <cell r="K4290">
            <v>55</v>
          </cell>
        </row>
        <row r="4291">
          <cell r="A4291">
            <v>4285</v>
          </cell>
          <cell r="B4291" t="str">
            <v>J</v>
          </cell>
          <cell r="C4291" t="str">
            <v>Information Media and Telecommunications</v>
          </cell>
          <cell r="D4291">
            <v>208011171</v>
          </cell>
          <cell r="E4291" t="str">
            <v>Highett (West) - Cheltenham</v>
          </cell>
          <cell r="F4291">
            <v>13</v>
          </cell>
          <cell r="G4291">
            <v>6</v>
          </cell>
          <cell r="H4291">
            <v>0</v>
          </cell>
          <cell r="I4291">
            <v>3</v>
          </cell>
          <cell r="J4291">
            <v>0</v>
          </cell>
          <cell r="K4291">
            <v>22</v>
          </cell>
        </row>
        <row r="4292">
          <cell r="A4292">
            <v>4286</v>
          </cell>
          <cell r="B4292" t="str">
            <v>K</v>
          </cell>
          <cell r="C4292" t="str">
            <v>Financial and Insurance Services</v>
          </cell>
          <cell r="D4292">
            <v>208011171</v>
          </cell>
          <cell r="E4292" t="str">
            <v>Highett (West) - Cheltenham</v>
          </cell>
          <cell r="F4292">
            <v>69</v>
          </cell>
          <cell r="G4292">
            <v>32</v>
          </cell>
          <cell r="H4292">
            <v>9</v>
          </cell>
          <cell r="I4292">
            <v>0</v>
          </cell>
          <cell r="J4292">
            <v>0</v>
          </cell>
          <cell r="K4292">
            <v>110</v>
          </cell>
        </row>
        <row r="4293">
          <cell r="A4293">
            <v>4287</v>
          </cell>
          <cell r="B4293" t="str">
            <v>L</v>
          </cell>
          <cell r="C4293" t="str">
            <v>Rental, Hiring and Real Estate Services</v>
          </cell>
          <cell r="D4293">
            <v>208011171</v>
          </cell>
          <cell r="E4293" t="str">
            <v>Highett (West) - Cheltenham</v>
          </cell>
          <cell r="F4293">
            <v>169</v>
          </cell>
          <cell r="G4293">
            <v>14</v>
          </cell>
          <cell r="H4293">
            <v>4</v>
          </cell>
          <cell r="I4293">
            <v>0</v>
          </cell>
          <cell r="J4293">
            <v>0</v>
          </cell>
          <cell r="K4293">
            <v>189</v>
          </cell>
        </row>
        <row r="4294">
          <cell r="A4294">
            <v>4288</v>
          </cell>
          <cell r="B4294" t="str">
            <v>M</v>
          </cell>
          <cell r="C4294" t="str">
            <v>Professional, Scientific and Technical Services</v>
          </cell>
          <cell r="D4294">
            <v>208011171</v>
          </cell>
          <cell r="E4294" t="str">
            <v>Highett (West) - Cheltenham</v>
          </cell>
          <cell r="F4294">
            <v>186</v>
          </cell>
          <cell r="G4294">
            <v>121</v>
          </cell>
          <cell r="H4294">
            <v>19</v>
          </cell>
          <cell r="I4294">
            <v>11</v>
          </cell>
          <cell r="J4294">
            <v>0</v>
          </cell>
          <cell r="K4294">
            <v>337</v>
          </cell>
        </row>
        <row r="4295">
          <cell r="A4295">
            <v>4289</v>
          </cell>
          <cell r="B4295" t="str">
            <v>N</v>
          </cell>
          <cell r="C4295" t="str">
            <v>Administrative and Support Services</v>
          </cell>
          <cell r="D4295">
            <v>208011171</v>
          </cell>
          <cell r="E4295" t="str">
            <v>Highett (West) - Cheltenham</v>
          </cell>
          <cell r="F4295">
            <v>54</v>
          </cell>
          <cell r="G4295">
            <v>27</v>
          </cell>
          <cell r="H4295">
            <v>4</v>
          </cell>
          <cell r="I4295">
            <v>8</v>
          </cell>
          <cell r="J4295">
            <v>0</v>
          </cell>
          <cell r="K4295">
            <v>94</v>
          </cell>
        </row>
        <row r="4296">
          <cell r="A4296">
            <v>4290</v>
          </cell>
          <cell r="B4296" t="str">
            <v>O</v>
          </cell>
          <cell r="C4296" t="str">
            <v>Public Administration and Safety</v>
          </cell>
          <cell r="D4296">
            <v>208011171</v>
          </cell>
          <cell r="E4296" t="str">
            <v>Highett (West) - Cheltenham</v>
          </cell>
          <cell r="F4296">
            <v>3</v>
          </cell>
          <cell r="G4296">
            <v>3</v>
          </cell>
          <cell r="H4296">
            <v>0</v>
          </cell>
          <cell r="I4296">
            <v>0</v>
          </cell>
          <cell r="J4296">
            <v>3</v>
          </cell>
          <cell r="K4296">
            <v>6</v>
          </cell>
        </row>
        <row r="4297">
          <cell r="A4297">
            <v>4291</v>
          </cell>
          <cell r="B4297" t="str">
            <v>P</v>
          </cell>
          <cell r="C4297" t="str">
            <v>Education and Training</v>
          </cell>
          <cell r="D4297">
            <v>208011171</v>
          </cell>
          <cell r="E4297" t="str">
            <v>Highett (West) - Cheltenham</v>
          </cell>
          <cell r="F4297">
            <v>21</v>
          </cell>
          <cell r="G4297">
            <v>13</v>
          </cell>
          <cell r="H4297">
            <v>7</v>
          </cell>
          <cell r="I4297">
            <v>0</v>
          </cell>
          <cell r="J4297">
            <v>0</v>
          </cell>
          <cell r="K4297">
            <v>41</v>
          </cell>
        </row>
        <row r="4298">
          <cell r="A4298">
            <v>4292</v>
          </cell>
          <cell r="B4298" t="str">
            <v>Q</v>
          </cell>
          <cell r="C4298" t="str">
            <v>Health Care and Social Assistance</v>
          </cell>
          <cell r="D4298">
            <v>208011171</v>
          </cell>
          <cell r="E4298" t="str">
            <v>Highett (West) - Cheltenham</v>
          </cell>
          <cell r="F4298">
            <v>78</v>
          </cell>
          <cell r="G4298">
            <v>33</v>
          </cell>
          <cell r="H4298">
            <v>10</v>
          </cell>
          <cell r="I4298">
            <v>10</v>
          </cell>
          <cell r="J4298">
            <v>4</v>
          </cell>
          <cell r="K4298">
            <v>135</v>
          </cell>
        </row>
        <row r="4299">
          <cell r="A4299">
            <v>4293</v>
          </cell>
          <cell r="B4299" t="str">
            <v>R</v>
          </cell>
          <cell r="C4299" t="str">
            <v>Arts and Recreation Services</v>
          </cell>
          <cell r="D4299">
            <v>208011171</v>
          </cell>
          <cell r="E4299" t="str">
            <v>Highett (West) - Cheltenham</v>
          </cell>
          <cell r="F4299">
            <v>33</v>
          </cell>
          <cell r="G4299">
            <v>7</v>
          </cell>
          <cell r="H4299">
            <v>10</v>
          </cell>
          <cell r="I4299">
            <v>3</v>
          </cell>
          <cell r="J4299">
            <v>0</v>
          </cell>
          <cell r="K4299">
            <v>51</v>
          </cell>
        </row>
        <row r="4300">
          <cell r="A4300">
            <v>4294</v>
          </cell>
          <cell r="B4300" t="str">
            <v>S</v>
          </cell>
          <cell r="C4300" t="str">
            <v>Other Services</v>
          </cell>
          <cell r="D4300">
            <v>208011171</v>
          </cell>
          <cell r="E4300" t="str">
            <v>Highett (West) - Cheltenham</v>
          </cell>
          <cell r="F4300">
            <v>48</v>
          </cell>
          <cell r="G4300">
            <v>30</v>
          </cell>
          <cell r="H4300">
            <v>9</v>
          </cell>
          <cell r="I4300">
            <v>3</v>
          </cell>
          <cell r="J4300">
            <v>0</v>
          </cell>
          <cell r="K4300">
            <v>88</v>
          </cell>
        </row>
        <row r="4301">
          <cell r="A4301">
            <v>4295</v>
          </cell>
          <cell r="B4301" t="str">
            <v>A</v>
          </cell>
          <cell r="C4301" t="str">
            <v>Agriculture, Forestry and Fishing</v>
          </cell>
          <cell r="D4301">
            <v>203021042</v>
          </cell>
          <cell r="E4301" t="str">
            <v>Highton</v>
          </cell>
          <cell r="F4301">
            <v>32</v>
          </cell>
          <cell r="G4301">
            <v>6</v>
          </cell>
          <cell r="H4301">
            <v>0</v>
          </cell>
          <cell r="I4301">
            <v>0</v>
          </cell>
          <cell r="J4301">
            <v>0</v>
          </cell>
          <cell r="K4301">
            <v>39</v>
          </cell>
        </row>
        <row r="4302">
          <cell r="A4302">
            <v>4296</v>
          </cell>
          <cell r="B4302" t="str">
            <v>B</v>
          </cell>
          <cell r="C4302" t="str">
            <v>Mining</v>
          </cell>
          <cell r="D4302">
            <v>203021042</v>
          </cell>
          <cell r="E4302" t="str">
            <v>Highton</v>
          </cell>
          <cell r="F4302">
            <v>3</v>
          </cell>
          <cell r="G4302">
            <v>0</v>
          </cell>
          <cell r="H4302">
            <v>0</v>
          </cell>
          <cell r="I4302">
            <v>0</v>
          </cell>
          <cell r="J4302">
            <v>0</v>
          </cell>
          <cell r="K4302">
            <v>3</v>
          </cell>
        </row>
        <row r="4303">
          <cell r="A4303">
            <v>4297</v>
          </cell>
          <cell r="B4303" t="str">
            <v>C</v>
          </cell>
          <cell r="C4303" t="str">
            <v>Manufacturing</v>
          </cell>
          <cell r="D4303">
            <v>203021042</v>
          </cell>
          <cell r="E4303" t="str">
            <v>Highton</v>
          </cell>
          <cell r="F4303">
            <v>21</v>
          </cell>
          <cell r="G4303">
            <v>10</v>
          </cell>
          <cell r="H4303">
            <v>4</v>
          </cell>
          <cell r="I4303">
            <v>3</v>
          </cell>
          <cell r="J4303">
            <v>0</v>
          </cell>
          <cell r="K4303">
            <v>38</v>
          </cell>
        </row>
        <row r="4304">
          <cell r="A4304">
            <v>4298</v>
          </cell>
          <cell r="B4304" t="str">
            <v>D</v>
          </cell>
          <cell r="C4304" t="str">
            <v>Electricity, Gas, Water and Waste Services</v>
          </cell>
          <cell r="D4304">
            <v>203021042</v>
          </cell>
          <cell r="E4304" t="str">
            <v>Highton</v>
          </cell>
          <cell r="F4304">
            <v>3</v>
          </cell>
          <cell r="G4304">
            <v>0</v>
          </cell>
          <cell r="H4304">
            <v>0</v>
          </cell>
          <cell r="I4304">
            <v>0</v>
          </cell>
          <cell r="J4304">
            <v>0</v>
          </cell>
          <cell r="K4304">
            <v>4</v>
          </cell>
        </row>
        <row r="4305">
          <cell r="A4305">
            <v>4299</v>
          </cell>
          <cell r="B4305" t="str">
            <v>E</v>
          </cell>
          <cell r="C4305" t="str">
            <v>Construction</v>
          </cell>
          <cell r="D4305">
            <v>203021042</v>
          </cell>
          <cell r="E4305" t="str">
            <v>Highton</v>
          </cell>
          <cell r="F4305">
            <v>219</v>
          </cell>
          <cell r="G4305">
            <v>103</v>
          </cell>
          <cell r="H4305">
            <v>19</v>
          </cell>
          <cell r="I4305">
            <v>0</v>
          </cell>
          <cell r="J4305">
            <v>0</v>
          </cell>
          <cell r="K4305">
            <v>341</v>
          </cell>
        </row>
        <row r="4306">
          <cell r="A4306">
            <v>4300</v>
          </cell>
          <cell r="B4306" t="str">
            <v>F</v>
          </cell>
          <cell r="C4306" t="str">
            <v>Wholesale Trade</v>
          </cell>
          <cell r="D4306">
            <v>203021042</v>
          </cell>
          <cell r="E4306" t="str">
            <v>Highton</v>
          </cell>
          <cell r="F4306">
            <v>25</v>
          </cell>
          <cell r="G4306">
            <v>8</v>
          </cell>
          <cell r="H4306">
            <v>0</v>
          </cell>
          <cell r="I4306">
            <v>0</v>
          </cell>
          <cell r="J4306">
            <v>0</v>
          </cell>
          <cell r="K4306">
            <v>33</v>
          </cell>
        </row>
        <row r="4307">
          <cell r="A4307">
            <v>4301</v>
          </cell>
          <cell r="B4307" t="str">
            <v>G</v>
          </cell>
          <cell r="C4307" t="str">
            <v>Retail Trade</v>
          </cell>
          <cell r="D4307">
            <v>203021042</v>
          </cell>
          <cell r="E4307" t="str">
            <v>Highton</v>
          </cell>
          <cell r="F4307">
            <v>42</v>
          </cell>
          <cell r="G4307">
            <v>27</v>
          </cell>
          <cell r="H4307">
            <v>8</v>
          </cell>
          <cell r="I4307">
            <v>0</v>
          </cell>
          <cell r="J4307">
            <v>0</v>
          </cell>
          <cell r="K4307">
            <v>78</v>
          </cell>
        </row>
        <row r="4308">
          <cell r="A4308">
            <v>4302</v>
          </cell>
          <cell r="B4308" t="str">
            <v>H</v>
          </cell>
          <cell r="C4308" t="str">
            <v>Accommodation and Food Services</v>
          </cell>
          <cell r="D4308">
            <v>203021042</v>
          </cell>
          <cell r="E4308" t="str">
            <v>Highton</v>
          </cell>
          <cell r="F4308">
            <v>15</v>
          </cell>
          <cell r="G4308">
            <v>25</v>
          </cell>
          <cell r="H4308">
            <v>16</v>
          </cell>
          <cell r="I4308">
            <v>0</v>
          </cell>
          <cell r="J4308">
            <v>0</v>
          </cell>
          <cell r="K4308">
            <v>57</v>
          </cell>
        </row>
        <row r="4309">
          <cell r="A4309">
            <v>4303</v>
          </cell>
          <cell r="B4309" t="str">
            <v>I</v>
          </cell>
          <cell r="C4309" t="str">
            <v>Transport, Postal and Warehousing</v>
          </cell>
          <cell r="D4309">
            <v>203021042</v>
          </cell>
          <cell r="E4309" t="str">
            <v>Highton</v>
          </cell>
          <cell r="F4309">
            <v>155</v>
          </cell>
          <cell r="G4309">
            <v>15</v>
          </cell>
          <cell r="H4309">
            <v>3</v>
          </cell>
          <cell r="I4309">
            <v>0</v>
          </cell>
          <cell r="J4309">
            <v>0</v>
          </cell>
          <cell r="K4309">
            <v>172</v>
          </cell>
        </row>
        <row r="4310">
          <cell r="A4310">
            <v>4304</v>
          </cell>
          <cell r="B4310" t="str">
            <v>J</v>
          </cell>
          <cell r="C4310" t="str">
            <v>Information Media and Telecommunications</v>
          </cell>
          <cell r="D4310">
            <v>203021042</v>
          </cell>
          <cell r="E4310" t="str">
            <v>Highton</v>
          </cell>
          <cell r="F4310">
            <v>9</v>
          </cell>
          <cell r="G4310">
            <v>0</v>
          </cell>
          <cell r="H4310">
            <v>0</v>
          </cell>
          <cell r="I4310">
            <v>0</v>
          </cell>
          <cell r="J4310">
            <v>0</v>
          </cell>
          <cell r="K4310">
            <v>11</v>
          </cell>
        </row>
        <row r="4311">
          <cell r="A4311">
            <v>4305</v>
          </cell>
          <cell r="B4311" t="str">
            <v>K</v>
          </cell>
          <cell r="C4311" t="str">
            <v>Financial and Insurance Services</v>
          </cell>
          <cell r="D4311">
            <v>203021042</v>
          </cell>
          <cell r="E4311" t="str">
            <v>Highton</v>
          </cell>
          <cell r="F4311">
            <v>66</v>
          </cell>
          <cell r="G4311">
            <v>15</v>
          </cell>
          <cell r="H4311">
            <v>3</v>
          </cell>
          <cell r="I4311">
            <v>0</v>
          </cell>
          <cell r="J4311">
            <v>0</v>
          </cell>
          <cell r="K4311">
            <v>84</v>
          </cell>
        </row>
        <row r="4312">
          <cell r="A4312">
            <v>4306</v>
          </cell>
          <cell r="B4312" t="str">
            <v>L</v>
          </cell>
          <cell r="C4312" t="str">
            <v>Rental, Hiring and Real Estate Services</v>
          </cell>
          <cell r="D4312">
            <v>203021042</v>
          </cell>
          <cell r="E4312" t="str">
            <v>Highton</v>
          </cell>
          <cell r="F4312">
            <v>197</v>
          </cell>
          <cell r="G4312">
            <v>9</v>
          </cell>
          <cell r="H4312">
            <v>3</v>
          </cell>
          <cell r="I4312">
            <v>0</v>
          </cell>
          <cell r="J4312">
            <v>0</v>
          </cell>
          <cell r="K4312">
            <v>208</v>
          </cell>
        </row>
        <row r="4313">
          <cell r="A4313">
            <v>4307</v>
          </cell>
          <cell r="B4313" t="str">
            <v>M</v>
          </cell>
          <cell r="C4313" t="str">
            <v>Professional, Scientific and Technical Services</v>
          </cell>
          <cell r="D4313">
            <v>203021042</v>
          </cell>
          <cell r="E4313" t="str">
            <v>Highton</v>
          </cell>
          <cell r="F4313">
            <v>202</v>
          </cell>
          <cell r="G4313">
            <v>77</v>
          </cell>
          <cell r="H4313">
            <v>10</v>
          </cell>
          <cell r="I4313">
            <v>3</v>
          </cell>
          <cell r="J4313">
            <v>0</v>
          </cell>
          <cell r="K4313">
            <v>292</v>
          </cell>
        </row>
        <row r="4314">
          <cell r="A4314">
            <v>4308</v>
          </cell>
          <cell r="B4314" t="str">
            <v>N</v>
          </cell>
          <cell r="C4314" t="str">
            <v>Administrative and Support Services</v>
          </cell>
          <cell r="D4314">
            <v>203021042</v>
          </cell>
          <cell r="E4314" t="str">
            <v>Highton</v>
          </cell>
          <cell r="F4314">
            <v>58</v>
          </cell>
          <cell r="G4314">
            <v>15</v>
          </cell>
          <cell r="H4314">
            <v>8</v>
          </cell>
          <cell r="I4314">
            <v>4</v>
          </cell>
          <cell r="J4314">
            <v>0</v>
          </cell>
          <cell r="K4314">
            <v>85</v>
          </cell>
        </row>
        <row r="4315">
          <cell r="A4315">
            <v>4309</v>
          </cell>
          <cell r="B4315" t="str">
            <v>O</v>
          </cell>
          <cell r="C4315" t="str">
            <v>Public Administration and Safety</v>
          </cell>
          <cell r="D4315">
            <v>203021042</v>
          </cell>
          <cell r="E4315" t="str">
            <v>Highton</v>
          </cell>
          <cell r="F4315">
            <v>3</v>
          </cell>
          <cell r="G4315">
            <v>0</v>
          </cell>
          <cell r="H4315">
            <v>3</v>
          </cell>
          <cell r="I4315">
            <v>0</v>
          </cell>
          <cell r="J4315">
            <v>0</v>
          </cell>
          <cell r="K4315">
            <v>7</v>
          </cell>
        </row>
        <row r="4316">
          <cell r="A4316">
            <v>4310</v>
          </cell>
          <cell r="B4316" t="str">
            <v>P</v>
          </cell>
          <cell r="C4316" t="str">
            <v>Education and Training</v>
          </cell>
          <cell r="D4316">
            <v>203021042</v>
          </cell>
          <cell r="E4316" t="str">
            <v>Highton</v>
          </cell>
          <cell r="F4316">
            <v>19</v>
          </cell>
          <cell r="G4316">
            <v>8</v>
          </cell>
          <cell r="H4316">
            <v>3</v>
          </cell>
          <cell r="I4316">
            <v>4</v>
          </cell>
          <cell r="J4316">
            <v>3</v>
          </cell>
          <cell r="K4316">
            <v>35</v>
          </cell>
        </row>
        <row r="4317">
          <cell r="A4317">
            <v>4311</v>
          </cell>
          <cell r="B4317" t="str">
            <v>Q</v>
          </cell>
          <cell r="C4317" t="str">
            <v>Health Care and Social Assistance</v>
          </cell>
          <cell r="D4317">
            <v>203021042</v>
          </cell>
          <cell r="E4317" t="str">
            <v>Highton</v>
          </cell>
          <cell r="F4317">
            <v>193</v>
          </cell>
          <cell r="G4317">
            <v>79</v>
          </cell>
          <cell r="H4317">
            <v>26</v>
          </cell>
          <cell r="I4317">
            <v>6</v>
          </cell>
          <cell r="J4317">
            <v>0</v>
          </cell>
          <cell r="K4317">
            <v>304</v>
          </cell>
        </row>
        <row r="4318">
          <cell r="A4318">
            <v>4312</v>
          </cell>
          <cell r="B4318" t="str">
            <v>R</v>
          </cell>
          <cell r="C4318" t="str">
            <v>Arts and Recreation Services</v>
          </cell>
          <cell r="D4318">
            <v>203021042</v>
          </cell>
          <cell r="E4318" t="str">
            <v>Highton</v>
          </cell>
          <cell r="F4318">
            <v>17</v>
          </cell>
          <cell r="G4318">
            <v>4</v>
          </cell>
          <cell r="H4318">
            <v>0</v>
          </cell>
          <cell r="I4318">
            <v>0</v>
          </cell>
          <cell r="J4318">
            <v>0</v>
          </cell>
          <cell r="K4318">
            <v>21</v>
          </cell>
        </row>
        <row r="4319">
          <cell r="A4319">
            <v>4313</v>
          </cell>
          <cell r="B4319" t="str">
            <v>S</v>
          </cell>
          <cell r="C4319" t="str">
            <v>Other Services</v>
          </cell>
          <cell r="D4319">
            <v>203021042</v>
          </cell>
          <cell r="E4319" t="str">
            <v>Highton</v>
          </cell>
          <cell r="F4319">
            <v>37</v>
          </cell>
          <cell r="G4319">
            <v>20</v>
          </cell>
          <cell r="H4319">
            <v>3</v>
          </cell>
          <cell r="I4319">
            <v>3</v>
          </cell>
          <cell r="J4319">
            <v>0</v>
          </cell>
          <cell r="K4319">
            <v>62</v>
          </cell>
        </row>
        <row r="4320">
          <cell r="A4320">
            <v>4314</v>
          </cell>
          <cell r="B4320" t="str">
            <v>A</v>
          </cell>
          <cell r="C4320" t="str">
            <v>Agriculture, Forestry and Fishing</v>
          </cell>
          <cell r="D4320">
            <v>213041575</v>
          </cell>
          <cell r="E4320" t="str">
            <v>Hillside</v>
          </cell>
          <cell r="F4320">
            <v>0</v>
          </cell>
          <cell r="G4320">
            <v>0</v>
          </cell>
          <cell r="H4320">
            <v>0</v>
          </cell>
          <cell r="I4320">
            <v>0</v>
          </cell>
          <cell r="J4320">
            <v>0</v>
          </cell>
          <cell r="K4320">
            <v>0</v>
          </cell>
        </row>
        <row r="4321">
          <cell r="A4321">
            <v>4315</v>
          </cell>
          <cell r="B4321" t="str">
            <v>B</v>
          </cell>
          <cell r="C4321" t="str">
            <v>Mining</v>
          </cell>
          <cell r="D4321">
            <v>213041575</v>
          </cell>
          <cell r="E4321" t="str">
            <v>Hillside</v>
          </cell>
          <cell r="F4321">
            <v>0</v>
          </cell>
          <cell r="G4321">
            <v>0</v>
          </cell>
          <cell r="H4321">
            <v>0</v>
          </cell>
          <cell r="I4321">
            <v>0</v>
          </cell>
          <cell r="J4321">
            <v>0</v>
          </cell>
          <cell r="K4321">
            <v>0</v>
          </cell>
        </row>
        <row r="4322">
          <cell r="A4322">
            <v>4316</v>
          </cell>
          <cell r="B4322" t="str">
            <v>C</v>
          </cell>
          <cell r="C4322" t="str">
            <v>Manufacturing</v>
          </cell>
          <cell r="D4322">
            <v>213041575</v>
          </cell>
          <cell r="E4322" t="str">
            <v>Hillside</v>
          </cell>
          <cell r="F4322">
            <v>14</v>
          </cell>
          <cell r="G4322">
            <v>8</v>
          </cell>
          <cell r="H4322">
            <v>3</v>
          </cell>
          <cell r="I4322">
            <v>0</v>
          </cell>
          <cell r="J4322">
            <v>0</v>
          </cell>
          <cell r="K4322">
            <v>23</v>
          </cell>
        </row>
        <row r="4323">
          <cell r="A4323">
            <v>4317</v>
          </cell>
          <cell r="B4323" t="str">
            <v>D</v>
          </cell>
          <cell r="C4323" t="str">
            <v>Electricity, Gas, Water and Waste Services</v>
          </cell>
          <cell r="D4323">
            <v>213041575</v>
          </cell>
          <cell r="E4323" t="str">
            <v>Hillside</v>
          </cell>
          <cell r="F4323">
            <v>3</v>
          </cell>
          <cell r="G4323">
            <v>0</v>
          </cell>
          <cell r="H4323">
            <v>3</v>
          </cell>
          <cell r="I4323">
            <v>0</v>
          </cell>
          <cell r="J4323">
            <v>0</v>
          </cell>
          <cell r="K4323">
            <v>6</v>
          </cell>
        </row>
        <row r="4324">
          <cell r="A4324">
            <v>4318</v>
          </cell>
          <cell r="B4324" t="str">
            <v>E</v>
          </cell>
          <cell r="C4324" t="str">
            <v>Construction</v>
          </cell>
          <cell r="D4324">
            <v>213041575</v>
          </cell>
          <cell r="E4324" t="str">
            <v>Hillside</v>
          </cell>
          <cell r="F4324">
            <v>221</v>
          </cell>
          <cell r="G4324">
            <v>128</v>
          </cell>
          <cell r="H4324">
            <v>19</v>
          </cell>
          <cell r="I4324">
            <v>3</v>
          </cell>
          <cell r="J4324">
            <v>0</v>
          </cell>
          <cell r="K4324">
            <v>371</v>
          </cell>
        </row>
        <row r="4325">
          <cell r="A4325">
            <v>4319</v>
          </cell>
          <cell r="B4325" t="str">
            <v>F</v>
          </cell>
          <cell r="C4325" t="str">
            <v>Wholesale Trade</v>
          </cell>
          <cell r="D4325">
            <v>213041575</v>
          </cell>
          <cell r="E4325" t="str">
            <v>Hillside</v>
          </cell>
          <cell r="F4325">
            <v>15</v>
          </cell>
          <cell r="G4325">
            <v>8</v>
          </cell>
          <cell r="H4325">
            <v>0</v>
          </cell>
          <cell r="I4325">
            <v>0</v>
          </cell>
          <cell r="J4325">
            <v>0</v>
          </cell>
          <cell r="K4325">
            <v>23</v>
          </cell>
        </row>
        <row r="4326">
          <cell r="A4326">
            <v>4320</v>
          </cell>
          <cell r="B4326" t="str">
            <v>G</v>
          </cell>
          <cell r="C4326" t="str">
            <v>Retail Trade</v>
          </cell>
          <cell r="D4326">
            <v>213041575</v>
          </cell>
          <cell r="E4326" t="str">
            <v>Hillside</v>
          </cell>
          <cell r="F4326">
            <v>48</v>
          </cell>
          <cell r="G4326">
            <v>15</v>
          </cell>
          <cell r="H4326">
            <v>7</v>
          </cell>
          <cell r="I4326">
            <v>0</v>
          </cell>
          <cell r="J4326">
            <v>0</v>
          </cell>
          <cell r="K4326">
            <v>70</v>
          </cell>
        </row>
        <row r="4327">
          <cell r="A4327">
            <v>4321</v>
          </cell>
          <cell r="B4327" t="str">
            <v>H</v>
          </cell>
          <cell r="C4327" t="str">
            <v>Accommodation and Food Services</v>
          </cell>
          <cell r="D4327">
            <v>213041575</v>
          </cell>
          <cell r="E4327" t="str">
            <v>Hillside</v>
          </cell>
          <cell r="F4327">
            <v>16</v>
          </cell>
          <cell r="G4327">
            <v>12</v>
          </cell>
          <cell r="H4327">
            <v>8</v>
          </cell>
          <cell r="I4327">
            <v>0</v>
          </cell>
          <cell r="J4327">
            <v>0</v>
          </cell>
          <cell r="K4327">
            <v>36</v>
          </cell>
        </row>
        <row r="4328">
          <cell r="A4328">
            <v>4322</v>
          </cell>
          <cell r="B4328" t="str">
            <v>I</v>
          </cell>
          <cell r="C4328" t="str">
            <v>Transport, Postal and Warehousing</v>
          </cell>
          <cell r="D4328">
            <v>213041575</v>
          </cell>
          <cell r="E4328" t="str">
            <v>Hillside</v>
          </cell>
          <cell r="F4328">
            <v>163</v>
          </cell>
          <cell r="G4328">
            <v>25</v>
          </cell>
          <cell r="H4328">
            <v>5</v>
          </cell>
          <cell r="I4328">
            <v>0</v>
          </cell>
          <cell r="J4328">
            <v>0</v>
          </cell>
          <cell r="K4328">
            <v>193</v>
          </cell>
        </row>
        <row r="4329">
          <cell r="A4329">
            <v>4323</v>
          </cell>
          <cell r="B4329" t="str">
            <v>J</v>
          </cell>
          <cell r="C4329" t="str">
            <v>Information Media and Telecommunications</v>
          </cell>
          <cell r="D4329">
            <v>213041575</v>
          </cell>
          <cell r="E4329" t="str">
            <v>Hillside</v>
          </cell>
          <cell r="F4329">
            <v>8</v>
          </cell>
          <cell r="G4329">
            <v>3</v>
          </cell>
          <cell r="H4329">
            <v>0</v>
          </cell>
          <cell r="I4329">
            <v>0</v>
          </cell>
          <cell r="J4329">
            <v>0</v>
          </cell>
          <cell r="K4329">
            <v>11</v>
          </cell>
        </row>
        <row r="4330">
          <cell r="A4330">
            <v>4324</v>
          </cell>
          <cell r="B4330" t="str">
            <v>K</v>
          </cell>
          <cell r="C4330" t="str">
            <v>Financial and Insurance Services</v>
          </cell>
          <cell r="D4330">
            <v>213041575</v>
          </cell>
          <cell r="E4330" t="str">
            <v>Hillside</v>
          </cell>
          <cell r="F4330">
            <v>21</v>
          </cell>
          <cell r="G4330">
            <v>8</v>
          </cell>
          <cell r="H4330">
            <v>0</v>
          </cell>
          <cell r="I4330">
            <v>0</v>
          </cell>
          <cell r="J4330">
            <v>0</v>
          </cell>
          <cell r="K4330">
            <v>29</v>
          </cell>
        </row>
        <row r="4331">
          <cell r="A4331">
            <v>4325</v>
          </cell>
          <cell r="B4331" t="str">
            <v>L</v>
          </cell>
          <cell r="C4331" t="str">
            <v>Rental, Hiring and Real Estate Services</v>
          </cell>
          <cell r="D4331">
            <v>213041575</v>
          </cell>
          <cell r="E4331" t="str">
            <v>Hillside</v>
          </cell>
          <cell r="F4331">
            <v>129</v>
          </cell>
          <cell r="G4331">
            <v>11</v>
          </cell>
          <cell r="H4331">
            <v>0</v>
          </cell>
          <cell r="I4331">
            <v>0</v>
          </cell>
          <cell r="J4331">
            <v>0</v>
          </cell>
          <cell r="K4331">
            <v>141</v>
          </cell>
        </row>
        <row r="4332">
          <cell r="A4332">
            <v>4326</v>
          </cell>
          <cell r="B4332" t="str">
            <v>M</v>
          </cell>
          <cell r="C4332" t="str">
            <v>Professional, Scientific and Technical Services</v>
          </cell>
          <cell r="D4332">
            <v>213041575</v>
          </cell>
          <cell r="E4332" t="str">
            <v>Hillside</v>
          </cell>
          <cell r="F4332">
            <v>75</v>
          </cell>
          <cell r="G4332">
            <v>33</v>
          </cell>
          <cell r="H4332">
            <v>3</v>
          </cell>
          <cell r="I4332">
            <v>0</v>
          </cell>
          <cell r="J4332">
            <v>0</v>
          </cell>
          <cell r="K4332">
            <v>109</v>
          </cell>
        </row>
        <row r="4333">
          <cell r="A4333">
            <v>4327</v>
          </cell>
          <cell r="B4333" t="str">
            <v>N</v>
          </cell>
          <cell r="C4333" t="str">
            <v>Administrative and Support Services</v>
          </cell>
          <cell r="D4333">
            <v>213041575</v>
          </cell>
          <cell r="E4333" t="str">
            <v>Hillside</v>
          </cell>
          <cell r="F4333">
            <v>46</v>
          </cell>
          <cell r="G4333">
            <v>14</v>
          </cell>
          <cell r="H4333">
            <v>3</v>
          </cell>
          <cell r="I4333">
            <v>0</v>
          </cell>
          <cell r="J4333">
            <v>0</v>
          </cell>
          <cell r="K4333">
            <v>61</v>
          </cell>
        </row>
        <row r="4334">
          <cell r="A4334">
            <v>4328</v>
          </cell>
          <cell r="B4334" t="str">
            <v>O</v>
          </cell>
          <cell r="C4334" t="str">
            <v>Public Administration and Safety</v>
          </cell>
          <cell r="D4334">
            <v>213041575</v>
          </cell>
          <cell r="E4334" t="str">
            <v>Hillside</v>
          </cell>
          <cell r="F4334">
            <v>5</v>
          </cell>
          <cell r="G4334">
            <v>4</v>
          </cell>
          <cell r="H4334">
            <v>0</v>
          </cell>
          <cell r="I4334">
            <v>0</v>
          </cell>
          <cell r="J4334">
            <v>0</v>
          </cell>
          <cell r="K4334">
            <v>9</v>
          </cell>
        </row>
        <row r="4335">
          <cell r="A4335">
            <v>4329</v>
          </cell>
          <cell r="B4335" t="str">
            <v>P</v>
          </cell>
          <cell r="C4335" t="str">
            <v>Education and Training</v>
          </cell>
          <cell r="D4335">
            <v>213041575</v>
          </cell>
          <cell r="E4335" t="str">
            <v>Hillside</v>
          </cell>
          <cell r="F4335">
            <v>7</v>
          </cell>
          <cell r="G4335">
            <v>5</v>
          </cell>
          <cell r="H4335">
            <v>0</v>
          </cell>
          <cell r="I4335">
            <v>3</v>
          </cell>
          <cell r="J4335">
            <v>0</v>
          </cell>
          <cell r="K4335">
            <v>15</v>
          </cell>
        </row>
        <row r="4336">
          <cell r="A4336">
            <v>4330</v>
          </cell>
          <cell r="B4336" t="str">
            <v>Q</v>
          </cell>
          <cell r="C4336" t="str">
            <v>Health Care and Social Assistance</v>
          </cell>
          <cell r="D4336">
            <v>213041575</v>
          </cell>
          <cell r="E4336" t="str">
            <v>Hillside</v>
          </cell>
          <cell r="F4336">
            <v>52</v>
          </cell>
          <cell r="G4336">
            <v>26</v>
          </cell>
          <cell r="H4336">
            <v>11</v>
          </cell>
          <cell r="I4336">
            <v>12</v>
          </cell>
          <cell r="J4336">
            <v>0</v>
          </cell>
          <cell r="K4336">
            <v>101</v>
          </cell>
        </row>
        <row r="4337">
          <cell r="A4337">
            <v>4331</v>
          </cell>
          <cell r="B4337" t="str">
            <v>R</v>
          </cell>
          <cell r="C4337" t="str">
            <v>Arts and Recreation Services</v>
          </cell>
          <cell r="D4337">
            <v>213041575</v>
          </cell>
          <cell r="E4337" t="str">
            <v>Hillside</v>
          </cell>
          <cell r="F4337">
            <v>9</v>
          </cell>
          <cell r="G4337">
            <v>0</v>
          </cell>
          <cell r="H4337">
            <v>0</v>
          </cell>
          <cell r="I4337">
            <v>0</v>
          </cell>
          <cell r="J4337">
            <v>0</v>
          </cell>
          <cell r="K4337">
            <v>11</v>
          </cell>
        </row>
        <row r="4338">
          <cell r="A4338">
            <v>4332</v>
          </cell>
          <cell r="B4338" t="str">
            <v>S</v>
          </cell>
          <cell r="C4338" t="str">
            <v>Other Services</v>
          </cell>
          <cell r="D4338">
            <v>213041575</v>
          </cell>
          <cell r="E4338" t="str">
            <v>Hillside</v>
          </cell>
          <cell r="F4338">
            <v>44</v>
          </cell>
          <cell r="G4338">
            <v>26</v>
          </cell>
          <cell r="H4338">
            <v>5</v>
          </cell>
          <cell r="I4338">
            <v>0</v>
          </cell>
          <cell r="J4338">
            <v>0</v>
          </cell>
          <cell r="K4338">
            <v>75</v>
          </cell>
        </row>
        <row r="4339">
          <cell r="A4339">
            <v>4333</v>
          </cell>
          <cell r="B4339" t="str">
            <v>A</v>
          </cell>
          <cell r="C4339" t="str">
            <v>Agriculture, Forestry and Fishing</v>
          </cell>
          <cell r="D4339">
            <v>213051361</v>
          </cell>
          <cell r="E4339" t="str">
            <v>Hoppers Crossing - North</v>
          </cell>
          <cell r="F4339">
            <v>12</v>
          </cell>
          <cell r="G4339">
            <v>3</v>
          </cell>
          <cell r="H4339">
            <v>0</v>
          </cell>
          <cell r="I4339">
            <v>0</v>
          </cell>
          <cell r="J4339">
            <v>0</v>
          </cell>
          <cell r="K4339">
            <v>13</v>
          </cell>
        </row>
        <row r="4340">
          <cell r="A4340">
            <v>4334</v>
          </cell>
          <cell r="B4340" t="str">
            <v>B</v>
          </cell>
          <cell r="C4340" t="str">
            <v>Mining</v>
          </cell>
          <cell r="D4340">
            <v>213051361</v>
          </cell>
          <cell r="E4340" t="str">
            <v>Hoppers Crossing - North</v>
          </cell>
          <cell r="F4340">
            <v>3</v>
          </cell>
          <cell r="G4340">
            <v>0</v>
          </cell>
          <cell r="H4340">
            <v>0</v>
          </cell>
          <cell r="I4340">
            <v>0</v>
          </cell>
          <cell r="J4340">
            <v>0</v>
          </cell>
          <cell r="K4340">
            <v>3</v>
          </cell>
        </row>
        <row r="4341">
          <cell r="A4341">
            <v>4335</v>
          </cell>
          <cell r="B4341" t="str">
            <v>C</v>
          </cell>
          <cell r="C4341" t="str">
            <v>Manufacturing</v>
          </cell>
          <cell r="D4341">
            <v>213051361</v>
          </cell>
          <cell r="E4341" t="str">
            <v>Hoppers Crossing - North</v>
          </cell>
          <cell r="F4341">
            <v>43</v>
          </cell>
          <cell r="G4341">
            <v>17</v>
          </cell>
          <cell r="H4341">
            <v>14</v>
          </cell>
          <cell r="I4341">
            <v>6</v>
          </cell>
          <cell r="J4341">
            <v>0</v>
          </cell>
          <cell r="K4341">
            <v>81</v>
          </cell>
        </row>
        <row r="4342">
          <cell r="A4342">
            <v>4336</v>
          </cell>
          <cell r="B4342" t="str">
            <v>D</v>
          </cell>
          <cell r="C4342" t="str">
            <v>Electricity, Gas, Water and Waste Services</v>
          </cell>
          <cell r="D4342">
            <v>213051361</v>
          </cell>
          <cell r="E4342" t="str">
            <v>Hoppers Crossing - North</v>
          </cell>
          <cell r="F4342">
            <v>3</v>
          </cell>
          <cell r="G4342">
            <v>0</v>
          </cell>
          <cell r="H4342">
            <v>0</v>
          </cell>
          <cell r="I4342">
            <v>0</v>
          </cell>
          <cell r="J4342">
            <v>0</v>
          </cell>
          <cell r="K4342">
            <v>3</v>
          </cell>
        </row>
        <row r="4343">
          <cell r="A4343">
            <v>4337</v>
          </cell>
          <cell r="B4343" t="str">
            <v>E</v>
          </cell>
          <cell r="C4343" t="str">
            <v>Construction</v>
          </cell>
          <cell r="D4343">
            <v>213051361</v>
          </cell>
          <cell r="E4343" t="str">
            <v>Hoppers Crossing - North</v>
          </cell>
          <cell r="F4343">
            <v>257</v>
          </cell>
          <cell r="G4343">
            <v>116</v>
          </cell>
          <cell r="H4343">
            <v>19</v>
          </cell>
          <cell r="I4343">
            <v>8</v>
          </cell>
          <cell r="J4343">
            <v>0</v>
          </cell>
          <cell r="K4343">
            <v>400</v>
          </cell>
        </row>
        <row r="4344">
          <cell r="A4344">
            <v>4338</v>
          </cell>
          <cell r="B4344" t="str">
            <v>F</v>
          </cell>
          <cell r="C4344" t="str">
            <v>Wholesale Trade</v>
          </cell>
          <cell r="D4344">
            <v>213051361</v>
          </cell>
          <cell r="E4344" t="str">
            <v>Hoppers Crossing - North</v>
          </cell>
          <cell r="F4344">
            <v>43</v>
          </cell>
          <cell r="G4344">
            <v>25</v>
          </cell>
          <cell r="H4344">
            <v>10</v>
          </cell>
          <cell r="I4344">
            <v>8</v>
          </cell>
          <cell r="J4344">
            <v>0</v>
          </cell>
          <cell r="K4344">
            <v>86</v>
          </cell>
        </row>
        <row r="4345">
          <cell r="A4345">
            <v>4339</v>
          </cell>
          <cell r="B4345" t="str">
            <v>G</v>
          </cell>
          <cell r="C4345" t="str">
            <v>Retail Trade</v>
          </cell>
          <cell r="D4345">
            <v>213051361</v>
          </cell>
          <cell r="E4345" t="str">
            <v>Hoppers Crossing - North</v>
          </cell>
          <cell r="F4345">
            <v>98</v>
          </cell>
          <cell r="G4345">
            <v>76</v>
          </cell>
          <cell r="H4345">
            <v>41</v>
          </cell>
          <cell r="I4345">
            <v>16</v>
          </cell>
          <cell r="J4345">
            <v>0</v>
          </cell>
          <cell r="K4345">
            <v>231</v>
          </cell>
        </row>
        <row r="4346">
          <cell r="A4346">
            <v>4340</v>
          </cell>
          <cell r="B4346" t="str">
            <v>H</v>
          </cell>
          <cell r="C4346" t="str">
            <v>Accommodation and Food Services</v>
          </cell>
          <cell r="D4346">
            <v>213051361</v>
          </cell>
          <cell r="E4346" t="str">
            <v>Hoppers Crossing - North</v>
          </cell>
          <cell r="F4346">
            <v>19</v>
          </cell>
          <cell r="G4346">
            <v>26</v>
          </cell>
          <cell r="H4346">
            <v>18</v>
          </cell>
          <cell r="I4346">
            <v>3</v>
          </cell>
          <cell r="J4346">
            <v>0</v>
          </cell>
          <cell r="K4346">
            <v>65</v>
          </cell>
        </row>
        <row r="4347">
          <cell r="A4347">
            <v>4341</v>
          </cell>
          <cell r="B4347" t="str">
            <v>I</v>
          </cell>
          <cell r="C4347" t="str">
            <v>Transport, Postal and Warehousing</v>
          </cell>
          <cell r="D4347">
            <v>213051361</v>
          </cell>
          <cell r="E4347" t="str">
            <v>Hoppers Crossing - North</v>
          </cell>
          <cell r="F4347">
            <v>316</v>
          </cell>
          <cell r="G4347">
            <v>39</v>
          </cell>
          <cell r="H4347">
            <v>0</v>
          </cell>
          <cell r="I4347">
            <v>3</v>
          </cell>
          <cell r="J4347">
            <v>0</v>
          </cell>
          <cell r="K4347">
            <v>360</v>
          </cell>
        </row>
        <row r="4348">
          <cell r="A4348">
            <v>4342</v>
          </cell>
          <cell r="B4348" t="str">
            <v>J</v>
          </cell>
          <cell r="C4348" t="str">
            <v>Information Media and Telecommunications</v>
          </cell>
          <cell r="D4348">
            <v>213051361</v>
          </cell>
          <cell r="E4348" t="str">
            <v>Hoppers Crossing - North</v>
          </cell>
          <cell r="F4348">
            <v>7</v>
          </cell>
          <cell r="G4348">
            <v>0</v>
          </cell>
          <cell r="H4348">
            <v>0</v>
          </cell>
          <cell r="I4348">
            <v>0</v>
          </cell>
          <cell r="J4348">
            <v>0</v>
          </cell>
          <cell r="K4348">
            <v>7</v>
          </cell>
        </row>
        <row r="4349">
          <cell r="A4349">
            <v>4343</v>
          </cell>
          <cell r="B4349" t="str">
            <v>K</v>
          </cell>
          <cell r="C4349" t="str">
            <v>Financial and Insurance Services</v>
          </cell>
          <cell r="D4349">
            <v>213051361</v>
          </cell>
          <cell r="E4349" t="str">
            <v>Hoppers Crossing - North</v>
          </cell>
          <cell r="F4349">
            <v>35</v>
          </cell>
          <cell r="G4349">
            <v>9</v>
          </cell>
          <cell r="H4349">
            <v>0</v>
          </cell>
          <cell r="I4349">
            <v>0</v>
          </cell>
          <cell r="J4349">
            <v>0</v>
          </cell>
          <cell r="K4349">
            <v>44</v>
          </cell>
        </row>
        <row r="4350">
          <cell r="A4350">
            <v>4344</v>
          </cell>
          <cell r="B4350" t="str">
            <v>L</v>
          </cell>
          <cell r="C4350" t="str">
            <v>Rental, Hiring and Real Estate Services</v>
          </cell>
          <cell r="D4350">
            <v>213051361</v>
          </cell>
          <cell r="E4350" t="str">
            <v>Hoppers Crossing - North</v>
          </cell>
          <cell r="F4350">
            <v>162</v>
          </cell>
          <cell r="G4350">
            <v>8</v>
          </cell>
          <cell r="H4350">
            <v>4</v>
          </cell>
          <cell r="I4350">
            <v>0</v>
          </cell>
          <cell r="J4350">
            <v>0</v>
          </cell>
          <cell r="K4350">
            <v>174</v>
          </cell>
        </row>
        <row r="4351">
          <cell r="A4351">
            <v>4345</v>
          </cell>
          <cell r="B4351" t="str">
            <v>M</v>
          </cell>
          <cell r="C4351" t="str">
            <v>Professional, Scientific and Technical Services</v>
          </cell>
          <cell r="D4351">
            <v>213051361</v>
          </cell>
          <cell r="E4351" t="str">
            <v>Hoppers Crossing - North</v>
          </cell>
          <cell r="F4351">
            <v>96</v>
          </cell>
          <cell r="G4351">
            <v>46</v>
          </cell>
          <cell r="H4351">
            <v>9</v>
          </cell>
          <cell r="I4351">
            <v>3</v>
          </cell>
          <cell r="J4351">
            <v>0</v>
          </cell>
          <cell r="K4351">
            <v>152</v>
          </cell>
        </row>
        <row r="4352">
          <cell r="A4352">
            <v>4346</v>
          </cell>
          <cell r="B4352" t="str">
            <v>N</v>
          </cell>
          <cell r="C4352" t="str">
            <v>Administrative and Support Services</v>
          </cell>
          <cell r="D4352">
            <v>213051361</v>
          </cell>
          <cell r="E4352" t="str">
            <v>Hoppers Crossing - North</v>
          </cell>
          <cell r="F4352">
            <v>78</v>
          </cell>
          <cell r="G4352">
            <v>22</v>
          </cell>
          <cell r="H4352">
            <v>3</v>
          </cell>
          <cell r="I4352">
            <v>0</v>
          </cell>
          <cell r="J4352">
            <v>0</v>
          </cell>
          <cell r="K4352">
            <v>105</v>
          </cell>
        </row>
        <row r="4353">
          <cell r="A4353">
            <v>4347</v>
          </cell>
          <cell r="B4353" t="str">
            <v>O</v>
          </cell>
          <cell r="C4353" t="str">
            <v>Public Administration and Safety</v>
          </cell>
          <cell r="D4353">
            <v>213051361</v>
          </cell>
          <cell r="E4353" t="str">
            <v>Hoppers Crossing - North</v>
          </cell>
          <cell r="F4353">
            <v>5</v>
          </cell>
          <cell r="G4353">
            <v>0</v>
          </cell>
          <cell r="H4353">
            <v>0</v>
          </cell>
          <cell r="I4353">
            <v>0</v>
          </cell>
          <cell r="J4353">
            <v>0</v>
          </cell>
          <cell r="K4353">
            <v>7</v>
          </cell>
        </row>
        <row r="4354">
          <cell r="A4354">
            <v>4348</v>
          </cell>
          <cell r="B4354" t="str">
            <v>P</v>
          </cell>
          <cell r="C4354" t="str">
            <v>Education and Training</v>
          </cell>
          <cell r="D4354">
            <v>213051361</v>
          </cell>
          <cell r="E4354" t="str">
            <v>Hoppers Crossing - North</v>
          </cell>
          <cell r="F4354">
            <v>24</v>
          </cell>
          <cell r="G4354">
            <v>9</v>
          </cell>
          <cell r="H4354">
            <v>6</v>
          </cell>
          <cell r="I4354">
            <v>3</v>
          </cell>
          <cell r="J4354">
            <v>0</v>
          </cell>
          <cell r="K4354">
            <v>40</v>
          </cell>
        </row>
        <row r="4355">
          <cell r="A4355">
            <v>4349</v>
          </cell>
          <cell r="B4355" t="str">
            <v>Q</v>
          </cell>
          <cell r="C4355" t="str">
            <v>Health Care and Social Assistance</v>
          </cell>
          <cell r="D4355">
            <v>213051361</v>
          </cell>
          <cell r="E4355" t="str">
            <v>Hoppers Crossing - North</v>
          </cell>
          <cell r="F4355">
            <v>68</v>
          </cell>
          <cell r="G4355">
            <v>19</v>
          </cell>
          <cell r="H4355">
            <v>17</v>
          </cell>
          <cell r="I4355">
            <v>6</v>
          </cell>
          <cell r="J4355">
            <v>0</v>
          </cell>
          <cell r="K4355">
            <v>110</v>
          </cell>
        </row>
        <row r="4356">
          <cell r="A4356">
            <v>4350</v>
          </cell>
          <cell r="B4356" t="str">
            <v>R</v>
          </cell>
          <cell r="C4356" t="str">
            <v>Arts and Recreation Services</v>
          </cell>
          <cell r="D4356">
            <v>213051361</v>
          </cell>
          <cell r="E4356" t="str">
            <v>Hoppers Crossing - North</v>
          </cell>
          <cell r="F4356">
            <v>14</v>
          </cell>
          <cell r="G4356">
            <v>7</v>
          </cell>
          <cell r="H4356">
            <v>4</v>
          </cell>
          <cell r="I4356">
            <v>0</v>
          </cell>
          <cell r="J4356">
            <v>0</v>
          </cell>
          <cell r="K4356">
            <v>25</v>
          </cell>
        </row>
        <row r="4357">
          <cell r="A4357">
            <v>4351</v>
          </cell>
          <cell r="B4357" t="str">
            <v>S</v>
          </cell>
          <cell r="C4357" t="str">
            <v>Other Services</v>
          </cell>
          <cell r="D4357">
            <v>213051361</v>
          </cell>
          <cell r="E4357" t="str">
            <v>Hoppers Crossing - North</v>
          </cell>
          <cell r="F4357">
            <v>66</v>
          </cell>
          <cell r="G4357">
            <v>51</v>
          </cell>
          <cell r="H4357">
            <v>20</v>
          </cell>
          <cell r="I4357">
            <v>0</v>
          </cell>
          <cell r="J4357">
            <v>0</v>
          </cell>
          <cell r="K4357">
            <v>138</v>
          </cell>
        </row>
        <row r="4358">
          <cell r="A4358">
            <v>4352</v>
          </cell>
          <cell r="B4358" t="str">
            <v>A</v>
          </cell>
          <cell r="C4358" t="str">
            <v>Agriculture, Forestry and Fishing</v>
          </cell>
          <cell r="D4358">
            <v>213051362</v>
          </cell>
          <cell r="E4358" t="str">
            <v>Hoppers Crossing - South</v>
          </cell>
          <cell r="F4358">
            <v>0</v>
          </cell>
          <cell r="G4358">
            <v>0</v>
          </cell>
          <cell r="H4358">
            <v>0</v>
          </cell>
          <cell r="I4358">
            <v>0</v>
          </cell>
          <cell r="J4358">
            <v>0</v>
          </cell>
          <cell r="K4358">
            <v>3</v>
          </cell>
        </row>
        <row r="4359">
          <cell r="A4359">
            <v>4353</v>
          </cell>
          <cell r="B4359" t="str">
            <v>B</v>
          </cell>
          <cell r="C4359" t="str">
            <v>Mining</v>
          </cell>
          <cell r="D4359">
            <v>213051362</v>
          </cell>
          <cell r="E4359" t="str">
            <v>Hoppers Crossing - South</v>
          </cell>
          <cell r="F4359">
            <v>0</v>
          </cell>
          <cell r="G4359">
            <v>0</v>
          </cell>
          <cell r="H4359">
            <v>0</v>
          </cell>
          <cell r="I4359">
            <v>0</v>
          </cell>
          <cell r="J4359">
            <v>0</v>
          </cell>
          <cell r="K4359">
            <v>0</v>
          </cell>
        </row>
        <row r="4360">
          <cell r="A4360">
            <v>4354</v>
          </cell>
          <cell r="B4360" t="str">
            <v>C</v>
          </cell>
          <cell r="C4360" t="str">
            <v>Manufacturing</v>
          </cell>
          <cell r="D4360">
            <v>213051362</v>
          </cell>
          <cell r="E4360" t="str">
            <v>Hoppers Crossing - South</v>
          </cell>
          <cell r="F4360">
            <v>15</v>
          </cell>
          <cell r="G4360">
            <v>6</v>
          </cell>
          <cell r="H4360">
            <v>0</v>
          </cell>
          <cell r="I4360">
            <v>0</v>
          </cell>
          <cell r="J4360">
            <v>0</v>
          </cell>
          <cell r="K4360">
            <v>22</v>
          </cell>
        </row>
        <row r="4361">
          <cell r="A4361">
            <v>4355</v>
          </cell>
          <cell r="B4361" t="str">
            <v>D</v>
          </cell>
          <cell r="C4361" t="str">
            <v>Electricity, Gas, Water and Waste Services</v>
          </cell>
          <cell r="D4361">
            <v>213051362</v>
          </cell>
          <cell r="E4361" t="str">
            <v>Hoppers Crossing - South</v>
          </cell>
          <cell r="F4361">
            <v>3</v>
          </cell>
          <cell r="G4361">
            <v>0</v>
          </cell>
          <cell r="H4361">
            <v>0</v>
          </cell>
          <cell r="I4361">
            <v>0</v>
          </cell>
          <cell r="J4361">
            <v>0</v>
          </cell>
          <cell r="K4361">
            <v>3</v>
          </cell>
        </row>
        <row r="4362">
          <cell r="A4362">
            <v>4356</v>
          </cell>
          <cell r="B4362" t="str">
            <v>E</v>
          </cell>
          <cell r="C4362" t="str">
            <v>Construction</v>
          </cell>
          <cell r="D4362">
            <v>213051362</v>
          </cell>
          <cell r="E4362" t="str">
            <v>Hoppers Crossing - South</v>
          </cell>
          <cell r="F4362">
            <v>164</v>
          </cell>
          <cell r="G4362">
            <v>48</v>
          </cell>
          <cell r="H4362">
            <v>3</v>
          </cell>
          <cell r="I4362">
            <v>0</v>
          </cell>
          <cell r="J4362">
            <v>0</v>
          </cell>
          <cell r="K4362">
            <v>215</v>
          </cell>
        </row>
        <row r="4363">
          <cell r="A4363">
            <v>4357</v>
          </cell>
          <cell r="B4363" t="str">
            <v>F</v>
          </cell>
          <cell r="C4363" t="str">
            <v>Wholesale Trade</v>
          </cell>
          <cell r="D4363">
            <v>213051362</v>
          </cell>
          <cell r="E4363" t="str">
            <v>Hoppers Crossing - South</v>
          </cell>
          <cell r="F4363">
            <v>14</v>
          </cell>
          <cell r="G4363">
            <v>3</v>
          </cell>
          <cell r="H4363">
            <v>0</v>
          </cell>
          <cell r="I4363">
            <v>0</v>
          </cell>
          <cell r="J4363">
            <v>0</v>
          </cell>
          <cell r="K4363">
            <v>18</v>
          </cell>
        </row>
        <row r="4364">
          <cell r="A4364">
            <v>4358</v>
          </cell>
          <cell r="B4364" t="str">
            <v>G</v>
          </cell>
          <cell r="C4364" t="str">
            <v>Retail Trade</v>
          </cell>
          <cell r="D4364">
            <v>213051362</v>
          </cell>
          <cell r="E4364" t="str">
            <v>Hoppers Crossing - South</v>
          </cell>
          <cell r="F4364">
            <v>54</v>
          </cell>
          <cell r="G4364">
            <v>14</v>
          </cell>
          <cell r="H4364">
            <v>4</v>
          </cell>
          <cell r="I4364">
            <v>0</v>
          </cell>
          <cell r="J4364">
            <v>0</v>
          </cell>
          <cell r="K4364">
            <v>72</v>
          </cell>
        </row>
        <row r="4365">
          <cell r="A4365">
            <v>4359</v>
          </cell>
          <cell r="B4365" t="str">
            <v>H</v>
          </cell>
          <cell r="C4365" t="str">
            <v>Accommodation and Food Services</v>
          </cell>
          <cell r="D4365">
            <v>213051362</v>
          </cell>
          <cell r="E4365" t="str">
            <v>Hoppers Crossing - South</v>
          </cell>
          <cell r="F4365">
            <v>22</v>
          </cell>
          <cell r="G4365">
            <v>20</v>
          </cell>
          <cell r="H4365">
            <v>19</v>
          </cell>
          <cell r="I4365">
            <v>4</v>
          </cell>
          <cell r="J4365">
            <v>0</v>
          </cell>
          <cell r="K4365">
            <v>65</v>
          </cell>
        </row>
        <row r="4366">
          <cell r="A4366">
            <v>4360</v>
          </cell>
          <cell r="B4366" t="str">
            <v>I</v>
          </cell>
          <cell r="C4366" t="str">
            <v>Transport, Postal and Warehousing</v>
          </cell>
          <cell r="D4366">
            <v>213051362</v>
          </cell>
          <cell r="E4366" t="str">
            <v>Hoppers Crossing - South</v>
          </cell>
          <cell r="F4366">
            <v>363</v>
          </cell>
          <cell r="G4366">
            <v>20</v>
          </cell>
          <cell r="H4366">
            <v>3</v>
          </cell>
          <cell r="I4366">
            <v>0</v>
          </cell>
          <cell r="J4366">
            <v>0</v>
          </cell>
          <cell r="K4366">
            <v>385</v>
          </cell>
        </row>
        <row r="4367">
          <cell r="A4367">
            <v>4361</v>
          </cell>
          <cell r="B4367" t="str">
            <v>J</v>
          </cell>
          <cell r="C4367" t="str">
            <v>Information Media and Telecommunications</v>
          </cell>
          <cell r="D4367">
            <v>213051362</v>
          </cell>
          <cell r="E4367" t="str">
            <v>Hoppers Crossing - South</v>
          </cell>
          <cell r="F4367">
            <v>3</v>
          </cell>
          <cell r="G4367">
            <v>0</v>
          </cell>
          <cell r="H4367">
            <v>0</v>
          </cell>
          <cell r="I4367">
            <v>0</v>
          </cell>
          <cell r="J4367">
            <v>0</v>
          </cell>
          <cell r="K4367">
            <v>5</v>
          </cell>
        </row>
        <row r="4368">
          <cell r="A4368">
            <v>4362</v>
          </cell>
          <cell r="B4368" t="str">
            <v>K</v>
          </cell>
          <cell r="C4368" t="str">
            <v>Financial and Insurance Services</v>
          </cell>
          <cell r="D4368">
            <v>213051362</v>
          </cell>
          <cell r="E4368" t="str">
            <v>Hoppers Crossing - South</v>
          </cell>
          <cell r="F4368">
            <v>19</v>
          </cell>
          <cell r="G4368">
            <v>5</v>
          </cell>
          <cell r="H4368">
            <v>0</v>
          </cell>
          <cell r="I4368">
            <v>0</v>
          </cell>
          <cell r="J4368">
            <v>0</v>
          </cell>
          <cell r="K4368">
            <v>24</v>
          </cell>
        </row>
        <row r="4369">
          <cell r="A4369">
            <v>4363</v>
          </cell>
          <cell r="B4369" t="str">
            <v>L</v>
          </cell>
          <cell r="C4369" t="str">
            <v>Rental, Hiring and Real Estate Services</v>
          </cell>
          <cell r="D4369">
            <v>213051362</v>
          </cell>
          <cell r="E4369" t="str">
            <v>Hoppers Crossing - South</v>
          </cell>
          <cell r="F4369">
            <v>47</v>
          </cell>
          <cell r="G4369">
            <v>4</v>
          </cell>
          <cell r="H4369">
            <v>0</v>
          </cell>
          <cell r="I4369">
            <v>3</v>
          </cell>
          <cell r="J4369">
            <v>0</v>
          </cell>
          <cell r="K4369">
            <v>52</v>
          </cell>
        </row>
        <row r="4370">
          <cell r="A4370">
            <v>4364</v>
          </cell>
          <cell r="B4370" t="str">
            <v>M</v>
          </cell>
          <cell r="C4370" t="str">
            <v>Professional, Scientific and Technical Services</v>
          </cell>
          <cell r="D4370">
            <v>213051362</v>
          </cell>
          <cell r="E4370" t="str">
            <v>Hoppers Crossing - South</v>
          </cell>
          <cell r="F4370">
            <v>71</v>
          </cell>
          <cell r="G4370">
            <v>35</v>
          </cell>
          <cell r="H4370">
            <v>0</v>
          </cell>
          <cell r="I4370">
            <v>0</v>
          </cell>
          <cell r="J4370">
            <v>0</v>
          </cell>
          <cell r="K4370">
            <v>107</v>
          </cell>
        </row>
        <row r="4371">
          <cell r="A4371">
            <v>4365</v>
          </cell>
          <cell r="B4371" t="str">
            <v>N</v>
          </cell>
          <cell r="C4371" t="str">
            <v>Administrative and Support Services</v>
          </cell>
          <cell r="D4371">
            <v>213051362</v>
          </cell>
          <cell r="E4371" t="str">
            <v>Hoppers Crossing - South</v>
          </cell>
          <cell r="F4371">
            <v>86</v>
          </cell>
          <cell r="G4371">
            <v>12</v>
          </cell>
          <cell r="H4371">
            <v>0</v>
          </cell>
          <cell r="I4371">
            <v>0</v>
          </cell>
          <cell r="J4371">
            <v>0</v>
          </cell>
          <cell r="K4371">
            <v>99</v>
          </cell>
        </row>
        <row r="4372">
          <cell r="A4372">
            <v>4366</v>
          </cell>
          <cell r="B4372" t="str">
            <v>O</v>
          </cell>
          <cell r="C4372" t="str">
            <v>Public Administration and Safety</v>
          </cell>
          <cell r="D4372">
            <v>213051362</v>
          </cell>
          <cell r="E4372" t="str">
            <v>Hoppers Crossing - South</v>
          </cell>
          <cell r="F4372">
            <v>7</v>
          </cell>
          <cell r="G4372">
            <v>3</v>
          </cell>
          <cell r="H4372">
            <v>0</v>
          </cell>
          <cell r="I4372">
            <v>0</v>
          </cell>
          <cell r="J4372">
            <v>0</v>
          </cell>
          <cell r="K4372">
            <v>9</v>
          </cell>
        </row>
        <row r="4373">
          <cell r="A4373">
            <v>4367</v>
          </cell>
          <cell r="B4373" t="str">
            <v>P</v>
          </cell>
          <cell r="C4373" t="str">
            <v>Education and Training</v>
          </cell>
          <cell r="D4373">
            <v>213051362</v>
          </cell>
          <cell r="E4373" t="str">
            <v>Hoppers Crossing - South</v>
          </cell>
          <cell r="F4373">
            <v>11</v>
          </cell>
          <cell r="G4373">
            <v>4</v>
          </cell>
          <cell r="H4373">
            <v>3</v>
          </cell>
          <cell r="I4373">
            <v>3</v>
          </cell>
          <cell r="J4373">
            <v>0</v>
          </cell>
          <cell r="K4373">
            <v>19</v>
          </cell>
        </row>
        <row r="4374">
          <cell r="A4374">
            <v>4368</v>
          </cell>
          <cell r="B4374" t="str">
            <v>Q</v>
          </cell>
          <cell r="C4374" t="str">
            <v>Health Care and Social Assistance</v>
          </cell>
          <cell r="D4374">
            <v>213051362</v>
          </cell>
          <cell r="E4374" t="str">
            <v>Hoppers Crossing - South</v>
          </cell>
          <cell r="F4374">
            <v>81</v>
          </cell>
          <cell r="G4374">
            <v>22</v>
          </cell>
          <cell r="H4374">
            <v>22</v>
          </cell>
          <cell r="I4374">
            <v>4</v>
          </cell>
          <cell r="J4374">
            <v>0</v>
          </cell>
          <cell r="K4374">
            <v>129</v>
          </cell>
        </row>
        <row r="4375">
          <cell r="A4375">
            <v>4369</v>
          </cell>
          <cell r="B4375" t="str">
            <v>R</v>
          </cell>
          <cell r="C4375" t="str">
            <v>Arts and Recreation Services</v>
          </cell>
          <cell r="D4375">
            <v>213051362</v>
          </cell>
          <cell r="E4375" t="str">
            <v>Hoppers Crossing - South</v>
          </cell>
          <cell r="F4375">
            <v>9</v>
          </cell>
          <cell r="G4375">
            <v>0</v>
          </cell>
          <cell r="H4375">
            <v>0</v>
          </cell>
          <cell r="I4375">
            <v>0</v>
          </cell>
          <cell r="J4375">
            <v>0</v>
          </cell>
          <cell r="K4375">
            <v>13</v>
          </cell>
        </row>
        <row r="4376">
          <cell r="A4376">
            <v>4370</v>
          </cell>
          <cell r="B4376" t="str">
            <v>S</v>
          </cell>
          <cell r="C4376" t="str">
            <v>Other Services</v>
          </cell>
          <cell r="D4376">
            <v>213051362</v>
          </cell>
          <cell r="E4376" t="str">
            <v>Hoppers Crossing - South</v>
          </cell>
          <cell r="F4376">
            <v>48</v>
          </cell>
          <cell r="G4376">
            <v>21</v>
          </cell>
          <cell r="H4376">
            <v>3</v>
          </cell>
          <cell r="I4376">
            <v>0</v>
          </cell>
          <cell r="J4376">
            <v>0</v>
          </cell>
          <cell r="K4376">
            <v>71</v>
          </cell>
        </row>
        <row r="4377">
          <cell r="A4377">
            <v>4371</v>
          </cell>
          <cell r="B4377" t="str">
            <v>A</v>
          </cell>
          <cell r="C4377" t="str">
            <v>Agriculture, Forestry and Fishing</v>
          </cell>
          <cell r="D4377">
            <v>215011388</v>
          </cell>
          <cell r="E4377" t="str">
            <v>Horsham</v>
          </cell>
          <cell r="F4377">
            <v>149</v>
          </cell>
          <cell r="G4377">
            <v>47</v>
          </cell>
          <cell r="H4377">
            <v>8</v>
          </cell>
          <cell r="I4377">
            <v>0</v>
          </cell>
          <cell r="J4377">
            <v>0</v>
          </cell>
          <cell r="K4377">
            <v>204</v>
          </cell>
        </row>
        <row r="4378">
          <cell r="A4378">
            <v>4372</v>
          </cell>
          <cell r="B4378" t="str">
            <v>B</v>
          </cell>
          <cell r="C4378" t="str">
            <v>Mining</v>
          </cell>
          <cell r="D4378">
            <v>215011388</v>
          </cell>
          <cell r="E4378" t="str">
            <v>Horsham</v>
          </cell>
          <cell r="F4378">
            <v>4</v>
          </cell>
          <cell r="G4378">
            <v>0</v>
          </cell>
          <cell r="H4378">
            <v>0</v>
          </cell>
          <cell r="I4378">
            <v>0</v>
          </cell>
          <cell r="J4378">
            <v>0</v>
          </cell>
          <cell r="K4378">
            <v>5</v>
          </cell>
        </row>
        <row r="4379">
          <cell r="A4379">
            <v>4373</v>
          </cell>
          <cell r="B4379" t="str">
            <v>C</v>
          </cell>
          <cell r="C4379" t="str">
            <v>Manufacturing</v>
          </cell>
          <cell r="D4379">
            <v>215011388</v>
          </cell>
          <cell r="E4379" t="str">
            <v>Horsham</v>
          </cell>
          <cell r="F4379">
            <v>27</v>
          </cell>
          <cell r="G4379">
            <v>21</v>
          </cell>
          <cell r="H4379">
            <v>6</v>
          </cell>
          <cell r="I4379">
            <v>7</v>
          </cell>
          <cell r="J4379">
            <v>0</v>
          </cell>
          <cell r="K4379">
            <v>61</v>
          </cell>
        </row>
        <row r="4380">
          <cell r="A4380">
            <v>4374</v>
          </cell>
          <cell r="B4380" t="str">
            <v>D</v>
          </cell>
          <cell r="C4380" t="str">
            <v>Electricity, Gas, Water and Waste Services</v>
          </cell>
          <cell r="D4380">
            <v>215011388</v>
          </cell>
          <cell r="E4380" t="str">
            <v>Horsham</v>
          </cell>
          <cell r="F4380">
            <v>3</v>
          </cell>
          <cell r="G4380">
            <v>0</v>
          </cell>
          <cell r="H4380">
            <v>0</v>
          </cell>
          <cell r="I4380">
            <v>0</v>
          </cell>
          <cell r="J4380">
            <v>0</v>
          </cell>
          <cell r="K4380">
            <v>0</v>
          </cell>
        </row>
        <row r="4381">
          <cell r="A4381">
            <v>4375</v>
          </cell>
          <cell r="B4381" t="str">
            <v>E</v>
          </cell>
          <cell r="C4381" t="str">
            <v>Construction</v>
          </cell>
          <cell r="D4381">
            <v>215011388</v>
          </cell>
          <cell r="E4381" t="str">
            <v>Horsham</v>
          </cell>
          <cell r="F4381">
            <v>150</v>
          </cell>
          <cell r="G4381">
            <v>86</v>
          </cell>
          <cell r="H4381">
            <v>19</v>
          </cell>
          <cell r="I4381">
            <v>6</v>
          </cell>
          <cell r="J4381">
            <v>0</v>
          </cell>
          <cell r="K4381">
            <v>261</v>
          </cell>
        </row>
        <row r="4382">
          <cell r="A4382">
            <v>4376</v>
          </cell>
          <cell r="B4382" t="str">
            <v>F</v>
          </cell>
          <cell r="C4382" t="str">
            <v>Wholesale Trade</v>
          </cell>
          <cell r="D4382">
            <v>215011388</v>
          </cell>
          <cell r="E4382" t="str">
            <v>Horsham</v>
          </cell>
          <cell r="F4382">
            <v>19</v>
          </cell>
          <cell r="G4382">
            <v>11</v>
          </cell>
          <cell r="H4382">
            <v>12</v>
          </cell>
          <cell r="I4382">
            <v>0</v>
          </cell>
          <cell r="J4382">
            <v>0</v>
          </cell>
          <cell r="K4382">
            <v>45</v>
          </cell>
        </row>
        <row r="4383">
          <cell r="A4383">
            <v>4377</v>
          </cell>
          <cell r="B4383" t="str">
            <v>G</v>
          </cell>
          <cell r="C4383" t="str">
            <v>Retail Trade</v>
          </cell>
          <cell r="D4383">
            <v>215011388</v>
          </cell>
          <cell r="E4383" t="str">
            <v>Horsham</v>
          </cell>
          <cell r="F4383">
            <v>48</v>
          </cell>
          <cell r="G4383">
            <v>40</v>
          </cell>
          <cell r="H4383">
            <v>33</v>
          </cell>
          <cell r="I4383">
            <v>3</v>
          </cell>
          <cell r="J4383">
            <v>0</v>
          </cell>
          <cell r="K4383">
            <v>124</v>
          </cell>
        </row>
        <row r="4384">
          <cell r="A4384">
            <v>4378</v>
          </cell>
          <cell r="B4384" t="str">
            <v>H</v>
          </cell>
          <cell r="C4384" t="str">
            <v>Accommodation and Food Services</v>
          </cell>
          <cell r="D4384">
            <v>215011388</v>
          </cell>
          <cell r="E4384" t="str">
            <v>Horsham</v>
          </cell>
          <cell r="F4384">
            <v>15</v>
          </cell>
          <cell r="G4384">
            <v>19</v>
          </cell>
          <cell r="H4384">
            <v>27</v>
          </cell>
          <cell r="I4384">
            <v>6</v>
          </cell>
          <cell r="J4384">
            <v>0</v>
          </cell>
          <cell r="K4384">
            <v>67</v>
          </cell>
        </row>
        <row r="4385">
          <cell r="A4385">
            <v>4379</v>
          </cell>
          <cell r="B4385" t="str">
            <v>I</v>
          </cell>
          <cell r="C4385" t="str">
            <v>Transport, Postal and Warehousing</v>
          </cell>
          <cell r="D4385">
            <v>215011388</v>
          </cell>
          <cell r="E4385" t="str">
            <v>Horsham</v>
          </cell>
          <cell r="F4385">
            <v>35</v>
          </cell>
          <cell r="G4385">
            <v>28</v>
          </cell>
          <cell r="H4385">
            <v>8</v>
          </cell>
          <cell r="I4385">
            <v>0</v>
          </cell>
          <cell r="J4385">
            <v>0</v>
          </cell>
          <cell r="K4385">
            <v>71</v>
          </cell>
        </row>
        <row r="4386">
          <cell r="A4386">
            <v>4380</v>
          </cell>
          <cell r="B4386" t="str">
            <v>J</v>
          </cell>
          <cell r="C4386" t="str">
            <v>Information Media and Telecommunications</v>
          </cell>
          <cell r="D4386">
            <v>215011388</v>
          </cell>
          <cell r="E4386" t="str">
            <v>Horsham</v>
          </cell>
          <cell r="F4386">
            <v>4</v>
          </cell>
          <cell r="G4386">
            <v>0</v>
          </cell>
          <cell r="H4386">
            <v>0</v>
          </cell>
          <cell r="I4386">
            <v>0</v>
          </cell>
          <cell r="J4386">
            <v>0</v>
          </cell>
          <cell r="K4386">
            <v>5</v>
          </cell>
        </row>
        <row r="4387">
          <cell r="A4387">
            <v>4381</v>
          </cell>
          <cell r="B4387" t="str">
            <v>K</v>
          </cell>
          <cell r="C4387" t="str">
            <v>Financial and Insurance Services</v>
          </cell>
          <cell r="D4387">
            <v>215011388</v>
          </cell>
          <cell r="E4387" t="str">
            <v>Horsham</v>
          </cell>
          <cell r="F4387">
            <v>24</v>
          </cell>
          <cell r="G4387">
            <v>9</v>
          </cell>
          <cell r="H4387">
            <v>9</v>
          </cell>
          <cell r="I4387">
            <v>3</v>
          </cell>
          <cell r="J4387">
            <v>0</v>
          </cell>
          <cell r="K4387">
            <v>43</v>
          </cell>
        </row>
        <row r="4388">
          <cell r="A4388">
            <v>4382</v>
          </cell>
          <cell r="B4388" t="str">
            <v>L</v>
          </cell>
          <cell r="C4388" t="str">
            <v>Rental, Hiring and Real Estate Services</v>
          </cell>
          <cell r="D4388">
            <v>215011388</v>
          </cell>
          <cell r="E4388" t="str">
            <v>Horsham</v>
          </cell>
          <cell r="F4388">
            <v>144</v>
          </cell>
          <cell r="G4388">
            <v>16</v>
          </cell>
          <cell r="H4388">
            <v>6</v>
          </cell>
          <cell r="I4388">
            <v>0</v>
          </cell>
          <cell r="J4388">
            <v>0</v>
          </cell>
          <cell r="K4388">
            <v>166</v>
          </cell>
        </row>
        <row r="4389">
          <cell r="A4389">
            <v>4383</v>
          </cell>
          <cell r="B4389" t="str">
            <v>M</v>
          </cell>
          <cell r="C4389" t="str">
            <v>Professional, Scientific and Technical Services</v>
          </cell>
          <cell r="D4389">
            <v>215011388</v>
          </cell>
          <cell r="E4389" t="str">
            <v>Horsham</v>
          </cell>
          <cell r="F4389">
            <v>61</v>
          </cell>
          <cell r="G4389">
            <v>24</v>
          </cell>
          <cell r="H4389">
            <v>15</v>
          </cell>
          <cell r="I4389">
            <v>0</v>
          </cell>
          <cell r="J4389">
            <v>0</v>
          </cell>
          <cell r="K4389">
            <v>102</v>
          </cell>
        </row>
        <row r="4390">
          <cell r="A4390">
            <v>4384</v>
          </cell>
          <cell r="B4390" t="str">
            <v>N</v>
          </cell>
          <cell r="C4390" t="str">
            <v>Administrative and Support Services</v>
          </cell>
          <cell r="D4390">
            <v>215011388</v>
          </cell>
          <cell r="E4390" t="str">
            <v>Horsham</v>
          </cell>
          <cell r="F4390">
            <v>27</v>
          </cell>
          <cell r="G4390">
            <v>13</v>
          </cell>
          <cell r="H4390">
            <v>9</v>
          </cell>
          <cell r="I4390">
            <v>3</v>
          </cell>
          <cell r="J4390">
            <v>0</v>
          </cell>
          <cell r="K4390">
            <v>53</v>
          </cell>
        </row>
        <row r="4391">
          <cell r="A4391">
            <v>4385</v>
          </cell>
          <cell r="B4391" t="str">
            <v>O</v>
          </cell>
          <cell r="C4391" t="str">
            <v>Public Administration and Safety</v>
          </cell>
          <cell r="D4391">
            <v>215011388</v>
          </cell>
          <cell r="E4391" t="str">
            <v>Horsham</v>
          </cell>
          <cell r="F4391">
            <v>0</v>
          </cell>
          <cell r="G4391">
            <v>0</v>
          </cell>
          <cell r="H4391">
            <v>0</v>
          </cell>
          <cell r="I4391">
            <v>0</v>
          </cell>
          <cell r="J4391">
            <v>0</v>
          </cell>
          <cell r="K4391">
            <v>3</v>
          </cell>
        </row>
        <row r="4392">
          <cell r="A4392">
            <v>4386</v>
          </cell>
          <cell r="B4392" t="str">
            <v>P</v>
          </cell>
          <cell r="C4392" t="str">
            <v>Education and Training</v>
          </cell>
          <cell r="D4392">
            <v>215011388</v>
          </cell>
          <cell r="E4392" t="str">
            <v>Horsham</v>
          </cell>
          <cell r="F4392">
            <v>12</v>
          </cell>
          <cell r="G4392">
            <v>5</v>
          </cell>
          <cell r="H4392">
            <v>0</v>
          </cell>
          <cell r="I4392">
            <v>0</v>
          </cell>
          <cell r="J4392">
            <v>0</v>
          </cell>
          <cell r="K4392">
            <v>19</v>
          </cell>
        </row>
        <row r="4393">
          <cell r="A4393">
            <v>4387</v>
          </cell>
          <cell r="B4393" t="str">
            <v>Q</v>
          </cell>
          <cell r="C4393" t="str">
            <v>Health Care and Social Assistance</v>
          </cell>
          <cell r="D4393">
            <v>215011388</v>
          </cell>
          <cell r="E4393" t="str">
            <v>Horsham</v>
          </cell>
          <cell r="F4393">
            <v>60</v>
          </cell>
          <cell r="G4393">
            <v>24</v>
          </cell>
          <cell r="H4393">
            <v>12</v>
          </cell>
          <cell r="I4393">
            <v>5</v>
          </cell>
          <cell r="J4393">
            <v>0</v>
          </cell>
          <cell r="K4393">
            <v>101</v>
          </cell>
        </row>
        <row r="4394">
          <cell r="A4394">
            <v>4388</v>
          </cell>
          <cell r="B4394" t="str">
            <v>R</v>
          </cell>
          <cell r="C4394" t="str">
            <v>Arts and Recreation Services</v>
          </cell>
          <cell r="D4394">
            <v>215011388</v>
          </cell>
          <cell r="E4394" t="str">
            <v>Horsham</v>
          </cell>
          <cell r="F4394">
            <v>8</v>
          </cell>
          <cell r="G4394">
            <v>3</v>
          </cell>
          <cell r="H4394">
            <v>0</v>
          </cell>
          <cell r="I4394">
            <v>0</v>
          </cell>
          <cell r="J4394">
            <v>0</v>
          </cell>
          <cell r="K4394">
            <v>12</v>
          </cell>
        </row>
        <row r="4395">
          <cell r="A4395">
            <v>4389</v>
          </cell>
          <cell r="B4395" t="str">
            <v>S</v>
          </cell>
          <cell r="C4395" t="str">
            <v>Other Services</v>
          </cell>
          <cell r="D4395">
            <v>215011388</v>
          </cell>
          <cell r="E4395" t="str">
            <v>Horsham</v>
          </cell>
          <cell r="F4395">
            <v>52</v>
          </cell>
          <cell r="G4395">
            <v>38</v>
          </cell>
          <cell r="H4395">
            <v>21</v>
          </cell>
          <cell r="I4395">
            <v>3</v>
          </cell>
          <cell r="J4395">
            <v>0</v>
          </cell>
          <cell r="K4395">
            <v>113</v>
          </cell>
        </row>
        <row r="4396">
          <cell r="A4396">
            <v>4390</v>
          </cell>
          <cell r="B4396" t="str">
            <v>A</v>
          </cell>
          <cell r="C4396" t="str">
            <v>Agriculture, Forestry and Fishing</v>
          </cell>
          <cell r="D4396">
            <v>215011389</v>
          </cell>
          <cell r="E4396" t="str">
            <v>Horsham Surrounds</v>
          </cell>
          <cell r="F4396">
            <v>257</v>
          </cell>
          <cell r="G4396">
            <v>99</v>
          </cell>
          <cell r="H4396">
            <v>51</v>
          </cell>
          <cell r="I4396">
            <v>3</v>
          </cell>
          <cell r="J4396">
            <v>0</v>
          </cell>
          <cell r="K4396">
            <v>410</v>
          </cell>
        </row>
        <row r="4397">
          <cell r="A4397">
            <v>4391</v>
          </cell>
          <cell r="B4397" t="str">
            <v>B</v>
          </cell>
          <cell r="C4397" t="str">
            <v>Mining</v>
          </cell>
          <cell r="D4397">
            <v>215011389</v>
          </cell>
          <cell r="E4397" t="str">
            <v>Horsham Surrounds</v>
          </cell>
          <cell r="F4397">
            <v>0</v>
          </cell>
          <cell r="G4397">
            <v>0</v>
          </cell>
          <cell r="H4397">
            <v>0</v>
          </cell>
          <cell r="I4397">
            <v>0</v>
          </cell>
          <cell r="J4397">
            <v>0</v>
          </cell>
          <cell r="K4397">
            <v>0</v>
          </cell>
        </row>
        <row r="4398">
          <cell r="A4398">
            <v>4392</v>
          </cell>
          <cell r="B4398" t="str">
            <v>C</v>
          </cell>
          <cell r="C4398" t="str">
            <v>Manufacturing</v>
          </cell>
          <cell r="D4398">
            <v>215011389</v>
          </cell>
          <cell r="E4398" t="str">
            <v>Horsham Surrounds</v>
          </cell>
          <cell r="F4398">
            <v>8</v>
          </cell>
          <cell r="G4398">
            <v>3</v>
          </cell>
          <cell r="H4398">
            <v>3</v>
          </cell>
          <cell r="I4398">
            <v>0</v>
          </cell>
          <cell r="J4398">
            <v>0</v>
          </cell>
          <cell r="K4398">
            <v>12</v>
          </cell>
        </row>
        <row r="4399">
          <cell r="A4399">
            <v>4393</v>
          </cell>
          <cell r="B4399" t="str">
            <v>D</v>
          </cell>
          <cell r="C4399" t="str">
            <v>Electricity, Gas, Water and Waste Services</v>
          </cell>
          <cell r="D4399">
            <v>215011389</v>
          </cell>
          <cell r="E4399" t="str">
            <v>Horsham Surrounds</v>
          </cell>
          <cell r="F4399">
            <v>3</v>
          </cell>
          <cell r="G4399">
            <v>3</v>
          </cell>
          <cell r="H4399">
            <v>0</v>
          </cell>
          <cell r="I4399">
            <v>0</v>
          </cell>
          <cell r="J4399">
            <v>0</v>
          </cell>
          <cell r="K4399">
            <v>5</v>
          </cell>
        </row>
        <row r="4400">
          <cell r="A4400">
            <v>4394</v>
          </cell>
          <cell r="B4400" t="str">
            <v>E</v>
          </cell>
          <cell r="C4400" t="str">
            <v>Construction</v>
          </cell>
          <cell r="D4400">
            <v>215011389</v>
          </cell>
          <cell r="E4400" t="str">
            <v>Horsham Surrounds</v>
          </cell>
          <cell r="F4400">
            <v>32</v>
          </cell>
          <cell r="G4400">
            <v>19</v>
          </cell>
          <cell r="H4400">
            <v>3</v>
          </cell>
          <cell r="I4400">
            <v>0</v>
          </cell>
          <cell r="J4400">
            <v>0</v>
          </cell>
          <cell r="K4400">
            <v>54</v>
          </cell>
        </row>
        <row r="4401">
          <cell r="A4401">
            <v>4395</v>
          </cell>
          <cell r="B4401" t="str">
            <v>F</v>
          </cell>
          <cell r="C4401" t="str">
            <v>Wholesale Trade</v>
          </cell>
          <cell r="D4401">
            <v>215011389</v>
          </cell>
          <cell r="E4401" t="str">
            <v>Horsham Surrounds</v>
          </cell>
          <cell r="F4401">
            <v>7</v>
          </cell>
          <cell r="G4401">
            <v>4</v>
          </cell>
          <cell r="H4401">
            <v>0</v>
          </cell>
          <cell r="I4401">
            <v>0</v>
          </cell>
          <cell r="J4401">
            <v>0</v>
          </cell>
          <cell r="K4401">
            <v>11</v>
          </cell>
        </row>
        <row r="4402">
          <cell r="A4402">
            <v>4396</v>
          </cell>
          <cell r="B4402" t="str">
            <v>G</v>
          </cell>
          <cell r="C4402" t="str">
            <v>Retail Trade</v>
          </cell>
          <cell r="D4402">
            <v>215011389</v>
          </cell>
          <cell r="E4402" t="str">
            <v>Horsham Surrounds</v>
          </cell>
          <cell r="F4402">
            <v>12</v>
          </cell>
          <cell r="G4402">
            <v>0</v>
          </cell>
          <cell r="H4402">
            <v>0</v>
          </cell>
          <cell r="I4402">
            <v>0</v>
          </cell>
          <cell r="J4402">
            <v>0</v>
          </cell>
          <cell r="K4402">
            <v>13</v>
          </cell>
        </row>
        <row r="4403">
          <cell r="A4403">
            <v>4397</v>
          </cell>
          <cell r="B4403" t="str">
            <v>H</v>
          </cell>
          <cell r="C4403" t="str">
            <v>Accommodation and Food Services</v>
          </cell>
          <cell r="D4403">
            <v>215011389</v>
          </cell>
          <cell r="E4403" t="str">
            <v>Horsham Surrounds</v>
          </cell>
          <cell r="F4403">
            <v>8</v>
          </cell>
          <cell r="G4403">
            <v>8</v>
          </cell>
          <cell r="H4403">
            <v>0</v>
          </cell>
          <cell r="I4403">
            <v>3</v>
          </cell>
          <cell r="J4403">
            <v>0</v>
          </cell>
          <cell r="K4403">
            <v>18</v>
          </cell>
        </row>
        <row r="4404">
          <cell r="A4404">
            <v>4398</v>
          </cell>
          <cell r="B4404" t="str">
            <v>I</v>
          </cell>
          <cell r="C4404" t="str">
            <v>Transport, Postal and Warehousing</v>
          </cell>
          <cell r="D4404">
            <v>215011389</v>
          </cell>
          <cell r="E4404" t="str">
            <v>Horsham Surrounds</v>
          </cell>
          <cell r="F4404">
            <v>10</v>
          </cell>
          <cell r="G4404">
            <v>8</v>
          </cell>
          <cell r="H4404">
            <v>0</v>
          </cell>
          <cell r="I4404">
            <v>0</v>
          </cell>
          <cell r="J4404">
            <v>0</v>
          </cell>
          <cell r="K4404">
            <v>18</v>
          </cell>
        </row>
        <row r="4405">
          <cell r="A4405">
            <v>4399</v>
          </cell>
          <cell r="B4405" t="str">
            <v>J</v>
          </cell>
          <cell r="C4405" t="str">
            <v>Information Media and Telecommunications</v>
          </cell>
          <cell r="D4405">
            <v>215011389</v>
          </cell>
          <cell r="E4405" t="str">
            <v>Horsham Surrounds</v>
          </cell>
          <cell r="F4405">
            <v>0</v>
          </cell>
          <cell r="G4405">
            <v>0</v>
          </cell>
          <cell r="H4405">
            <v>0</v>
          </cell>
          <cell r="I4405">
            <v>0</v>
          </cell>
          <cell r="J4405">
            <v>0</v>
          </cell>
          <cell r="K4405">
            <v>0</v>
          </cell>
        </row>
        <row r="4406">
          <cell r="A4406">
            <v>4400</v>
          </cell>
          <cell r="B4406" t="str">
            <v>K</v>
          </cell>
          <cell r="C4406" t="str">
            <v>Financial and Insurance Services</v>
          </cell>
          <cell r="D4406">
            <v>215011389</v>
          </cell>
          <cell r="E4406" t="str">
            <v>Horsham Surrounds</v>
          </cell>
          <cell r="F4406">
            <v>5</v>
          </cell>
          <cell r="G4406">
            <v>3</v>
          </cell>
          <cell r="H4406">
            <v>0</v>
          </cell>
          <cell r="I4406">
            <v>0</v>
          </cell>
          <cell r="J4406">
            <v>0</v>
          </cell>
          <cell r="K4406">
            <v>6</v>
          </cell>
        </row>
        <row r="4407">
          <cell r="A4407">
            <v>4401</v>
          </cell>
          <cell r="B4407" t="str">
            <v>L</v>
          </cell>
          <cell r="C4407" t="str">
            <v>Rental, Hiring and Real Estate Services</v>
          </cell>
          <cell r="D4407">
            <v>215011389</v>
          </cell>
          <cell r="E4407" t="str">
            <v>Horsham Surrounds</v>
          </cell>
          <cell r="F4407">
            <v>82</v>
          </cell>
          <cell r="G4407">
            <v>4</v>
          </cell>
          <cell r="H4407">
            <v>0</v>
          </cell>
          <cell r="I4407">
            <v>0</v>
          </cell>
          <cell r="J4407">
            <v>0</v>
          </cell>
          <cell r="K4407">
            <v>86</v>
          </cell>
        </row>
        <row r="4408">
          <cell r="A4408">
            <v>4402</v>
          </cell>
          <cell r="B4408" t="str">
            <v>M</v>
          </cell>
          <cell r="C4408" t="str">
            <v>Professional, Scientific and Technical Services</v>
          </cell>
          <cell r="D4408">
            <v>215011389</v>
          </cell>
          <cell r="E4408" t="str">
            <v>Horsham Surrounds</v>
          </cell>
          <cell r="F4408">
            <v>11</v>
          </cell>
          <cell r="G4408">
            <v>3</v>
          </cell>
          <cell r="H4408">
            <v>3</v>
          </cell>
          <cell r="I4408">
            <v>0</v>
          </cell>
          <cell r="J4408">
            <v>0</v>
          </cell>
          <cell r="K4408">
            <v>15</v>
          </cell>
        </row>
        <row r="4409">
          <cell r="A4409">
            <v>4403</v>
          </cell>
          <cell r="B4409" t="str">
            <v>N</v>
          </cell>
          <cell r="C4409" t="str">
            <v>Administrative and Support Services</v>
          </cell>
          <cell r="D4409">
            <v>215011389</v>
          </cell>
          <cell r="E4409" t="str">
            <v>Horsham Surrounds</v>
          </cell>
          <cell r="F4409">
            <v>6</v>
          </cell>
          <cell r="G4409">
            <v>0</v>
          </cell>
          <cell r="H4409">
            <v>0</v>
          </cell>
          <cell r="I4409">
            <v>0</v>
          </cell>
          <cell r="J4409">
            <v>0</v>
          </cell>
          <cell r="K4409">
            <v>7</v>
          </cell>
        </row>
        <row r="4410">
          <cell r="A4410">
            <v>4404</v>
          </cell>
          <cell r="B4410" t="str">
            <v>O</v>
          </cell>
          <cell r="C4410" t="str">
            <v>Public Administration and Safety</v>
          </cell>
          <cell r="D4410">
            <v>215011389</v>
          </cell>
          <cell r="E4410" t="str">
            <v>Horsham Surrounds</v>
          </cell>
          <cell r="F4410">
            <v>0</v>
          </cell>
          <cell r="G4410">
            <v>3</v>
          </cell>
          <cell r="H4410">
            <v>0</v>
          </cell>
          <cell r="I4410">
            <v>0</v>
          </cell>
          <cell r="J4410">
            <v>0</v>
          </cell>
          <cell r="K4410">
            <v>0</v>
          </cell>
        </row>
        <row r="4411">
          <cell r="A4411">
            <v>4405</v>
          </cell>
          <cell r="B4411" t="str">
            <v>P</v>
          </cell>
          <cell r="C4411" t="str">
            <v>Education and Training</v>
          </cell>
          <cell r="D4411">
            <v>215011389</v>
          </cell>
          <cell r="E4411" t="str">
            <v>Horsham Surrounds</v>
          </cell>
          <cell r="F4411">
            <v>3</v>
          </cell>
          <cell r="G4411">
            <v>0</v>
          </cell>
          <cell r="H4411">
            <v>0</v>
          </cell>
          <cell r="I4411">
            <v>0</v>
          </cell>
          <cell r="J4411">
            <v>0</v>
          </cell>
          <cell r="K4411">
            <v>3</v>
          </cell>
        </row>
        <row r="4412">
          <cell r="A4412">
            <v>4406</v>
          </cell>
          <cell r="B4412" t="str">
            <v>Q</v>
          </cell>
          <cell r="C4412" t="str">
            <v>Health Care and Social Assistance</v>
          </cell>
          <cell r="D4412">
            <v>215011389</v>
          </cell>
          <cell r="E4412" t="str">
            <v>Horsham Surrounds</v>
          </cell>
          <cell r="F4412">
            <v>8</v>
          </cell>
          <cell r="G4412">
            <v>3</v>
          </cell>
          <cell r="H4412">
            <v>0</v>
          </cell>
          <cell r="I4412">
            <v>0</v>
          </cell>
          <cell r="J4412">
            <v>0</v>
          </cell>
          <cell r="K4412">
            <v>11</v>
          </cell>
        </row>
        <row r="4413">
          <cell r="A4413">
            <v>4407</v>
          </cell>
          <cell r="B4413" t="str">
            <v>R</v>
          </cell>
          <cell r="C4413" t="str">
            <v>Arts and Recreation Services</v>
          </cell>
          <cell r="D4413">
            <v>215011389</v>
          </cell>
          <cell r="E4413" t="str">
            <v>Horsham Surrounds</v>
          </cell>
          <cell r="F4413">
            <v>3</v>
          </cell>
          <cell r="G4413">
            <v>0</v>
          </cell>
          <cell r="H4413">
            <v>0</v>
          </cell>
          <cell r="I4413">
            <v>0</v>
          </cell>
          <cell r="J4413">
            <v>0</v>
          </cell>
          <cell r="K4413">
            <v>6</v>
          </cell>
        </row>
        <row r="4414">
          <cell r="A4414">
            <v>4408</v>
          </cell>
          <cell r="B4414" t="str">
            <v>S</v>
          </cell>
          <cell r="C4414" t="str">
            <v>Other Services</v>
          </cell>
          <cell r="D4414">
            <v>215011389</v>
          </cell>
          <cell r="E4414" t="str">
            <v>Horsham Surrounds</v>
          </cell>
          <cell r="F4414">
            <v>18</v>
          </cell>
          <cell r="G4414">
            <v>9</v>
          </cell>
          <cell r="H4414">
            <v>0</v>
          </cell>
          <cell r="I4414">
            <v>0</v>
          </cell>
          <cell r="J4414">
            <v>0</v>
          </cell>
          <cell r="K4414">
            <v>28</v>
          </cell>
        </row>
        <row r="4415">
          <cell r="A4415">
            <v>4409</v>
          </cell>
          <cell r="B4415" t="str">
            <v>A</v>
          </cell>
          <cell r="C4415" t="str">
            <v>Agriculture, Forestry and Fishing</v>
          </cell>
          <cell r="D4415">
            <v>208021180</v>
          </cell>
          <cell r="E4415" t="str">
            <v>Hughesdale</v>
          </cell>
          <cell r="F4415">
            <v>3</v>
          </cell>
          <cell r="G4415">
            <v>0</v>
          </cell>
          <cell r="H4415">
            <v>0</v>
          </cell>
          <cell r="I4415">
            <v>0</v>
          </cell>
          <cell r="J4415">
            <v>0</v>
          </cell>
          <cell r="K4415">
            <v>0</v>
          </cell>
        </row>
        <row r="4416">
          <cell r="A4416">
            <v>4410</v>
          </cell>
          <cell r="B4416" t="str">
            <v>B</v>
          </cell>
          <cell r="C4416" t="str">
            <v>Mining</v>
          </cell>
          <cell r="D4416">
            <v>208021180</v>
          </cell>
          <cell r="E4416" t="str">
            <v>Hughesdale</v>
          </cell>
          <cell r="F4416">
            <v>0</v>
          </cell>
          <cell r="G4416">
            <v>0</v>
          </cell>
          <cell r="H4416">
            <v>0</v>
          </cell>
          <cell r="I4416">
            <v>0</v>
          </cell>
          <cell r="J4416">
            <v>0</v>
          </cell>
          <cell r="K4416">
            <v>0</v>
          </cell>
        </row>
        <row r="4417">
          <cell r="A4417">
            <v>4411</v>
          </cell>
          <cell r="B4417" t="str">
            <v>C</v>
          </cell>
          <cell r="C4417" t="str">
            <v>Manufacturing</v>
          </cell>
          <cell r="D4417">
            <v>208021180</v>
          </cell>
          <cell r="E4417" t="str">
            <v>Hughesdale</v>
          </cell>
          <cell r="F4417">
            <v>11</v>
          </cell>
          <cell r="G4417">
            <v>4</v>
          </cell>
          <cell r="H4417">
            <v>3</v>
          </cell>
          <cell r="I4417">
            <v>0</v>
          </cell>
          <cell r="J4417">
            <v>0</v>
          </cell>
          <cell r="K4417">
            <v>16</v>
          </cell>
        </row>
        <row r="4418">
          <cell r="A4418">
            <v>4412</v>
          </cell>
          <cell r="B4418" t="str">
            <v>D</v>
          </cell>
          <cell r="C4418" t="str">
            <v>Electricity, Gas, Water and Waste Services</v>
          </cell>
          <cell r="D4418">
            <v>208021180</v>
          </cell>
          <cell r="E4418" t="str">
            <v>Hughesdale</v>
          </cell>
          <cell r="F4418">
            <v>0</v>
          </cell>
          <cell r="G4418">
            <v>0</v>
          </cell>
          <cell r="H4418">
            <v>0</v>
          </cell>
          <cell r="I4418">
            <v>0</v>
          </cell>
          <cell r="J4418">
            <v>0</v>
          </cell>
          <cell r="K4418">
            <v>0</v>
          </cell>
        </row>
        <row r="4419">
          <cell r="A4419">
            <v>4413</v>
          </cell>
          <cell r="B4419" t="str">
            <v>E</v>
          </cell>
          <cell r="C4419" t="str">
            <v>Construction</v>
          </cell>
          <cell r="D4419">
            <v>208021180</v>
          </cell>
          <cell r="E4419" t="str">
            <v>Hughesdale</v>
          </cell>
          <cell r="F4419">
            <v>64</v>
          </cell>
          <cell r="G4419">
            <v>23</v>
          </cell>
          <cell r="H4419">
            <v>3</v>
          </cell>
          <cell r="I4419">
            <v>0</v>
          </cell>
          <cell r="J4419">
            <v>0</v>
          </cell>
          <cell r="K4419">
            <v>90</v>
          </cell>
        </row>
        <row r="4420">
          <cell r="A4420">
            <v>4414</v>
          </cell>
          <cell r="B4420" t="str">
            <v>F</v>
          </cell>
          <cell r="C4420" t="str">
            <v>Wholesale Trade</v>
          </cell>
          <cell r="D4420">
            <v>208021180</v>
          </cell>
          <cell r="E4420" t="str">
            <v>Hughesdale</v>
          </cell>
          <cell r="F4420">
            <v>7</v>
          </cell>
          <cell r="G4420">
            <v>8</v>
          </cell>
          <cell r="H4420">
            <v>0</v>
          </cell>
          <cell r="I4420">
            <v>0</v>
          </cell>
          <cell r="J4420">
            <v>0</v>
          </cell>
          <cell r="K4420">
            <v>16</v>
          </cell>
        </row>
        <row r="4421">
          <cell r="A4421">
            <v>4415</v>
          </cell>
          <cell r="B4421" t="str">
            <v>G</v>
          </cell>
          <cell r="C4421" t="str">
            <v>Retail Trade</v>
          </cell>
          <cell r="D4421">
            <v>208021180</v>
          </cell>
          <cell r="E4421" t="str">
            <v>Hughesdale</v>
          </cell>
          <cell r="F4421">
            <v>25</v>
          </cell>
          <cell r="G4421">
            <v>12</v>
          </cell>
          <cell r="H4421">
            <v>3</v>
          </cell>
          <cell r="I4421">
            <v>0</v>
          </cell>
          <cell r="J4421">
            <v>0</v>
          </cell>
          <cell r="K4421">
            <v>41</v>
          </cell>
        </row>
        <row r="4422">
          <cell r="A4422">
            <v>4416</v>
          </cell>
          <cell r="B4422" t="str">
            <v>H</v>
          </cell>
          <cell r="C4422" t="str">
            <v>Accommodation and Food Services</v>
          </cell>
          <cell r="D4422">
            <v>208021180</v>
          </cell>
          <cell r="E4422" t="str">
            <v>Hughesdale</v>
          </cell>
          <cell r="F4422">
            <v>7</v>
          </cell>
          <cell r="G4422">
            <v>7</v>
          </cell>
          <cell r="H4422">
            <v>8</v>
          </cell>
          <cell r="I4422">
            <v>3</v>
          </cell>
          <cell r="J4422">
            <v>0</v>
          </cell>
          <cell r="K4422">
            <v>24</v>
          </cell>
        </row>
        <row r="4423">
          <cell r="A4423">
            <v>4417</v>
          </cell>
          <cell r="B4423" t="str">
            <v>I</v>
          </cell>
          <cell r="C4423" t="str">
            <v>Transport, Postal and Warehousing</v>
          </cell>
          <cell r="D4423">
            <v>208021180</v>
          </cell>
          <cell r="E4423" t="str">
            <v>Hughesdale</v>
          </cell>
          <cell r="F4423">
            <v>83</v>
          </cell>
          <cell r="G4423">
            <v>5</v>
          </cell>
          <cell r="H4423">
            <v>0</v>
          </cell>
          <cell r="I4423">
            <v>0</v>
          </cell>
          <cell r="J4423">
            <v>0</v>
          </cell>
          <cell r="K4423">
            <v>88</v>
          </cell>
        </row>
        <row r="4424">
          <cell r="A4424">
            <v>4418</v>
          </cell>
          <cell r="B4424" t="str">
            <v>J</v>
          </cell>
          <cell r="C4424" t="str">
            <v>Information Media and Telecommunications</v>
          </cell>
          <cell r="D4424">
            <v>208021180</v>
          </cell>
          <cell r="E4424" t="str">
            <v>Hughesdale</v>
          </cell>
          <cell r="F4424">
            <v>3</v>
          </cell>
          <cell r="G4424">
            <v>3</v>
          </cell>
          <cell r="H4424">
            <v>0</v>
          </cell>
          <cell r="I4424">
            <v>0</v>
          </cell>
          <cell r="J4424">
            <v>0</v>
          </cell>
          <cell r="K4424">
            <v>6</v>
          </cell>
        </row>
        <row r="4425">
          <cell r="A4425">
            <v>4419</v>
          </cell>
          <cell r="B4425" t="str">
            <v>K</v>
          </cell>
          <cell r="C4425" t="str">
            <v>Financial and Insurance Services</v>
          </cell>
          <cell r="D4425">
            <v>208021180</v>
          </cell>
          <cell r="E4425" t="str">
            <v>Hughesdale</v>
          </cell>
          <cell r="F4425">
            <v>34</v>
          </cell>
          <cell r="G4425">
            <v>8</v>
          </cell>
          <cell r="H4425">
            <v>3</v>
          </cell>
          <cell r="I4425">
            <v>0</v>
          </cell>
          <cell r="J4425">
            <v>0</v>
          </cell>
          <cell r="K4425">
            <v>43</v>
          </cell>
        </row>
        <row r="4426">
          <cell r="A4426">
            <v>4420</v>
          </cell>
          <cell r="B4426" t="str">
            <v>L</v>
          </cell>
          <cell r="C4426" t="str">
            <v>Rental, Hiring and Real Estate Services</v>
          </cell>
          <cell r="D4426">
            <v>208021180</v>
          </cell>
          <cell r="E4426" t="str">
            <v>Hughesdale</v>
          </cell>
          <cell r="F4426">
            <v>68</v>
          </cell>
          <cell r="G4426">
            <v>3</v>
          </cell>
          <cell r="H4426">
            <v>0</v>
          </cell>
          <cell r="I4426">
            <v>0</v>
          </cell>
          <cell r="J4426">
            <v>0</v>
          </cell>
          <cell r="K4426">
            <v>72</v>
          </cell>
        </row>
        <row r="4427">
          <cell r="A4427">
            <v>4421</v>
          </cell>
          <cell r="B4427" t="str">
            <v>M</v>
          </cell>
          <cell r="C4427" t="str">
            <v>Professional, Scientific and Technical Services</v>
          </cell>
          <cell r="D4427">
            <v>208021180</v>
          </cell>
          <cell r="E4427" t="str">
            <v>Hughesdale</v>
          </cell>
          <cell r="F4427">
            <v>72</v>
          </cell>
          <cell r="G4427">
            <v>34</v>
          </cell>
          <cell r="H4427">
            <v>7</v>
          </cell>
          <cell r="I4427">
            <v>0</v>
          </cell>
          <cell r="J4427">
            <v>0</v>
          </cell>
          <cell r="K4427">
            <v>113</v>
          </cell>
        </row>
        <row r="4428">
          <cell r="A4428">
            <v>4422</v>
          </cell>
          <cell r="B4428" t="str">
            <v>N</v>
          </cell>
          <cell r="C4428" t="str">
            <v>Administrative and Support Services</v>
          </cell>
          <cell r="D4428">
            <v>208021180</v>
          </cell>
          <cell r="E4428" t="str">
            <v>Hughesdale</v>
          </cell>
          <cell r="F4428">
            <v>33</v>
          </cell>
          <cell r="G4428">
            <v>7</v>
          </cell>
          <cell r="H4428">
            <v>0</v>
          </cell>
          <cell r="I4428">
            <v>0</v>
          </cell>
          <cell r="J4428">
            <v>0</v>
          </cell>
          <cell r="K4428">
            <v>42</v>
          </cell>
        </row>
        <row r="4429">
          <cell r="A4429">
            <v>4423</v>
          </cell>
          <cell r="B4429" t="str">
            <v>O</v>
          </cell>
          <cell r="C4429" t="str">
            <v>Public Administration and Safety</v>
          </cell>
          <cell r="D4429">
            <v>208021180</v>
          </cell>
          <cell r="E4429" t="str">
            <v>Hughesdale</v>
          </cell>
          <cell r="F4429">
            <v>0</v>
          </cell>
          <cell r="G4429">
            <v>0</v>
          </cell>
          <cell r="H4429">
            <v>0</v>
          </cell>
          <cell r="I4429">
            <v>0</v>
          </cell>
          <cell r="J4429">
            <v>0</v>
          </cell>
          <cell r="K4429">
            <v>3</v>
          </cell>
        </row>
        <row r="4430">
          <cell r="A4430">
            <v>4424</v>
          </cell>
          <cell r="B4430" t="str">
            <v>P</v>
          </cell>
          <cell r="C4430" t="str">
            <v>Education and Training</v>
          </cell>
          <cell r="D4430">
            <v>208021180</v>
          </cell>
          <cell r="E4430" t="str">
            <v>Hughesdale</v>
          </cell>
          <cell r="F4430">
            <v>3</v>
          </cell>
          <cell r="G4430">
            <v>0</v>
          </cell>
          <cell r="H4430">
            <v>0</v>
          </cell>
          <cell r="I4430">
            <v>3</v>
          </cell>
          <cell r="J4430">
            <v>0</v>
          </cell>
          <cell r="K4430">
            <v>6</v>
          </cell>
        </row>
        <row r="4431">
          <cell r="A4431">
            <v>4425</v>
          </cell>
          <cell r="B4431" t="str">
            <v>Q</v>
          </cell>
          <cell r="C4431" t="str">
            <v>Health Care and Social Assistance</v>
          </cell>
          <cell r="D4431">
            <v>208021180</v>
          </cell>
          <cell r="E4431" t="str">
            <v>Hughesdale</v>
          </cell>
          <cell r="F4431">
            <v>34</v>
          </cell>
          <cell r="G4431">
            <v>8</v>
          </cell>
          <cell r="H4431">
            <v>3</v>
          </cell>
          <cell r="I4431">
            <v>0</v>
          </cell>
          <cell r="J4431">
            <v>0</v>
          </cell>
          <cell r="K4431">
            <v>45</v>
          </cell>
        </row>
        <row r="4432">
          <cell r="A4432">
            <v>4426</v>
          </cell>
          <cell r="B4432" t="str">
            <v>R</v>
          </cell>
          <cell r="C4432" t="str">
            <v>Arts and Recreation Services</v>
          </cell>
          <cell r="D4432">
            <v>208021180</v>
          </cell>
          <cell r="E4432" t="str">
            <v>Hughesdale</v>
          </cell>
          <cell r="F4432">
            <v>8</v>
          </cell>
          <cell r="G4432">
            <v>3</v>
          </cell>
          <cell r="H4432">
            <v>0</v>
          </cell>
          <cell r="I4432">
            <v>0</v>
          </cell>
          <cell r="J4432">
            <v>0</v>
          </cell>
          <cell r="K4432">
            <v>10</v>
          </cell>
        </row>
        <row r="4433">
          <cell r="A4433">
            <v>4427</v>
          </cell>
          <cell r="B4433" t="str">
            <v>S</v>
          </cell>
          <cell r="C4433" t="str">
            <v>Other Services</v>
          </cell>
          <cell r="D4433">
            <v>208021180</v>
          </cell>
          <cell r="E4433" t="str">
            <v>Hughesdale</v>
          </cell>
          <cell r="F4433">
            <v>15</v>
          </cell>
          <cell r="G4433">
            <v>7</v>
          </cell>
          <cell r="H4433">
            <v>0</v>
          </cell>
          <cell r="I4433">
            <v>0</v>
          </cell>
          <cell r="J4433">
            <v>0</v>
          </cell>
          <cell r="K4433">
            <v>22</v>
          </cell>
        </row>
        <row r="4434">
          <cell r="A4434">
            <v>4428</v>
          </cell>
          <cell r="B4434" t="str">
            <v>A</v>
          </cell>
          <cell r="C4434" t="str">
            <v>Agriculture, Forestry and Fishing</v>
          </cell>
          <cell r="D4434">
            <v>209031210</v>
          </cell>
          <cell r="E4434" t="str">
            <v>Hurstbridge</v>
          </cell>
          <cell r="F4434">
            <v>6</v>
          </cell>
          <cell r="G4434">
            <v>0</v>
          </cell>
          <cell r="H4434">
            <v>0</v>
          </cell>
          <cell r="I4434">
            <v>0</v>
          </cell>
          <cell r="J4434">
            <v>0</v>
          </cell>
          <cell r="K4434">
            <v>6</v>
          </cell>
        </row>
        <row r="4435">
          <cell r="A4435">
            <v>4429</v>
          </cell>
          <cell r="B4435" t="str">
            <v>B</v>
          </cell>
          <cell r="C4435" t="str">
            <v>Mining</v>
          </cell>
          <cell r="D4435">
            <v>209031210</v>
          </cell>
          <cell r="E4435" t="str">
            <v>Hurstbridge</v>
          </cell>
          <cell r="F4435">
            <v>0</v>
          </cell>
          <cell r="G4435">
            <v>0</v>
          </cell>
          <cell r="H4435">
            <v>0</v>
          </cell>
          <cell r="I4435">
            <v>0</v>
          </cell>
          <cell r="J4435">
            <v>0</v>
          </cell>
          <cell r="K4435">
            <v>0</v>
          </cell>
        </row>
        <row r="4436">
          <cell r="A4436">
            <v>4430</v>
          </cell>
          <cell r="B4436" t="str">
            <v>C</v>
          </cell>
          <cell r="C4436" t="str">
            <v>Manufacturing</v>
          </cell>
          <cell r="D4436">
            <v>209031210</v>
          </cell>
          <cell r="E4436" t="str">
            <v>Hurstbridge</v>
          </cell>
          <cell r="F4436">
            <v>8</v>
          </cell>
          <cell r="G4436">
            <v>4</v>
          </cell>
          <cell r="H4436">
            <v>0</v>
          </cell>
          <cell r="I4436">
            <v>0</v>
          </cell>
          <cell r="J4436">
            <v>0</v>
          </cell>
          <cell r="K4436">
            <v>12</v>
          </cell>
        </row>
        <row r="4437">
          <cell r="A4437">
            <v>4431</v>
          </cell>
          <cell r="B4437" t="str">
            <v>D</v>
          </cell>
          <cell r="C4437" t="str">
            <v>Electricity, Gas, Water and Waste Services</v>
          </cell>
          <cell r="D4437">
            <v>209031210</v>
          </cell>
          <cell r="E4437" t="str">
            <v>Hurstbridge</v>
          </cell>
          <cell r="F4437">
            <v>0</v>
          </cell>
          <cell r="G4437">
            <v>0</v>
          </cell>
          <cell r="H4437">
            <v>0</v>
          </cell>
          <cell r="I4437">
            <v>0</v>
          </cell>
          <cell r="J4437">
            <v>0</v>
          </cell>
          <cell r="K4437">
            <v>0</v>
          </cell>
        </row>
        <row r="4438">
          <cell r="A4438">
            <v>4432</v>
          </cell>
          <cell r="B4438" t="str">
            <v>E</v>
          </cell>
          <cell r="C4438" t="str">
            <v>Construction</v>
          </cell>
          <cell r="D4438">
            <v>209031210</v>
          </cell>
          <cell r="E4438" t="str">
            <v>Hurstbridge</v>
          </cell>
          <cell r="F4438">
            <v>75</v>
          </cell>
          <cell r="G4438">
            <v>51</v>
          </cell>
          <cell r="H4438">
            <v>5</v>
          </cell>
          <cell r="I4438">
            <v>0</v>
          </cell>
          <cell r="J4438">
            <v>0</v>
          </cell>
          <cell r="K4438">
            <v>131</v>
          </cell>
        </row>
        <row r="4439">
          <cell r="A4439">
            <v>4433</v>
          </cell>
          <cell r="B4439" t="str">
            <v>F</v>
          </cell>
          <cell r="C4439" t="str">
            <v>Wholesale Trade</v>
          </cell>
          <cell r="D4439">
            <v>209031210</v>
          </cell>
          <cell r="E4439" t="str">
            <v>Hurstbridge</v>
          </cell>
          <cell r="F4439">
            <v>0</v>
          </cell>
          <cell r="G4439">
            <v>0</v>
          </cell>
          <cell r="H4439">
            <v>0</v>
          </cell>
          <cell r="I4439">
            <v>0</v>
          </cell>
          <cell r="J4439">
            <v>0</v>
          </cell>
          <cell r="K4439">
            <v>4</v>
          </cell>
        </row>
        <row r="4440">
          <cell r="A4440">
            <v>4434</v>
          </cell>
          <cell r="B4440" t="str">
            <v>G</v>
          </cell>
          <cell r="C4440" t="str">
            <v>Retail Trade</v>
          </cell>
          <cell r="D4440">
            <v>209031210</v>
          </cell>
          <cell r="E4440" t="str">
            <v>Hurstbridge</v>
          </cell>
          <cell r="F4440">
            <v>7</v>
          </cell>
          <cell r="G4440">
            <v>8</v>
          </cell>
          <cell r="H4440">
            <v>8</v>
          </cell>
          <cell r="I4440">
            <v>0</v>
          </cell>
          <cell r="J4440">
            <v>0</v>
          </cell>
          <cell r="K4440">
            <v>23</v>
          </cell>
        </row>
        <row r="4441">
          <cell r="A4441">
            <v>4435</v>
          </cell>
          <cell r="B4441" t="str">
            <v>H</v>
          </cell>
          <cell r="C4441" t="str">
            <v>Accommodation and Food Services</v>
          </cell>
          <cell r="D4441">
            <v>209031210</v>
          </cell>
          <cell r="E4441" t="str">
            <v>Hurstbridge</v>
          </cell>
          <cell r="F4441">
            <v>6</v>
          </cell>
          <cell r="G4441">
            <v>4</v>
          </cell>
          <cell r="H4441">
            <v>5</v>
          </cell>
          <cell r="I4441">
            <v>0</v>
          </cell>
          <cell r="J4441">
            <v>0</v>
          </cell>
          <cell r="K4441">
            <v>15</v>
          </cell>
        </row>
        <row r="4442">
          <cell r="A4442">
            <v>4436</v>
          </cell>
          <cell r="B4442" t="str">
            <v>I</v>
          </cell>
          <cell r="C4442" t="str">
            <v>Transport, Postal and Warehousing</v>
          </cell>
          <cell r="D4442">
            <v>209031210</v>
          </cell>
          <cell r="E4442" t="str">
            <v>Hurstbridge</v>
          </cell>
          <cell r="F4442">
            <v>4</v>
          </cell>
          <cell r="G4442">
            <v>3</v>
          </cell>
          <cell r="H4442">
            <v>0</v>
          </cell>
          <cell r="I4442">
            <v>0</v>
          </cell>
          <cell r="J4442">
            <v>0</v>
          </cell>
          <cell r="K4442">
            <v>7</v>
          </cell>
        </row>
        <row r="4443">
          <cell r="A4443">
            <v>4437</v>
          </cell>
          <cell r="B4443" t="str">
            <v>J</v>
          </cell>
          <cell r="C4443" t="str">
            <v>Information Media and Telecommunications</v>
          </cell>
          <cell r="D4443">
            <v>209031210</v>
          </cell>
          <cell r="E4443" t="str">
            <v>Hurstbridge</v>
          </cell>
          <cell r="F4443">
            <v>0</v>
          </cell>
          <cell r="G4443">
            <v>0</v>
          </cell>
          <cell r="H4443">
            <v>0</v>
          </cell>
          <cell r="I4443">
            <v>0</v>
          </cell>
          <cell r="J4443">
            <v>0</v>
          </cell>
          <cell r="K4443">
            <v>0</v>
          </cell>
        </row>
        <row r="4444">
          <cell r="A4444">
            <v>4438</v>
          </cell>
          <cell r="B4444" t="str">
            <v>K</v>
          </cell>
          <cell r="C4444" t="str">
            <v>Financial and Insurance Services</v>
          </cell>
          <cell r="D4444">
            <v>209031210</v>
          </cell>
          <cell r="E4444" t="str">
            <v>Hurstbridge</v>
          </cell>
          <cell r="F4444">
            <v>3</v>
          </cell>
          <cell r="G4444">
            <v>0</v>
          </cell>
          <cell r="H4444">
            <v>0</v>
          </cell>
          <cell r="I4444">
            <v>0</v>
          </cell>
          <cell r="J4444">
            <v>0</v>
          </cell>
          <cell r="K4444">
            <v>5</v>
          </cell>
        </row>
        <row r="4445">
          <cell r="A4445">
            <v>4439</v>
          </cell>
          <cell r="B4445" t="str">
            <v>L</v>
          </cell>
          <cell r="C4445" t="str">
            <v>Rental, Hiring and Real Estate Services</v>
          </cell>
          <cell r="D4445">
            <v>209031210</v>
          </cell>
          <cell r="E4445" t="str">
            <v>Hurstbridge</v>
          </cell>
          <cell r="F4445">
            <v>18</v>
          </cell>
          <cell r="G4445">
            <v>4</v>
          </cell>
          <cell r="H4445">
            <v>3</v>
          </cell>
          <cell r="I4445">
            <v>0</v>
          </cell>
          <cell r="J4445">
            <v>0</v>
          </cell>
          <cell r="K4445">
            <v>23</v>
          </cell>
        </row>
        <row r="4446">
          <cell r="A4446">
            <v>4440</v>
          </cell>
          <cell r="B4446" t="str">
            <v>M</v>
          </cell>
          <cell r="C4446" t="str">
            <v>Professional, Scientific and Technical Services</v>
          </cell>
          <cell r="D4446">
            <v>209031210</v>
          </cell>
          <cell r="E4446" t="str">
            <v>Hurstbridge</v>
          </cell>
          <cell r="F4446">
            <v>26</v>
          </cell>
          <cell r="G4446">
            <v>16</v>
          </cell>
          <cell r="H4446">
            <v>3</v>
          </cell>
          <cell r="I4446">
            <v>0</v>
          </cell>
          <cell r="J4446">
            <v>0</v>
          </cell>
          <cell r="K4446">
            <v>43</v>
          </cell>
        </row>
        <row r="4447">
          <cell r="A4447">
            <v>4441</v>
          </cell>
          <cell r="B4447" t="str">
            <v>N</v>
          </cell>
          <cell r="C4447" t="str">
            <v>Administrative and Support Services</v>
          </cell>
          <cell r="D4447">
            <v>209031210</v>
          </cell>
          <cell r="E4447" t="str">
            <v>Hurstbridge</v>
          </cell>
          <cell r="F4447">
            <v>7</v>
          </cell>
          <cell r="G4447">
            <v>10</v>
          </cell>
          <cell r="H4447">
            <v>0</v>
          </cell>
          <cell r="I4447">
            <v>0</v>
          </cell>
          <cell r="J4447">
            <v>0</v>
          </cell>
          <cell r="K4447">
            <v>18</v>
          </cell>
        </row>
        <row r="4448">
          <cell r="A4448">
            <v>4442</v>
          </cell>
          <cell r="B4448" t="str">
            <v>O</v>
          </cell>
          <cell r="C4448" t="str">
            <v>Public Administration and Safety</v>
          </cell>
          <cell r="D4448">
            <v>209031210</v>
          </cell>
          <cell r="E4448" t="str">
            <v>Hurstbridge</v>
          </cell>
          <cell r="F4448">
            <v>0</v>
          </cell>
          <cell r="G4448">
            <v>0</v>
          </cell>
          <cell r="H4448">
            <v>0</v>
          </cell>
          <cell r="I4448">
            <v>0</v>
          </cell>
          <cell r="J4448">
            <v>0</v>
          </cell>
          <cell r="K4448">
            <v>0</v>
          </cell>
        </row>
        <row r="4449">
          <cell r="A4449">
            <v>4443</v>
          </cell>
          <cell r="B4449" t="str">
            <v>P</v>
          </cell>
          <cell r="C4449" t="str">
            <v>Education and Training</v>
          </cell>
          <cell r="D4449">
            <v>209031210</v>
          </cell>
          <cell r="E4449" t="str">
            <v>Hurstbridge</v>
          </cell>
          <cell r="F4449">
            <v>4</v>
          </cell>
          <cell r="G4449">
            <v>0</v>
          </cell>
          <cell r="H4449">
            <v>3</v>
          </cell>
          <cell r="I4449">
            <v>0</v>
          </cell>
          <cell r="J4449">
            <v>0</v>
          </cell>
          <cell r="K4449">
            <v>5</v>
          </cell>
        </row>
        <row r="4450">
          <cell r="A4450">
            <v>4444</v>
          </cell>
          <cell r="B4450" t="str">
            <v>Q</v>
          </cell>
          <cell r="C4450" t="str">
            <v>Health Care and Social Assistance</v>
          </cell>
          <cell r="D4450">
            <v>209031210</v>
          </cell>
          <cell r="E4450" t="str">
            <v>Hurstbridge</v>
          </cell>
          <cell r="F4450">
            <v>21</v>
          </cell>
          <cell r="G4450">
            <v>3</v>
          </cell>
          <cell r="H4450">
            <v>3</v>
          </cell>
          <cell r="I4450">
            <v>0</v>
          </cell>
          <cell r="J4450">
            <v>0</v>
          </cell>
          <cell r="K4450">
            <v>26</v>
          </cell>
        </row>
        <row r="4451">
          <cell r="A4451">
            <v>4445</v>
          </cell>
          <cell r="B4451" t="str">
            <v>R</v>
          </cell>
          <cell r="C4451" t="str">
            <v>Arts and Recreation Services</v>
          </cell>
          <cell r="D4451">
            <v>209031210</v>
          </cell>
          <cell r="E4451" t="str">
            <v>Hurstbridge</v>
          </cell>
          <cell r="F4451">
            <v>6</v>
          </cell>
          <cell r="G4451">
            <v>3</v>
          </cell>
          <cell r="H4451">
            <v>0</v>
          </cell>
          <cell r="I4451">
            <v>0</v>
          </cell>
          <cell r="J4451">
            <v>0</v>
          </cell>
          <cell r="K4451">
            <v>9</v>
          </cell>
        </row>
        <row r="4452">
          <cell r="A4452">
            <v>4446</v>
          </cell>
          <cell r="B4452" t="str">
            <v>S</v>
          </cell>
          <cell r="C4452" t="str">
            <v>Other Services</v>
          </cell>
          <cell r="D4452">
            <v>209031210</v>
          </cell>
          <cell r="E4452" t="str">
            <v>Hurstbridge</v>
          </cell>
          <cell r="F4452">
            <v>10</v>
          </cell>
          <cell r="G4452">
            <v>11</v>
          </cell>
          <cell r="H4452">
            <v>0</v>
          </cell>
          <cell r="I4452">
            <v>0</v>
          </cell>
          <cell r="J4452">
            <v>0</v>
          </cell>
          <cell r="K4452">
            <v>22</v>
          </cell>
        </row>
        <row r="4453">
          <cell r="A4453">
            <v>4447</v>
          </cell>
          <cell r="B4453" t="str">
            <v>A</v>
          </cell>
          <cell r="C4453" t="str">
            <v>Agriculture, Forestry and Fishing</v>
          </cell>
          <cell r="D4453">
            <v>215021395</v>
          </cell>
          <cell r="E4453" t="str">
            <v>Irymple</v>
          </cell>
          <cell r="F4453">
            <v>176</v>
          </cell>
          <cell r="G4453">
            <v>47</v>
          </cell>
          <cell r="H4453">
            <v>15</v>
          </cell>
          <cell r="I4453">
            <v>5</v>
          </cell>
          <cell r="J4453">
            <v>0</v>
          </cell>
          <cell r="K4453">
            <v>243</v>
          </cell>
        </row>
        <row r="4454">
          <cell r="A4454">
            <v>4448</v>
          </cell>
          <cell r="B4454" t="str">
            <v>B</v>
          </cell>
          <cell r="C4454" t="str">
            <v>Mining</v>
          </cell>
          <cell r="D4454">
            <v>215021395</v>
          </cell>
          <cell r="E4454" t="str">
            <v>Irymple</v>
          </cell>
          <cell r="F4454">
            <v>3</v>
          </cell>
          <cell r="G4454">
            <v>0</v>
          </cell>
          <cell r="H4454">
            <v>0</v>
          </cell>
          <cell r="I4454">
            <v>0</v>
          </cell>
          <cell r="J4454">
            <v>0</v>
          </cell>
          <cell r="K4454">
            <v>3</v>
          </cell>
        </row>
        <row r="4455">
          <cell r="A4455">
            <v>4449</v>
          </cell>
          <cell r="B4455" t="str">
            <v>C</v>
          </cell>
          <cell r="C4455" t="str">
            <v>Manufacturing</v>
          </cell>
          <cell r="D4455">
            <v>215021395</v>
          </cell>
          <cell r="E4455" t="str">
            <v>Irymple</v>
          </cell>
          <cell r="F4455">
            <v>21</v>
          </cell>
          <cell r="G4455">
            <v>12</v>
          </cell>
          <cell r="H4455">
            <v>3</v>
          </cell>
          <cell r="I4455">
            <v>3</v>
          </cell>
          <cell r="J4455">
            <v>0</v>
          </cell>
          <cell r="K4455">
            <v>37</v>
          </cell>
        </row>
        <row r="4456">
          <cell r="A4456">
            <v>4450</v>
          </cell>
          <cell r="B4456" t="str">
            <v>D</v>
          </cell>
          <cell r="C4456" t="str">
            <v>Electricity, Gas, Water and Waste Services</v>
          </cell>
          <cell r="D4456">
            <v>215021395</v>
          </cell>
          <cell r="E4456" t="str">
            <v>Irymple</v>
          </cell>
          <cell r="F4456">
            <v>0</v>
          </cell>
          <cell r="G4456">
            <v>0</v>
          </cell>
          <cell r="H4456">
            <v>0</v>
          </cell>
          <cell r="I4456">
            <v>0</v>
          </cell>
          <cell r="J4456">
            <v>0</v>
          </cell>
          <cell r="K4456">
            <v>3</v>
          </cell>
        </row>
        <row r="4457">
          <cell r="A4457">
            <v>4451</v>
          </cell>
          <cell r="B4457" t="str">
            <v>E</v>
          </cell>
          <cell r="C4457" t="str">
            <v>Construction</v>
          </cell>
          <cell r="D4457">
            <v>215021395</v>
          </cell>
          <cell r="E4457" t="str">
            <v>Irymple</v>
          </cell>
          <cell r="F4457">
            <v>115</v>
          </cell>
          <cell r="G4457">
            <v>78</v>
          </cell>
          <cell r="H4457">
            <v>19</v>
          </cell>
          <cell r="I4457">
            <v>3</v>
          </cell>
          <cell r="J4457">
            <v>0</v>
          </cell>
          <cell r="K4457">
            <v>213</v>
          </cell>
        </row>
        <row r="4458">
          <cell r="A4458">
            <v>4452</v>
          </cell>
          <cell r="B4458" t="str">
            <v>F</v>
          </cell>
          <cell r="C4458" t="str">
            <v>Wholesale Trade</v>
          </cell>
          <cell r="D4458">
            <v>215021395</v>
          </cell>
          <cell r="E4458" t="str">
            <v>Irymple</v>
          </cell>
          <cell r="F4458">
            <v>16</v>
          </cell>
          <cell r="G4458">
            <v>9</v>
          </cell>
          <cell r="H4458">
            <v>7</v>
          </cell>
          <cell r="I4458">
            <v>0</v>
          </cell>
          <cell r="J4458">
            <v>0</v>
          </cell>
          <cell r="K4458">
            <v>32</v>
          </cell>
        </row>
        <row r="4459">
          <cell r="A4459">
            <v>4453</v>
          </cell>
          <cell r="B4459" t="str">
            <v>G</v>
          </cell>
          <cell r="C4459" t="str">
            <v>Retail Trade</v>
          </cell>
          <cell r="D4459">
            <v>215021395</v>
          </cell>
          <cell r="E4459" t="str">
            <v>Irymple</v>
          </cell>
          <cell r="F4459">
            <v>17</v>
          </cell>
          <cell r="G4459">
            <v>8</v>
          </cell>
          <cell r="H4459">
            <v>9</v>
          </cell>
          <cell r="I4459">
            <v>0</v>
          </cell>
          <cell r="J4459">
            <v>0</v>
          </cell>
          <cell r="K4459">
            <v>34</v>
          </cell>
        </row>
        <row r="4460">
          <cell r="A4460">
            <v>4454</v>
          </cell>
          <cell r="B4460" t="str">
            <v>H</v>
          </cell>
          <cell r="C4460" t="str">
            <v>Accommodation and Food Services</v>
          </cell>
          <cell r="D4460">
            <v>215021395</v>
          </cell>
          <cell r="E4460" t="str">
            <v>Irymple</v>
          </cell>
          <cell r="F4460">
            <v>9</v>
          </cell>
          <cell r="G4460">
            <v>10</v>
          </cell>
          <cell r="H4460">
            <v>6</v>
          </cell>
          <cell r="I4460">
            <v>3</v>
          </cell>
          <cell r="J4460">
            <v>0</v>
          </cell>
          <cell r="K4460">
            <v>26</v>
          </cell>
        </row>
        <row r="4461">
          <cell r="A4461">
            <v>4455</v>
          </cell>
          <cell r="B4461" t="str">
            <v>I</v>
          </cell>
          <cell r="C4461" t="str">
            <v>Transport, Postal and Warehousing</v>
          </cell>
          <cell r="D4461">
            <v>215021395</v>
          </cell>
          <cell r="E4461" t="str">
            <v>Irymple</v>
          </cell>
          <cell r="F4461">
            <v>27</v>
          </cell>
          <cell r="G4461">
            <v>12</v>
          </cell>
          <cell r="H4461">
            <v>5</v>
          </cell>
          <cell r="I4461">
            <v>3</v>
          </cell>
          <cell r="J4461">
            <v>0</v>
          </cell>
          <cell r="K4461">
            <v>45</v>
          </cell>
        </row>
        <row r="4462">
          <cell r="A4462">
            <v>4456</v>
          </cell>
          <cell r="B4462" t="str">
            <v>J</v>
          </cell>
          <cell r="C4462" t="str">
            <v>Information Media and Telecommunications</v>
          </cell>
          <cell r="D4462">
            <v>215021395</v>
          </cell>
          <cell r="E4462" t="str">
            <v>Irymple</v>
          </cell>
          <cell r="F4462">
            <v>0</v>
          </cell>
          <cell r="G4462">
            <v>0</v>
          </cell>
          <cell r="H4462">
            <v>0</v>
          </cell>
          <cell r="I4462">
            <v>0</v>
          </cell>
          <cell r="J4462">
            <v>0</v>
          </cell>
          <cell r="K4462">
            <v>0</v>
          </cell>
        </row>
        <row r="4463">
          <cell r="A4463">
            <v>4457</v>
          </cell>
          <cell r="B4463" t="str">
            <v>K</v>
          </cell>
          <cell r="C4463" t="str">
            <v>Financial and Insurance Services</v>
          </cell>
          <cell r="D4463">
            <v>215021395</v>
          </cell>
          <cell r="E4463" t="str">
            <v>Irymple</v>
          </cell>
          <cell r="F4463">
            <v>21</v>
          </cell>
          <cell r="G4463">
            <v>3</v>
          </cell>
          <cell r="H4463">
            <v>3</v>
          </cell>
          <cell r="I4463">
            <v>0</v>
          </cell>
          <cell r="J4463">
            <v>0</v>
          </cell>
          <cell r="K4463">
            <v>24</v>
          </cell>
        </row>
        <row r="4464">
          <cell r="A4464">
            <v>4458</v>
          </cell>
          <cell r="B4464" t="str">
            <v>L</v>
          </cell>
          <cell r="C4464" t="str">
            <v>Rental, Hiring and Real Estate Services</v>
          </cell>
          <cell r="D4464">
            <v>215021395</v>
          </cell>
          <cell r="E4464" t="str">
            <v>Irymple</v>
          </cell>
          <cell r="F4464">
            <v>67</v>
          </cell>
          <cell r="G4464">
            <v>5</v>
          </cell>
          <cell r="H4464">
            <v>3</v>
          </cell>
          <cell r="I4464">
            <v>0</v>
          </cell>
          <cell r="J4464">
            <v>0</v>
          </cell>
          <cell r="K4464">
            <v>74</v>
          </cell>
        </row>
        <row r="4465">
          <cell r="A4465">
            <v>4459</v>
          </cell>
          <cell r="B4465" t="str">
            <v>M</v>
          </cell>
          <cell r="C4465" t="str">
            <v>Professional, Scientific and Technical Services</v>
          </cell>
          <cell r="D4465">
            <v>215021395</v>
          </cell>
          <cell r="E4465" t="str">
            <v>Irymple</v>
          </cell>
          <cell r="F4465">
            <v>38</v>
          </cell>
          <cell r="G4465">
            <v>16</v>
          </cell>
          <cell r="H4465">
            <v>0</v>
          </cell>
          <cell r="I4465">
            <v>0</v>
          </cell>
          <cell r="J4465">
            <v>0</v>
          </cell>
          <cell r="K4465">
            <v>56</v>
          </cell>
        </row>
        <row r="4466">
          <cell r="A4466">
            <v>4460</v>
          </cell>
          <cell r="B4466" t="str">
            <v>N</v>
          </cell>
          <cell r="C4466" t="str">
            <v>Administrative and Support Services</v>
          </cell>
          <cell r="D4466">
            <v>215021395</v>
          </cell>
          <cell r="E4466" t="str">
            <v>Irymple</v>
          </cell>
          <cell r="F4466">
            <v>14</v>
          </cell>
          <cell r="G4466">
            <v>13</v>
          </cell>
          <cell r="H4466">
            <v>6</v>
          </cell>
          <cell r="I4466">
            <v>0</v>
          </cell>
          <cell r="J4466">
            <v>0</v>
          </cell>
          <cell r="K4466">
            <v>33</v>
          </cell>
        </row>
        <row r="4467">
          <cell r="A4467">
            <v>4461</v>
          </cell>
          <cell r="B4467" t="str">
            <v>O</v>
          </cell>
          <cell r="C4467" t="str">
            <v>Public Administration and Safety</v>
          </cell>
          <cell r="D4467">
            <v>215021395</v>
          </cell>
          <cell r="E4467" t="str">
            <v>Irymple</v>
          </cell>
          <cell r="F4467">
            <v>3</v>
          </cell>
          <cell r="G4467">
            <v>0</v>
          </cell>
          <cell r="H4467">
            <v>0</v>
          </cell>
          <cell r="I4467">
            <v>0</v>
          </cell>
          <cell r="J4467">
            <v>0</v>
          </cell>
          <cell r="K4467">
            <v>3</v>
          </cell>
        </row>
        <row r="4468">
          <cell r="A4468">
            <v>4462</v>
          </cell>
          <cell r="B4468" t="str">
            <v>P</v>
          </cell>
          <cell r="C4468" t="str">
            <v>Education and Training</v>
          </cell>
          <cell r="D4468">
            <v>215021395</v>
          </cell>
          <cell r="E4468" t="str">
            <v>Irymple</v>
          </cell>
          <cell r="F4468">
            <v>5</v>
          </cell>
          <cell r="G4468">
            <v>3</v>
          </cell>
          <cell r="H4468">
            <v>3</v>
          </cell>
          <cell r="I4468">
            <v>0</v>
          </cell>
          <cell r="J4468">
            <v>0</v>
          </cell>
          <cell r="K4468">
            <v>8</v>
          </cell>
        </row>
        <row r="4469">
          <cell r="A4469">
            <v>4463</v>
          </cell>
          <cell r="B4469" t="str">
            <v>Q</v>
          </cell>
          <cell r="C4469" t="str">
            <v>Health Care and Social Assistance</v>
          </cell>
          <cell r="D4469">
            <v>215021395</v>
          </cell>
          <cell r="E4469" t="str">
            <v>Irymple</v>
          </cell>
          <cell r="F4469">
            <v>17</v>
          </cell>
          <cell r="G4469">
            <v>14</v>
          </cell>
          <cell r="H4469">
            <v>3</v>
          </cell>
          <cell r="I4469">
            <v>0</v>
          </cell>
          <cell r="J4469">
            <v>0</v>
          </cell>
          <cell r="K4469">
            <v>34</v>
          </cell>
        </row>
        <row r="4470">
          <cell r="A4470">
            <v>4464</v>
          </cell>
          <cell r="B4470" t="str">
            <v>R</v>
          </cell>
          <cell r="C4470" t="str">
            <v>Arts and Recreation Services</v>
          </cell>
          <cell r="D4470">
            <v>215021395</v>
          </cell>
          <cell r="E4470" t="str">
            <v>Irymple</v>
          </cell>
          <cell r="F4470">
            <v>3</v>
          </cell>
          <cell r="G4470">
            <v>3</v>
          </cell>
          <cell r="H4470">
            <v>3</v>
          </cell>
          <cell r="I4470">
            <v>0</v>
          </cell>
          <cell r="J4470">
            <v>0</v>
          </cell>
          <cell r="K4470">
            <v>6</v>
          </cell>
        </row>
        <row r="4471">
          <cell r="A4471">
            <v>4465</v>
          </cell>
          <cell r="B4471" t="str">
            <v>S</v>
          </cell>
          <cell r="C4471" t="str">
            <v>Other Services</v>
          </cell>
          <cell r="D4471">
            <v>215021395</v>
          </cell>
          <cell r="E4471" t="str">
            <v>Irymple</v>
          </cell>
          <cell r="F4471">
            <v>27</v>
          </cell>
          <cell r="G4471">
            <v>24</v>
          </cell>
          <cell r="H4471">
            <v>3</v>
          </cell>
          <cell r="I4471">
            <v>0</v>
          </cell>
          <cell r="J4471">
            <v>0</v>
          </cell>
          <cell r="K4471">
            <v>53</v>
          </cell>
        </row>
        <row r="4472">
          <cell r="A4472">
            <v>4466</v>
          </cell>
          <cell r="B4472" t="str">
            <v>A</v>
          </cell>
          <cell r="C4472" t="str">
            <v>Agriculture, Forestry and Fishing</v>
          </cell>
          <cell r="D4472">
            <v>209011200</v>
          </cell>
          <cell r="E4472" t="str">
            <v>Ivanhoe</v>
          </cell>
          <cell r="F4472">
            <v>8</v>
          </cell>
          <cell r="G4472">
            <v>3</v>
          </cell>
          <cell r="H4472">
            <v>0</v>
          </cell>
          <cell r="I4472">
            <v>0</v>
          </cell>
          <cell r="J4472">
            <v>0</v>
          </cell>
          <cell r="K4472">
            <v>10</v>
          </cell>
        </row>
        <row r="4473">
          <cell r="A4473">
            <v>4467</v>
          </cell>
          <cell r="B4473" t="str">
            <v>B</v>
          </cell>
          <cell r="C4473" t="str">
            <v>Mining</v>
          </cell>
          <cell r="D4473">
            <v>209011200</v>
          </cell>
          <cell r="E4473" t="str">
            <v>Ivanhoe</v>
          </cell>
          <cell r="F4473">
            <v>0</v>
          </cell>
          <cell r="G4473">
            <v>0</v>
          </cell>
          <cell r="H4473">
            <v>0</v>
          </cell>
          <cell r="I4473">
            <v>0</v>
          </cell>
          <cell r="J4473">
            <v>0</v>
          </cell>
          <cell r="K4473">
            <v>0</v>
          </cell>
        </row>
        <row r="4474">
          <cell r="A4474">
            <v>4468</v>
          </cell>
          <cell r="B4474" t="str">
            <v>C</v>
          </cell>
          <cell r="C4474" t="str">
            <v>Manufacturing</v>
          </cell>
          <cell r="D4474">
            <v>209011200</v>
          </cell>
          <cell r="E4474" t="str">
            <v>Ivanhoe</v>
          </cell>
          <cell r="F4474">
            <v>16</v>
          </cell>
          <cell r="G4474">
            <v>3</v>
          </cell>
          <cell r="H4474">
            <v>5</v>
          </cell>
          <cell r="I4474">
            <v>0</v>
          </cell>
          <cell r="J4474">
            <v>0</v>
          </cell>
          <cell r="K4474">
            <v>24</v>
          </cell>
        </row>
        <row r="4475">
          <cell r="A4475">
            <v>4469</v>
          </cell>
          <cell r="B4475" t="str">
            <v>D</v>
          </cell>
          <cell r="C4475" t="str">
            <v>Electricity, Gas, Water and Waste Services</v>
          </cell>
          <cell r="D4475">
            <v>209011200</v>
          </cell>
          <cell r="E4475" t="str">
            <v>Ivanhoe</v>
          </cell>
          <cell r="F4475">
            <v>0</v>
          </cell>
          <cell r="G4475">
            <v>3</v>
          </cell>
          <cell r="H4475">
            <v>0</v>
          </cell>
          <cell r="I4475">
            <v>0</v>
          </cell>
          <cell r="J4475">
            <v>0</v>
          </cell>
          <cell r="K4475">
            <v>3</v>
          </cell>
        </row>
        <row r="4476">
          <cell r="A4476">
            <v>4470</v>
          </cell>
          <cell r="B4476" t="str">
            <v>E</v>
          </cell>
          <cell r="C4476" t="str">
            <v>Construction</v>
          </cell>
          <cell r="D4476">
            <v>209011200</v>
          </cell>
          <cell r="E4476" t="str">
            <v>Ivanhoe</v>
          </cell>
          <cell r="F4476">
            <v>93</v>
          </cell>
          <cell r="G4476">
            <v>32</v>
          </cell>
          <cell r="H4476">
            <v>8</v>
          </cell>
          <cell r="I4476">
            <v>0</v>
          </cell>
          <cell r="J4476">
            <v>0</v>
          </cell>
          <cell r="K4476">
            <v>133</v>
          </cell>
        </row>
        <row r="4477">
          <cell r="A4477">
            <v>4471</v>
          </cell>
          <cell r="B4477" t="str">
            <v>F</v>
          </cell>
          <cell r="C4477" t="str">
            <v>Wholesale Trade</v>
          </cell>
          <cell r="D4477">
            <v>209011200</v>
          </cell>
          <cell r="E4477" t="str">
            <v>Ivanhoe</v>
          </cell>
          <cell r="F4477">
            <v>20</v>
          </cell>
          <cell r="G4477">
            <v>11</v>
          </cell>
          <cell r="H4477">
            <v>3</v>
          </cell>
          <cell r="I4477">
            <v>3</v>
          </cell>
          <cell r="J4477">
            <v>0</v>
          </cell>
          <cell r="K4477">
            <v>35</v>
          </cell>
        </row>
        <row r="4478">
          <cell r="A4478">
            <v>4472</v>
          </cell>
          <cell r="B4478" t="str">
            <v>G</v>
          </cell>
          <cell r="C4478" t="str">
            <v>Retail Trade</v>
          </cell>
          <cell r="D4478">
            <v>209011200</v>
          </cell>
          <cell r="E4478" t="str">
            <v>Ivanhoe</v>
          </cell>
          <cell r="F4478">
            <v>49</v>
          </cell>
          <cell r="G4478">
            <v>24</v>
          </cell>
          <cell r="H4478">
            <v>16</v>
          </cell>
          <cell r="I4478">
            <v>3</v>
          </cell>
          <cell r="J4478">
            <v>0</v>
          </cell>
          <cell r="K4478">
            <v>92</v>
          </cell>
        </row>
        <row r="4479">
          <cell r="A4479">
            <v>4473</v>
          </cell>
          <cell r="B4479" t="str">
            <v>H</v>
          </cell>
          <cell r="C4479" t="str">
            <v>Accommodation and Food Services</v>
          </cell>
          <cell r="D4479">
            <v>209011200</v>
          </cell>
          <cell r="E4479" t="str">
            <v>Ivanhoe</v>
          </cell>
          <cell r="F4479">
            <v>14</v>
          </cell>
          <cell r="G4479">
            <v>27</v>
          </cell>
          <cell r="H4479">
            <v>16</v>
          </cell>
          <cell r="I4479">
            <v>3</v>
          </cell>
          <cell r="J4479">
            <v>0</v>
          </cell>
          <cell r="K4479">
            <v>58</v>
          </cell>
        </row>
        <row r="4480">
          <cell r="A4480">
            <v>4474</v>
          </cell>
          <cell r="B4480" t="str">
            <v>I</v>
          </cell>
          <cell r="C4480" t="str">
            <v>Transport, Postal and Warehousing</v>
          </cell>
          <cell r="D4480">
            <v>209011200</v>
          </cell>
          <cell r="E4480" t="str">
            <v>Ivanhoe</v>
          </cell>
          <cell r="F4480">
            <v>38</v>
          </cell>
          <cell r="G4480">
            <v>7</v>
          </cell>
          <cell r="H4480">
            <v>3</v>
          </cell>
          <cell r="I4480">
            <v>3</v>
          </cell>
          <cell r="J4480">
            <v>0</v>
          </cell>
          <cell r="K4480">
            <v>47</v>
          </cell>
        </row>
        <row r="4481">
          <cell r="A4481">
            <v>4475</v>
          </cell>
          <cell r="B4481" t="str">
            <v>J</v>
          </cell>
          <cell r="C4481" t="str">
            <v>Information Media and Telecommunications</v>
          </cell>
          <cell r="D4481">
            <v>209011200</v>
          </cell>
          <cell r="E4481" t="str">
            <v>Ivanhoe</v>
          </cell>
          <cell r="F4481">
            <v>10</v>
          </cell>
          <cell r="G4481">
            <v>5</v>
          </cell>
          <cell r="H4481">
            <v>3</v>
          </cell>
          <cell r="I4481">
            <v>0</v>
          </cell>
          <cell r="J4481">
            <v>0</v>
          </cell>
          <cell r="K4481">
            <v>16</v>
          </cell>
        </row>
        <row r="4482">
          <cell r="A4482">
            <v>4476</v>
          </cell>
          <cell r="B4482" t="str">
            <v>K</v>
          </cell>
          <cell r="C4482" t="str">
            <v>Financial and Insurance Services</v>
          </cell>
          <cell r="D4482">
            <v>209011200</v>
          </cell>
          <cell r="E4482" t="str">
            <v>Ivanhoe</v>
          </cell>
          <cell r="F4482">
            <v>69</v>
          </cell>
          <cell r="G4482">
            <v>14</v>
          </cell>
          <cell r="H4482">
            <v>0</v>
          </cell>
          <cell r="I4482">
            <v>0</v>
          </cell>
          <cell r="J4482">
            <v>0</v>
          </cell>
          <cell r="K4482">
            <v>83</v>
          </cell>
        </row>
        <row r="4483">
          <cell r="A4483">
            <v>4477</v>
          </cell>
          <cell r="B4483" t="str">
            <v>L</v>
          </cell>
          <cell r="C4483" t="str">
            <v>Rental, Hiring and Real Estate Services</v>
          </cell>
          <cell r="D4483">
            <v>209011200</v>
          </cell>
          <cell r="E4483" t="str">
            <v>Ivanhoe</v>
          </cell>
          <cell r="F4483">
            <v>174</v>
          </cell>
          <cell r="G4483">
            <v>11</v>
          </cell>
          <cell r="H4483">
            <v>3</v>
          </cell>
          <cell r="I4483">
            <v>0</v>
          </cell>
          <cell r="J4483">
            <v>0</v>
          </cell>
          <cell r="K4483">
            <v>188</v>
          </cell>
        </row>
        <row r="4484">
          <cell r="A4484">
            <v>4478</v>
          </cell>
          <cell r="B4484" t="str">
            <v>M</v>
          </cell>
          <cell r="C4484" t="str">
            <v>Professional, Scientific and Technical Services</v>
          </cell>
          <cell r="D4484">
            <v>209011200</v>
          </cell>
          <cell r="E4484" t="str">
            <v>Ivanhoe</v>
          </cell>
          <cell r="F4484">
            <v>190</v>
          </cell>
          <cell r="G4484">
            <v>76</v>
          </cell>
          <cell r="H4484">
            <v>23</v>
          </cell>
          <cell r="I4484">
            <v>3</v>
          </cell>
          <cell r="J4484">
            <v>0</v>
          </cell>
          <cell r="K4484">
            <v>292</v>
          </cell>
        </row>
        <row r="4485">
          <cell r="A4485">
            <v>4479</v>
          </cell>
          <cell r="B4485" t="str">
            <v>N</v>
          </cell>
          <cell r="C4485" t="str">
            <v>Administrative and Support Services</v>
          </cell>
          <cell r="D4485">
            <v>209011200</v>
          </cell>
          <cell r="E4485" t="str">
            <v>Ivanhoe</v>
          </cell>
          <cell r="F4485">
            <v>25</v>
          </cell>
          <cell r="G4485">
            <v>14</v>
          </cell>
          <cell r="H4485">
            <v>6</v>
          </cell>
          <cell r="I4485">
            <v>0</v>
          </cell>
          <cell r="J4485">
            <v>0</v>
          </cell>
          <cell r="K4485">
            <v>46</v>
          </cell>
        </row>
        <row r="4486">
          <cell r="A4486">
            <v>4480</v>
          </cell>
          <cell r="B4486" t="str">
            <v>O</v>
          </cell>
          <cell r="C4486" t="str">
            <v>Public Administration and Safety</v>
          </cell>
          <cell r="D4486">
            <v>209011200</v>
          </cell>
          <cell r="E4486" t="str">
            <v>Ivanhoe</v>
          </cell>
          <cell r="F4486">
            <v>0</v>
          </cell>
          <cell r="G4486">
            <v>0</v>
          </cell>
          <cell r="H4486">
            <v>0</v>
          </cell>
          <cell r="I4486">
            <v>0</v>
          </cell>
          <cell r="J4486">
            <v>0</v>
          </cell>
          <cell r="K4486">
            <v>0</v>
          </cell>
        </row>
        <row r="4487">
          <cell r="A4487">
            <v>4481</v>
          </cell>
          <cell r="B4487" t="str">
            <v>P</v>
          </cell>
          <cell r="C4487" t="str">
            <v>Education and Training</v>
          </cell>
          <cell r="D4487">
            <v>209011200</v>
          </cell>
          <cell r="E4487" t="str">
            <v>Ivanhoe</v>
          </cell>
          <cell r="F4487">
            <v>18</v>
          </cell>
          <cell r="G4487">
            <v>5</v>
          </cell>
          <cell r="H4487">
            <v>4</v>
          </cell>
          <cell r="I4487">
            <v>3</v>
          </cell>
          <cell r="J4487">
            <v>0</v>
          </cell>
          <cell r="K4487">
            <v>30</v>
          </cell>
        </row>
        <row r="4488">
          <cell r="A4488">
            <v>4482</v>
          </cell>
          <cell r="B4488" t="str">
            <v>Q</v>
          </cell>
          <cell r="C4488" t="str">
            <v>Health Care and Social Assistance</v>
          </cell>
          <cell r="D4488">
            <v>209011200</v>
          </cell>
          <cell r="E4488" t="str">
            <v>Ivanhoe</v>
          </cell>
          <cell r="F4488">
            <v>142</v>
          </cell>
          <cell r="G4488">
            <v>55</v>
          </cell>
          <cell r="H4488">
            <v>24</v>
          </cell>
          <cell r="I4488">
            <v>3</v>
          </cell>
          <cell r="J4488">
            <v>0</v>
          </cell>
          <cell r="K4488">
            <v>223</v>
          </cell>
        </row>
        <row r="4489">
          <cell r="A4489">
            <v>4483</v>
          </cell>
          <cell r="B4489" t="str">
            <v>R</v>
          </cell>
          <cell r="C4489" t="str">
            <v>Arts and Recreation Services</v>
          </cell>
          <cell r="D4489">
            <v>209011200</v>
          </cell>
          <cell r="E4489" t="str">
            <v>Ivanhoe</v>
          </cell>
          <cell r="F4489">
            <v>40</v>
          </cell>
          <cell r="G4489">
            <v>3</v>
          </cell>
          <cell r="H4489">
            <v>6</v>
          </cell>
          <cell r="I4489">
            <v>0</v>
          </cell>
          <cell r="J4489">
            <v>0</v>
          </cell>
          <cell r="K4489">
            <v>50</v>
          </cell>
        </row>
        <row r="4490">
          <cell r="A4490">
            <v>4484</v>
          </cell>
          <cell r="B4490" t="str">
            <v>S</v>
          </cell>
          <cell r="C4490" t="str">
            <v>Other Services</v>
          </cell>
          <cell r="D4490">
            <v>209011200</v>
          </cell>
          <cell r="E4490" t="str">
            <v>Ivanhoe</v>
          </cell>
          <cell r="F4490">
            <v>20</v>
          </cell>
          <cell r="G4490">
            <v>19</v>
          </cell>
          <cell r="H4490">
            <v>8</v>
          </cell>
          <cell r="I4490">
            <v>0</v>
          </cell>
          <cell r="J4490">
            <v>0</v>
          </cell>
          <cell r="K4490">
            <v>47</v>
          </cell>
        </row>
        <row r="4491">
          <cell r="A4491">
            <v>4485</v>
          </cell>
          <cell r="B4491" t="str">
            <v>A</v>
          </cell>
          <cell r="C4491" t="str">
            <v>Agriculture, Forestry and Fishing</v>
          </cell>
          <cell r="D4491">
            <v>209011201</v>
          </cell>
          <cell r="E4491" t="str">
            <v>Ivanhoe East - Eaglemont</v>
          </cell>
          <cell r="F4491">
            <v>11</v>
          </cell>
          <cell r="G4491">
            <v>0</v>
          </cell>
          <cell r="H4491">
            <v>0</v>
          </cell>
          <cell r="I4491">
            <v>0</v>
          </cell>
          <cell r="J4491">
            <v>0</v>
          </cell>
          <cell r="K4491">
            <v>11</v>
          </cell>
        </row>
        <row r="4492">
          <cell r="A4492">
            <v>4486</v>
          </cell>
          <cell r="B4492" t="str">
            <v>B</v>
          </cell>
          <cell r="C4492" t="str">
            <v>Mining</v>
          </cell>
          <cell r="D4492">
            <v>209011201</v>
          </cell>
          <cell r="E4492" t="str">
            <v>Ivanhoe East - Eaglemont</v>
          </cell>
          <cell r="F4492">
            <v>0</v>
          </cell>
          <cell r="G4492">
            <v>3</v>
          </cell>
          <cell r="H4492">
            <v>0</v>
          </cell>
          <cell r="I4492">
            <v>0</v>
          </cell>
          <cell r="J4492">
            <v>0</v>
          </cell>
          <cell r="K4492">
            <v>3</v>
          </cell>
        </row>
        <row r="4493">
          <cell r="A4493">
            <v>4487</v>
          </cell>
          <cell r="B4493" t="str">
            <v>C</v>
          </cell>
          <cell r="C4493" t="str">
            <v>Manufacturing</v>
          </cell>
          <cell r="D4493">
            <v>209011201</v>
          </cell>
          <cell r="E4493" t="str">
            <v>Ivanhoe East - Eaglemont</v>
          </cell>
          <cell r="F4493">
            <v>15</v>
          </cell>
          <cell r="G4493">
            <v>5</v>
          </cell>
          <cell r="H4493">
            <v>3</v>
          </cell>
          <cell r="I4493">
            <v>3</v>
          </cell>
          <cell r="J4493">
            <v>0</v>
          </cell>
          <cell r="K4493">
            <v>23</v>
          </cell>
        </row>
        <row r="4494">
          <cell r="A4494">
            <v>4488</v>
          </cell>
          <cell r="B4494" t="str">
            <v>D</v>
          </cell>
          <cell r="C4494" t="str">
            <v>Electricity, Gas, Water and Waste Services</v>
          </cell>
          <cell r="D4494">
            <v>209011201</v>
          </cell>
          <cell r="E4494" t="str">
            <v>Ivanhoe East - Eaglemont</v>
          </cell>
          <cell r="F4494">
            <v>0</v>
          </cell>
          <cell r="G4494">
            <v>3</v>
          </cell>
          <cell r="H4494">
            <v>0</v>
          </cell>
          <cell r="I4494">
            <v>0</v>
          </cell>
          <cell r="J4494">
            <v>0</v>
          </cell>
          <cell r="K4494">
            <v>3</v>
          </cell>
        </row>
        <row r="4495">
          <cell r="A4495">
            <v>4489</v>
          </cell>
          <cell r="B4495" t="str">
            <v>E</v>
          </cell>
          <cell r="C4495" t="str">
            <v>Construction</v>
          </cell>
          <cell r="D4495">
            <v>209011201</v>
          </cell>
          <cell r="E4495" t="str">
            <v>Ivanhoe East - Eaglemont</v>
          </cell>
          <cell r="F4495">
            <v>105</v>
          </cell>
          <cell r="G4495">
            <v>34</v>
          </cell>
          <cell r="H4495">
            <v>7</v>
          </cell>
          <cell r="I4495">
            <v>3</v>
          </cell>
          <cell r="J4495">
            <v>0</v>
          </cell>
          <cell r="K4495">
            <v>147</v>
          </cell>
        </row>
        <row r="4496">
          <cell r="A4496">
            <v>4490</v>
          </cell>
          <cell r="B4496" t="str">
            <v>F</v>
          </cell>
          <cell r="C4496" t="str">
            <v>Wholesale Trade</v>
          </cell>
          <cell r="D4496">
            <v>209011201</v>
          </cell>
          <cell r="E4496" t="str">
            <v>Ivanhoe East - Eaglemont</v>
          </cell>
          <cell r="F4496">
            <v>24</v>
          </cell>
          <cell r="G4496">
            <v>7</v>
          </cell>
          <cell r="H4496">
            <v>3</v>
          </cell>
          <cell r="I4496">
            <v>0</v>
          </cell>
          <cell r="J4496">
            <v>0</v>
          </cell>
          <cell r="K4496">
            <v>33</v>
          </cell>
        </row>
        <row r="4497">
          <cell r="A4497">
            <v>4491</v>
          </cell>
          <cell r="B4497" t="str">
            <v>G</v>
          </cell>
          <cell r="C4497" t="str">
            <v>Retail Trade</v>
          </cell>
          <cell r="D4497">
            <v>209011201</v>
          </cell>
          <cell r="E4497" t="str">
            <v>Ivanhoe East - Eaglemont</v>
          </cell>
          <cell r="F4497">
            <v>35</v>
          </cell>
          <cell r="G4497">
            <v>16</v>
          </cell>
          <cell r="H4497">
            <v>6</v>
          </cell>
          <cell r="I4497">
            <v>3</v>
          </cell>
          <cell r="J4497">
            <v>0</v>
          </cell>
          <cell r="K4497">
            <v>58</v>
          </cell>
        </row>
        <row r="4498">
          <cell r="A4498">
            <v>4492</v>
          </cell>
          <cell r="B4498" t="str">
            <v>H</v>
          </cell>
          <cell r="C4498" t="str">
            <v>Accommodation and Food Services</v>
          </cell>
          <cell r="D4498">
            <v>209011201</v>
          </cell>
          <cell r="E4498" t="str">
            <v>Ivanhoe East - Eaglemont</v>
          </cell>
          <cell r="F4498">
            <v>11</v>
          </cell>
          <cell r="G4498">
            <v>10</v>
          </cell>
          <cell r="H4498">
            <v>10</v>
          </cell>
          <cell r="I4498">
            <v>0</v>
          </cell>
          <cell r="J4498">
            <v>3</v>
          </cell>
          <cell r="K4498">
            <v>33</v>
          </cell>
        </row>
        <row r="4499">
          <cell r="A4499">
            <v>4493</v>
          </cell>
          <cell r="B4499" t="str">
            <v>I</v>
          </cell>
          <cell r="C4499" t="str">
            <v>Transport, Postal and Warehousing</v>
          </cell>
          <cell r="D4499">
            <v>209011201</v>
          </cell>
          <cell r="E4499" t="str">
            <v>Ivanhoe East - Eaglemont</v>
          </cell>
          <cell r="F4499">
            <v>24</v>
          </cell>
          <cell r="G4499">
            <v>0</v>
          </cell>
          <cell r="H4499">
            <v>3</v>
          </cell>
          <cell r="I4499">
            <v>0</v>
          </cell>
          <cell r="J4499">
            <v>0</v>
          </cell>
          <cell r="K4499">
            <v>27</v>
          </cell>
        </row>
        <row r="4500">
          <cell r="A4500">
            <v>4494</v>
          </cell>
          <cell r="B4500" t="str">
            <v>J</v>
          </cell>
          <cell r="C4500" t="str">
            <v>Information Media and Telecommunications</v>
          </cell>
          <cell r="D4500">
            <v>209011201</v>
          </cell>
          <cell r="E4500" t="str">
            <v>Ivanhoe East - Eaglemont</v>
          </cell>
          <cell r="F4500">
            <v>7</v>
          </cell>
          <cell r="G4500">
            <v>3</v>
          </cell>
          <cell r="H4500">
            <v>0</v>
          </cell>
          <cell r="I4500">
            <v>0</v>
          </cell>
          <cell r="J4500">
            <v>0</v>
          </cell>
          <cell r="K4500">
            <v>10</v>
          </cell>
        </row>
        <row r="4501">
          <cell r="A4501">
            <v>4495</v>
          </cell>
          <cell r="B4501" t="str">
            <v>K</v>
          </cell>
          <cell r="C4501" t="str">
            <v>Financial and Insurance Services</v>
          </cell>
          <cell r="D4501">
            <v>209011201</v>
          </cell>
          <cell r="E4501" t="str">
            <v>Ivanhoe East - Eaglemont</v>
          </cell>
          <cell r="F4501">
            <v>65</v>
          </cell>
          <cell r="G4501">
            <v>12</v>
          </cell>
          <cell r="H4501">
            <v>3</v>
          </cell>
          <cell r="I4501">
            <v>3</v>
          </cell>
          <cell r="J4501">
            <v>0</v>
          </cell>
          <cell r="K4501">
            <v>82</v>
          </cell>
        </row>
        <row r="4502">
          <cell r="A4502">
            <v>4496</v>
          </cell>
          <cell r="B4502" t="str">
            <v>L</v>
          </cell>
          <cell r="C4502" t="str">
            <v>Rental, Hiring and Real Estate Services</v>
          </cell>
          <cell r="D4502">
            <v>209011201</v>
          </cell>
          <cell r="E4502" t="str">
            <v>Ivanhoe East - Eaglemont</v>
          </cell>
          <cell r="F4502">
            <v>222</v>
          </cell>
          <cell r="G4502">
            <v>15</v>
          </cell>
          <cell r="H4502">
            <v>3</v>
          </cell>
          <cell r="I4502">
            <v>0</v>
          </cell>
          <cell r="J4502">
            <v>0</v>
          </cell>
          <cell r="K4502">
            <v>240</v>
          </cell>
        </row>
        <row r="4503">
          <cell r="A4503">
            <v>4497</v>
          </cell>
          <cell r="B4503" t="str">
            <v>M</v>
          </cell>
          <cell r="C4503" t="str">
            <v>Professional, Scientific and Technical Services</v>
          </cell>
          <cell r="D4503">
            <v>209011201</v>
          </cell>
          <cell r="E4503" t="str">
            <v>Ivanhoe East - Eaglemont</v>
          </cell>
          <cell r="F4503">
            <v>142</v>
          </cell>
          <cell r="G4503">
            <v>76</v>
          </cell>
          <cell r="H4503">
            <v>5</v>
          </cell>
          <cell r="I4503">
            <v>0</v>
          </cell>
          <cell r="J4503">
            <v>0</v>
          </cell>
          <cell r="K4503">
            <v>224</v>
          </cell>
        </row>
        <row r="4504">
          <cell r="A4504">
            <v>4498</v>
          </cell>
          <cell r="B4504" t="str">
            <v>N</v>
          </cell>
          <cell r="C4504" t="str">
            <v>Administrative and Support Services</v>
          </cell>
          <cell r="D4504">
            <v>209011201</v>
          </cell>
          <cell r="E4504" t="str">
            <v>Ivanhoe East - Eaglemont</v>
          </cell>
          <cell r="F4504">
            <v>14</v>
          </cell>
          <cell r="G4504">
            <v>13</v>
          </cell>
          <cell r="H4504">
            <v>0</v>
          </cell>
          <cell r="I4504">
            <v>0</v>
          </cell>
          <cell r="J4504">
            <v>0</v>
          </cell>
          <cell r="K4504">
            <v>29</v>
          </cell>
        </row>
        <row r="4505">
          <cell r="A4505">
            <v>4499</v>
          </cell>
          <cell r="B4505" t="str">
            <v>O</v>
          </cell>
          <cell r="C4505" t="str">
            <v>Public Administration and Safety</v>
          </cell>
          <cell r="D4505">
            <v>209011201</v>
          </cell>
          <cell r="E4505" t="str">
            <v>Ivanhoe East - Eaglemont</v>
          </cell>
          <cell r="F4505">
            <v>0</v>
          </cell>
          <cell r="G4505">
            <v>0</v>
          </cell>
          <cell r="H4505">
            <v>0</v>
          </cell>
          <cell r="I4505">
            <v>0</v>
          </cell>
          <cell r="J4505">
            <v>0</v>
          </cell>
          <cell r="K4505">
            <v>0</v>
          </cell>
        </row>
        <row r="4506">
          <cell r="A4506">
            <v>4500</v>
          </cell>
          <cell r="B4506" t="str">
            <v>P</v>
          </cell>
          <cell r="C4506" t="str">
            <v>Education and Training</v>
          </cell>
          <cell r="D4506">
            <v>209011201</v>
          </cell>
          <cell r="E4506" t="str">
            <v>Ivanhoe East - Eaglemont</v>
          </cell>
          <cell r="F4506">
            <v>6</v>
          </cell>
          <cell r="G4506">
            <v>7</v>
          </cell>
          <cell r="H4506">
            <v>3</v>
          </cell>
          <cell r="I4506">
            <v>0</v>
          </cell>
          <cell r="J4506">
            <v>0</v>
          </cell>
          <cell r="K4506">
            <v>15</v>
          </cell>
        </row>
        <row r="4507">
          <cell r="A4507">
            <v>4501</v>
          </cell>
          <cell r="B4507" t="str">
            <v>Q</v>
          </cell>
          <cell r="C4507" t="str">
            <v>Health Care and Social Assistance</v>
          </cell>
          <cell r="D4507">
            <v>209011201</v>
          </cell>
          <cell r="E4507" t="str">
            <v>Ivanhoe East - Eaglemont</v>
          </cell>
          <cell r="F4507">
            <v>110</v>
          </cell>
          <cell r="G4507">
            <v>45</v>
          </cell>
          <cell r="H4507">
            <v>6</v>
          </cell>
          <cell r="I4507">
            <v>0</v>
          </cell>
          <cell r="J4507">
            <v>0</v>
          </cell>
          <cell r="K4507">
            <v>162</v>
          </cell>
        </row>
        <row r="4508">
          <cell r="A4508">
            <v>4502</v>
          </cell>
          <cell r="B4508" t="str">
            <v>R</v>
          </cell>
          <cell r="C4508" t="str">
            <v>Arts and Recreation Services</v>
          </cell>
          <cell r="D4508">
            <v>209011201</v>
          </cell>
          <cell r="E4508" t="str">
            <v>Ivanhoe East - Eaglemont</v>
          </cell>
          <cell r="F4508">
            <v>10</v>
          </cell>
          <cell r="G4508">
            <v>4</v>
          </cell>
          <cell r="H4508">
            <v>3</v>
          </cell>
          <cell r="I4508">
            <v>0</v>
          </cell>
          <cell r="J4508">
            <v>0</v>
          </cell>
          <cell r="K4508">
            <v>17</v>
          </cell>
        </row>
        <row r="4509">
          <cell r="A4509">
            <v>4503</v>
          </cell>
          <cell r="B4509" t="str">
            <v>S</v>
          </cell>
          <cell r="C4509" t="str">
            <v>Other Services</v>
          </cell>
          <cell r="D4509">
            <v>209011201</v>
          </cell>
          <cell r="E4509" t="str">
            <v>Ivanhoe East - Eaglemont</v>
          </cell>
          <cell r="F4509">
            <v>13</v>
          </cell>
          <cell r="G4509">
            <v>10</v>
          </cell>
          <cell r="H4509">
            <v>6</v>
          </cell>
          <cell r="I4509">
            <v>0</v>
          </cell>
          <cell r="J4509">
            <v>0</v>
          </cell>
          <cell r="K4509">
            <v>30</v>
          </cell>
        </row>
        <row r="4510">
          <cell r="A4510">
            <v>4504</v>
          </cell>
          <cell r="B4510" t="str">
            <v>A</v>
          </cell>
          <cell r="C4510" t="str">
            <v>Agriculture, Forestry and Fishing</v>
          </cell>
          <cell r="D4510">
            <v>202011022</v>
          </cell>
          <cell r="E4510" t="str">
            <v>Kangaroo Flat - Golden Square</v>
          </cell>
          <cell r="F4510">
            <v>16</v>
          </cell>
          <cell r="G4510">
            <v>0</v>
          </cell>
          <cell r="H4510">
            <v>3</v>
          </cell>
          <cell r="I4510">
            <v>0</v>
          </cell>
          <cell r="J4510">
            <v>0</v>
          </cell>
          <cell r="K4510">
            <v>18</v>
          </cell>
        </row>
        <row r="4511">
          <cell r="A4511">
            <v>4505</v>
          </cell>
          <cell r="B4511" t="str">
            <v>B</v>
          </cell>
          <cell r="C4511" t="str">
            <v>Mining</v>
          </cell>
          <cell r="D4511">
            <v>202011022</v>
          </cell>
          <cell r="E4511" t="str">
            <v>Kangaroo Flat - Golden Square</v>
          </cell>
          <cell r="F4511">
            <v>3</v>
          </cell>
          <cell r="G4511">
            <v>0</v>
          </cell>
          <cell r="H4511">
            <v>0</v>
          </cell>
          <cell r="I4511">
            <v>0</v>
          </cell>
          <cell r="J4511">
            <v>0</v>
          </cell>
          <cell r="K4511">
            <v>4</v>
          </cell>
        </row>
        <row r="4512">
          <cell r="A4512">
            <v>4506</v>
          </cell>
          <cell r="B4512" t="str">
            <v>C</v>
          </cell>
          <cell r="C4512" t="str">
            <v>Manufacturing</v>
          </cell>
          <cell r="D4512">
            <v>202011022</v>
          </cell>
          <cell r="E4512" t="str">
            <v>Kangaroo Flat - Golden Square</v>
          </cell>
          <cell r="F4512">
            <v>24</v>
          </cell>
          <cell r="G4512">
            <v>21</v>
          </cell>
          <cell r="H4512">
            <v>15</v>
          </cell>
          <cell r="I4512">
            <v>9</v>
          </cell>
          <cell r="J4512">
            <v>0</v>
          </cell>
          <cell r="K4512">
            <v>69</v>
          </cell>
        </row>
        <row r="4513">
          <cell r="A4513">
            <v>4507</v>
          </cell>
          <cell r="B4513" t="str">
            <v>D</v>
          </cell>
          <cell r="C4513" t="str">
            <v>Electricity, Gas, Water and Waste Services</v>
          </cell>
          <cell r="D4513">
            <v>202011022</v>
          </cell>
          <cell r="E4513" t="str">
            <v>Kangaroo Flat - Golden Square</v>
          </cell>
          <cell r="F4513">
            <v>0</v>
          </cell>
          <cell r="G4513">
            <v>3</v>
          </cell>
          <cell r="H4513">
            <v>0</v>
          </cell>
          <cell r="I4513">
            <v>0</v>
          </cell>
          <cell r="J4513">
            <v>0</v>
          </cell>
          <cell r="K4513">
            <v>3</v>
          </cell>
        </row>
        <row r="4514">
          <cell r="A4514">
            <v>4508</v>
          </cell>
          <cell r="B4514" t="str">
            <v>E</v>
          </cell>
          <cell r="C4514" t="str">
            <v>Construction</v>
          </cell>
          <cell r="D4514">
            <v>202011022</v>
          </cell>
          <cell r="E4514" t="str">
            <v>Kangaroo Flat - Golden Square</v>
          </cell>
          <cell r="F4514">
            <v>143</v>
          </cell>
          <cell r="G4514">
            <v>80</v>
          </cell>
          <cell r="H4514">
            <v>22</v>
          </cell>
          <cell r="I4514">
            <v>8</v>
          </cell>
          <cell r="J4514">
            <v>0</v>
          </cell>
          <cell r="K4514">
            <v>253</v>
          </cell>
        </row>
        <row r="4515">
          <cell r="A4515">
            <v>4509</v>
          </cell>
          <cell r="B4515" t="str">
            <v>F</v>
          </cell>
          <cell r="C4515" t="str">
            <v>Wholesale Trade</v>
          </cell>
          <cell r="D4515">
            <v>202011022</v>
          </cell>
          <cell r="E4515" t="str">
            <v>Kangaroo Flat - Golden Square</v>
          </cell>
          <cell r="F4515">
            <v>16</v>
          </cell>
          <cell r="G4515">
            <v>10</v>
          </cell>
          <cell r="H4515">
            <v>9</v>
          </cell>
          <cell r="I4515">
            <v>0</v>
          </cell>
          <cell r="J4515">
            <v>0</v>
          </cell>
          <cell r="K4515">
            <v>36</v>
          </cell>
        </row>
        <row r="4516">
          <cell r="A4516">
            <v>4510</v>
          </cell>
          <cell r="B4516" t="str">
            <v>G</v>
          </cell>
          <cell r="C4516" t="str">
            <v>Retail Trade</v>
          </cell>
          <cell r="D4516">
            <v>202011022</v>
          </cell>
          <cell r="E4516" t="str">
            <v>Kangaroo Flat - Golden Square</v>
          </cell>
          <cell r="F4516">
            <v>34</v>
          </cell>
          <cell r="G4516">
            <v>17</v>
          </cell>
          <cell r="H4516">
            <v>27</v>
          </cell>
          <cell r="I4516">
            <v>8</v>
          </cell>
          <cell r="J4516">
            <v>0</v>
          </cell>
          <cell r="K4516">
            <v>86</v>
          </cell>
        </row>
        <row r="4517">
          <cell r="A4517">
            <v>4511</v>
          </cell>
          <cell r="B4517" t="str">
            <v>H</v>
          </cell>
          <cell r="C4517" t="str">
            <v>Accommodation and Food Services</v>
          </cell>
          <cell r="D4517">
            <v>202011022</v>
          </cell>
          <cell r="E4517" t="str">
            <v>Kangaroo Flat - Golden Square</v>
          </cell>
          <cell r="F4517">
            <v>18</v>
          </cell>
          <cell r="G4517">
            <v>17</v>
          </cell>
          <cell r="H4517">
            <v>28</v>
          </cell>
          <cell r="I4517">
            <v>5</v>
          </cell>
          <cell r="J4517">
            <v>0</v>
          </cell>
          <cell r="K4517">
            <v>68</v>
          </cell>
        </row>
        <row r="4518">
          <cell r="A4518">
            <v>4512</v>
          </cell>
          <cell r="B4518" t="str">
            <v>I</v>
          </cell>
          <cell r="C4518" t="str">
            <v>Transport, Postal and Warehousing</v>
          </cell>
          <cell r="D4518">
            <v>202011022</v>
          </cell>
          <cell r="E4518" t="str">
            <v>Kangaroo Flat - Golden Square</v>
          </cell>
          <cell r="F4518">
            <v>84</v>
          </cell>
          <cell r="G4518">
            <v>29</v>
          </cell>
          <cell r="H4518">
            <v>8</v>
          </cell>
          <cell r="I4518">
            <v>3</v>
          </cell>
          <cell r="J4518">
            <v>0</v>
          </cell>
          <cell r="K4518">
            <v>123</v>
          </cell>
        </row>
        <row r="4519">
          <cell r="A4519">
            <v>4513</v>
          </cell>
          <cell r="B4519" t="str">
            <v>J</v>
          </cell>
          <cell r="C4519" t="str">
            <v>Information Media and Telecommunications</v>
          </cell>
          <cell r="D4519">
            <v>202011022</v>
          </cell>
          <cell r="E4519" t="str">
            <v>Kangaroo Flat - Golden Square</v>
          </cell>
          <cell r="F4519">
            <v>7</v>
          </cell>
          <cell r="G4519">
            <v>3</v>
          </cell>
          <cell r="H4519">
            <v>0</v>
          </cell>
          <cell r="I4519">
            <v>0</v>
          </cell>
          <cell r="J4519">
            <v>0</v>
          </cell>
          <cell r="K4519">
            <v>10</v>
          </cell>
        </row>
        <row r="4520">
          <cell r="A4520">
            <v>4514</v>
          </cell>
          <cell r="B4520" t="str">
            <v>K</v>
          </cell>
          <cell r="C4520" t="str">
            <v>Financial and Insurance Services</v>
          </cell>
          <cell r="D4520">
            <v>202011022</v>
          </cell>
          <cell r="E4520" t="str">
            <v>Kangaroo Flat - Golden Square</v>
          </cell>
          <cell r="F4520">
            <v>16</v>
          </cell>
          <cell r="G4520">
            <v>10</v>
          </cell>
          <cell r="H4520">
            <v>0</v>
          </cell>
          <cell r="I4520">
            <v>0</v>
          </cell>
          <cell r="J4520">
            <v>0</v>
          </cell>
          <cell r="K4520">
            <v>26</v>
          </cell>
        </row>
        <row r="4521">
          <cell r="A4521">
            <v>4515</v>
          </cell>
          <cell r="B4521" t="str">
            <v>L</v>
          </cell>
          <cell r="C4521" t="str">
            <v>Rental, Hiring and Real Estate Services</v>
          </cell>
          <cell r="D4521">
            <v>202011022</v>
          </cell>
          <cell r="E4521" t="str">
            <v>Kangaroo Flat - Golden Square</v>
          </cell>
          <cell r="F4521">
            <v>104</v>
          </cell>
          <cell r="G4521">
            <v>10</v>
          </cell>
          <cell r="H4521">
            <v>4</v>
          </cell>
          <cell r="I4521">
            <v>0</v>
          </cell>
          <cell r="J4521">
            <v>0</v>
          </cell>
          <cell r="K4521">
            <v>119</v>
          </cell>
        </row>
        <row r="4522">
          <cell r="A4522">
            <v>4516</v>
          </cell>
          <cell r="B4522" t="str">
            <v>M</v>
          </cell>
          <cell r="C4522" t="str">
            <v>Professional, Scientific and Technical Services</v>
          </cell>
          <cell r="D4522">
            <v>202011022</v>
          </cell>
          <cell r="E4522" t="str">
            <v>Kangaroo Flat - Golden Square</v>
          </cell>
          <cell r="F4522">
            <v>59</v>
          </cell>
          <cell r="G4522">
            <v>29</v>
          </cell>
          <cell r="H4522">
            <v>5</v>
          </cell>
          <cell r="I4522">
            <v>3</v>
          </cell>
          <cell r="J4522">
            <v>0</v>
          </cell>
          <cell r="K4522">
            <v>96</v>
          </cell>
        </row>
        <row r="4523">
          <cell r="A4523">
            <v>4517</v>
          </cell>
          <cell r="B4523" t="str">
            <v>N</v>
          </cell>
          <cell r="C4523" t="str">
            <v>Administrative and Support Services</v>
          </cell>
          <cell r="D4523">
            <v>202011022</v>
          </cell>
          <cell r="E4523" t="str">
            <v>Kangaroo Flat - Golden Square</v>
          </cell>
          <cell r="F4523">
            <v>39</v>
          </cell>
          <cell r="G4523">
            <v>11</v>
          </cell>
          <cell r="H4523">
            <v>0</v>
          </cell>
          <cell r="I4523">
            <v>3</v>
          </cell>
          <cell r="J4523">
            <v>0</v>
          </cell>
          <cell r="K4523">
            <v>53</v>
          </cell>
        </row>
        <row r="4524">
          <cell r="A4524">
            <v>4518</v>
          </cell>
          <cell r="B4524" t="str">
            <v>O</v>
          </cell>
          <cell r="C4524" t="str">
            <v>Public Administration and Safety</v>
          </cell>
          <cell r="D4524">
            <v>202011022</v>
          </cell>
          <cell r="E4524" t="str">
            <v>Kangaroo Flat - Golden Square</v>
          </cell>
          <cell r="F4524">
            <v>0</v>
          </cell>
          <cell r="G4524">
            <v>0</v>
          </cell>
          <cell r="H4524">
            <v>0</v>
          </cell>
          <cell r="I4524">
            <v>3</v>
          </cell>
          <cell r="J4524">
            <v>0</v>
          </cell>
          <cell r="K4524">
            <v>3</v>
          </cell>
        </row>
        <row r="4525">
          <cell r="A4525">
            <v>4519</v>
          </cell>
          <cell r="B4525" t="str">
            <v>P</v>
          </cell>
          <cell r="C4525" t="str">
            <v>Education and Training</v>
          </cell>
          <cell r="D4525">
            <v>202011022</v>
          </cell>
          <cell r="E4525" t="str">
            <v>Kangaroo Flat - Golden Square</v>
          </cell>
          <cell r="F4525">
            <v>7</v>
          </cell>
          <cell r="G4525">
            <v>6</v>
          </cell>
          <cell r="H4525">
            <v>0</v>
          </cell>
          <cell r="I4525">
            <v>0</v>
          </cell>
          <cell r="J4525">
            <v>0</v>
          </cell>
          <cell r="K4525">
            <v>14</v>
          </cell>
        </row>
        <row r="4526">
          <cell r="A4526">
            <v>4520</v>
          </cell>
          <cell r="B4526" t="str">
            <v>Q</v>
          </cell>
          <cell r="C4526" t="str">
            <v>Health Care and Social Assistance</v>
          </cell>
          <cell r="D4526">
            <v>202011022</v>
          </cell>
          <cell r="E4526" t="str">
            <v>Kangaroo Flat - Golden Square</v>
          </cell>
          <cell r="F4526">
            <v>59</v>
          </cell>
          <cell r="G4526">
            <v>23</v>
          </cell>
          <cell r="H4526">
            <v>16</v>
          </cell>
          <cell r="I4526">
            <v>4</v>
          </cell>
          <cell r="J4526">
            <v>0</v>
          </cell>
          <cell r="K4526">
            <v>102</v>
          </cell>
        </row>
        <row r="4527">
          <cell r="A4527">
            <v>4521</v>
          </cell>
          <cell r="B4527" t="str">
            <v>R</v>
          </cell>
          <cell r="C4527" t="str">
            <v>Arts and Recreation Services</v>
          </cell>
          <cell r="D4527">
            <v>202011022</v>
          </cell>
          <cell r="E4527" t="str">
            <v>Kangaroo Flat - Golden Square</v>
          </cell>
          <cell r="F4527">
            <v>9</v>
          </cell>
          <cell r="G4527">
            <v>3</v>
          </cell>
          <cell r="H4527">
            <v>0</v>
          </cell>
          <cell r="I4527">
            <v>0</v>
          </cell>
          <cell r="J4527">
            <v>0</v>
          </cell>
          <cell r="K4527">
            <v>14</v>
          </cell>
        </row>
        <row r="4528">
          <cell r="A4528">
            <v>4522</v>
          </cell>
          <cell r="B4528" t="str">
            <v>S</v>
          </cell>
          <cell r="C4528" t="str">
            <v>Other Services</v>
          </cell>
          <cell r="D4528">
            <v>202011022</v>
          </cell>
          <cell r="E4528" t="str">
            <v>Kangaroo Flat - Golden Square</v>
          </cell>
          <cell r="F4528">
            <v>46</v>
          </cell>
          <cell r="G4528">
            <v>39</v>
          </cell>
          <cell r="H4528">
            <v>16</v>
          </cell>
          <cell r="I4528">
            <v>0</v>
          </cell>
          <cell r="J4528">
            <v>0</v>
          </cell>
          <cell r="K4528">
            <v>102</v>
          </cell>
        </row>
        <row r="4529">
          <cell r="A4529">
            <v>4523</v>
          </cell>
          <cell r="B4529" t="str">
            <v>A</v>
          </cell>
          <cell r="C4529" t="str">
            <v>Agriculture, Forestry and Fishing</v>
          </cell>
          <cell r="D4529">
            <v>210011228</v>
          </cell>
          <cell r="E4529" t="str">
            <v>Keilor</v>
          </cell>
          <cell r="F4529">
            <v>12</v>
          </cell>
          <cell r="G4529">
            <v>0</v>
          </cell>
          <cell r="H4529">
            <v>0</v>
          </cell>
          <cell r="I4529">
            <v>3</v>
          </cell>
          <cell r="J4529">
            <v>0</v>
          </cell>
          <cell r="K4529">
            <v>17</v>
          </cell>
        </row>
        <row r="4530">
          <cell r="A4530">
            <v>4524</v>
          </cell>
          <cell r="B4530" t="str">
            <v>B</v>
          </cell>
          <cell r="C4530" t="str">
            <v>Mining</v>
          </cell>
          <cell r="D4530">
            <v>210011228</v>
          </cell>
          <cell r="E4530" t="str">
            <v>Keilor</v>
          </cell>
          <cell r="F4530">
            <v>0</v>
          </cell>
          <cell r="G4530">
            <v>0</v>
          </cell>
          <cell r="H4530">
            <v>0</v>
          </cell>
          <cell r="I4530">
            <v>0</v>
          </cell>
          <cell r="J4530">
            <v>0</v>
          </cell>
          <cell r="K4530">
            <v>3</v>
          </cell>
        </row>
        <row r="4531">
          <cell r="A4531">
            <v>4525</v>
          </cell>
          <cell r="B4531" t="str">
            <v>C</v>
          </cell>
          <cell r="C4531" t="str">
            <v>Manufacturing</v>
          </cell>
          <cell r="D4531">
            <v>210011228</v>
          </cell>
          <cell r="E4531" t="str">
            <v>Keilor</v>
          </cell>
          <cell r="F4531">
            <v>61</v>
          </cell>
          <cell r="G4531">
            <v>57</v>
          </cell>
          <cell r="H4531">
            <v>59</v>
          </cell>
          <cell r="I4531">
            <v>25</v>
          </cell>
          <cell r="J4531">
            <v>3</v>
          </cell>
          <cell r="K4531">
            <v>204</v>
          </cell>
        </row>
        <row r="4532">
          <cell r="A4532">
            <v>4526</v>
          </cell>
          <cell r="B4532" t="str">
            <v>D</v>
          </cell>
          <cell r="C4532" t="str">
            <v>Electricity, Gas, Water and Waste Services</v>
          </cell>
          <cell r="D4532">
            <v>210011228</v>
          </cell>
          <cell r="E4532" t="str">
            <v>Keilor</v>
          </cell>
          <cell r="F4532">
            <v>5</v>
          </cell>
          <cell r="G4532">
            <v>6</v>
          </cell>
          <cell r="H4532">
            <v>0</v>
          </cell>
          <cell r="I4532">
            <v>0</v>
          </cell>
          <cell r="J4532">
            <v>0</v>
          </cell>
          <cell r="K4532">
            <v>14</v>
          </cell>
        </row>
        <row r="4533">
          <cell r="A4533">
            <v>4527</v>
          </cell>
          <cell r="B4533" t="str">
            <v>E</v>
          </cell>
          <cell r="C4533" t="str">
            <v>Construction</v>
          </cell>
          <cell r="D4533">
            <v>210011228</v>
          </cell>
          <cell r="E4533" t="str">
            <v>Keilor</v>
          </cell>
          <cell r="F4533">
            <v>289</v>
          </cell>
          <cell r="G4533">
            <v>161</v>
          </cell>
          <cell r="H4533">
            <v>92</v>
          </cell>
          <cell r="I4533">
            <v>42</v>
          </cell>
          <cell r="J4533">
            <v>0</v>
          </cell>
          <cell r="K4533">
            <v>585</v>
          </cell>
        </row>
        <row r="4534">
          <cell r="A4534">
            <v>4528</v>
          </cell>
          <cell r="B4534" t="str">
            <v>F</v>
          </cell>
          <cell r="C4534" t="str">
            <v>Wholesale Trade</v>
          </cell>
          <cell r="D4534">
            <v>210011228</v>
          </cell>
          <cell r="E4534" t="str">
            <v>Keilor</v>
          </cell>
          <cell r="F4534">
            <v>60</v>
          </cell>
          <cell r="G4534">
            <v>46</v>
          </cell>
          <cell r="H4534">
            <v>41</v>
          </cell>
          <cell r="I4534">
            <v>18</v>
          </cell>
          <cell r="J4534">
            <v>3</v>
          </cell>
          <cell r="K4534">
            <v>167</v>
          </cell>
        </row>
        <row r="4535">
          <cell r="A4535">
            <v>4529</v>
          </cell>
          <cell r="B4535" t="str">
            <v>G</v>
          </cell>
          <cell r="C4535" t="str">
            <v>Retail Trade</v>
          </cell>
          <cell r="D4535">
            <v>210011228</v>
          </cell>
          <cell r="E4535" t="str">
            <v>Keilor</v>
          </cell>
          <cell r="F4535">
            <v>41</v>
          </cell>
          <cell r="G4535">
            <v>65</v>
          </cell>
          <cell r="H4535">
            <v>27</v>
          </cell>
          <cell r="I4535">
            <v>11</v>
          </cell>
          <cell r="J4535">
            <v>3</v>
          </cell>
          <cell r="K4535">
            <v>145</v>
          </cell>
        </row>
        <row r="4536">
          <cell r="A4536">
            <v>4530</v>
          </cell>
          <cell r="B4536" t="str">
            <v>H</v>
          </cell>
          <cell r="C4536" t="str">
            <v>Accommodation and Food Services</v>
          </cell>
          <cell r="D4536">
            <v>210011228</v>
          </cell>
          <cell r="E4536" t="str">
            <v>Keilor</v>
          </cell>
          <cell r="F4536">
            <v>27</v>
          </cell>
          <cell r="G4536">
            <v>29</v>
          </cell>
          <cell r="H4536">
            <v>17</v>
          </cell>
          <cell r="I4536">
            <v>5</v>
          </cell>
          <cell r="J4536">
            <v>0</v>
          </cell>
          <cell r="K4536">
            <v>78</v>
          </cell>
        </row>
        <row r="4537">
          <cell r="A4537">
            <v>4531</v>
          </cell>
          <cell r="B4537" t="str">
            <v>I</v>
          </cell>
          <cell r="C4537" t="str">
            <v>Transport, Postal and Warehousing</v>
          </cell>
          <cell r="D4537">
            <v>210011228</v>
          </cell>
          <cell r="E4537" t="str">
            <v>Keilor</v>
          </cell>
          <cell r="F4537">
            <v>55</v>
          </cell>
          <cell r="G4537">
            <v>42</v>
          </cell>
          <cell r="H4537">
            <v>27</v>
          </cell>
          <cell r="I4537">
            <v>16</v>
          </cell>
          <cell r="J4537">
            <v>0</v>
          </cell>
          <cell r="K4537">
            <v>140</v>
          </cell>
        </row>
        <row r="4538">
          <cell r="A4538">
            <v>4532</v>
          </cell>
          <cell r="B4538" t="str">
            <v>J</v>
          </cell>
          <cell r="C4538" t="str">
            <v>Information Media and Telecommunications</v>
          </cell>
          <cell r="D4538">
            <v>210011228</v>
          </cell>
          <cell r="E4538" t="str">
            <v>Keilor</v>
          </cell>
          <cell r="F4538">
            <v>8</v>
          </cell>
          <cell r="G4538">
            <v>5</v>
          </cell>
          <cell r="H4538">
            <v>3</v>
          </cell>
          <cell r="I4538">
            <v>3</v>
          </cell>
          <cell r="J4538">
            <v>0</v>
          </cell>
          <cell r="K4538">
            <v>18</v>
          </cell>
        </row>
        <row r="4539">
          <cell r="A4539">
            <v>4533</v>
          </cell>
          <cell r="B4539" t="str">
            <v>K</v>
          </cell>
          <cell r="C4539" t="str">
            <v>Financial and Insurance Services</v>
          </cell>
          <cell r="D4539">
            <v>210011228</v>
          </cell>
          <cell r="E4539" t="str">
            <v>Keilor</v>
          </cell>
          <cell r="F4539">
            <v>101</v>
          </cell>
          <cell r="G4539">
            <v>15</v>
          </cell>
          <cell r="H4539">
            <v>4</v>
          </cell>
          <cell r="I4539">
            <v>3</v>
          </cell>
          <cell r="J4539">
            <v>0</v>
          </cell>
          <cell r="K4539">
            <v>122</v>
          </cell>
        </row>
        <row r="4540">
          <cell r="A4540">
            <v>4534</v>
          </cell>
          <cell r="B4540" t="str">
            <v>L</v>
          </cell>
          <cell r="C4540" t="str">
            <v>Rental, Hiring and Real Estate Services</v>
          </cell>
          <cell r="D4540">
            <v>210011228</v>
          </cell>
          <cell r="E4540" t="str">
            <v>Keilor</v>
          </cell>
          <cell r="F4540">
            <v>475</v>
          </cell>
          <cell r="G4540">
            <v>25</v>
          </cell>
          <cell r="H4540">
            <v>17</v>
          </cell>
          <cell r="I4540">
            <v>5</v>
          </cell>
          <cell r="J4540">
            <v>0</v>
          </cell>
          <cell r="K4540">
            <v>523</v>
          </cell>
        </row>
        <row r="4541">
          <cell r="A4541">
            <v>4535</v>
          </cell>
          <cell r="B4541" t="str">
            <v>M</v>
          </cell>
          <cell r="C4541" t="str">
            <v>Professional, Scientific and Technical Services</v>
          </cell>
          <cell r="D4541">
            <v>210011228</v>
          </cell>
          <cell r="E4541" t="str">
            <v>Keilor</v>
          </cell>
          <cell r="F4541">
            <v>109</v>
          </cell>
          <cell r="G4541">
            <v>67</v>
          </cell>
          <cell r="H4541">
            <v>24</v>
          </cell>
          <cell r="I4541">
            <v>9</v>
          </cell>
          <cell r="J4541">
            <v>0</v>
          </cell>
          <cell r="K4541">
            <v>209</v>
          </cell>
        </row>
        <row r="4542">
          <cell r="A4542">
            <v>4536</v>
          </cell>
          <cell r="B4542" t="str">
            <v>N</v>
          </cell>
          <cell r="C4542" t="str">
            <v>Administrative and Support Services</v>
          </cell>
          <cell r="D4542">
            <v>210011228</v>
          </cell>
          <cell r="E4542" t="str">
            <v>Keilor</v>
          </cell>
          <cell r="F4542">
            <v>35</v>
          </cell>
          <cell r="G4542">
            <v>22</v>
          </cell>
          <cell r="H4542">
            <v>25</v>
          </cell>
          <cell r="I4542">
            <v>19</v>
          </cell>
          <cell r="J4542">
            <v>11</v>
          </cell>
          <cell r="K4542">
            <v>112</v>
          </cell>
        </row>
        <row r="4543">
          <cell r="A4543">
            <v>4537</v>
          </cell>
          <cell r="B4543" t="str">
            <v>O</v>
          </cell>
          <cell r="C4543" t="str">
            <v>Public Administration and Safety</v>
          </cell>
          <cell r="D4543">
            <v>210011228</v>
          </cell>
          <cell r="E4543" t="str">
            <v>Keilor</v>
          </cell>
          <cell r="F4543">
            <v>6</v>
          </cell>
          <cell r="G4543">
            <v>4</v>
          </cell>
          <cell r="H4543">
            <v>5</v>
          </cell>
          <cell r="I4543">
            <v>8</v>
          </cell>
          <cell r="J4543">
            <v>0</v>
          </cell>
          <cell r="K4543">
            <v>23</v>
          </cell>
        </row>
        <row r="4544">
          <cell r="A4544">
            <v>4538</v>
          </cell>
          <cell r="B4544" t="str">
            <v>P</v>
          </cell>
          <cell r="C4544" t="str">
            <v>Education and Training</v>
          </cell>
          <cell r="D4544">
            <v>210011228</v>
          </cell>
          <cell r="E4544" t="str">
            <v>Keilor</v>
          </cell>
          <cell r="F4544">
            <v>18</v>
          </cell>
          <cell r="G4544">
            <v>7</v>
          </cell>
          <cell r="H4544">
            <v>3</v>
          </cell>
          <cell r="I4544">
            <v>3</v>
          </cell>
          <cell r="J4544">
            <v>3</v>
          </cell>
          <cell r="K4544">
            <v>31</v>
          </cell>
        </row>
        <row r="4545">
          <cell r="A4545">
            <v>4539</v>
          </cell>
          <cell r="B4545" t="str">
            <v>Q</v>
          </cell>
          <cell r="C4545" t="str">
            <v>Health Care and Social Assistance</v>
          </cell>
          <cell r="D4545">
            <v>210011228</v>
          </cell>
          <cell r="E4545" t="str">
            <v>Keilor</v>
          </cell>
          <cell r="F4545">
            <v>45</v>
          </cell>
          <cell r="G4545">
            <v>33</v>
          </cell>
          <cell r="H4545">
            <v>15</v>
          </cell>
          <cell r="I4545">
            <v>9</v>
          </cell>
          <cell r="J4545">
            <v>3</v>
          </cell>
          <cell r="K4545">
            <v>103</v>
          </cell>
        </row>
        <row r="4546">
          <cell r="A4546">
            <v>4540</v>
          </cell>
          <cell r="B4546" t="str">
            <v>R</v>
          </cell>
          <cell r="C4546" t="str">
            <v>Arts and Recreation Services</v>
          </cell>
          <cell r="D4546">
            <v>210011228</v>
          </cell>
          <cell r="E4546" t="str">
            <v>Keilor</v>
          </cell>
          <cell r="F4546">
            <v>12</v>
          </cell>
          <cell r="G4546">
            <v>9</v>
          </cell>
          <cell r="H4546">
            <v>4</v>
          </cell>
          <cell r="I4546">
            <v>4</v>
          </cell>
          <cell r="J4546">
            <v>0</v>
          </cell>
          <cell r="K4546">
            <v>29</v>
          </cell>
        </row>
        <row r="4547">
          <cell r="A4547">
            <v>4541</v>
          </cell>
          <cell r="B4547" t="str">
            <v>S</v>
          </cell>
          <cell r="C4547" t="str">
            <v>Other Services</v>
          </cell>
          <cell r="D4547">
            <v>210011228</v>
          </cell>
          <cell r="E4547" t="str">
            <v>Keilor</v>
          </cell>
          <cell r="F4547">
            <v>63</v>
          </cell>
          <cell r="G4547">
            <v>58</v>
          </cell>
          <cell r="H4547">
            <v>26</v>
          </cell>
          <cell r="I4547">
            <v>8</v>
          </cell>
          <cell r="J4547">
            <v>0</v>
          </cell>
          <cell r="K4547">
            <v>155</v>
          </cell>
        </row>
        <row r="4548">
          <cell r="A4548">
            <v>4542</v>
          </cell>
          <cell r="B4548" t="str">
            <v>A</v>
          </cell>
          <cell r="C4548" t="str">
            <v>Agriculture, Forestry and Fishing</v>
          </cell>
          <cell r="D4548">
            <v>213011332</v>
          </cell>
          <cell r="E4548" t="str">
            <v>Keilor Downs</v>
          </cell>
          <cell r="F4548">
            <v>5</v>
          </cell>
          <cell r="G4548">
            <v>0</v>
          </cell>
          <cell r="H4548">
            <v>3</v>
          </cell>
          <cell r="I4548">
            <v>0</v>
          </cell>
          <cell r="J4548">
            <v>0</v>
          </cell>
          <cell r="K4548">
            <v>7</v>
          </cell>
        </row>
        <row r="4549">
          <cell r="A4549">
            <v>4543</v>
          </cell>
          <cell r="B4549" t="str">
            <v>B</v>
          </cell>
          <cell r="C4549" t="str">
            <v>Mining</v>
          </cell>
          <cell r="D4549">
            <v>213011332</v>
          </cell>
          <cell r="E4549" t="str">
            <v>Keilor Downs</v>
          </cell>
          <cell r="F4549">
            <v>0</v>
          </cell>
          <cell r="G4549">
            <v>0</v>
          </cell>
          <cell r="H4549">
            <v>0</v>
          </cell>
          <cell r="I4549">
            <v>0</v>
          </cell>
          <cell r="J4549">
            <v>0</v>
          </cell>
          <cell r="K4549">
            <v>0</v>
          </cell>
        </row>
        <row r="4550">
          <cell r="A4550">
            <v>4544</v>
          </cell>
          <cell r="B4550" t="str">
            <v>C</v>
          </cell>
          <cell r="C4550" t="str">
            <v>Manufacturing</v>
          </cell>
          <cell r="D4550">
            <v>213011332</v>
          </cell>
          <cell r="E4550" t="str">
            <v>Keilor Downs</v>
          </cell>
          <cell r="F4550">
            <v>11</v>
          </cell>
          <cell r="G4550">
            <v>9</v>
          </cell>
          <cell r="H4550">
            <v>3</v>
          </cell>
          <cell r="I4550">
            <v>0</v>
          </cell>
          <cell r="J4550">
            <v>0</v>
          </cell>
          <cell r="K4550">
            <v>21</v>
          </cell>
        </row>
        <row r="4551">
          <cell r="A4551">
            <v>4545</v>
          </cell>
          <cell r="B4551" t="str">
            <v>D</v>
          </cell>
          <cell r="C4551" t="str">
            <v>Electricity, Gas, Water and Waste Services</v>
          </cell>
          <cell r="D4551">
            <v>213011332</v>
          </cell>
          <cell r="E4551" t="str">
            <v>Keilor Downs</v>
          </cell>
          <cell r="F4551">
            <v>3</v>
          </cell>
          <cell r="G4551">
            <v>0</v>
          </cell>
          <cell r="H4551">
            <v>0</v>
          </cell>
          <cell r="I4551">
            <v>0</v>
          </cell>
          <cell r="J4551">
            <v>0</v>
          </cell>
          <cell r="K4551">
            <v>4</v>
          </cell>
        </row>
        <row r="4552">
          <cell r="A4552">
            <v>4546</v>
          </cell>
          <cell r="B4552" t="str">
            <v>E</v>
          </cell>
          <cell r="C4552" t="str">
            <v>Construction</v>
          </cell>
          <cell r="D4552">
            <v>213011332</v>
          </cell>
          <cell r="E4552" t="str">
            <v>Keilor Downs</v>
          </cell>
          <cell r="F4552">
            <v>143</v>
          </cell>
          <cell r="G4552">
            <v>68</v>
          </cell>
          <cell r="H4552">
            <v>10</v>
          </cell>
          <cell r="I4552">
            <v>0</v>
          </cell>
          <cell r="J4552">
            <v>0</v>
          </cell>
          <cell r="K4552">
            <v>222</v>
          </cell>
        </row>
        <row r="4553">
          <cell r="A4553">
            <v>4547</v>
          </cell>
          <cell r="B4553" t="str">
            <v>F</v>
          </cell>
          <cell r="C4553" t="str">
            <v>Wholesale Trade</v>
          </cell>
          <cell r="D4553">
            <v>213011332</v>
          </cell>
          <cell r="E4553" t="str">
            <v>Keilor Downs</v>
          </cell>
          <cell r="F4553">
            <v>15</v>
          </cell>
          <cell r="G4553">
            <v>4</v>
          </cell>
          <cell r="H4553">
            <v>0</v>
          </cell>
          <cell r="I4553">
            <v>0</v>
          </cell>
          <cell r="J4553">
            <v>0</v>
          </cell>
          <cell r="K4553">
            <v>20</v>
          </cell>
        </row>
        <row r="4554">
          <cell r="A4554">
            <v>4548</v>
          </cell>
          <cell r="B4554" t="str">
            <v>G</v>
          </cell>
          <cell r="C4554" t="str">
            <v>Retail Trade</v>
          </cell>
          <cell r="D4554">
            <v>213011332</v>
          </cell>
          <cell r="E4554" t="str">
            <v>Keilor Downs</v>
          </cell>
          <cell r="F4554">
            <v>29</v>
          </cell>
          <cell r="G4554">
            <v>21</v>
          </cell>
          <cell r="H4554">
            <v>6</v>
          </cell>
          <cell r="I4554">
            <v>0</v>
          </cell>
          <cell r="J4554">
            <v>0</v>
          </cell>
          <cell r="K4554">
            <v>57</v>
          </cell>
        </row>
        <row r="4555">
          <cell r="A4555">
            <v>4549</v>
          </cell>
          <cell r="B4555" t="str">
            <v>H</v>
          </cell>
          <cell r="C4555" t="str">
            <v>Accommodation and Food Services</v>
          </cell>
          <cell r="D4555">
            <v>213011332</v>
          </cell>
          <cell r="E4555" t="str">
            <v>Keilor Downs</v>
          </cell>
          <cell r="F4555">
            <v>23</v>
          </cell>
          <cell r="G4555">
            <v>17</v>
          </cell>
          <cell r="H4555">
            <v>7</v>
          </cell>
          <cell r="I4555">
            <v>8</v>
          </cell>
          <cell r="J4555">
            <v>0</v>
          </cell>
          <cell r="K4555">
            <v>55</v>
          </cell>
        </row>
        <row r="4556">
          <cell r="A4556">
            <v>4550</v>
          </cell>
          <cell r="B4556" t="str">
            <v>I</v>
          </cell>
          <cell r="C4556" t="str">
            <v>Transport, Postal and Warehousing</v>
          </cell>
          <cell r="D4556">
            <v>213011332</v>
          </cell>
          <cell r="E4556" t="str">
            <v>Keilor Downs</v>
          </cell>
          <cell r="F4556">
            <v>129</v>
          </cell>
          <cell r="G4556">
            <v>26</v>
          </cell>
          <cell r="H4556">
            <v>0</v>
          </cell>
          <cell r="I4556">
            <v>0</v>
          </cell>
          <cell r="J4556">
            <v>0</v>
          </cell>
          <cell r="K4556">
            <v>157</v>
          </cell>
        </row>
        <row r="4557">
          <cell r="A4557">
            <v>4551</v>
          </cell>
          <cell r="B4557" t="str">
            <v>J</v>
          </cell>
          <cell r="C4557" t="str">
            <v>Information Media and Telecommunications</v>
          </cell>
          <cell r="D4557">
            <v>213011332</v>
          </cell>
          <cell r="E4557" t="str">
            <v>Keilor Downs</v>
          </cell>
          <cell r="F4557">
            <v>5</v>
          </cell>
          <cell r="G4557">
            <v>3</v>
          </cell>
          <cell r="H4557">
            <v>0</v>
          </cell>
          <cell r="I4557">
            <v>0</v>
          </cell>
          <cell r="J4557">
            <v>0</v>
          </cell>
          <cell r="K4557">
            <v>7</v>
          </cell>
        </row>
        <row r="4558">
          <cell r="A4558">
            <v>4552</v>
          </cell>
          <cell r="B4558" t="str">
            <v>K</v>
          </cell>
          <cell r="C4558" t="str">
            <v>Financial and Insurance Services</v>
          </cell>
          <cell r="D4558">
            <v>213011332</v>
          </cell>
          <cell r="E4558" t="str">
            <v>Keilor Downs</v>
          </cell>
          <cell r="F4558">
            <v>28</v>
          </cell>
          <cell r="G4558">
            <v>5</v>
          </cell>
          <cell r="H4558">
            <v>3</v>
          </cell>
          <cell r="I4558">
            <v>0</v>
          </cell>
          <cell r="J4558">
            <v>0</v>
          </cell>
          <cell r="K4558">
            <v>34</v>
          </cell>
        </row>
        <row r="4559">
          <cell r="A4559">
            <v>4553</v>
          </cell>
          <cell r="B4559" t="str">
            <v>L</v>
          </cell>
          <cell r="C4559" t="str">
            <v>Rental, Hiring and Real Estate Services</v>
          </cell>
          <cell r="D4559">
            <v>213011332</v>
          </cell>
          <cell r="E4559" t="str">
            <v>Keilor Downs</v>
          </cell>
          <cell r="F4559">
            <v>95</v>
          </cell>
          <cell r="G4559">
            <v>7</v>
          </cell>
          <cell r="H4559">
            <v>0</v>
          </cell>
          <cell r="I4559">
            <v>3</v>
          </cell>
          <cell r="J4559">
            <v>0</v>
          </cell>
          <cell r="K4559">
            <v>103</v>
          </cell>
        </row>
        <row r="4560">
          <cell r="A4560">
            <v>4554</v>
          </cell>
          <cell r="B4560" t="str">
            <v>M</v>
          </cell>
          <cell r="C4560" t="str">
            <v>Professional, Scientific and Technical Services</v>
          </cell>
          <cell r="D4560">
            <v>213011332</v>
          </cell>
          <cell r="E4560" t="str">
            <v>Keilor Downs</v>
          </cell>
          <cell r="F4560">
            <v>46</v>
          </cell>
          <cell r="G4560">
            <v>27</v>
          </cell>
          <cell r="H4560">
            <v>4</v>
          </cell>
          <cell r="I4560">
            <v>0</v>
          </cell>
          <cell r="J4560">
            <v>0</v>
          </cell>
          <cell r="K4560">
            <v>77</v>
          </cell>
        </row>
        <row r="4561">
          <cell r="A4561">
            <v>4555</v>
          </cell>
          <cell r="B4561" t="str">
            <v>N</v>
          </cell>
          <cell r="C4561" t="str">
            <v>Administrative and Support Services</v>
          </cell>
          <cell r="D4561">
            <v>213011332</v>
          </cell>
          <cell r="E4561" t="str">
            <v>Keilor Downs</v>
          </cell>
          <cell r="F4561">
            <v>35</v>
          </cell>
          <cell r="G4561">
            <v>13</v>
          </cell>
          <cell r="H4561">
            <v>0</v>
          </cell>
          <cell r="I4561">
            <v>0</v>
          </cell>
          <cell r="J4561">
            <v>0</v>
          </cell>
          <cell r="K4561">
            <v>50</v>
          </cell>
        </row>
        <row r="4562">
          <cell r="A4562">
            <v>4556</v>
          </cell>
          <cell r="B4562" t="str">
            <v>O</v>
          </cell>
          <cell r="C4562" t="str">
            <v>Public Administration and Safety</v>
          </cell>
          <cell r="D4562">
            <v>213011332</v>
          </cell>
          <cell r="E4562" t="str">
            <v>Keilor Downs</v>
          </cell>
          <cell r="F4562">
            <v>3</v>
          </cell>
          <cell r="G4562">
            <v>0</v>
          </cell>
          <cell r="H4562">
            <v>0</v>
          </cell>
          <cell r="I4562">
            <v>0</v>
          </cell>
          <cell r="J4562">
            <v>0</v>
          </cell>
          <cell r="K4562">
            <v>3</v>
          </cell>
        </row>
        <row r="4563">
          <cell r="A4563">
            <v>4557</v>
          </cell>
          <cell r="B4563" t="str">
            <v>P</v>
          </cell>
          <cell r="C4563" t="str">
            <v>Education and Training</v>
          </cell>
          <cell r="D4563">
            <v>213011332</v>
          </cell>
          <cell r="E4563" t="str">
            <v>Keilor Downs</v>
          </cell>
          <cell r="F4563">
            <v>15</v>
          </cell>
          <cell r="G4563">
            <v>5</v>
          </cell>
          <cell r="H4563">
            <v>0</v>
          </cell>
          <cell r="I4563">
            <v>0</v>
          </cell>
          <cell r="J4563">
            <v>0</v>
          </cell>
          <cell r="K4563">
            <v>21</v>
          </cell>
        </row>
        <row r="4564">
          <cell r="A4564">
            <v>4558</v>
          </cell>
          <cell r="B4564" t="str">
            <v>Q</v>
          </cell>
          <cell r="C4564" t="str">
            <v>Health Care and Social Assistance</v>
          </cell>
          <cell r="D4564">
            <v>213011332</v>
          </cell>
          <cell r="E4564" t="str">
            <v>Keilor Downs</v>
          </cell>
          <cell r="F4564">
            <v>37</v>
          </cell>
          <cell r="G4564">
            <v>18</v>
          </cell>
          <cell r="H4564">
            <v>9</v>
          </cell>
          <cell r="I4564">
            <v>0</v>
          </cell>
          <cell r="J4564">
            <v>0</v>
          </cell>
          <cell r="K4564">
            <v>66</v>
          </cell>
        </row>
        <row r="4565">
          <cell r="A4565">
            <v>4559</v>
          </cell>
          <cell r="B4565" t="str">
            <v>R</v>
          </cell>
          <cell r="C4565" t="str">
            <v>Arts and Recreation Services</v>
          </cell>
          <cell r="D4565">
            <v>213011332</v>
          </cell>
          <cell r="E4565" t="str">
            <v>Keilor Downs</v>
          </cell>
          <cell r="F4565">
            <v>3</v>
          </cell>
          <cell r="G4565">
            <v>4</v>
          </cell>
          <cell r="H4565">
            <v>3</v>
          </cell>
          <cell r="I4565">
            <v>0</v>
          </cell>
          <cell r="J4565">
            <v>0</v>
          </cell>
          <cell r="K4565">
            <v>8</v>
          </cell>
        </row>
        <row r="4566">
          <cell r="A4566">
            <v>4560</v>
          </cell>
          <cell r="B4566" t="str">
            <v>S</v>
          </cell>
          <cell r="C4566" t="str">
            <v>Other Services</v>
          </cell>
          <cell r="D4566">
            <v>213011332</v>
          </cell>
          <cell r="E4566" t="str">
            <v>Keilor Downs</v>
          </cell>
          <cell r="F4566">
            <v>28</v>
          </cell>
          <cell r="G4566">
            <v>24</v>
          </cell>
          <cell r="H4566">
            <v>4</v>
          </cell>
          <cell r="I4566">
            <v>0</v>
          </cell>
          <cell r="J4566">
            <v>0</v>
          </cell>
          <cell r="K4566">
            <v>56</v>
          </cell>
        </row>
        <row r="4567">
          <cell r="A4567">
            <v>4561</v>
          </cell>
          <cell r="B4567" t="str">
            <v>A</v>
          </cell>
          <cell r="C4567" t="str">
            <v>Agriculture, Forestry and Fishing</v>
          </cell>
          <cell r="D4567">
            <v>210011534</v>
          </cell>
          <cell r="E4567" t="str">
            <v>Keilor East</v>
          </cell>
          <cell r="F4567">
            <v>3</v>
          </cell>
          <cell r="G4567">
            <v>0</v>
          </cell>
          <cell r="H4567">
            <v>0</v>
          </cell>
          <cell r="I4567">
            <v>0</v>
          </cell>
          <cell r="J4567">
            <v>0</v>
          </cell>
          <cell r="K4567">
            <v>4</v>
          </cell>
        </row>
        <row r="4568">
          <cell r="A4568">
            <v>4562</v>
          </cell>
          <cell r="B4568" t="str">
            <v>B</v>
          </cell>
          <cell r="C4568" t="str">
            <v>Mining</v>
          </cell>
          <cell r="D4568">
            <v>210011534</v>
          </cell>
          <cell r="E4568" t="str">
            <v>Keilor East</v>
          </cell>
          <cell r="F4568">
            <v>0</v>
          </cell>
          <cell r="G4568">
            <v>0</v>
          </cell>
          <cell r="H4568">
            <v>0</v>
          </cell>
          <cell r="I4568">
            <v>0</v>
          </cell>
          <cell r="J4568">
            <v>0</v>
          </cell>
          <cell r="K4568">
            <v>0</v>
          </cell>
        </row>
        <row r="4569">
          <cell r="A4569">
            <v>4563</v>
          </cell>
          <cell r="B4569" t="str">
            <v>C</v>
          </cell>
          <cell r="C4569" t="str">
            <v>Manufacturing</v>
          </cell>
          <cell r="D4569">
            <v>210011534</v>
          </cell>
          <cell r="E4569" t="str">
            <v>Keilor East</v>
          </cell>
          <cell r="F4569">
            <v>12</v>
          </cell>
          <cell r="G4569">
            <v>9</v>
          </cell>
          <cell r="H4569">
            <v>4</v>
          </cell>
          <cell r="I4569">
            <v>0</v>
          </cell>
          <cell r="J4569">
            <v>0</v>
          </cell>
          <cell r="K4569">
            <v>25</v>
          </cell>
        </row>
        <row r="4570">
          <cell r="A4570">
            <v>4564</v>
          </cell>
          <cell r="B4570" t="str">
            <v>D</v>
          </cell>
          <cell r="C4570" t="str">
            <v>Electricity, Gas, Water and Waste Services</v>
          </cell>
          <cell r="D4570">
            <v>210011534</v>
          </cell>
          <cell r="E4570" t="str">
            <v>Keilor East</v>
          </cell>
          <cell r="F4570">
            <v>0</v>
          </cell>
          <cell r="G4570">
            <v>0</v>
          </cell>
          <cell r="H4570">
            <v>0</v>
          </cell>
          <cell r="I4570">
            <v>0</v>
          </cell>
          <cell r="J4570">
            <v>0</v>
          </cell>
          <cell r="K4570">
            <v>0</v>
          </cell>
        </row>
        <row r="4571">
          <cell r="A4571">
            <v>4565</v>
          </cell>
          <cell r="B4571" t="str">
            <v>E</v>
          </cell>
          <cell r="C4571" t="str">
            <v>Construction</v>
          </cell>
          <cell r="D4571">
            <v>210011534</v>
          </cell>
          <cell r="E4571" t="str">
            <v>Keilor East</v>
          </cell>
          <cell r="F4571">
            <v>171</v>
          </cell>
          <cell r="G4571">
            <v>95</v>
          </cell>
          <cell r="H4571">
            <v>12</v>
          </cell>
          <cell r="I4571">
            <v>3</v>
          </cell>
          <cell r="J4571">
            <v>0</v>
          </cell>
          <cell r="K4571">
            <v>279</v>
          </cell>
        </row>
        <row r="4572">
          <cell r="A4572">
            <v>4566</v>
          </cell>
          <cell r="B4572" t="str">
            <v>F</v>
          </cell>
          <cell r="C4572" t="str">
            <v>Wholesale Trade</v>
          </cell>
          <cell r="D4572">
            <v>210011534</v>
          </cell>
          <cell r="E4572" t="str">
            <v>Keilor East</v>
          </cell>
          <cell r="F4572">
            <v>13</v>
          </cell>
          <cell r="G4572">
            <v>6</v>
          </cell>
          <cell r="H4572">
            <v>3</v>
          </cell>
          <cell r="I4572">
            <v>0</v>
          </cell>
          <cell r="J4572">
            <v>0</v>
          </cell>
          <cell r="K4572">
            <v>22</v>
          </cell>
        </row>
        <row r="4573">
          <cell r="A4573">
            <v>4567</v>
          </cell>
          <cell r="B4573" t="str">
            <v>G</v>
          </cell>
          <cell r="C4573" t="str">
            <v>Retail Trade</v>
          </cell>
          <cell r="D4573">
            <v>210011534</v>
          </cell>
          <cell r="E4573" t="str">
            <v>Keilor East</v>
          </cell>
          <cell r="F4573">
            <v>39</v>
          </cell>
          <cell r="G4573">
            <v>27</v>
          </cell>
          <cell r="H4573">
            <v>9</v>
          </cell>
          <cell r="I4573">
            <v>3</v>
          </cell>
          <cell r="J4573">
            <v>0</v>
          </cell>
          <cell r="K4573">
            <v>76</v>
          </cell>
        </row>
        <row r="4574">
          <cell r="A4574">
            <v>4568</v>
          </cell>
          <cell r="B4574" t="str">
            <v>H</v>
          </cell>
          <cell r="C4574" t="str">
            <v>Accommodation and Food Services</v>
          </cell>
          <cell r="D4574">
            <v>210011534</v>
          </cell>
          <cell r="E4574" t="str">
            <v>Keilor East</v>
          </cell>
          <cell r="F4574">
            <v>12</v>
          </cell>
          <cell r="G4574">
            <v>20</v>
          </cell>
          <cell r="H4574">
            <v>9</v>
          </cell>
          <cell r="I4574">
            <v>0</v>
          </cell>
          <cell r="J4574">
            <v>0</v>
          </cell>
          <cell r="K4574">
            <v>41</v>
          </cell>
        </row>
        <row r="4575">
          <cell r="A4575">
            <v>4569</v>
          </cell>
          <cell r="B4575" t="str">
            <v>I</v>
          </cell>
          <cell r="C4575" t="str">
            <v>Transport, Postal and Warehousing</v>
          </cell>
          <cell r="D4575">
            <v>210011534</v>
          </cell>
          <cell r="E4575" t="str">
            <v>Keilor East</v>
          </cell>
          <cell r="F4575">
            <v>82</v>
          </cell>
          <cell r="G4575">
            <v>11</v>
          </cell>
          <cell r="H4575">
            <v>3</v>
          </cell>
          <cell r="I4575">
            <v>0</v>
          </cell>
          <cell r="J4575">
            <v>0</v>
          </cell>
          <cell r="K4575">
            <v>94</v>
          </cell>
        </row>
        <row r="4576">
          <cell r="A4576">
            <v>4570</v>
          </cell>
          <cell r="B4576" t="str">
            <v>J</v>
          </cell>
          <cell r="C4576" t="str">
            <v>Information Media and Telecommunications</v>
          </cell>
          <cell r="D4576">
            <v>210011534</v>
          </cell>
          <cell r="E4576" t="str">
            <v>Keilor East</v>
          </cell>
          <cell r="F4576">
            <v>8</v>
          </cell>
          <cell r="G4576">
            <v>0</v>
          </cell>
          <cell r="H4576">
            <v>0</v>
          </cell>
          <cell r="I4576">
            <v>0</v>
          </cell>
          <cell r="J4576">
            <v>0</v>
          </cell>
          <cell r="K4576">
            <v>10</v>
          </cell>
        </row>
        <row r="4577">
          <cell r="A4577">
            <v>4571</v>
          </cell>
          <cell r="B4577" t="str">
            <v>K</v>
          </cell>
          <cell r="C4577" t="str">
            <v>Financial and Insurance Services</v>
          </cell>
          <cell r="D4577">
            <v>210011534</v>
          </cell>
          <cell r="E4577" t="str">
            <v>Keilor East</v>
          </cell>
          <cell r="F4577">
            <v>48</v>
          </cell>
          <cell r="G4577">
            <v>10</v>
          </cell>
          <cell r="H4577">
            <v>3</v>
          </cell>
          <cell r="I4577">
            <v>0</v>
          </cell>
          <cell r="J4577">
            <v>0</v>
          </cell>
          <cell r="K4577">
            <v>59</v>
          </cell>
        </row>
        <row r="4578">
          <cell r="A4578">
            <v>4572</v>
          </cell>
          <cell r="B4578" t="str">
            <v>L</v>
          </cell>
          <cell r="C4578" t="str">
            <v>Rental, Hiring and Real Estate Services</v>
          </cell>
          <cell r="D4578">
            <v>210011534</v>
          </cell>
          <cell r="E4578" t="str">
            <v>Keilor East</v>
          </cell>
          <cell r="F4578">
            <v>136</v>
          </cell>
          <cell r="G4578">
            <v>9</v>
          </cell>
          <cell r="H4578">
            <v>4</v>
          </cell>
          <cell r="I4578">
            <v>0</v>
          </cell>
          <cell r="J4578">
            <v>0</v>
          </cell>
          <cell r="K4578">
            <v>150</v>
          </cell>
        </row>
        <row r="4579">
          <cell r="A4579">
            <v>4573</v>
          </cell>
          <cell r="B4579" t="str">
            <v>M</v>
          </cell>
          <cell r="C4579" t="str">
            <v>Professional, Scientific and Technical Services</v>
          </cell>
          <cell r="D4579">
            <v>210011534</v>
          </cell>
          <cell r="E4579" t="str">
            <v>Keilor East</v>
          </cell>
          <cell r="F4579">
            <v>98</v>
          </cell>
          <cell r="G4579">
            <v>55</v>
          </cell>
          <cell r="H4579">
            <v>3</v>
          </cell>
          <cell r="I4579">
            <v>0</v>
          </cell>
          <cell r="J4579">
            <v>0</v>
          </cell>
          <cell r="K4579">
            <v>156</v>
          </cell>
        </row>
        <row r="4580">
          <cell r="A4580">
            <v>4574</v>
          </cell>
          <cell r="B4580" t="str">
            <v>N</v>
          </cell>
          <cell r="C4580" t="str">
            <v>Administrative and Support Services</v>
          </cell>
          <cell r="D4580">
            <v>210011534</v>
          </cell>
          <cell r="E4580" t="str">
            <v>Keilor East</v>
          </cell>
          <cell r="F4580">
            <v>28</v>
          </cell>
          <cell r="G4580">
            <v>11</v>
          </cell>
          <cell r="H4580">
            <v>8</v>
          </cell>
          <cell r="I4580">
            <v>0</v>
          </cell>
          <cell r="J4580">
            <v>0</v>
          </cell>
          <cell r="K4580">
            <v>49</v>
          </cell>
        </row>
        <row r="4581">
          <cell r="A4581">
            <v>4575</v>
          </cell>
          <cell r="B4581" t="str">
            <v>O</v>
          </cell>
          <cell r="C4581" t="str">
            <v>Public Administration and Safety</v>
          </cell>
          <cell r="D4581">
            <v>210011534</v>
          </cell>
          <cell r="E4581" t="str">
            <v>Keilor East</v>
          </cell>
          <cell r="F4581">
            <v>3</v>
          </cell>
          <cell r="G4581">
            <v>0</v>
          </cell>
          <cell r="H4581">
            <v>0</v>
          </cell>
          <cell r="I4581">
            <v>0</v>
          </cell>
          <cell r="J4581">
            <v>0</v>
          </cell>
          <cell r="K4581">
            <v>3</v>
          </cell>
        </row>
        <row r="4582">
          <cell r="A4582">
            <v>4576</v>
          </cell>
          <cell r="B4582" t="str">
            <v>P</v>
          </cell>
          <cell r="C4582" t="str">
            <v>Education and Training</v>
          </cell>
          <cell r="D4582">
            <v>210011534</v>
          </cell>
          <cell r="E4582" t="str">
            <v>Keilor East</v>
          </cell>
          <cell r="F4582">
            <v>16</v>
          </cell>
          <cell r="G4582">
            <v>3</v>
          </cell>
          <cell r="H4582">
            <v>3</v>
          </cell>
          <cell r="I4582">
            <v>0</v>
          </cell>
          <cell r="J4582">
            <v>0</v>
          </cell>
          <cell r="K4582">
            <v>20</v>
          </cell>
        </row>
        <row r="4583">
          <cell r="A4583">
            <v>4577</v>
          </cell>
          <cell r="B4583" t="str">
            <v>Q</v>
          </cell>
          <cell r="C4583" t="str">
            <v>Health Care and Social Assistance</v>
          </cell>
          <cell r="D4583">
            <v>210011534</v>
          </cell>
          <cell r="E4583" t="str">
            <v>Keilor East</v>
          </cell>
          <cell r="F4583">
            <v>85</v>
          </cell>
          <cell r="G4583">
            <v>32</v>
          </cell>
          <cell r="H4583">
            <v>20</v>
          </cell>
          <cell r="I4583">
            <v>4</v>
          </cell>
          <cell r="J4583">
            <v>0</v>
          </cell>
          <cell r="K4583">
            <v>141</v>
          </cell>
        </row>
        <row r="4584">
          <cell r="A4584">
            <v>4578</v>
          </cell>
          <cell r="B4584" t="str">
            <v>R</v>
          </cell>
          <cell r="C4584" t="str">
            <v>Arts and Recreation Services</v>
          </cell>
          <cell r="D4584">
            <v>210011534</v>
          </cell>
          <cell r="E4584" t="str">
            <v>Keilor East</v>
          </cell>
          <cell r="F4584">
            <v>7</v>
          </cell>
          <cell r="G4584">
            <v>4</v>
          </cell>
          <cell r="H4584">
            <v>3</v>
          </cell>
          <cell r="I4584">
            <v>0</v>
          </cell>
          <cell r="J4584">
            <v>0</v>
          </cell>
          <cell r="K4584">
            <v>13</v>
          </cell>
        </row>
        <row r="4585">
          <cell r="A4585">
            <v>4579</v>
          </cell>
          <cell r="B4585" t="str">
            <v>S</v>
          </cell>
          <cell r="C4585" t="str">
            <v>Other Services</v>
          </cell>
          <cell r="D4585">
            <v>210011534</v>
          </cell>
          <cell r="E4585" t="str">
            <v>Keilor East</v>
          </cell>
          <cell r="F4585">
            <v>33</v>
          </cell>
          <cell r="G4585">
            <v>18</v>
          </cell>
          <cell r="H4585">
            <v>3</v>
          </cell>
          <cell r="I4585">
            <v>0</v>
          </cell>
          <cell r="J4585">
            <v>0</v>
          </cell>
          <cell r="K4585">
            <v>54</v>
          </cell>
        </row>
        <row r="4586">
          <cell r="A4586">
            <v>4580</v>
          </cell>
          <cell r="B4586" t="str">
            <v>A</v>
          </cell>
          <cell r="C4586" t="str">
            <v>Agriculture, Forestry and Fishing</v>
          </cell>
          <cell r="D4586">
            <v>206041121</v>
          </cell>
          <cell r="E4586" t="str">
            <v>Kensington (Vic.)</v>
          </cell>
          <cell r="F4586">
            <v>6</v>
          </cell>
          <cell r="G4586">
            <v>0</v>
          </cell>
          <cell r="H4586">
            <v>0</v>
          </cell>
          <cell r="I4586">
            <v>0</v>
          </cell>
          <cell r="J4586">
            <v>0</v>
          </cell>
          <cell r="K4586">
            <v>6</v>
          </cell>
        </row>
        <row r="4587">
          <cell r="A4587">
            <v>4581</v>
          </cell>
          <cell r="B4587" t="str">
            <v>B</v>
          </cell>
          <cell r="C4587" t="str">
            <v>Mining</v>
          </cell>
          <cell r="D4587">
            <v>206041121</v>
          </cell>
          <cell r="E4587" t="str">
            <v>Kensington (Vic.)</v>
          </cell>
          <cell r="F4587">
            <v>3</v>
          </cell>
          <cell r="G4587">
            <v>0</v>
          </cell>
          <cell r="H4587">
            <v>0</v>
          </cell>
          <cell r="I4587">
            <v>0</v>
          </cell>
          <cell r="J4587">
            <v>0</v>
          </cell>
          <cell r="K4587">
            <v>0</v>
          </cell>
        </row>
        <row r="4588">
          <cell r="A4588">
            <v>4582</v>
          </cell>
          <cell r="B4588" t="str">
            <v>C</v>
          </cell>
          <cell r="C4588" t="str">
            <v>Manufacturing</v>
          </cell>
          <cell r="D4588">
            <v>206041121</v>
          </cell>
          <cell r="E4588" t="str">
            <v>Kensington (Vic.)</v>
          </cell>
          <cell r="F4588">
            <v>18</v>
          </cell>
          <cell r="G4588">
            <v>5</v>
          </cell>
          <cell r="H4588">
            <v>15</v>
          </cell>
          <cell r="I4588">
            <v>4</v>
          </cell>
          <cell r="J4588">
            <v>0</v>
          </cell>
          <cell r="K4588">
            <v>42</v>
          </cell>
        </row>
        <row r="4589">
          <cell r="A4589">
            <v>4583</v>
          </cell>
          <cell r="B4589" t="str">
            <v>D</v>
          </cell>
          <cell r="C4589" t="str">
            <v>Electricity, Gas, Water and Waste Services</v>
          </cell>
          <cell r="D4589">
            <v>206041121</v>
          </cell>
          <cell r="E4589" t="str">
            <v>Kensington (Vic.)</v>
          </cell>
          <cell r="F4589">
            <v>0</v>
          </cell>
          <cell r="G4589">
            <v>0</v>
          </cell>
          <cell r="H4589">
            <v>0</v>
          </cell>
          <cell r="I4589">
            <v>0</v>
          </cell>
          <cell r="J4589">
            <v>0</v>
          </cell>
          <cell r="K4589">
            <v>0</v>
          </cell>
        </row>
        <row r="4590">
          <cell r="A4590">
            <v>4584</v>
          </cell>
          <cell r="B4590" t="str">
            <v>E</v>
          </cell>
          <cell r="C4590" t="str">
            <v>Construction</v>
          </cell>
          <cell r="D4590">
            <v>206041121</v>
          </cell>
          <cell r="E4590" t="str">
            <v>Kensington (Vic.)</v>
          </cell>
          <cell r="F4590">
            <v>50</v>
          </cell>
          <cell r="G4590">
            <v>19</v>
          </cell>
          <cell r="H4590">
            <v>11</v>
          </cell>
          <cell r="I4590">
            <v>5</v>
          </cell>
          <cell r="J4590">
            <v>0</v>
          </cell>
          <cell r="K4590">
            <v>85</v>
          </cell>
        </row>
        <row r="4591">
          <cell r="A4591">
            <v>4585</v>
          </cell>
          <cell r="B4591" t="str">
            <v>F</v>
          </cell>
          <cell r="C4591" t="str">
            <v>Wholesale Trade</v>
          </cell>
          <cell r="D4591">
            <v>206041121</v>
          </cell>
          <cell r="E4591" t="str">
            <v>Kensington (Vic.)</v>
          </cell>
          <cell r="F4591">
            <v>14</v>
          </cell>
          <cell r="G4591">
            <v>6</v>
          </cell>
          <cell r="H4591">
            <v>8</v>
          </cell>
          <cell r="I4591">
            <v>0</v>
          </cell>
          <cell r="J4591">
            <v>0</v>
          </cell>
          <cell r="K4591">
            <v>28</v>
          </cell>
        </row>
        <row r="4592">
          <cell r="A4592">
            <v>4586</v>
          </cell>
          <cell r="B4592" t="str">
            <v>G</v>
          </cell>
          <cell r="C4592" t="str">
            <v>Retail Trade</v>
          </cell>
          <cell r="D4592">
            <v>206041121</v>
          </cell>
          <cell r="E4592" t="str">
            <v>Kensington (Vic.)</v>
          </cell>
          <cell r="F4592">
            <v>28</v>
          </cell>
          <cell r="G4592">
            <v>21</v>
          </cell>
          <cell r="H4592">
            <v>5</v>
          </cell>
          <cell r="I4592">
            <v>3</v>
          </cell>
          <cell r="J4592">
            <v>0</v>
          </cell>
          <cell r="K4592">
            <v>57</v>
          </cell>
        </row>
        <row r="4593">
          <cell r="A4593">
            <v>4587</v>
          </cell>
          <cell r="B4593" t="str">
            <v>H</v>
          </cell>
          <cell r="C4593" t="str">
            <v>Accommodation and Food Services</v>
          </cell>
          <cell r="D4593">
            <v>206041121</v>
          </cell>
          <cell r="E4593" t="str">
            <v>Kensington (Vic.)</v>
          </cell>
          <cell r="F4593">
            <v>18</v>
          </cell>
          <cell r="G4593">
            <v>23</v>
          </cell>
          <cell r="H4593">
            <v>14</v>
          </cell>
          <cell r="I4593">
            <v>11</v>
          </cell>
          <cell r="J4593">
            <v>0</v>
          </cell>
          <cell r="K4593">
            <v>66</v>
          </cell>
        </row>
        <row r="4594">
          <cell r="A4594">
            <v>4588</v>
          </cell>
          <cell r="B4594" t="str">
            <v>I</v>
          </cell>
          <cell r="C4594" t="str">
            <v>Transport, Postal and Warehousing</v>
          </cell>
          <cell r="D4594">
            <v>206041121</v>
          </cell>
          <cell r="E4594" t="str">
            <v>Kensington (Vic.)</v>
          </cell>
          <cell r="F4594">
            <v>69</v>
          </cell>
          <cell r="G4594">
            <v>3</v>
          </cell>
          <cell r="H4594">
            <v>0</v>
          </cell>
          <cell r="I4594">
            <v>0</v>
          </cell>
          <cell r="J4594">
            <v>0</v>
          </cell>
          <cell r="K4594">
            <v>73</v>
          </cell>
        </row>
        <row r="4595">
          <cell r="A4595">
            <v>4589</v>
          </cell>
          <cell r="B4595" t="str">
            <v>J</v>
          </cell>
          <cell r="C4595" t="str">
            <v>Information Media and Telecommunications</v>
          </cell>
          <cell r="D4595">
            <v>206041121</v>
          </cell>
          <cell r="E4595" t="str">
            <v>Kensington (Vic.)</v>
          </cell>
          <cell r="F4595">
            <v>19</v>
          </cell>
          <cell r="G4595">
            <v>5</v>
          </cell>
          <cell r="H4595">
            <v>0</v>
          </cell>
          <cell r="I4595">
            <v>0</v>
          </cell>
          <cell r="J4595">
            <v>0</v>
          </cell>
          <cell r="K4595">
            <v>26</v>
          </cell>
        </row>
        <row r="4596">
          <cell r="A4596">
            <v>4590</v>
          </cell>
          <cell r="B4596" t="str">
            <v>K</v>
          </cell>
          <cell r="C4596" t="str">
            <v>Financial and Insurance Services</v>
          </cell>
          <cell r="D4596">
            <v>206041121</v>
          </cell>
          <cell r="E4596" t="str">
            <v>Kensington (Vic.)</v>
          </cell>
          <cell r="F4596">
            <v>37</v>
          </cell>
          <cell r="G4596">
            <v>5</v>
          </cell>
          <cell r="H4596">
            <v>3</v>
          </cell>
          <cell r="I4596">
            <v>0</v>
          </cell>
          <cell r="J4596">
            <v>0</v>
          </cell>
          <cell r="K4596">
            <v>44</v>
          </cell>
        </row>
        <row r="4597">
          <cell r="A4597">
            <v>4591</v>
          </cell>
          <cell r="B4597" t="str">
            <v>L</v>
          </cell>
          <cell r="C4597" t="str">
            <v>Rental, Hiring and Real Estate Services</v>
          </cell>
          <cell r="D4597">
            <v>206041121</v>
          </cell>
          <cell r="E4597" t="str">
            <v>Kensington (Vic.)</v>
          </cell>
          <cell r="F4597">
            <v>115</v>
          </cell>
          <cell r="G4597">
            <v>7</v>
          </cell>
          <cell r="H4597">
            <v>3</v>
          </cell>
          <cell r="I4597">
            <v>3</v>
          </cell>
          <cell r="J4597">
            <v>0</v>
          </cell>
          <cell r="K4597">
            <v>126</v>
          </cell>
        </row>
        <row r="4598">
          <cell r="A4598">
            <v>4592</v>
          </cell>
          <cell r="B4598" t="str">
            <v>M</v>
          </cell>
          <cell r="C4598" t="str">
            <v>Professional, Scientific and Technical Services</v>
          </cell>
          <cell r="D4598">
            <v>206041121</v>
          </cell>
          <cell r="E4598" t="str">
            <v>Kensington (Vic.)</v>
          </cell>
          <cell r="F4598">
            <v>159</v>
          </cell>
          <cell r="G4598">
            <v>68</v>
          </cell>
          <cell r="H4598">
            <v>14</v>
          </cell>
          <cell r="I4598">
            <v>6</v>
          </cell>
          <cell r="J4598">
            <v>0</v>
          </cell>
          <cell r="K4598">
            <v>248</v>
          </cell>
        </row>
        <row r="4599">
          <cell r="A4599">
            <v>4593</v>
          </cell>
          <cell r="B4599" t="str">
            <v>N</v>
          </cell>
          <cell r="C4599" t="str">
            <v>Administrative and Support Services</v>
          </cell>
          <cell r="D4599">
            <v>206041121</v>
          </cell>
          <cell r="E4599" t="str">
            <v>Kensington (Vic.)</v>
          </cell>
          <cell r="F4599">
            <v>34</v>
          </cell>
          <cell r="G4599">
            <v>12</v>
          </cell>
          <cell r="H4599">
            <v>3</v>
          </cell>
          <cell r="I4599">
            <v>3</v>
          </cell>
          <cell r="J4599">
            <v>0</v>
          </cell>
          <cell r="K4599">
            <v>52</v>
          </cell>
        </row>
        <row r="4600">
          <cell r="A4600">
            <v>4594</v>
          </cell>
          <cell r="B4600" t="str">
            <v>O</v>
          </cell>
          <cell r="C4600" t="str">
            <v>Public Administration and Safety</v>
          </cell>
          <cell r="D4600">
            <v>206041121</v>
          </cell>
          <cell r="E4600" t="str">
            <v>Kensington (Vic.)</v>
          </cell>
          <cell r="F4600">
            <v>0</v>
          </cell>
          <cell r="G4600">
            <v>3</v>
          </cell>
          <cell r="H4600">
            <v>0</v>
          </cell>
          <cell r="I4600">
            <v>3</v>
          </cell>
          <cell r="J4600">
            <v>0</v>
          </cell>
          <cell r="K4600">
            <v>4</v>
          </cell>
        </row>
        <row r="4601">
          <cell r="A4601">
            <v>4595</v>
          </cell>
          <cell r="B4601" t="str">
            <v>P</v>
          </cell>
          <cell r="C4601" t="str">
            <v>Education and Training</v>
          </cell>
          <cell r="D4601">
            <v>206041121</v>
          </cell>
          <cell r="E4601" t="str">
            <v>Kensington (Vic.)</v>
          </cell>
          <cell r="F4601">
            <v>14</v>
          </cell>
          <cell r="G4601">
            <v>4</v>
          </cell>
          <cell r="H4601">
            <v>3</v>
          </cell>
          <cell r="I4601">
            <v>0</v>
          </cell>
          <cell r="J4601">
            <v>0</v>
          </cell>
          <cell r="K4601">
            <v>21</v>
          </cell>
        </row>
        <row r="4602">
          <cell r="A4602">
            <v>4596</v>
          </cell>
          <cell r="B4602" t="str">
            <v>Q</v>
          </cell>
          <cell r="C4602" t="str">
            <v>Health Care and Social Assistance</v>
          </cell>
          <cell r="D4602">
            <v>206041121</v>
          </cell>
          <cell r="E4602" t="str">
            <v>Kensington (Vic.)</v>
          </cell>
          <cell r="F4602">
            <v>73</v>
          </cell>
          <cell r="G4602">
            <v>25</v>
          </cell>
          <cell r="H4602">
            <v>5</v>
          </cell>
          <cell r="I4602">
            <v>3</v>
          </cell>
          <cell r="J4602">
            <v>0</v>
          </cell>
          <cell r="K4602">
            <v>106</v>
          </cell>
        </row>
        <row r="4603">
          <cell r="A4603">
            <v>4597</v>
          </cell>
          <cell r="B4603" t="str">
            <v>R</v>
          </cell>
          <cell r="C4603" t="str">
            <v>Arts and Recreation Services</v>
          </cell>
          <cell r="D4603">
            <v>206041121</v>
          </cell>
          <cell r="E4603" t="str">
            <v>Kensington (Vic.)</v>
          </cell>
          <cell r="F4603">
            <v>27</v>
          </cell>
          <cell r="G4603">
            <v>9</v>
          </cell>
          <cell r="H4603">
            <v>0</v>
          </cell>
          <cell r="I4603">
            <v>0</v>
          </cell>
          <cell r="J4603">
            <v>0</v>
          </cell>
          <cell r="K4603">
            <v>37</v>
          </cell>
        </row>
        <row r="4604">
          <cell r="A4604">
            <v>4598</v>
          </cell>
          <cell r="B4604" t="str">
            <v>S</v>
          </cell>
          <cell r="C4604" t="str">
            <v>Other Services</v>
          </cell>
          <cell r="D4604">
            <v>206041121</v>
          </cell>
          <cell r="E4604" t="str">
            <v>Kensington (Vic.)</v>
          </cell>
          <cell r="F4604">
            <v>21</v>
          </cell>
          <cell r="G4604">
            <v>17</v>
          </cell>
          <cell r="H4604">
            <v>10</v>
          </cell>
          <cell r="I4604">
            <v>0</v>
          </cell>
          <cell r="J4604">
            <v>0</v>
          </cell>
          <cell r="K4604">
            <v>48</v>
          </cell>
        </row>
        <row r="4605">
          <cell r="A4605">
            <v>4599</v>
          </cell>
          <cell r="B4605" t="str">
            <v>A</v>
          </cell>
          <cell r="C4605" t="str">
            <v>Agriculture, Forestry and Fishing</v>
          </cell>
          <cell r="D4605">
            <v>215031402</v>
          </cell>
          <cell r="E4605" t="str">
            <v>Kerang</v>
          </cell>
          <cell r="F4605">
            <v>80</v>
          </cell>
          <cell r="G4605">
            <v>15</v>
          </cell>
          <cell r="H4605">
            <v>4</v>
          </cell>
          <cell r="I4605">
            <v>0</v>
          </cell>
          <cell r="J4605">
            <v>0</v>
          </cell>
          <cell r="K4605">
            <v>99</v>
          </cell>
        </row>
        <row r="4606">
          <cell r="A4606">
            <v>4600</v>
          </cell>
          <cell r="B4606" t="str">
            <v>B</v>
          </cell>
          <cell r="C4606" t="str">
            <v>Mining</v>
          </cell>
          <cell r="D4606">
            <v>215031402</v>
          </cell>
          <cell r="E4606" t="str">
            <v>Kerang</v>
          </cell>
          <cell r="F4606">
            <v>0</v>
          </cell>
          <cell r="G4606">
            <v>3</v>
          </cell>
          <cell r="H4606">
            <v>0</v>
          </cell>
          <cell r="I4606">
            <v>3</v>
          </cell>
          <cell r="J4606">
            <v>0</v>
          </cell>
          <cell r="K4606">
            <v>4</v>
          </cell>
        </row>
        <row r="4607">
          <cell r="A4607">
            <v>4601</v>
          </cell>
          <cell r="B4607" t="str">
            <v>C</v>
          </cell>
          <cell r="C4607" t="str">
            <v>Manufacturing</v>
          </cell>
          <cell r="D4607">
            <v>215031402</v>
          </cell>
          <cell r="E4607" t="str">
            <v>Kerang</v>
          </cell>
          <cell r="F4607">
            <v>10</v>
          </cell>
          <cell r="G4607">
            <v>5</v>
          </cell>
          <cell r="H4607">
            <v>4</v>
          </cell>
          <cell r="I4607">
            <v>5</v>
          </cell>
          <cell r="J4607">
            <v>0</v>
          </cell>
          <cell r="K4607">
            <v>24</v>
          </cell>
        </row>
        <row r="4608">
          <cell r="A4608">
            <v>4602</v>
          </cell>
          <cell r="B4608" t="str">
            <v>D</v>
          </cell>
          <cell r="C4608" t="str">
            <v>Electricity, Gas, Water and Waste Services</v>
          </cell>
          <cell r="D4608">
            <v>215031402</v>
          </cell>
          <cell r="E4608" t="str">
            <v>Kerang</v>
          </cell>
          <cell r="F4608">
            <v>0</v>
          </cell>
          <cell r="G4608">
            <v>0</v>
          </cell>
          <cell r="H4608">
            <v>0</v>
          </cell>
          <cell r="I4608">
            <v>0</v>
          </cell>
          <cell r="J4608">
            <v>0</v>
          </cell>
          <cell r="K4608">
            <v>0</v>
          </cell>
        </row>
        <row r="4609">
          <cell r="A4609">
            <v>4603</v>
          </cell>
          <cell r="B4609" t="str">
            <v>E</v>
          </cell>
          <cell r="C4609" t="str">
            <v>Construction</v>
          </cell>
          <cell r="D4609">
            <v>215031402</v>
          </cell>
          <cell r="E4609" t="str">
            <v>Kerang</v>
          </cell>
          <cell r="F4609">
            <v>28</v>
          </cell>
          <cell r="G4609">
            <v>18</v>
          </cell>
          <cell r="H4609">
            <v>5</v>
          </cell>
          <cell r="I4609">
            <v>0</v>
          </cell>
          <cell r="J4609">
            <v>0</v>
          </cell>
          <cell r="K4609">
            <v>51</v>
          </cell>
        </row>
        <row r="4610">
          <cell r="A4610">
            <v>4604</v>
          </cell>
          <cell r="B4610" t="str">
            <v>F</v>
          </cell>
          <cell r="C4610" t="str">
            <v>Wholesale Trade</v>
          </cell>
          <cell r="D4610">
            <v>215031402</v>
          </cell>
          <cell r="E4610" t="str">
            <v>Kerang</v>
          </cell>
          <cell r="F4610">
            <v>3</v>
          </cell>
          <cell r="G4610">
            <v>0</v>
          </cell>
          <cell r="H4610">
            <v>4</v>
          </cell>
          <cell r="I4610">
            <v>0</v>
          </cell>
          <cell r="J4610">
            <v>0</v>
          </cell>
          <cell r="K4610">
            <v>8</v>
          </cell>
        </row>
        <row r="4611">
          <cell r="A4611">
            <v>4605</v>
          </cell>
          <cell r="B4611" t="str">
            <v>G</v>
          </cell>
          <cell r="C4611" t="str">
            <v>Retail Trade</v>
          </cell>
          <cell r="D4611">
            <v>215031402</v>
          </cell>
          <cell r="E4611" t="str">
            <v>Kerang</v>
          </cell>
          <cell r="F4611">
            <v>11</v>
          </cell>
          <cell r="G4611">
            <v>12</v>
          </cell>
          <cell r="H4611">
            <v>5</v>
          </cell>
          <cell r="I4611">
            <v>0</v>
          </cell>
          <cell r="J4611">
            <v>0</v>
          </cell>
          <cell r="K4611">
            <v>29</v>
          </cell>
        </row>
        <row r="4612">
          <cell r="A4612">
            <v>4606</v>
          </cell>
          <cell r="B4612" t="str">
            <v>H</v>
          </cell>
          <cell r="C4612" t="str">
            <v>Accommodation and Food Services</v>
          </cell>
          <cell r="D4612">
            <v>215031402</v>
          </cell>
          <cell r="E4612" t="str">
            <v>Kerang</v>
          </cell>
          <cell r="F4612">
            <v>5</v>
          </cell>
          <cell r="G4612">
            <v>5</v>
          </cell>
          <cell r="H4612">
            <v>6</v>
          </cell>
          <cell r="I4612">
            <v>0</v>
          </cell>
          <cell r="J4612">
            <v>0</v>
          </cell>
          <cell r="K4612">
            <v>17</v>
          </cell>
        </row>
        <row r="4613">
          <cell r="A4613">
            <v>4607</v>
          </cell>
          <cell r="B4613" t="str">
            <v>I</v>
          </cell>
          <cell r="C4613" t="str">
            <v>Transport, Postal and Warehousing</v>
          </cell>
          <cell r="D4613">
            <v>215031402</v>
          </cell>
          <cell r="E4613" t="str">
            <v>Kerang</v>
          </cell>
          <cell r="F4613">
            <v>13</v>
          </cell>
          <cell r="G4613">
            <v>5</v>
          </cell>
          <cell r="H4613">
            <v>3</v>
          </cell>
          <cell r="I4613">
            <v>0</v>
          </cell>
          <cell r="J4613">
            <v>0</v>
          </cell>
          <cell r="K4613">
            <v>20</v>
          </cell>
        </row>
        <row r="4614">
          <cell r="A4614">
            <v>4608</v>
          </cell>
          <cell r="B4614" t="str">
            <v>J</v>
          </cell>
          <cell r="C4614" t="str">
            <v>Information Media and Telecommunications</v>
          </cell>
          <cell r="D4614">
            <v>215031402</v>
          </cell>
          <cell r="E4614" t="str">
            <v>Kerang</v>
          </cell>
          <cell r="F4614">
            <v>3</v>
          </cell>
          <cell r="G4614">
            <v>0</v>
          </cell>
          <cell r="H4614">
            <v>0</v>
          </cell>
          <cell r="I4614">
            <v>0</v>
          </cell>
          <cell r="J4614">
            <v>0</v>
          </cell>
          <cell r="K4614">
            <v>3</v>
          </cell>
        </row>
        <row r="4615">
          <cell r="A4615">
            <v>4609</v>
          </cell>
          <cell r="B4615" t="str">
            <v>K</v>
          </cell>
          <cell r="C4615" t="str">
            <v>Financial and Insurance Services</v>
          </cell>
          <cell r="D4615">
            <v>215031402</v>
          </cell>
          <cell r="E4615" t="str">
            <v>Kerang</v>
          </cell>
          <cell r="F4615">
            <v>7</v>
          </cell>
          <cell r="G4615">
            <v>0</v>
          </cell>
          <cell r="H4615">
            <v>0</v>
          </cell>
          <cell r="I4615">
            <v>0</v>
          </cell>
          <cell r="J4615">
            <v>0</v>
          </cell>
          <cell r="K4615">
            <v>8</v>
          </cell>
        </row>
        <row r="4616">
          <cell r="A4616">
            <v>4610</v>
          </cell>
          <cell r="B4616" t="str">
            <v>L</v>
          </cell>
          <cell r="C4616" t="str">
            <v>Rental, Hiring and Real Estate Services</v>
          </cell>
          <cell r="D4616">
            <v>215031402</v>
          </cell>
          <cell r="E4616" t="str">
            <v>Kerang</v>
          </cell>
          <cell r="F4616">
            <v>24</v>
          </cell>
          <cell r="G4616">
            <v>3</v>
          </cell>
          <cell r="H4616">
            <v>3</v>
          </cell>
          <cell r="I4616">
            <v>0</v>
          </cell>
          <cell r="J4616">
            <v>0</v>
          </cell>
          <cell r="K4616">
            <v>28</v>
          </cell>
        </row>
        <row r="4617">
          <cell r="A4617">
            <v>4611</v>
          </cell>
          <cell r="B4617" t="str">
            <v>M</v>
          </cell>
          <cell r="C4617" t="str">
            <v>Professional, Scientific and Technical Services</v>
          </cell>
          <cell r="D4617">
            <v>215031402</v>
          </cell>
          <cell r="E4617" t="str">
            <v>Kerang</v>
          </cell>
          <cell r="F4617">
            <v>13</v>
          </cell>
          <cell r="G4617">
            <v>6</v>
          </cell>
          <cell r="H4617">
            <v>3</v>
          </cell>
          <cell r="I4617">
            <v>0</v>
          </cell>
          <cell r="J4617">
            <v>0</v>
          </cell>
          <cell r="K4617">
            <v>22</v>
          </cell>
        </row>
        <row r="4618">
          <cell r="A4618">
            <v>4612</v>
          </cell>
          <cell r="B4618" t="str">
            <v>N</v>
          </cell>
          <cell r="C4618" t="str">
            <v>Administrative and Support Services</v>
          </cell>
          <cell r="D4618">
            <v>215031402</v>
          </cell>
          <cell r="E4618" t="str">
            <v>Kerang</v>
          </cell>
          <cell r="F4618">
            <v>10</v>
          </cell>
          <cell r="G4618">
            <v>3</v>
          </cell>
          <cell r="H4618">
            <v>3</v>
          </cell>
          <cell r="I4618">
            <v>0</v>
          </cell>
          <cell r="J4618">
            <v>0</v>
          </cell>
          <cell r="K4618">
            <v>14</v>
          </cell>
        </row>
        <row r="4619">
          <cell r="A4619">
            <v>4613</v>
          </cell>
          <cell r="B4619" t="str">
            <v>O</v>
          </cell>
          <cell r="C4619" t="str">
            <v>Public Administration and Safety</v>
          </cell>
          <cell r="D4619">
            <v>215031402</v>
          </cell>
          <cell r="E4619" t="str">
            <v>Kerang</v>
          </cell>
          <cell r="F4619">
            <v>0</v>
          </cell>
          <cell r="G4619">
            <v>0</v>
          </cell>
          <cell r="H4619">
            <v>0</v>
          </cell>
          <cell r="I4619">
            <v>0</v>
          </cell>
          <cell r="J4619">
            <v>0</v>
          </cell>
          <cell r="K4619">
            <v>0</v>
          </cell>
        </row>
        <row r="4620">
          <cell r="A4620">
            <v>4614</v>
          </cell>
          <cell r="B4620" t="str">
            <v>P</v>
          </cell>
          <cell r="C4620" t="str">
            <v>Education and Training</v>
          </cell>
          <cell r="D4620">
            <v>215031402</v>
          </cell>
          <cell r="E4620" t="str">
            <v>Kerang</v>
          </cell>
          <cell r="F4620">
            <v>0</v>
          </cell>
          <cell r="G4620">
            <v>0</v>
          </cell>
          <cell r="H4620">
            <v>0</v>
          </cell>
          <cell r="I4620">
            <v>0</v>
          </cell>
          <cell r="J4620">
            <v>0</v>
          </cell>
          <cell r="K4620">
            <v>0</v>
          </cell>
        </row>
        <row r="4621">
          <cell r="A4621">
            <v>4615</v>
          </cell>
          <cell r="B4621" t="str">
            <v>Q</v>
          </cell>
          <cell r="C4621" t="str">
            <v>Health Care and Social Assistance</v>
          </cell>
          <cell r="D4621">
            <v>215031402</v>
          </cell>
          <cell r="E4621" t="str">
            <v>Kerang</v>
          </cell>
          <cell r="F4621">
            <v>7</v>
          </cell>
          <cell r="G4621">
            <v>4</v>
          </cell>
          <cell r="H4621">
            <v>0</v>
          </cell>
          <cell r="I4621">
            <v>0</v>
          </cell>
          <cell r="J4621">
            <v>0</v>
          </cell>
          <cell r="K4621">
            <v>12</v>
          </cell>
        </row>
        <row r="4622">
          <cell r="A4622">
            <v>4616</v>
          </cell>
          <cell r="B4622" t="str">
            <v>R</v>
          </cell>
          <cell r="C4622" t="str">
            <v>Arts and Recreation Services</v>
          </cell>
          <cell r="D4622">
            <v>215031402</v>
          </cell>
          <cell r="E4622" t="str">
            <v>Kerang</v>
          </cell>
          <cell r="F4622">
            <v>0</v>
          </cell>
          <cell r="G4622">
            <v>3</v>
          </cell>
          <cell r="H4622">
            <v>0</v>
          </cell>
          <cell r="I4622">
            <v>0</v>
          </cell>
          <cell r="J4622">
            <v>0</v>
          </cell>
          <cell r="K4622">
            <v>3</v>
          </cell>
        </row>
        <row r="4623">
          <cell r="A4623">
            <v>4617</v>
          </cell>
          <cell r="B4623" t="str">
            <v>S</v>
          </cell>
          <cell r="C4623" t="str">
            <v>Other Services</v>
          </cell>
          <cell r="D4623">
            <v>215031402</v>
          </cell>
          <cell r="E4623" t="str">
            <v>Kerang</v>
          </cell>
          <cell r="F4623">
            <v>14</v>
          </cell>
          <cell r="G4623">
            <v>10</v>
          </cell>
          <cell r="H4623">
            <v>0</v>
          </cell>
          <cell r="I4623">
            <v>0</v>
          </cell>
          <cell r="J4623">
            <v>0</v>
          </cell>
          <cell r="K4623">
            <v>24</v>
          </cell>
        </row>
        <row r="4624">
          <cell r="A4624">
            <v>4618</v>
          </cell>
          <cell r="B4624" t="str">
            <v>A</v>
          </cell>
          <cell r="C4624" t="str">
            <v>Agriculture, Forestry and Fishing</v>
          </cell>
          <cell r="D4624">
            <v>207011521</v>
          </cell>
          <cell r="E4624" t="str">
            <v>Kew - South</v>
          </cell>
          <cell r="F4624">
            <v>29</v>
          </cell>
          <cell r="G4624">
            <v>0</v>
          </cell>
          <cell r="H4624">
            <v>0</v>
          </cell>
          <cell r="I4624">
            <v>0</v>
          </cell>
          <cell r="J4624">
            <v>0</v>
          </cell>
          <cell r="K4624">
            <v>31</v>
          </cell>
        </row>
        <row r="4625">
          <cell r="A4625">
            <v>4619</v>
          </cell>
          <cell r="B4625" t="str">
            <v>B</v>
          </cell>
          <cell r="C4625" t="str">
            <v>Mining</v>
          </cell>
          <cell r="D4625">
            <v>207011521</v>
          </cell>
          <cell r="E4625" t="str">
            <v>Kew - South</v>
          </cell>
          <cell r="F4625">
            <v>5</v>
          </cell>
          <cell r="G4625">
            <v>3</v>
          </cell>
          <cell r="H4625">
            <v>0</v>
          </cell>
          <cell r="I4625">
            <v>0</v>
          </cell>
          <cell r="J4625">
            <v>0</v>
          </cell>
          <cell r="K4625">
            <v>8</v>
          </cell>
        </row>
        <row r="4626">
          <cell r="A4626">
            <v>4620</v>
          </cell>
          <cell r="B4626" t="str">
            <v>C</v>
          </cell>
          <cell r="C4626" t="str">
            <v>Manufacturing</v>
          </cell>
          <cell r="D4626">
            <v>207011521</v>
          </cell>
          <cell r="E4626" t="str">
            <v>Kew - South</v>
          </cell>
          <cell r="F4626">
            <v>15</v>
          </cell>
          <cell r="G4626">
            <v>3</v>
          </cell>
          <cell r="H4626">
            <v>0</v>
          </cell>
          <cell r="I4626">
            <v>3</v>
          </cell>
          <cell r="J4626">
            <v>0</v>
          </cell>
          <cell r="K4626">
            <v>23</v>
          </cell>
        </row>
        <row r="4627">
          <cell r="A4627">
            <v>4621</v>
          </cell>
          <cell r="B4627" t="str">
            <v>D</v>
          </cell>
          <cell r="C4627" t="str">
            <v>Electricity, Gas, Water and Waste Services</v>
          </cell>
          <cell r="D4627">
            <v>207011521</v>
          </cell>
          <cell r="E4627" t="str">
            <v>Kew - South</v>
          </cell>
          <cell r="F4627">
            <v>4</v>
          </cell>
          <cell r="G4627">
            <v>3</v>
          </cell>
          <cell r="H4627">
            <v>0</v>
          </cell>
          <cell r="I4627">
            <v>0</v>
          </cell>
          <cell r="J4627">
            <v>0</v>
          </cell>
          <cell r="K4627">
            <v>5</v>
          </cell>
        </row>
        <row r="4628">
          <cell r="A4628">
            <v>4622</v>
          </cell>
          <cell r="B4628" t="str">
            <v>E</v>
          </cell>
          <cell r="C4628" t="str">
            <v>Construction</v>
          </cell>
          <cell r="D4628">
            <v>207011521</v>
          </cell>
          <cell r="E4628" t="str">
            <v>Kew - South</v>
          </cell>
          <cell r="F4628">
            <v>123</v>
          </cell>
          <cell r="G4628">
            <v>35</v>
          </cell>
          <cell r="H4628">
            <v>11</v>
          </cell>
          <cell r="I4628">
            <v>0</v>
          </cell>
          <cell r="J4628">
            <v>0</v>
          </cell>
          <cell r="K4628">
            <v>169</v>
          </cell>
        </row>
        <row r="4629">
          <cell r="A4629">
            <v>4623</v>
          </cell>
          <cell r="B4629" t="str">
            <v>F</v>
          </cell>
          <cell r="C4629" t="str">
            <v>Wholesale Trade</v>
          </cell>
          <cell r="D4629">
            <v>207011521</v>
          </cell>
          <cell r="E4629" t="str">
            <v>Kew - South</v>
          </cell>
          <cell r="F4629">
            <v>45</v>
          </cell>
          <cell r="G4629">
            <v>14</v>
          </cell>
          <cell r="H4629">
            <v>8</v>
          </cell>
          <cell r="I4629">
            <v>0</v>
          </cell>
          <cell r="J4629">
            <v>0</v>
          </cell>
          <cell r="K4629">
            <v>69</v>
          </cell>
        </row>
        <row r="4630">
          <cell r="A4630">
            <v>4624</v>
          </cell>
          <cell r="B4630" t="str">
            <v>G</v>
          </cell>
          <cell r="C4630" t="str">
            <v>Retail Trade</v>
          </cell>
          <cell r="D4630">
            <v>207011521</v>
          </cell>
          <cell r="E4630" t="str">
            <v>Kew - South</v>
          </cell>
          <cell r="F4630">
            <v>57</v>
          </cell>
          <cell r="G4630">
            <v>29</v>
          </cell>
          <cell r="H4630">
            <v>10</v>
          </cell>
          <cell r="I4630">
            <v>0</v>
          </cell>
          <cell r="J4630">
            <v>0</v>
          </cell>
          <cell r="K4630">
            <v>98</v>
          </cell>
        </row>
        <row r="4631">
          <cell r="A4631">
            <v>4625</v>
          </cell>
          <cell r="B4631" t="str">
            <v>H</v>
          </cell>
          <cell r="C4631" t="str">
            <v>Accommodation and Food Services</v>
          </cell>
          <cell r="D4631">
            <v>207011521</v>
          </cell>
          <cell r="E4631" t="str">
            <v>Kew - South</v>
          </cell>
          <cell r="F4631">
            <v>21</v>
          </cell>
          <cell r="G4631">
            <v>29</v>
          </cell>
          <cell r="H4631">
            <v>27</v>
          </cell>
          <cell r="I4631">
            <v>5</v>
          </cell>
          <cell r="J4631">
            <v>0</v>
          </cell>
          <cell r="K4631">
            <v>82</v>
          </cell>
        </row>
        <row r="4632">
          <cell r="A4632">
            <v>4626</v>
          </cell>
          <cell r="B4632" t="str">
            <v>I</v>
          </cell>
          <cell r="C4632" t="str">
            <v>Transport, Postal and Warehousing</v>
          </cell>
          <cell r="D4632">
            <v>207011521</v>
          </cell>
          <cell r="E4632" t="str">
            <v>Kew - South</v>
          </cell>
          <cell r="F4632">
            <v>45</v>
          </cell>
          <cell r="G4632">
            <v>5</v>
          </cell>
          <cell r="H4632">
            <v>0</v>
          </cell>
          <cell r="I4632">
            <v>0</v>
          </cell>
          <cell r="J4632">
            <v>0</v>
          </cell>
          <cell r="K4632">
            <v>50</v>
          </cell>
        </row>
        <row r="4633">
          <cell r="A4633">
            <v>4627</v>
          </cell>
          <cell r="B4633" t="str">
            <v>J</v>
          </cell>
          <cell r="C4633" t="str">
            <v>Information Media and Telecommunications</v>
          </cell>
          <cell r="D4633">
            <v>207011521</v>
          </cell>
          <cell r="E4633" t="str">
            <v>Kew - South</v>
          </cell>
          <cell r="F4633">
            <v>12</v>
          </cell>
          <cell r="G4633">
            <v>4</v>
          </cell>
          <cell r="H4633">
            <v>3</v>
          </cell>
          <cell r="I4633">
            <v>0</v>
          </cell>
          <cell r="J4633">
            <v>0</v>
          </cell>
          <cell r="K4633">
            <v>17</v>
          </cell>
        </row>
        <row r="4634">
          <cell r="A4634">
            <v>4628</v>
          </cell>
          <cell r="B4634" t="str">
            <v>K</v>
          </cell>
          <cell r="C4634" t="str">
            <v>Financial and Insurance Services</v>
          </cell>
          <cell r="D4634">
            <v>207011521</v>
          </cell>
          <cell r="E4634" t="str">
            <v>Kew - South</v>
          </cell>
          <cell r="F4634">
            <v>146</v>
          </cell>
          <cell r="G4634">
            <v>34</v>
          </cell>
          <cell r="H4634">
            <v>4</v>
          </cell>
          <cell r="I4634">
            <v>0</v>
          </cell>
          <cell r="J4634">
            <v>0</v>
          </cell>
          <cell r="K4634">
            <v>184</v>
          </cell>
        </row>
        <row r="4635">
          <cell r="A4635">
            <v>4629</v>
          </cell>
          <cell r="B4635" t="str">
            <v>L</v>
          </cell>
          <cell r="C4635" t="str">
            <v>Rental, Hiring and Real Estate Services</v>
          </cell>
          <cell r="D4635">
            <v>207011521</v>
          </cell>
          <cell r="E4635" t="str">
            <v>Kew - South</v>
          </cell>
          <cell r="F4635">
            <v>359</v>
          </cell>
          <cell r="G4635">
            <v>38</v>
          </cell>
          <cell r="H4635">
            <v>7</v>
          </cell>
          <cell r="I4635">
            <v>3</v>
          </cell>
          <cell r="J4635">
            <v>0</v>
          </cell>
          <cell r="K4635">
            <v>406</v>
          </cell>
        </row>
        <row r="4636">
          <cell r="A4636">
            <v>4630</v>
          </cell>
          <cell r="B4636" t="str">
            <v>M</v>
          </cell>
          <cell r="C4636" t="str">
            <v>Professional, Scientific and Technical Services</v>
          </cell>
          <cell r="D4636">
            <v>207011521</v>
          </cell>
          <cell r="E4636" t="str">
            <v>Kew - South</v>
          </cell>
          <cell r="F4636">
            <v>229</v>
          </cell>
          <cell r="G4636">
            <v>105</v>
          </cell>
          <cell r="H4636">
            <v>27</v>
          </cell>
          <cell r="I4636">
            <v>5</v>
          </cell>
          <cell r="J4636">
            <v>0</v>
          </cell>
          <cell r="K4636">
            <v>366</v>
          </cell>
        </row>
        <row r="4637">
          <cell r="A4637">
            <v>4631</v>
          </cell>
          <cell r="B4637" t="str">
            <v>N</v>
          </cell>
          <cell r="C4637" t="str">
            <v>Administrative and Support Services</v>
          </cell>
          <cell r="D4637">
            <v>207011521</v>
          </cell>
          <cell r="E4637" t="str">
            <v>Kew - South</v>
          </cell>
          <cell r="F4637">
            <v>37</v>
          </cell>
          <cell r="G4637">
            <v>18</v>
          </cell>
          <cell r="H4637">
            <v>5</v>
          </cell>
          <cell r="I4637">
            <v>6</v>
          </cell>
          <cell r="J4637">
            <v>0</v>
          </cell>
          <cell r="K4637">
            <v>67</v>
          </cell>
        </row>
        <row r="4638">
          <cell r="A4638">
            <v>4632</v>
          </cell>
          <cell r="B4638" t="str">
            <v>O</v>
          </cell>
          <cell r="C4638" t="str">
            <v>Public Administration and Safety</v>
          </cell>
          <cell r="D4638">
            <v>207011521</v>
          </cell>
          <cell r="E4638" t="str">
            <v>Kew - South</v>
          </cell>
          <cell r="F4638">
            <v>3</v>
          </cell>
          <cell r="G4638">
            <v>0</v>
          </cell>
          <cell r="H4638">
            <v>0</v>
          </cell>
          <cell r="I4638">
            <v>0</v>
          </cell>
          <cell r="J4638">
            <v>0</v>
          </cell>
          <cell r="K4638">
            <v>0</v>
          </cell>
        </row>
        <row r="4639">
          <cell r="A4639">
            <v>4633</v>
          </cell>
          <cell r="B4639" t="str">
            <v>P</v>
          </cell>
          <cell r="C4639" t="str">
            <v>Education and Training</v>
          </cell>
          <cell r="D4639">
            <v>207011521</v>
          </cell>
          <cell r="E4639" t="str">
            <v>Kew - South</v>
          </cell>
          <cell r="F4639">
            <v>24</v>
          </cell>
          <cell r="G4639">
            <v>8</v>
          </cell>
          <cell r="H4639">
            <v>3</v>
          </cell>
          <cell r="I4639">
            <v>0</v>
          </cell>
          <cell r="J4639">
            <v>4</v>
          </cell>
          <cell r="K4639">
            <v>41</v>
          </cell>
        </row>
        <row r="4640">
          <cell r="A4640">
            <v>4634</v>
          </cell>
          <cell r="B4640" t="str">
            <v>Q</v>
          </cell>
          <cell r="C4640" t="str">
            <v>Health Care and Social Assistance</v>
          </cell>
          <cell r="D4640">
            <v>207011521</v>
          </cell>
          <cell r="E4640" t="str">
            <v>Kew - South</v>
          </cell>
          <cell r="F4640">
            <v>198</v>
          </cell>
          <cell r="G4640">
            <v>86</v>
          </cell>
          <cell r="H4640">
            <v>33</v>
          </cell>
          <cell r="I4640">
            <v>3</v>
          </cell>
          <cell r="J4640">
            <v>0</v>
          </cell>
          <cell r="K4640">
            <v>319</v>
          </cell>
        </row>
        <row r="4641">
          <cell r="A4641">
            <v>4635</v>
          </cell>
          <cell r="B4641" t="str">
            <v>R</v>
          </cell>
          <cell r="C4641" t="str">
            <v>Arts and Recreation Services</v>
          </cell>
          <cell r="D4641">
            <v>207011521</v>
          </cell>
          <cell r="E4641" t="str">
            <v>Kew - South</v>
          </cell>
          <cell r="F4641">
            <v>28</v>
          </cell>
          <cell r="G4641">
            <v>8</v>
          </cell>
          <cell r="H4641">
            <v>3</v>
          </cell>
          <cell r="I4641">
            <v>0</v>
          </cell>
          <cell r="J4641">
            <v>0</v>
          </cell>
          <cell r="K4641">
            <v>38</v>
          </cell>
        </row>
        <row r="4642">
          <cell r="A4642">
            <v>4636</v>
          </cell>
          <cell r="B4642" t="str">
            <v>S</v>
          </cell>
          <cell r="C4642" t="str">
            <v>Other Services</v>
          </cell>
          <cell r="D4642">
            <v>207011521</v>
          </cell>
          <cell r="E4642" t="str">
            <v>Kew - South</v>
          </cell>
          <cell r="F4642">
            <v>32</v>
          </cell>
          <cell r="G4642">
            <v>13</v>
          </cell>
          <cell r="H4642">
            <v>6</v>
          </cell>
          <cell r="I4642">
            <v>0</v>
          </cell>
          <cell r="J4642">
            <v>0</v>
          </cell>
          <cell r="K4642">
            <v>51</v>
          </cell>
        </row>
        <row r="4643">
          <cell r="A4643">
            <v>4637</v>
          </cell>
          <cell r="B4643" t="str">
            <v>A</v>
          </cell>
          <cell r="C4643" t="str">
            <v>Agriculture, Forestry and Fishing</v>
          </cell>
          <cell r="D4643">
            <v>207011522</v>
          </cell>
          <cell r="E4643" t="str">
            <v>Kew - West</v>
          </cell>
          <cell r="F4643">
            <v>27</v>
          </cell>
          <cell r="G4643">
            <v>4</v>
          </cell>
          <cell r="H4643">
            <v>0</v>
          </cell>
          <cell r="I4643">
            <v>0</v>
          </cell>
          <cell r="J4643">
            <v>0</v>
          </cell>
          <cell r="K4643">
            <v>32</v>
          </cell>
        </row>
        <row r="4644">
          <cell r="A4644">
            <v>4638</v>
          </cell>
          <cell r="B4644" t="str">
            <v>B</v>
          </cell>
          <cell r="C4644" t="str">
            <v>Mining</v>
          </cell>
          <cell r="D4644">
            <v>207011522</v>
          </cell>
          <cell r="E4644" t="str">
            <v>Kew - West</v>
          </cell>
          <cell r="F4644">
            <v>0</v>
          </cell>
          <cell r="G4644">
            <v>0</v>
          </cell>
          <cell r="H4644">
            <v>0</v>
          </cell>
          <cell r="I4644">
            <v>0</v>
          </cell>
          <cell r="J4644">
            <v>0</v>
          </cell>
          <cell r="K4644">
            <v>0</v>
          </cell>
        </row>
        <row r="4645">
          <cell r="A4645">
            <v>4639</v>
          </cell>
          <cell r="B4645" t="str">
            <v>C</v>
          </cell>
          <cell r="C4645" t="str">
            <v>Manufacturing</v>
          </cell>
          <cell r="D4645">
            <v>207011522</v>
          </cell>
          <cell r="E4645" t="str">
            <v>Kew - West</v>
          </cell>
          <cell r="F4645">
            <v>14</v>
          </cell>
          <cell r="G4645">
            <v>10</v>
          </cell>
          <cell r="H4645">
            <v>0</v>
          </cell>
          <cell r="I4645">
            <v>0</v>
          </cell>
          <cell r="J4645">
            <v>0</v>
          </cell>
          <cell r="K4645">
            <v>24</v>
          </cell>
        </row>
        <row r="4646">
          <cell r="A4646">
            <v>4640</v>
          </cell>
          <cell r="B4646" t="str">
            <v>D</v>
          </cell>
          <cell r="C4646" t="str">
            <v>Electricity, Gas, Water and Waste Services</v>
          </cell>
          <cell r="D4646">
            <v>207011522</v>
          </cell>
          <cell r="E4646" t="str">
            <v>Kew - West</v>
          </cell>
          <cell r="F4646">
            <v>3</v>
          </cell>
          <cell r="G4646">
            <v>0</v>
          </cell>
          <cell r="H4646">
            <v>0</v>
          </cell>
          <cell r="I4646">
            <v>0</v>
          </cell>
          <cell r="J4646">
            <v>0</v>
          </cell>
          <cell r="K4646">
            <v>6</v>
          </cell>
        </row>
        <row r="4647">
          <cell r="A4647">
            <v>4641</v>
          </cell>
          <cell r="B4647" t="str">
            <v>E</v>
          </cell>
          <cell r="C4647" t="str">
            <v>Construction</v>
          </cell>
          <cell r="D4647">
            <v>207011522</v>
          </cell>
          <cell r="E4647" t="str">
            <v>Kew - West</v>
          </cell>
          <cell r="F4647">
            <v>137</v>
          </cell>
          <cell r="G4647">
            <v>38</v>
          </cell>
          <cell r="H4647">
            <v>6</v>
          </cell>
          <cell r="I4647">
            <v>3</v>
          </cell>
          <cell r="J4647">
            <v>0</v>
          </cell>
          <cell r="K4647">
            <v>183</v>
          </cell>
        </row>
        <row r="4648">
          <cell r="A4648">
            <v>4642</v>
          </cell>
          <cell r="B4648" t="str">
            <v>F</v>
          </cell>
          <cell r="C4648" t="str">
            <v>Wholesale Trade</v>
          </cell>
          <cell r="D4648">
            <v>207011522</v>
          </cell>
          <cell r="E4648" t="str">
            <v>Kew - West</v>
          </cell>
          <cell r="F4648">
            <v>38</v>
          </cell>
          <cell r="G4648">
            <v>18</v>
          </cell>
          <cell r="H4648">
            <v>9</v>
          </cell>
          <cell r="I4648">
            <v>0</v>
          </cell>
          <cell r="J4648">
            <v>0</v>
          </cell>
          <cell r="K4648">
            <v>65</v>
          </cell>
        </row>
        <row r="4649">
          <cell r="A4649">
            <v>4643</v>
          </cell>
          <cell r="B4649" t="str">
            <v>G</v>
          </cell>
          <cell r="C4649" t="str">
            <v>Retail Trade</v>
          </cell>
          <cell r="D4649">
            <v>207011522</v>
          </cell>
          <cell r="E4649" t="str">
            <v>Kew - West</v>
          </cell>
          <cell r="F4649">
            <v>52</v>
          </cell>
          <cell r="G4649">
            <v>29</v>
          </cell>
          <cell r="H4649">
            <v>14</v>
          </cell>
          <cell r="I4649">
            <v>5</v>
          </cell>
          <cell r="J4649">
            <v>0</v>
          </cell>
          <cell r="K4649">
            <v>100</v>
          </cell>
        </row>
        <row r="4650">
          <cell r="A4650">
            <v>4644</v>
          </cell>
          <cell r="B4650" t="str">
            <v>H</v>
          </cell>
          <cell r="C4650" t="str">
            <v>Accommodation and Food Services</v>
          </cell>
          <cell r="D4650">
            <v>207011522</v>
          </cell>
          <cell r="E4650" t="str">
            <v>Kew - West</v>
          </cell>
          <cell r="F4650">
            <v>18</v>
          </cell>
          <cell r="G4650">
            <v>24</v>
          </cell>
          <cell r="H4650">
            <v>27</v>
          </cell>
          <cell r="I4650">
            <v>7</v>
          </cell>
          <cell r="J4650">
            <v>0</v>
          </cell>
          <cell r="K4650">
            <v>76</v>
          </cell>
        </row>
        <row r="4651">
          <cell r="A4651">
            <v>4645</v>
          </cell>
          <cell r="B4651" t="str">
            <v>I</v>
          </cell>
          <cell r="C4651" t="str">
            <v>Transport, Postal and Warehousing</v>
          </cell>
          <cell r="D4651">
            <v>207011522</v>
          </cell>
          <cell r="E4651" t="str">
            <v>Kew - West</v>
          </cell>
          <cell r="F4651">
            <v>33</v>
          </cell>
          <cell r="G4651">
            <v>6</v>
          </cell>
          <cell r="H4651">
            <v>0</v>
          </cell>
          <cell r="I4651">
            <v>0</v>
          </cell>
          <cell r="J4651">
            <v>0</v>
          </cell>
          <cell r="K4651">
            <v>40</v>
          </cell>
        </row>
        <row r="4652">
          <cell r="A4652">
            <v>4646</v>
          </cell>
          <cell r="B4652" t="str">
            <v>J</v>
          </cell>
          <cell r="C4652" t="str">
            <v>Information Media and Telecommunications</v>
          </cell>
          <cell r="D4652">
            <v>207011522</v>
          </cell>
          <cell r="E4652" t="str">
            <v>Kew - West</v>
          </cell>
          <cell r="F4652">
            <v>15</v>
          </cell>
          <cell r="G4652">
            <v>6</v>
          </cell>
          <cell r="H4652">
            <v>0</v>
          </cell>
          <cell r="I4652">
            <v>0</v>
          </cell>
          <cell r="J4652">
            <v>0</v>
          </cell>
          <cell r="K4652">
            <v>22</v>
          </cell>
        </row>
        <row r="4653">
          <cell r="A4653">
            <v>4647</v>
          </cell>
          <cell r="B4653" t="str">
            <v>K</v>
          </cell>
          <cell r="C4653" t="str">
            <v>Financial and Insurance Services</v>
          </cell>
          <cell r="D4653">
            <v>207011522</v>
          </cell>
          <cell r="E4653" t="str">
            <v>Kew - West</v>
          </cell>
          <cell r="F4653">
            <v>125</v>
          </cell>
          <cell r="G4653">
            <v>34</v>
          </cell>
          <cell r="H4653">
            <v>3</v>
          </cell>
          <cell r="I4653">
            <v>0</v>
          </cell>
          <cell r="J4653">
            <v>0</v>
          </cell>
          <cell r="K4653">
            <v>162</v>
          </cell>
        </row>
        <row r="4654">
          <cell r="A4654">
            <v>4648</v>
          </cell>
          <cell r="B4654" t="str">
            <v>L</v>
          </cell>
          <cell r="C4654" t="str">
            <v>Rental, Hiring and Real Estate Services</v>
          </cell>
          <cell r="D4654">
            <v>207011522</v>
          </cell>
          <cell r="E4654" t="str">
            <v>Kew - West</v>
          </cell>
          <cell r="F4654">
            <v>344</v>
          </cell>
          <cell r="G4654">
            <v>26</v>
          </cell>
          <cell r="H4654">
            <v>3</v>
          </cell>
          <cell r="I4654">
            <v>0</v>
          </cell>
          <cell r="J4654">
            <v>0</v>
          </cell>
          <cell r="K4654">
            <v>372</v>
          </cell>
        </row>
        <row r="4655">
          <cell r="A4655">
            <v>4649</v>
          </cell>
          <cell r="B4655" t="str">
            <v>M</v>
          </cell>
          <cell r="C4655" t="str">
            <v>Professional, Scientific and Technical Services</v>
          </cell>
          <cell r="D4655">
            <v>207011522</v>
          </cell>
          <cell r="E4655" t="str">
            <v>Kew - West</v>
          </cell>
          <cell r="F4655">
            <v>262</v>
          </cell>
          <cell r="G4655">
            <v>113</v>
          </cell>
          <cell r="H4655">
            <v>17</v>
          </cell>
          <cell r="I4655">
            <v>3</v>
          </cell>
          <cell r="J4655">
            <v>0</v>
          </cell>
          <cell r="K4655">
            <v>393</v>
          </cell>
        </row>
        <row r="4656">
          <cell r="A4656">
            <v>4650</v>
          </cell>
          <cell r="B4656" t="str">
            <v>N</v>
          </cell>
          <cell r="C4656" t="str">
            <v>Administrative and Support Services</v>
          </cell>
          <cell r="D4656">
            <v>207011522</v>
          </cell>
          <cell r="E4656" t="str">
            <v>Kew - West</v>
          </cell>
          <cell r="F4656">
            <v>38</v>
          </cell>
          <cell r="G4656">
            <v>22</v>
          </cell>
          <cell r="H4656">
            <v>8</v>
          </cell>
          <cell r="I4656">
            <v>4</v>
          </cell>
          <cell r="J4656">
            <v>0</v>
          </cell>
          <cell r="K4656">
            <v>72</v>
          </cell>
        </row>
        <row r="4657">
          <cell r="A4657">
            <v>4651</v>
          </cell>
          <cell r="B4657" t="str">
            <v>O</v>
          </cell>
          <cell r="C4657" t="str">
            <v>Public Administration and Safety</v>
          </cell>
          <cell r="D4657">
            <v>207011522</v>
          </cell>
          <cell r="E4657" t="str">
            <v>Kew - West</v>
          </cell>
          <cell r="F4657">
            <v>0</v>
          </cell>
          <cell r="G4657">
            <v>0</v>
          </cell>
          <cell r="H4657">
            <v>0</v>
          </cell>
          <cell r="I4657">
            <v>0</v>
          </cell>
          <cell r="J4657">
            <v>0</v>
          </cell>
          <cell r="K4657">
            <v>0</v>
          </cell>
        </row>
        <row r="4658">
          <cell r="A4658">
            <v>4652</v>
          </cell>
          <cell r="B4658" t="str">
            <v>P</v>
          </cell>
          <cell r="C4658" t="str">
            <v>Education and Training</v>
          </cell>
          <cell r="D4658">
            <v>207011522</v>
          </cell>
          <cell r="E4658" t="str">
            <v>Kew - West</v>
          </cell>
          <cell r="F4658">
            <v>23</v>
          </cell>
          <cell r="G4658">
            <v>10</v>
          </cell>
          <cell r="H4658">
            <v>4</v>
          </cell>
          <cell r="I4658">
            <v>3</v>
          </cell>
          <cell r="J4658">
            <v>0</v>
          </cell>
          <cell r="K4658">
            <v>40</v>
          </cell>
        </row>
        <row r="4659">
          <cell r="A4659">
            <v>4653</v>
          </cell>
          <cell r="B4659" t="str">
            <v>Q</v>
          </cell>
          <cell r="C4659" t="str">
            <v>Health Care and Social Assistance</v>
          </cell>
          <cell r="D4659">
            <v>207011522</v>
          </cell>
          <cell r="E4659" t="str">
            <v>Kew - West</v>
          </cell>
          <cell r="F4659">
            <v>187</v>
          </cell>
          <cell r="G4659">
            <v>95</v>
          </cell>
          <cell r="H4659">
            <v>23</v>
          </cell>
          <cell r="I4659">
            <v>3</v>
          </cell>
          <cell r="J4659">
            <v>3</v>
          </cell>
          <cell r="K4659">
            <v>307</v>
          </cell>
        </row>
        <row r="4660">
          <cell r="A4660">
            <v>4654</v>
          </cell>
          <cell r="B4660" t="str">
            <v>R</v>
          </cell>
          <cell r="C4660" t="str">
            <v>Arts and Recreation Services</v>
          </cell>
          <cell r="D4660">
            <v>207011522</v>
          </cell>
          <cell r="E4660" t="str">
            <v>Kew - West</v>
          </cell>
          <cell r="F4660">
            <v>21</v>
          </cell>
          <cell r="G4660">
            <v>5</v>
          </cell>
          <cell r="H4660">
            <v>3</v>
          </cell>
          <cell r="I4660">
            <v>0</v>
          </cell>
          <cell r="J4660">
            <v>0</v>
          </cell>
          <cell r="K4660">
            <v>28</v>
          </cell>
        </row>
        <row r="4661">
          <cell r="A4661">
            <v>4655</v>
          </cell>
          <cell r="B4661" t="str">
            <v>S</v>
          </cell>
          <cell r="C4661" t="str">
            <v>Other Services</v>
          </cell>
          <cell r="D4661">
            <v>207011522</v>
          </cell>
          <cell r="E4661" t="str">
            <v>Kew - West</v>
          </cell>
          <cell r="F4661">
            <v>22</v>
          </cell>
          <cell r="G4661">
            <v>15</v>
          </cell>
          <cell r="H4661">
            <v>3</v>
          </cell>
          <cell r="I4661">
            <v>0</v>
          </cell>
          <cell r="J4661">
            <v>0</v>
          </cell>
          <cell r="K4661">
            <v>39</v>
          </cell>
        </row>
        <row r="4662">
          <cell r="A4662">
            <v>4656</v>
          </cell>
          <cell r="B4662" t="str">
            <v>A</v>
          </cell>
          <cell r="C4662" t="str">
            <v>Agriculture, Forestry and Fishing</v>
          </cell>
          <cell r="D4662">
            <v>207011154</v>
          </cell>
          <cell r="E4662" t="str">
            <v>Kew East</v>
          </cell>
          <cell r="F4662">
            <v>11</v>
          </cell>
          <cell r="G4662">
            <v>0</v>
          </cell>
          <cell r="H4662">
            <v>3</v>
          </cell>
          <cell r="I4662">
            <v>0</v>
          </cell>
          <cell r="J4662">
            <v>0</v>
          </cell>
          <cell r="K4662">
            <v>12</v>
          </cell>
        </row>
        <row r="4663">
          <cell r="A4663">
            <v>4657</v>
          </cell>
          <cell r="B4663" t="str">
            <v>B</v>
          </cell>
          <cell r="C4663" t="str">
            <v>Mining</v>
          </cell>
          <cell r="D4663">
            <v>207011154</v>
          </cell>
          <cell r="E4663" t="str">
            <v>Kew East</v>
          </cell>
          <cell r="F4663">
            <v>0</v>
          </cell>
          <cell r="G4663">
            <v>0</v>
          </cell>
          <cell r="H4663">
            <v>0</v>
          </cell>
          <cell r="I4663">
            <v>0</v>
          </cell>
          <cell r="J4663">
            <v>0</v>
          </cell>
          <cell r="K4663">
            <v>3</v>
          </cell>
        </row>
        <row r="4664">
          <cell r="A4664">
            <v>4658</v>
          </cell>
          <cell r="B4664" t="str">
            <v>C</v>
          </cell>
          <cell r="C4664" t="str">
            <v>Manufacturing</v>
          </cell>
          <cell r="D4664">
            <v>207011154</v>
          </cell>
          <cell r="E4664" t="str">
            <v>Kew East</v>
          </cell>
          <cell r="F4664">
            <v>16</v>
          </cell>
          <cell r="G4664">
            <v>0</v>
          </cell>
          <cell r="H4664">
            <v>3</v>
          </cell>
          <cell r="I4664">
            <v>0</v>
          </cell>
          <cell r="J4664">
            <v>0</v>
          </cell>
          <cell r="K4664">
            <v>22</v>
          </cell>
        </row>
        <row r="4665">
          <cell r="A4665">
            <v>4659</v>
          </cell>
          <cell r="B4665" t="str">
            <v>D</v>
          </cell>
          <cell r="C4665" t="str">
            <v>Electricity, Gas, Water and Waste Services</v>
          </cell>
          <cell r="D4665">
            <v>207011154</v>
          </cell>
          <cell r="E4665" t="str">
            <v>Kew East</v>
          </cell>
          <cell r="F4665">
            <v>0</v>
          </cell>
          <cell r="G4665">
            <v>0</v>
          </cell>
          <cell r="H4665">
            <v>0</v>
          </cell>
          <cell r="I4665">
            <v>0</v>
          </cell>
          <cell r="J4665">
            <v>0</v>
          </cell>
          <cell r="K4665">
            <v>0</v>
          </cell>
        </row>
        <row r="4666">
          <cell r="A4666">
            <v>4660</v>
          </cell>
          <cell r="B4666" t="str">
            <v>E</v>
          </cell>
          <cell r="C4666" t="str">
            <v>Construction</v>
          </cell>
          <cell r="D4666">
            <v>207011154</v>
          </cell>
          <cell r="E4666" t="str">
            <v>Kew East</v>
          </cell>
          <cell r="F4666">
            <v>85</v>
          </cell>
          <cell r="G4666">
            <v>32</v>
          </cell>
          <cell r="H4666">
            <v>3</v>
          </cell>
          <cell r="I4666">
            <v>3</v>
          </cell>
          <cell r="J4666">
            <v>0</v>
          </cell>
          <cell r="K4666">
            <v>123</v>
          </cell>
        </row>
        <row r="4667">
          <cell r="A4667">
            <v>4661</v>
          </cell>
          <cell r="B4667" t="str">
            <v>F</v>
          </cell>
          <cell r="C4667" t="str">
            <v>Wholesale Trade</v>
          </cell>
          <cell r="D4667">
            <v>207011154</v>
          </cell>
          <cell r="E4667" t="str">
            <v>Kew East</v>
          </cell>
          <cell r="F4667">
            <v>23</v>
          </cell>
          <cell r="G4667">
            <v>8</v>
          </cell>
          <cell r="H4667">
            <v>3</v>
          </cell>
          <cell r="I4667">
            <v>0</v>
          </cell>
          <cell r="J4667">
            <v>0</v>
          </cell>
          <cell r="K4667">
            <v>34</v>
          </cell>
        </row>
        <row r="4668">
          <cell r="A4668">
            <v>4662</v>
          </cell>
          <cell r="B4668" t="str">
            <v>G</v>
          </cell>
          <cell r="C4668" t="str">
            <v>Retail Trade</v>
          </cell>
          <cell r="D4668">
            <v>207011154</v>
          </cell>
          <cell r="E4668" t="str">
            <v>Kew East</v>
          </cell>
          <cell r="F4668">
            <v>28</v>
          </cell>
          <cell r="G4668">
            <v>24</v>
          </cell>
          <cell r="H4668">
            <v>5</v>
          </cell>
          <cell r="I4668">
            <v>0</v>
          </cell>
          <cell r="J4668">
            <v>0</v>
          </cell>
          <cell r="K4668">
            <v>57</v>
          </cell>
        </row>
        <row r="4669">
          <cell r="A4669">
            <v>4663</v>
          </cell>
          <cell r="B4669" t="str">
            <v>H</v>
          </cell>
          <cell r="C4669" t="str">
            <v>Accommodation and Food Services</v>
          </cell>
          <cell r="D4669">
            <v>207011154</v>
          </cell>
          <cell r="E4669" t="str">
            <v>Kew East</v>
          </cell>
          <cell r="F4669">
            <v>12</v>
          </cell>
          <cell r="G4669">
            <v>8</v>
          </cell>
          <cell r="H4669">
            <v>9</v>
          </cell>
          <cell r="I4669">
            <v>5</v>
          </cell>
          <cell r="J4669">
            <v>0</v>
          </cell>
          <cell r="K4669">
            <v>34</v>
          </cell>
        </row>
        <row r="4670">
          <cell r="A4670">
            <v>4664</v>
          </cell>
          <cell r="B4670" t="str">
            <v>I</v>
          </cell>
          <cell r="C4670" t="str">
            <v>Transport, Postal and Warehousing</v>
          </cell>
          <cell r="D4670">
            <v>207011154</v>
          </cell>
          <cell r="E4670" t="str">
            <v>Kew East</v>
          </cell>
          <cell r="F4670">
            <v>19</v>
          </cell>
          <cell r="G4670">
            <v>4</v>
          </cell>
          <cell r="H4670">
            <v>0</v>
          </cell>
          <cell r="I4670">
            <v>0</v>
          </cell>
          <cell r="J4670">
            <v>0</v>
          </cell>
          <cell r="K4670">
            <v>23</v>
          </cell>
        </row>
        <row r="4671">
          <cell r="A4671">
            <v>4665</v>
          </cell>
          <cell r="B4671" t="str">
            <v>J</v>
          </cell>
          <cell r="C4671" t="str">
            <v>Information Media and Telecommunications</v>
          </cell>
          <cell r="D4671">
            <v>207011154</v>
          </cell>
          <cell r="E4671" t="str">
            <v>Kew East</v>
          </cell>
          <cell r="F4671">
            <v>13</v>
          </cell>
          <cell r="G4671">
            <v>4</v>
          </cell>
          <cell r="H4671">
            <v>0</v>
          </cell>
          <cell r="I4671">
            <v>0</v>
          </cell>
          <cell r="J4671">
            <v>0</v>
          </cell>
          <cell r="K4671">
            <v>17</v>
          </cell>
        </row>
        <row r="4672">
          <cell r="A4672">
            <v>4666</v>
          </cell>
          <cell r="B4672" t="str">
            <v>K</v>
          </cell>
          <cell r="C4672" t="str">
            <v>Financial and Insurance Services</v>
          </cell>
          <cell r="D4672">
            <v>207011154</v>
          </cell>
          <cell r="E4672" t="str">
            <v>Kew East</v>
          </cell>
          <cell r="F4672">
            <v>54</v>
          </cell>
          <cell r="G4672">
            <v>21</v>
          </cell>
          <cell r="H4672">
            <v>5</v>
          </cell>
          <cell r="I4672">
            <v>0</v>
          </cell>
          <cell r="J4672">
            <v>0</v>
          </cell>
          <cell r="K4672">
            <v>82</v>
          </cell>
        </row>
        <row r="4673">
          <cell r="A4673">
            <v>4667</v>
          </cell>
          <cell r="B4673" t="str">
            <v>L</v>
          </cell>
          <cell r="C4673" t="str">
            <v>Rental, Hiring and Real Estate Services</v>
          </cell>
          <cell r="D4673">
            <v>207011154</v>
          </cell>
          <cell r="E4673" t="str">
            <v>Kew East</v>
          </cell>
          <cell r="F4673">
            <v>205</v>
          </cell>
          <cell r="G4673">
            <v>18</v>
          </cell>
          <cell r="H4673">
            <v>5</v>
          </cell>
          <cell r="I4673">
            <v>0</v>
          </cell>
          <cell r="J4673">
            <v>0</v>
          </cell>
          <cell r="K4673">
            <v>228</v>
          </cell>
        </row>
        <row r="4674">
          <cell r="A4674">
            <v>4668</v>
          </cell>
          <cell r="B4674" t="str">
            <v>M</v>
          </cell>
          <cell r="C4674" t="str">
            <v>Professional, Scientific and Technical Services</v>
          </cell>
          <cell r="D4674">
            <v>207011154</v>
          </cell>
          <cell r="E4674" t="str">
            <v>Kew East</v>
          </cell>
          <cell r="F4674">
            <v>116</v>
          </cell>
          <cell r="G4674">
            <v>67</v>
          </cell>
          <cell r="H4674">
            <v>13</v>
          </cell>
          <cell r="I4674">
            <v>3</v>
          </cell>
          <cell r="J4674">
            <v>0</v>
          </cell>
          <cell r="K4674">
            <v>199</v>
          </cell>
        </row>
        <row r="4675">
          <cell r="A4675">
            <v>4669</v>
          </cell>
          <cell r="B4675" t="str">
            <v>N</v>
          </cell>
          <cell r="C4675" t="str">
            <v>Administrative and Support Services</v>
          </cell>
          <cell r="D4675">
            <v>207011154</v>
          </cell>
          <cell r="E4675" t="str">
            <v>Kew East</v>
          </cell>
          <cell r="F4675">
            <v>19</v>
          </cell>
          <cell r="G4675">
            <v>15</v>
          </cell>
          <cell r="H4675">
            <v>5</v>
          </cell>
          <cell r="I4675">
            <v>6</v>
          </cell>
          <cell r="J4675">
            <v>0</v>
          </cell>
          <cell r="K4675">
            <v>45</v>
          </cell>
        </row>
        <row r="4676">
          <cell r="A4676">
            <v>4670</v>
          </cell>
          <cell r="B4676" t="str">
            <v>O</v>
          </cell>
          <cell r="C4676" t="str">
            <v>Public Administration and Safety</v>
          </cell>
          <cell r="D4676">
            <v>207011154</v>
          </cell>
          <cell r="E4676" t="str">
            <v>Kew East</v>
          </cell>
          <cell r="F4676">
            <v>3</v>
          </cell>
          <cell r="G4676">
            <v>0</v>
          </cell>
          <cell r="H4676">
            <v>0</v>
          </cell>
          <cell r="I4676">
            <v>0</v>
          </cell>
          <cell r="J4676">
            <v>0</v>
          </cell>
          <cell r="K4676">
            <v>3</v>
          </cell>
        </row>
        <row r="4677">
          <cell r="A4677">
            <v>4671</v>
          </cell>
          <cell r="B4677" t="str">
            <v>P</v>
          </cell>
          <cell r="C4677" t="str">
            <v>Education and Training</v>
          </cell>
          <cell r="D4677">
            <v>207011154</v>
          </cell>
          <cell r="E4677" t="str">
            <v>Kew East</v>
          </cell>
          <cell r="F4677">
            <v>16</v>
          </cell>
          <cell r="G4677">
            <v>0</v>
          </cell>
          <cell r="H4677">
            <v>0</v>
          </cell>
          <cell r="I4677">
            <v>0</v>
          </cell>
          <cell r="J4677">
            <v>0</v>
          </cell>
          <cell r="K4677">
            <v>18</v>
          </cell>
        </row>
        <row r="4678">
          <cell r="A4678">
            <v>4672</v>
          </cell>
          <cell r="B4678" t="str">
            <v>Q</v>
          </cell>
          <cell r="C4678" t="str">
            <v>Health Care and Social Assistance</v>
          </cell>
          <cell r="D4678">
            <v>207011154</v>
          </cell>
          <cell r="E4678" t="str">
            <v>Kew East</v>
          </cell>
          <cell r="F4678">
            <v>90</v>
          </cell>
          <cell r="G4678">
            <v>27</v>
          </cell>
          <cell r="H4678">
            <v>15</v>
          </cell>
          <cell r="I4678">
            <v>4</v>
          </cell>
          <cell r="J4678">
            <v>3</v>
          </cell>
          <cell r="K4678">
            <v>137</v>
          </cell>
        </row>
        <row r="4679">
          <cell r="A4679">
            <v>4673</v>
          </cell>
          <cell r="B4679" t="str">
            <v>R</v>
          </cell>
          <cell r="C4679" t="str">
            <v>Arts and Recreation Services</v>
          </cell>
          <cell r="D4679">
            <v>207011154</v>
          </cell>
          <cell r="E4679" t="str">
            <v>Kew East</v>
          </cell>
          <cell r="F4679">
            <v>5</v>
          </cell>
          <cell r="G4679">
            <v>6</v>
          </cell>
          <cell r="H4679">
            <v>0</v>
          </cell>
          <cell r="I4679">
            <v>3</v>
          </cell>
          <cell r="J4679">
            <v>3</v>
          </cell>
          <cell r="K4679">
            <v>14</v>
          </cell>
        </row>
        <row r="4680">
          <cell r="A4680">
            <v>4674</v>
          </cell>
          <cell r="B4680" t="str">
            <v>S</v>
          </cell>
          <cell r="C4680" t="str">
            <v>Other Services</v>
          </cell>
          <cell r="D4680">
            <v>207011154</v>
          </cell>
          <cell r="E4680" t="str">
            <v>Kew East</v>
          </cell>
          <cell r="F4680">
            <v>10</v>
          </cell>
          <cell r="G4680">
            <v>8</v>
          </cell>
          <cell r="H4680">
            <v>4</v>
          </cell>
          <cell r="I4680">
            <v>0</v>
          </cell>
          <cell r="J4680">
            <v>0</v>
          </cell>
          <cell r="K4680">
            <v>23</v>
          </cell>
        </row>
        <row r="4681">
          <cell r="A4681">
            <v>4675</v>
          </cell>
          <cell r="B4681" t="str">
            <v>A</v>
          </cell>
          <cell r="C4681" t="str">
            <v>Agriculture, Forestry and Fishing</v>
          </cell>
          <cell r="D4681">
            <v>212041565</v>
          </cell>
          <cell r="E4681" t="str">
            <v>Keysborough - North</v>
          </cell>
          <cell r="F4681">
            <v>8</v>
          </cell>
          <cell r="G4681">
            <v>5</v>
          </cell>
          <cell r="H4681">
            <v>0</v>
          </cell>
          <cell r="I4681">
            <v>0</v>
          </cell>
          <cell r="J4681">
            <v>0</v>
          </cell>
          <cell r="K4681">
            <v>14</v>
          </cell>
        </row>
        <row r="4682">
          <cell r="A4682">
            <v>4676</v>
          </cell>
          <cell r="B4682" t="str">
            <v>B</v>
          </cell>
          <cell r="C4682" t="str">
            <v>Mining</v>
          </cell>
          <cell r="D4682">
            <v>212041565</v>
          </cell>
          <cell r="E4682" t="str">
            <v>Keysborough - North</v>
          </cell>
          <cell r="F4682">
            <v>0</v>
          </cell>
          <cell r="G4682">
            <v>3</v>
          </cell>
          <cell r="H4682">
            <v>0</v>
          </cell>
          <cell r="I4682">
            <v>0</v>
          </cell>
          <cell r="J4682">
            <v>0</v>
          </cell>
          <cell r="K4682">
            <v>3</v>
          </cell>
        </row>
        <row r="4683">
          <cell r="A4683">
            <v>4677</v>
          </cell>
          <cell r="B4683" t="str">
            <v>C</v>
          </cell>
          <cell r="C4683" t="str">
            <v>Manufacturing</v>
          </cell>
          <cell r="D4683">
            <v>212041565</v>
          </cell>
          <cell r="E4683" t="str">
            <v>Keysborough - North</v>
          </cell>
          <cell r="F4683">
            <v>29</v>
          </cell>
          <cell r="G4683">
            <v>37</v>
          </cell>
          <cell r="H4683">
            <v>19</v>
          </cell>
          <cell r="I4683">
            <v>11</v>
          </cell>
          <cell r="J4683">
            <v>0</v>
          </cell>
          <cell r="K4683">
            <v>96</v>
          </cell>
        </row>
        <row r="4684">
          <cell r="A4684">
            <v>4678</v>
          </cell>
          <cell r="B4684" t="str">
            <v>D</v>
          </cell>
          <cell r="C4684" t="str">
            <v>Electricity, Gas, Water and Waste Services</v>
          </cell>
          <cell r="D4684">
            <v>212041565</v>
          </cell>
          <cell r="E4684" t="str">
            <v>Keysborough - North</v>
          </cell>
          <cell r="F4684">
            <v>3</v>
          </cell>
          <cell r="G4684">
            <v>3</v>
          </cell>
          <cell r="H4684">
            <v>3</v>
          </cell>
          <cell r="I4684">
            <v>0</v>
          </cell>
          <cell r="J4684">
            <v>0</v>
          </cell>
          <cell r="K4684">
            <v>8</v>
          </cell>
        </row>
        <row r="4685">
          <cell r="A4685">
            <v>4679</v>
          </cell>
          <cell r="B4685" t="str">
            <v>E</v>
          </cell>
          <cell r="C4685" t="str">
            <v>Construction</v>
          </cell>
          <cell r="D4685">
            <v>212041565</v>
          </cell>
          <cell r="E4685" t="str">
            <v>Keysborough - North</v>
          </cell>
          <cell r="F4685">
            <v>147</v>
          </cell>
          <cell r="G4685">
            <v>69</v>
          </cell>
          <cell r="H4685">
            <v>26</v>
          </cell>
          <cell r="I4685">
            <v>9</v>
          </cell>
          <cell r="J4685">
            <v>3</v>
          </cell>
          <cell r="K4685">
            <v>252</v>
          </cell>
        </row>
        <row r="4686">
          <cell r="A4686">
            <v>4680</v>
          </cell>
          <cell r="B4686" t="str">
            <v>F</v>
          </cell>
          <cell r="C4686" t="str">
            <v>Wholesale Trade</v>
          </cell>
          <cell r="D4686">
            <v>212041565</v>
          </cell>
          <cell r="E4686" t="str">
            <v>Keysborough - North</v>
          </cell>
          <cell r="F4686">
            <v>32</v>
          </cell>
          <cell r="G4686">
            <v>23</v>
          </cell>
          <cell r="H4686">
            <v>17</v>
          </cell>
          <cell r="I4686">
            <v>4</v>
          </cell>
          <cell r="J4686">
            <v>0</v>
          </cell>
          <cell r="K4686">
            <v>76</v>
          </cell>
        </row>
        <row r="4687">
          <cell r="A4687">
            <v>4681</v>
          </cell>
          <cell r="B4687" t="str">
            <v>G</v>
          </cell>
          <cell r="C4687" t="str">
            <v>Retail Trade</v>
          </cell>
          <cell r="D4687">
            <v>212041565</v>
          </cell>
          <cell r="E4687" t="str">
            <v>Keysborough - North</v>
          </cell>
          <cell r="F4687">
            <v>82</v>
          </cell>
          <cell r="G4687">
            <v>35</v>
          </cell>
          <cell r="H4687">
            <v>21</v>
          </cell>
          <cell r="I4687">
            <v>0</v>
          </cell>
          <cell r="J4687">
            <v>0</v>
          </cell>
          <cell r="K4687">
            <v>139</v>
          </cell>
        </row>
        <row r="4688">
          <cell r="A4688">
            <v>4682</v>
          </cell>
          <cell r="B4688" t="str">
            <v>H</v>
          </cell>
          <cell r="C4688" t="str">
            <v>Accommodation and Food Services</v>
          </cell>
          <cell r="D4688">
            <v>212041565</v>
          </cell>
          <cell r="E4688" t="str">
            <v>Keysborough - North</v>
          </cell>
          <cell r="F4688">
            <v>23</v>
          </cell>
          <cell r="G4688">
            <v>22</v>
          </cell>
          <cell r="H4688">
            <v>14</v>
          </cell>
          <cell r="I4688">
            <v>0</v>
          </cell>
          <cell r="J4688">
            <v>3</v>
          </cell>
          <cell r="K4688">
            <v>61</v>
          </cell>
        </row>
        <row r="4689">
          <cell r="A4689">
            <v>4683</v>
          </cell>
          <cell r="B4689" t="str">
            <v>I</v>
          </cell>
          <cell r="C4689" t="str">
            <v>Transport, Postal and Warehousing</v>
          </cell>
          <cell r="D4689">
            <v>212041565</v>
          </cell>
          <cell r="E4689" t="str">
            <v>Keysborough - North</v>
          </cell>
          <cell r="F4689">
            <v>155</v>
          </cell>
          <cell r="G4689">
            <v>28</v>
          </cell>
          <cell r="H4689">
            <v>6</v>
          </cell>
          <cell r="I4689">
            <v>0</v>
          </cell>
          <cell r="J4689">
            <v>0</v>
          </cell>
          <cell r="K4689">
            <v>190</v>
          </cell>
        </row>
        <row r="4690">
          <cell r="A4690">
            <v>4684</v>
          </cell>
          <cell r="B4690" t="str">
            <v>J</v>
          </cell>
          <cell r="C4690" t="str">
            <v>Information Media and Telecommunications</v>
          </cell>
          <cell r="D4690">
            <v>212041565</v>
          </cell>
          <cell r="E4690" t="str">
            <v>Keysborough - North</v>
          </cell>
          <cell r="F4690">
            <v>7</v>
          </cell>
          <cell r="G4690">
            <v>0</v>
          </cell>
          <cell r="H4690">
            <v>3</v>
          </cell>
          <cell r="I4690">
            <v>0</v>
          </cell>
          <cell r="J4690">
            <v>0</v>
          </cell>
          <cell r="K4690">
            <v>9</v>
          </cell>
        </row>
        <row r="4691">
          <cell r="A4691">
            <v>4685</v>
          </cell>
          <cell r="B4691" t="str">
            <v>K</v>
          </cell>
          <cell r="C4691" t="str">
            <v>Financial and Insurance Services</v>
          </cell>
          <cell r="D4691">
            <v>212041565</v>
          </cell>
          <cell r="E4691" t="str">
            <v>Keysborough - North</v>
          </cell>
          <cell r="F4691">
            <v>23</v>
          </cell>
          <cell r="G4691">
            <v>8</v>
          </cell>
          <cell r="H4691">
            <v>3</v>
          </cell>
          <cell r="I4691">
            <v>0</v>
          </cell>
          <cell r="J4691">
            <v>0</v>
          </cell>
          <cell r="K4691">
            <v>34</v>
          </cell>
        </row>
        <row r="4692">
          <cell r="A4692">
            <v>4686</v>
          </cell>
          <cell r="B4692" t="str">
            <v>L</v>
          </cell>
          <cell r="C4692" t="str">
            <v>Rental, Hiring and Real Estate Services</v>
          </cell>
          <cell r="D4692">
            <v>212041565</v>
          </cell>
          <cell r="E4692" t="str">
            <v>Keysborough - North</v>
          </cell>
          <cell r="F4692">
            <v>115</v>
          </cell>
          <cell r="G4692">
            <v>16</v>
          </cell>
          <cell r="H4692">
            <v>3</v>
          </cell>
          <cell r="I4692">
            <v>4</v>
          </cell>
          <cell r="J4692">
            <v>0</v>
          </cell>
          <cell r="K4692">
            <v>138</v>
          </cell>
        </row>
        <row r="4693">
          <cell r="A4693">
            <v>4687</v>
          </cell>
          <cell r="B4693" t="str">
            <v>M</v>
          </cell>
          <cell r="C4693" t="str">
            <v>Professional, Scientific and Technical Services</v>
          </cell>
          <cell r="D4693">
            <v>212041565</v>
          </cell>
          <cell r="E4693" t="str">
            <v>Keysborough - North</v>
          </cell>
          <cell r="F4693">
            <v>70</v>
          </cell>
          <cell r="G4693">
            <v>28</v>
          </cell>
          <cell r="H4693">
            <v>8</v>
          </cell>
          <cell r="I4693">
            <v>3</v>
          </cell>
          <cell r="J4693">
            <v>0</v>
          </cell>
          <cell r="K4693">
            <v>108</v>
          </cell>
        </row>
        <row r="4694">
          <cell r="A4694">
            <v>4688</v>
          </cell>
          <cell r="B4694" t="str">
            <v>N</v>
          </cell>
          <cell r="C4694" t="str">
            <v>Administrative and Support Services</v>
          </cell>
          <cell r="D4694">
            <v>212041565</v>
          </cell>
          <cell r="E4694" t="str">
            <v>Keysborough - North</v>
          </cell>
          <cell r="F4694">
            <v>55</v>
          </cell>
          <cell r="G4694">
            <v>18</v>
          </cell>
          <cell r="H4694">
            <v>8</v>
          </cell>
          <cell r="I4694">
            <v>4</v>
          </cell>
          <cell r="J4694">
            <v>0</v>
          </cell>
          <cell r="K4694">
            <v>85</v>
          </cell>
        </row>
        <row r="4695">
          <cell r="A4695">
            <v>4689</v>
          </cell>
          <cell r="B4695" t="str">
            <v>O</v>
          </cell>
          <cell r="C4695" t="str">
            <v>Public Administration and Safety</v>
          </cell>
          <cell r="D4695">
            <v>212041565</v>
          </cell>
          <cell r="E4695" t="str">
            <v>Keysborough - North</v>
          </cell>
          <cell r="F4695">
            <v>0</v>
          </cell>
          <cell r="G4695">
            <v>3</v>
          </cell>
          <cell r="H4695">
            <v>0</v>
          </cell>
          <cell r="I4695">
            <v>0</v>
          </cell>
          <cell r="J4695">
            <v>0</v>
          </cell>
          <cell r="K4695">
            <v>0</v>
          </cell>
        </row>
        <row r="4696">
          <cell r="A4696">
            <v>4690</v>
          </cell>
          <cell r="B4696" t="str">
            <v>P</v>
          </cell>
          <cell r="C4696" t="str">
            <v>Education and Training</v>
          </cell>
          <cell r="D4696">
            <v>212041565</v>
          </cell>
          <cell r="E4696" t="str">
            <v>Keysborough - North</v>
          </cell>
          <cell r="F4696">
            <v>7</v>
          </cell>
          <cell r="G4696">
            <v>3</v>
          </cell>
          <cell r="H4696">
            <v>3</v>
          </cell>
          <cell r="I4696">
            <v>0</v>
          </cell>
          <cell r="J4696">
            <v>0</v>
          </cell>
          <cell r="K4696">
            <v>14</v>
          </cell>
        </row>
        <row r="4697">
          <cell r="A4697">
            <v>4691</v>
          </cell>
          <cell r="B4697" t="str">
            <v>Q</v>
          </cell>
          <cell r="C4697" t="str">
            <v>Health Care and Social Assistance</v>
          </cell>
          <cell r="D4697">
            <v>212041565</v>
          </cell>
          <cell r="E4697" t="str">
            <v>Keysborough - North</v>
          </cell>
          <cell r="F4697">
            <v>41</v>
          </cell>
          <cell r="G4697">
            <v>23</v>
          </cell>
          <cell r="H4697">
            <v>7</v>
          </cell>
          <cell r="I4697">
            <v>5</v>
          </cell>
          <cell r="J4697">
            <v>0</v>
          </cell>
          <cell r="K4697">
            <v>76</v>
          </cell>
        </row>
        <row r="4698">
          <cell r="A4698">
            <v>4692</v>
          </cell>
          <cell r="B4698" t="str">
            <v>R</v>
          </cell>
          <cell r="C4698" t="str">
            <v>Arts and Recreation Services</v>
          </cell>
          <cell r="D4698">
            <v>212041565</v>
          </cell>
          <cell r="E4698" t="str">
            <v>Keysborough - North</v>
          </cell>
          <cell r="F4698">
            <v>8</v>
          </cell>
          <cell r="G4698">
            <v>6</v>
          </cell>
          <cell r="H4698">
            <v>0</v>
          </cell>
          <cell r="I4698">
            <v>3</v>
          </cell>
          <cell r="J4698">
            <v>0</v>
          </cell>
          <cell r="K4698">
            <v>15</v>
          </cell>
        </row>
        <row r="4699">
          <cell r="A4699">
            <v>4693</v>
          </cell>
          <cell r="B4699" t="str">
            <v>S</v>
          </cell>
          <cell r="C4699" t="str">
            <v>Other Services</v>
          </cell>
          <cell r="D4699">
            <v>212041565</v>
          </cell>
          <cell r="E4699" t="str">
            <v>Keysborough - North</v>
          </cell>
          <cell r="F4699">
            <v>54</v>
          </cell>
          <cell r="G4699">
            <v>44</v>
          </cell>
          <cell r="H4699">
            <v>10</v>
          </cell>
          <cell r="I4699">
            <v>0</v>
          </cell>
          <cell r="J4699">
            <v>0</v>
          </cell>
          <cell r="K4699">
            <v>109</v>
          </cell>
        </row>
        <row r="4700">
          <cell r="A4700">
            <v>4694</v>
          </cell>
          <cell r="B4700" t="str">
            <v>A</v>
          </cell>
          <cell r="C4700" t="str">
            <v>Agriculture, Forestry and Fishing</v>
          </cell>
          <cell r="D4700">
            <v>212041566</v>
          </cell>
          <cell r="E4700" t="str">
            <v>Keysborough - South</v>
          </cell>
          <cell r="F4700">
            <v>6</v>
          </cell>
          <cell r="G4700">
            <v>4</v>
          </cell>
          <cell r="H4700">
            <v>0</v>
          </cell>
          <cell r="I4700">
            <v>0</v>
          </cell>
          <cell r="J4700">
            <v>0</v>
          </cell>
          <cell r="K4700">
            <v>10</v>
          </cell>
        </row>
        <row r="4701">
          <cell r="A4701">
            <v>4695</v>
          </cell>
          <cell r="B4701" t="str">
            <v>B</v>
          </cell>
          <cell r="C4701" t="str">
            <v>Mining</v>
          </cell>
          <cell r="D4701">
            <v>212041566</v>
          </cell>
          <cell r="E4701" t="str">
            <v>Keysborough - South</v>
          </cell>
          <cell r="F4701">
            <v>0</v>
          </cell>
          <cell r="G4701">
            <v>3</v>
          </cell>
          <cell r="H4701">
            <v>0</v>
          </cell>
          <cell r="I4701">
            <v>0</v>
          </cell>
          <cell r="J4701">
            <v>0</v>
          </cell>
          <cell r="K4701">
            <v>0</v>
          </cell>
        </row>
        <row r="4702">
          <cell r="A4702">
            <v>4696</v>
          </cell>
          <cell r="B4702" t="str">
            <v>C</v>
          </cell>
          <cell r="C4702" t="str">
            <v>Manufacturing</v>
          </cell>
          <cell r="D4702">
            <v>212041566</v>
          </cell>
          <cell r="E4702" t="str">
            <v>Keysborough - South</v>
          </cell>
          <cell r="F4702">
            <v>25</v>
          </cell>
          <cell r="G4702">
            <v>20</v>
          </cell>
          <cell r="H4702">
            <v>18</v>
          </cell>
          <cell r="I4702">
            <v>10</v>
          </cell>
          <cell r="J4702">
            <v>0</v>
          </cell>
          <cell r="K4702">
            <v>73</v>
          </cell>
        </row>
        <row r="4703">
          <cell r="A4703">
            <v>4697</v>
          </cell>
          <cell r="B4703" t="str">
            <v>D</v>
          </cell>
          <cell r="C4703" t="str">
            <v>Electricity, Gas, Water and Waste Services</v>
          </cell>
          <cell r="D4703">
            <v>212041566</v>
          </cell>
          <cell r="E4703" t="str">
            <v>Keysborough - South</v>
          </cell>
          <cell r="F4703">
            <v>5</v>
          </cell>
          <cell r="G4703">
            <v>3</v>
          </cell>
          <cell r="H4703">
            <v>3</v>
          </cell>
          <cell r="I4703">
            <v>0</v>
          </cell>
          <cell r="J4703">
            <v>0</v>
          </cell>
          <cell r="K4703">
            <v>10</v>
          </cell>
        </row>
        <row r="4704">
          <cell r="A4704">
            <v>4698</v>
          </cell>
          <cell r="B4704" t="str">
            <v>E</v>
          </cell>
          <cell r="C4704" t="str">
            <v>Construction</v>
          </cell>
          <cell r="D4704">
            <v>212041566</v>
          </cell>
          <cell r="E4704" t="str">
            <v>Keysborough - South</v>
          </cell>
          <cell r="F4704">
            <v>173</v>
          </cell>
          <cell r="G4704">
            <v>70</v>
          </cell>
          <cell r="H4704">
            <v>16</v>
          </cell>
          <cell r="I4704">
            <v>10</v>
          </cell>
          <cell r="J4704">
            <v>0</v>
          </cell>
          <cell r="K4704">
            <v>269</v>
          </cell>
        </row>
        <row r="4705">
          <cell r="A4705">
            <v>4699</v>
          </cell>
          <cell r="B4705" t="str">
            <v>F</v>
          </cell>
          <cell r="C4705" t="str">
            <v>Wholesale Trade</v>
          </cell>
          <cell r="D4705">
            <v>212041566</v>
          </cell>
          <cell r="E4705" t="str">
            <v>Keysborough - South</v>
          </cell>
          <cell r="F4705">
            <v>63</v>
          </cell>
          <cell r="G4705">
            <v>33</v>
          </cell>
          <cell r="H4705">
            <v>25</v>
          </cell>
          <cell r="I4705">
            <v>17</v>
          </cell>
          <cell r="J4705">
            <v>0</v>
          </cell>
          <cell r="K4705">
            <v>138</v>
          </cell>
        </row>
        <row r="4706">
          <cell r="A4706">
            <v>4700</v>
          </cell>
          <cell r="B4706" t="str">
            <v>G</v>
          </cell>
          <cell r="C4706" t="str">
            <v>Retail Trade</v>
          </cell>
          <cell r="D4706">
            <v>212041566</v>
          </cell>
          <cell r="E4706" t="str">
            <v>Keysborough - South</v>
          </cell>
          <cell r="F4706">
            <v>97</v>
          </cell>
          <cell r="G4706">
            <v>51</v>
          </cell>
          <cell r="H4706">
            <v>15</v>
          </cell>
          <cell r="I4706">
            <v>8</v>
          </cell>
          <cell r="J4706">
            <v>0</v>
          </cell>
          <cell r="K4706">
            <v>171</v>
          </cell>
        </row>
        <row r="4707">
          <cell r="A4707">
            <v>4701</v>
          </cell>
          <cell r="B4707" t="str">
            <v>H</v>
          </cell>
          <cell r="C4707" t="str">
            <v>Accommodation and Food Services</v>
          </cell>
          <cell r="D4707">
            <v>212041566</v>
          </cell>
          <cell r="E4707" t="str">
            <v>Keysborough - South</v>
          </cell>
          <cell r="F4707">
            <v>41</v>
          </cell>
          <cell r="G4707">
            <v>40</v>
          </cell>
          <cell r="H4707">
            <v>24</v>
          </cell>
          <cell r="I4707">
            <v>0</v>
          </cell>
          <cell r="J4707">
            <v>0</v>
          </cell>
          <cell r="K4707">
            <v>106</v>
          </cell>
        </row>
        <row r="4708">
          <cell r="A4708">
            <v>4702</v>
          </cell>
          <cell r="B4708" t="str">
            <v>I</v>
          </cell>
          <cell r="C4708" t="str">
            <v>Transport, Postal and Warehousing</v>
          </cell>
          <cell r="D4708">
            <v>212041566</v>
          </cell>
          <cell r="E4708" t="str">
            <v>Keysborough - South</v>
          </cell>
          <cell r="F4708">
            <v>165</v>
          </cell>
          <cell r="G4708">
            <v>27</v>
          </cell>
          <cell r="H4708">
            <v>3</v>
          </cell>
          <cell r="I4708">
            <v>0</v>
          </cell>
          <cell r="J4708">
            <v>0</v>
          </cell>
          <cell r="K4708">
            <v>195</v>
          </cell>
        </row>
        <row r="4709">
          <cell r="A4709">
            <v>4703</v>
          </cell>
          <cell r="B4709" t="str">
            <v>J</v>
          </cell>
          <cell r="C4709" t="str">
            <v>Information Media and Telecommunications</v>
          </cell>
          <cell r="D4709">
            <v>212041566</v>
          </cell>
          <cell r="E4709" t="str">
            <v>Keysborough - South</v>
          </cell>
          <cell r="F4709">
            <v>8</v>
          </cell>
          <cell r="G4709">
            <v>0</v>
          </cell>
          <cell r="H4709">
            <v>3</v>
          </cell>
          <cell r="I4709">
            <v>0</v>
          </cell>
          <cell r="J4709">
            <v>0</v>
          </cell>
          <cell r="K4709">
            <v>10</v>
          </cell>
        </row>
        <row r="4710">
          <cell r="A4710">
            <v>4704</v>
          </cell>
          <cell r="B4710" t="str">
            <v>K</v>
          </cell>
          <cell r="C4710" t="str">
            <v>Financial and Insurance Services</v>
          </cell>
          <cell r="D4710">
            <v>212041566</v>
          </cell>
          <cell r="E4710" t="str">
            <v>Keysborough - South</v>
          </cell>
          <cell r="F4710">
            <v>62</v>
          </cell>
          <cell r="G4710">
            <v>18</v>
          </cell>
          <cell r="H4710">
            <v>0</v>
          </cell>
          <cell r="I4710">
            <v>0</v>
          </cell>
          <cell r="J4710">
            <v>0</v>
          </cell>
          <cell r="K4710">
            <v>81</v>
          </cell>
        </row>
        <row r="4711">
          <cell r="A4711">
            <v>4705</v>
          </cell>
          <cell r="B4711" t="str">
            <v>L</v>
          </cell>
          <cell r="C4711" t="str">
            <v>Rental, Hiring and Real Estate Services</v>
          </cell>
          <cell r="D4711">
            <v>212041566</v>
          </cell>
          <cell r="E4711" t="str">
            <v>Keysborough - South</v>
          </cell>
          <cell r="F4711">
            <v>217</v>
          </cell>
          <cell r="G4711">
            <v>14</v>
          </cell>
          <cell r="H4711">
            <v>0</v>
          </cell>
          <cell r="I4711">
            <v>0</v>
          </cell>
          <cell r="J4711">
            <v>0</v>
          </cell>
          <cell r="K4711">
            <v>232</v>
          </cell>
        </row>
        <row r="4712">
          <cell r="A4712">
            <v>4706</v>
          </cell>
          <cell r="B4712" t="str">
            <v>M</v>
          </cell>
          <cell r="C4712" t="str">
            <v>Professional, Scientific and Technical Services</v>
          </cell>
          <cell r="D4712">
            <v>212041566</v>
          </cell>
          <cell r="E4712" t="str">
            <v>Keysborough - South</v>
          </cell>
          <cell r="F4712">
            <v>154</v>
          </cell>
          <cell r="G4712">
            <v>63</v>
          </cell>
          <cell r="H4712">
            <v>10</v>
          </cell>
          <cell r="I4712">
            <v>3</v>
          </cell>
          <cell r="J4712">
            <v>0</v>
          </cell>
          <cell r="K4712">
            <v>228</v>
          </cell>
        </row>
        <row r="4713">
          <cell r="A4713">
            <v>4707</v>
          </cell>
          <cell r="B4713" t="str">
            <v>N</v>
          </cell>
          <cell r="C4713" t="str">
            <v>Administrative and Support Services</v>
          </cell>
          <cell r="D4713">
            <v>212041566</v>
          </cell>
          <cell r="E4713" t="str">
            <v>Keysborough - South</v>
          </cell>
          <cell r="F4713">
            <v>69</v>
          </cell>
          <cell r="G4713">
            <v>25</v>
          </cell>
          <cell r="H4713">
            <v>6</v>
          </cell>
          <cell r="I4713">
            <v>4</v>
          </cell>
          <cell r="J4713">
            <v>0</v>
          </cell>
          <cell r="K4713">
            <v>104</v>
          </cell>
        </row>
        <row r="4714">
          <cell r="A4714">
            <v>4708</v>
          </cell>
          <cell r="B4714" t="str">
            <v>O</v>
          </cell>
          <cell r="C4714" t="str">
            <v>Public Administration and Safety</v>
          </cell>
          <cell r="D4714">
            <v>212041566</v>
          </cell>
          <cell r="E4714" t="str">
            <v>Keysborough - South</v>
          </cell>
          <cell r="F4714">
            <v>3</v>
          </cell>
          <cell r="G4714">
            <v>3</v>
          </cell>
          <cell r="H4714">
            <v>0</v>
          </cell>
          <cell r="I4714">
            <v>0</v>
          </cell>
          <cell r="J4714">
            <v>0</v>
          </cell>
          <cell r="K4714">
            <v>7</v>
          </cell>
        </row>
        <row r="4715">
          <cell r="A4715">
            <v>4709</v>
          </cell>
          <cell r="B4715" t="str">
            <v>P</v>
          </cell>
          <cell r="C4715" t="str">
            <v>Education and Training</v>
          </cell>
          <cell r="D4715">
            <v>212041566</v>
          </cell>
          <cell r="E4715" t="str">
            <v>Keysborough - South</v>
          </cell>
          <cell r="F4715">
            <v>14</v>
          </cell>
          <cell r="G4715">
            <v>9</v>
          </cell>
          <cell r="H4715">
            <v>0</v>
          </cell>
          <cell r="I4715">
            <v>3</v>
          </cell>
          <cell r="J4715">
            <v>0</v>
          </cell>
          <cell r="K4715">
            <v>28</v>
          </cell>
        </row>
        <row r="4716">
          <cell r="A4716">
            <v>4710</v>
          </cell>
          <cell r="B4716" t="str">
            <v>Q</v>
          </cell>
          <cell r="C4716" t="str">
            <v>Health Care and Social Assistance</v>
          </cell>
          <cell r="D4716">
            <v>212041566</v>
          </cell>
          <cell r="E4716" t="str">
            <v>Keysborough - South</v>
          </cell>
          <cell r="F4716">
            <v>86</v>
          </cell>
          <cell r="G4716">
            <v>41</v>
          </cell>
          <cell r="H4716">
            <v>6</v>
          </cell>
          <cell r="I4716">
            <v>5</v>
          </cell>
          <cell r="J4716">
            <v>0</v>
          </cell>
          <cell r="K4716">
            <v>138</v>
          </cell>
        </row>
        <row r="4717">
          <cell r="A4717">
            <v>4711</v>
          </cell>
          <cell r="B4717" t="str">
            <v>R</v>
          </cell>
          <cell r="C4717" t="str">
            <v>Arts and Recreation Services</v>
          </cell>
          <cell r="D4717">
            <v>212041566</v>
          </cell>
          <cell r="E4717" t="str">
            <v>Keysborough - South</v>
          </cell>
          <cell r="F4717">
            <v>12</v>
          </cell>
          <cell r="G4717">
            <v>10</v>
          </cell>
          <cell r="H4717">
            <v>0</v>
          </cell>
          <cell r="I4717">
            <v>0</v>
          </cell>
          <cell r="J4717">
            <v>0</v>
          </cell>
          <cell r="K4717">
            <v>23</v>
          </cell>
        </row>
        <row r="4718">
          <cell r="A4718">
            <v>4712</v>
          </cell>
          <cell r="B4718" t="str">
            <v>S</v>
          </cell>
          <cell r="C4718" t="str">
            <v>Other Services</v>
          </cell>
          <cell r="D4718">
            <v>212041566</v>
          </cell>
          <cell r="E4718" t="str">
            <v>Keysborough - South</v>
          </cell>
          <cell r="F4718">
            <v>44</v>
          </cell>
          <cell r="G4718">
            <v>31</v>
          </cell>
          <cell r="H4718">
            <v>7</v>
          </cell>
          <cell r="I4718">
            <v>3</v>
          </cell>
          <cell r="J4718">
            <v>0</v>
          </cell>
          <cell r="K4718">
            <v>84</v>
          </cell>
        </row>
        <row r="4719">
          <cell r="A4719">
            <v>4713</v>
          </cell>
          <cell r="B4719" t="str">
            <v>A</v>
          </cell>
          <cell r="C4719" t="str">
            <v>Agriculture, Forestry and Fishing</v>
          </cell>
          <cell r="D4719">
            <v>216031593</v>
          </cell>
          <cell r="E4719" t="str">
            <v>Kialla</v>
          </cell>
          <cell r="F4719">
            <v>60</v>
          </cell>
          <cell r="G4719">
            <v>12</v>
          </cell>
          <cell r="H4719">
            <v>0</v>
          </cell>
          <cell r="I4719">
            <v>0</v>
          </cell>
          <cell r="J4719">
            <v>0</v>
          </cell>
          <cell r="K4719">
            <v>74</v>
          </cell>
        </row>
        <row r="4720">
          <cell r="A4720">
            <v>4714</v>
          </cell>
          <cell r="B4720" t="str">
            <v>B</v>
          </cell>
          <cell r="C4720" t="str">
            <v>Mining</v>
          </cell>
          <cell r="D4720">
            <v>216031593</v>
          </cell>
          <cell r="E4720" t="str">
            <v>Kialla</v>
          </cell>
          <cell r="F4720">
            <v>0</v>
          </cell>
          <cell r="G4720">
            <v>0</v>
          </cell>
          <cell r="H4720">
            <v>0</v>
          </cell>
          <cell r="I4720">
            <v>0</v>
          </cell>
          <cell r="J4720">
            <v>0</v>
          </cell>
          <cell r="K4720">
            <v>3</v>
          </cell>
        </row>
        <row r="4721">
          <cell r="A4721">
            <v>4715</v>
          </cell>
          <cell r="B4721" t="str">
            <v>C</v>
          </cell>
          <cell r="C4721" t="str">
            <v>Manufacturing</v>
          </cell>
          <cell r="D4721">
            <v>216031593</v>
          </cell>
          <cell r="E4721" t="str">
            <v>Kialla</v>
          </cell>
          <cell r="F4721">
            <v>15</v>
          </cell>
          <cell r="G4721">
            <v>9</v>
          </cell>
          <cell r="H4721">
            <v>4</v>
          </cell>
          <cell r="I4721">
            <v>3</v>
          </cell>
          <cell r="J4721">
            <v>0</v>
          </cell>
          <cell r="K4721">
            <v>29</v>
          </cell>
        </row>
        <row r="4722">
          <cell r="A4722">
            <v>4716</v>
          </cell>
          <cell r="B4722" t="str">
            <v>D</v>
          </cell>
          <cell r="C4722" t="str">
            <v>Electricity, Gas, Water and Waste Services</v>
          </cell>
          <cell r="D4722">
            <v>216031593</v>
          </cell>
          <cell r="E4722" t="str">
            <v>Kialla</v>
          </cell>
          <cell r="F4722">
            <v>3</v>
          </cell>
          <cell r="G4722">
            <v>0</v>
          </cell>
          <cell r="H4722">
            <v>3</v>
          </cell>
          <cell r="I4722">
            <v>0</v>
          </cell>
          <cell r="J4722">
            <v>0</v>
          </cell>
          <cell r="K4722">
            <v>4</v>
          </cell>
        </row>
        <row r="4723">
          <cell r="A4723">
            <v>4717</v>
          </cell>
          <cell r="B4723" t="str">
            <v>E</v>
          </cell>
          <cell r="C4723" t="str">
            <v>Construction</v>
          </cell>
          <cell r="D4723">
            <v>216031593</v>
          </cell>
          <cell r="E4723" t="str">
            <v>Kialla</v>
          </cell>
          <cell r="F4723">
            <v>113</v>
          </cell>
          <cell r="G4723">
            <v>69</v>
          </cell>
          <cell r="H4723">
            <v>15</v>
          </cell>
          <cell r="I4723">
            <v>0</v>
          </cell>
          <cell r="J4723">
            <v>0</v>
          </cell>
          <cell r="K4723">
            <v>199</v>
          </cell>
        </row>
        <row r="4724">
          <cell r="A4724">
            <v>4718</v>
          </cell>
          <cell r="B4724" t="str">
            <v>F</v>
          </cell>
          <cell r="C4724" t="str">
            <v>Wholesale Trade</v>
          </cell>
          <cell r="D4724">
            <v>216031593</v>
          </cell>
          <cell r="E4724" t="str">
            <v>Kialla</v>
          </cell>
          <cell r="F4724">
            <v>12</v>
          </cell>
          <cell r="G4724">
            <v>7</v>
          </cell>
          <cell r="H4724">
            <v>3</v>
          </cell>
          <cell r="I4724">
            <v>3</v>
          </cell>
          <cell r="J4724">
            <v>0</v>
          </cell>
          <cell r="K4724">
            <v>23</v>
          </cell>
        </row>
        <row r="4725">
          <cell r="A4725">
            <v>4719</v>
          </cell>
          <cell r="B4725" t="str">
            <v>G</v>
          </cell>
          <cell r="C4725" t="str">
            <v>Retail Trade</v>
          </cell>
          <cell r="D4725">
            <v>216031593</v>
          </cell>
          <cell r="E4725" t="str">
            <v>Kialla</v>
          </cell>
          <cell r="F4725">
            <v>31</v>
          </cell>
          <cell r="G4725">
            <v>25</v>
          </cell>
          <cell r="H4725">
            <v>16</v>
          </cell>
          <cell r="I4725">
            <v>3</v>
          </cell>
          <cell r="J4725">
            <v>0</v>
          </cell>
          <cell r="K4725">
            <v>75</v>
          </cell>
        </row>
        <row r="4726">
          <cell r="A4726">
            <v>4720</v>
          </cell>
          <cell r="B4726" t="str">
            <v>H</v>
          </cell>
          <cell r="C4726" t="str">
            <v>Accommodation and Food Services</v>
          </cell>
          <cell r="D4726">
            <v>216031593</v>
          </cell>
          <cell r="E4726" t="str">
            <v>Kialla</v>
          </cell>
          <cell r="F4726">
            <v>16</v>
          </cell>
          <cell r="G4726">
            <v>8</v>
          </cell>
          <cell r="H4726">
            <v>14</v>
          </cell>
          <cell r="I4726">
            <v>3</v>
          </cell>
          <cell r="J4726">
            <v>0</v>
          </cell>
          <cell r="K4726">
            <v>40</v>
          </cell>
        </row>
        <row r="4727">
          <cell r="A4727">
            <v>4721</v>
          </cell>
          <cell r="B4727" t="str">
            <v>I</v>
          </cell>
          <cell r="C4727" t="str">
            <v>Transport, Postal and Warehousing</v>
          </cell>
          <cell r="D4727">
            <v>216031593</v>
          </cell>
          <cell r="E4727" t="str">
            <v>Kialla</v>
          </cell>
          <cell r="F4727">
            <v>109</v>
          </cell>
          <cell r="G4727">
            <v>14</v>
          </cell>
          <cell r="H4727">
            <v>5</v>
          </cell>
          <cell r="I4727">
            <v>0</v>
          </cell>
          <cell r="J4727">
            <v>0</v>
          </cell>
          <cell r="K4727">
            <v>128</v>
          </cell>
        </row>
        <row r="4728">
          <cell r="A4728">
            <v>4722</v>
          </cell>
          <cell r="B4728" t="str">
            <v>J</v>
          </cell>
          <cell r="C4728" t="str">
            <v>Information Media and Telecommunications</v>
          </cell>
          <cell r="D4728">
            <v>216031593</v>
          </cell>
          <cell r="E4728" t="str">
            <v>Kialla</v>
          </cell>
          <cell r="F4728">
            <v>6</v>
          </cell>
          <cell r="G4728">
            <v>0</v>
          </cell>
          <cell r="H4728">
            <v>0</v>
          </cell>
          <cell r="I4728">
            <v>0</v>
          </cell>
          <cell r="J4728">
            <v>0</v>
          </cell>
          <cell r="K4728">
            <v>6</v>
          </cell>
        </row>
        <row r="4729">
          <cell r="A4729">
            <v>4723</v>
          </cell>
          <cell r="B4729" t="str">
            <v>K</v>
          </cell>
          <cell r="C4729" t="str">
            <v>Financial and Insurance Services</v>
          </cell>
          <cell r="D4729">
            <v>216031593</v>
          </cell>
          <cell r="E4729" t="str">
            <v>Kialla</v>
          </cell>
          <cell r="F4729">
            <v>30</v>
          </cell>
          <cell r="G4729">
            <v>3</v>
          </cell>
          <cell r="H4729">
            <v>0</v>
          </cell>
          <cell r="I4729">
            <v>0</v>
          </cell>
          <cell r="J4729">
            <v>0</v>
          </cell>
          <cell r="K4729">
            <v>33</v>
          </cell>
        </row>
        <row r="4730">
          <cell r="A4730">
            <v>4724</v>
          </cell>
          <cell r="B4730" t="str">
            <v>L</v>
          </cell>
          <cell r="C4730" t="str">
            <v>Rental, Hiring and Real Estate Services</v>
          </cell>
          <cell r="D4730">
            <v>216031593</v>
          </cell>
          <cell r="E4730" t="str">
            <v>Kialla</v>
          </cell>
          <cell r="F4730">
            <v>95</v>
          </cell>
          <cell r="G4730">
            <v>8</v>
          </cell>
          <cell r="H4730">
            <v>3</v>
          </cell>
          <cell r="I4730">
            <v>0</v>
          </cell>
          <cell r="J4730">
            <v>0</v>
          </cell>
          <cell r="K4730">
            <v>106</v>
          </cell>
        </row>
        <row r="4731">
          <cell r="A4731">
            <v>4725</v>
          </cell>
          <cell r="B4731" t="str">
            <v>M</v>
          </cell>
          <cell r="C4731" t="str">
            <v>Professional, Scientific and Technical Services</v>
          </cell>
          <cell r="D4731">
            <v>216031593</v>
          </cell>
          <cell r="E4731" t="str">
            <v>Kialla</v>
          </cell>
          <cell r="F4731">
            <v>54</v>
          </cell>
          <cell r="G4731">
            <v>21</v>
          </cell>
          <cell r="H4731">
            <v>5</v>
          </cell>
          <cell r="I4731">
            <v>0</v>
          </cell>
          <cell r="J4731">
            <v>0</v>
          </cell>
          <cell r="K4731">
            <v>81</v>
          </cell>
        </row>
        <row r="4732">
          <cell r="A4732">
            <v>4726</v>
          </cell>
          <cell r="B4732" t="str">
            <v>N</v>
          </cell>
          <cell r="C4732" t="str">
            <v>Administrative and Support Services</v>
          </cell>
          <cell r="D4732">
            <v>216031593</v>
          </cell>
          <cell r="E4732" t="str">
            <v>Kialla</v>
          </cell>
          <cell r="F4732">
            <v>25</v>
          </cell>
          <cell r="G4732">
            <v>18</v>
          </cell>
          <cell r="H4732">
            <v>5</v>
          </cell>
          <cell r="I4732">
            <v>3</v>
          </cell>
          <cell r="J4732">
            <v>0</v>
          </cell>
          <cell r="K4732">
            <v>51</v>
          </cell>
        </row>
        <row r="4733">
          <cell r="A4733">
            <v>4727</v>
          </cell>
          <cell r="B4733" t="str">
            <v>O</v>
          </cell>
          <cell r="C4733" t="str">
            <v>Public Administration and Safety</v>
          </cell>
          <cell r="D4733">
            <v>216031593</v>
          </cell>
          <cell r="E4733" t="str">
            <v>Kialla</v>
          </cell>
          <cell r="F4733">
            <v>0</v>
          </cell>
          <cell r="G4733">
            <v>0</v>
          </cell>
          <cell r="H4733">
            <v>3</v>
          </cell>
          <cell r="I4733">
            <v>0</v>
          </cell>
          <cell r="J4733">
            <v>0</v>
          </cell>
          <cell r="K4733">
            <v>3</v>
          </cell>
        </row>
        <row r="4734">
          <cell r="A4734">
            <v>4728</v>
          </cell>
          <cell r="B4734" t="str">
            <v>P</v>
          </cell>
          <cell r="C4734" t="str">
            <v>Education and Training</v>
          </cell>
          <cell r="D4734">
            <v>216031593</v>
          </cell>
          <cell r="E4734" t="str">
            <v>Kialla</v>
          </cell>
          <cell r="F4734">
            <v>7</v>
          </cell>
          <cell r="G4734">
            <v>3</v>
          </cell>
          <cell r="H4734">
            <v>3</v>
          </cell>
          <cell r="I4734">
            <v>0</v>
          </cell>
          <cell r="J4734">
            <v>0</v>
          </cell>
          <cell r="K4734">
            <v>11</v>
          </cell>
        </row>
        <row r="4735">
          <cell r="A4735">
            <v>4729</v>
          </cell>
          <cell r="B4735" t="str">
            <v>Q</v>
          </cell>
          <cell r="C4735" t="str">
            <v>Health Care and Social Assistance</v>
          </cell>
          <cell r="D4735">
            <v>216031593</v>
          </cell>
          <cell r="E4735" t="str">
            <v>Kialla</v>
          </cell>
          <cell r="F4735">
            <v>32</v>
          </cell>
          <cell r="G4735">
            <v>16</v>
          </cell>
          <cell r="H4735">
            <v>5</v>
          </cell>
          <cell r="I4735">
            <v>4</v>
          </cell>
          <cell r="J4735">
            <v>0</v>
          </cell>
          <cell r="K4735">
            <v>57</v>
          </cell>
        </row>
        <row r="4736">
          <cell r="A4736">
            <v>4730</v>
          </cell>
          <cell r="B4736" t="str">
            <v>R</v>
          </cell>
          <cell r="C4736" t="str">
            <v>Arts and Recreation Services</v>
          </cell>
          <cell r="D4736">
            <v>216031593</v>
          </cell>
          <cell r="E4736" t="str">
            <v>Kialla</v>
          </cell>
          <cell r="F4736">
            <v>10</v>
          </cell>
          <cell r="G4736">
            <v>3</v>
          </cell>
          <cell r="H4736">
            <v>0</v>
          </cell>
          <cell r="I4736">
            <v>0</v>
          </cell>
          <cell r="J4736">
            <v>0</v>
          </cell>
          <cell r="K4736">
            <v>14</v>
          </cell>
        </row>
        <row r="4737">
          <cell r="A4737">
            <v>4731</v>
          </cell>
          <cell r="B4737" t="str">
            <v>S</v>
          </cell>
          <cell r="C4737" t="str">
            <v>Other Services</v>
          </cell>
          <cell r="D4737">
            <v>216031593</v>
          </cell>
          <cell r="E4737" t="str">
            <v>Kialla</v>
          </cell>
          <cell r="F4737">
            <v>23</v>
          </cell>
          <cell r="G4737">
            <v>22</v>
          </cell>
          <cell r="H4737">
            <v>5</v>
          </cell>
          <cell r="I4737">
            <v>0</v>
          </cell>
          <cell r="J4737">
            <v>0</v>
          </cell>
          <cell r="K4737">
            <v>50</v>
          </cell>
        </row>
        <row r="4738">
          <cell r="A4738">
            <v>4732</v>
          </cell>
          <cell r="B4738" t="str">
            <v>A</v>
          </cell>
          <cell r="C4738" t="str">
            <v>Agriculture, Forestry and Fishing</v>
          </cell>
          <cell r="D4738">
            <v>204011056</v>
          </cell>
          <cell r="E4738" t="str">
            <v>Kilmore - Broadford</v>
          </cell>
          <cell r="F4738">
            <v>105</v>
          </cell>
          <cell r="G4738">
            <v>14</v>
          </cell>
          <cell r="H4738">
            <v>3</v>
          </cell>
          <cell r="I4738">
            <v>0</v>
          </cell>
          <cell r="J4738">
            <v>0</v>
          </cell>
          <cell r="K4738">
            <v>122</v>
          </cell>
        </row>
        <row r="4739">
          <cell r="A4739">
            <v>4733</v>
          </cell>
          <cell r="B4739" t="str">
            <v>B</v>
          </cell>
          <cell r="C4739" t="str">
            <v>Mining</v>
          </cell>
          <cell r="D4739">
            <v>204011056</v>
          </cell>
          <cell r="E4739" t="str">
            <v>Kilmore - Broadford</v>
          </cell>
          <cell r="F4739">
            <v>3</v>
          </cell>
          <cell r="G4739">
            <v>3</v>
          </cell>
          <cell r="H4739">
            <v>0</v>
          </cell>
          <cell r="I4739">
            <v>0</v>
          </cell>
          <cell r="J4739">
            <v>0</v>
          </cell>
          <cell r="K4739">
            <v>6</v>
          </cell>
        </row>
        <row r="4740">
          <cell r="A4740">
            <v>4734</v>
          </cell>
          <cell r="B4740" t="str">
            <v>C</v>
          </cell>
          <cell r="C4740" t="str">
            <v>Manufacturing</v>
          </cell>
          <cell r="D4740">
            <v>204011056</v>
          </cell>
          <cell r="E4740" t="str">
            <v>Kilmore - Broadford</v>
          </cell>
          <cell r="F4740">
            <v>37</v>
          </cell>
          <cell r="G4740">
            <v>15</v>
          </cell>
          <cell r="H4740">
            <v>9</v>
          </cell>
          <cell r="I4740">
            <v>4</v>
          </cell>
          <cell r="J4740">
            <v>0</v>
          </cell>
          <cell r="K4740">
            <v>65</v>
          </cell>
        </row>
        <row r="4741">
          <cell r="A4741">
            <v>4735</v>
          </cell>
          <cell r="B4741" t="str">
            <v>D</v>
          </cell>
          <cell r="C4741" t="str">
            <v>Electricity, Gas, Water and Waste Services</v>
          </cell>
          <cell r="D4741">
            <v>204011056</v>
          </cell>
          <cell r="E4741" t="str">
            <v>Kilmore - Broadford</v>
          </cell>
          <cell r="F4741">
            <v>0</v>
          </cell>
          <cell r="G4741">
            <v>3</v>
          </cell>
          <cell r="H4741">
            <v>0</v>
          </cell>
          <cell r="I4741">
            <v>0</v>
          </cell>
          <cell r="J4741">
            <v>0</v>
          </cell>
          <cell r="K4741">
            <v>5</v>
          </cell>
        </row>
        <row r="4742">
          <cell r="A4742">
            <v>4736</v>
          </cell>
          <cell r="B4742" t="str">
            <v>E</v>
          </cell>
          <cell r="C4742" t="str">
            <v>Construction</v>
          </cell>
          <cell r="D4742">
            <v>204011056</v>
          </cell>
          <cell r="E4742" t="str">
            <v>Kilmore - Broadford</v>
          </cell>
          <cell r="F4742">
            <v>226</v>
          </cell>
          <cell r="G4742">
            <v>135</v>
          </cell>
          <cell r="H4742">
            <v>29</v>
          </cell>
          <cell r="I4742">
            <v>4</v>
          </cell>
          <cell r="J4742">
            <v>0</v>
          </cell>
          <cell r="K4742">
            <v>394</v>
          </cell>
        </row>
        <row r="4743">
          <cell r="A4743">
            <v>4737</v>
          </cell>
          <cell r="B4743" t="str">
            <v>F</v>
          </cell>
          <cell r="C4743" t="str">
            <v>Wholesale Trade</v>
          </cell>
          <cell r="D4743">
            <v>204011056</v>
          </cell>
          <cell r="E4743" t="str">
            <v>Kilmore - Broadford</v>
          </cell>
          <cell r="F4743">
            <v>13</v>
          </cell>
          <cell r="G4743">
            <v>10</v>
          </cell>
          <cell r="H4743">
            <v>3</v>
          </cell>
          <cell r="I4743">
            <v>0</v>
          </cell>
          <cell r="J4743">
            <v>0</v>
          </cell>
          <cell r="K4743">
            <v>26</v>
          </cell>
        </row>
        <row r="4744">
          <cell r="A4744">
            <v>4738</v>
          </cell>
          <cell r="B4744" t="str">
            <v>G</v>
          </cell>
          <cell r="C4744" t="str">
            <v>Retail Trade</v>
          </cell>
          <cell r="D4744">
            <v>204011056</v>
          </cell>
          <cell r="E4744" t="str">
            <v>Kilmore - Broadford</v>
          </cell>
          <cell r="F4744">
            <v>29</v>
          </cell>
          <cell r="G4744">
            <v>15</v>
          </cell>
          <cell r="H4744">
            <v>9</v>
          </cell>
          <cell r="I4744">
            <v>3</v>
          </cell>
          <cell r="J4744">
            <v>0</v>
          </cell>
          <cell r="K4744">
            <v>56</v>
          </cell>
        </row>
        <row r="4745">
          <cell r="A4745">
            <v>4739</v>
          </cell>
          <cell r="B4745" t="str">
            <v>H</v>
          </cell>
          <cell r="C4745" t="str">
            <v>Accommodation and Food Services</v>
          </cell>
          <cell r="D4745">
            <v>204011056</v>
          </cell>
          <cell r="E4745" t="str">
            <v>Kilmore - Broadford</v>
          </cell>
          <cell r="F4745">
            <v>16</v>
          </cell>
          <cell r="G4745">
            <v>19</v>
          </cell>
          <cell r="H4745">
            <v>6</v>
          </cell>
          <cell r="I4745">
            <v>3</v>
          </cell>
          <cell r="J4745">
            <v>0</v>
          </cell>
          <cell r="K4745">
            <v>43</v>
          </cell>
        </row>
        <row r="4746">
          <cell r="A4746">
            <v>4740</v>
          </cell>
          <cell r="B4746" t="str">
            <v>I</v>
          </cell>
          <cell r="C4746" t="str">
            <v>Transport, Postal and Warehousing</v>
          </cell>
          <cell r="D4746">
            <v>204011056</v>
          </cell>
          <cell r="E4746" t="str">
            <v>Kilmore - Broadford</v>
          </cell>
          <cell r="F4746">
            <v>68</v>
          </cell>
          <cell r="G4746">
            <v>36</v>
          </cell>
          <cell r="H4746">
            <v>4</v>
          </cell>
          <cell r="I4746">
            <v>0</v>
          </cell>
          <cell r="J4746">
            <v>0</v>
          </cell>
          <cell r="K4746">
            <v>108</v>
          </cell>
        </row>
        <row r="4747">
          <cell r="A4747">
            <v>4741</v>
          </cell>
          <cell r="B4747" t="str">
            <v>J</v>
          </cell>
          <cell r="C4747" t="str">
            <v>Information Media and Telecommunications</v>
          </cell>
          <cell r="D4747">
            <v>204011056</v>
          </cell>
          <cell r="E4747" t="str">
            <v>Kilmore - Broadford</v>
          </cell>
          <cell r="F4747">
            <v>3</v>
          </cell>
          <cell r="G4747">
            <v>3</v>
          </cell>
          <cell r="H4747">
            <v>3</v>
          </cell>
          <cell r="I4747">
            <v>0</v>
          </cell>
          <cell r="J4747">
            <v>0</v>
          </cell>
          <cell r="K4747">
            <v>5</v>
          </cell>
        </row>
        <row r="4748">
          <cell r="A4748">
            <v>4742</v>
          </cell>
          <cell r="B4748" t="str">
            <v>K</v>
          </cell>
          <cell r="C4748" t="str">
            <v>Financial and Insurance Services</v>
          </cell>
          <cell r="D4748">
            <v>204011056</v>
          </cell>
          <cell r="E4748" t="str">
            <v>Kilmore - Broadford</v>
          </cell>
          <cell r="F4748">
            <v>21</v>
          </cell>
          <cell r="G4748">
            <v>4</v>
          </cell>
          <cell r="H4748">
            <v>0</v>
          </cell>
          <cell r="I4748">
            <v>0</v>
          </cell>
          <cell r="J4748">
            <v>0</v>
          </cell>
          <cell r="K4748">
            <v>26</v>
          </cell>
        </row>
        <row r="4749">
          <cell r="A4749">
            <v>4743</v>
          </cell>
          <cell r="B4749" t="str">
            <v>L</v>
          </cell>
          <cell r="C4749" t="str">
            <v>Rental, Hiring and Real Estate Services</v>
          </cell>
          <cell r="D4749">
            <v>204011056</v>
          </cell>
          <cell r="E4749" t="str">
            <v>Kilmore - Broadford</v>
          </cell>
          <cell r="F4749">
            <v>82</v>
          </cell>
          <cell r="G4749">
            <v>11</v>
          </cell>
          <cell r="H4749">
            <v>4</v>
          </cell>
          <cell r="I4749">
            <v>0</v>
          </cell>
          <cell r="J4749">
            <v>0</v>
          </cell>
          <cell r="K4749">
            <v>97</v>
          </cell>
        </row>
        <row r="4750">
          <cell r="A4750">
            <v>4744</v>
          </cell>
          <cell r="B4750" t="str">
            <v>M</v>
          </cell>
          <cell r="C4750" t="str">
            <v>Professional, Scientific and Technical Services</v>
          </cell>
          <cell r="D4750">
            <v>204011056</v>
          </cell>
          <cell r="E4750" t="str">
            <v>Kilmore - Broadford</v>
          </cell>
          <cell r="F4750">
            <v>57</v>
          </cell>
          <cell r="G4750">
            <v>41</v>
          </cell>
          <cell r="H4750">
            <v>7</v>
          </cell>
          <cell r="I4750">
            <v>3</v>
          </cell>
          <cell r="J4750">
            <v>0</v>
          </cell>
          <cell r="K4750">
            <v>106</v>
          </cell>
        </row>
        <row r="4751">
          <cell r="A4751">
            <v>4745</v>
          </cell>
          <cell r="B4751" t="str">
            <v>N</v>
          </cell>
          <cell r="C4751" t="str">
            <v>Administrative and Support Services</v>
          </cell>
          <cell r="D4751">
            <v>204011056</v>
          </cell>
          <cell r="E4751" t="str">
            <v>Kilmore - Broadford</v>
          </cell>
          <cell r="F4751">
            <v>41</v>
          </cell>
          <cell r="G4751">
            <v>18</v>
          </cell>
          <cell r="H4751">
            <v>10</v>
          </cell>
          <cell r="I4751">
            <v>0</v>
          </cell>
          <cell r="J4751">
            <v>0</v>
          </cell>
          <cell r="K4751">
            <v>71</v>
          </cell>
        </row>
        <row r="4752">
          <cell r="A4752">
            <v>4746</v>
          </cell>
          <cell r="B4752" t="str">
            <v>O</v>
          </cell>
          <cell r="C4752" t="str">
            <v>Public Administration and Safety</v>
          </cell>
          <cell r="D4752">
            <v>204011056</v>
          </cell>
          <cell r="E4752" t="str">
            <v>Kilmore - Broadford</v>
          </cell>
          <cell r="F4752">
            <v>3</v>
          </cell>
          <cell r="G4752">
            <v>3</v>
          </cell>
          <cell r="H4752">
            <v>0</v>
          </cell>
          <cell r="I4752">
            <v>0</v>
          </cell>
          <cell r="J4752">
            <v>0</v>
          </cell>
          <cell r="K4752">
            <v>4</v>
          </cell>
        </row>
        <row r="4753">
          <cell r="A4753">
            <v>4747</v>
          </cell>
          <cell r="B4753" t="str">
            <v>P</v>
          </cell>
          <cell r="C4753" t="str">
            <v>Education and Training</v>
          </cell>
          <cell r="D4753">
            <v>204011056</v>
          </cell>
          <cell r="E4753" t="str">
            <v>Kilmore - Broadford</v>
          </cell>
          <cell r="F4753">
            <v>11</v>
          </cell>
          <cell r="G4753">
            <v>3</v>
          </cell>
          <cell r="H4753">
            <v>0</v>
          </cell>
          <cell r="I4753">
            <v>0</v>
          </cell>
          <cell r="J4753">
            <v>0</v>
          </cell>
          <cell r="K4753">
            <v>15</v>
          </cell>
        </row>
        <row r="4754">
          <cell r="A4754">
            <v>4748</v>
          </cell>
          <cell r="B4754" t="str">
            <v>Q</v>
          </cell>
          <cell r="C4754" t="str">
            <v>Health Care and Social Assistance</v>
          </cell>
          <cell r="D4754">
            <v>204011056</v>
          </cell>
          <cell r="E4754" t="str">
            <v>Kilmore - Broadford</v>
          </cell>
          <cell r="F4754">
            <v>32</v>
          </cell>
          <cell r="G4754">
            <v>13</v>
          </cell>
          <cell r="H4754">
            <v>7</v>
          </cell>
          <cell r="I4754">
            <v>3</v>
          </cell>
          <cell r="J4754">
            <v>0</v>
          </cell>
          <cell r="K4754">
            <v>55</v>
          </cell>
        </row>
        <row r="4755">
          <cell r="A4755">
            <v>4749</v>
          </cell>
          <cell r="B4755" t="str">
            <v>R</v>
          </cell>
          <cell r="C4755" t="str">
            <v>Arts and Recreation Services</v>
          </cell>
          <cell r="D4755">
            <v>204011056</v>
          </cell>
          <cell r="E4755" t="str">
            <v>Kilmore - Broadford</v>
          </cell>
          <cell r="F4755">
            <v>11</v>
          </cell>
          <cell r="G4755">
            <v>3</v>
          </cell>
          <cell r="H4755">
            <v>3</v>
          </cell>
          <cell r="I4755">
            <v>0</v>
          </cell>
          <cell r="J4755">
            <v>0</v>
          </cell>
          <cell r="K4755">
            <v>16</v>
          </cell>
        </row>
        <row r="4756">
          <cell r="A4756">
            <v>4750</v>
          </cell>
          <cell r="B4756" t="str">
            <v>S</v>
          </cell>
          <cell r="C4756" t="str">
            <v>Other Services</v>
          </cell>
          <cell r="D4756">
            <v>204011056</v>
          </cell>
          <cell r="E4756" t="str">
            <v>Kilmore - Broadford</v>
          </cell>
          <cell r="F4756">
            <v>55</v>
          </cell>
          <cell r="G4756">
            <v>30</v>
          </cell>
          <cell r="H4756">
            <v>8</v>
          </cell>
          <cell r="I4756">
            <v>3</v>
          </cell>
          <cell r="J4756">
            <v>0</v>
          </cell>
          <cell r="K4756">
            <v>94</v>
          </cell>
        </row>
        <row r="4757">
          <cell r="A4757">
            <v>4751</v>
          </cell>
          <cell r="B4757" t="str">
            <v>A</v>
          </cell>
          <cell r="C4757" t="str">
            <v>Agriculture, Forestry and Fishing</v>
          </cell>
          <cell r="D4757">
            <v>211051277</v>
          </cell>
          <cell r="E4757" t="str">
            <v>Kilsyth</v>
          </cell>
          <cell r="F4757">
            <v>8</v>
          </cell>
          <cell r="G4757">
            <v>3</v>
          </cell>
          <cell r="H4757">
            <v>0</v>
          </cell>
          <cell r="I4757">
            <v>0</v>
          </cell>
          <cell r="J4757">
            <v>0</v>
          </cell>
          <cell r="K4757">
            <v>9</v>
          </cell>
        </row>
        <row r="4758">
          <cell r="A4758">
            <v>4752</v>
          </cell>
          <cell r="B4758" t="str">
            <v>B</v>
          </cell>
          <cell r="C4758" t="str">
            <v>Mining</v>
          </cell>
          <cell r="D4758">
            <v>211051277</v>
          </cell>
          <cell r="E4758" t="str">
            <v>Kilsyth</v>
          </cell>
          <cell r="F4758">
            <v>0</v>
          </cell>
          <cell r="G4758">
            <v>0</v>
          </cell>
          <cell r="H4758">
            <v>0</v>
          </cell>
          <cell r="I4758">
            <v>0</v>
          </cell>
          <cell r="J4758">
            <v>0</v>
          </cell>
          <cell r="K4758">
            <v>0</v>
          </cell>
        </row>
        <row r="4759">
          <cell r="A4759">
            <v>4753</v>
          </cell>
          <cell r="B4759" t="str">
            <v>C</v>
          </cell>
          <cell r="C4759" t="str">
            <v>Manufacturing</v>
          </cell>
          <cell r="D4759">
            <v>211051277</v>
          </cell>
          <cell r="E4759" t="str">
            <v>Kilsyth</v>
          </cell>
          <cell r="F4759">
            <v>14</v>
          </cell>
          <cell r="G4759">
            <v>22</v>
          </cell>
          <cell r="H4759">
            <v>18</v>
          </cell>
          <cell r="I4759">
            <v>7</v>
          </cell>
          <cell r="J4759">
            <v>0</v>
          </cell>
          <cell r="K4759">
            <v>61</v>
          </cell>
        </row>
        <row r="4760">
          <cell r="A4760">
            <v>4754</v>
          </cell>
          <cell r="B4760" t="str">
            <v>D</v>
          </cell>
          <cell r="C4760" t="str">
            <v>Electricity, Gas, Water and Waste Services</v>
          </cell>
          <cell r="D4760">
            <v>211051277</v>
          </cell>
          <cell r="E4760" t="str">
            <v>Kilsyth</v>
          </cell>
          <cell r="F4760">
            <v>3</v>
          </cell>
          <cell r="G4760">
            <v>0</v>
          </cell>
          <cell r="H4760">
            <v>0</v>
          </cell>
          <cell r="I4760">
            <v>0</v>
          </cell>
          <cell r="J4760">
            <v>0</v>
          </cell>
          <cell r="K4760">
            <v>3</v>
          </cell>
        </row>
        <row r="4761">
          <cell r="A4761">
            <v>4755</v>
          </cell>
          <cell r="B4761" t="str">
            <v>E</v>
          </cell>
          <cell r="C4761" t="str">
            <v>Construction</v>
          </cell>
          <cell r="D4761">
            <v>211051277</v>
          </cell>
          <cell r="E4761" t="str">
            <v>Kilsyth</v>
          </cell>
          <cell r="F4761">
            <v>162</v>
          </cell>
          <cell r="G4761">
            <v>89</v>
          </cell>
          <cell r="H4761">
            <v>20</v>
          </cell>
          <cell r="I4761">
            <v>3</v>
          </cell>
          <cell r="J4761">
            <v>0</v>
          </cell>
          <cell r="K4761">
            <v>274</v>
          </cell>
        </row>
        <row r="4762">
          <cell r="A4762">
            <v>4756</v>
          </cell>
          <cell r="B4762" t="str">
            <v>F</v>
          </cell>
          <cell r="C4762" t="str">
            <v>Wholesale Trade</v>
          </cell>
          <cell r="D4762">
            <v>211051277</v>
          </cell>
          <cell r="E4762" t="str">
            <v>Kilsyth</v>
          </cell>
          <cell r="F4762">
            <v>12</v>
          </cell>
          <cell r="G4762">
            <v>6</v>
          </cell>
          <cell r="H4762">
            <v>7</v>
          </cell>
          <cell r="I4762">
            <v>6</v>
          </cell>
          <cell r="J4762">
            <v>0</v>
          </cell>
          <cell r="K4762">
            <v>31</v>
          </cell>
        </row>
        <row r="4763">
          <cell r="A4763">
            <v>4757</v>
          </cell>
          <cell r="B4763" t="str">
            <v>G</v>
          </cell>
          <cell r="C4763" t="str">
            <v>Retail Trade</v>
          </cell>
          <cell r="D4763">
            <v>211051277</v>
          </cell>
          <cell r="E4763" t="str">
            <v>Kilsyth</v>
          </cell>
          <cell r="F4763">
            <v>27</v>
          </cell>
          <cell r="G4763">
            <v>21</v>
          </cell>
          <cell r="H4763">
            <v>10</v>
          </cell>
          <cell r="I4763">
            <v>0</v>
          </cell>
          <cell r="J4763">
            <v>0</v>
          </cell>
          <cell r="K4763">
            <v>60</v>
          </cell>
        </row>
        <row r="4764">
          <cell r="A4764">
            <v>4758</v>
          </cell>
          <cell r="B4764" t="str">
            <v>H</v>
          </cell>
          <cell r="C4764" t="str">
            <v>Accommodation and Food Services</v>
          </cell>
          <cell r="D4764">
            <v>211051277</v>
          </cell>
          <cell r="E4764" t="str">
            <v>Kilsyth</v>
          </cell>
          <cell r="F4764">
            <v>5</v>
          </cell>
          <cell r="G4764">
            <v>9</v>
          </cell>
          <cell r="H4764">
            <v>5</v>
          </cell>
          <cell r="I4764">
            <v>0</v>
          </cell>
          <cell r="J4764">
            <v>0</v>
          </cell>
          <cell r="K4764">
            <v>19</v>
          </cell>
        </row>
        <row r="4765">
          <cell r="A4765">
            <v>4759</v>
          </cell>
          <cell r="B4765" t="str">
            <v>I</v>
          </cell>
          <cell r="C4765" t="str">
            <v>Transport, Postal and Warehousing</v>
          </cell>
          <cell r="D4765">
            <v>211051277</v>
          </cell>
          <cell r="E4765" t="str">
            <v>Kilsyth</v>
          </cell>
          <cell r="F4765">
            <v>50</v>
          </cell>
          <cell r="G4765">
            <v>12</v>
          </cell>
          <cell r="H4765">
            <v>0</v>
          </cell>
          <cell r="I4765">
            <v>0</v>
          </cell>
          <cell r="J4765">
            <v>0</v>
          </cell>
          <cell r="K4765">
            <v>63</v>
          </cell>
        </row>
        <row r="4766">
          <cell r="A4766">
            <v>4760</v>
          </cell>
          <cell r="B4766" t="str">
            <v>J</v>
          </cell>
          <cell r="C4766" t="str">
            <v>Information Media and Telecommunications</v>
          </cell>
          <cell r="D4766">
            <v>211051277</v>
          </cell>
          <cell r="E4766" t="str">
            <v>Kilsyth</v>
          </cell>
          <cell r="F4766">
            <v>0</v>
          </cell>
          <cell r="G4766">
            <v>4</v>
          </cell>
          <cell r="H4766">
            <v>0</v>
          </cell>
          <cell r="I4766">
            <v>0</v>
          </cell>
          <cell r="J4766">
            <v>0</v>
          </cell>
          <cell r="K4766">
            <v>6</v>
          </cell>
        </row>
        <row r="4767">
          <cell r="A4767">
            <v>4761</v>
          </cell>
          <cell r="B4767" t="str">
            <v>K</v>
          </cell>
          <cell r="C4767" t="str">
            <v>Financial and Insurance Services</v>
          </cell>
          <cell r="D4767">
            <v>211051277</v>
          </cell>
          <cell r="E4767" t="str">
            <v>Kilsyth</v>
          </cell>
          <cell r="F4767">
            <v>17</v>
          </cell>
          <cell r="G4767">
            <v>3</v>
          </cell>
          <cell r="H4767">
            <v>0</v>
          </cell>
          <cell r="I4767">
            <v>0</v>
          </cell>
          <cell r="J4767">
            <v>0</v>
          </cell>
          <cell r="K4767">
            <v>19</v>
          </cell>
        </row>
        <row r="4768">
          <cell r="A4768">
            <v>4762</v>
          </cell>
          <cell r="B4768" t="str">
            <v>L</v>
          </cell>
          <cell r="C4768" t="str">
            <v>Rental, Hiring and Real Estate Services</v>
          </cell>
          <cell r="D4768">
            <v>211051277</v>
          </cell>
          <cell r="E4768" t="str">
            <v>Kilsyth</v>
          </cell>
          <cell r="F4768">
            <v>57</v>
          </cell>
          <cell r="G4768">
            <v>3</v>
          </cell>
          <cell r="H4768">
            <v>0</v>
          </cell>
          <cell r="I4768">
            <v>3</v>
          </cell>
          <cell r="J4768">
            <v>0</v>
          </cell>
          <cell r="K4768">
            <v>62</v>
          </cell>
        </row>
        <row r="4769">
          <cell r="A4769">
            <v>4763</v>
          </cell>
          <cell r="B4769" t="str">
            <v>M</v>
          </cell>
          <cell r="C4769" t="str">
            <v>Professional, Scientific and Technical Services</v>
          </cell>
          <cell r="D4769">
            <v>211051277</v>
          </cell>
          <cell r="E4769" t="str">
            <v>Kilsyth</v>
          </cell>
          <cell r="F4769">
            <v>52</v>
          </cell>
          <cell r="G4769">
            <v>19</v>
          </cell>
          <cell r="H4769">
            <v>0</v>
          </cell>
          <cell r="I4769">
            <v>0</v>
          </cell>
          <cell r="J4769">
            <v>0</v>
          </cell>
          <cell r="K4769">
            <v>72</v>
          </cell>
        </row>
        <row r="4770">
          <cell r="A4770">
            <v>4764</v>
          </cell>
          <cell r="B4770" t="str">
            <v>N</v>
          </cell>
          <cell r="C4770" t="str">
            <v>Administrative and Support Services</v>
          </cell>
          <cell r="D4770">
            <v>211051277</v>
          </cell>
          <cell r="E4770" t="str">
            <v>Kilsyth</v>
          </cell>
          <cell r="F4770">
            <v>24</v>
          </cell>
          <cell r="G4770">
            <v>7</v>
          </cell>
          <cell r="H4770">
            <v>7</v>
          </cell>
          <cell r="I4770">
            <v>0</v>
          </cell>
          <cell r="J4770">
            <v>0</v>
          </cell>
          <cell r="K4770">
            <v>38</v>
          </cell>
        </row>
        <row r="4771">
          <cell r="A4771">
            <v>4765</v>
          </cell>
          <cell r="B4771" t="str">
            <v>O</v>
          </cell>
          <cell r="C4771" t="str">
            <v>Public Administration and Safety</v>
          </cell>
          <cell r="D4771">
            <v>211051277</v>
          </cell>
          <cell r="E4771" t="str">
            <v>Kilsyth</v>
          </cell>
          <cell r="F4771">
            <v>0</v>
          </cell>
          <cell r="G4771">
            <v>3</v>
          </cell>
          <cell r="H4771">
            <v>0</v>
          </cell>
          <cell r="I4771">
            <v>0</v>
          </cell>
          <cell r="J4771">
            <v>3</v>
          </cell>
          <cell r="K4771">
            <v>4</v>
          </cell>
        </row>
        <row r="4772">
          <cell r="A4772">
            <v>4766</v>
          </cell>
          <cell r="B4772" t="str">
            <v>P</v>
          </cell>
          <cell r="C4772" t="str">
            <v>Education and Training</v>
          </cell>
          <cell r="D4772">
            <v>211051277</v>
          </cell>
          <cell r="E4772" t="str">
            <v>Kilsyth</v>
          </cell>
          <cell r="F4772">
            <v>11</v>
          </cell>
          <cell r="G4772">
            <v>4</v>
          </cell>
          <cell r="H4772">
            <v>4</v>
          </cell>
          <cell r="I4772">
            <v>0</v>
          </cell>
          <cell r="J4772">
            <v>0</v>
          </cell>
          <cell r="K4772">
            <v>20</v>
          </cell>
        </row>
        <row r="4773">
          <cell r="A4773">
            <v>4767</v>
          </cell>
          <cell r="B4773" t="str">
            <v>Q</v>
          </cell>
          <cell r="C4773" t="str">
            <v>Health Care and Social Assistance</v>
          </cell>
          <cell r="D4773">
            <v>211051277</v>
          </cell>
          <cell r="E4773" t="str">
            <v>Kilsyth</v>
          </cell>
          <cell r="F4773">
            <v>30</v>
          </cell>
          <cell r="G4773">
            <v>4</v>
          </cell>
          <cell r="H4773">
            <v>4</v>
          </cell>
          <cell r="I4773">
            <v>0</v>
          </cell>
          <cell r="J4773">
            <v>0</v>
          </cell>
          <cell r="K4773">
            <v>40</v>
          </cell>
        </row>
        <row r="4774">
          <cell r="A4774">
            <v>4768</v>
          </cell>
          <cell r="B4774" t="str">
            <v>R</v>
          </cell>
          <cell r="C4774" t="str">
            <v>Arts and Recreation Services</v>
          </cell>
          <cell r="D4774">
            <v>211051277</v>
          </cell>
          <cell r="E4774" t="str">
            <v>Kilsyth</v>
          </cell>
          <cell r="F4774">
            <v>8</v>
          </cell>
          <cell r="G4774">
            <v>3</v>
          </cell>
          <cell r="H4774">
            <v>0</v>
          </cell>
          <cell r="I4774">
            <v>0</v>
          </cell>
          <cell r="J4774">
            <v>0</v>
          </cell>
          <cell r="K4774">
            <v>10</v>
          </cell>
        </row>
        <row r="4775">
          <cell r="A4775">
            <v>4769</v>
          </cell>
          <cell r="B4775" t="str">
            <v>S</v>
          </cell>
          <cell r="C4775" t="str">
            <v>Other Services</v>
          </cell>
          <cell r="D4775">
            <v>211051277</v>
          </cell>
          <cell r="E4775" t="str">
            <v>Kilsyth</v>
          </cell>
          <cell r="F4775">
            <v>27</v>
          </cell>
          <cell r="G4775">
            <v>16</v>
          </cell>
          <cell r="H4775">
            <v>6</v>
          </cell>
          <cell r="I4775">
            <v>0</v>
          </cell>
          <cell r="J4775">
            <v>0</v>
          </cell>
          <cell r="K4775">
            <v>51</v>
          </cell>
        </row>
        <row r="4776">
          <cell r="A4776">
            <v>4770</v>
          </cell>
          <cell r="B4776" t="str">
            <v>A</v>
          </cell>
          <cell r="C4776" t="str">
            <v>Agriculture, Forestry and Fishing</v>
          </cell>
          <cell r="D4776">
            <v>209031211</v>
          </cell>
          <cell r="E4776" t="str">
            <v>Kinglake</v>
          </cell>
          <cell r="F4776">
            <v>36</v>
          </cell>
          <cell r="G4776">
            <v>15</v>
          </cell>
          <cell r="H4776">
            <v>3</v>
          </cell>
          <cell r="I4776">
            <v>0</v>
          </cell>
          <cell r="J4776">
            <v>0</v>
          </cell>
          <cell r="K4776">
            <v>54</v>
          </cell>
        </row>
        <row r="4777">
          <cell r="A4777">
            <v>4771</v>
          </cell>
          <cell r="B4777" t="str">
            <v>B</v>
          </cell>
          <cell r="C4777" t="str">
            <v>Mining</v>
          </cell>
          <cell r="D4777">
            <v>209031211</v>
          </cell>
          <cell r="E4777" t="str">
            <v>Kinglake</v>
          </cell>
          <cell r="F4777">
            <v>0</v>
          </cell>
          <cell r="G4777">
            <v>0</v>
          </cell>
          <cell r="H4777">
            <v>0</v>
          </cell>
          <cell r="I4777">
            <v>0</v>
          </cell>
          <cell r="J4777">
            <v>0</v>
          </cell>
          <cell r="K4777">
            <v>3</v>
          </cell>
        </row>
        <row r="4778">
          <cell r="A4778">
            <v>4772</v>
          </cell>
          <cell r="B4778" t="str">
            <v>C</v>
          </cell>
          <cell r="C4778" t="str">
            <v>Manufacturing</v>
          </cell>
          <cell r="D4778">
            <v>209031211</v>
          </cell>
          <cell r="E4778" t="str">
            <v>Kinglake</v>
          </cell>
          <cell r="F4778">
            <v>12</v>
          </cell>
          <cell r="G4778">
            <v>6</v>
          </cell>
          <cell r="H4778">
            <v>0</v>
          </cell>
          <cell r="I4778">
            <v>0</v>
          </cell>
          <cell r="J4778">
            <v>0</v>
          </cell>
          <cell r="K4778">
            <v>19</v>
          </cell>
        </row>
        <row r="4779">
          <cell r="A4779">
            <v>4773</v>
          </cell>
          <cell r="B4779" t="str">
            <v>D</v>
          </cell>
          <cell r="C4779" t="str">
            <v>Electricity, Gas, Water and Waste Services</v>
          </cell>
          <cell r="D4779">
            <v>209031211</v>
          </cell>
          <cell r="E4779" t="str">
            <v>Kinglake</v>
          </cell>
          <cell r="F4779">
            <v>3</v>
          </cell>
          <cell r="G4779">
            <v>3</v>
          </cell>
          <cell r="H4779">
            <v>0</v>
          </cell>
          <cell r="I4779">
            <v>0</v>
          </cell>
          <cell r="J4779">
            <v>0</v>
          </cell>
          <cell r="K4779">
            <v>3</v>
          </cell>
        </row>
        <row r="4780">
          <cell r="A4780">
            <v>4774</v>
          </cell>
          <cell r="B4780" t="str">
            <v>E</v>
          </cell>
          <cell r="C4780" t="str">
            <v>Construction</v>
          </cell>
          <cell r="D4780">
            <v>209031211</v>
          </cell>
          <cell r="E4780" t="str">
            <v>Kinglake</v>
          </cell>
          <cell r="F4780">
            <v>89</v>
          </cell>
          <cell r="G4780">
            <v>54</v>
          </cell>
          <cell r="H4780">
            <v>5</v>
          </cell>
          <cell r="I4780">
            <v>0</v>
          </cell>
          <cell r="J4780">
            <v>0</v>
          </cell>
          <cell r="K4780">
            <v>148</v>
          </cell>
        </row>
        <row r="4781">
          <cell r="A4781">
            <v>4775</v>
          </cell>
          <cell r="B4781" t="str">
            <v>F</v>
          </cell>
          <cell r="C4781" t="str">
            <v>Wholesale Trade</v>
          </cell>
          <cell r="D4781">
            <v>209031211</v>
          </cell>
          <cell r="E4781" t="str">
            <v>Kinglake</v>
          </cell>
          <cell r="F4781">
            <v>14</v>
          </cell>
          <cell r="G4781">
            <v>4</v>
          </cell>
          <cell r="H4781">
            <v>0</v>
          </cell>
          <cell r="I4781">
            <v>0</v>
          </cell>
          <cell r="J4781">
            <v>0</v>
          </cell>
          <cell r="K4781">
            <v>21</v>
          </cell>
        </row>
        <row r="4782">
          <cell r="A4782">
            <v>4776</v>
          </cell>
          <cell r="B4782" t="str">
            <v>G</v>
          </cell>
          <cell r="C4782" t="str">
            <v>Retail Trade</v>
          </cell>
          <cell r="D4782">
            <v>209031211</v>
          </cell>
          <cell r="E4782" t="str">
            <v>Kinglake</v>
          </cell>
          <cell r="F4782">
            <v>17</v>
          </cell>
          <cell r="G4782">
            <v>13</v>
          </cell>
          <cell r="H4782">
            <v>3</v>
          </cell>
          <cell r="I4782">
            <v>0</v>
          </cell>
          <cell r="J4782">
            <v>0</v>
          </cell>
          <cell r="K4782">
            <v>33</v>
          </cell>
        </row>
        <row r="4783">
          <cell r="A4783">
            <v>4777</v>
          </cell>
          <cell r="B4783" t="str">
            <v>H</v>
          </cell>
          <cell r="C4783" t="str">
            <v>Accommodation and Food Services</v>
          </cell>
          <cell r="D4783">
            <v>209031211</v>
          </cell>
          <cell r="E4783" t="str">
            <v>Kinglake</v>
          </cell>
          <cell r="F4783">
            <v>9</v>
          </cell>
          <cell r="G4783">
            <v>5</v>
          </cell>
          <cell r="H4783">
            <v>3</v>
          </cell>
          <cell r="I4783">
            <v>0</v>
          </cell>
          <cell r="J4783">
            <v>0</v>
          </cell>
          <cell r="K4783">
            <v>18</v>
          </cell>
        </row>
        <row r="4784">
          <cell r="A4784">
            <v>4778</v>
          </cell>
          <cell r="B4784" t="str">
            <v>I</v>
          </cell>
          <cell r="C4784" t="str">
            <v>Transport, Postal and Warehousing</v>
          </cell>
          <cell r="D4784">
            <v>209031211</v>
          </cell>
          <cell r="E4784" t="str">
            <v>Kinglake</v>
          </cell>
          <cell r="F4784">
            <v>14</v>
          </cell>
          <cell r="G4784">
            <v>6</v>
          </cell>
          <cell r="H4784">
            <v>0</v>
          </cell>
          <cell r="I4784">
            <v>0</v>
          </cell>
          <cell r="J4784">
            <v>0</v>
          </cell>
          <cell r="K4784">
            <v>20</v>
          </cell>
        </row>
        <row r="4785">
          <cell r="A4785">
            <v>4779</v>
          </cell>
          <cell r="B4785" t="str">
            <v>J</v>
          </cell>
          <cell r="C4785" t="str">
            <v>Information Media and Telecommunications</v>
          </cell>
          <cell r="D4785">
            <v>209031211</v>
          </cell>
          <cell r="E4785" t="str">
            <v>Kinglake</v>
          </cell>
          <cell r="F4785">
            <v>6</v>
          </cell>
          <cell r="G4785">
            <v>0</v>
          </cell>
          <cell r="H4785">
            <v>0</v>
          </cell>
          <cell r="I4785">
            <v>0</v>
          </cell>
          <cell r="J4785">
            <v>0</v>
          </cell>
          <cell r="K4785">
            <v>6</v>
          </cell>
        </row>
        <row r="4786">
          <cell r="A4786">
            <v>4780</v>
          </cell>
          <cell r="B4786" t="str">
            <v>K</v>
          </cell>
          <cell r="C4786" t="str">
            <v>Financial and Insurance Services</v>
          </cell>
          <cell r="D4786">
            <v>209031211</v>
          </cell>
          <cell r="E4786" t="str">
            <v>Kinglake</v>
          </cell>
          <cell r="F4786">
            <v>7</v>
          </cell>
          <cell r="G4786">
            <v>0</v>
          </cell>
          <cell r="H4786">
            <v>0</v>
          </cell>
          <cell r="I4786">
            <v>0</v>
          </cell>
          <cell r="J4786">
            <v>0</v>
          </cell>
          <cell r="K4786">
            <v>8</v>
          </cell>
        </row>
        <row r="4787">
          <cell r="A4787">
            <v>4781</v>
          </cell>
          <cell r="B4787" t="str">
            <v>L</v>
          </cell>
          <cell r="C4787" t="str">
            <v>Rental, Hiring and Real Estate Services</v>
          </cell>
          <cell r="D4787">
            <v>209031211</v>
          </cell>
          <cell r="E4787" t="str">
            <v>Kinglake</v>
          </cell>
          <cell r="F4787">
            <v>24</v>
          </cell>
          <cell r="G4787">
            <v>0</v>
          </cell>
          <cell r="H4787">
            <v>0</v>
          </cell>
          <cell r="I4787">
            <v>0</v>
          </cell>
          <cell r="J4787">
            <v>0</v>
          </cell>
          <cell r="K4787">
            <v>24</v>
          </cell>
        </row>
        <row r="4788">
          <cell r="A4788">
            <v>4782</v>
          </cell>
          <cell r="B4788" t="str">
            <v>M</v>
          </cell>
          <cell r="C4788" t="str">
            <v>Professional, Scientific and Technical Services</v>
          </cell>
          <cell r="D4788">
            <v>209031211</v>
          </cell>
          <cell r="E4788" t="str">
            <v>Kinglake</v>
          </cell>
          <cell r="F4788">
            <v>20</v>
          </cell>
          <cell r="G4788">
            <v>11</v>
          </cell>
          <cell r="H4788">
            <v>3</v>
          </cell>
          <cell r="I4788">
            <v>0</v>
          </cell>
          <cell r="J4788">
            <v>0</v>
          </cell>
          <cell r="K4788">
            <v>34</v>
          </cell>
        </row>
        <row r="4789">
          <cell r="A4789">
            <v>4783</v>
          </cell>
          <cell r="B4789" t="str">
            <v>N</v>
          </cell>
          <cell r="C4789" t="str">
            <v>Administrative and Support Services</v>
          </cell>
          <cell r="D4789">
            <v>209031211</v>
          </cell>
          <cell r="E4789" t="str">
            <v>Kinglake</v>
          </cell>
          <cell r="F4789">
            <v>18</v>
          </cell>
          <cell r="G4789">
            <v>5</v>
          </cell>
          <cell r="H4789">
            <v>0</v>
          </cell>
          <cell r="I4789">
            <v>0</v>
          </cell>
          <cell r="J4789">
            <v>0</v>
          </cell>
          <cell r="K4789">
            <v>25</v>
          </cell>
        </row>
        <row r="4790">
          <cell r="A4790">
            <v>4784</v>
          </cell>
          <cell r="B4790" t="str">
            <v>O</v>
          </cell>
          <cell r="C4790" t="str">
            <v>Public Administration and Safety</v>
          </cell>
          <cell r="D4790">
            <v>209031211</v>
          </cell>
          <cell r="E4790" t="str">
            <v>Kinglake</v>
          </cell>
          <cell r="F4790">
            <v>3</v>
          </cell>
          <cell r="G4790">
            <v>0</v>
          </cell>
          <cell r="H4790">
            <v>0</v>
          </cell>
          <cell r="I4790">
            <v>0</v>
          </cell>
          <cell r="J4790">
            <v>0</v>
          </cell>
          <cell r="K4790">
            <v>3</v>
          </cell>
        </row>
        <row r="4791">
          <cell r="A4791">
            <v>4785</v>
          </cell>
          <cell r="B4791" t="str">
            <v>P</v>
          </cell>
          <cell r="C4791" t="str">
            <v>Education and Training</v>
          </cell>
          <cell r="D4791">
            <v>209031211</v>
          </cell>
          <cell r="E4791" t="str">
            <v>Kinglake</v>
          </cell>
          <cell r="F4791">
            <v>0</v>
          </cell>
          <cell r="G4791">
            <v>4</v>
          </cell>
          <cell r="H4791">
            <v>3</v>
          </cell>
          <cell r="I4791">
            <v>0</v>
          </cell>
          <cell r="J4791">
            <v>0</v>
          </cell>
          <cell r="K4791">
            <v>7</v>
          </cell>
        </row>
        <row r="4792">
          <cell r="A4792">
            <v>4786</v>
          </cell>
          <cell r="B4792" t="str">
            <v>Q</v>
          </cell>
          <cell r="C4792" t="str">
            <v>Health Care and Social Assistance</v>
          </cell>
          <cell r="D4792">
            <v>209031211</v>
          </cell>
          <cell r="E4792" t="str">
            <v>Kinglake</v>
          </cell>
          <cell r="F4792">
            <v>7</v>
          </cell>
          <cell r="G4792">
            <v>4</v>
          </cell>
          <cell r="H4792">
            <v>0</v>
          </cell>
          <cell r="I4792">
            <v>0</v>
          </cell>
          <cell r="J4792">
            <v>0</v>
          </cell>
          <cell r="K4792">
            <v>14</v>
          </cell>
        </row>
        <row r="4793">
          <cell r="A4793">
            <v>4787</v>
          </cell>
          <cell r="B4793" t="str">
            <v>R</v>
          </cell>
          <cell r="C4793" t="str">
            <v>Arts and Recreation Services</v>
          </cell>
          <cell r="D4793">
            <v>209031211</v>
          </cell>
          <cell r="E4793" t="str">
            <v>Kinglake</v>
          </cell>
          <cell r="F4793">
            <v>3</v>
          </cell>
          <cell r="G4793">
            <v>0</v>
          </cell>
          <cell r="H4793">
            <v>0</v>
          </cell>
          <cell r="I4793">
            <v>3</v>
          </cell>
          <cell r="J4793">
            <v>0</v>
          </cell>
          <cell r="K4793">
            <v>4</v>
          </cell>
        </row>
        <row r="4794">
          <cell r="A4794">
            <v>4788</v>
          </cell>
          <cell r="B4794" t="str">
            <v>S</v>
          </cell>
          <cell r="C4794" t="str">
            <v>Other Services</v>
          </cell>
          <cell r="D4794">
            <v>209031211</v>
          </cell>
          <cell r="E4794" t="str">
            <v>Kinglake</v>
          </cell>
          <cell r="F4794">
            <v>11</v>
          </cell>
          <cell r="G4794">
            <v>8</v>
          </cell>
          <cell r="H4794">
            <v>0</v>
          </cell>
          <cell r="I4794">
            <v>3</v>
          </cell>
          <cell r="J4794">
            <v>0</v>
          </cell>
          <cell r="K4794">
            <v>20</v>
          </cell>
        </row>
        <row r="4795">
          <cell r="A4795">
            <v>4789</v>
          </cell>
          <cell r="B4795" t="str">
            <v>A</v>
          </cell>
          <cell r="C4795" t="str">
            <v>Agriculture, Forestry and Fishing</v>
          </cell>
          <cell r="D4795">
            <v>213011333</v>
          </cell>
          <cell r="E4795" t="str">
            <v>Kings Park (Vic.)</v>
          </cell>
          <cell r="F4795">
            <v>3</v>
          </cell>
          <cell r="G4795">
            <v>3</v>
          </cell>
          <cell r="H4795">
            <v>0</v>
          </cell>
          <cell r="I4795">
            <v>0</v>
          </cell>
          <cell r="J4795">
            <v>0</v>
          </cell>
          <cell r="K4795">
            <v>4</v>
          </cell>
        </row>
        <row r="4796">
          <cell r="A4796">
            <v>4790</v>
          </cell>
          <cell r="B4796" t="str">
            <v>B</v>
          </cell>
          <cell r="C4796" t="str">
            <v>Mining</v>
          </cell>
          <cell r="D4796">
            <v>213011333</v>
          </cell>
          <cell r="E4796" t="str">
            <v>Kings Park (Vic.)</v>
          </cell>
          <cell r="F4796">
            <v>0</v>
          </cell>
          <cell r="G4796">
            <v>0</v>
          </cell>
          <cell r="H4796">
            <v>0</v>
          </cell>
          <cell r="I4796">
            <v>0</v>
          </cell>
          <cell r="J4796">
            <v>0</v>
          </cell>
          <cell r="K4796">
            <v>0</v>
          </cell>
        </row>
        <row r="4797">
          <cell r="A4797">
            <v>4791</v>
          </cell>
          <cell r="B4797" t="str">
            <v>C</v>
          </cell>
          <cell r="C4797" t="str">
            <v>Manufacturing</v>
          </cell>
          <cell r="D4797">
            <v>213011333</v>
          </cell>
          <cell r="E4797" t="str">
            <v>Kings Park (Vic.)</v>
          </cell>
          <cell r="F4797">
            <v>11</v>
          </cell>
          <cell r="G4797">
            <v>6</v>
          </cell>
          <cell r="H4797">
            <v>3</v>
          </cell>
          <cell r="I4797">
            <v>0</v>
          </cell>
          <cell r="J4797">
            <v>0</v>
          </cell>
          <cell r="K4797">
            <v>18</v>
          </cell>
        </row>
        <row r="4798">
          <cell r="A4798">
            <v>4792</v>
          </cell>
          <cell r="B4798" t="str">
            <v>D</v>
          </cell>
          <cell r="C4798" t="str">
            <v>Electricity, Gas, Water and Waste Services</v>
          </cell>
          <cell r="D4798">
            <v>213011333</v>
          </cell>
          <cell r="E4798" t="str">
            <v>Kings Park (Vic.)</v>
          </cell>
          <cell r="F4798">
            <v>3</v>
          </cell>
          <cell r="G4798">
            <v>0</v>
          </cell>
          <cell r="H4798">
            <v>0</v>
          </cell>
          <cell r="I4798">
            <v>0</v>
          </cell>
          <cell r="J4798">
            <v>0</v>
          </cell>
          <cell r="K4798">
            <v>4</v>
          </cell>
        </row>
        <row r="4799">
          <cell r="A4799">
            <v>4793</v>
          </cell>
          <cell r="B4799" t="str">
            <v>E</v>
          </cell>
          <cell r="C4799" t="str">
            <v>Construction</v>
          </cell>
          <cell r="D4799">
            <v>213011333</v>
          </cell>
          <cell r="E4799" t="str">
            <v>Kings Park (Vic.)</v>
          </cell>
          <cell r="F4799">
            <v>148</v>
          </cell>
          <cell r="G4799">
            <v>39</v>
          </cell>
          <cell r="H4799">
            <v>3</v>
          </cell>
          <cell r="I4799">
            <v>0</v>
          </cell>
          <cell r="J4799">
            <v>0</v>
          </cell>
          <cell r="K4799">
            <v>190</v>
          </cell>
        </row>
        <row r="4800">
          <cell r="A4800">
            <v>4794</v>
          </cell>
          <cell r="B4800" t="str">
            <v>F</v>
          </cell>
          <cell r="C4800" t="str">
            <v>Wholesale Trade</v>
          </cell>
          <cell r="D4800">
            <v>213011333</v>
          </cell>
          <cell r="E4800" t="str">
            <v>Kings Park (Vic.)</v>
          </cell>
          <cell r="F4800">
            <v>9</v>
          </cell>
          <cell r="G4800">
            <v>3</v>
          </cell>
          <cell r="H4800">
            <v>0</v>
          </cell>
          <cell r="I4800">
            <v>0</v>
          </cell>
          <cell r="J4800">
            <v>0</v>
          </cell>
          <cell r="K4800">
            <v>12</v>
          </cell>
        </row>
        <row r="4801">
          <cell r="A4801">
            <v>4795</v>
          </cell>
          <cell r="B4801" t="str">
            <v>G</v>
          </cell>
          <cell r="C4801" t="str">
            <v>Retail Trade</v>
          </cell>
          <cell r="D4801">
            <v>213011333</v>
          </cell>
          <cell r="E4801" t="str">
            <v>Kings Park (Vic.)</v>
          </cell>
          <cell r="F4801">
            <v>31</v>
          </cell>
          <cell r="G4801">
            <v>14</v>
          </cell>
          <cell r="H4801">
            <v>0</v>
          </cell>
          <cell r="I4801">
            <v>0</v>
          </cell>
          <cell r="J4801">
            <v>0</v>
          </cell>
          <cell r="K4801">
            <v>45</v>
          </cell>
        </row>
        <row r="4802">
          <cell r="A4802">
            <v>4796</v>
          </cell>
          <cell r="B4802" t="str">
            <v>H</v>
          </cell>
          <cell r="C4802" t="str">
            <v>Accommodation and Food Services</v>
          </cell>
          <cell r="D4802">
            <v>213011333</v>
          </cell>
          <cell r="E4802" t="str">
            <v>Kings Park (Vic.)</v>
          </cell>
          <cell r="F4802">
            <v>14</v>
          </cell>
          <cell r="G4802">
            <v>7</v>
          </cell>
          <cell r="H4802">
            <v>3</v>
          </cell>
          <cell r="I4802">
            <v>0</v>
          </cell>
          <cell r="J4802">
            <v>0</v>
          </cell>
          <cell r="K4802">
            <v>24</v>
          </cell>
        </row>
        <row r="4803">
          <cell r="A4803">
            <v>4797</v>
          </cell>
          <cell r="B4803" t="str">
            <v>I</v>
          </cell>
          <cell r="C4803" t="str">
            <v>Transport, Postal and Warehousing</v>
          </cell>
          <cell r="D4803">
            <v>213011333</v>
          </cell>
          <cell r="E4803" t="str">
            <v>Kings Park (Vic.)</v>
          </cell>
          <cell r="F4803">
            <v>208</v>
          </cell>
          <cell r="G4803">
            <v>21</v>
          </cell>
          <cell r="H4803">
            <v>0</v>
          </cell>
          <cell r="I4803">
            <v>0</v>
          </cell>
          <cell r="J4803">
            <v>0</v>
          </cell>
          <cell r="K4803">
            <v>229</v>
          </cell>
        </row>
        <row r="4804">
          <cell r="A4804">
            <v>4798</v>
          </cell>
          <cell r="B4804" t="str">
            <v>J</v>
          </cell>
          <cell r="C4804" t="str">
            <v>Information Media and Telecommunications</v>
          </cell>
          <cell r="D4804">
            <v>213011333</v>
          </cell>
          <cell r="E4804" t="str">
            <v>Kings Park (Vic.)</v>
          </cell>
          <cell r="F4804">
            <v>4</v>
          </cell>
          <cell r="G4804">
            <v>0</v>
          </cell>
          <cell r="H4804">
            <v>0</v>
          </cell>
          <cell r="I4804">
            <v>0</v>
          </cell>
          <cell r="J4804">
            <v>0</v>
          </cell>
          <cell r="K4804">
            <v>4</v>
          </cell>
        </row>
        <row r="4805">
          <cell r="A4805">
            <v>4799</v>
          </cell>
          <cell r="B4805" t="str">
            <v>K</v>
          </cell>
          <cell r="C4805" t="str">
            <v>Financial and Insurance Services</v>
          </cell>
          <cell r="D4805">
            <v>213011333</v>
          </cell>
          <cell r="E4805" t="str">
            <v>Kings Park (Vic.)</v>
          </cell>
          <cell r="F4805">
            <v>9</v>
          </cell>
          <cell r="G4805">
            <v>3</v>
          </cell>
          <cell r="H4805">
            <v>0</v>
          </cell>
          <cell r="I4805">
            <v>0</v>
          </cell>
          <cell r="J4805">
            <v>0</v>
          </cell>
          <cell r="K4805">
            <v>12</v>
          </cell>
        </row>
        <row r="4806">
          <cell r="A4806">
            <v>4800</v>
          </cell>
          <cell r="B4806" t="str">
            <v>L</v>
          </cell>
          <cell r="C4806" t="str">
            <v>Rental, Hiring and Real Estate Services</v>
          </cell>
          <cell r="D4806">
            <v>213011333</v>
          </cell>
          <cell r="E4806" t="str">
            <v>Kings Park (Vic.)</v>
          </cell>
          <cell r="F4806">
            <v>21</v>
          </cell>
          <cell r="G4806">
            <v>0</v>
          </cell>
          <cell r="H4806">
            <v>0</v>
          </cell>
          <cell r="I4806">
            <v>0</v>
          </cell>
          <cell r="J4806">
            <v>0</v>
          </cell>
          <cell r="K4806">
            <v>23</v>
          </cell>
        </row>
        <row r="4807">
          <cell r="A4807">
            <v>4801</v>
          </cell>
          <cell r="B4807" t="str">
            <v>M</v>
          </cell>
          <cell r="C4807" t="str">
            <v>Professional, Scientific and Technical Services</v>
          </cell>
          <cell r="D4807">
            <v>213011333</v>
          </cell>
          <cell r="E4807" t="str">
            <v>Kings Park (Vic.)</v>
          </cell>
          <cell r="F4807">
            <v>30</v>
          </cell>
          <cell r="G4807">
            <v>7</v>
          </cell>
          <cell r="H4807">
            <v>0</v>
          </cell>
          <cell r="I4807">
            <v>0</v>
          </cell>
          <cell r="J4807">
            <v>0</v>
          </cell>
          <cell r="K4807">
            <v>39</v>
          </cell>
        </row>
        <row r="4808">
          <cell r="A4808">
            <v>4802</v>
          </cell>
          <cell r="B4808" t="str">
            <v>N</v>
          </cell>
          <cell r="C4808" t="str">
            <v>Administrative and Support Services</v>
          </cell>
          <cell r="D4808">
            <v>213011333</v>
          </cell>
          <cell r="E4808" t="str">
            <v>Kings Park (Vic.)</v>
          </cell>
          <cell r="F4808">
            <v>42</v>
          </cell>
          <cell r="G4808">
            <v>9</v>
          </cell>
          <cell r="H4808">
            <v>0</v>
          </cell>
          <cell r="I4808">
            <v>0</v>
          </cell>
          <cell r="J4808">
            <v>0</v>
          </cell>
          <cell r="K4808">
            <v>51</v>
          </cell>
        </row>
        <row r="4809">
          <cell r="A4809">
            <v>4803</v>
          </cell>
          <cell r="B4809" t="str">
            <v>O</v>
          </cell>
          <cell r="C4809" t="str">
            <v>Public Administration and Safety</v>
          </cell>
          <cell r="D4809">
            <v>213011333</v>
          </cell>
          <cell r="E4809" t="str">
            <v>Kings Park (Vic.)</v>
          </cell>
          <cell r="F4809">
            <v>3</v>
          </cell>
          <cell r="G4809">
            <v>0</v>
          </cell>
          <cell r="H4809">
            <v>0</v>
          </cell>
          <cell r="I4809">
            <v>0</v>
          </cell>
          <cell r="J4809">
            <v>0</v>
          </cell>
          <cell r="K4809">
            <v>3</v>
          </cell>
        </row>
        <row r="4810">
          <cell r="A4810">
            <v>4804</v>
          </cell>
          <cell r="B4810" t="str">
            <v>P</v>
          </cell>
          <cell r="C4810" t="str">
            <v>Education and Training</v>
          </cell>
          <cell r="D4810">
            <v>213011333</v>
          </cell>
          <cell r="E4810" t="str">
            <v>Kings Park (Vic.)</v>
          </cell>
          <cell r="F4810">
            <v>9</v>
          </cell>
          <cell r="G4810">
            <v>0</v>
          </cell>
          <cell r="H4810">
            <v>4</v>
          </cell>
          <cell r="I4810">
            <v>0</v>
          </cell>
          <cell r="J4810">
            <v>0</v>
          </cell>
          <cell r="K4810">
            <v>13</v>
          </cell>
        </row>
        <row r="4811">
          <cell r="A4811">
            <v>4805</v>
          </cell>
          <cell r="B4811" t="str">
            <v>Q</v>
          </cell>
          <cell r="C4811" t="str">
            <v>Health Care and Social Assistance</v>
          </cell>
          <cell r="D4811">
            <v>213011333</v>
          </cell>
          <cell r="E4811" t="str">
            <v>Kings Park (Vic.)</v>
          </cell>
          <cell r="F4811">
            <v>17</v>
          </cell>
          <cell r="G4811">
            <v>5</v>
          </cell>
          <cell r="H4811">
            <v>3</v>
          </cell>
          <cell r="I4811">
            <v>0</v>
          </cell>
          <cell r="J4811">
            <v>0</v>
          </cell>
          <cell r="K4811">
            <v>25</v>
          </cell>
        </row>
        <row r="4812">
          <cell r="A4812">
            <v>4806</v>
          </cell>
          <cell r="B4812" t="str">
            <v>R</v>
          </cell>
          <cell r="C4812" t="str">
            <v>Arts and Recreation Services</v>
          </cell>
          <cell r="D4812">
            <v>213011333</v>
          </cell>
          <cell r="E4812" t="str">
            <v>Kings Park (Vic.)</v>
          </cell>
          <cell r="F4812">
            <v>4</v>
          </cell>
          <cell r="G4812">
            <v>3</v>
          </cell>
          <cell r="H4812">
            <v>0</v>
          </cell>
          <cell r="I4812">
            <v>0</v>
          </cell>
          <cell r="J4812">
            <v>0</v>
          </cell>
          <cell r="K4812">
            <v>5</v>
          </cell>
        </row>
        <row r="4813">
          <cell r="A4813">
            <v>4807</v>
          </cell>
          <cell r="B4813" t="str">
            <v>S</v>
          </cell>
          <cell r="C4813" t="str">
            <v>Other Services</v>
          </cell>
          <cell r="D4813">
            <v>213011333</v>
          </cell>
          <cell r="E4813" t="str">
            <v>Kings Park (Vic.)</v>
          </cell>
          <cell r="F4813">
            <v>24</v>
          </cell>
          <cell r="G4813">
            <v>12</v>
          </cell>
          <cell r="H4813">
            <v>0</v>
          </cell>
          <cell r="I4813">
            <v>0</v>
          </cell>
          <cell r="J4813">
            <v>0</v>
          </cell>
          <cell r="K4813">
            <v>37</v>
          </cell>
        </row>
        <row r="4814">
          <cell r="A4814">
            <v>4808</v>
          </cell>
          <cell r="B4814" t="str">
            <v>A</v>
          </cell>
          <cell r="C4814" t="str">
            <v>Agriculture, Forestry and Fishing</v>
          </cell>
          <cell r="D4814">
            <v>209021205</v>
          </cell>
          <cell r="E4814" t="str">
            <v>Kingsbury</v>
          </cell>
          <cell r="F4814">
            <v>3</v>
          </cell>
          <cell r="G4814">
            <v>0</v>
          </cell>
          <cell r="H4814">
            <v>0</v>
          </cell>
          <cell r="I4814">
            <v>0</v>
          </cell>
          <cell r="J4814">
            <v>0</v>
          </cell>
          <cell r="K4814">
            <v>4</v>
          </cell>
        </row>
        <row r="4815">
          <cell r="A4815">
            <v>4809</v>
          </cell>
          <cell r="B4815" t="str">
            <v>B</v>
          </cell>
          <cell r="C4815" t="str">
            <v>Mining</v>
          </cell>
          <cell r="D4815">
            <v>209021205</v>
          </cell>
          <cell r="E4815" t="str">
            <v>Kingsbury</v>
          </cell>
          <cell r="F4815">
            <v>0</v>
          </cell>
          <cell r="G4815">
            <v>0</v>
          </cell>
          <cell r="H4815">
            <v>0</v>
          </cell>
          <cell r="I4815">
            <v>0</v>
          </cell>
          <cell r="J4815">
            <v>0</v>
          </cell>
          <cell r="K4815">
            <v>0</v>
          </cell>
        </row>
        <row r="4816">
          <cell r="A4816">
            <v>4810</v>
          </cell>
          <cell r="B4816" t="str">
            <v>C</v>
          </cell>
          <cell r="C4816" t="str">
            <v>Manufacturing</v>
          </cell>
          <cell r="D4816">
            <v>209021205</v>
          </cell>
          <cell r="E4816" t="str">
            <v>Kingsbury</v>
          </cell>
          <cell r="F4816">
            <v>9</v>
          </cell>
          <cell r="G4816">
            <v>3</v>
          </cell>
          <cell r="H4816">
            <v>3</v>
          </cell>
          <cell r="I4816">
            <v>0</v>
          </cell>
          <cell r="J4816">
            <v>0</v>
          </cell>
          <cell r="K4816">
            <v>14</v>
          </cell>
        </row>
        <row r="4817">
          <cell r="A4817">
            <v>4811</v>
          </cell>
          <cell r="B4817" t="str">
            <v>D</v>
          </cell>
          <cell r="C4817" t="str">
            <v>Electricity, Gas, Water and Waste Services</v>
          </cell>
          <cell r="D4817">
            <v>209021205</v>
          </cell>
          <cell r="E4817" t="str">
            <v>Kingsbury</v>
          </cell>
          <cell r="F4817">
            <v>0</v>
          </cell>
          <cell r="G4817">
            <v>0</v>
          </cell>
          <cell r="H4817">
            <v>0</v>
          </cell>
          <cell r="I4817">
            <v>0</v>
          </cell>
          <cell r="J4817">
            <v>0</v>
          </cell>
          <cell r="K4817">
            <v>0</v>
          </cell>
        </row>
        <row r="4818">
          <cell r="A4818">
            <v>4812</v>
          </cell>
          <cell r="B4818" t="str">
            <v>E</v>
          </cell>
          <cell r="C4818" t="str">
            <v>Construction</v>
          </cell>
          <cell r="D4818">
            <v>209021205</v>
          </cell>
          <cell r="E4818" t="str">
            <v>Kingsbury</v>
          </cell>
          <cell r="F4818">
            <v>92</v>
          </cell>
          <cell r="G4818">
            <v>43</v>
          </cell>
          <cell r="H4818">
            <v>0</v>
          </cell>
          <cell r="I4818">
            <v>0</v>
          </cell>
          <cell r="J4818">
            <v>0</v>
          </cell>
          <cell r="K4818">
            <v>135</v>
          </cell>
        </row>
        <row r="4819">
          <cell r="A4819">
            <v>4813</v>
          </cell>
          <cell r="B4819" t="str">
            <v>F</v>
          </cell>
          <cell r="C4819" t="str">
            <v>Wholesale Trade</v>
          </cell>
          <cell r="D4819">
            <v>209021205</v>
          </cell>
          <cell r="E4819" t="str">
            <v>Kingsbury</v>
          </cell>
          <cell r="F4819">
            <v>15</v>
          </cell>
          <cell r="G4819">
            <v>0</v>
          </cell>
          <cell r="H4819">
            <v>0</v>
          </cell>
          <cell r="I4819">
            <v>0</v>
          </cell>
          <cell r="J4819">
            <v>0</v>
          </cell>
          <cell r="K4819">
            <v>16</v>
          </cell>
        </row>
        <row r="4820">
          <cell r="A4820">
            <v>4814</v>
          </cell>
          <cell r="B4820" t="str">
            <v>G</v>
          </cell>
          <cell r="C4820" t="str">
            <v>Retail Trade</v>
          </cell>
          <cell r="D4820">
            <v>209021205</v>
          </cell>
          <cell r="E4820" t="str">
            <v>Kingsbury</v>
          </cell>
          <cell r="F4820">
            <v>31</v>
          </cell>
          <cell r="G4820">
            <v>17</v>
          </cell>
          <cell r="H4820">
            <v>4</v>
          </cell>
          <cell r="I4820">
            <v>3</v>
          </cell>
          <cell r="J4820">
            <v>0</v>
          </cell>
          <cell r="K4820">
            <v>54</v>
          </cell>
        </row>
        <row r="4821">
          <cell r="A4821">
            <v>4815</v>
          </cell>
          <cell r="B4821" t="str">
            <v>H</v>
          </cell>
          <cell r="C4821" t="str">
            <v>Accommodation and Food Services</v>
          </cell>
          <cell r="D4821">
            <v>209021205</v>
          </cell>
          <cell r="E4821" t="str">
            <v>Kingsbury</v>
          </cell>
          <cell r="F4821">
            <v>7</v>
          </cell>
          <cell r="G4821">
            <v>23</v>
          </cell>
          <cell r="H4821">
            <v>12</v>
          </cell>
          <cell r="I4821">
            <v>0</v>
          </cell>
          <cell r="J4821">
            <v>3</v>
          </cell>
          <cell r="K4821">
            <v>44</v>
          </cell>
        </row>
        <row r="4822">
          <cell r="A4822">
            <v>4816</v>
          </cell>
          <cell r="B4822" t="str">
            <v>I</v>
          </cell>
          <cell r="C4822" t="str">
            <v>Transport, Postal and Warehousing</v>
          </cell>
          <cell r="D4822">
            <v>209021205</v>
          </cell>
          <cell r="E4822" t="str">
            <v>Kingsbury</v>
          </cell>
          <cell r="F4822">
            <v>150</v>
          </cell>
          <cell r="G4822">
            <v>11</v>
          </cell>
          <cell r="H4822">
            <v>0</v>
          </cell>
          <cell r="I4822">
            <v>0</v>
          </cell>
          <cell r="J4822">
            <v>0</v>
          </cell>
          <cell r="K4822">
            <v>161</v>
          </cell>
        </row>
        <row r="4823">
          <cell r="A4823">
            <v>4817</v>
          </cell>
          <cell r="B4823" t="str">
            <v>J</v>
          </cell>
          <cell r="C4823" t="str">
            <v>Information Media and Telecommunications</v>
          </cell>
          <cell r="D4823">
            <v>209021205</v>
          </cell>
          <cell r="E4823" t="str">
            <v>Kingsbury</v>
          </cell>
          <cell r="F4823">
            <v>4</v>
          </cell>
          <cell r="G4823">
            <v>0</v>
          </cell>
          <cell r="H4823">
            <v>0</v>
          </cell>
          <cell r="I4823">
            <v>0</v>
          </cell>
          <cell r="J4823">
            <v>0</v>
          </cell>
          <cell r="K4823">
            <v>5</v>
          </cell>
        </row>
        <row r="4824">
          <cell r="A4824">
            <v>4818</v>
          </cell>
          <cell r="B4824" t="str">
            <v>K</v>
          </cell>
          <cell r="C4824" t="str">
            <v>Financial and Insurance Services</v>
          </cell>
          <cell r="D4824">
            <v>209021205</v>
          </cell>
          <cell r="E4824" t="str">
            <v>Kingsbury</v>
          </cell>
          <cell r="F4824">
            <v>35</v>
          </cell>
          <cell r="G4824">
            <v>4</v>
          </cell>
          <cell r="H4824">
            <v>0</v>
          </cell>
          <cell r="I4824">
            <v>0</v>
          </cell>
          <cell r="J4824">
            <v>0</v>
          </cell>
          <cell r="K4824">
            <v>39</v>
          </cell>
        </row>
        <row r="4825">
          <cell r="A4825">
            <v>4819</v>
          </cell>
          <cell r="B4825" t="str">
            <v>L</v>
          </cell>
          <cell r="C4825" t="str">
            <v>Rental, Hiring and Real Estate Services</v>
          </cell>
          <cell r="D4825">
            <v>209021205</v>
          </cell>
          <cell r="E4825" t="str">
            <v>Kingsbury</v>
          </cell>
          <cell r="F4825">
            <v>91</v>
          </cell>
          <cell r="G4825">
            <v>6</v>
          </cell>
          <cell r="H4825">
            <v>3</v>
          </cell>
          <cell r="I4825">
            <v>0</v>
          </cell>
          <cell r="J4825">
            <v>0</v>
          </cell>
          <cell r="K4825">
            <v>98</v>
          </cell>
        </row>
        <row r="4826">
          <cell r="A4826">
            <v>4820</v>
          </cell>
          <cell r="B4826" t="str">
            <v>M</v>
          </cell>
          <cell r="C4826" t="str">
            <v>Professional, Scientific and Technical Services</v>
          </cell>
          <cell r="D4826">
            <v>209021205</v>
          </cell>
          <cell r="E4826" t="str">
            <v>Kingsbury</v>
          </cell>
          <cell r="F4826">
            <v>73</v>
          </cell>
          <cell r="G4826">
            <v>31</v>
          </cell>
          <cell r="H4826">
            <v>3</v>
          </cell>
          <cell r="I4826">
            <v>0</v>
          </cell>
          <cell r="J4826">
            <v>0</v>
          </cell>
          <cell r="K4826">
            <v>107</v>
          </cell>
        </row>
        <row r="4827">
          <cell r="A4827">
            <v>4821</v>
          </cell>
          <cell r="B4827" t="str">
            <v>N</v>
          </cell>
          <cell r="C4827" t="str">
            <v>Administrative and Support Services</v>
          </cell>
          <cell r="D4827">
            <v>209021205</v>
          </cell>
          <cell r="E4827" t="str">
            <v>Kingsbury</v>
          </cell>
          <cell r="F4827">
            <v>29</v>
          </cell>
          <cell r="G4827">
            <v>12</v>
          </cell>
          <cell r="H4827">
            <v>0</v>
          </cell>
          <cell r="I4827">
            <v>0</v>
          </cell>
          <cell r="J4827">
            <v>0</v>
          </cell>
          <cell r="K4827">
            <v>42</v>
          </cell>
        </row>
        <row r="4828">
          <cell r="A4828">
            <v>4822</v>
          </cell>
          <cell r="B4828" t="str">
            <v>O</v>
          </cell>
          <cell r="C4828" t="str">
            <v>Public Administration and Safety</v>
          </cell>
          <cell r="D4828">
            <v>209021205</v>
          </cell>
          <cell r="E4828" t="str">
            <v>Kingsbury</v>
          </cell>
          <cell r="F4828">
            <v>0</v>
          </cell>
          <cell r="G4828">
            <v>3</v>
          </cell>
          <cell r="H4828">
            <v>0</v>
          </cell>
          <cell r="I4828">
            <v>0</v>
          </cell>
          <cell r="J4828">
            <v>0</v>
          </cell>
          <cell r="K4828">
            <v>3</v>
          </cell>
        </row>
        <row r="4829">
          <cell r="A4829">
            <v>4823</v>
          </cell>
          <cell r="B4829" t="str">
            <v>P</v>
          </cell>
          <cell r="C4829" t="str">
            <v>Education and Training</v>
          </cell>
          <cell r="D4829">
            <v>209021205</v>
          </cell>
          <cell r="E4829" t="str">
            <v>Kingsbury</v>
          </cell>
          <cell r="F4829">
            <v>7</v>
          </cell>
          <cell r="G4829">
            <v>7</v>
          </cell>
          <cell r="H4829">
            <v>4</v>
          </cell>
          <cell r="I4829">
            <v>0</v>
          </cell>
          <cell r="J4829">
            <v>0</v>
          </cell>
          <cell r="K4829">
            <v>18</v>
          </cell>
        </row>
        <row r="4830">
          <cell r="A4830">
            <v>4824</v>
          </cell>
          <cell r="B4830" t="str">
            <v>Q</v>
          </cell>
          <cell r="C4830" t="str">
            <v>Health Care and Social Assistance</v>
          </cell>
          <cell r="D4830">
            <v>209021205</v>
          </cell>
          <cell r="E4830" t="str">
            <v>Kingsbury</v>
          </cell>
          <cell r="F4830">
            <v>44</v>
          </cell>
          <cell r="G4830">
            <v>12</v>
          </cell>
          <cell r="H4830">
            <v>7</v>
          </cell>
          <cell r="I4830">
            <v>0</v>
          </cell>
          <cell r="J4830">
            <v>0</v>
          </cell>
          <cell r="K4830">
            <v>64</v>
          </cell>
        </row>
        <row r="4831">
          <cell r="A4831">
            <v>4825</v>
          </cell>
          <cell r="B4831" t="str">
            <v>R</v>
          </cell>
          <cell r="C4831" t="str">
            <v>Arts and Recreation Services</v>
          </cell>
          <cell r="D4831">
            <v>209021205</v>
          </cell>
          <cell r="E4831" t="str">
            <v>Kingsbury</v>
          </cell>
          <cell r="F4831">
            <v>6</v>
          </cell>
          <cell r="G4831">
            <v>0</v>
          </cell>
          <cell r="H4831">
            <v>0</v>
          </cell>
          <cell r="I4831">
            <v>0</v>
          </cell>
          <cell r="J4831">
            <v>0</v>
          </cell>
          <cell r="K4831">
            <v>8</v>
          </cell>
        </row>
        <row r="4832">
          <cell r="A4832">
            <v>4826</v>
          </cell>
          <cell r="B4832" t="str">
            <v>S</v>
          </cell>
          <cell r="C4832" t="str">
            <v>Other Services</v>
          </cell>
          <cell r="D4832">
            <v>209021205</v>
          </cell>
          <cell r="E4832" t="str">
            <v>Kingsbury</v>
          </cell>
          <cell r="F4832">
            <v>16</v>
          </cell>
          <cell r="G4832">
            <v>13</v>
          </cell>
          <cell r="H4832">
            <v>0</v>
          </cell>
          <cell r="I4832">
            <v>3</v>
          </cell>
          <cell r="J4832">
            <v>0</v>
          </cell>
          <cell r="K4832">
            <v>30</v>
          </cell>
        </row>
        <row r="4833">
          <cell r="A4833">
            <v>4827</v>
          </cell>
          <cell r="B4833" t="str">
            <v>A</v>
          </cell>
          <cell r="C4833" t="str">
            <v>Agriculture, Forestry and Fishing</v>
          </cell>
          <cell r="D4833">
            <v>211011254</v>
          </cell>
          <cell r="E4833" t="str">
            <v>Knoxfield - Scoresby</v>
          </cell>
          <cell r="F4833">
            <v>4</v>
          </cell>
          <cell r="G4833">
            <v>0</v>
          </cell>
          <cell r="H4833">
            <v>0</v>
          </cell>
          <cell r="I4833">
            <v>0</v>
          </cell>
          <cell r="J4833">
            <v>0</v>
          </cell>
          <cell r="K4833">
            <v>5</v>
          </cell>
        </row>
        <row r="4834">
          <cell r="A4834">
            <v>4828</v>
          </cell>
          <cell r="B4834" t="str">
            <v>B</v>
          </cell>
          <cell r="C4834" t="str">
            <v>Mining</v>
          </cell>
          <cell r="D4834">
            <v>211011254</v>
          </cell>
          <cell r="E4834" t="str">
            <v>Knoxfield - Scoresby</v>
          </cell>
          <cell r="F4834">
            <v>0</v>
          </cell>
          <cell r="G4834">
            <v>0</v>
          </cell>
          <cell r="H4834">
            <v>0</v>
          </cell>
          <cell r="I4834">
            <v>0</v>
          </cell>
          <cell r="J4834">
            <v>0</v>
          </cell>
          <cell r="K4834">
            <v>0</v>
          </cell>
        </row>
        <row r="4835">
          <cell r="A4835">
            <v>4829</v>
          </cell>
          <cell r="B4835" t="str">
            <v>C</v>
          </cell>
          <cell r="C4835" t="str">
            <v>Manufacturing</v>
          </cell>
          <cell r="D4835">
            <v>211011254</v>
          </cell>
          <cell r="E4835" t="str">
            <v>Knoxfield - Scoresby</v>
          </cell>
          <cell r="F4835">
            <v>49</v>
          </cell>
          <cell r="G4835">
            <v>35</v>
          </cell>
          <cell r="H4835">
            <v>32</v>
          </cell>
          <cell r="I4835">
            <v>33</v>
          </cell>
          <cell r="J4835">
            <v>3</v>
          </cell>
          <cell r="K4835">
            <v>152</v>
          </cell>
        </row>
        <row r="4836">
          <cell r="A4836">
            <v>4830</v>
          </cell>
          <cell r="B4836" t="str">
            <v>D</v>
          </cell>
          <cell r="C4836" t="str">
            <v>Electricity, Gas, Water and Waste Services</v>
          </cell>
          <cell r="D4836">
            <v>211011254</v>
          </cell>
          <cell r="E4836" t="str">
            <v>Knoxfield - Scoresby</v>
          </cell>
          <cell r="F4836">
            <v>3</v>
          </cell>
          <cell r="G4836">
            <v>4</v>
          </cell>
          <cell r="H4836">
            <v>0</v>
          </cell>
          <cell r="I4836">
            <v>0</v>
          </cell>
          <cell r="J4836">
            <v>0</v>
          </cell>
          <cell r="K4836">
            <v>8</v>
          </cell>
        </row>
        <row r="4837">
          <cell r="A4837">
            <v>4831</v>
          </cell>
          <cell r="B4837" t="str">
            <v>E</v>
          </cell>
          <cell r="C4837" t="str">
            <v>Construction</v>
          </cell>
          <cell r="D4837">
            <v>211011254</v>
          </cell>
          <cell r="E4837" t="str">
            <v>Knoxfield - Scoresby</v>
          </cell>
          <cell r="F4837">
            <v>220</v>
          </cell>
          <cell r="G4837">
            <v>121</v>
          </cell>
          <cell r="H4837">
            <v>45</v>
          </cell>
          <cell r="I4837">
            <v>8</v>
          </cell>
          <cell r="J4837">
            <v>0</v>
          </cell>
          <cell r="K4837">
            <v>394</v>
          </cell>
        </row>
        <row r="4838">
          <cell r="A4838">
            <v>4832</v>
          </cell>
          <cell r="B4838" t="str">
            <v>F</v>
          </cell>
          <cell r="C4838" t="str">
            <v>Wholesale Trade</v>
          </cell>
          <cell r="D4838">
            <v>211011254</v>
          </cell>
          <cell r="E4838" t="str">
            <v>Knoxfield - Scoresby</v>
          </cell>
          <cell r="F4838">
            <v>86</v>
          </cell>
          <cell r="G4838">
            <v>53</v>
          </cell>
          <cell r="H4838">
            <v>34</v>
          </cell>
          <cell r="I4838">
            <v>43</v>
          </cell>
          <cell r="J4838">
            <v>0</v>
          </cell>
          <cell r="K4838">
            <v>216</v>
          </cell>
        </row>
        <row r="4839">
          <cell r="A4839">
            <v>4833</v>
          </cell>
          <cell r="B4839" t="str">
            <v>G</v>
          </cell>
          <cell r="C4839" t="str">
            <v>Retail Trade</v>
          </cell>
          <cell r="D4839">
            <v>211011254</v>
          </cell>
          <cell r="E4839" t="str">
            <v>Knoxfield - Scoresby</v>
          </cell>
          <cell r="F4839">
            <v>83</v>
          </cell>
          <cell r="G4839">
            <v>56</v>
          </cell>
          <cell r="H4839">
            <v>31</v>
          </cell>
          <cell r="I4839">
            <v>8</v>
          </cell>
          <cell r="J4839">
            <v>0</v>
          </cell>
          <cell r="K4839">
            <v>178</v>
          </cell>
        </row>
        <row r="4840">
          <cell r="A4840">
            <v>4834</v>
          </cell>
          <cell r="B4840" t="str">
            <v>H</v>
          </cell>
          <cell r="C4840" t="str">
            <v>Accommodation and Food Services</v>
          </cell>
          <cell r="D4840">
            <v>211011254</v>
          </cell>
          <cell r="E4840" t="str">
            <v>Knoxfield - Scoresby</v>
          </cell>
          <cell r="F4840">
            <v>17</v>
          </cell>
          <cell r="G4840">
            <v>27</v>
          </cell>
          <cell r="H4840">
            <v>15</v>
          </cell>
          <cell r="I4840">
            <v>4</v>
          </cell>
          <cell r="J4840">
            <v>3</v>
          </cell>
          <cell r="K4840">
            <v>65</v>
          </cell>
        </row>
        <row r="4841">
          <cell r="A4841">
            <v>4835</v>
          </cell>
          <cell r="B4841" t="str">
            <v>I</v>
          </cell>
          <cell r="C4841" t="str">
            <v>Transport, Postal and Warehousing</v>
          </cell>
          <cell r="D4841">
            <v>211011254</v>
          </cell>
          <cell r="E4841" t="str">
            <v>Knoxfield - Scoresby</v>
          </cell>
          <cell r="F4841">
            <v>107</v>
          </cell>
          <cell r="G4841">
            <v>17</v>
          </cell>
          <cell r="H4841">
            <v>3</v>
          </cell>
          <cell r="I4841">
            <v>3</v>
          </cell>
          <cell r="J4841">
            <v>0</v>
          </cell>
          <cell r="K4841">
            <v>129</v>
          </cell>
        </row>
        <row r="4842">
          <cell r="A4842">
            <v>4836</v>
          </cell>
          <cell r="B4842" t="str">
            <v>J</v>
          </cell>
          <cell r="C4842" t="str">
            <v>Information Media and Telecommunications</v>
          </cell>
          <cell r="D4842">
            <v>211011254</v>
          </cell>
          <cell r="E4842" t="str">
            <v>Knoxfield - Scoresby</v>
          </cell>
          <cell r="F4842">
            <v>13</v>
          </cell>
          <cell r="G4842">
            <v>5</v>
          </cell>
          <cell r="H4842">
            <v>3</v>
          </cell>
          <cell r="I4842">
            <v>0</v>
          </cell>
          <cell r="J4842">
            <v>0</v>
          </cell>
          <cell r="K4842">
            <v>21</v>
          </cell>
        </row>
        <row r="4843">
          <cell r="A4843">
            <v>4837</v>
          </cell>
          <cell r="B4843" t="str">
            <v>K</v>
          </cell>
          <cell r="C4843" t="str">
            <v>Financial and Insurance Services</v>
          </cell>
          <cell r="D4843">
            <v>211011254</v>
          </cell>
          <cell r="E4843" t="str">
            <v>Knoxfield - Scoresby</v>
          </cell>
          <cell r="F4843">
            <v>80</v>
          </cell>
          <cell r="G4843">
            <v>24</v>
          </cell>
          <cell r="H4843">
            <v>6</v>
          </cell>
          <cell r="I4843">
            <v>3</v>
          </cell>
          <cell r="J4843">
            <v>0</v>
          </cell>
          <cell r="K4843">
            <v>113</v>
          </cell>
        </row>
        <row r="4844">
          <cell r="A4844">
            <v>4838</v>
          </cell>
          <cell r="B4844" t="str">
            <v>L</v>
          </cell>
          <cell r="C4844" t="str">
            <v>Rental, Hiring and Real Estate Services</v>
          </cell>
          <cell r="D4844">
            <v>211011254</v>
          </cell>
          <cell r="E4844" t="str">
            <v>Knoxfield - Scoresby</v>
          </cell>
          <cell r="F4844">
            <v>209</v>
          </cell>
          <cell r="G4844">
            <v>22</v>
          </cell>
          <cell r="H4844">
            <v>7</v>
          </cell>
          <cell r="I4844">
            <v>3</v>
          </cell>
          <cell r="J4844">
            <v>0</v>
          </cell>
          <cell r="K4844">
            <v>239</v>
          </cell>
        </row>
        <row r="4845">
          <cell r="A4845">
            <v>4839</v>
          </cell>
          <cell r="B4845" t="str">
            <v>M</v>
          </cell>
          <cell r="C4845" t="str">
            <v>Professional, Scientific and Technical Services</v>
          </cell>
          <cell r="D4845">
            <v>211011254</v>
          </cell>
          <cell r="E4845" t="str">
            <v>Knoxfield - Scoresby</v>
          </cell>
          <cell r="F4845">
            <v>152</v>
          </cell>
          <cell r="G4845">
            <v>94</v>
          </cell>
          <cell r="H4845">
            <v>29</v>
          </cell>
          <cell r="I4845">
            <v>15</v>
          </cell>
          <cell r="J4845">
            <v>0</v>
          </cell>
          <cell r="K4845">
            <v>290</v>
          </cell>
        </row>
        <row r="4846">
          <cell r="A4846">
            <v>4840</v>
          </cell>
          <cell r="B4846" t="str">
            <v>N</v>
          </cell>
          <cell r="C4846" t="str">
            <v>Administrative and Support Services</v>
          </cell>
          <cell r="D4846">
            <v>211011254</v>
          </cell>
          <cell r="E4846" t="str">
            <v>Knoxfield - Scoresby</v>
          </cell>
          <cell r="F4846">
            <v>68</v>
          </cell>
          <cell r="G4846">
            <v>23</v>
          </cell>
          <cell r="H4846">
            <v>10</v>
          </cell>
          <cell r="I4846">
            <v>6</v>
          </cell>
          <cell r="J4846">
            <v>0</v>
          </cell>
          <cell r="K4846">
            <v>107</v>
          </cell>
        </row>
        <row r="4847">
          <cell r="A4847">
            <v>4841</v>
          </cell>
          <cell r="B4847" t="str">
            <v>O</v>
          </cell>
          <cell r="C4847" t="str">
            <v>Public Administration and Safety</v>
          </cell>
          <cell r="D4847">
            <v>211011254</v>
          </cell>
          <cell r="E4847" t="str">
            <v>Knoxfield - Scoresby</v>
          </cell>
          <cell r="F4847">
            <v>0</v>
          </cell>
          <cell r="G4847">
            <v>3</v>
          </cell>
          <cell r="H4847">
            <v>0</v>
          </cell>
          <cell r="I4847">
            <v>0</v>
          </cell>
          <cell r="J4847">
            <v>0</v>
          </cell>
          <cell r="K4847">
            <v>4</v>
          </cell>
        </row>
        <row r="4848">
          <cell r="A4848">
            <v>4842</v>
          </cell>
          <cell r="B4848" t="str">
            <v>P</v>
          </cell>
          <cell r="C4848" t="str">
            <v>Education and Training</v>
          </cell>
          <cell r="D4848">
            <v>211011254</v>
          </cell>
          <cell r="E4848" t="str">
            <v>Knoxfield - Scoresby</v>
          </cell>
          <cell r="F4848">
            <v>17</v>
          </cell>
          <cell r="G4848">
            <v>9</v>
          </cell>
          <cell r="H4848">
            <v>4</v>
          </cell>
          <cell r="I4848">
            <v>0</v>
          </cell>
          <cell r="J4848">
            <v>0</v>
          </cell>
          <cell r="K4848">
            <v>30</v>
          </cell>
        </row>
        <row r="4849">
          <cell r="A4849">
            <v>4843</v>
          </cell>
          <cell r="B4849" t="str">
            <v>Q</v>
          </cell>
          <cell r="C4849" t="str">
            <v>Health Care and Social Assistance</v>
          </cell>
          <cell r="D4849">
            <v>211011254</v>
          </cell>
          <cell r="E4849" t="str">
            <v>Knoxfield - Scoresby</v>
          </cell>
          <cell r="F4849">
            <v>75</v>
          </cell>
          <cell r="G4849">
            <v>29</v>
          </cell>
          <cell r="H4849">
            <v>12</v>
          </cell>
          <cell r="I4849">
            <v>4</v>
          </cell>
          <cell r="J4849">
            <v>0</v>
          </cell>
          <cell r="K4849">
            <v>121</v>
          </cell>
        </row>
        <row r="4850">
          <cell r="A4850">
            <v>4844</v>
          </cell>
          <cell r="B4850" t="str">
            <v>R</v>
          </cell>
          <cell r="C4850" t="str">
            <v>Arts and Recreation Services</v>
          </cell>
          <cell r="D4850">
            <v>211011254</v>
          </cell>
          <cell r="E4850" t="str">
            <v>Knoxfield - Scoresby</v>
          </cell>
          <cell r="F4850">
            <v>9</v>
          </cell>
          <cell r="G4850">
            <v>0</v>
          </cell>
          <cell r="H4850">
            <v>3</v>
          </cell>
          <cell r="I4850">
            <v>0</v>
          </cell>
          <cell r="J4850">
            <v>0</v>
          </cell>
          <cell r="K4850">
            <v>15</v>
          </cell>
        </row>
        <row r="4851">
          <cell r="A4851">
            <v>4845</v>
          </cell>
          <cell r="B4851" t="str">
            <v>S</v>
          </cell>
          <cell r="C4851" t="str">
            <v>Other Services</v>
          </cell>
          <cell r="D4851">
            <v>211011254</v>
          </cell>
          <cell r="E4851" t="str">
            <v>Knoxfield - Scoresby</v>
          </cell>
          <cell r="F4851">
            <v>44</v>
          </cell>
          <cell r="G4851">
            <v>48</v>
          </cell>
          <cell r="H4851">
            <v>16</v>
          </cell>
          <cell r="I4851">
            <v>0</v>
          </cell>
          <cell r="J4851">
            <v>0</v>
          </cell>
          <cell r="K4851">
            <v>109</v>
          </cell>
        </row>
        <row r="4852">
          <cell r="A4852">
            <v>4846</v>
          </cell>
          <cell r="B4852" t="str">
            <v>A</v>
          </cell>
          <cell r="C4852" t="str">
            <v>Agriculture, Forestry and Fishing</v>
          </cell>
          <cell r="D4852">
            <v>212011548</v>
          </cell>
          <cell r="E4852" t="str">
            <v>Koo Wee Rup</v>
          </cell>
          <cell r="F4852">
            <v>202</v>
          </cell>
          <cell r="G4852">
            <v>41</v>
          </cell>
          <cell r="H4852">
            <v>13</v>
          </cell>
          <cell r="I4852">
            <v>5</v>
          </cell>
          <cell r="J4852">
            <v>0</v>
          </cell>
          <cell r="K4852">
            <v>262</v>
          </cell>
        </row>
        <row r="4853">
          <cell r="A4853">
            <v>4847</v>
          </cell>
          <cell r="B4853" t="str">
            <v>B</v>
          </cell>
          <cell r="C4853" t="str">
            <v>Mining</v>
          </cell>
          <cell r="D4853">
            <v>212011548</v>
          </cell>
          <cell r="E4853" t="str">
            <v>Koo Wee Rup</v>
          </cell>
          <cell r="F4853">
            <v>0</v>
          </cell>
          <cell r="G4853">
            <v>0</v>
          </cell>
          <cell r="H4853">
            <v>0</v>
          </cell>
          <cell r="I4853">
            <v>0</v>
          </cell>
          <cell r="J4853">
            <v>0</v>
          </cell>
          <cell r="K4853">
            <v>0</v>
          </cell>
        </row>
        <row r="4854">
          <cell r="A4854">
            <v>4848</v>
          </cell>
          <cell r="B4854" t="str">
            <v>C</v>
          </cell>
          <cell r="C4854" t="str">
            <v>Manufacturing</v>
          </cell>
          <cell r="D4854">
            <v>212011548</v>
          </cell>
          <cell r="E4854" t="str">
            <v>Koo Wee Rup</v>
          </cell>
          <cell r="F4854">
            <v>23</v>
          </cell>
          <cell r="G4854">
            <v>7</v>
          </cell>
          <cell r="H4854">
            <v>5</v>
          </cell>
          <cell r="I4854">
            <v>0</v>
          </cell>
          <cell r="J4854">
            <v>0</v>
          </cell>
          <cell r="K4854">
            <v>36</v>
          </cell>
        </row>
        <row r="4855">
          <cell r="A4855">
            <v>4849</v>
          </cell>
          <cell r="B4855" t="str">
            <v>D</v>
          </cell>
          <cell r="C4855" t="str">
            <v>Electricity, Gas, Water and Waste Services</v>
          </cell>
          <cell r="D4855">
            <v>212011548</v>
          </cell>
          <cell r="E4855" t="str">
            <v>Koo Wee Rup</v>
          </cell>
          <cell r="F4855">
            <v>5</v>
          </cell>
          <cell r="G4855">
            <v>3</v>
          </cell>
          <cell r="H4855">
            <v>0</v>
          </cell>
          <cell r="I4855">
            <v>0</v>
          </cell>
          <cell r="J4855">
            <v>0</v>
          </cell>
          <cell r="K4855">
            <v>6</v>
          </cell>
        </row>
        <row r="4856">
          <cell r="A4856">
            <v>4850</v>
          </cell>
          <cell r="B4856" t="str">
            <v>E</v>
          </cell>
          <cell r="C4856" t="str">
            <v>Construction</v>
          </cell>
          <cell r="D4856">
            <v>212011548</v>
          </cell>
          <cell r="E4856" t="str">
            <v>Koo Wee Rup</v>
          </cell>
          <cell r="F4856">
            <v>188</v>
          </cell>
          <cell r="G4856">
            <v>119</v>
          </cell>
          <cell r="H4856">
            <v>23</v>
          </cell>
          <cell r="I4856">
            <v>0</v>
          </cell>
          <cell r="J4856">
            <v>0</v>
          </cell>
          <cell r="K4856">
            <v>331</v>
          </cell>
        </row>
        <row r="4857">
          <cell r="A4857">
            <v>4851</v>
          </cell>
          <cell r="B4857" t="str">
            <v>F</v>
          </cell>
          <cell r="C4857" t="str">
            <v>Wholesale Trade</v>
          </cell>
          <cell r="D4857">
            <v>212011548</v>
          </cell>
          <cell r="E4857" t="str">
            <v>Koo Wee Rup</v>
          </cell>
          <cell r="F4857">
            <v>10</v>
          </cell>
          <cell r="G4857">
            <v>3</v>
          </cell>
          <cell r="H4857">
            <v>5</v>
          </cell>
          <cell r="I4857">
            <v>0</v>
          </cell>
          <cell r="J4857">
            <v>0</v>
          </cell>
          <cell r="K4857">
            <v>18</v>
          </cell>
        </row>
        <row r="4858">
          <cell r="A4858">
            <v>4852</v>
          </cell>
          <cell r="B4858" t="str">
            <v>G</v>
          </cell>
          <cell r="C4858" t="str">
            <v>Retail Trade</v>
          </cell>
          <cell r="D4858">
            <v>212011548</v>
          </cell>
          <cell r="E4858" t="str">
            <v>Koo Wee Rup</v>
          </cell>
          <cell r="F4858">
            <v>28</v>
          </cell>
          <cell r="G4858">
            <v>16</v>
          </cell>
          <cell r="H4858">
            <v>4</v>
          </cell>
          <cell r="I4858">
            <v>0</v>
          </cell>
          <cell r="J4858">
            <v>0</v>
          </cell>
          <cell r="K4858">
            <v>49</v>
          </cell>
        </row>
        <row r="4859">
          <cell r="A4859">
            <v>4853</v>
          </cell>
          <cell r="B4859" t="str">
            <v>H</v>
          </cell>
          <cell r="C4859" t="str">
            <v>Accommodation and Food Services</v>
          </cell>
          <cell r="D4859">
            <v>212011548</v>
          </cell>
          <cell r="E4859" t="str">
            <v>Koo Wee Rup</v>
          </cell>
          <cell r="F4859">
            <v>8</v>
          </cell>
          <cell r="G4859">
            <v>7</v>
          </cell>
          <cell r="H4859">
            <v>5</v>
          </cell>
          <cell r="I4859">
            <v>3</v>
          </cell>
          <cell r="J4859">
            <v>0</v>
          </cell>
          <cell r="K4859">
            <v>22</v>
          </cell>
        </row>
        <row r="4860">
          <cell r="A4860">
            <v>4854</v>
          </cell>
          <cell r="B4860" t="str">
            <v>I</v>
          </cell>
          <cell r="C4860" t="str">
            <v>Transport, Postal and Warehousing</v>
          </cell>
          <cell r="D4860">
            <v>212011548</v>
          </cell>
          <cell r="E4860" t="str">
            <v>Koo Wee Rup</v>
          </cell>
          <cell r="F4860">
            <v>85</v>
          </cell>
          <cell r="G4860">
            <v>33</v>
          </cell>
          <cell r="H4860">
            <v>3</v>
          </cell>
          <cell r="I4860">
            <v>3</v>
          </cell>
          <cell r="J4860">
            <v>0</v>
          </cell>
          <cell r="K4860">
            <v>123</v>
          </cell>
        </row>
        <row r="4861">
          <cell r="A4861">
            <v>4855</v>
          </cell>
          <cell r="B4861" t="str">
            <v>J</v>
          </cell>
          <cell r="C4861" t="str">
            <v>Information Media and Telecommunications</v>
          </cell>
          <cell r="D4861">
            <v>212011548</v>
          </cell>
          <cell r="E4861" t="str">
            <v>Koo Wee Rup</v>
          </cell>
          <cell r="F4861">
            <v>7</v>
          </cell>
          <cell r="G4861">
            <v>0</v>
          </cell>
          <cell r="H4861">
            <v>0</v>
          </cell>
          <cell r="I4861">
            <v>0</v>
          </cell>
          <cell r="J4861">
            <v>0</v>
          </cell>
          <cell r="K4861">
            <v>8</v>
          </cell>
        </row>
        <row r="4862">
          <cell r="A4862">
            <v>4856</v>
          </cell>
          <cell r="B4862" t="str">
            <v>K</v>
          </cell>
          <cell r="C4862" t="str">
            <v>Financial and Insurance Services</v>
          </cell>
          <cell r="D4862">
            <v>212011548</v>
          </cell>
          <cell r="E4862" t="str">
            <v>Koo Wee Rup</v>
          </cell>
          <cell r="F4862">
            <v>15</v>
          </cell>
          <cell r="G4862">
            <v>0</v>
          </cell>
          <cell r="H4862">
            <v>3</v>
          </cell>
          <cell r="I4862">
            <v>0</v>
          </cell>
          <cell r="J4862">
            <v>0</v>
          </cell>
          <cell r="K4862">
            <v>19</v>
          </cell>
        </row>
        <row r="4863">
          <cell r="A4863">
            <v>4857</v>
          </cell>
          <cell r="B4863" t="str">
            <v>L</v>
          </cell>
          <cell r="C4863" t="str">
            <v>Rental, Hiring and Real Estate Services</v>
          </cell>
          <cell r="D4863">
            <v>212011548</v>
          </cell>
          <cell r="E4863" t="str">
            <v>Koo Wee Rup</v>
          </cell>
          <cell r="F4863">
            <v>89</v>
          </cell>
          <cell r="G4863">
            <v>6</v>
          </cell>
          <cell r="H4863">
            <v>0</v>
          </cell>
          <cell r="I4863">
            <v>0</v>
          </cell>
          <cell r="J4863">
            <v>0</v>
          </cell>
          <cell r="K4863">
            <v>95</v>
          </cell>
        </row>
        <row r="4864">
          <cell r="A4864">
            <v>4858</v>
          </cell>
          <cell r="B4864" t="str">
            <v>M</v>
          </cell>
          <cell r="C4864" t="str">
            <v>Professional, Scientific and Technical Services</v>
          </cell>
          <cell r="D4864">
            <v>212011548</v>
          </cell>
          <cell r="E4864" t="str">
            <v>Koo Wee Rup</v>
          </cell>
          <cell r="F4864">
            <v>39</v>
          </cell>
          <cell r="G4864">
            <v>17</v>
          </cell>
          <cell r="H4864">
            <v>0</v>
          </cell>
          <cell r="I4864">
            <v>0</v>
          </cell>
          <cell r="J4864">
            <v>0</v>
          </cell>
          <cell r="K4864">
            <v>58</v>
          </cell>
        </row>
        <row r="4865">
          <cell r="A4865">
            <v>4859</v>
          </cell>
          <cell r="B4865" t="str">
            <v>N</v>
          </cell>
          <cell r="C4865" t="str">
            <v>Administrative and Support Services</v>
          </cell>
          <cell r="D4865">
            <v>212011548</v>
          </cell>
          <cell r="E4865" t="str">
            <v>Koo Wee Rup</v>
          </cell>
          <cell r="F4865">
            <v>33</v>
          </cell>
          <cell r="G4865">
            <v>7</v>
          </cell>
          <cell r="H4865">
            <v>4</v>
          </cell>
          <cell r="I4865">
            <v>0</v>
          </cell>
          <cell r="J4865">
            <v>0</v>
          </cell>
          <cell r="K4865">
            <v>45</v>
          </cell>
        </row>
        <row r="4866">
          <cell r="A4866">
            <v>4860</v>
          </cell>
          <cell r="B4866" t="str">
            <v>O</v>
          </cell>
          <cell r="C4866" t="str">
            <v>Public Administration and Safety</v>
          </cell>
          <cell r="D4866">
            <v>212011548</v>
          </cell>
          <cell r="E4866" t="str">
            <v>Koo Wee Rup</v>
          </cell>
          <cell r="F4866">
            <v>0</v>
          </cell>
          <cell r="G4866">
            <v>0</v>
          </cell>
          <cell r="H4866">
            <v>0</v>
          </cell>
          <cell r="I4866">
            <v>0</v>
          </cell>
          <cell r="J4866">
            <v>0</v>
          </cell>
          <cell r="K4866">
            <v>0</v>
          </cell>
        </row>
        <row r="4867">
          <cell r="A4867">
            <v>4861</v>
          </cell>
          <cell r="B4867" t="str">
            <v>P</v>
          </cell>
          <cell r="C4867" t="str">
            <v>Education and Training</v>
          </cell>
          <cell r="D4867">
            <v>212011548</v>
          </cell>
          <cell r="E4867" t="str">
            <v>Koo Wee Rup</v>
          </cell>
          <cell r="F4867">
            <v>10</v>
          </cell>
          <cell r="G4867">
            <v>4</v>
          </cell>
          <cell r="H4867">
            <v>0</v>
          </cell>
          <cell r="I4867">
            <v>0</v>
          </cell>
          <cell r="J4867">
            <v>0</v>
          </cell>
          <cell r="K4867">
            <v>15</v>
          </cell>
        </row>
        <row r="4868">
          <cell r="A4868">
            <v>4862</v>
          </cell>
          <cell r="B4868" t="str">
            <v>Q</v>
          </cell>
          <cell r="C4868" t="str">
            <v>Health Care and Social Assistance</v>
          </cell>
          <cell r="D4868">
            <v>212011548</v>
          </cell>
          <cell r="E4868" t="str">
            <v>Koo Wee Rup</v>
          </cell>
          <cell r="F4868">
            <v>33</v>
          </cell>
          <cell r="G4868">
            <v>7</v>
          </cell>
          <cell r="H4868">
            <v>6</v>
          </cell>
          <cell r="I4868">
            <v>3</v>
          </cell>
          <cell r="J4868">
            <v>0</v>
          </cell>
          <cell r="K4868">
            <v>47</v>
          </cell>
        </row>
        <row r="4869">
          <cell r="A4869">
            <v>4863</v>
          </cell>
          <cell r="B4869" t="str">
            <v>R</v>
          </cell>
          <cell r="C4869" t="str">
            <v>Arts and Recreation Services</v>
          </cell>
          <cell r="D4869">
            <v>212011548</v>
          </cell>
          <cell r="E4869" t="str">
            <v>Koo Wee Rup</v>
          </cell>
          <cell r="F4869">
            <v>13</v>
          </cell>
          <cell r="G4869">
            <v>6</v>
          </cell>
          <cell r="H4869">
            <v>3</v>
          </cell>
          <cell r="I4869">
            <v>0</v>
          </cell>
          <cell r="J4869">
            <v>0</v>
          </cell>
          <cell r="K4869">
            <v>22</v>
          </cell>
        </row>
        <row r="4870">
          <cell r="A4870">
            <v>4864</v>
          </cell>
          <cell r="B4870" t="str">
            <v>S</v>
          </cell>
          <cell r="C4870" t="str">
            <v>Other Services</v>
          </cell>
          <cell r="D4870">
            <v>212011548</v>
          </cell>
          <cell r="E4870" t="str">
            <v>Koo Wee Rup</v>
          </cell>
          <cell r="F4870">
            <v>45</v>
          </cell>
          <cell r="G4870">
            <v>28</v>
          </cell>
          <cell r="H4870">
            <v>6</v>
          </cell>
          <cell r="I4870">
            <v>0</v>
          </cell>
          <cell r="J4870">
            <v>0</v>
          </cell>
          <cell r="K4870">
            <v>79</v>
          </cell>
        </row>
        <row r="4871">
          <cell r="A4871">
            <v>4865</v>
          </cell>
          <cell r="B4871" t="str">
            <v>A</v>
          </cell>
          <cell r="C4871" t="str">
            <v>Agriculture, Forestry and Fishing</v>
          </cell>
          <cell r="D4871">
            <v>205031089</v>
          </cell>
          <cell r="E4871" t="str">
            <v>Korumburra</v>
          </cell>
          <cell r="F4871">
            <v>357</v>
          </cell>
          <cell r="G4871">
            <v>48</v>
          </cell>
          <cell r="H4871">
            <v>14</v>
          </cell>
          <cell r="I4871">
            <v>3</v>
          </cell>
          <cell r="J4871">
            <v>0</v>
          </cell>
          <cell r="K4871">
            <v>421</v>
          </cell>
        </row>
        <row r="4872">
          <cell r="A4872">
            <v>4866</v>
          </cell>
          <cell r="B4872" t="str">
            <v>B</v>
          </cell>
          <cell r="C4872" t="str">
            <v>Mining</v>
          </cell>
          <cell r="D4872">
            <v>205031089</v>
          </cell>
          <cell r="E4872" t="str">
            <v>Korumburra</v>
          </cell>
          <cell r="F4872">
            <v>0</v>
          </cell>
          <cell r="G4872">
            <v>0</v>
          </cell>
          <cell r="H4872">
            <v>0</v>
          </cell>
          <cell r="I4872">
            <v>3</v>
          </cell>
          <cell r="J4872">
            <v>0</v>
          </cell>
          <cell r="K4872">
            <v>4</v>
          </cell>
        </row>
        <row r="4873">
          <cell r="A4873">
            <v>4867</v>
          </cell>
          <cell r="B4873" t="str">
            <v>C</v>
          </cell>
          <cell r="C4873" t="str">
            <v>Manufacturing</v>
          </cell>
          <cell r="D4873">
            <v>205031089</v>
          </cell>
          <cell r="E4873" t="str">
            <v>Korumburra</v>
          </cell>
          <cell r="F4873">
            <v>20</v>
          </cell>
          <cell r="G4873">
            <v>19</v>
          </cell>
          <cell r="H4873">
            <v>3</v>
          </cell>
          <cell r="I4873">
            <v>4</v>
          </cell>
          <cell r="J4873">
            <v>0</v>
          </cell>
          <cell r="K4873">
            <v>47</v>
          </cell>
        </row>
        <row r="4874">
          <cell r="A4874">
            <v>4868</v>
          </cell>
          <cell r="B4874" t="str">
            <v>D</v>
          </cell>
          <cell r="C4874" t="str">
            <v>Electricity, Gas, Water and Waste Services</v>
          </cell>
          <cell r="D4874">
            <v>205031089</v>
          </cell>
          <cell r="E4874" t="str">
            <v>Korumburra</v>
          </cell>
          <cell r="F4874">
            <v>3</v>
          </cell>
          <cell r="G4874">
            <v>3</v>
          </cell>
          <cell r="H4874">
            <v>0</v>
          </cell>
          <cell r="I4874">
            <v>0</v>
          </cell>
          <cell r="J4874">
            <v>0</v>
          </cell>
          <cell r="K4874">
            <v>0</v>
          </cell>
        </row>
        <row r="4875">
          <cell r="A4875">
            <v>4869</v>
          </cell>
          <cell r="B4875" t="str">
            <v>E</v>
          </cell>
          <cell r="C4875" t="str">
            <v>Construction</v>
          </cell>
          <cell r="D4875">
            <v>205031089</v>
          </cell>
          <cell r="E4875" t="str">
            <v>Korumburra</v>
          </cell>
          <cell r="F4875">
            <v>125</v>
          </cell>
          <cell r="G4875">
            <v>72</v>
          </cell>
          <cell r="H4875">
            <v>13</v>
          </cell>
          <cell r="I4875">
            <v>3</v>
          </cell>
          <cell r="J4875">
            <v>0</v>
          </cell>
          <cell r="K4875">
            <v>211</v>
          </cell>
        </row>
        <row r="4876">
          <cell r="A4876">
            <v>4870</v>
          </cell>
          <cell r="B4876" t="str">
            <v>F</v>
          </cell>
          <cell r="C4876" t="str">
            <v>Wholesale Trade</v>
          </cell>
          <cell r="D4876">
            <v>205031089</v>
          </cell>
          <cell r="E4876" t="str">
            <v>Korumburra</v>
          </cell>
          <cell r="F4876">
            <v>9</v>
          </cell>
          <cell r="G4876">
            <v>3</v>
          </cell>
          <cell r="H4876">
            <v>3</v>
          </cell>
          <cell r="I4876">
            <v>0</v>
          </cell>
          <cell r="J4876">
            <v>0</v>
          </cell>
          <cell r="K4876">
            <v>13</v>
          </cell>
        </row>
        <row r="4877">
          <cell r="A4877">
            <v>4871</v>
          </cell>
          <cell r="B4877" t="str">
            <v>G</v>
          </cell>
          <cell r="C4877" t="str">
            <v>Retail Trade</v>
          </cell>
          <cell r="D4877">
            <v>205031089</v>
          </cell>
          <cell r="E4877" t="str">
            <v>Korumburra</v>
          </cell>
          <cell r="F4877">
            <v>32</v>
          </cell>
          <cell r="G4877">
            <v>18</v>
          </cell>
          <cell r="H4877">
            <v>8</v>
          </cell>
          <cell r="I4877">
            <v>0</v>
          </cell>
          <cell r="J4877">
            <v>0</v>
          </cell>
          <cell r="K4877">
            <v>59</v>
          </cell>
        </row>
        <row r="4878">
          <cell r="A4878">
            <v>4872</v>
          </cell>
          <cell r="B4878" t="str">
            <v>H</v>
          </cell>
          <cell r="C4878" t="str">
            <v>Accommodation and Food Services</v>
          </cell>
          <cell r="D4878">
            <v>205031089</v>
          </cell>
          <cell r="E4878" t="str">
            <v>Korumburra</v>
          </cell>
          <cell r="F4878">
            <v>9</v>
          </cell>
          <cell r="G4878">
            <v>12</v>
          </cell>
          <cell r="H4878">
            <v>7</v>
          </cell>
          <cell r="I4878">
            <v>3</v>
          </cell>
          <cell r="J4878">
            <v>0</v>
          </cell>
          <cell r="K4878">
            <v>31</v>
          </cell>
        </row>
        <row r="4879">
          <cell r="A4879">
            <v>4873</v>
          </cell>
          <cell r="B4879" t="str">
            <v>I</v>
          </cell>
          <cell r="C4879" t="str">
            <v>Transport, Postal and Warehousing</v>
          </cell>
          <cell r="D4879">
            <v>205031089</v>
          </cell>
          <cell r="E4879" t="str">
            <v>Korumburra</v>
          </cell>
          <cell r="F4879">
            <v>35</v>
          </cell>
          <cell r="G4879">
            <v>15</v>
          </cell>
          <cell r="H4879">
            <v>4</v>
          </cell>
          <cell r="I4879">
            <v>0</v>
          </cell>
          <cell r="J4879">
            <v>0</v>
          </cell>
          <cell r="K4879">
            <v>54</v>
          </cell>
        </row>
        <row r="4880">
          <cell r="A4880">
            <v>4874</v>
          </cell>
          <cell r="B4880" t="str">
            <v>J</v>
          </cell>
          <cell r="C4880" t="str">
            <v>Information Media and Telecommunications</v>
          </cell>
          <cell r="D4880">
            <v>205031089</v>
          </cell>
          <cell r="E4880" t="str">
            <v>Korumburra</v>
          </cell>
          <cell r="F4880">
            <v>4</v>
          </cell>
          <cell r="G4880">
            <v>0</v>
          </cell>
          <cell r="H4880">
            <v>0</v>
          </cell>
          <cell r="I4880">
            <v>0</v>
          </cell>
          <cell r="J4880">
            <v>0</v>
          </cell>
          <cell r="K4880">
            <v>4</v>
          </cell>
        </row>
        <row r="4881">
          <cell r="A4881">
            <v>4875</v>
          </cell>
          <cell r="B4881" t="str">
            <v>K</v>
          </cell>
          <cell r="C4881" t="str">
            <v>Financial and Insurance Services</v>
          </cell>
          <cell r="D4881">
            <v>205031089</v>
          </cell>
          <cell r="E4881" t="str">
            <v>Korumburra</v>
          </cell>
          <cell r="F4881">
            <v>26</v>
          </cell>
          <cell r="G4881">
            <v>6</v>
          </cell>
          <cell r="H4881">
            <v>0</v>
          </cell>
          <cell r="I4881">
            <v>0</v>
          </cell>
          <cell r="J4881">
            <v>0</v>
          </cell>
          <cell r="K4881">
            <v>32</v>
          </cell>
        </row>
        <row r="4882">
          <cell r="A4882">
            <v>4876</v>
          </cell>
          <cell r="B4882" t="str">
            <v>L</v>
          </cell>
          <cell r="C4882" t="str">
            <v>Rental, Hiring and Real Estate Services</v>
          </cell>
          <cell r="D4882">
            <v>205031089</v>
          </cell>
          <cell r="E4882" t="str">
            <v>Korumburra</v>
          </cell>
          <cell r="F4882">
            <v>61</v>
          </cell>
          <cell r="G4882">
            <v>4</v>
          </cell>
          <cell r="H4882">
            <v>3</v>
          </cell>
          <cell r="I4882">
            <v>0</v>
          </cell>
          <cell r="J4882">
            <v>0</v>
          </cell>
          <cell r="K4882">
            <v>68</v>
          </cell>
        </row>
        <row r="4883">
          <cell r="A4883">
            <v>4877</v>
          </cell>
          <cell r="B4883" t="str">
            <v>M</v>
          </cell>
          <cell r="C4883" t="str">
            <v>Professional, Scientific and Technical Services</v>
          </cell>
          <cell r="D4883">
            <v>205031089</v>
          </cell>
          <cell r="E4883" t="str">
            <v>Korumburra</v>
          </cell>
          <cell r="F4883">
            <v>58</v>
          </cell>
          <cell r="G4883">
            <v>32</v>
          </cell>
          <cell r="H4883">
            <v>3</v>
          </cell>
          <cell r="I4883">
            <v>0</v>
          </cell>
          <cell r="J4883">
            <v>0</v>
          </cell>
          <cell r="K4883">
            <v>92</v>
          </cell>
        </row>
        <row r="4884">
          <cell r="A4884">
            <v>4878</v>
          </cell>
          <cell r="B4884" t="str">
            <v>N</v>
          </cell>
          <cell r="C4884" t="str">
            <v>Administrative and Support Services</v>
          </cell>
          <cell r="D4884">
            <v>205031089</v>
          </cell>
          <cell r="E4884" t="str">
            <v>Korumburra</v>
          </cell>
          <cell r="F4884">
            <v>29</v>
          </cell>
          <cell r="G4884">
            <v>11</v>
          </cell>
          <cell r="H4884">
            <v>0</v>
          </cell>
          <cell r="I4884">
            <v>0</v>
          </cell>
          <cell r="J4884">
            <v>0</v>
          </cell>
          <cell r="K4884">
            <v>40</v>
          </cell>
        </row>
        <row r="4885">
          <cell r="A4885">
            <v>4879</v>
          </cell>
          <cell r="B4885" t="str">
            <v>O</v>
          </cell>
          <cell r="C4885" t="str">
            <v>Public Administration and Safety</v>
          </cell>
          <cell r="D4885">
            <v>205031089</v>
          </cell>
          <cell r="E4885" t="str">
            <v>Korumburra</v>
          </cell>
          <cell r="F4885">
            <v>3</v>
          </cell>
          <cell r="G4885">
            <v>0</v>
          </cell>
          <cell r="H4885">
            <v>0</v>
          </cell>
          <cell r="I4885">
            <v>0</v>
          </cell>
          <cell r="J4885">
            <v>0</v>
          </cell>
          <cell r="K4885">
            <v>3</v>
          </cell>
        </row>
        <row r="4886">
          <cell r="A4886">
            <v>4880</v>
          </cell>
          <cell r="B4886" t="str">
            <v>P</v>
          </cell>
          <cell r="C4886" t="str">
            <v>Education and Training</v>
          </cell>
          <cell r="D4886">
            <v>205031089</v>
          </cell>
          <cell r="E4886" t="str">
            <v>Korumburra</v>
          </cell>
          <cell r="F4886">
            <v>5</v>
          </cell>
          <cell r="G4886">
            <v>4</v>
          </cell>
          <cell r="H4886">
            <v>0</v>
          </cell>
          <cell r="I4886">
            <v>0</v>
          </cell>
          <cell r="J4886">
            <v>0</v>
          </cell>
          <cell r="K4886">
            <v>10</v>
          </cell>
        </row>
        <row r="4887">
          <cell r="A4887">
            <v>4881</v>
          </cell>
          <cell r="B4887" t="str">
            <v>Q</v>
          </cell>
          <cell r="C4887" t="str">
            <v>Health Care and Social Assistance</v>
          </cell>
          <cell r="D4887">
            <v>205031089</v>
          </cell>
          <cell r="E4887" t="str">
            <v>Korumburra</v>
          </cell>
          <cell r="F4887">
            <v>29</v>
          </cell>
          <cell r="G4887">
            <v>12</v>
          </cell>
          <cell r="H4887">
            <v>0</v>
          </cell>
          <cell r="I4887">
            <v>3</v>
          </cell>
          <cell r="J4887">
            <v>0</v>
          </cell>
          <cell r="K4887">
            <v>46</v>
          </cell>
        </row>
        <row r="4888">
          <cell r="A4888">
            <v>4882</v>
          </cell>
          <cell r="B4888" t="str">
            <v>R</v>
          </cell>
          <cell r="C4888" t="str">
            <v>Arts and Recreation Services</v>
          </cell>
          <cell r="D4888">
            <v>205031089</v>
          </cell>
          <cell r="E4888" t="str">
            <v>Korumburra</v>
          </cell>
          <cell r="F4888">
            <v>11</v>
          </cell>
          <cell r="G4888">
            <v>3</v>
          </cell>
          <cell r="H4888">
            <v>0</v>
          </cell>
          <cell r="I4888">
            <v>0</v>
          </cell>
          <cell r="J4888">
            <v>0</v>
          </cell>
          <cell r="K4888">
            <v>14</v>
          </cell>
        </row>
        <row r="4889">
          <cell r="A4889">
            <v>4883</v>
          </cell>
          <cell r="B4889" t="str">
            <v>S</v>
          </cell>
          <cell r="C4889" t="str">
            <v>Other Services</v>
          </cell>
          <cell r="D4889">
            <v>205031089</v>
          </cell>
          <cell r="E4889" t="str">
            <v>Korumburra</v>
          </cell>
          <cell r="F4889">
            <v>39</v>
          </cell>
          <cell r="G4889">
            <v>26</v>
          </cell>
          <cell r="H4889">
            <v>5</v>
          </cell>
          <cell r="I4889">
            <v>0</v>
          </cell>
          <cell r="J4889">
            <v>0</v>
          </cell>
          <cell r="K4889">
            <v>70</v>
          </cell>
        </row>
        <row r="4890">
          <cell r="A4890">
            <v>4884</v>
          </cell>
          <cell r="B4890" t="str">
            <v>A</v>
          </cell>
          <cell r="C4890" t="str">
            <v>Agriculture, Forestry and Fishing</v>
          </cell>
          <cell r="D4890">
            <v>213041576</v>
          </cell>
          <cell r="E4890" t="str">
            <v>Kurunjang - Toolern Vale</v>
          </cell>
          <cell r="F4890">
            <v>19</v>
          </cell>
          <cell r="G4890">
            <v>7</v>
          </cell>
          <cell r="H4890">
            <v>0</v>
          </cell>
          <cell r="I4890">
            <v>0</v>
          </cell>
          <cell r="J4890">
            <v>0</v>
          </cell>
          <cell r="K4890">
            <v>26</v>
          </cell>
        </row>
        <row r="4891">
          <cell r="A4891">
            <v>4885</v>
          </cell>
          <cell r="B4891" t="str">
            <v>B</v>
          </cell>
          <cell r="C4891" t="str">
            <v>Mining</v>
          </cell>
          <cell r="D4891">
            <v>213041576</v>
          </cell>
          <cell r="E4891" t="str">
            <v>Kurunjang - Toolern Vale</v>
          </cell>
          <cell r="F4891">
            <v>0</v>
          </cell>
          <cell r="G4891">
            <v>3</v>
          </cell>
          <cell r="H4891">
            <v>0</v>
          </cell>
          <cell r="I4891">
            <v>0</v>
          </cell>
          <cell r="J4891">
            <v>0</v>
          </cell>
          <cell r="K4891">
            <v>3</v>
          </cell>
        </row>
        <row r="4892">
          <cell r="A4892">
            <v>4886</v>
          </cell>
          <cell r="B4892" t="str">
            <v>C</v>
          </cell>
          <cell r="C4892" t="str">
            <v>Manufacturing</v>
          </cell>
          <cell r="D4892">
            <v>213041576</v>
          </cell>
          <cell r="E4892" t="str">
            <v>Kurunjang - Toolern Vale</v>
          </cell>
          <cell r="F4892">
            <v>14</v>
          </cell>
          <cell r="G4892">
            <v>5</v>
          </cell>
          <cell r="H4892">
            <v>0</v>
          </cell>
          <cell r="I4892">
            <v>0</v>
          </cell>
          <cell r="J4892">
            <v>0</v>
          </cell>
          <cell r="K4892">
            <v>19</v>
          </cell>
        </row>
        <row r="4893">
          <cell r="A4893">
            <v>4887</v>
          </cell>
          <cell r="B4893" t="str">
            <v>D</v>
          </cell>
          <cell r="C4893" t="str">
            <v>Electricity, Gas, Water and Waste Services</v>
          </cell>
          <cell r="D4893">
            <v>213041576</v>
          </cell>
          <cell r="E4893" t="str">
            <v>Kurunjang - Toolern Vale</v>
          </cell>
          <cell r="F4893">
            <v>4</v>
          </cell>
          <cell r="G4893">
            <v>0</v>
          </cell>
          <cell r="H4893">
            <v>0</v>
          </cell>
          <cell r="I4893">
            <v>0</v>
          </cell>
          <cell r="J4893">
            <v>0</v>
          </cell>
          <cell r="K4893">
            <v>6</v>
          </cell>
        </row>
        <row r="4894">
          <cell r="A4894">
            <v>4888</v>
          </cell>
          <cell r="B4894" t="str">
            <v>E</v>
          </cell>
          <cell r="C4894" t="str">
            <v>Construction</v>
          </cell>
          <cell r="D4894">
            <v>213041576</v>
          </cell>
          <cell r="E4894" t="str">
            <v>Kurunjang - Toolern Vale</v>
          </cell>
          <cell r="F4894">
            <v>153</v>
          </cell>
          <cell r="G4894">
            <v>83</v>
          </cell>
          <cell r="H4894">
            <v>16</v>
          </cell>
          <cell r="I4894">
            <v>3</v>
          </cell>
          <cell r="J4894">
            <v>0</v>
          </cell>
          <cell r="K4894">
            <v>253</v>
          </cell>
        </row>
        <row r="4895">
          <cell r="A4895">
            <v>4889</v>
          </cell>
          <cell r="B4895" t="str">
            <v>F</v>
          </cell>
          <cell r="C4895" t="str">
            <v>Wholesale Trade</v>
          </cell>
          <cell r="D4895">
            <v>213041576</v>
          </cell>
          <cell r="E4895" t="str">
            <v>Kurunjang - Toolern Vale</v>
          </cell>
          <cell r="F4895">
            <v>8</v>
          </cell>
          <cell r="G4895">
            <v>6</v>
          </cell>
          <cell r="H4895">
            <v>0</v>
          </cell>
          <cell r="I4895">
            <v>0</v>
          </cell>
          <cell r="J4895">
            <v>0</v>
          </cell>
          <cell r="K4895">
            <v>15</v>
          </cell>
        </row>
        <row r="4896">
          <cell r="A4896">
            <v>4890</v>
          </cell>
          <cell r="B4896" t="str">
            <v>G</v>
          </cell>
          <cell r="C4896" t="str">
            <v>Retail Trade</v>
          </cell>
          <cell r="D4896">
            <v>213041576</v>
          </cell>
          <cell r="E4896" t="str">
            <v>Kurunjang - Toolern Vale</v>
          </cell>
          <cell r="F4896">
            <v>26</v>
          </cell>
          <cell r="G4896">
            <v>9</v>
          </cell>
          <cell r="H4896">
            <v>3</v>
          </cell>
          <cell r="I4896">
            <v>0</v>
          </cell>
          <cell r="J4896">
            <v>0</v>
          </cell>
          <cell r="K4896">
            <v>36</v>
          </cell>
        </row>
        <row r="4897">
          <cell r="A4897">
            <v>4891</v>
          </cell>
          <cell r="B4897" t="str">
            <v>H</v>
          </cell>
          <cell r="C4897" t="str">
            <v>Accommodation and Food Services</v>
          </cell>
          <cell r="D4897">
            <v>213041576</v>
          </cell>
          <cell r="E4897" t="str">
            <v>Kurunjang - Toolern Vale</v>
          </cell>
          <cell r="F4897">
            <v>8</v>
          </cell>
          <cell r="G4897">
            <v>5</v>
          </cell>
          <cell r="H4897">
            <v>3</v>
          </cell>
          <cell r="I4897">
            <v>0</v>
          </cell>
          <cell r="J4897">
            <v>0</v>
          </cell>
          <cell r="K4897">
            <v>14</v>
          </cell>
        </row>
        <row r="4898">
          <cell r="A4898">
            <v>4892</v>
          </cell>
          <cell r="B4898" t="str">
            <v>I</v>
          </cell>
          <cell r="C4898" t="str">
            <v>Transport, Postal and Warehousing</v>
          </cell>
          <cell r="D4898">
            <v>213041576</v>
          </cell>
          <cell r="E4898" t="str">
            <v>Kurunjang - Toolern Vale</v>
          </cell>
          <cell r="F4898">
            <v>145</v>
          </cell>
          <cell r="G4898">
            <v>35</v>
          </cell>
          <cell r="H4898">
            <v>5</v>
          </cell>
          <cell r="I4898">
            <v>0</v>
          </cell>
          <cell r="J4898">
            <v>0</v>
          </cell>
          <cell r="K4898">
            <v>185</v>
          </cell>
        </row>
        <row r="4899">
          <cell r="A4899">
            <v>4893</v>
          </cell>
          <cell r="B4899" t="str">
            <v>J</v>
          </cell>
          <cell r="C4899" t="str">
            <v>Information Media and Telecommunications</v>
          </cell>
          <cell r="D4899">
            <v>213041576</v>
          </cell>
          <cell r="E4899" t="str">
            <v>Kurunjang - Toolern Vale</v>
          </cell>
          <cell r="F4899">
            <v>3</v>
          </cell>
          <cell r="G4899">
            <v>0</v>
          </cell>
          <cell r="H4899">
            <v>0</v>
          </cell>
          <cell r="I4899">
            <v>0</v>
          </cell>
          <cell r="J4899">
            <v>0</v>
          </cell>
          <cell r="K4899">
            <v>3</v>
          </cell>
        </row>
        <row r="4900">
          <cell r="A4900">
            <v>4894</v>
          </cell>
          <cell r="B4900" t="str">
            <v>K</v>
          </cell>
          <cell r="C4900" t="str">
            <v>Financial and Insurance Services</v>
          </cell>
          <cell r="D4900">
            <v>213041576</v>
          </cell>
          <cell r="E4900" t="str">
            <v>Kurunjang - Toolern Vale</v>
          </cell>
          <cell r="F4900">
            <v>12</v>
          </cell>
          <cell r="G4900">
            <v>4</v>
          </cell>
          <cell r="H4900">
            <v>3</v>
          </cell>
          <cell r="I4900">
            <v>0</v>
          </cell>
          <cell r="J4900">
            <v>0</v>
          </cell>
          <cell r="K4900">
            <v>17</v>
          </cell>
        </row>
        <row r="4901">
          <cell r="A4901">
            <v>4895</v>
          </cell>
          <cell r="B4901" t="str">
            <v>L</v>
          </cell>
          <cell r="C4901" t="str">
            <v>Rental, Hiring and Real Estate Services</v>
          </cell>
          <cell r="D4901">
            <v>213041576</v>
          </cell>
          <cell r="E4901" t="str">
            <v>Kurunjang - Toolern Vale</v>
          </cell>
          <cell r="F4901">
            <v>44</v>
          </cell>
          <cell r="G4901">
            <v>0</v>
          </cell>
          <cell r="H4901">
            <v>0</v>
          </cell>
          <cell r="I4901">
            <v>0</v>
          </cell>
          <cell r="J4901">
            <v>0</v>
          </cell>
          <cell r="K4901">
            <v>47</v>
          </cell>
        </row>
        <row r="4902">
          <cell r="A4902">
            <v>4896</v>
          </cell>
          <cell r="B4902" t="str">
            <v>M</v>
          </cell>
          <cell r="C4902" t="str">
            <v>Professional, Scientific and Technical Services</v>
          </cell>
          <cell r="D4902">
            <v>213041576</v>
          </cell>
          <cell r="E4902" t="str">
            <v>Kurunjang - Toolern Vale</v>
          </cell>
          <cell r="F4902">
            <v>27</v>
          </cell>
          <cell r="G4902">
            <v>8</v>
          </cell>
          <cell r="H4902">
            <v>0</v>
          </cell>
          <cell r="I4902">
            <v>0</v>
          </cell>
          <cell r="J4902">
            <v>0</v>
          </cell>
          <cell r="K4902">
            <v>36</v>
          </cell>
        </row>
        <row r="4903">
          <cell r="A4903">
            <v>4897</v>
          </cell>
          <cell r="B4903" t="str">
            <v>N</v>
          </cell>
          <cell r="C4903" t="str">
            <v>Administrative and Support Services</v>
          </cell>
          <cell r="D4903">
            <v>213041576</v>
          </cell>
          <cell r="E4903" t="str">
            <v>Kurunjang - Toolern Vale</v>
          </cell>
          <cell r="F4903">
            <v>23</v>
          </cell>
          <cell r="G4903">
            <v>7</v>
          </cell>
          <cell r="H4903">
            <v>3</v>
          </cell>
          <cell r="I4903">
            <v>0</v>
          </cell>
          <cell r="J4903">
            <v>0</v>
          </cell>
          <cell r="K4903">
            <v>33</v>
          </cell>
        </row>
        <row r="4904">
          <cell r="A4904">
            <v>4898</v>
          </cell>
          <cell r="B4904" t="str">
            <v>O</v>
          </cell>
          <cell r="C4904" t="str">
            <v>Public Administration and Safety</v>
          </cell>
          <cell r="D4904">
            <v>213041576</v>
          </cell>
          <cell r="E4904" t="str">
            <v>Kurunjang - Toolern Vale</v>
          </cell>
          <cell r="F4904">
            <v>0</v>
          </cell>
          <cell r="G4904">
            <v>3</v>
          </cell>
          <cell r="H4904">
            <v>0</v>
          </cell>
          <cell r="I4904">
            <v>0</v>
          </cell>
          <cell r="J4904">
            <v>0</v>
          </cell>
          <cell r="K4904">
            <v>3</v>
          </cell>
        </row>
        <row r="4905">
          <cell r="A4905">
            <v>4899</v>
          </cell>
          <cell r="B4905" t="str">
            <v>P</v>
          </cell>
          <cell r="C4905" t="str">
            <v>Education and Training</v>
          </cell>
          <cell r="D4905">
            <v>213041576</v>
          </cell>
          <cell r="E4905" t="str">
            <v>Kurunjang - Toolern Vale</v>
          </cell>
          <cell r="F4905">
            <v>9</v>
          </cell>
          <cell r="G4905">
            <v>3</v>
          </cell>
          <cell r="H4905">
            <v>3</v>
          </cell>
          <cell r="I4905">
            <v>0</v>
          </cell>
          <cell r="J4905">
            <v>0</v>
          </cell>
          <cell r="K4905">
            <v>12</v>
          </cell>
        </row>
        <row r="4906">
          <cell r="A4906">
            <v>4900</v>
          </cell>
          <cell r="B4906" t="str">
            <v>Q</v>
          </cell>
          <cell r="C4906" t="str">
            <v>Health Care and Social Assistance</v>
          </cell>
          <cell r="D4906">
            <v>213041576</v>
          </cell>
          <cell r="E4906" t="str">
            <v>Kurunjang - Toolern Vale</v>
          </cell>
          <cell r="F4906">
            <v>23</v>
          </cell>
          <cell r="G4906">
            <v>6</v>
          </cell>
          <cell r="H4906">
            <v>3</v>
          </cell>
          <cell r="I4906">
            <v>3</v>
          </cell>
          <cell r="J4906">
            <v>0</v>
          </cell>
          <cell r="K4906">
            <v>34</v>
          </cell>
        </row>
        <row r="4907">
          <cell r="A4907">
            <v>4901</v>
          </cell>
          <cell r="B4907" t="str">
            <v>R</v>
          </cell>
          <cell r="C4907" t="str">
            <v>Arts and Recreation Services</v>
          </cell>
          <cell r="D4907">
            <v>213041576</v>
          </cell>
          <cell r="E4907" t="str">
            <v>Kurunjang - Toolern Vale</v>
          </cell>
          <cell r="F4907">
            <v>8</v>
          </cell>
          <cell r="G4907">
            <v>0</v>
          </cell>
          <cell r="H4907">
            <v>0</v>
          </cell>
          <cell r="I4907">
            <v>0</v>
          </cell>
          <cell r="J4907">
            <v>0</v>
          </cell>
          <cell r="K4907">
            <v>9</v>
          </cell>
        </row>
        <row r="4908">
          <cell r="A4908">
            <v>4902</v>
          </cell>
          <cell r="B4908" t="str">
            <v>S</v>
          </cell>
          <cell r="C4908" t="str">
            <v>Other Services</v>
          </cell>
          <cell r="D4908">
            <v>213041576</v>
          </cell>
          <cell r="E4908" t="str">
            <v>Kurunjang - Toolern Vale</v>
          </cell>
          <cell r="F4908">
            <v>33</v>
          </cell>
          <cell r="G4908">
            <v>13</v>
          </cell>
          <cell r="H4908">
            <v>6</v>
          </cell>
          <cell r="I4908">
            <v>0</v>
          </cell>
          <cell r="J4908">
            <v>0</v>
          </cell>
          <cell r="K4908">
            <v>52</v>
          </cell>
        </row>
        <row r="4909">
          <cell r="A4909">
            <v>4903</v>
          </cell>
          <cell r="B4909" t="str">
            <v>A</v>
          </cell>
          <cell r="C4909" t="str">
            <v>Agriculture, Forestry and Fishing</v>
          </cell>
          <cell r="D4909">
            <v>216011407</v>
          </cell>
          <cell r="E4909" t="str">
            <v>Kyabram</v>
          </cell>
          <cell r="F4909">
            <v>347</v>
          </cell>
          <cell r="G4909">
            <v>68</v>
          </cell>
          <cell r="H4909">
            <v>24</v>
          </cell>
          <cell r="I4909">
            <v>3</v>
          </cell>
          <cell r="J4909">
            <v>0</v>
          </cell>
          <cell r="K4909">
            <v>442</v>
          </cell>
        </row>
        <row r="4910">
          <cell r="A4910">
            <v>4904</v>
          </cell>
          <cell r="B4910" t="str">
            <v>B</v>
          </cell>
          <cell r="C4910" t="str">
            <v>Mining</v>
          </cell>
          <cell r="D4910">
            <v>216011407</v>
          </cell>
          <cell r="E4910" t="str">
            <v>Kyabram</v>
          </cell>
          <cell r="F4910">
            <v>0</v>
          </cell>
          <cell r="G4910">
            <v>0</v>
          </cell>
          <cell r="H4910">
            <v>0</v>
          </cell>
          <cell r="I4910">
            <v>0</v>
          </cell>
          <cell r="J4910">
            <v>0</v>
          </cell>
          <cell r="K4910">
            <v>3</v>
          </cell>
        </row>
        <row r="4911">
          <cell r="A4911">
            <v>4905</v>
          </cell>
          <cell r="B4911" t="str">
            <v>C</v>
          </cell>
          <cell r="C4911" t="str">
            <v>Manufacturing</v>
          </cell>
          <cell r="D4911">
            <v>216011407</v>
          </cell>
          <cell r="E4911" t="str">
            <v>Kyabram</v>
          </cell>
          <cell r="F4911">
            <v>30</v>
          </cell>
          <cell r="G4911">
            <v>14</v>
          </cell>
          <cell r="H4911">
            <v>11</v>
          </cell>
          <cell r="I4911">
            <v>3</v>
          </cell>
          <cell r="J4911">
            <v>0</v>
          </cell>
          <cell r="K4911">
            <v>58</v>
          </cell>
        </row>
        <row r="4912">
          <cell r="A4912">
            <v>4906</v>
          </cell>
          <cell r="B4912" t="str">
            <v>D</v>
          </cell>
          <cell r="C4912" t="str">
            <v>Electricity, Gas, Water and Waste Services</v>
          </cell>
          <cell r="D4912">
            <v>216011407</v>
          </cell>
          <cell r="E4912" t="str">
            <v>Kyabram</v>
          </cell>
          <cell r="F4912">
            <v>0</v>
          </cell>
          <cell r="G4912">
            <v>0</v>
          </cell>
          <cell r="H4912">
            <v>0</v>
          </cell>
          <cell r="I4912">
            <v>0</v>
          </cell>
          <cell r="J4912">
            <v>0</v>
          </cell>
          <cell r="K4912">
            <v>0</v>
          </cell>
        </row>
        <row r="4913">
          <cell r="A4913">
            <v>4907</v>
          </cell>
          <cell r="B4913" t="str">
            <v>E</v>
          </cell>
          <cell r="C4913" t="str">
            <v>Construction</v>
          </cell>
          <cell r="D4913">
            <v>216011407</v>
          </cell>
          <cell r="E4913" t="str">
            <v>Kyabram</v>
          </cell>
          <cell r="F4913">
            <v>93</v>
          </cell>
          <cell r="G4913">
            <v>74</v>
          </cell>
          <cell r="H4913">
            <v>17</v>
          </cell>
          <cell r="I4913">
            <v>3</v>
          </cell>
          <cell r="J4913">
            <v>0</v>
          </cell>
          <cell r="K4913">
            <v>185</v>
          </cell>
        </row>
        <row r="4914">
          <cell r="A4914">
            <v>4908</v>
          </cell>
          <cell r="B4914" t="str">
            <v>F</v>
          </cell>
          <cell r="C4914" t="str">
            <v>Wholesale Trade</v>
          </cell>
          <cell r="D4914">
            <v>216011407</v>
          </cell>
          <cell r="E4914" t="str">
            <v>Kyabram</v>
          </cell>
          <cell r="F4914">
            <v>16</v>
          </cell>
          <cell r="G4914">
            <v>7</v>
          </cell>
          <cell r="H4914">
            <v>3</v>
          </cell>
          <cell r="I4914">
            <v>0</v>
          </cell>
          <cell r="J4914">
            <v>0</v>
          </cell>
          <cell r="K4914">
            <v>26</v>
          </cell>
        </row>
        <row r="4915">
          <cell r="A4915">
            <v>4909</v>
          </cell>
          <cell r="B4915" t="str">
            <v>G</v>
          </cell>
          <cell r="C4915" t="str">
            <v>Retail Trade</v>
          </cell>
          <cell r="D4915">
            <v>216011407</v>
          </cell>
          <cell r="E4915" t="str">
            <v>Kyabram</v>
          </cell>
          <cell r="F4915">
            <v>14</v>
          </cell>
          <cell r="G4915">
            <v>26</v>
          </cell>
          <cell r="H4915">
            <v>14</v>
          </cell>
          <cell r="I4915">
            <v>3</v>
          </cell>
          <cell r="J4915">
            <v>0</v>
          </cell>
          <cell r="K4915">
            <v>56</v>
          </cell>
        </row>
        <row r="4916">
          <cell r="A4916">
            <v>4910</v>
          </cell>
          <cell r="B4916" t="str">
            <v>H</v>
          </cell>
          <cell r="C4916" t="str">
            <v>Accommodation and Food Services</v>
          </cell>
          <cell r="D4916">
            <v>216011407</v>
          </cell>
          <cell r="E4916" t="str">
            <v>Kyabram</v>
          </cell>
          <cell r="F4916">
            <v>15</v>
          </cell>
          <cell r="G4916">
            <v>10</v>
          </cell>
          <cell r="H4916">
            <v>6</v>
          </cell>
          <cell r="I4916">
            <v>0</v>
          </cell>
          <cell r="J4916">
            <v>0</v>
          </cell>
          <cell r="K4916">
            <v>33</v>
          </cell>
        </row>
        <row r="4917">
          <cell r="A4917">
            <v>4911</v>
          </cell>
          <cell r="B4917" t="str">
            <v>I</v>
          </cell>
          <cell r="C4917" t="str">
            <v>Transport, Postal and Warehousing</v>
          </cell>
          <cell r="D4917">
            <v>216011407</v>
          </cell>
          <cell r="E4917" t="str">
            <v>Kyabram</v>
          </cell>
          <cell r="F4917">
            <v>40</v>
          </cell>
          <cell r="G4917">
            <v>24</v>
          </cell>
          <cell r="H4917">
            <v>7</v>
          </cell>
          <cell r="I4917">
            <v>3</v>
          </cell>
          <cell r="J4917">
            <v>0</v>
          </cell>
          <cell r="K4917">
            <v>72</v>
          </cell>
        </row>
        <row r="4918">
          <cell r="A4918">
            <v>4912</v>
          </cell>
          <cell r="B4918" t="str">
            <v>J</v>
          </cell>
          <cell r="C4918" t="str">
            <v>Information Media and Telecommunications</v>
          </cell>
          <cell r="D4918">
            <v>216011407</v>
          </cell>
          <cell r="E4918" t="str">
            <v>Kyabram</v>
          </cell>
          <cell r="F4918">
            <v>0</v>
          </cell>
          <cell r="G4918">
            <v>3</v>
          </cell>
          <cell r="H4918">
            <v>0</v>
          </cell>
          <cell r="I4918">
            <v>0</v>
          </cell>
          <cell r="J4918">
            <v>0</v>
          </cell>
          <cell r="K4918">
            <v>0</v>
          </cell>
        </row>
        <row r="4919">
          <cell r="A4919">
            <v>4913</v>
          </cell>
          <cell r="B4919" t="str">
            <v>K</v>
          </cell>
          <cell r="C4919" t="str">
            <v>Financial and Insurance Services</v>
          </cell>
          <cell r="D4919">
            <v>216011407</v>
          </cell>
          <cell r="E4919" t="str">
            <v>Kyabram</v>
          </cell>
          <cell r="F4919">
            <v>8</v>
          </cell>
          <cell r="G4919">
            <v>4</v>
          </cell>
          <cell r="H4919">
            <v>6</v>
          </cell>
          <cell r="I4919">
            <v>3</v>
          </cell>
          <cell r="J4919">
            <v>0</v>
          </cell>
          <cell r="K4919">
            <v>20</v>
          </cell>
        </row>
        <row r="4920">
          <cell r="A4920">
            <v>4914</v>
          </cell>
          <cell r="B4920" t="str">
            <v>L</v>
          </cell>
          <cell r="C4920" t="str">
            <v>Rental, Hiring and Real Estate Services</v>
          </cell>
          <cell r="D4920">
            <v>216011407</v>
          </cell>
          <cell r="E4920" t="str">
            <v>Kyabram</v>
          </cell>
          <cell r="F4920">
            <v>63</v>
          </cell>
          <cell r="G4920">
            <v>3</v>
          </cell>
          <cell r="H4920">
            <v>6</v>
          </cell>
          <cell r="I4920">
            <v>0</v>
          </cell>
          <cell r="J4920">
            <v>0</v>
          </cell>
          <cell r="K4920">
            <v>73</v>
          </cell>
        </row>
        <row r="4921">
          <cell r="A4921">
            <v>4915</v>
          </cell>
          <cell r="B4921" t="str">
            <v>M</v>
          </cell>
          <cell r="C4921" t="str">
            <v>Professional, Scientific and Technical Services</v>
          </cell>
          <cell r="D4921">
            <v>216011407</v>
          </cell>
          <cell r="E4921" t="str">
            <v>Kyabram</v>
          </cell>
          <cell r="F4921">
            <v>40</v>
          </cell>
          <cell r="G4921">
            <v>15</v>
          </cell>
          <cell r="H4921">
            <v>4</v>
          </cell>
          <cell r="I4921">
            <v>5</v>
          </cell>
          <cell r="J4921">
            <v>0</v>
          </cell>
          <cell r="K4921">
            <v>64</v>
          </cell>
        </row>
        <row r="4922">
          <cell r="A4922">
            <v>4916</v>
          </cell>
          <cell r="B4922" t="str">
            <v>N</v>
          </cell>
          <cell r="C4922" t="str">
            <v>Administrative and Support Services</v>
          </cell>
          <cell r="D4922">
            <v>216011407</v>
          </cell>
          <cell r="E4922" t="str">
            <v>Kyabram</v>
          </cell>
          <cell r="F4922">
            <v>12</v>
          </cell>
          <cell r="G4922">
            <v>10</v>
          </cell>
          <cell r="H4922">
            <v>0</v>
          </cell>
          <cell r="I4922">
            <v>3</v>
          </cell>
          <cell r="J4922">
            <v>0</v>
          </cell>
          <cell r="K4922">
            <v>27</v>
          </cell>
        </row>
        <row r="4923">
          <cell r="A4923">
            <v>4917</v>
          </cell>
          <cell r="B4923" t="str">
            <v>O</v>
          </cell>
          <cell r="C4923" t="str">
            <v>Public Administration and Safety</v>
          </cell>
          <cell r="D4923">
            <v>216011407</v>
          </cell>
          <cell r="E4923" t="str">
            <v>Kyabram</v>
          </cell>
          <cell r="F4923">
            <v>0</v>
          </cell>
          <cell r="G4923">
            <v>0</v>
          </cell>
          <cell r="H4923">
            <v>0</v>
          </cell>
          <cell r="I4923">
            <v>0</v>
          </cell>
          <cell r="J4923">
            <v>0</v>
          </cell>
          <cell r="K4923">
            <v>0</v>
          </cell>
        </row>
        <row r="4924">
          <cell r="A4924">
            <v>4918</v>
          </cell>
          <cell r="B4924" t="str">
            <v>P</v>
          </cell>
          <cell r="C4924" t="str">
            <v>Education and Training</v>
          </cell>
          <cell r="D4924">
            <v>216011407</v>
          </cell>
          <cell r="E4924" t="str">
            <v>Kyabram</v>
          </cell>
          <cell r="F4924">
            <v>3</v>
          </cell>
          <cell r="G4924">
            <v>4</v>
          </cell>
          <cell r="H4924">
            <v>0</v>
          </cell>
          <cell r="I4924">
            <v>0</v>
          </cell>
          <cell r="J4924">
            <v>0</v>
          </cell>
          <cell r="K4924">
            <v>8</v>
          </cell>
        </row>
        <row r="4925">
          <cell r="A4925">
            <v>4919</v>
          </cell>
          <cell r="B4925" t="str">
            <v>Q</v>
          </cell>
          <cell r="C4925" t="str">
            <v>Health Care and Social Assistance</v>
          </cell>
          <cell r="D4925">
            <v>216011407</v>
          </cell>
          <cell r="E4925" t="str">
            <v>Kyabram</v>
          </cell>
          <cell r="F4925">
            <v>27</v>
          </cell>
          <cell r="G4925">
            <v>9</v>
          </cell>
          <cell r="H4925">
            <v>7</v>
          </cell>
          <cell r="I4925">
            <v>0</v>
          </cell>
          <cell r="J4925">
            <v>0</v>
          </cell>
          <cell r="K4925">
            <v>44</v>
          </cell>
        </row>
        <row r="4926">
          <cell r="A4926">
            <v>4920</v>
          </cell>
          <cell r="B4926" t="str">
            <v>R</v>
          </cell>
          <cell r="C4926" t="str">
            <v>Arts and Recreation Services</v>
          </cell>
          <cell r="D4926">
            <v>216011407</v>
          </cell>
          <cell r="E4926" t="str">
            <v>Kyabram</v>
          </cell>
          <cell r="F4926">
            <v>8</v>
          </cell>
          <cell r="G4926">
            <v>4</v>
          </cell>
          <cell r="H4926">
            <v>3</v>
          </cell>
          <cell r="I4926">
            <v>0</v>
          </cell>
          <cell r="J4926">
            <v>0</v>
          </cell>
          <cell r="K4926">
            <v>14</v>
          </cell>
        </row>
        <row r="4927">
          <cell r="A4927">
            <v>4921</v>
          </cell>
          <cell r="B4927" t="str">
            <v>S</v>
          </cell>
          <cell r="C4927" t="str">
            <v>Other Services</v>
          </cell>
          <cell r="D4927">
            <v>216011407</v>
          </cell>
          <cell r="E4927" t="str">
            <v>Kyabram</v>
          </cell>
          <cell r="F4927">
            <v>26</v>
          </cell>
          <cell r="G4927">
            <v>39</v>
          </cell>
          <cell r="H4927">
            <v>4</v>
          </cell>
          <cell r="I4927">
            <v>0</v>
          </cell>
          <cell r="J4927">
            <v>0</v>
          </cell>
          <cell r="K4927">
            <v>69</v>
          </cell>
        </row>
        <row r="4928">
          <cell r="A4928">
            <v>4922</v>
          </cell>
          <cell r="B4928" t="str">
            <v>A</v>
          </cell>
          <cell r="C4928" t="str">
            <v>Agriculture, Forestry and Fishing</v>
          </cell>
          <cell r="D4928">
            <v>202021030</v>
          </cell>
          <cell r="E4928" t="str">
            <v>Kyneton</v>
          </cell>
          <cell r="F4928">
            <v>177</v>
          </cell>
          <cell r="G4928">
            <v>18</v>
          </cell>
          <cell r="H4928">
            <v>4</v>
          </cell>
          <cell r="I4928">
            <v>3</v>
          </cell>
          <cell r="J4928">
            <v>0</v>
          </cell>
          <cell r="K4928">
            <v>201</v>
          </cell>
        </row>
        <row r="4929">
          <cell r="A4929">
            <v>4923</v>
          </cell>
          <cell r="B4929" t="str">
            <v>B</v>
          </cell>
          <cell r="C4929" t="str">
            <v>Mining</v>
          </cell>
          <cell r="D4929">
            <v>202021030</v>
          </cell>
          <cell r="E4929" t="str">
            <v>Kyneton</v>
          </cell>
          <cell r="F4929">
            <v>0</v>
          </cell>
          <cell r="G4929">
            <v>0</v>
          </cell>
          <cell r="H4929">
            <v>0</v>
          </cell>
          <cell r="I4929">
            <v>0</v>
          </cell>
          <cell r="J4929">
            <v>0</v>
          </cell>
          <cell r="K4929">
            <v>0</v>
          </cell>
        </row>
        <row r="4930">
          <cell r="A4930">
            <v>4924</v>
          </cell>
          <cell r="B4930" t="str">
            <v>C</v>
          </cell>
          <cell r="C4930" t="str">
            <v>Manufacturing</v>
          </cell>
          <cell r="D4930">
            <v>202021030</v>
          </cell>
          <cell r="E4930" t="str">
            <v>Kyneton</v>
          </cell>
          <cell r="F4930">
            <v>31</v>
          </cell>
          <cell r="G4930">
            <v>14</v>
          </cell>
          <cell r="H4930">
            <v>8</v>
          </cell>
          <cell r="I4930">
            <v>6</v>
          </cell>
          <cell r="J4930">
            <v>3</v>
          </cell>
          <cell r="K4930">
            <v>60</v>
          </cell>
        </row>
        <row r="4931">
          <cell r="A4931">
            <v>4925</v>
          </cell>
          <cell r="B4931" t="str">
            <v>D</v>
          </cell>
          <cell r="C4931" t="str">
            <v>Electricity, Gas, Water and Waste Services</v>
          </cell>
          <cell r="D4931">
            <v>202021030</v>
          </cell>
          <cell r="E4931" t="str">
            <v>Kyneton</v>
          </cell>
          <cell r="F4931">
            <v>4</v>
          </cell>
          <cell r="G4931">
            <v>3</v>
          </cell>
          <cell r="H4931">
            <v>0</v>
          </cell>
          <cell r="I4931">
            <v>0</v>
          </cell>
          <cell r="J4931">
            <v>0</v>
          </cell>
          <cell r="K4931">
            <v>7</v>
          </cell>
        </row>
        <row r="4932">
          <cell r="A4932">
            <v>4926</v>
          </cell>
          <cell r="B4932" t="str">
            <v>E</v>
          </cell>
          <cell r="C4932" t="str">
            <v>Construction</v>
          </cell>
          <cell r="D4932">
            <v>202021030</v>
          </cell>
          <cell r="E4932" t="str">
            <v>Kyneton</v>
          </cell>
          <cell r="F4932">
            <v>118</v>
          </cell>
          <cell r="G4932">
            <v>58</v>
          </cell>
          <cell r="H4932">
            <v>13</v>
          </cell>
          <cell r="I4932">
            <v>0</v>
          </cell>
          <cell r="J4932">
            <v>0</v>
          </cell>
          <cell r="K4932">
            <v>190</v>
          </cell>
        </row>
        <row r="4933">
          <cell r="A4933">
            <v>4927</v>
          </cell>
          <cell r="B4933" t="str">
            <v>F</v>
          </cell>
          <cell r="C4933" t="str">
            <v>Wholesale Trade</v>
          </cell>
          <cell r="D4933">
            <v>202021030</v>
          </cell>
          <cell r="E4933" t="str">
            <v>Kyneton</v>
          </cell>
          <cell r="F4933">
            <v>26</v>
          </cell>
          <cell r="G4933">
            <v>8</v>
          </cell>
          <cell r="H4933">
            <v>4</v>
          </cell>
          <cell r="I4933">
            <v>3</v>
          </cell>
          <cell r="J4933">
            <v>0</v>
          </cell>
          <cell r="K4933">
            <v>41</v>
          </cell>
        </row>
        <row r="4934">
          <cell r="A4934">
            <v>4928</v>
          </cell>
          <cell r="B4934" t="str">
            <v>G</v>
          </cell>
          <cell r="C4934" t="str">
            <v>Retail Trade</v>
          </cell>
          <cell r="D4934">
            <v>202021030</v>
          </cell>
          <cell r="E4934" t="str">
            <v>Kyneton</v>
          </cell>
          <cell r="F4934">
            <v>38</v>
          </cell>
          <cell r="G4934">
            <v>23</v>
          </cell>
          <cell r="H4934">
            <v>18</v>
          </cell>
          <cell r="I4934">
            <v>5</v>
          </cell>
          <cell r="J4934">
            <v>0</v>
          </cell>
          <cell r="K4934">
            <v>84</v>
          </cell>
        </row>
        <row r="4935">
          <cell r="A4935">
            <v>4929</v>
          </cell>
          <cell r="B4935" t="str">
            <v>H</v>
          </cell>
          <cell r="C4935" t="str">
            <v>Accommodation and Food Services</v>
          </cell>
          <cell r="D4935">
            <v>202021030</v>
          </cell>
          <cell r="E4935" t="str">
            <v>Kyneton</v>
          </cell>
          <cell r="F4935">
            <v>9</v>
          </cell>
          <cell r="G4935">
            <v>18</v>
          </cell>
          <cell r="H4935">
            <v>17</v>
          </cell>
          <cell r="I4935">
            <v>6</v>
          </cell>
          <cell r="J4935">
            <v>0</v>
          </cell>
          <cell r="K4935">
            <v>50</v>
          </cell>
        </row>
        <row r="4936">
          <cell r="A4936">
            <v>4930</v>
          </cell>
          <cell r="B4936" t="str">
            <v>I</v>
          </cell>
          <cell r="C4936" t="str">
            <v>Transport, Postal and Warehousing</v>
          </cell>
          <cell r="D4936">
            <v>202021030</v>
          </cell>
          <cell r="E4936" t="str">
            <v>Kyneton</v>
          </cell>
          <cell r="F4936">
            <v>25</v>
          </cell>
          <cell r="G4936">
            <v>10</v>
          </cell>
          <cell r="H4936">
            <v>3</v>
          </cell>
          <cell r="I4936">
            <v>0</v>
          </cell>
          <cell r="J4936">
            <v>0</v>
          </cell>
          <cell r="K4936">
            <v>39</v>
          </cell>
        </row>
        <row r="4937">
          <cell r="A4937">
            <v>4931</v>
          </cell>
          <cell r="B4937" t="str">
            <v>J</v>
          </cell>
          <cell r="C4937" t="str">
            <v>Information Media and Telecommunications</v>
          </cell>
          <cell r="D4937">
            <v>202021030</v>
          </cell>
          <cell r="E4937" t="str">
            <v>Kyneton</v>
          </cell>
          <cell r="F4937">
            <v>11</v>
          </cell>
          <cell r="G4937">
            <v>4</v>
          </cell>
          <cell r="H4937">
            <v>3</v>
          </cell>
          <cell r="I4937">
            <v>0</v>
          </cell>
          <cell r="J4937">
            <v>0</v>
          </cell>
          <cell r="K4937">
            <v>17</v>
          </cell>
        </row>
        <row r="4938">
          <cell r="A4938">
            <v>4932</v>
          </cell>
          <cell r="B4938" t="str">
            <v>K</v>
          </cell>
          <cell r="C4938" t="str">
            <v>Financial and Insurance Services</v>
          </cell>
          <cell r="D4938">
            <v>202021030</v>
          </cell>
          <cell r="E4938" t="str">
            <v>Kyneton</v>
          </cell>
          <cell r="F4938">
            <v>38</v>
          </cell>
          <cell r="G4938">
            <v>5</v>
          </cell>
          <cell r="H4938">
            <v>3</v>
          </cell>
          <cell r="I4938">
            <v>0</v>
          </cell>
          <cell r="J4938">
            <v>0</v>
          </cell>
          <cell r="K4938">
            <v>45</v>
          </cell>
        </row>
        <row r="4939">
          <cell r="A4939">
            <v>4933</v>
          </cell>
          <cell r="B4939" t="str">
            <v>L</v>
          </cell>
          <cell r="C4939" t="str">
            <v>Rental, Hiring and Real Estate Services</v>
          </cell>
          <cell r="D4939">
            <v>202021030</v>
          </cell>
          <cell r="E4939" t="str">
            <v>Kyneton</v>
          </cell>
          <cell r="F4939">
            <v>100</v>
          </cell>
          <cell r="G4939">
            <v>11</v>
          </cell>
          <cell r="H4939">
            <v>3</v>
          </cell>
          <cell r="I4939">
            <v>0</v>
          </cell>
          <cell r="J4939">
            <v>0</v>
          </cell>
          <cell r="K4939">
            <v>113</v>
          </cell>
        </row>
        <row r="4940">
          <cell r="A4940">
            <v>4934</v>
          </cell>
          <cell r="B4940" t="str">
            <v>M</v>
          </cell>
          <cell r="C4940" t="str">
            <v>Professional, Scientific and Technical Services</v>
          </cell>
          <cell r="D4940">
            <v>202021030</v>
          </cell>
          <cell r="E4940" t="str">
            <v>Kyneton</v>
          </cell>
          <cell r="F4940">
            <v>116</v>
          </cell>
          <cell r="G4940">
            <v>42</v>
          </cell>
          <cell r="H4940">
            <v>7</v>
          </cell>
          <cell r="I4940">
            <v>0</v>
          </cell>
          <cell r="J4940">
            <v>0</v>
          </cell>
          <cell r="K4940">
            <v>165</v>
          </cell>
        </row>
        <row r="4941">
          <cell r="A4941">
            <v>4935</v>
          </cell>
          <cell r="B4941" t="str">
            <v>N</v>
          </cell>
          <cell r="C4941" t="str">
            <v>Administrative and Support Services</v>
          </cell>
          <cell r="D4941">
            <v>202021030</v>
          </cell>
          <cell r="E4941" t="str">
            <v>Kyneton</v>
          </cell>
          <cell r="F4941">
            <v>34</v>
          </cell>
          <cell r="G4941">
            <v>10</v>
          </cell>
          <cell r="H4941">
            <v>4</v>
          </cell>
          <cell r="I4941">
            <v>3</v>
          </cell>
          <cell r="J4941">
            <v>0</v>
          </cell>
          <cell r="K4941">
            <v>50</v>
          </cell>
        </row>
        <row r="4942">
          <cell r="A4942">
            <v>4936</v>
          </cell>
          <cell r="B4942" t="str">
            <v>O</v>
          </cell>
          <cell r="C4942" t="str">
            <v>Public Administration and Safety</v>
          </cell>
          <cell r="D4942">
            <v>202021030</v>
          </cell>
          <cell r="E4942" t="str">
            <v>Kyneton</v>
          </cell>
          <cell r="F4942">
            <v>0</v>
          </cell>
          <cell r="G4942">
            <v>0</v>
          </cell>
          <cell r="H4942">
            <v>0</v>
          </cell>
          <cell r="I4942">
            <v>0</v>
          </cell>
          <cell r="J4942">
            <v>0</v>
          </cell>
          <cell r="K4942">
            <v>0</v>
          </cell>
        </row>
        <row r="4943">
          <cell r="A4943">
            <v>4937</v>
          </cell>
          <cell r="B4943" t="str">
            <v>P</v>
          </cell>
          <cell r="C4943" t="str">
            <v>Education and Training</v>
          </cell>
          <cell r="D4943">
            <v>202021030</v>
          </cell>
          <cell r="E4943" t="str">
            <v>Kyneton</v>
          </cell>
          <cell r="F4943">
            <v>15</v>
          </cell>
          <cell r="G4943">
            <v>6</v>
          </cell>
          <cell r="H4943">
            <v>3</v>
          </cell>
          <cell r="I4943">
            <v>0</v>
          </cell>
          <cell r="J4943">
            <v>0</v>
          </cell>
          <cell r="K4943">
            <v>23</v>
          </cell>
        </row>
        <row r="4944">
          <cell r="A4944">
            <v>4938</v>
          </cell>
          <cell r="B4944" t="str">
            <v>Q</v>
          </cell>
          <cell r="C4944" t="str">
            <v>Health Care and Social Assistance</v>
          </cell>
          <cell r="D4944">
            <v>202021030</v>
          </cell>
          <cell r="E4944" t="str">
            <v>Kyneton</v>
          </cell>
          <cell r="F4944">
            <v>39</v>
          </cell>
          <cell r="G4944">
            <v>17</v>
          </cell>
          <cell r="H4944">
            <v>5</v>
          </cell>
          <cell r="I4944">
            <v>3</v>
          </cell>
          <cell r="J4944">
            <v>0</v>
          </cell>
          <cell r="K4944">
            <v>63</v>
          </cell>
        </row>
        <row r="4945">
          <cell r="A4945">
            <v>4939</v>
          </cell>
          <cell r="B4945" t="str">
            <v>R</v>
          </cell>
          <cell r="C4945" t="str">
            <v>Arts and Recreation Services</v>
          </cell>
          <cell r="D4945">
            <v>202021030</v>
          </cell>
          <cell r="E4945" t="str">
            <v>Kyneton</v>
          </cell>
          <cell r="F4945">
            <v>33</v>
          </cell>
          <cell r="G4945">
            <v>6</v>
          </cell>
          <cell r="H4945">
            <v>3</v>
          </cell>
          <cell r="I4945">
            <v>0</v>
          </cell>
          <cell r="J4945">
            <v>0</v>
          </cell>
          <cell r="K4945">
            <v>42</v>
          </cell>
        </row>
        <row r="4946">
          <cell r="A4946">
            <v>4940</v>
          </cell>
          <cell r="B4946" t="str">
            <v>S</v>
          </cell>
          <cell r="C4946" t="str">
            <v>Other Services</v>
          </cell>
          <cell r="D4946">
            <v>202021030</v>
          </cell>
          <cell r="E4946" t="str">
            <v>Kyneton</v>
          </cell>
          <cell r="F4946">
            <v>42</v>
          </cell>
          <cell r="G4946">
            <v>29</v>
          </cell>
          <cell r="H4946">
            <v>7</v>
          </cell>
          <cell r="I4946">
            <v>0</v>
          </cell>
          <cell r="J4946">
            <v>0</v>
          </cell>
          <cell r="K4946">
            <v>79</v>
          </cell>
        </row>
        <row r="4947">
          <cell r="A4947">
            <v>4941</v>
          </cell>
          <cell r="B4947" t="str">
            <v>A</v>
          </cell>
          <cell r="C4947" t="str">
            <v>Agriculture, Forestry and Fishing</v>
          </cell>
          <cell r="D4947">
            <v>205021083</v>
          </cell>
          <cell r="E4947" t="str">
            <v>Lake King</v>
          </cell>
          <cell r="F4947">
            <v>0</v>
          </cell>
          <cell r="G4947">
            <v>0</v>
          </cell>
          <cell r="H4947">
            <v>0</v>
          </cell>
          <cell r="I4947">
            <v>0</v>
          </cell>
          <cell r="J4947">
            <v>0</v>
          </cell>
          <cell r="K4947">
            <v>0</v>
          </cell>
        </row>
        <row r="4948">
          <cell r="A4948">
            <v>4942</v>
          </cell>
          <cell r="B4948" t="str">
            <v>B</v>
          </cell>
          <cell r="C4948" t="str">
            <v>Mining</v>
          </cell>
          <cell r="D4948">
            <v>205021083</v>
          </cell>
          <cell r="E4948" t="str">
            <v>Lake King</v>
          </cell>
          <cell r="F4948">
            <v>0</v>
          </cell>
          <cell r="G4948">
            <v>0</v>
          </cell>
          <cell r="H4948">
            <v>0</v>
          </cell>
          <cell r="I4948">
            <v>0</v>
          </cell>
          <cell r="J4948">
            <v>0</v>
          </cell>
          <cell r="K4948">
            <v>0</v>
          </cell>
        </row>
        <row r="4949">
          <cell r="A4949">
            <v>4943</v>
          </cell>
          <cell r="B4949" t="str">
            <v>C</v>
          </cell>
          <cell r="C4949" t="str">
            <v>Manufacturing</v>
          </cell>
          <cell r="D4949">
            <v>205021083</v>
          </cell>
          <cell r="E4949" t="str">
            <v>Lake King</v>
          </cell>
          <cell r="F4949">
            <v>0</v>
          </cell>
          <cell r="G4949">
            <v>0</v>
          </cell>
          <cell r="H4949">
            <v>0</v>
          </cell>
          <cell r="I4949">
            <v>0</v>
          </cell>
          <cell r="J4949">
            <v>0</v>
          </cell>
          <cell r="K4949">
            <v>0</v>
          </cell>
        </row>
        <row r="4950">
          <cell r="A4950">
            <v>4944</v>
          </cell>
          <cell r="B4950" t="str">
            <v>D</v>
          </cell>
          <cell r="C4950" t="str">
            <v>Electricity, Gas, Water and Waste Services</v>
          </cell>
          <cell r="D4950">
            <v>205021083</v>
          </cell>
          <cell r="E4950" t="str">
            <v>Lake King</v>
          </cell>
          <cell r="F4950">
            <v>0</v>
          </cell>
          <cell r="G4950">
            <v>0</v>
          </cell>
          <cell r="H4950">
            <v>0</v>
          </cell>
          <cell r="I4950">
            <v>0</v>
          </cell>
          <cell r="J4950">
            <v>0</v>
          </cell>
          <cell r="K4950">
            <v>0</v>
          </cell>
        </row>
        <row r="4951">
          <cell r="A4951">
            <v>4945</v>
          </cell>
          <cell r="B4951" t="str">
            <v>E</v>
          </cell>
          <cell r="C4951" t="str">
            <v>Construction</v>
          </cell>
          <cell r="D4951">
            <v>205021083</v>
          </cell>
          <cell r="E4951" t="str">
            <v>Lake King</v>
          </cell>
          <cell r="F4951">
            <v>0</v>
          </cell>
          <cell r="G4951">
            <v>0</v>
          </cell>
          <cell r="H4951">
            <v>0</v>
          </cell>
          <cell r="I4951">
            <v>0</v>
          </cell>
          <cell r="J4951">
            <v>0</v>
          </cell>
          <cell r="K4951">
            <v>0</v>
          </cell>
        </row>
        <row r="4952">
          <cell r="A4952">
            <v>4946</v>
          </cell>
          <cell r="B4952" t="str">
            <v>F</v>
          </cell>
          <cell r="C4952" t="str">
            <v>Wholesale Trade</v>
          </cell>
          <cell r="D4952">
            <v>205021083</v>
          </cell>
          <cell r="E4952" t="str">
            <v>Lake King</v>
          </cell>
          <cell r="F4952">
            <v>0</v>
          </cell>
          <cell r="G4952">
            <v>0</v>
          </cell>
          <cell r="H4952">
            <v>0</v>
          </cell>
          <cell r="I4952">
            <v>0</v>
          </cell>
          <cell r="J4952">
            <v>0</v>
          </cell>
          <cell r="K4952">
            <v>0</v>
          </cell>
        </row>
        <row r="4953">
          <cell r="A4953">
            <v>4947</v>
          </cell>
          <cell r="B4953" t="str">
            <v>G</v>
          </cell>
          <cell r="C4953" t="str">
            <v>Retail Trade</v>
          </cell>
          <cell r="D4953">
            <v>205021083</v>
          </cell>
          <cell r="E4953" t="str">
            <v>Lake King</v>
          </cell>
          <cell r="F4953">
            <v>0</v>
          </cell>
          <cell r="G4953">
            <v>0</v>
          </cell>
          <cell r="H4953">
            <v>0</v>
          </cell>
          <cell r="I4953">
            <v>0</v>
          </cell>
          <cell r="J4953">
            <v>0</v>
          </cell>
          <cell r="K4953">
            <v>0</v>
          </cell>
        </row>
        <row r="4954">
          <cell r="A4954">
            <v>4948</v>
          </cell>
          <cell r="B4954" t="str">
            <v>H</v>
          </cell>
          <cell r="C4954" t="str">
            <v>Accommodation and Food Services</v>
          </cell>
          <cell r="D4954">
            <v>205021083</v>
          </cell>
          <cell r="E4954" t="str">
            <v>Lake King</v>
          </cell>
          <cell r="F4954">
            <v>0</v>
          </cell>
          <cell r="G4954">
            <v>0</v>
          </cell>
          <cell r="H4954">
            <v>0</v>
          </cell>
          <cell r="I4954">
            <v>0</v>
          </cell>
          <cell r="J4954">
            <v>0</v>
          </cell>
          <cell r="K4954">
            <v>0</v>
          </cell>
        </row>
        <row r="4955">
          <cell r="A4955">
            <v>4949</v>
          </cell>
          <cell r="B4955" t="str">
            <v>I</v>
          </cell>
          <cell r="C4955" t="str">
            <v>Transport, Postal and Warehousing</v>
          </cell>
          <cell r="D4955">
            <v>205021083</v>
          </cell>
          <cell r="E4955" t="str">
            <v>Lake King</v>
          </cell>
          <cell r="F4955">
            <v>0</v>
          </cell>
          <cell r="G4955">
            <v>0</v>
          </cell>
          <cell r="H4955">
            <v>0</v>
          </cell>
          <cell r="I4955">
            <v>0</v>
          </cell>
          <cell r="J4955">
            <v>0</v>
          </cell>
          <cell r="K4955">
            <v>0</v>
          </cell>
        </row>
        <row r="4956">
          <cell r="A4956">
            <v>4950</v>
          </cell>
          <cell r="B4956" t="str">
            <v>J</v>
          </cell>
          <cell r="C4956" t="str">
            <v>Information Media and Telecommunications</v>
          </cell>
          <cell r="D4956">
            <v>205021083</v>
          </cell>
          <cell r="E4956" t="str">
            <v>Lake King</v>
          </cell>
          <cell r="F4956">
            <v>0</v>
          </cell>
          <cell r="G4956">
            <v>0</v>
          </cell>
          <cell r="H4956">
            <v>0</v>
          </cell>
          <cell r="I4956">
            <v>0</v>
          </cell>
          <cell r="J4956">
            <v>0</v>
          </cell>
          <cell r="K4956">
            <v>0</v>
          </cell>
        </row>
        <row r="4957">
          <cell r="A4957">
            <v>4951</v>
          </cell>
          <cell r="B4957" t="str">
            <v>K</v>
          </cell>
          <cell r="C4957" t="str">
            <v>Financial and Insurance Services</v>
          </cell>
          <cell r="D4957">
            <v>205021083</v>
          </cell>
          <cell r="E4957" t="str">
            <v>Lake King</v>
          </cell>
          <cell r="F4957">
            <v>0</v>
          </cell>
          <cell r="G4957">
            <v>0</v>
          </cell>
          <cell r="H4957">
            <v>0</v>
          </cell>
          <cell r="I4957">
            <v>0</v>
          </cell>
          <cell r="J4957">
            <v>0</v>
          </cell>
          <cell r="K4957">
            <v>0</v>
          </cell>
        </row>
        <row r="4958">
          <cell r="A4958">
            <v>4952</v>
          </cell>
          <cell r="B4958" t="str">
            <v>L</v>
          </cell>
          <cell r="C4958" t="str">
            <v>Rental, Hiring and Real Estate Services</v>
          </cell>
          <cell r="D4958">
            <v>205021083</v>
          </cell>
          <cell r="E4958" t="str">
            <v>Lake King</v>
          </cell>
          <cell r="F4958">
            <v>0</v>
          </cell>
          <cell r="G4958">
            <v>0</v>
          </cell>
          <cell r="H4958">
            <v>0</v>
          </cell>
          <cell r="I4958">
            <v>0</v>
          </cell>
          <cell r="J4958">
            <v>0</v>
          </cell>
          <cell r="K4958">
            <v>0</v>
          </cell>
        </row>
        <row r="4959">
          <cell r="A4959">
            <v>4953</v>
          </cell>
          <cell r="B4959" t="str">
            <v>M</v>
          </cell>
          <cell r="C4959" t="str">
            <v>Professional, Scientific and Technical Services</v>
          </cell>
          <cell r="D4959">
            <v>205021083</v>
          </cell>
          <cell r="E4959" t="str">
            <v>Lake King</v>
          </cell>
          <cell r="F4959">
            <v>0</v>
          </cell>
          <cell r="G4959">
            <v>0</v>
          </cell>
          <cell r="H4959">
            <v>0</v>
          </cell>
          <cell r="I4959">
            <v>0</v>
          </cell>
          <cell r="J4959">
            <v>0</v>
          </cell>
          <cell r="K4959">
            <v>0</v>
          </cell>
        </row>
        <row r="4960">
          <cell r="A4960">
            <v>4954</v>
          </cell>
          <cell r="B4960" t="str">
            <v>N</v>
          </cell>
          <cell r="C4960" t="str">
            <v>Administrative and Support Services</v>
          </cell>
          <cell r="D4960">
            <v>205021083</v>
          </cell>
          <cell r="E4960" t="str">
            <v>Lake King</v>
          </cell>
          <cell r="F4960">
            <v>0</v>
          </cell>
          <cell r="G4960">
            <v>0</v>
          </cell>
          <cell r="H4960">
            <v>0</v>
          </cell>
          <cell r="I4960">
            <v>0</v>
          </cell>
          <cell r="J4960">
            <v>0</v>
          </cell>
          <cell r="K4960">
            <v>0</v>
          </cell>
        </row>
        <row r="4961">
          <cell r="A4961">
            <v>4955</v>
          </cell>
          <cell r="B4961" t="str">
            <v>O</v>
          </cell>
          <cell r="C4961" t="str">
            <v>Public Administration and Safety</v>
          </cell>
          <cell r="D4961">
            <v>205021083</v>
          </cell>
          <cell r="E4961" t="str">
            <v>Lake King</v>
          </cell>
          <cell r="F4961">
            <v>0</v>
          </cell>
          <cell r="G4961">
            <v>0</v>
          </cell>
          <cell r="H4961">
            <v>0</v>
          </cell>
          <cell r="I4961">
            <v>0</v>
          </cell>
          <cell r="J4961">
            <v>0</v>
          </cell>
          <cell r="K4961">
            <v>0</v>
          </cell>
        </row>
        <row r="4962">
          <cell r="A4962">
            <v>4956</v>
          </cell>
          <cell r="B4962" t="str">
            <v>P</v>
          </cell>
          <cell r="C4962" t="str">
            <v>Education and Training</v>
          </cell>
          <cell r="D4962">
            <v>205021083</v>
          </cell>
          <cell r="E4962" t="str">
            <v>Lake King</v>
          </cell>
          <cell r="F4962">
            <v>0</v>
          </cell>
          <cell r="G4962">
            <v>0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</row>
        <row r="4963">
          <cell r="A4963">
            <v>4957</v>
          </cell>
          <cell r="B4963" t="str">
            <v>Q</v>
          </cell>
          <cell r="C4963" t="str">
            <v>Health Care and Social Assistance</v>
          </cell>
          <cell r="D4963">
            <v>205021083</v>
          </cell>
          <cell r="E4963" t="str">
            <v>Lake King</v>
          </cell>
          <cell r="F4963">
            <v>0</v>
          </cell>
          <cell r="G4963">
            <v>0</v>
          </cell>
          <cell r="H4963">
            <v>0</v>
          </cell>
          <cell r="I4963">
            <v>0</v>
          </cell>
          <cell r="J4963">
            <v>0</v>
          </cell>
          <cell r="K4963">
            <v>0</v>
          </cell>
        </row>
        <row r="4964">
          <cell r="A4964">
            <v>4958</v>
          </cell>
          <cell r="B4964" t="str">
            <v>R</v>
          </cell>
          <cell r="C4964" t="str">
            <v>Arts and Recreation Services</v>
          </cell>
          <cell r="D4964">
            <v>205021083</v>
          </cell>
          <cell r="E4964" t="str">
            <v>Lake King</v>
          </cell>
          <cell r="F4964">
            <v>0</v>
          </cell>
          <cell r="G4964">
            <v>0</v>
          </cell>
          <cell r="H4964">
            <v>0</v>
          </cell>
          <cell r="I4964">
            <v>0</v>
          </cell>
          <cell r="J4964">
            <v>0</v>
          </cell>
          <cell r="K4964">
            <v>0</v>
          </cell>
        </row>
        <row r="4965">
          <cell r="A4965">
            <v>4959</v>
          </cell>
          <cell r="B4965" t="str">
            <v>S</v>
          </cell>
          <cell r="C4965" t="str">
            <v>Other Services</v>
          </cell>
          <cell r="D4965">
            <v>205021083</v>
          </cell>
          <cell r="E4965" t="str">
            <v>Lake King</v>
          </cell>
          <cell r="F4965">
            <v>0</v>
          </cell>
          <cell r="G4965">
            <v>0</v>
          </cell>
          <cell r="H4965">
            <v>0</v>
          </cell>
          <cell r="I4965">
            <v>0</v>
          </cell>
          <cell r="J4965">
            <v>0</v>
          </cell>
          <cell r="K4965">
            <v>0</v>
          </cell>
        </row>
        <row r="4966">
          <cell r="A4966">
            <v>4960</v>
          </cell>
          <cell r="B4966" t="str">
            <v>A</v>
          </cell>
          <cell r="C4966" t="str">
            <v>Agriculture, Forestry and Fishing</v>
          </cell>
          <cell r="D4966">
            <v>205021084</v>
          </cell>
          <cell r="E4966" t="str">
            <v>Lakes Entrance</v>
          </cell>
          <cell r="F4966">
            <v>78</v>
          </cell>
          <cell r="G4966">
            <v>13</v>
          </cell>
          <cell r="H4966">
            <v>9</v>
          </cell>
          <cell r="I4966">
            <v>3</v>
          </cell>
          <cell r="J4966">
            <v>0</v>
          </cell>
          <cell r="K4966">
            <v>103</v>
          </cell>
        </row>
        <row r="4967">
          <cell r="A4967">
            <v>4961</v>
          </cell>
          <cell r="B4967" t="str">
            <v>B</v>
          </cell>
          <cell r="C4967" t="str">
            <v>Mining</v>
          </cell>
          <cell r="D4967">
            <v>205021084</v>
          </cell>
          <cell r="E4967" t="str">
            <v>Lakes Entrance</v>
          </cell>
          <cell r="F4967">
            <v>0</v>
          </cell>
          <cell r="G4967">
            <v>0</v>
          </cell>
          <cell r="H4967">
            <v>0</v>
          </cell>
          <cell r="I4967">
            <v>0</v>
          </cell>
          <cell r="J4967">
            <v>0</v>
          </cell>
          <cell r="K4967">
            <v>0</v>
          </cell>
        </row>
        <row r="4968">
          <cell r="A4968">
            <v>4962</v>
          </cell>
          <cell r="B4968" t="str">
            <v>C</v>
          </cell>
          <cell r="C4968" t="str">
            <v>Manufacturing</v>
          </cell>
          <cell r="D4968">
            <v>205021084</v>
          </cell>
          <cell r="E4968" t="str">
            <v>Lakes Entrance</v>
          </cell>
          <cell r="F4968">
            <v>19</v>
          </cell>
          <cell r="G4968">
            <v>13</v>
          </cell>
          <cell r="H4968">
            <v>3</v>
          </cell>
          <cell r="I4968">
            <v>3</v>
          </cell>
          <cell r="J4968">
            <v>0</v>
          </cell>
          <cell r="K4968">
            <v>38</v>
          </cell>
        </row>
        <row r="4969">
          <cell r="A4969">
            <v>4963</v>
          </cell>
          <cell r="B4969" t="str">
            <v>D</v>
          </cell>
          <cell r="C4969" t="str">
            <v>Electricity, Gas, Water and Waste Services</v>
          </cell>
          <cell r="D4969">
            <v>205021084</v>
          </cell>
          <cell r="E4969" t="str">
            <v>Lakes Entrance</v>
          </cell>
          <cell r="F4969">
            <v>0</v>
          </cell>
          <cell r="G4969">
            <v>0</v>
          </cell>
          <cell r="H4969">
            <v>0</v>
          </cell>
          <cell r="I4969">
            <v>3</v>
          </cell>
          <cell r="J4969">
            <v>0</v>
          </cell>
          <cell r="K4969">
            <v>0</v>
          </cell>
        </row>
        <row r="4970">
          <cell r="A4970">
            <v>4964</v>
          </cell>
          <cell r="B4970" t="str">
            <v>E</v>
          </cell>
          <cell r="C4970" t="str">
            <v>Construction</v>
          </cell>
          <cell r="D4970">
            <v>205021084</v>
          </cell>
          <cell r="E4970" t="str">
            <v>Lakes Entrance</v>
          </cell>
          <cell r="F4970">
            <v>121</v>
          </cell>
          <cell r="G4970">
            <v>68</v>
          </cell>
          <cell r="H4970">
            <v>10</v>
          </cell>
          <cell r="I4970">
            <v>0</v>
          </cell>
          <cell r="J4970">
            <v>0</v>
          </cell>
          <cell r="K4970">
            <v>200</v>
          </cell>
        </row>
        <row r="4971">
          <cell r="A4971">
            <v>4965</v>
          </cell>
          <cell r="B4971" t="str">
            <v>F</v>
          </cell>
          <cell r="C4971" t="str">
            <v>Wholesale Trade</v>
          </cell>
          <cell r="D4971">
            <v>205021084</v>
          </cell>
          <cell r="E4971" t="str">
            <v>Lakes Entrance</v>
          </cell>
          <cell r="F4971">
            <v>8</v>
          </cell>
          <cell r="G4971">
            <v>3</v>
          </cell>
          <cell r="H4971">
            <v>0</v>
          </cell>
          <cell r="I4971">
            <v>0</v>
          </cell>
          <cell r="J4971">
            <v>0</v>
          </cell>
          <cell r="K4971">
            <v>10</v>
          </cell>
        </row>
        <row r="4972">
          <cell r="A4972">
            <v>4966</v>
          </cell>
          <cell r="B4972" t="str">
            <v>G</v>
          </cell>
          <cell r="C4972" t="str">
            <v>Retail Trade</v>
          </cell>
          <cell r="D4972">
            <v>205021084</v>
          </cell>
          <cell r="E4972" t="str">
            <v>Lakes Entrance</v>
          </cell>
          <cell r="F4972">
            <v>19</v>
          </cell>
          <cell r="G4972">
            <v>18</v>
          </cell>
          <cell r="H4972">
            <v>13</v>
          </cell>
          <cell r="I4972">
            <v>3</v>
          </cell>
          <cell r="J4972">
            <v>0</v>
          </cell>
          <cell r="K4972">
            <v>52</v>
          </cell>
        </row>
        <row r="4973">
          <cell r="A4973">
            <v>4967</v>
          </cell>
          <cell r="B4973" t="str">
            <v>H</v>
          </cell>
          <cell r="C4973" t="str">
            <v>Accommodation and Food Services</v>
          </cell>
          <cell r="D4973">
            <v>205021084</v>
          </cell>
          <cell r="E4973" t="str">
            <v>Lakes Entrance</v>
          </cell>
          <cell r="F4973">
            <v>40</v>
          </cell>
          <cell r="G4973">
            <v>26</v>
          </cell>
          <cell r="H4973">
            <v>27</v>
          </cell>
          <cell r="I4973">
            <v>7</v>
          </cell>
          <cell r="J4973">
            <v>0</v>
          </cell>
          <cell r="K4973">
            <v>100</v>
          </cell>
        </row>
        <row r="4974">
          <cell r="A4974">
            <v>4968</v>
          </cell>
          <cell r="B4974" t="str">
            <v>I</v>
          </cell>
          <cell r="C4974" t="str">
            <v>Transport, Postal and Warehousing</v>
          </cell>
          <cell r="D4974">
            <v>205021084</v>
          </cell>
          <cell r="E4974" t="str">
            <v>Lakes Entrance</v>
          </cell>
          <cell r="F4974">
            <v>34</v>
          </cell>
          <cell r="G4974">
            <v>12</v>
          </cell>
          <cell r="H4974">
            <v>3</v>
          </cell>
          <cell r="I4974">
            <v>0</v>
          </cell>
          <cell r="J4974">
            <v>0</v>
          </cell>
          <cell r="K4974">
            <v>47</v>
          </cell>
        </row>
        <row r="4975">
          <cell r="A4975">
            <v>4969</v>
          </cell>
          <cell r="B4975" t="str">
            <v>J</v>
          </cell>
          <cell r="C4975" t="str">
            <v>Information Media and Telecommunications</v>
          </cell>
          <cell r="D4975">
            <v>205021084</v>
          </cell>
          <cell r="E4975" t="str">
            <v>Lakes Entrance</v>
          </cell>
          <cell r="F4975">
            <v>3</v>
          </cell>
          <cell r="G4975">
            <v>0</v>
          </cell>
          <cell r="H4975">
            <v>0</v>
          </cell>
          <cell r="I4975">
            <v>0</v>
          </cell>
          <cell r="J4975">
            <v>0</v>
          </cell>
          <cell r="K4975">
            <v>4</v>
          </cell>
        </row>
        <row r="4976">
          <cell r="A4976">
            <v>4970</v>
          </cell>
          <cell r="B4976" t="str">
            <v>K</v>
          </cell>
          <cell r="C4976" t="str">
            <v>Financial and Insurance Services</v>
          </cell>
          <cell r="D4976">
            <v>205021084</v>
          </cell>
          <cell r="E4976" t="str">
            <v>Lakes Entrance</v>
          </cell>
          <cell r="F4976">
            <v>14</v>
          </cell>
          <cell r="G4976">
            <v>4</v>
          </cell>
          <cell r="H4976">
            <v>0</v>
          </cell>
          <cell r="I4976">
            <v>0</v>
          </cell>
          <cell r="J4976">
            <v>0</v>
          </cell>
          <cell r="K4976">
            <v>19</v>
          </cell>
        </row>
        <row r="4977">
          <cell r="A4977">
            <v>4971</v>
          </cell>
          <cell r="B4977" t="str">
            <v>L</v>
          </cell>
          <cell r="C4977" t="str">
            <v>Rental, Hiring and Real Estate Services</v>
          </cell>
          <cell r="D4977">
            <v>205021084</v>
          </cell>
          <cell r="E4977" t="str">
            <v>Lakes Entrance</v>
          </cell>
          <cell r="F4977">
            <v>97</v>
          </cell>
          <cell r="G4977">
            <v>9</v>
          </cell>
          <cell r="H4977">
            <v>4</v>
          </cell>
          <cell r="I4977">
            <v>0</v>
          </cell>
          <cell r="J4977">
            <v>0</v>
          </cell>
          <cell r="K4977">
            <v>110</v>
          </cell>
        </row>
        <row r="4978">
          <cell r="A4978">
            <v>4972</v>
          </cell>
          <cell r="B4978" t="str">
            <v>M</v>
          </cell>
          <cell r="C4978" t="str">
            <v>Professional, Scientific and Technical Services</v>
          </cell>
          <cell r="D4978">
            <v>205021084</v>
          </cell>
          <cell r="E4978" t="str">
            <v>Lakes Entrance</v>
          </cell>
          <cell r="F4978">
            <v>45</v>
          </cell>
          <cell r="G4978">
            <v>13</v>
          </cell>
          <cell r="H4978">
            <v>4</v>
          </cell>
          <cell r="I4978">
            <v>0</v>
          </cell>
          <cell r="J4978">
            <v>0</v>
          </cell>
          <cell r="K4978">
            <v>62</v>
          </cell>
        </row>
        <row r="4979">
          <cell r="A4979">
            <v>4973</v>
          </cell>
          <cell r="B4979" t="str">
            <v>N</v>
          </cell>
          <cell r="C4979" t="str">
            <v>Administrative and Support Services</v>
          </cell>
          <cell r="D4979">
            <v>205021084</v>
          </cell>
          <cell r="E4979" t="str">
            <v>Lakes Entrance</v>
          </cell>
          <cell r="F4979">
            <v>12</v>
          </cell>
          <cell r="G4979">
            <v>6</v>
          </cell>
          <cell r="H4979">
            <v>0</v>
          </cell>
          <cell r="I4979">
            <v>3</v>
          </cell>
          <cell r="J4979">
            <v>0</v>
          </cell>
          <cell r="K4979">
            <v>21</v>
          </cell>
        </row>
        <row r="4980">
          <cell r="A4980">
            <v>4974</v>
          </cell>
          <cell r="B4980" t="str">
            <v>O</v>
          </cell>
          <cell r="C4980" t="str">
            <v>Public Administration and Safety</v>
          </cell>
          <cell r="D4980">
            <v>205021084</v>
          </cell>
          <cell r="E4980" t="str">
            <v>Lakes Entrance</v>
          </cell>
          <cell r="F4980">
            <v>0</v>
          </cell>
          <cell r="G4980">
            <v>0</v>
          </cell>
          <cell r="H4980">
            <v>0</v>
          </cell>
          <cell r="I4980">
            <v>0</v>
          </cell>
          <cell r="J4980">
            <v>0</v>
          </cell>
          <cell r="K4980">
            <v>0</v>
          </cell>
        </row>
        <row r="4981">
          <cell r="A4981">
            <v>4975</v>
          </cell>
          <cell r="B4981" t="str">
            <v>P</v>
          </cell>
          <cell r="C4981" t="str">
            <v>Education and Training</v>
          </cell>
          <cell r="D4981">
            <v>205021084</v>
          </cell>
          <cell r="E4981" t="str">
            <v>Lakes Entrance</v>
          </cell>
          <cell r="F4981">
            <v>7</v>
          </cell>
          <cell r="G4981">
            <v>3</v>
          </cell>
          <cell r="H4981">
            <v>0</v>
          </cell>
          <cell r="I4981">
            <v>0</v>
          </cell>
          <cell r="J4981">
            <v>0</v>
          </cell>
          <cell r="K4981">
            <v>9</v>
          </cell>
        </row>
        <row r="4982">
          <cell r="A4982">
            <v>4976</v>
          </cell>
          <cell r="B4982" t="str">
            <v>Q</v>
          </cell>
          <cell r="C4982" t="str">
            <v>Health Care and Social Assistance</v>
          </cell>
          <cell r="D4982">
            <v>205021084</v>
          </cell>
          <cell r="E4982" t="str">
            <v>Lakes Entrance</v>
          </cell>
          <cell r="F4982">
            <v>34</v>
          </cell>
          <cell r="G4982">
            <v>8</v>
          </cell>
          <cell r="H4982">
            <v>3</v>
          </cell>
          <cell r="I4982">
            <v>4</v>
          </cell>
          <cell r="J4982">
            <v>0</v>
          </cell>
          <cell r="K4982">
            <v>49</v>
          </cell>
        </row>
        <row r="4983">
          <cell r="A4983">
            <v>4977</v>
          </cell>
          <cell r="B4983" t="str">
            <v>R</v>
          </cell>
          <cell r="C4983" t="str">
            <v>Arts and Recreation Services</v>
          </cell>
          <cell r="D4983">
            <v>205021084</v>
          </cell>
          <cell r="E4983" t="str">
            <v>Lakes Entrance</v>
          </cell>
          <cell r="F4983">
            <v>6</v>
          </cell>
          <cell r="G4983">
            <v>6</v>
          </cell>
          <cell r="H4983">
            <v>0</v>
          </cell>
          <cell r="I4983">
            <v>0</v>
          </cell>
          <cell r="J4983">
            <v>0</v>
          </cell>
          <cell r="K4983">
            <v>13</v>
          </cell>
        </row>
        <row r="4984">
          <cell r="A4984">
            <v>4978</v>
          </cell>
          <cell r="B4984" t="str">
            <v>S</v>
          </cell>
          <cell r="C4984" t="str">
            <v>Other Services</v>
          </cell>
          <cell r="D4984">
            <v>205021084</v>
          </cell>
          <cell r="E4984" t="str">
            <v>Lakes Entrance</v>
          </cell>
          <cell r="F4984">
            <v>15</v>
          </cell>
          <cell r="G4984">
            <v>15</v>
          </cell>
          <cell r="H4984">
            <v>4</v>
          </cell>
          <cell r="I4984">
            <v>0</v>
          </cell>
          <cell r="J4984">
            <v>0</v>
          </cell>
          <cell r="K4984">
            <v>34</v>
          </cell>
        </row>
        <row r="4985">
          <cell r="A4985">
            <v>4979</v>
          </cell>
          <cell r="B4985" t="str">
            <v>A</v>
          </cell>
          <cell r="C4985" t="str">
            <v>Agriculture, Forestry and Fishing</v>
          </cell>
          <cell r="D4985">
            <v>209041529</v>
          </cell>
          <cell r="E4985" t="str">
            <v>Lalor - East</v>
          </cell>
          <cell r="F4985">
            <v>3</v>
          </cell>
          <cell r="G4985">
            <v>0</v>
          </cell>
          <cell r="H4985">
            <v>0</v>
          </cell>
          <cell r="I4985">
            <v>0</v>
          </cell>
          <cell r="J4985">
            <v>0</v>
          </cell>
          <cell r="K4985">
            <v>4</v>
          </cell>
        </row>
        <row r="4986">
          <cell r="A4986">
            <v>4980</v>
          </cell>
          <cell r="B4986" t="str">
            <v>B</v>
          </cell>
          <cell r="C4986" t="str">
            <v>Mining</v>
          </cell>
          <cell r="D4986">
            <v>209041529</v>
          </cell>
          <cell r="E4986" t="str">
            <v>Lalor - East</v>
          </cell>
          <cell r="F4986">
            <v>0</v>
          </cell>
          <cell r="G4986">
            <v>0</v>
          </cell>
          <cell r="H4986">
            <v>0</v>
          </cell>
          <cell r="I4986">
            <v>0</v>
          </cell>
          <cell r="J4986">
            <v>0</v>
          </cell>
          <cell r="K4986">
            <v>0</v>
          </cell>
        </row>
        <row r="4987">
          <cell r="A4987">
            <v>4981</v>
          </cell>
          <cell r="B4987" t="str">
            <v>C</v>
          </cell>
          <cell r="C4987" t="str">
            <v>Manufacturing</v>
          </cell>
          <cell r="D4987">
            <v>209041529</v>
          </cell>
          <cell r="E4987" t="str">
            <v>Lalor - East</v>
          </cell>
          <cell r="F4987">
            <v>16</v>
          </cell>
          <cell r="G4987">
            <v>7</v>
          </cell>
          <cell r="H4987">
            <v>3</v>
          </cell>
          <cell r="I4987">
            <v>0</v>
          </cell>
          <cell r="J4987">
            <v>0</v>
          </cell>
          <cell r="K4987">
            <v>25</v>
          </cell>
        </row>
        <row r="4988">
          <cell r="A4988">
            <v>4982</v>
          </cell>
          <cell r="B4988" t="str">
            <v>D</v>
          </cell>
          <cell r="C4988" t="str">
            <v>Electricity, Gas, Water and Waste Services</v>
          </cell>
          <cell r="D4988">
            <v>209041529</v>
          </cell>
          <cell r="E4988" t="str">
            <v>Lalor - East</v>
          </cell>
          <cell r="F4988">
            <v>0</v>
          </cell>
          <cell r="G4988">
            <v>3</v>
          </cell>
          <cell r="H4988">
            <v>0</v>
          </cell>
          <cell r="I4988">
            <v>0</v>
          </cell>
          <cell r="J4988">
            <v>0</v>
          </cell>
          <cell r="K4988">
            <v>3</v>
          </cell>
        </row>
        <row r="4989">
          <cell r="A4989">
            <v>4983</v>
          </cell>
          <cell r="B4989" t="str">
            <v>E</v>
          </cell>
          <cell r="C4989" t="str">
            <v>Construction</v>
          </cell>
          <cell r="D4989">
            <v>209041529</v>
          </cell>
          <cell r="E4989" t="str">
            <v>Lalor - East</v>
          </cell>
          <cell r="F4989">
            <v>128</v>
          </cell>
          <cell r="G4989">
            <v>39</v>
          </cell>
          <cell r="H4989">
            <v>0</v>
          </cell>
          <cell r="I4989">
            <v>0</v>
          </cell>
          <cell r="J4989">
            <v>0</v>
          </cell>
          <cell r="K4989">
            <v>169</v>
          </cell>
        </row>
        <row r="4990">
          <cell r="A4990">
            <v>4984</v>
          </cell>
          <cell r="B4990" t="str">
            <v>F</v>
          </cell>
          <cell r="C4990" t="str">
            <v>Wholesale Trade</v>
          </cell>
          <cell r="D4990">
            <v>209041529</v>
          </cell>
          <cell r="E4990" t="str">
            <v>Lalor - East</v>
          </cell>
          <cell r="F4990">
            <v>5</v>
          </cell>
          <cell r="G4990">
            <v>3</v>
          </cell>
          <cell r="H4990">
            <v>0</v>
          </cell>
          <cell r="I4990">
            <v>0</v>
          </cell>
          <cell r="J4990">
            <v>0</v>
          </cell>
          <cell r="K4990">
            <v>8</v>
          </cell>
        </row>
        <row r="4991">
          <cell r="A4991">
            <v>4985</v>
          </cell>
          <cell r="B4991" t="str">
            <v>G</v>
          </cell>
          <cell r="C4991" t="str">
            <v>Retail Trade</v>
          </cell>
          <cell r="D4991">
            <v>209041529</v>
          </cell>
          <cell r="E4991" t="str">
            <v>Lalor - East</v>
          </cell>
          <cell r="F4991">
            <v>29</v>
          </cell>
          <cell r="G4991">
            <v>29</v>
          </cell>
          <cell r="H4991">
            <v>7</v>
          </cell>
          <cell r="I4991">
            <v>0</v>
          </cell>
          <cell r="J4991">
            <v>0</v>
          </cell>
          <cell r="K4991">
            <v>65</v>
          </cell>
        </row>
        <row r="4992">
          <cell r="A4992">
            <v>4986</v>
          </cell>
          <cell r="B4992" t="str">
            <v>H</v>
          </cell>
          <cell r="C4992" t="str">
            <v>Accommodation and Food Services</v>
          </cell>
          <cell r="D4992">
            <v>209041529</v>
          </cell>
          <cell r="E4992" t="str">
            <v>Lalor - East</v>
          </cell>
          <cell r="F4992">
            <v>20</v>
          </cell>
          <cell r="G4992">
            <v>15</v>
          </cell>
          <cell r="H4992">
            <v>3</v>
          </cell>
          <cell r="I4992">
            <v>0</v>
          </cell>
          <cell r="J4992">
            <v>0</v>
          </cell>
          <cell r="K4992">
            <v>38</v>
          </cell>
        </row>
        <row r="4993">
          <cell r="A4993">
            <v>4987</v>
          </cell>
          <cell r="B4993" t="str">
            <v>I</v>
          </cell>
          <cell r="C4993" t="str">
            <v>Transport, Postal and Warehousing</v>
          </cell>
          <cell r="D4993">
            <v>209041529</v>
          </cell>
          <cell r="E4993" t="str">
            <v>Lalor - East</v>
          </cell>
          <cell r="F4993">
            <v>203</v>
          </cell>
          <cell r="G4993">
            <v>15</v>
          </cell>
          <cell r="H4993">
            <v>0</v>
          </cell>
          <cell r="I4993">
            <v>0</v>
          </cell>
          <cell r="J4993">
            <v>0</v>
          </cell>
          <cell r="K4993">
            <v>218</v>
          </cell>
        </row>
        <row r="4994">
          <cell r="A4994">
            <v>4988</v>
          </cell>
          <cell r="B4994" t="str">
            <v>J</v>
          </cell>
          <cell r="C4994" t="str">
            <v>Information Media and Telecommunications</v>
          </cell>
          <cell r="D4994">
            <v>209041529</v>
          </cell>
          <cell r="E4994" t="str">
            <v>Lalor - East</v>
          </cell>
          <cell r="F4994">
            <v>6</v>
          </cell>
          <cell r="G4994">
            <v>3</v>
          </cell>
          <cell r="H4994">
            <v>0</v>
          </cell>
          <cell r="I4994">
            <v>0</v>
          </cell>
          <cell r="J4994">
            <v>0</v>
          </cell>
          <cell r="K4994">
            <v>7</v>
          </cell>
        </row>
        <row r="4995">
          <cell r="A4995">
            <v>4989</v>
          </cell>
          <cell r="B4995" t="str">
            <v>K</v>
          </cell>
          <cell r="C4995" t="str">
            <v>Financial and Insurance Services</v>
          </cell>
          <cell r="D4995">
            <v>209041529</v>
          </cell>
          <cell r="E4995" t="str">
            <v>Lalor - East</v>
          </cell>
          <cell r="F4995">
            <v>10</v>
          </cell>
          <cell r="G4995">
            <v>0</v>
          </cell>
          <cell r="H4995">
            <v>0</v>
          </cell>
          <cell r="I4995">
            <v>0</v>
          </cell>
          <cell r="J4995">
            <v>0</v>
          </cell>
          <cell r="K4995">
            <v>12</v>
          </cell>
        </row>
        <row r="4996">
          <cell r="A4996">
            <v>4990</v>
          </cell>
          <cell r="B4996" t="str">
            <v>L</v>
          </cell>
          <cell r="C4996" t="str">
            <v>Rental, Hiring and Real Estate Services</v>
          </cell>
          <cell r="D4996">
            <v>209041529</v>
          </cell>
          <cell r="E4996" t="str">
            <v>Lalor - East</v>
          </cell>
          <cell r="F4996">
            <v>52</v>
          </cell>
          <cell r="G4996">
            <v>3</v>
          </cell>
          <cell r="H4996">
            <v>0</v>
          </cell>
          <cell r="I4996">
            <v>0</v>
          </cell>
          <cell r="J4996">
            <v>0</v>
          </cell>
          <cell r="K4996">
            <v>54</v>
          </cell>
        </row>
        <row r="4997">
          <cell r="A4997">
            <v>4991</v>
          </cell>
          <cell r="B4997" t="str">
            <v>M</v>
          </cell>
          <cell r="C4997" t="str">
            <v>Professional, Scientific and Technical Services</v>
          </cell>
          <cell r="D4997">
            <v>209041529</v>
          </cell>
          <cell r="E4997" t="str">
            <v>Lalor - East</v>
          </cell>
          <cell r="F4997">
            <v>30</v>
          </cell>
          <cell r="G4997">
            <v>18</v>
          </cell>
          <cell r="H4997">
            <v>0</v>
          </cell>
          <cell r="I4997">
            <v>0</v>
          </cell>
          <cell r="J4997">
            <v>0</v>
          </cell>
          <cell r="K4997">
            <v>50</v>
          </cell>
        </row>
        <row r="4998">
          <cell r="A4998">
            <v>4992</v>
          </cell>
          <cell r="B4998" t="str">
            <v>N</v>
          </cell>
          <cell r="C4998" t="str">
            <v>Administrative and Support Services</v>
          </cell>
          <cell r="D4998">
            <v>209041529</v>
          </cell>
          <cell r="E4998" t="str">
            <v>Lalor - East</v>
          </cell>
          <cell r="F4998">
            <v>37</v>
          </cell>
          <cell r="G4998">
            <v>5</v>
          </cell>
          <cell r="H4998">
            <v>3</v>
          </cell>
          <cell r="I4998">
            <v>0</v>
          </cell>
          <cell r="J4998">
            <v>0</v>
          </cell>
          <cell r="K4998">
            <v>43</v>
          </cell>
        </row>
        <row r="4999">
          <cell r="A4999">
            <v>4993</v>
          </cell>
          <cell r="B4999" t="str">
            <v>O</v>
          </cell>
          <cell r="C4999" t="str">
            <v>Public Administration and Safety</v>
          </cell>
          <cell r="D4999">
            <v>209041529</v>
          </cell>
          <cell r="E4999" t="str">
            <v>Lalor - East</v>
          </cell>
          <cell r="F4999">
            <v>3</v>
          </cell>
          <cell r="G4999">
            <v>0</v>
          </cell>
          <cell r="H4999">
            <v>0</v>
          </cell>
          <cell r="I4999">
            <v>0</v>
          </cell>
          <cell r="J4999">
            <v>0</v>
          </cell>
          <cell r="K4999">
            <v>3</v>
          </cell>
        </row>
        <row r="5000">
          <cell r="A5000">
            <v>4994</v>
          </cell>
          <cell r="B5000" t="str">
            <v>P</v>
          </cell>
          <cell r="C5000" t="str">
            <v>Education and Training</v>
          </cell>
          <cell r="D5000">
            <v>209041529</v>
          </cell>
          <cell r="E5000" t="str">
            <v>Lalor - East</v>
          </cell>
          <cell r="F5000">
            <v>5</v>
          </cell>
          <cell r="G5000">
            <v>3</v>
          </cell>
          <cell r="H5000">
            <v>0</v>
          </cell>
          <cell r="I5000">
            <v>0</v>
          </cell>
          <cell r="J5000">
            <v>0</v>
          </cell>
          <cell r="K5000">
            <v>11</v>
          </cell>
        </row>
        <row r="5001">
          <cell r="A5001">
            <v>4995</v>
          </cell>
          <cell r="B5001" t="str">
            <v>Q</v>
          </cell>
          <cell r="C5001" t="str">
            <v>Health Care and Social Assistance</v>
          </cell>
          <cell r="D5001">
            <v>209041529</v>
          </cell>
          <cell r="E5001" t="str">
            <v>Lalor - East</v>
          </cell>
          <cell r="F5001">
            <v>33</v>
          </cell>
          <cell r="G5001">
            <v>12</v>
          </cell>
          <cell r="H5001">
            <v>7</v>
          </cell>
          <cell r="I5001">
            <v>0</v>
          </cell>
          <cell r="J5001">
            <v>0</v>
          </cell>
          <cell r="K5001">
            <v>52</v>
          </cell>
        </row>
        <row r="5002">
          <cell r="A5002">
            <v>4996</v>
          </cell>
          <cell r="B5002" t="str">
            <v>R</v>
          </cell>
          <cell r="C5002" t="str">
            <v>Arts and Recreation Services</v>
          </cell>
          <cell r="D5002">
            <v>209041529</v>
          </cell>
          <cell r="E5002" t="str">
            <v>Lalor - East</v>
          </cell>
          <cell r="F5002">
            <v>4</v>
          </cell>
          <cell r="G5002">
            <v>0</v>
          </cell>
          <cell r="H5002">
            <v>0</v>
          </cell>
          <cell r="I5002">
            <v>0</v>
          </cell>
          <cell r="J5002">
            <v>0</v>
          </cell>
          <cell r="K5002">
            <v>4</v>
          </cell>
        </row>
        <row r="5003">
          <cell r="A5003">
            <v>4997</v>
          </cell>
          <cell r="B5003" t="str">
            <v>S</v>
          </cell>
          <cell r="C5003" t="str">
            <v>Other Services</v>
          </cell>
          <cell r="D5003">
            <v>209041529</v>
          </cell>
          <cell r="E5003" t="str">
            <v>Lalor - East</v>
          </cell>
          <cell r="F5003">
            <v>22</v>
          </cell>
          <cell r="G5003">
            <v>9</v>
          </cell>
          <cell r="H5003">
            <v>3</v>
          </cell>
          <cell r="I5003">
            <v>0</v>
          </cell>
          <cell r="J5003">
            <v>0</v>
          </cell>
          <cell r="K5003">
            <v>33</v>
          </cell>
        </row>
        <row r="5004">
          <cell r="A5004">
            <v>4998</v>
          </cell>
          <cell r="B5004" t="str">
            <v>A</v>
          </cell>
          <cell r="C5004" t="str">
            <v>Agriculture, Forestry and Fishing</v>
          </cell>
          <cell r="D5004">
            <v>209041530</v>
          </cell>
          <cell r="E5004" t="str">
            <v>Lalor - West</v>
          </cell>
          <cell r="F5004">
            <v>3</v>
          </cell>
          <cell r="G5004">
            <v>0</v>
          </cell>
          <cell r="H5004">
            <v>3</v>
          </cell>
          <cell r="I5004">
            <v>0</v>
          </cell>
          <cell r="J5004">
            <v>0</v>
          </cell>
          <cell r="K5004">
            <v>4</v>
          </cell>
        </row>
        <row r="5005">
          <cell r="A5005">
            <v>4999</v>
          </cell>
          <cell r="B5005" t="str">
            <v>B</v>
          </cell>
          <cell r="C5005" t="str">
            <v>Mining</v>
          </cell>
          <cell r="D5005">
            <v>209041530</v>
          </cell>
          <cell r="E5005" t="str">
            <v>Lalor - West</v>
          </cell>
          <cell r="F5005">
            <v>0</v>
          </cell>
          <cell r="G5005">
            <v>0</v>
          </cell>
          <cell r="H5005">
            <v>0</v>
          </cell>
          <cell r="I5005">
            <v>0</v>
          </cell>
          <cell r="J5005">
            <v>0</v>
          </cell>
          <cell r="K5005">
            <v>0</v>
          </cell>
        </row>
        <row r="5006">
          <cell r="A5006">
            <v>5000</v>
          </cell>
          <cell r="B5006" t="str">
            <v>C</v>
          </cell>
          <cell r="C5006" t="str">
            <v>Manufacturing</v>
          </cell>
          <cell r="D5006">
            <v>209041530</v>
          </cell>
          <cell r="E5006" t="str">
            <v>Lalor - West</v>
          </cell>
          <cell r="F5006">
            <v>22</v>
          </cell>
          <cell r="G5006">
            <v>3</v>
          </cell>
          <cell r="H5006">
            <v>4</v>
          </cell>
          <cell r="I5006">
            <v>4</v>
          </cell>
          <cell r="J5006">
            <v>0</v>
          </cell>
          <cell r="K5006">
            <v>33</v>
          </cell>
        </row>
        <row r="5007">
          <cell r="A5007">
            <v>5001</v>
          </cell>
          <cell r="B5007" t="str">
            <v>D</v>
          </cell>
          <cell r="C5007" t="str">
            <v>Electricity, Gas, Water and Waste Services</v>
          </cell>
          <cell r="D5007">
            <v>209041530</v>
          </cell>
          <cell r="E5007" t="str">
            <v>Lalor - West</v>
          </cell>
          <cell r="F5007">
            <v>3</v>
          </cell>
          <cell r="G5007">
            <v>0</v>
          </cell>
          <cell r="H5007">
            <v>0</v>
          </cell>
          <cell r="I5007">
            <v>0</v>
          </cell>
          <cell r="J5007">
            <v>0</v>
          </cell>
          <cell r="K5007">
            <v>3</v>
          </cell>
        </row>
        <row r="5008">
          <cell r="A5008">
            <v>5002</v>
          </cell>
          <cell r="B5008" t="str">
            <v>E</v>
          </cell>
          <cell r="C5008" t="str">
            <v>Construction</v>
          </cell>
          <cell r="D5008">
            <v>209041530</v>
          </cell>
          <cell r="E5008" t="str">
            <v>Lalor - West</v>
          </cell>
          <cell r="F5008">
            <v>202</v>
          </cell>
          <cell r="G5008">
            <v>51</v>
          </cell>
          <cell r="H5008">
            <v>7</v>
          </cell>
          <cell r="I5008">
            <v>3</v>
          </cell>
          <cell r="J5008">
            <v>0</v>
          </cell>
          <cell r="K5008">
            <v>263</v>
          </cell>
        </row>
        <row r="5009">
          <cell r="A5009">
            <v>5003</v>
          </cell>
          <cell r="B5009" t="str">
            <v>F</v>
          </cell>
          <cell r="C5009" t="str">
            <v>Wholesale Trade</v>
          </cell>
          <cell r="D5009">
            <v>209041530</v>
          </cell>
          <cell r="E5009" t="str">
            <v>Lalor - West</v>
          </cell>
          <cell r="F5009">
            <v>30</v>
          </cell>
          <cell r="G5009">
            <v>18</v>
          </cell>
          <cell r="H5009">
            <v>33</v>
          </cell>
          <cell r="I5009">
            <v>7</v>
          </cell>
          <cell r="J5009">
            <v>0</v>
          </cell>
          <cell r="K5009">
            <v>88</v>
          </cell>
        </row>
        <row r="5010">
          <cell r="A5010">
            <v>5004</v>
          </cell>
          <cell r="B5010" t="str">
            <v>G</v>
          </cell>
          <cell r="C5010" t="str">
            <v>Retail Trade</v>
          </cell>
          <cell r="D5010">
            <v>209041530</v>
          </cell>
          <cell r="E5010" t="str">
            <v>Lalor - West</v>
          </cell>
          <cell r="F5010">
            <v>50</v>
          </cell>
          <cell r="G5010">
            <v>29</v>
          </cell>
          <cell r="H5010">
            <v>12</v>
          </cell>
          <cell r="I5010">
            <v>0</v>
          </cell>
          <cell r="J5010">
            <v>0</v>
          </cell>
          <cell r="K5010">
            <v>92</v>
          </cell>
        </row>
        <row r="5011">
          <cell r="A5011">
            <v>5005</v>
          </cell>
          <cell r="B5011" t="str">
            <v>H</v>
          </cell>
          <cell r="C5011" t="str">
            <v>Accommodation and Food Services</v>
          </cell>
          <cell r="D5011">
            <v>209041530</v>
          </cell>
          <cell r="E5011" t="str">
            <v>Lalor - West</v>
          </cell>
          <cell r="F5011">
            <v>15</v>
          </cell>
          <cell r="G5011">
            <v>13</v>
          </cell>
          <cell r="H5011">
            <v>13</v>
          </cell>
          <cell r="I5011">
            <v>0</v>
          </cell>
          <cell r="J5011">
            <v>0</v>
          </cell>
          <cell r="K5011">
            <v>41</v>
          </cell>
        </row>
        <row r="5012">
          <cell r="A5012">
            <v>5006</v>
          </cell>
          <cell r="B5012" t="str">
            <v>I</v>
          </cell>
          <cell r="C5012" t="str">
            <v>Transport, Postal and Warehousing</v>
          </cell>
          <cell r="D5012">
            <v>209041530</v>
          </cell>
          <cell r="E5012" t="str">
            <v>Lalor - West</v>
          </cell>
          <cell r="F5012">
            <v>216</v>
          </cell>
          <cell r="G5012">
            <v>19</v>
          </cell>
          <cell r="H5012">
            <v>0</v>
          </cell>
          <cell r="I5012">
            <v>0</v>
          </cell>
          <cell r="J5012">
            <v>0</v>
          </cell>
          <cell r="K5012">
            <v>235</v>
          </cell>
        </row>
        <row r="5013">
          <cell r="A5013">
            <v>5007</v>
          </cell>
          <cell r="B5013" t="str">
            <v>J</v>
          </cell>
          <cell r="C5013" t="str">
            <v>Information Media and Telecommunications</v>
          </cell>
          <cell r="D5013">
            <v>209041530</v>
          </cell>
          <cell r="E5013" t="str">
            <v>Lalor - West</v>
          </cell>
          <cell r="F5013">
            <v>3</v>
          </cell>
          <cell r="G5013">
            <v>0</v>
          </cell>
          <cell r="H5013">
            <v>0</v>
          </cell>
          <cell r="I5013">
            <v>0</v>
          </cell>
          <cell r="J5013">
            <v>0</v>
          </cell>
          <cell r="K5013">
            <v>3</v>
          </cell>
        </row>
        <row r="5014">
          <cell r="A5014">
            <v>5008</v>
          </cell>
          <cell r="B5014" t="str">
            <v>K</v>
          </cell>
          <cell r="C5014" t="str">
            <v>Financial and Insurance Services</v>
          </cell>
          <cell r="D5014">
            <v>209041530</v>
          </cell>
          <cell r="E5014" t="str">
            <v>Lalor - West</v>
          </cell>
          <cell r="F5014">
            <v>23</v>
          </cell>
          <cell r="G5014">
            <v>7</v>
          </cell>
          <cell r="H5014">
            <v>3</v>
          </cell>
          <cell r="I5014">
            <v>0</v>
          </cell>
          <cell r="J5014">
            <v>0</v>
          </cell>
          <cell r="K5014">
            <v>32</v>
          </cell>
        </row>
        <row r="5015">
          <cell r="A5015">
            <v>5009</v>
          </cell>
          <cell r="B5015" t="str">
            <v>L</v>
          </cell>
          <cell r="C5015" t="str">
            <v>Rental, Hiring and Real Estate Services</v>
          </cell>
          <cell r="D5015">
            <v>209041530</v>
          </cell>
          <cell r="E5015" t="str">
            <v>Lalor - West</v>
          </cell>
          <cell r="F5015">
            <v>90</v>
          </cell>
          <cell r="G5015">
            <v>15</v>
          </cell>
          <cell r="H5015">
            <v>0</v>
          </cell>
          <cell r="I5015">
            <v>3</v>
          </cell>
          <cell r="J5015">
            <v>0</v>
          </cell>
          <cell r="K5015">
            <v>106</v>
          </cell>
        </row>
        <row r="5016">
          <cell r="A5016">
            <v>5010</v>
          </cell>
          <cell r="B5016" t="str">
            <v>M</v>
          </cell>
          <cell r="C5016" t="str">
            <v>Professional, Scientific and Technical Services</v>
          </cell>
          <cell r="D5016">
            <v>209041530</v>
          </cell>
          <cell r="E5016" t="str">
            <v>Lalor - West</v>
          </cell>
          <cell r="F5016">
            <v>56</v>
          </cell>
          <cell r="G5016">
            <v>26</v>
          </cell>
          <cell r="H5016">
            <v>0</v>
          </cell>
          <cell r="I5016">
            <v>0</v>
          </cell>
          <cell r="J5016">
            <v>0</v>
          </cell>
          <cell r="K5016">
            <v>83</v>
          </cell>
        </row>
        <row r="5017">
          <cell r="A5017">
            <v>5011</v>
          </cell>
          <cell r="B5017" t="str">
            <v>N</v>
          </cell>
          <cell r="C5017" t="str">
            <v>Administrative and Support Services</v>
          </cell>
          <cell r="D5017">
            <v>209041530</v>
          </cell>
          <cell r="E5017" t="str">
            <v>Lalor - West</v>
          </cell>
          <cell r="F5017">
            <v>68</v>
          </cell>
          <cell r="G5017">
            <v>7</v>
          </cell>
          <cell r="H5017">
            <v>0</v>
          </cell>
          <cell r="I5017">
            <v>3</v>
          </cell>
          <cell r="J5017">
            <v>3</v>
          </cell>
          <cell r="K5017">
            <v>80</v>
          </cell>
        </row>
        <row r="5018">
          <cell r="A5018">
            <v>5012</v>
          </cell>
          <cell r="B5018" t="str">
            <v>O</v>
          </cell>
          <cell r="C5018" t="str">
            <v>Public Administration and Safety</v>
          </cell>
          <cell r="D5018">
            <v>209041530</v>
          </cell>
          <cell r="E5018" t="str">
            <v>Lalor - West</v>
          </cell>
          <cell r="F5018">
            <v>3</v>
          </cell>
          <cell r="G5018">
            <v>0</v>
          </cell>
          <cell r="H5018">
            <v>0</v>
          </cell>
          <cell r="I5018">
            <v>3</v>
          </cell>
          <cell r="J5018">
            <v>0</v>
          </cell>
          <cell r="K5018">
            <v>7</v>
          </cell>
        </row>
        <row r="5019">
          <cell r="A5019">
            <v>5013</v>
          </cell>
          <cell r="B5019" t="str">
            <v>P</v>
          </cell>
          <cell r="C5019" t="str">
            <v>Education and Training</v>
          </cell>
          <cell r="D5019">
            <v>209041530</v>
          </cell>
          <cell r="E5019" t="str">
            <v>Lalor - West</v>
          </cell>
          <cell r="F5019">
            <v>11</v>
          </cell>
          <cell r="G5019">
            <v>4</v>
          </cell>
          <cell r="H5019">
            <v>3</v>
          </cell>
          <cell r="I5019">
            <v>0</v>
          </cell>
          <cell r="J5019">
            <v>0</v>
          </cell>
          <cell r="K5019">
            <v>17</v>
          </cell>
        </row>
        <row r="5020">
          <cell r="A5020">
            <v>5014</v>
          </cell>
          <cell r="B5020" t="str">
            <v>Q</v>
          </cell>
          <cell r="C5020" t="str">
            <v>Health Care and Social Assistance</v>
          </cell>
          <cell r="D5020">
            <v>209041530</v>
          </cell>
          <cell r="E5020" t="str">
            <v>Lalor - West</v>
          </cell>
          <cell r="F5020">
            <v>54</v>
          </cell>
          <cell r="G5020">
            <v>16</v>
          </cell>
          <cell r="H5020">
            <v>7</v>
          </cell>
          <cell r="I5020">
            <v>0</v>
          </cell>
          <cell r="J5020">
            <v>0</v>
          </cell>
          <cell r="K5020">
            <v>77</v>
          </cell>
        </row>
        <row r="5021">
          <cell r="A5021">
            <v>5015</v>
          </cell>
          <cell r="B5021" t="str">
            <v>R</v>
          </cell>
          <cell r="C5021" t="str">
            <v>Arts and Recreation Services</v>
          </cell>
          <cell r="D5021">
            <v>209041530</v>
          </cell>
          <cell r="E5021" t="str">
            <v>Lalor - West</v>
          </cell>
          <cell r="F5021">
            <v>8</v>
          </cell>
          <cell r="G5021">
            <v>3</v>
          </cell>
          <cell r="H5021">
            <v>0</v>
          </cell>
          <cell r="I5021">
            <v>0</v>
          </cell>
          <cell r="J5021">
            <v>0</v>
          </cell>
          <cell r="K5021">
            <v>12</v>
          </cell>
        </row>
        <row r="5022">
          <cell r="A5022">
            <v>5016</v>
          </cell>
          <cell r="B5022" t="str">
            <v>S</v>
          </cell>
          <cell r="C5022" t="str">
            <v>Other Services</v>
          </cell>
          <cell r="D5022">
            <v>209041530</v>
          </cell>
          <cell r="E5022" t="str">
            <v>Lalor - West</v>
          </cell>
          <cell r="F5022">
            <v>34</v>
          </cell>
          <cell r="G5022">
            <v>10</v>
          </cell>
          <cell r="H5022">
            <v>3</v>
          </cell>
          <cell r="I5022">
            <v>0</v>
          </cell>
          <cell r="J5022">
            <v>0</v>
          </cell>
          <cell r="K5022">
            <v>47</v>
          </cell>
        </row>
        <row r="5023">
          <cell r="A5023">
            <v>5017</v>
          </cell>
          <cell r="B5023" t="str">
            <v>A</v>
          </cell>
          <cell r="C5023" t="str">
            <v>Agriculture, Forestry and Fishing</v>
          </cell>
          <cell r="D5023">
            <v>214011374</v>
          </cell>
          <cell r="E5023" t="str">
            <v>Langwarrin</v>
          </cell>
          <cell r="F5023">
            <v>14</v>
          </cell>
          <cell r="G5023">
            <v>3</v>
          </cell>
          <cell r="H5023">
            <v>0</v>
          </cell>
          <cell r="I5023">
            <v>0</v>
          </cell>
          <cell r="J5023">
            <v>0</v>
          </cell>
          <cell r="K5023">
            <v>18</v>
          </cell>
        </row>
        <row r="5024">
          <cell r="A5024">
            <v>5018</v>
          </cell>
          <cell r="B5024" t="str">
            <v>B</v>
          </cell>
          <cell r="C5024" t="str">
            <v>Mining</v>
          </cell>
          <cell r="D5024">
            <v>214011374</v>
          </cell>
          <cell r="E5024" t="str">
            <v>Langwarrin</v>
          </cell>
          <cell r="F5024">
            <v>0</v>
          </cell>
          <cell r="G5024">
            <v>0</v>
          </cell>
          <cell r="H5024">
            <v>0</v>
          </cell>
          <cell r="I5024">
            <v>0</v>
          </cell>
          <cell r="J5024">
            <v>0</v>
          </cell>
          <cell r="K5024">
            <v>4</v>
          </cell>
        </row>
        <row r="5025">
          <cell r="A5025">
            <v>5019</v>
          </cell>
          <cell r="B5025" t="str">
            <v>C</v>
          </cell>
          <cell r="C5025" t="str">
            <v>Manufacturing</v>
          </cell>
          <cell r="D5025">
            <v>214011374</v>
          </cell>
          <cell r="E5025" t="str">
            <v>Langwarrin</v>
          </cell>
          <cell r="F5025">
            <v>38</v>
          </cell>
          <cell r="G5025">
            <v>22</v>
          </cell>
          <cell r="H5025">
            <v>5</v>
          </cell>
          <cell r="I5025">
            <v>3</v>
          </cell>
          <cell r="J5025">
            <v>0</v>
          </cell>
          <cell r="K5025">
            <v>68</v>
          </cell>
        </row>
        <row r="5026">
          <cell r="A5026">
            <v>5020</v>
          </cell>
          <cell r="B5026" t="str">
            <v>D</v>
          </cell>
          <cell r="C5026" t="str">
            <v>Electricity, Gas, Water and Waste Services</v>
          </cell>
          <cell r="D5026">
            <v>214011374</v>
          </cell>
          <cell r="E5026" t="str">
            <v>Langwarrin</v>
          </cell>
          <cell r="F5026">
            <v>3</v>
          </cell>
          <cell r="G5026">
            <v>3</v>
          </cell>
          <cell r="H5026">
            <v>0</v>
          </cell>
          <cell r="I5026">
            <v>0</v>
          </cell>
          <cell r="J5026">
            <v>0</v>
          </cell>
          <cell r="K5026">
            <v>4</v>
          </cell>
        </row>
        <row r="5027">
          <cell r="A5027">
            <v>5021</v>
          </cell>
          <cell r="B5027" t="str">
            <v>E</v>
          </cell>
          <cell r="C5027" t="str">
            <v>Construction</v>
          </cell>
          <cell r="D5027">
            <v>214011374</v>
          </cell>
          <cell r="E5027" t="str">
            <v>Langwarrin</v>
          </cell>
          <cell r="F5027">
            <v>401</v>
          </cell>
          <cell r="G5027">
            <v>260</v>
          </cell>
          <cell r="H5027">
            <v>33</v>
          </cell>
          <cell r="I5027">
            <v>6</v>
          </cell>
          <cell r="J5027">
            <v>0</v>
          </cell>
          <cell r="K5027">
            <v>700</v>
          </cell>
        </row>
        <row r="5028">
          <cell r="A5028">
            <v>5022</v>
          </cell>
          <cell r="B5028" t="str">
            <v>F</v>
          </cell>
          <cell r="C5028" t="str">
            <v>Wholesale Trade</v>
          </cell>
          <cell r="D5028">
            <v>214011374</v>
          </cell>
          <cell r="E5028" t="str">
            <v>Langwarrin</v>
          </cell>
          <cell r="F5028">
            <v>23</v>
          </cell>
          <cell r="G5028">
            <v>15</v>
          </cell>
          <cell r="H5028">
            <v>3</v>
          </cell>
          <cell r="I5028">
            <v>3</v>
          </cell>
          <cell r="J5028">
            <v>0</v>
          </cell>
          <cell r="K5028">
            <v>44</v>
          </cell>
        </row>
        <row r="5029">
          <cell r="A5029">
            <v>5023</v>
          </cell>
          <cell r="B5029" t="str">
            <v>G</v>
          </cell>
          <cell r="C5029" t="str">
            <v>Retail Trade</v>
          </cell>
          <cell r="D5029">
            <v>214011374</v>
          </cell>
          <cell r="E5029" t="str">
            <v>Langwarrin</v>
          </cell>
          <cell r="F5029">
            <v>57</v>
          </cell>
          <cell r="G5029">
            <v>20</v>
          </cell>
          <cell r="H5029">
            <v>6</v>
          </cell>
          <cell r="I5029">
            <v>3</v>
          </cell>
          <cell r="J5029">
            <v>0</v>
          </cell>
          <cell r="K5029">
            <v>85</v>
          </cell>
        </row>
        <row r="5030">
          <cell r="A5030">
            <v>5024</v>
          </cell>
          <cell r="B5030" t="str">
            <v>H</v>
          </cell>
          <cell r="C5030" t="str">
            <v>Accommodation and Food Services</v>
          </cell>
          <cell r="D5030">
            <v>214011374</v>
          </cell>
          <cell r="E5030" t="str">
            <v>Langwarrin</v>
          </cell>
          <cell r="F5030">
            <v>18</v>
          </cell>
          <cell r="G5030">
            <v>9</v>
          </cell>
          <cell r="H5030">
            <v>6</v>
          </cell>
          <cell r="I5030">
            <v>4</v>
          </cell>
          <cell r="J5030">
            <v>0</v>
          </cell>
          <cell r="K5030">
            <v>37</v>
          </cell>
        </row>
        <row r="5031">
          <cell r="A5031">
            <v>5025</v>
          </cell>
          <cell r="B5031" t="str">
            <v>I</v>
          </cell>
          <cell r="C5031" t="str">
            <v>Transport, Postal and Warehousing</v>
          </cell>
          <cell r="D5031">
            <v>214011374</v>
          </cell>
          <cell r="E5031" t="str">
            <v>Langwarrin</v>
          </cell>
          <cell r="F5031">
            <v>45</v>
          </cell>
          <cell r="G5031">
            <v>27</v>
          </cell>
          <cell r="H5031">
            <v>4</v>
          </cell>
          <cell r="I5031">
            <v>3</v>
          </cell>
          <cell r="J5031">
            <v>0</v>
          </cell>
          <cell r="K5031">
            <v>77</v>
          </cell>
        </row>
        <row r="5032">
          <cell r="A5032">
            <v>5026</v>
          </cell>
          <cell r="B5032" t="str">
            <v>J</v>
          </cell>
          <cell r="C5032" t="str">
            <v>Information Media and Telecommunications</v>
          </cell>
          <cell r="D5032">
            <v>214011374</v>
          </cell>
          <cell r="E5032" t="str">
            <v>Langwarrin</v>
          </cell>
          <cell r="F5032">
            <v>12</v>
          </cell>
          <cell r="G5032">
            <v>4</v>
          </cell>
          <cell r="H5032">
            <v>0</v>
          </cell>
          <cell r="I5032">
            <v>0</v>
          </cell>
          <cell r="J5032">
            <v>0</v>
          </cell>
          <cell r="K5032">
            <v>16</v>
          </cell>
        </row>
        <row r="5033">
          <cell r="A5033">
            <v>5027</v>
          </cell>
          <cell r="B5033" t="str">
            <v>K</v>
          </cell>
          <cell r="C5033" t="str">
            <v>Financial and Insurance Services</v>
          </cell>
          <cell r="D5033">
            <v>214011374</v>
          </cell>
          <cell r="E5033" t="str">
            <v>Langwarrin</v>
          </cell>
          <cell r="F5033">
            <v>34</v>
          </cell>
          <cell r="G5033">
            <v>10</v>
          </cell>
          <cell r="H5033">
            <v>3</v>
          </cell>
          <cell r="I5033">
            <v>0</v>
          </cell>
          <cell r="J5033">
            <v>0</v>
          </cell>
          <cell r="K5033">
            <v>46</v>
          </cell>
        </row>
        <row r="5034">
          <cell r="A5034">
            <v>5028</v>
          </cell>
          <cell r="B5034" t="str">
            <v>L</v>
          </cell>
          <cell r="C5034" t="str">
            <v>Rental, Hiring and Real Estate Services</v>
          </cell>
          <cell r="D5034">
            <v>214011374</v>
          </cell>
          <cell r="E5034" t="str">
            <v>Langwarrin</v>
          </cell>
          <cell r="F5034">
            <v>116</v>
          </cell>
          <cell r="G5034">
            <v>17</v>
          </cell>
          <cell r="H5034">
            <v>5</v>
          </cell>
          <cell r="I5034">
            <v>3</v>
          </cell>
          <cell r="J5034">
            <v>0</v>
          </cell>
          <cell r="K5034">
            <v>139</v>
          </cell>
        </row>
        <row r="5035">
          <cell r="A5035">
            <v>5029</v>
          </cell>
          <cell r="B5035" t="str">
            <v>M</v>
          </cell>
          <cell r="C5035" t="str">
            <v>Professional, Scientific and Technical Services</v>
          </cell>
          <cell r="D5035">
            <v>214011374</v>
          </cell>
          <cell r="E5035" t="str">
            <v>Langwarrin</v>
          </cell>
          <cell r="F5035">
            <v>112</v>
          </cell>
          <cell r="G5035">
            <v>71</v>
          </cell>
          <cell r="H5035">
            <v>8</v>
          </cell>
          <cell r="I5035">
            <v>0</v>
          </cell>
          <cell r="J5035">
            <v>0</v>
          </cell>
          <cell r="K5035">
            <v>191</v>
          </cell>
        </row>
        <row r="5036">
          <cell r="A5036">
            <v>5030</v>
          </cell>
          <cell r="B5036" t="str">
            <v>N</v>
          </cell>
          <cell r="C5036" t="str">
            <v>Administrative and Support Services</v>
          </cell>
          <cell r="D5036">
            <v>214011374</v>
          </cell>
          <cell r="E5036" t="str">
            <v>Langwarrin</v>
          </cell>
          <cell r="F5036">
            <v>53</v>
          </cell>
          <cell r="G5036">
            <v>26</v>
          </cell>
          <cell r="H5036">
            <v>8</v>
          </cell>
          <cell r="I5036">
            <v>3</v>
          </cell>
          <cell r="J5036">
            <v>0</v>
          </cell>
          <cell r="K5036">
            <v>89</v>
          </cell>
        </row>
        <row r="5037">
          <cell r="A5037">
            <v>5031</v>
          </cell>
          <cell r="B5037" t="str">
            <v>O</v>
          </cell>
          <cell r="C5037" t="str">
            <v>Public Administration and Safety</v>
          </cell>
          <cell r="D5037">
            <v>214011374</v>
          </cell>
          <cell r="E5037" t="str">
            <v>Langwarrin</v>
          </cell>
          <cell r="F5037">
            <v>0</v>
          </cell>
          <cell r="G5037">
            <v>3</v>
          </cell>
          <cell r="H5037">
            <v>3</v>
          </cell>
          <cell r="I5037">
            <v>0</v>
          </cell>
          <cell r="J5037">
            <v>0</v>
          </cell>
          <cell r="K5037">
            <v>7</v>
          </cell>
        </row>
        <row r="5038">
          <cell r="A5038">
            <v>5032</v>
          </cell>
          <cell r="B5038" t="str">
            <v>P</v>
          </cell>
          <cell r="C5038" t="str">
            <v>Education and Training</v>
          </cell>
          <cell r="D5038">
            <v>214011374</v>
          </cell>
          <cell r="E5038" t="str">
            <v>Langwarrin</v>
          </cell>
          <cell r="F5038">
            <v>15</v>
          </cell>
          <cell r="G5038">
            <v>9</v>
          </cell>
          <cell r="H5038">
            <v>6</v>
          </cell>
          <cell r="I5038">
            <v>3</v>
          </cell>
          <cell r="J5038">
            <v>0</v>
          </cell>
          <cell r="K5038">
            <v>33</v>
          </cell>
        </row>
        <row r="5039">
          <cell r="A5039">
            <v>5033</v>
          </cell>
          <cell r="B5039" t="str">
            <v>Q</v>
          </cell>
          <cell r="C5039" t="str">
            <v>Health Care and Social Assistance</v>
          </cell>
          <cell r="D5039">
            <v>214011374</v>
          </cell>
          <cell r="E5039" t="str">
            <v>Langwarrin</v>
          </cell>
          <cell r="F5039">
            <v>90</v>
          </cell>
          <cell r="G5039">
            <v>23</v>
          </cell>
          <cell r="H5039">
            <v>13</v>
          </cell>
          <cell r="I5039">
            <v>8</v>
          </cell>
          <cell r="J5039">
            <v>0</v>
          </cell>
          <cell r="K5039">
            <v>134</v>
          </cell>
        </row>
        <row r="5040">
          <cell r="A5040">
            <v>5034</v>
          </cell>
          <cell r="B5040" t="str">
            <v>R</v>
          </cell>
          <cell r="C5040" t="str">
            <v>Arts and Recreation Services</v>
          </cell>
          <cell r="D5040">
            <v>214011374</v>
          </cell>
          <cell r="E5040" t="str">
            <v>Langwarrin</v>
          </cell>
          <cell r="F5040">
            <v>24</v>
          </cell>
          <cell r="G5040">
            <v>8</v>
          </cell>
          <cell r="H5040">
            <v>4</v>
          </cell>
          <cell r="I5040">
            <v>0</v>
          </cell>
          <cell r="J5040">
            <v>0</v>
          </cell>
          <cell r="K5040">
            <v>36</v>
          </cell>
        </row>
        <row r="5041">
          <cell r="A5041">
            <v>5035</v>
          </cell>
          <cell r="B5041" t="str">
            <v>S</v>
          </cell>
          <cell r="C5041" t="str">
            <v>Other Services</v>
          </cell>
          <cell r="D5041">
            <v>214011374</v>
          </cell>
          <cell r="E5041" t="str">
            <v>Langwarrin</v>
          </cell>
          <cell r="F5041">
            <v>61</v>
          </cell>
          <cell r="G5041">
            <v>42</v>
          </cell>
          <cell r="H5041">
            <v>10</v>
          </cell>
          <cell r="I5041">
            <v>0</v>
          </cell>
          <cell r="J5041">
            <v>0</v>
          </cell>
          <cell r="K5041">
            <v>113</v>
          </cell>
        </row>
        <row r="5042">
          <cell r="A5042">
            <v>5036</v>
          </cell>
          <cell r="B5042" t="str">
            <v>A</v>
          </cell>
          <cell r="C5042" t="str">
            <v>Agriculture, Forestry and Fishing</v>
          </cell>
          <cell r="D5042">
            <v>203021043</v>
          </cell>
          <cell r="E5042" t="str">
            <v>Lara</v>
          </cell>
          <cell r="F5042">
            <v>73</v>
          </cell>
          <cell r="G5042">
            <v>23</v>
          </cell>
          <cell r="H5042">
            <v>6</v>
          </cell>
          <cell r="I5042">
            <v>3</v>
          </cell>
          <cell r="J5042">
            <v>0</v>
          </cell>
          <cell r="K5042">
            <v>104</v>
          </cell>
        </row>
        <row r="5043">
          <cell r="A5043">
            <v>5037</v>
          </cell>
          <cell r="B5043" t="str">
            <v>B</v>
          </cell>
          <cell r="C5043" t="str">
            <v>Mining</v>
          </cell>
          <cell r="D5043">
            <v>203021043</v>
          </cell>
          <cell r="E5043" t="str">
            <v>Lara</v>
          </cell>
          <cell r="F5043">
            <v>3</v>
          </cell>
          <cell r="G5043">
            <v>0</v>
          </cell>
          <cell r="H5043">
            <v>0</v>
          </cell>
          <cell r="I5043">
            <v>0</v>
          </cell>
          <cell r="J5043">
            <v>0</v>
          </cell>
          <cell r="K5043">
            <v>3</v>
          </cell>
        </row>
        <row r="5044">
          <cell r="A5044">
            <v>5038</v>
          </cell>
          <cell r="B5044" t="str">
            <v>C</v>
          </cell>
          <cell r="C5044" t="str">
            <v>Manufacturing</v>
          </cell>
          <cell r="D5044">
            <v>203021043</v>
          </cell>
          <cell r="E5044" t="str">
            <v>Lara</v>
          </cell>
          <cell r="F5044">
            <v>32</v>
          </cell>
          <cell r="G5044">
            <v>10</v>
          </cell>
          <cell r="H5044">
            <v>4</v>
          </cell>
          <cell r="I5044">
            <v>4</v>
          </cell>
          <cell r="J5044">
            <v>3</v>
          </cell>
          <cell r="K5044">
            <v>51</v>
          </cell>
        </row>
        <row r="5045">
          <cell r="A5045">
            <v>5039</v>
          </cell>
          <cell r="B5045" t="str">
            <v>D</v>
          </cell>
          <cell r="C5045" t="str">
            <v>Electricity, Gas, Water and Waste Services</v>
          </cell>
          <cell r="D5045">
            <v>203021043</v>
          </cell>
          <cell r="E5045" t="str">
            <v>Lara</v>
          </cell>
          <cell r="F5045">
            <v>0</v>
          </cell>
          <cell r="G5045">
            <v>0</v>
          </cell>
          <cell r="H5045">
            <v>0</v>
          </cell>
          <cell r="I5045">
            <v>0</v>
          </cell>
          <cell r="J5045">
            <v>0</v>
          </cell>
          <cell r="K5045">
            <v>3</v>
          </cell>
        </row>
        <row r="5046">
          <cell r="A5046">
            <v>5040</v>
          </cell>
          <cell r="B5046" t="str">
            <v>E</v>
          </cell>
          <cell r="C5046" t="str">
            <v>Construction</v>
          </cell>
          <cell r="D5046">
            <v>203021043</v>
          </cell>
          <cell r="E5046" t="str">
            <v>Lara</v>
          </cell>
          <cell r="F5046">
            <v>198</v>
          </cell>
          <cell r="G5046">
            <v>128</v>
          </cell>
          <cell r="H5046">
            <v>24</v>
          </cell>
          <cell r="I5046">
            <v>6</v>
          </cell>
          <cell r="J5046">
            <v>0</v>
          </cell>
          <cell r="K5046">
            <v>356</v>
          </cell>
        </row>
        <row r="5047">
          <cell r="A5047">
            <v>5041</v>
          </cell>
          <cell r="B5047" t="str">
            <v>F</v>
          </cell>
          <cell r="C5047" t="str">
            <v>Wholesale Trade</v>
          </cell>
          <cell r="D5047">
            <v>203021043</v>
          </cell>
          <cell r="E5047" t="str">
            <v>Lara</v>
          </cell>
          <cell r="F5047">
            <v>17</v>
          </cell>
          <cell r="G5047">
            <v>9</v>
          </cell>
          <cell r="H5047">
            <v>0</v>
          </cell>
          <cell r="I5047">
            <v>4</v>
          </cell>
          <cell r="J5047">
            <v>0</v>
          </cell>
          <cell r="K5047">
            <v>32</v>
          </cell>
        </row>
        <row r="5048">
          <cell r="A5048">
            <v>5042</v>
          </cell>
          <cell r="B5048" t="str">
            <v>G</v>
          </cell>
          <cell r="C5048" t="str">
            <v>Retail Trade</v>
          </cell>
          <cell r="D5048">
            <v>203021043</v>
          </cell>
          <cell r="E5048" t="str">
            <v>Lara</v>
          </cell>
          <cell r="F5048">
            <v>34</v>
          </cell>
          <cell r="G5048">
            <v>17</v>
          </cell>
          <cell r="H5048">
            <v>9</v>
          </cell>
          <cell r="I5048">
            <v>3</v>
          </cell>
          <cell r="J5048">
            <v>0</v>
          </cell>
          <cell r="K5048">
            <v>62</v>
          </cell>
        </row>
        <row r="5049">
          <cell r="A5049">
            <v>5043</v>
          </cell>
          <cell r="B5049" t="str">
            <v>H</v>
          </cell>
          <cell r="C5049" t="str">
            <v>Accommodation and Food Services</v>
          </cell>
          <cell r="D5049">
            <v>203021043</v>
          </cell>
          <cell r="E5049" t="str">
            <v>Lara</v>
          </cell>
          <cell r="F5049">
            <v>19</v>
          </cell>
          <cell r="G5049">
            <v>17</v>
          </cell>
          <cell r="H5049">
            <v>12</v>
          </cell>
          <cell r="I5049">
            <v>3</v>
          </cell>
          <cell r="J5049">
            <v>3</v>
          </cell>
          <cell r="K5049">
            <v>52</v>
          </cell>
        </row>
        <row r="5050">
          <cell r="A5050">
            <v>5044</v>
          </cell>
          <cell r="B5050" t="str">
            <v>I</v>
          </cell>
          <cell r="C5050" t="str">
            <v>Transport, Postal and Warehousing</v>
          </cell>
          <cell r="D5050">
            <v>203021043</v>
          </cell>
          <cell r="E5050" t="str">
            <v>Lara</v>
          </cell>
          <cell r="F5050">
            <v>288</v>
          </cell>
          <cell r="G5050">
            <v>44</v>
          </cell>
          <cell r="H5050">
            <v>8</v>
          </cell>
          <cell r="I5050">
            <v>3</v>
          </cell>
          <cell r="J5050">
            <v>0</v>
          </cell>
          <cell r="K5050">
            <v>343</v>
          </cell>
        </row>
        <row r="5051">
          <cell r="A5051">
            <v>5045</v>
          </cell>
          <cell r="B5051" t="str">
            <v>J</v>
          </cell>
          <cell r="C5051" t="str">
            <v>Information Media and Telecommunications</v>
          </cell>
          <cell r="D5051">
            <v>203021043</v>
          </cell>
          <cell r="E5051" t="str">
            <v>Lara</v>
          </cell>
          <cell r="F5051">
            <v>9</v>
          </cell>
          <cell r="G5051">
            <v>3</v>
          </cell>
          <cell r="H5051">
            <v>0</v>
          </cell>
          <cell r="I5051">
            <v>0</v>
          </cell>
          <cell r="J5051">
            <v>0</v>
          </cell>
          <cell r="K5051">
            <v>12</v>
          </cell>
        </row>
        <row r="5052">
          <cell r="A5052">
            <v>5046</v>
          </cell>
          <cell r="B5052" t="str">
            <v>K</v>
          </cell>
          <cell r="C5052" t="str">
            <v>Financial and Insurance Services</v>
          </cell>
          <cell r="D5052">
            <v>203021043</v>
          </cell>
          <cell r="E5052" t="str">
            <v>Lara</v>
          </cell>
          <cell r="F5052">
            <v>23</v>
          </cell>
          <cell r="G5052">
            <v>5</v>
          </cell>
          <cell r="H5052">
            <v>3</v>
          </cell>
          <cell r="I5052">
            <v>0</v>
          </cell>
          <cell r="J5052">
            <v>0</v>
          </cell>
          <cell r="K5052">
            <v>30</v>
          </cell>
        </row>
        <row r="5053">
          <cell r="A5053">
            <v>5047</v>
          </cell>
          <cell r="B5053" t="str">
            <v>L</v>
          </cell>
          <cell r="C5053" t="str">
            <v>Rental, Hiring and Real Estate Services</v>
          </cell>
          <cell r="D5053">
            <v>203021043</v>
          </cell>
          <cell r="E5053" t="str">
            <v>Lara</v>
          </cell>
          <cell r="F5053">
            <v>92</v>
          </cell>
          <cell r="G5053">
            <v>18</v>
          </cell>
          <cell r="H5053">
            <v>6</v>
          </cell>
          <cell r="I5053">
            <v>0</v>
          </cell>
          <cell r="J5053">
            <v>0</v>
          </cell>
          <cell r="K5053">
            <v>117</v>
          </cell>
        </row>
        <row r="5054">
          <cell r="A5054">
            <v>5048</v>
          </cell>
          <cell r="B5054" t="str">
            <v>M</v>
          </cell>
          <cell r="C5054" t="str">
            <v>Professional, Scientific and Technical Services</v>
          </cell>
          <cell r="D5054">
            <v>203021043</v>
          </cell>
          <cell r="E5054" t="str">
            <v>Lara</v>
          </cell>
          <cell r="F5054">
            <v>93</v>
          </cell>
          <cell r="G5054">
            <v>44</v>
          </cell>
          <cell r="H5054">
            <v>4</v>
          </cell>
          <cell r="I5054">
            <v>0</v>
          </cell>
          <cell r="J5054">
            <v>0</v>
          </cell>
          <cell r="K5054">
            <v>141</v>
          </cell>
        </row>
        <row r="5055">
          <cell r="A5055">
            <v>5049</v>
          </cell>
          <cell r="B5055" t="str">
            <v>N</v>
          </cell>
          <cell r="C5055" t="str">
            <v>Administrative and Support Services</v>
          </cell>
          <cell r="D5055">
            <v>203021043</v>
          </cell>
          <cell r="E5055" t="str">
            <v>Lara</v>
          </cell>
          <cell r="F5055">
            <v>51</v>
          </cell>
          <cell r="G5055">
            <v>14</v>
          </cell>
          <cell r="H5055">
            <v>8</v>
          </cell>
          <cell r="I5055">
            <v>0</v>
          </cell>
          <cell r="J5055">
            <v>0</v>
          </cell>
          <cell r="K5055">
            <v>74</v>
          </cell>
        </row>
        <row r="5056">
          <cell r="A5056">
            <v>5050</v>
          </cell>
          <cell r="B5056" t="str">
            <v>O</v>
          </cell>
          <cell r="C5056" t="str">
            <v>Public Administration and Safety</v>
          </cell>
          <cell r="D5056">
            <v>203021043</v>
          </cell>
          <cell r="E5056" t="str">
            <v>Lara</v>
          </cell>
          <cell r="F5056">
            <v>4</v>
          </cell>
          <cell r="G5056">
            <v>3</v>
          </cell>
          <cell r="H5056">
            <v>0</v>
          </cell>
          <cell r="I5056">
            <v>0</v>
          </cell>
          <cell r="J5056">
            <v>0</v>
          </cell>
          <cell r="K5056">
            <v>6</v>
          </cell>
        </row>
        <row r="5057">
          <cell r="A5057">
            <v>5051</v>
          </cell>
          <cell r="B5057" t="str">
            <v>P</v>
          </cell>
          <cell r="C5057" t="str">
            <v>Education and Training</v>
          </cell>
          <cell r="D5057">
            <v>203021043</v>
          </cell>
          <cell r="E5057" t="str">
            <v>Lara</v>
          </cell>
          <cell r="F5057">
            <v>15</v>
          </cell>
          <cell r="G5057">
            <v>5</v>
          </cell>
          <cell r="H5057">
            <v>4</v>
          </cell>
          <cell r="I5057">
            <v>0</v>
          </cell>
          <cell r="J5057">
            <v>0</v>
          </cell>
          <cell r="K5057">
            <v>24</v>
          </cell>
        </row>
        <row r="5058">
          <cell r="A5058">
            <v>5052</v>
          </cell>
          <cell r="B5058" t="str">
            <v>Q</v>
          </cell>
          <cell r="C5058" t="str">
            <v>Health Care and Social Assistance</v>
          </cell>
          <cell r="D5058">
            <v>203021043</v>
          </cell>
          <cell r="E5058" t="str">
            <v>Lara</v>
          </cell>
          <cell r="F5058">
            <v>63</v>
          </cell>
          <cell r="G5058">
            <v>12</v>
          </cell>
          <cell r="H5058">
            <v>14</v>
          </cell>
          <cell r="I5058">
            <v>3</v>
          </cell>
          <cell r="J5058">
            <v>0</v>
          </cell>
          <cell r="K5058">
            <v>92</v>
          </cell>
        </row>
        <row r="5059">
          <cell r="A5059">
            <v>5053</v>
          </cell>
          <cell r="B5059" t="str">
            <v>R</v>
          </cell>
          <cell r="C5059" t="str">
            <v>Arts and Recreation Services</v>
          </cell>
          <cell r="D5059">
            <v>203021043</v>
          </cell>
          <cell r="E5059" t="str">
            <v>Lara</v>
          </cell>
          <cell r="F5059">
            <v>19</v>
          </cell>
          <cell r="G5059">
            <v>8</v>
          </cell>
          <cell r="H5059">
            <v>5</v>
          </cell>
          <cell r="I5059">
            <v>0</v>
          </cell>
          <cell r="J5059">
            <v>0</v>
          </cell>
          <cell r="K5059">
            <v>32</v>
          </cell>
        </row>
        <row r="5060">
          <cell r="A5060">
            <v>5054</v>
          </cell>
          <cell r="B5060" t="str">
            <v>S</v>
          </cell>
          <cell r="C5060" t="str">
            <v>Other Services</v>
          </cell>
          <cell r="D5060">
            <v>203021043</v>
          </cell>
          <cell r="E5060" t="str">
            <v>Lara</v>
          </cell>
          <cell r="F5060">
            <v>39</v>
          </cell>
          <cell r="G5060">
            <v>30</v>
          </cell>
          <cell r="H5060">
            <v>10</v>
          </cell>
          <cell r="I5060">
            <v>3</v>
          </cell>
          <cell r="J5060">
            <v>0</v>
          </cell>
          <cell r="K5060">
            <v>80</v>
          </cell>
        </row>
        <row r="5061">
          <cell r="A5061">
            <v>5055</v>
          </cell>
          <cell r="B5061" t="str">
            <v>A</v>
          </cell>
          <cell r="C5061" t="str">
            <v>Agriculture, Forestry and Fishing</v>
          </cell>
          <cell r="D5061">
            <v>213051363</v>
          </cell>
          <cell r="E5061" t="str">
            <v>Laverton</v>
          </cell>
          <cell r="F5061">
            <v>9</v>
          </cell>
          <cell r="G5061">
            <v>3</v>
          </cell>
          <cell r="H5061">
            <v>0</v>
          </cell>
          <cell r="I5061">
            <v>0</v>
          </cell>
          <cell r="J5061">
            <v>0</v>
          </cell>
          <cell r="K5061">
            <v>11</v>
          </cell>
        </row>
        <row r="5062">
          <cell r="A5062">
            <v>5056</v>
          </cell>
          <cell r="B5062" t="str">
            <v>B</v>
          </cell>
          <cell r="C5062" t="str">
            <v>Mining</v>
          </cell>
          <cell r="D5062">
            <v>213051363</v>
          </cell>
          <cell r="E5062" t="str">
            <v>Laverton</v>
          </cell>
          <cell r="F5062">
            <v>3</v>
          </cell>
          <cell r="G5062">
            <v>0</v>
          </cell>
          <cell r="H5062">
            <v>0</v>
          </cell>
          <cell r="I5062">
            <v>0</v>
          </cell>
          <cell r="J5062">
            <v>0</v>
          </cell>
          <cell r="K5062">
            <v>3</v>
          </cell>
        </row>
        <row r="5063">
          <cell r="A5063">
            <v>5057</v>
          </cell>
          <cell r="B5063" t="str">
            <v>C</v>
          </cell>
          <cell r="C5063" t="str">
            <v>Manufacturing</v>
          </cell>
          <cell r="D5063">
            <v>213051363</v>
          </cell>
          <cell r="E5063" t="str">
            <v>Laverton</v>
          </cell>
          <cell r="F5063">
            <v>44</v>
          </cell>
          <cell r="G5063">
            <v>15</v>
          </cell>
          <cell r="H5063">
            <v>23</v>
          </cell>
          <cell r="I5063">
            <v>15</v>
          </cell>
          <cell r="J5063">
            <v>3</v>
          </cell>
          <cell r="K5063">
            <v>100</v>
          </cell>
        </row>
        <row r="5064">
          <cell r="A5064">
            <v>5058</v>
          </cell>
          <cell r="B5064" t="str">
            <v>D</v>
          </cell>
          <cell r="C5064" t="str">
            <v>Electricity, Gas, Water and Waste Services</v>
          </cell>
          <cell r="D5064">
            <v>213051363</v>
          </cell>
          <cell r="E5064" t="str">
            <v>Laverton</v>
          </cell>
          <cell r="F5064">
            <v>8</v>
          </cell>
          <cell r="G5064">
            <v>3</v>
          </cell>
          <cell r="H5064">
            <v>8</v>
          </cell>
          <cell r="I5064">
            <v>0</v>
          </cell>
          <cell r="J5064">
            <v>0</v>
          </cell>
          <cell r="K5064">
            <v>21</v>
          </cell>
        </row>
        <row r="5065">
          <cell r="A5065">
            <v>5059</v>
          </cell>
          <cell r="B5065" t="str">
            <v>E</v>
          </cell>
          <cell r="C5065" t="str">
            <v>Construction</v>
          </cell>
          <cell r="D5065">
            <v>213051363</v>
          </cell>
          <cell r="E5065" t="str">
            <v>Laverton</v>
          </cell>
          <cell r="F5065">
            <v>166</v>
          </cell>
          <cell r="G5065">
            <v>50</v>
          </cell>
          <cell r="H5065">
            <v>22</v>
          </cell>
          <cell r="I5065">
            <v>13</v>
          </cell>
          <cell r="J5065">
            <v>0</v>
          </cell>
          <cell r="K5065">
            <v>251</v>
          </cell>
        </row>
        <row r="5066">
          <cell r="A5066">
            <v>5060</v>
          </cell>
          <cell r="B5066" t="str">
            <v>F</v>
          </cell>
          <cell r="C5066" t="str">
            <v>Wholesale Trade</v>
          </cell>
          <cell r="D5066">
            <v>213051363</v>
          </cell>
          <cell r="E5066" t="str">
            <v>Laverton</v>
          </cell>
          <cell r="F5066">
            <v>66</v>
          </cell>
          <cell r="G5066">
            <v>35</v>
          </cell>
          <cell r="H5066">
            <v>54</v>
          </cell>
          <cell r="I5066">
            <v>24</v>
          </cell>
          <cell r="J5066">
            <v>3</v>
          </cell>
          <cell r="K5066">
            <v>181</v>
          </cell>
        </row>
        <row r="5067">
          <cell r="A5067">
            <v>5061</v>
          </cell>
          <cell r="B5067" t="str">
            <v>G</v>
          </cell>
          <cell r="C5067" t="str">
            <v>Retail Trade</v>
          </cell>
          <cell r="D5067">
            <v>213051363</v>
          </cell>
          <cell r="E5067" t="str">
            <v>Laverton</v>
          </cell>
          <cell r="F5067">
            <v>75</v>
          </cell>
          <cell r="G5067">
            <v>45</v>
          </cell>
          <cell r="H5067">
            <v>32</v>
          </cell>
          <cell r="I5067">
            <v>8</v>
          </cell>
          <cell r="J5067">
            <v>0</v>
          </cell>
          <cell r="K5067">
            <v>161</v>
          </cell>
        </row>
        <row r="5068">
          <cell r="A5068">
            <v>5062</v>
          </cell>
          <cell r="B5068" t="str">
            <v>H</v>
          </cell>
          <cell r="C5068" t="str">
            <v>Accommodation and Food Services</v>
          </cell>
          <cell r="D5068">
            <v>213051363</v>
          </cell>
          <cell r="E5068" t="str">
            <v>Laverton</v>
          </cell>
          <cell r="F5068">
            <v>22</v>
          </cell>
          <cell r="G5068">
            <v>25</v>
          </cell>
          <cell r="H5068">
            <v>14</v>
          </cell>
          <cell r="I5068">
            <v>3</v>
          </cell>
          <cell r="J5068">
            <v>3</v>
          </cell>
          <cell r="K5068">
            <v>64</v>
          </cell>
        </row>
        <row r="5069">
          <cell r="A5069">
            <v>5063</v>
          </cell>
          <cell r="B5069" t="str">
            <v>I</v>
          </cell>
          <cell r="C5069" t="str">
            <v>Transport, Postal and Warehousing</v>
          </cell>
          <cell r="D5069">
            <v>213051363</v>
          </cell>
          <cell r="E5069" t="str">
            <v>Laverton</v>
          </cell>
          <cell r="F5069">
            <v>510</v>
          </cell>
          <cell r="G5069">
            <v>45</v>
          </cell>
          <cell r="H5069">
            <v>23</v>
          </cell>
          <cell r="I5069">
            <v>12</v>
          </cell>
          <cell r="J5069">
            <v>0</v>
          </cell>
          <cell r="K5069">
            <v>590</v>
          </cell>
        </row>
        <row r="5070">
          <cell r="A5070">
            <v>5064</v>
          </cell>
          <cell r="B5070" t="str">
            <v>J</v>
          </cell>
          <cell r="C5070" t="str">
            <v>Information Media and Telecommunications</v>
          </cell>
          <cell r="D5070">
            <v>213051363</v>
          </cell>
          <cell r="E5070" t="str">
            <v>Laverton</v>
          </cell>
          <cell r="F5070">
            <v>10</v>
          </cell>
          <cell r="G5070">
            <v>0</v>
          </cell>
          <cell r="H5070">
            <v>3</v>
          </cell>
          <cell r="I5070">
            <v>0</v>
          </cell>
          <cell r="J5070">
            <v>0</v>
          </cell>
          <cell r="K5070">
            <v>15</v>
          </cell>
        </row>
        <row r="5071">
          <cell r="A5071">
            <v>5065</v>
          </cell>
          <cell r="B5071" t="str">
            <v>K</v>
          </cell>
          <cell r="C5071" t="str">
            <v>Financial and Insurance Services</v>
          </cell>
          <cell r="D5071">
            <v>213051363</v>
          </cell>
          <cell r="E5071" t="str">
            <v>Laverton</v>
          </cell>
          <cell r="F5071">
            <v>83</v>
          </cell>
          <cell r="G5071">
            <v>17</v>
          </cell>
          <cell r="H5071">
            <v>4</v>
          </cell>
          <cell r="I5071">
            <v>0</v>
          </cell>
          <cell r="J5071">
            <v>0</v>
          </cell>
          <cell r="K5071">
            <v>104</v>
          </cell>
        </row>
        <row r="5072">
          <cell r="A5072">
            <v>5066</v>
          </cell>
          <cell r="B5072" t="str">
            <v>L</v>
          </cell>
          <cell r="C5072" t="str">
            <v>Rental, Hiring and Real Estate Services</v>
          </cell>
          <cell r="D5072">
            <v>213051363</v>
          </cell>
          <cell r="E5072" t="str">
            <v>Laverton</v>
          </cell>
          <cell r="F5072">
            <v>278</v>
          </cell>
          <cell r="G5072">
            <v>25</v>
          </cell>
          <cell r="H5072">
            <v>25</v>
          </cell>
          <cell r="I5072">
            <v>8</v>
          </cell>
          <cell r="J5072">
            <v>0</v>
          </cell>
          <cell r="K5072">
            <v>336</v>
          </cell>
        </row>
        <row r="5073">
          <cell r="A5073">
            <v>5067</v>
          </cell>
          <cell r="B5073" t="str">
            <v>M</v>
          </cell>
          <cell r="C5073" t="str">
            <v>Professional, Scientific and Technical Services</v>
          </cell>
          <cell r="D5073">
            <v>213051363</v>
          </cell>
          <cell r="E5073" t="str">
            <v>Laverton</v>
          </cell>
          <cell r="F5073">
            <v>146</v>
          </cell>
          <cell r="G5073">
            <v>76</v>
          </cell>
          <cell r="H5073">
            <v>13</v>
          </cell>
          <cell r="I5073">
            <v>6</v>
          </cell>
          <cell r="J5073">
            <v>0</v>
          </cell>
          <cell r="K5073">
            <v>241</v>
          </cell>
        </row>
        <row r="5074">
          <cell r="A5074">
            <v>5068</v>
          </cell>
          <cell r="B5074" t="str">
            <v>N</v>
          </cell>
          <cell r="C5074" t="str">
            <v>Administrative and Support Services</v>
          </cell>
          <cell r="D5074">
            <v>213051363</v>
          </cell>
          <cell r="E5074" t="str">
            <v>Laverton</v>
          </cell>
          <cell r="F5074">
            <v>117</v>
          </cell>
          <cell r="G5074">
            <v>12</v>
          </cell>
          <cell r="H5074">
            <v>11</v>
          </cell>
          <cell r="I5074">
            <v>7</v>
          </cell>
          <cell r="J5074">
            <v>4</v>
          </cell>
          <cell r="K5074">
            <v>151</v>
          </cell>
        </row>
        <row r="5075">
          <cell r="A5075">
            <v>5069</v>
          </cell>
          <cell r="B5075" t="str">
            <v>O</v>
          </cell>
          <cell r="C5075" t="str">
            <v>Public Administration and Safety</v>
          </cell>
          <cell r="D5075">
            <v>213051363</v>
          </cell>
          <cell r="E5075" t="str">
            <v>Laverton</v>
          </cell>
          <cell r="F5075">
            <v>6</v>
          </cell>
          <cell r="G5075">
            <v>3</v>
          </cell>
          <cell r="H5075">
            <v>0</v>
          </cell>
          <cell r="I5075">
            <v>0</v>
          </cell>
          <cell r="J5075">
            <v>0</v>
          </cell>
          <cell r="K5075">
            <v>10</v>
          </cell>
        </row>
        <row r="5076">
          <cell r="A5076">
            <v>5070</v>
          </cell>
          <cell r="B5076" t="str">
            <v>P</v>
          </cell>
          <cell r="C5076" t="str">
            <v>Education and Training</v>
          </cell>
          <cell r="D5076">
            <v>213051363</v>
          </cell>
          <cell r="E5076" t="str">
            <v>Laverton</v>
          </cell>
          <cell r="F5076">
            <v>15</v>
          </cell>
          <cell r="G5076">
            <v>7</v>
          </cell>
          <cell r="H5076">
            <v>8</v>
          </cell>
          <cell r="I5076">
            <v>0</v>
          </cell>
          <cell r="J5076">
            <v>0</v>
          </cell>
          <cell r="K5076">
            <v>31</v>
          </cell>
        </row>
        <row r="5077">
          <cell r="A5077">
            <v>5071</v>
          </cell>
          <cell r="B5077" t="str">
            <v>Q</v>
          </cell>
          <cell r="C5077" t="str">
            <v>Health Care and Social Assistance</v>
          </cell>
          <cell r="D5077">
            <v>213051363</v>
          </cell>
          <cell r="E5077" t="str">
            <v>Laverton</v>
          </cell>
          <cell r="F5077">
            <v>60</v>
          </cell>
          <cell r="G5077">
            <v>26</v>
          </cell>
          <cell r="H5077">
            <v>16</v>
          </cell>
          <cell r="I5077">
            <v>6</v>
          </cell>
          <cell r="J5077">
            <v>0</v>
          </cell>
          <cell r="K5077">
            <v>108</v>
          </cell>
        </row>
        <row r="5078">
          <cell r="A5078">
            <v>5072</v>
          </cell>
          <cell r="B5078" t="str">
            <v>R</v>
          </cell>
          <cell r="C5078" t="str">
            <v>Arts and Recreation Services</v>
          </cell>
          <cell r="D5078">
            <v>213051363</v>
          </cell>
          <cell r="E5078" t="str">
            <v>Laverton</v>
          </cell>
          <cell r="F5078">
            <v>11</v>
          </cell>
          <cell r="G5078">
            <v>3</v>
          </cell>
          <cell r="H5078">
            <v>3</v>
          </cell>
          <cell r="I5078">
            <v>3</v>
          </cell>
          <cell r="J5078">
            <v>0</v>
          </cell>
          <cell r="K5078">
            <v>18</v>
          </cell>
        </row>
        <row r="5079">
          <cell r="A5079">
            <v>5073</v>
          </cell>
          <cell r="B5079" t="str">
            <v>S</v>
          </cell>
          <cell r="C5079" t="str">
            <v>Other Services</v>
          </cell>
          <cell r="D5079">
            <v>213051363</v>
          </cell>
          <cell r="E5079" t="str">
            <v>Laverton</v>
          </cell>
          <cell r="F5079">
            <v>56</v>
          </cell>
          <cell r="G5079">
            <v>30</v>
          </cell>
          <cell r="H5079">
            <v>21</v>
          </cell>
          <cell r="I5079">
            <v>4</v>
          </cell>
          <cell r="J5079">
            <v>0</v>
          </cell>
          <cell r="K5079">
            <v>111</v>
          </cell>
        </row>
        <row r="5080">
          <cell r="A5080">
            <v>5074</v>
          </cell>
          <cell r="B5080" t="str">
            <v>A</v>
          </cell>
          <cell r="C5080" t="str">
            <v>Agriculture, Forestry and Fishing</v>
          </cell>
          <cell r="D5080">
            <v>205031090</v>
          </cell>
          <cell r="E5080" t="str">
            <v>Leongatha</v>
          </cell>
          <cell r="F5080">
            <v>483</v>
          </cell>
          <cell r="G5080">
            <v>74</v>
          </cell>
          <cell r="H5080">
            <v>9</v>
          </cell>
          <cell r="I5080">
            <v>0</v>
          </cell>
          <cell r="J5080">
            <v>0</v>
          </cell>
          <cell r="K5080">
            <v>567</v>
          </cell>
        </row>
        <row r="5081">
          <cell r="A5081">
            <v>5075</v>
          </cell>
          <cell r="B5081" t="str">
            <v>B</v>
          </cell>
          <cell r="C5081" t="str">
            <v>Mining</v>
          </cell>
          <cell r="D5081">
            <v>205031090</v>
          </cell>
          <cell r="E5081" t="str">
            <v>Leongatha</v>
          </cell>
          <cell r="F5081">
            <v>0</v>
          </cell>
          <cell r="G5081">
            <v>0</v>
          </cell>
          <cell r="H5081">
            <v>3</v>
          </cell>
          <cell r="I5081">
            <v>0</v>
          </cell>
          <cell r="J5081">
            <v>0</v>
          </cell>
          <cell r="K5081">
            <v>3</v>
          </cell>
        </row>
        <row r="5082">
          <cell r="A5082">
            <v>5076</v>
          </cell>
          <cell r="B5082" t="str">
            <v>C</v>
          </cell>
          <cell r="C5082" t="str">
            <v>Manufacturing</v>
          </cell>
          <cell r="D5082">
            <v>205031090</v>
          </cell>
          <cell r="E5082" t="str">
            <v>Leongatha</v>
          </cell>
          <cell r="F5082">
            <v>30</v>
          </cell>
          <cell r="G5082">
            <v>11</v>
          </cell>
          <cell r="H5082">
            <v>8</v>
          </cell>
          <cell r="I5082">
            <v>0</v>
          </cell>
          <cell r="J5082">
            <v>0</v>
          </cell>
          <cell r="K5082">
            <v>49</v>
          </cell>
        </row>
        <row r="5083">
          <cell r="A5083">
            <v>5077</v>
          </cell>
          <cell r="B5083" t="str">
            <v>D</v>
          </cell>
          <cell r="C5083" t="str">
            <v>Electricity, Gas, Water and Waste Services</v>
          </cell>
          <cell r="D5083">
            <v>205031090</v>
          </cell>
          <cell r="E5083" t="str">
            <v>Leongatha</v>
          </cell>
          <cell r="F5083">
            <v>0</v>
          </cell>
          <cell r="G5083">
            <v>3</v>
          </cell>
          <cell r="H5083">
            <v>3</v>
          </cell>
          <cell r="I5083">
            <v>0</v>
          </cell>
          <cell r="J5083">
            <v>0</v>
          </cell>
          <cell r="K5083">
            <v>4</v>
          </cell>
        </row>
        <row r="5084">
          <cell r="A5084">
            <v>5078</v>
          </cell>
          <cell r="B5084" t="str">
            <v>E</v>
          </cell>
          <cell r="C5084" t="str">
            <v>Construction</v>
          </cell>
          <cell r="D5084">
            <v>205031090</v>
          </cell>
          <cell r="E5084" t="str">
            <v>Leongatha</v>
          </cell>
          <cell r="F5084">
            <v>145</v>
          </cell>
          <cell r="G5084">
            <v>73</v>
          </cell>
          <cell r="H5084">
            <v>15</v>
          </cell>
          <cell r="I5084">
            <v>5</v>
          </cell>
          <cell r="J5084">
            <v>0</v>
          </cell>
          <cell r="K5084">
            <v>238</v>
          </cell>
        </row>
        <row r="5085">
          <cell r="A5085">
            <v>5079</v>
          </cell>
          <cell r="B5085" t="str">
            <v>F</v>
          </cell>
          <cell r="C5085" t="str">
            <v>Wholesale Trade</v>
          </cell>
          <cell r="D5085">
            <v>205031090</v>
          </cell>
          <cell r="E5085" t="str">
            <v>Leongatha</v>
          </cell>
          <cell r="F5085">
            <v>18</v>
          </cell>
          <cell r="G5085">
            <v>9</v>
          </cell>
          <cell r="H5085">
            <v>4</v>
          </cell>
          <cell r="I5085">
            <v>3</v>
          </cell>
          <cell r="J5085">
            <v>0</v>
          </cell>
          <cell r="K5085">
            <v>33</v>
          </cell>
        </row>
        <row r="5086">
          <cell r="A5086">
            <v>5080</v>
          </cell>
          <cell r="B5086" t="str">
            <v>G</v>
          </cell>
          <cell r="C5086" t="str">
            <v>Retail Trade</v>
          </cell>
          <cell r="D5086">
            <v>205031090</v>
          </cell>
          <cell r="E5086" t="str">
            <v>Leongatha</v>
          </cell>
          <cell r="F5086">
            <v>22</v>
          </cell>
          <cell r="G5086">
            <v>30</v>
          </cell>
          <cell r="H5086">
            <v>18</v>
          </cell>
          <cell r="I5086">
            <v>3</v>
          </cell>
          <cell r="J5086">
            <v>0</v>
          </cell>
          <cell r="K5086">
            <v>74</v>
          </cell>
        </row>
        <row r="5087">
          <cell r="A5087">
            <v>5081</v>
          </cell>
          <cell r="B5087" t="str">
            <v>H</v>
          </cell>
          <cell r="C5087" t="str">
            <v>Accommodation and Food Services</v>
          </cell>
          <cell r="D5087">
            <v>205031090</v>
          </cell>
          <cell r="E5087" t="str">
            <v>Leongatha</v>
          </cell>
          <cell r="F5087">
            <v>6</v>
          </cell>
          <cell r="G5087">
            <v>14</v>
          </cell>
          <cell r="H5087">
            <v>14</v>
          </cell>
          <cell r="I5087">
            <v>0</v>
          </cell>
          <cell r="J5087">
            <v>0</v>
          </cell>
          <cell r="K5087">
            <v>35</v>
          </cell>
        </row>
        <row r="5088">
          <cell r="A5088">
            <v>5082</v>
          </cell>
          <cell r="B5088" t="str">
            <v>I</v>
          </cell>
          <cell r="C5088" t="str">
            <v>Transport, Postal and Warehousing</v>
          </cell>
          <cell r="D5088">
            <v>205031090</v>
          </cell>
          <cell r="E5088" t="str">
            <v>Leongatha</v>
          </cell>
          <cell r="F5088">
            <v>30</v>
          </cell>
          <cell r="G5088">
            <v>11</v>
          </cell>
          <cell r="H5088">
            <v>6</v>
          </cell>
          <cell r="I5088">
            <v>0</v>
          </cell>
          <cell r="J5088">
            <v>0</v>
          </cell>
          <cell r="K5088">
            <v>48</v>
          </cell>
        </row>
        <row r="5089">
          <cell r="A5089">
            <v>5083</v>
          </cell>
          <cell r="B5089" t="str">
            <v>J</v>
          </cell>
          <cell r="C5089" t="str">
            <v>Information Media and Telecommunications</v>
          </cell>
          <cell r="D5089">
            <v>205031090</v>
          </cell>
          <cell r="E5089" t="str">
            <v>Leongatha</v>
          </cell>
          <cell r="F5089">
            <v>5</v>
          </cell>
          <cell r="G5089">
            <v>3</v>
          </cell>
          <cell r="H5089">
            <v>3</v>
          </cell>
          <cell r="I5089">
            <v>0</v>
          </cell>
          <cell r="J5089">
            <v>0</v>
          </cell>
          <cell r="K5089">
            <v>9</v>
          </cell>
        </row>
        <row r="5090">
          <cell r="A5090">
            <v>5084</v>
          </cell>
          <cell r="B5090" t="str">
            <v>K</v>
          </cell>
          <cell r="C5090" t="str">
            <v>Financial and Insurance Services</v>
          </cell>
          <cell r="D5090">
            <v>205031090</v>
          </cell>
          <cell r="E5090" t="str">
            <v>Leongatha</v>
          </cell>
          <cell r="F5090">
            <v>21</v>
          </cell>
          <cell r="G5090">
            <v>10</v>
          </cell>
          <cell r="H5090">
            <v>6</v>
          </cell>
          <cell r="I5090">
            <v>0</v>
          </cell>
          <cell r="J5090">
            <v>0</v>
          </cell>
          <cell r="K5090">
            <v>37</v>
          </cell>
        </row>
        <row r="5091">
          <cell r="A5091">
            <v>5085</v>
          </cell>
          <cell r="B5091" t="str">
            <v>L</v>
          </cell>
          <cell r="C5091" t="str">
            <v>Rental, Hiring and Real Estate Services</v>
          </cell>
          <cell r="D5091">
            <v>205031090</v>
          </cell>
          <cell r="E5091" t="str">
            <v>Leongatha</v>
          </cell>
          <cell r="F5091">
            <v>127</v>
          </cell>
          <cell r="G5091">
            <v>17</v>
          </cell>
          <cell r="H5091">
            <v>5</v>
          </cell>
          <cell r="I5091">
            <v>0</v>
          </cell>
          <cell r="J5091">
            <v>0</v>
          </cell>
          <cell r="K5091">
            <v>149</v>
          </cell>
        </row>
        <row r="5092">
          <cell r="A5092">
            <v>5086</v>
          </cell>
          <cell r="B5092" t="str">
            <v>M</v>
          </cell>
          <cell r="C5092" t="str">
            <v>Professional, Scientific and Technical Services</v>
          </cell>
          <cell r="D5092">
            <v>205031090</v>
          </cell>
          <cell r="E5092" t="str">
            <v>Leongatha</v>
          </cell>
          <cell r="F5092">
            <v>57</v>
          </cell>
          <cell r="G5092">
            <v>28</v>
          </cell>
          <cell r="H5092">
            <v>8</v>
          </cell>
          <cell r="I5092">
            <v>0</v>
          </cell>
          <cell r="J5092">
            <v>0</v>
          </cell>
          <cell r="K5092">
            <v>94</v>
          </cell>
        </row>
        <row r="5093">
          <cell r="A5093">
            <v>5087</v>
          </cell>
          <cell r="B5093" t="str">
            <v>N</v>
          </cell>
          <cell r="C5093" t="str">
            <v>Administrative and Support Services</v>
          </cell>
          <cell r="D5093">
            <v>205031090</v>
          </cell>
          <cell r="E5093" t="str">
            <v>Leongatha</v>
          </cell>
          <cell r="F5093">
            <v>23</v>
          </cell>
          <cell r="G5093">
            <v>17</v>
          </cell>
          <cell r="H5093">
            <v>8</v>
          </cell>
          <cell r="I5093">
            <v>3</v>
          </cell>
          <cell r="J5093">
            <v>0</v>
          </cell>
          <cell r="K5093">
            <v>50</v>
          </cell>
        </row>
        <row r="5094">
          <cell r="A5094">
            <v>5088</v>
          </cell>
          <cell r="B5094" t="str">
            <v>O</v>
          </cell>
          <cell r="C5094" t="str">
            <v>Public Administration and Safety</v>
          </cell>
          <cell r="D5094">
            <v>205031090</v>
          </cell>
          <cell r="E5094" t="str">
            <v>Leongatha</v>
          </cell>
          <cell r="F5094">
            <v>3</v>
          </cell>
          <cell r="G5094">
            <v>0</v>
          </cell>
          <cell r="H5094">
            <v>0</v>
          </cell>
          <cell r="I5094">
            <v>0</v>
          </cell>
          <cell r="J5094">
            <v>0</v>
          </cell>
          <cell r="K5094">
            <v>3</v>
          </cell>
        </row>
        <row r="5095">
          <cell r="A5095">
            <v>5089</v>
          </cell>
          <cell r="B5095" t="str">
            <v>P</v>
          </cell>
          <cell r="C5095" t="str">
            <v>Education and Training</v>
          </cell>
          <cell r="D5095">
            <v>205031090</v>
          </cell>
          <cell r="E5095" t="str">
            <v>Leongatha</v>
          </cell>
          <cell r="F5095">
            <v>9</v>
          </cell>
          <cell r="G5095">
            <v>0</v>
          </cell>
          <cell r="H5095">
            <v>3</v>
          </cell>
          <cell r="I5095">
            <v>0</v>
          </cell>
          <cell r="J5095">
            <v>0</v>
          </cell>
          <cell r="K5095">
            <v>12</v>
          </cell>
        </row>
        <row r="5096">
          <cell r="A5096">
            <v>5090</v>
          </cell>
          <cell r="B5096" t="str">
            <v>Q</v>
          </cell>
          <cell r="C5096" t="str">
            <v>Health Care and Social Assistance</v>
          </cell>
          <cell r="D5096">
            <v>205031090</v>
          </cell>
          <cell r="E5096" t="str">
            <v>Leongatha</v>
          </cell>
          <cell r="F5096">
            <v>55</v>
          </cell>
          <cell r="G5096">
            <v>18</v>
          </cell>
          <cell r="H5096">
            <v>8</v>
          </cell>
          <cell r="I5096">
            <v>3</v>
          </cell>
          <cell r="J5096">
            <v>0</v>
          </cell>
          <cell r="K5096">
            <v>83</v>
          </cell>
        </row>
        <row r="5097">
          <cell r="A5097">
            <v>5091</v>
          </cell>
          <cell r="B5097" t="str">
            <v>R</v>
          </cell>
          <cell r="C5097" t="str">
            <v>Arts and Recreation Services</v>
          </cell>
          <cell r="D5097">
            <v>205031090</v>
          </cell>
          <cell r="E5097" t="str">
            <v>Leongatha</v>
          </cell>
          <cell r="F5097">
            <v>0</v>
          </cell>
          <cell r="G5097">
            <v>0</v>
          </cell>
          <cell r="H5097">
            <v>3</v>
          </cell>
          <cell r="I5097">
            <v>0</v>
          </cell>
          <cell r="J5097">
            <v>0</v>
          </cell>
          <cell r="K5097">
            <v>5</v>
          </cell>
        </row>
        <row r="5098">
          <cell r="A5098">
            <v>5092</v>
          </cell>
          <cell r="B5098" t="str">
            <v>S</v>
          </cell>
          <cell r="C5098" t="str">
            <v>Other Services</v>
          </cell>
          <cell r="D5098">
            <v>205031090</v>
          </cell>
          <cell r="E5098" t="str">
            <v>Leongatha</v>
          </cell>
          <cell r="F5098">
            <v>37</v>
          </cell>
          <cell r="G5098">
            <v>25</v>
          </cell>
          <cell r="H5098">
            <v>6</v>
          </cell>
          <cell r="I5098">
            <v>0</v>
          </cell>
          <cell r="J5098">
            <v>0</v>
          </cell>
          <cell r="K5098">
            <v>68</v>
          </cell>
        </row>
        <row r="5099">
          <cell r="A5099">
            <v>5093</v>
          </cell>
          <cell r="B5099" t="str">
            <v>A</v>
          </cell>
          <cell r="C5099" t="str">
            <v>Agriculture, Forestry and Fishing</v>
          </cell>
          <cell r="D5099">
            <v>203021044</v>
          </cell>
          <cell r="E5099" t="str">
            <v>Leopold</v>
          </cell>
          <cell r="F5099">
            <v>20</v>
          </cell>
          <cell r="G5099">
            <v>3</v>
          </cell>
          <cell r="H5099">
            <v>0</v>
          </cell>
          <cell r="I5099">
            <v>0</v>
          </cell>
          <cell r="J5099">
            <v>0</v>
          </cell>
          <cell r="K5099">
            <v>23</v>
          </cell>
        </row>
        <row r="5100">
          <cell r="A5100">
            <v>5094</v>
          </cell>
          <cell r="B5100" t="str">
            <v>B</v>
          </cell>
          <cell r="C5100" t="str">
            <v>Mining</v>
          </cell>
          <cell r="D5100">
            <v>203021044</v>
          </cell>
          <cell r="E5100" t="str">
            <v>Leopold</v>
          </cell>
          <cell r="F5100">
            <v>3</v>
          </cell>
          <cell r="G5100">
            <v>0</v>
          </cell>
          <cell r="H5100">
            <v>0</v>
          </cell>
          <cell r="I5100">
            <v>0</v>
          </cell>
          <cell r="J5100">
            <v>0</v>
          </cell>
          <cell r="K5100">
            <v>3</v>
          </cell>
        </row>
        <row r="5101">
          <cell r="A5101">
            <v>5095</v>
          </cell>
          <cell r="B5101" t="str">
            <v>C</v>
          </cell>
          <cell r="C5101" t="str">
            <v>Manufacturing</v>
          </cell>
          <cell r="D5101">
            <v>203021044</v>
          </cell>
          <cell r="E5101" t="str">
            <v>Leopold</v>
          </cell>
          <cell r="F5101">
            <v>9</v>
          </cell>
          <cell r="G5101">
            <v>8</v>
          </cell>
          <cell r="H5101">
            <v>4</v>
          </cell>
          <cell r="I5101">
            <v>0</v>
          </cell>
          <cell r="J5101">
            <v>0</v>
          </cell>
          <cell r="K5101">
            <v>21</v>
          </cell>
        </row>
        <row r="5102">
          <cell r="A5102">
            <v>5096</v>
          </cell>
          <cell r="B5102" t="str">
            <v>D</v>
          </cell>
          <cell r="C5102" t="str">
            <v>Electricity, Gas, Water and Waste Services</v>
          </cell>
          <cell r="D5102">
            <v>203021044</v>
          </cell>
          <cell r="E5102" t="str">
            <v>Leopold</v>
          </cell>
          <cell r="F5102">
            <v>0</v>
          </cell>
          <cell r="G5102">
            <v>3</v>
          </cell>
          <cell r="H5102">
            <v>0</v>
          </cell>
          <cell r="I5102">
            <v>0</v>
          </cell>
          <cell r="J5102">
            <v>0</v>
          </cell>
          <cell r="K5102">
            <v>3</v>
          </cell>
        </row>
        <row r="5103">
          <cell r="A5103">
            <v>5097</v>
          </cell>
          <cell r="B5103" t="str">
            <v>E</v>
          </cell>
          <cell r="C5103" t="str">
            <v>Construction</v>
          </cell>
          <cell r="D5103">
            <v>203021044</v>
          </cell>
          <cell r="E5103" t="str">
            <v>Leopold</v>
          </cell>
          <cell r="F5103">
            <v>146</v>
          </cell>
          <cell r="G5103">
            <v>81</v>
          </cell>
          <cell r="H5103">
            <v>14</v>
          </cell>
          <cell r="I5103">
            <v>0</v>
          </cell>
          <cell r="J5103">
            <v>0</v>
          </cell>
          <cell r="K5103">
            <v>241</v>
          </cell>
        </row>
        <row r="5104">
          <cell r="A5104">
            <v>5098</v>
          </cell>
          <cell r="B5104" t="str">
            <v>F</v>
          </cell>
          <cell r="C5104" t="str">
            <v>Wholesale Trade</v>
          </cell>
          <cell r="D5104">
            <v>203021044</v>
          </cell>
          <cell r="E5104" t="str">
            <v>Leopold</v>
          </cell>
          <cell r="F5104">
            <v>9</v>
          </cell>
          <cell r="G5104">
            <v>5</v>
          </cell>
          <cell r="H5104">
            <v>0</v>
          </cell>
          <cell r="I5104">
            <v>0</v>
          </cell>
          <cell r="J5104">
            <v>0</v>
          </cell>
          <cell r="K5104">
            <v>15</v>
          </cell>
        </row>
        <row r="5105">
          <cell r="A5105">
            <v>5099</v>
          </cell>
          <cell r="B5105" t="str">
            <v>G</v>
          </cell>
          <cell r="C5105" t="str">
            <v>Retail Trade</v>
          </cell>
          <cell r="D5105">
            <v>203021044</v>
          </cell>
          <cell r="E5105" t="str">
            <v>Leopold</v>
          </cell>
          <cell r="F5105">
            <v>26</v>
          </cell>
          <cell r="G5105">
            <v>18</v>
          </cell>
          <cell r="H5105">
            <v>0</v>
          </cell>
          <cell r="I5105">
            <v>3</v>
          </cell>
          <cell r="J5105">
            <v>0</v>
          </cell>
          <cell r="K5105">
            <v>45</v>
          </cell>
        </row>
        <row r="5106">
          <cell r="A5106">
            <v>5100</v>
          </cell>
          <cell r="B5106" t="str">
            <v>H</v>
          </cell>
          <cell r="C5106" t="str">
            <v>Accommodation and Food Services</v>
          </cell>
          <cell r="D5106">
            <v>203021044</v>
          </cell>
          <cell r="E5106" t="str">
            <v>Leopold</v>
          </cell>
          <cell r="F5106">
            <v>10</v>
          </cell>
          <cell r="G5106">
            <v>10</v>
          </cell>
          <cell r="H5106">
            <v>12</v>
          </cell>
          <cell r="I5106">
            <v>3</v>
          </cell>
          <cell r="J5106">
            <v>0</v>
          </cell>
          <cell r="K5106">
            <v>35</v>
          </cell>
        </row>
        <row r="5107">
          <cell r="A5107">
            <v>5101</v>
          </cell>
          <cell r="B5107" t="str">
            <v>I</v>
          </cell>
          <cell r="C5107" t="str">
            <v>Transport, Postal and Warehousing</v>
          </cell>
          <cell r="D5107">
            <v>203021044</v>
          </cell>
          <cell r="E5107" t="str">
            <v>Leopold</v>
          </cell>
          <cell r="F5107">
            <v>54</v>
          </cell>
          <cell r="G5107">
            <v>14</v>
          </cell>
          <cell r="H5107">
            <v>3</v>
          </cell>
          <cell r="I5107">
            <v>0</v>
          </cell>
          <cell r="J5107">
            <v>0</v>
          </cell>
          <cell r="K5107">
            <v>70</v>
          </cell>
        </row>
        <row r="5108">
          <cell r="A5108">
            <v>5102</v>
          </cell>
          <cell r="B5108" t="str">
            <v>J</v>
          </cell>
          <cell r="C5108" t="str">
            <v>Information Media and Telecommunications</v>
          </cell>
          <cell r="D5108">
            <v>203021044</v>
          </cell>
          <cell r="E5108" t="str">
            <v>Leopold</v>
          </cell>
          <cell r="F5108">
            <v>4</v>
          </cell>
          <cell r="G5108">
            <v>0</v>
          </cell>
          <cell r="H5108">
            <v>0</v>
          </cell>
          <cell r="I5108">
            <v>0</v>
          </cell>
          <cell r="J5108">
            <v>0</v>
          </cell>
          <cell r="K5108">
            <v>4</v>
          </cell>
        </row>
        <row r="5109">
          <cell r="A5109">
            <v>5103</v>
          </cell>
          <cell r="B5109" t="str">
            <v>K</v>
          </cell>
          <cell r="C5109" t="str">
            <v>Financial and Insurance Services</v>
          </cell>
          <cell r="D5109">
            <v>203021044</v>
          </cell>
          <cell r="E5109" t="str">
            <v>Leopold</v>
          </cell>
          <cell r="F5109">
            <v>17</v>
          </cell>
          <cell r="G5109">
            <v>3</v>
          </cell>
          <cell r="H5109">
            <v>0</v>
          </cell>
          <cell r="I5109">
            <v>0</v>
          </cell>
          <cell r="J5109">
            <v>0</v>
          </cell>
          <cell r="K5109">
            <v>19</v>
          </cell>
        </row>
        <row r="5110">
          <cell r="A5110">
            <v>5104</v>
          </cell>
          <cell r="B5110" t="str">
            <v>L</v>
          </cell>
          <cell r="C5110" t="str">
            <v>Rental, Hiring and Real Estate Services</v>
          </cell>
          <cell r="D5110">
            <v>203021044</v>
          </cell>
          <cell r="E5110" t="str">
            <v>Leopold</v>
          </cell>
          <cell r="F5110">
            <v>40</v>
          </cell>
          <cell r="G5110">
            <v>7</v>
          </cell>
          <cell r="H5110">
            <v>0</v>
          </cell>
          <cell r="I5110">
            <v>0</v>
          </cell>
          <cell r="J5110">
            <v>0</v>
          </cell>
          <cell r="K5110">
            <v>47</v>
          </cell>
        </row>
        <row r="5111">
          <cell r="A5111">
            <v>5105</v>
          </cell>
          <cell r="B5111" t="str">
            <v>M</v>
          </cell>
          <cell r="C5111" t="str">
            <v>Professional, Scientific and Technical Services</v>
          </cell>
          <cell r="D5111">
            <v>203021044</v>
          </cell>
          <cell r="E5111" t="str">
            <v>Leopold</v>
          </cell>
          <cell r="F5111">
            <v>31</v>
          </cell>
          <cell r="G5111">
            <v>17</v>
          </cell>
          <cell r="H5111">
            <v>3</v>
          </cell>
          <cell r="I5111">
            <v>0</v>
          </cell>
          <cell r="J5111">
            <v>0</v>
          </cell>
          <cell r="K5111">
            <v>50</v>
          </cell>
        </row>
        <row r="5112">
          <cell r="A5112">
            <v>5106</v>
          </cell>
          <cell r="B5112" t="str">
            <v>N</v>
          </cell>
          <cell r="C5112" t="str">
            <v>Administrative and Support Services</v>
          </cell>
          <cell r="D5112">
            <v>203021044</v>
          </cell>
          <cell r="E5112" t="str">
            <v>Leopold</v>
          </cell>
          <cell r="F5112">
            <v>33</v>
          </cell>
          <cell r="G5112">
            <v>9</v>
          </cell>
          <cell r="H5112">
            <v>4</v>
          </cell>
          <cell r="I5112">
            <v>3</v>
          </cell>
          <cell r="J5112">
            <v>0</v>
          </cell>
          <cell r="K5112">
            <v>47</v>
          </cell>
        </row>
        <row r="5113">
          <cell r="A5113">
            <v>5107</v>
          </cell>
          <cell r="B5113" t="str">
            <v>O</v>
          </cell>
          <cell r="C5113" t="str">
            <v>Public Administration and Safety</v>
          </cell>
          <cell r="D5113">
            <v>203021044</v>
          </cell>
          <cell r="E5113" t="str">
            <v>Leopold</v>
          </cell>
          <cell r="F5113">
            <v>0</v>
          </cell>
          <cell r="G5113">
            <v>0</v>
          </cell>
          <cell r="H5113">
            <v>0</v>
          </cell>
          <cell r="I5113">
            <v>0</v>
          </cell>
          <cell r="J5113">
            <v>0</v>
          </cell>
          <cell r="K5113">
            <v>0</v>
          </cell>
        </row>
        <row r="5114">
          <cell r="A5114">
            <v>5108</v>
          </cell>
          <cell r="B5114" t="str">
            <v>P</v>
          </cell>
          <cell r="C5114" t="str">
            <v>Education and Training</v>
          </cell>
          <cell r="D5114">
            <v>203021044</v>
          </cell>
          <cell r="E5114" t="str">
            <v>Leopold</v>
          </cell>
          <cell r="F5114">
            <v>8</v>
          </cell>
          <cell r="G5114">
            <v>3</v>
          </cell>
          <cell r="H5114">
            <v>3</v>
          </cell>
          <cell r="I5114">
            <v>0</v>
          </cell>
          <cell r="J5114">
            <v>0</v>
          </cell>
          <cell r="K5114">
            <v>11</v>
          </cell>
        </row>
        <row r="5115">
          <cell r="A5115">
            <v>5109</v>
          </cell>
          <cell r="B5115" t="str">
            <v>Q</v>
          </cell>
          <cell r="C5115" t="str">
            <v>Health Care and Social Assistance</v>
          </cell>
          <cell r="D5115">
            <v>203021044</v>
          </cell>
          <cell r="E5115" t="str">
            <v>Leopold</v>
          </cell>
          <cell r="F5115">
            <v>44</v>
          </cell>
          <cell r="G5115">
            <v>7</v>
          </cell>
          <cell r="H5115">
            <v>4</v>
          </cell>
          <cell r="I5115">
            <v>0</v>
          </cell>
          <cell r="J5115">
            <v>0</v>
          </cell>
          <cell r="K5115">
            <v>55</v>
          </cell>
        </row>
        <row r="5116">
          <cell r="A5116">
            <v>5110</v>
          </cell>
          <cell r="B5116" t="str">
            <v>R</v>
          </cell>
          <cell r="C5116" t="str">
            <v>Arts and Recreation Services</v>
          </cell>
          <cell r="D5116">
            <v>203021044</v>
          </cell>
          <cell r="E5116" t="str">
            <v>Leopold</v>
          </cell>
          <cell r="F5116">
            <v>9</v>
          </cell>
          <cell r="G5116">
            <v>7</v>
          </cell>
          <cell r="H5116">
            <v>0</v>
          </cell>
          <cell r="I5116">
            <v>0</v>
          </cell>
          <cell r="J5116">
            <v>0</v>
          </cell>
          <cell r="K5116">
            <v>16</v>
          </cell>
        </row>
        <row r="5117">
          <cell r="A5117">
            <v>5111</v>
          </cell>
          <cell r="B5117" t="str">
            <v>S</v>
          </cell>
          <cell r="C5117" t="str">
            <v>Other Services</v>
          </cell>
          <cell r="D5117">
            <v>203021044</v>
          </cell>
          <cell r="E5117" t="str">
            <v>Leopold</v>
          </cell>
          <cell r="F5117">
            <v>32</v>
          </cell>
          <cell r="G5117">
            <v>18</v>
          </cell>
          <cell r="H5117">
            <v>5</v>
          </cell>
          <cell r="I5117">
            <v>0</v>
          </cell>
          <cell r="J5117">
            <v>0</v>
          </cell>
          <cell r="K5117">
            <v>55</v>
          </cell>
        </row>
        <row r="5118">
          <cell r="A5118">
            <v>5112</v>
          </cell>
          <cell r="B5118" t="str">
            <v>A</v>
          </cell>
          <cell r="C5118" t="str">
            <v>Agriculture, Forestry and Fishing</v>
          </cell>
          <cell r="D5118">
            <v>211051278</v>
          </cell>
          <cell r="E5118" t="str">
            <v>Lilydale - Coldstream</v>
          </cell>
          <cell r="F5118">
            <v>49</v>
          </cell>
          <cell r="G5118">
            <v>13</v>
          </cell>
          <cell r="H5118">
            <v>7</v>
          </cell>
          <cell r="I5118">
            <v>3</v>
          </cell>
          <cell r="J5118">
            <v>0</v>
          </cell>
          <cell r="K5118">
            <v>73</v>
          </cell>
        </row>
        <row r="5119">
          <cell r="A5119">
            <v>5113</v>
          </cell>
          <cell r="B5119" t="str">
            <v>B</v>
          </cell>
          <cell r="C5119" t="str">
            <v>Mining</v>
          </cell>
          <cell r="D5119">
            <v>211051278</v>
          </cell>
          <cell r="E5119" t="str">
            <v>Lilydale - Coldstream</v>
          </cell>
          <cell r="F5119">
            <v>0</v>
          </cell>
          <cell r="G5119">
            <v>0</v>
          </cell>
          <cell r="H5119">
            <v>0</v>
          </cell>
          <cell r="I5119">
            <v>0</v>
          </cell>
          <cell r="J5119">
            <v>0</v>
          </cell>
          <cell r="K5119">
            <v>3</v>
          </cell>
        </row>
        <row r="5120">
          <cell r="A5120">
            <v>5114</v>
          </cell>
          <cell r="B5120" t="str">
            <v>C</v>
          </cell>
          <cell r="C5120" t="str">
            <v>Manufacturing</v>
          </cell>
          <cell r="D5120">
            <v>211051278</v>
          </cell>
          <cell r="E5120" t="str">
            <v>Lilydale - Coldstream</v>
          </cell>
          <cell r="F5120">
            <v>54</v>
          </cell>
          <cell r="G5120">
            <v>24</v>
          </cell>
          <cell r="H5120">
            <v>19</v>
          </cell>
          <cell r="I5120">
            <v>3</v>
          </cell>
          <cell r="J5120">
            <v>0</v>
          </cell>
          <cell r="K5120">
            <v>100</v>
          </cell>
        </row>
        <row r="5121">
          <cell r="A5121">
            <v>5115</v>
          </cell>
          <cell r="B5121" t="str">
            <v>D</v>
          </cell>
          <cell r="C5121" t="str">
            <v>Electricity, Gas, Water and Waste Services</v>
          </cell>
          <cell r="D5121">
            <v>211051278</v>
          </cell>
          <cell r="E5121" t="str">
            <v>Lilydale - Coldstream</v>
          </cell>
          <cell r="F5121">
            <v>8</v>
          </cell>
          <cell r="G5121">
            <v>3</v>
          </cell>
          <cell r="H5121">
            <v>3</v>
          </cell>
          <cell r="I5121">
            <v>0</v>
          </cell>
          <cell r="J5121">
            <v>0</v>
          </cell>
          <cell r="K5121">
            <v>11</v>
          </cell>
        </row>
        <row r="5122">
          <cell r="A5122">
            <v>5116</v>
          </cell>
          <cell r="B5122" t="str">
            <v>E</v>
          </cell>
          <cell r="C5122" t="str">
            <v>Construction</v>
          </cell>
          <cell r="D5122">
            <v>211051278</v>
          </cell>
          <cell r="E5122" t="str">
            <v>Lilydale - Coldstream</v>
          </cell>
          <cell r="F5122">
            <v>298</v>
          </cell>
          <cell r="G5122">
            <v>231</v>
          </cell>
          <cell r="H5122">
            <v>44</v>
          </cell>
          <cell r="I5122">
            <v>3</v>
          </cell>
          <cell r="J5122">
            <v>0</v>
          </cell>
          <cell r="K5122">
            <v>575</v>
          </cell>
        </row>
        <row r="5123">
          <cell r="A5123">
            <v>5117</v>
          </cell>
          <cell r="B5123" t="str">
            <v>F</v>
          </cell>
          <cell r="C5123" t="str">
            <v>Wholesale Trade</v>
          </cell>
          <cell r="D5123">
            <v>211051278</v>
          </cell>
          <cell r="E5123" t="str">
            <v>Lilydale - Coldstream</v>
          </cell>
          <cell r="F5123">
            <v>22</v>
          </cell>
          <cell r="G5123">
            <v>20</v>
          </cell>
          <cell r="H5123">
            <v>8</v>
          </cell>
          <cell r="I5123">
            <v>4</v>
          </cell>
          <cell r="J5123">
            <v>0</v>
          </cell>
          <cell r="K5123">
            <v>54</v>
          </cell>
        </row>
        <row r="5124">
          <cell r="A5124">
            <v>5118</v>
          </cell>
          <cell r="B5124" t="str">
            <v>G</v>
          </cell>
          <cell r="C5124" t="str">
            <v>Retail Trade</v>
          </cell>
          <cell r="D5124">
            <v>211051278</v>
          </cell>
          <cell r="E5124" t="str">
            <v>Lilydale - Coldstream</v>
          </cell>
          <cell r="F5124">
            <v>49</v>
          </cell>
          <cell r="G5124">
            <v>55</v>
          </cell>
          <cell r="H5124">
            <v>22</v>
          </cell>
          <cell r="I5124">
            <v>6</v>
          </cell>
          <cell r="J5124">
            <v>0</v>
          </cell>
          <cell r="K5124">
            <v>132</v>
          </cell>
        </row>
        <row r="5125">
          <cell r="A5125">
            <v>5119</v>
          </cell>
          <cell r="B5125" t="str">
            <v>H</v>
          </cell>
          <cell r="C5125" t="str">
            <v>Accommodation and Food Services</v>
          </cell>
          <cell r="D5125">
            <v>211051278</v>
          </cell>
          <cell r="E5125" t="str">
            <v>Lilydale - Coldstream</v>
          </cell>
          <cell r="F5125">
            <v>22</v>
          </cell>
          <cell r="G5125">
            <v>24</v>
          </cell>
          <cell r="H5125">
            <v>22</v>
          </cell>
          <cell r="I5125">
            <v>10</v>
          </cell>
          <cell r="J5125">
            <v>0</v>
          </cell>
          <cell r="K5125">
            <v>78</v>
          </cell>
        </row>
        <row r="5126">
          <cell r="A5126">
            <v>5120</v>
          </cell>
          <cell r="B5126" t="str">
            <v>I</v>
          </cell>
          <cell r="C5126" t="str">
            <v>Transport, Postal and Warehousing</v>
          </cell>
          <cell r="D5126">
            <v>211051278</v>
          </cell>
          <cell r="E5126" t="str">
            <v>Lilydale - Coldstream</v>
          </cell>
          <cell r="F5126">
            <v>56</v>
          </cell>
          <cell r="G5126">
            <v>13</v>
          </cell>
          <cell r="H5126">
            <v>3</v>
          </cell>
          <cell r="I5126">
            <v>0</v>
          </cell>
          <cell r="J5126">
            <v>0</v>
          </cell>
          <cell r="K5126">
            <v>73</v>
          </cell>
        </row>
        <row r="5127">
          <cell r="A5127">
            <v>5121</v>
          </cell>
          <cell r="B5127" t="str">
            <v>J</v>
          </cell>
          <cell r="C5127" t="str">
            <v>Information Media and Telecommunications</v>
          </cell>
          <cell r="D5127">
            <v>211051278</v>
          </cell>
          <cell r="E5127" t="str">
            <v>Lilydale - Coldstream</v>
          </cell>
          <cell r="F5127">
            <v>6</v>
          </cell>
          <cell r="G5127">
            <v>3</v>
          </cell>
          <cell r="H5127">
            <v>3</v>
          </cell>
          <cell r="I5127">
            <v>0</v>
          </cell>
          <cell r="J5127">
            <v>0</v>
          </cell>
          <cell r="K5127">
            <v>10</v>
          </cell>
        </row>
        <row r="5128">
          <cell r="A5128">
            <v>5122</v>
          </cell>
          <cell r="B5128" t="str">
            <v>K</v>
          </cell>
          <cell r="C5128" t="str">
            <v>Financial and Insurance Services</v>
          </cell>
          <cell r="D5128">
            <v>211051278</v>
          </cell>
          <cell r="E5128" t="str">
            <v>Lilydale - Coldstream</v>
          </cell>
          <cell r="F5128">
            <v>37</v>
          </cell>
          <cell r="G5128">
            <v>15</v>
          </cell>
          <cell r="H5128">
            <v>0</v>
          </cell>
          <cell r="I5128">
            <v>0</v>
          </cell>
          <cell r="J5128">
            <v>0</v>
          </cell>
          <cell r="K5128">
            <v>52</v>
          </cell>
        </row>
        <row r="5129">
          <cell r="A5129">
            <v>5123</v>
          </cell>
          <cell r="B5129" t="str">
            <v>L</v>
          </cell>
          <cell r="C5129" t="str">
            <v>Rental, Hiring and Real Estate Services</v>
          </cell>
          <cell r="D5129">
            <v>211051278</v>
          </cell>
          <cell r="E5129" t="str">
            <v>Lilydale - Coldstream</v>
          </cell>
          <cell r="F5129">
            <v>177</v>
          </cell>
          <cell r="G5129">
            <v>12</v>
          </cell>
          <cell r="H5129">
            <v>11</v>
          </cell>
          <cell r="I5129">
            <v>0</v>
          </cell>
          <cell r="J5129">
            <v>0</v>
          </cell>
          <cell r="K5129">
            <v>200</v>
          </cell>
        </row>
        <row r="5130">
          <cell r="A5130">
            <v>5124</v>
          </cell>
          <cell r="B5130" t="str">
            <v>M</v>
          </cell>
          <cell r="C5130" t="str">
            <v>Professional, Scientific and Technical Services</v>
          </cell>
          <cell r="D5130">
            <v>211051278</v>
          </cell>
          <cell r="E5130" t="str">
            <v>Lilydale - Coldstream</v>
          </cell>
          <cell r="F5130">
            <v>122</v>
          </cell>
          <cell r="G5130">
            <v>54</v>
          </cell>
          <cell r="H5130">
            <v>19</v>
          </cell>
          <cell r="I5130">
            <v>3</v>
          </cell>
          <cell r="J5130">
            <v>0</v>
          </cell>
          <cell r="K5130">
            <v>197</v>
          </cell>
        </row>
        <row r="5131">
          <cell r="A5131">
            <v>5125</v>
          </cell>
          <cell r="B5131" t="str">
            <v>N</v>
          </cell>
          <cell r="C5131" t="str">
            <v>Administrative and Support Services</v>
          </cell>
          <cell r="D5131">
            <v>211051278</v>
          </cell>
          <cell r="E5131" t="str">
            <v>Lilydale - Coldstream</v>
          </cell>
          <cell r="F5131">
            <v>52</v>
          </cell>
          <cell r="G5131">
            <v>27</v>
          </cell>
          <cell r="H5131">
            <v>9</v>
          </cell>
          <cell r="I5131">
            <v>4</v>
          </cell>
          <cell r="J5131">
            <v>0</v>
          </cell>
          <cell r="K5131">
            <v>92</v>
          </cell>
        </row>
        <row r="5132">
          <cell r="A5132">
            <v>5126</v>
          </cell>
          <cell r="B5132" t="str">
            <v>O</v>
          </cell>
          <cell r="C5132" t="str">
            <v>Public Administration and Safety</v>
          </cell>
          <cell r="D5132">
            <v>211051278</v>
          </cell>
          <cell r="E5132" t="str">
            <v>Lilydale - Coldstream</v>
          </cell>
          <cell r="F5132">
            <v>0</v>
          </cell>
          <cell r="G5132">
            <v>3</v>
          </cell>
          <cell r="H5132">
            <v>3</v>
          </cell>
          <cell r="I5132">
            <v>0</v>
          </cell>
          <cell r="J5132">
            <v>0</v>
          </cell>
          <cell r="K5132">
            <v>7</v>
          </cell>
        </row>
        <row r="5133">
          <cell r="A5133">
            <v>5127</v>
          </cell>
          <cell r="B5133" t="str">
            <v>P</v>
          </cell>
          <cell r="C5133" t="str">
            <v>Education and Training</v>
          </cell>
          <cell r="D5133">
            <v>211051278</v>
          </cell>
          <cell r="E5133" t="str">
            <v>Lilydale - Coldstream</v>
          </cell>
          <cell r="F5133">
            <v>18</v>
          </cell>
          <cell r="G5133">
            <v>8</v>
          </cell>
          <cell r="H5133">
            <v>9</v>
          </cell>
          <cell r="I5133">
            <v>0</v>
          </cell>
          <cell r="J5133">
            <v>3</v>
          </cell>
          <cell r="K5133">
            <v>37</v>
          </cell>
        </row>
        <row r="5134">
          <cell r="A5134">
            <v>5128</v>
          </cell>
          <cell r="B5134" t="str">
            <v>Q</v>
          </cell>
          <cell r="C5134" t="str">
            <v>Health Care and Social Assistance</v>
          </cell>
          <cell r="D5134">
            <v>211051278</v>
          </cell>
          <cell r="E5134" t="str">
            <v>Lilydale - Coldstream</v>
          </cell>
          <cell r="F5134">
            <v>77</v>
          </cell>
          <cell r="G5134">
            <v>29</v>
          </cell>
          <cell r="H5134">
            <v>16</v>
          </cell>
          <cell r="I5134">
            <v>3</v>
          </cell>
          <cell r="J5134">
            <v>3</v>
          </cell>
          <cell r="K5134">
            <v>126</v>
          </cell>
        </row>
        <row r="5135">
          <cell r="A5135">
            <v>5129</v>
          </cell>
          <cell r="B5135" t="str">
            <v>R</v>
          </cell>
          <cell r="C5135" t="str">
            <v>Arts and Recreation Services</v>
          </cell>
          <cell r="D5135">
            <v>211051278</v>
          </cell>
          <cell r="E5135" t="str">
            <v>Lilydale - Coldstream</v>
          </cell>
          <cell r="F5135">
            <v>15</v>
          </cell>
          <cell r="G5135">
            <v>7</v>
          </cell>
          <cell r="H5135">
            <v>7</v>
          </cell>
          <cell r="I5135">
            <v>0</v>
          </cell>
          <cell r="J5135">
            <v>0</v>
          </cell>
          <cell r="K5135">
            <v>29</v>
          </cell>
        </row>
        <row r="5136">
          <cell r="A5136">
            <v>5130</v>
          </cell>
          <cell r="B5136" t="str">
            <v>S</v>
          </cell>
          <cell r="C5136" t="str">
            <v>Other Services</v>
          </cell>
          <cell r="D5136">
            <v>211051278</v>
          </cell>
          <cell r="E5136" t="str">
            <v>Lilydale - Coldstream</v>
          </cell>
          <cell r="F5136">
            <v>68</v>
          </cell>
          <cell r="G5136">
            <v>55</v>
          </cell>
          <cell r="H5136">
            <v>20</v>
          </cell>
          <cell r="I5136">
            <v>3</v>
          </cell>
          <cell r="J5136">
            <v>0</v>
          </cell>
          <cell r="K5136">
            <v>144</v>
          </cell>
        </row>
        <row r="5137">
          <cell r="A5137">
            <v>5131</v>
          </cell>
          <cell r="B5137" t="str">
            <v>A</v>
          </cell>
          <cell r="C5137" t="str">
            <v>Agriculture, Forestry and Fishing</v>
          </cell>
          <cell r="D5137">
            <v>216011408</v>
          </cell>
          <cell r="E5137" t="str">
            <v>Lockington - Gunbower</v>
          </cell>
          <cell r="F5137">
            <v>224</v>
          </cell>
          <cell r="G5137">
            <v>70</v>
          </cell>
          <cell r="H5137">
            <v>23</v>
          </cell>
          <cell r="I5137">
            <v>0</v>
          </cell>
          <cell r="J5137">
            <v>0</v>
          </cell>
          <cell r="K5137">
            <v>317</v>
          </cell>
        </row>
        <row r="5138">
          <cell r="A5138">
            <v>5132</v>
          </cell>
          <cell r="B5138" t="str">
            <v>B</v>
          </cell>
          <cell r="C5138" t="str">
            <v>Mining</v>
          </cell>
          <cell r="D5138">
            <v>216011408</v>
          </cell>
          <cell r="E5138" t="str">
            <v>Lockington - Gunbower</v>
          </cell>
          <cell r="F5138">
            <v>0</v>
          </cell>
          <cell r="G5138">
            <v>0</v>
          </cell>
          <cell r="H5138">
            <v>0</v>
          </cell>
          <cell r="I5138">
            <v>0</v>
          </cell>
          <cell r="J5138">
            <v>0</v>
          </cell>
          <cell r="K5138">
            <v>0</v>
          </cell>
        </row>
        <row r="5139">
          <cell r="A5139">
            <v>5133</v>
          </cell>
          <cell r="B5139" t="str">
            <v>C</v>
          </cell>
          <cell r="C5139" t="str">
            <v>Manufacturing</v>
          </cell>
          <cell r="D5139">
            <v>216011408</v>
          </cell>
          <cell r="E5139" t="str">
            <v>Lockington - Gunbower</v>
          </cell>
          <cell r="F5139">
            <v>14</v>
          </cell>
          <cell r="G5139">
            <v>0</v>
          </cell>
          <cell r="H5139">
            <v>0</v>
          </cell>
          <cell r="I5139">
            <v>0</v>
          </cell>
          <cell r="J5139">
            <v>0</v>
          </cell>
          <cell r="K5139">
            <v>16</v>
          </cell>
        </row>
        <row r="5140">
          <cell r="A5140">
            <v>5134</v>
          </cell>
          <cell r="B5140" t="str">
            <v>D</v>
          </cell>
          <cell r="C5140" t="str">
            <v>Electricity, Gas, Water and Waste Services</v>
          </cell>
          <cell r="D5140">
            <v>216011408</v>
          </cell>
          <cell r="E5140" t="str">
            <v>Lockington - Gunbower</v>
          </cell>
          <cell r="F5140">
            <v>3</v>
          </cell>
          <cell r="G5140">
            <v>0</v>
          </cell>
          <cell r="H5140">
            <v>0</v>
          </cell>
          <cell r="I5140">
            <v>0</v>
          </cell>
          <cell r="J5140">
            <v>0</v>
          </cell>
          <cell r="K5140">
            <v>0</v>
          </cell>
        </row>
        <row r="5141">
          <cell r="A5141">
            <v>5135</v>
          </cell>
          <cell r="B5141" t="str">
            <v>E</v>
          </cell>
          <cell r="C5141" t="str">
            <v>Construction</v>
          </cell>
          <cell r="D5141">
            <v>216011408</v>
          </cell>
          <cell r="E5141" t="str">
            <v>Lockington - Gunbower</v>
          </cell>
          <cell r="F5141">
            <v>50</v>
          </cell>
          <cell r="G5141">
            <v>23</v>
          </cell>
          <cell r="H5141">
            <v>5</v>
          </cell>
          <cell r="I5141">
            <v>0</v>
          </cell>
          <cell r="J5141">
            <v>0</v>
          </cell>
          <cell r="K5141">
            <v>79</v>
          </cell>
        </row>
        <row r="5142">
          <cell r="A5142">
            <v>5136</v>
          </cell>
          <cell r="B5142" t="str">
            <v>F</v>
          </cell>
          <cell r="C5142" t="str">
            <v>Wholesale Trade</v>
          </cell>
          <cell r="D5142">
            <v>216011408</v>
          </cell>
          <cell r="E5142" t="str">
            <v>Lockington - Gunbower</v>
          </cell>
          <cell r="F5142">
            <v>7</v>
          </cell>
          <cell r="G5142">
            <v>3</v>
          </cell>
          <cell r="H5142">
            <v>0</v>
          </cell>
          <cell r="I5142">
            <v>0</v>
          </cell>
          <cell r="J5142">
            <v>0</v>
          </cell>
          <cell r="K5142">
            <v>11</v>
          </cell>
        </row>
        <row r="5143">
          <cell r="A5143">
            <v>5137</v>
          </cell>
          <cell r="B5143" t="str">
            <v>G</v>
          </cell>
          <cell r="C5143" t="str">
            <v>Retail Trade</v>
          </cell>
          <cell r="D5143">
            <v>216011408</v>
          </cell>
          <cell r="E5143" t="str">
            <v>Lockington - Gunbower</v>
          </cell>
          <cell r="F5143">
            <v>4</v>
          </cell>
          <cell r="G5143">
            <v>3</v>
          </cell>
          <cell r="H5143">
            <v>0</v>
          </cell>
          <cell r="I5143">
            <v>0</v>
          </cell>
          <cell r="J5143">
            <v>0</v>
          </cell>
          <cell r="K5143">
            <v>10</v>
          </cell>
        </row>
        <row r="5144">
          <cell r="A5144">
            <v>5138</v>
          </cell>
          <cell r="B5144" t="str">
            <v>H</v>
          </cell>
          <cell r="C5144" t="str">
            <v>Accommodation and Food Services</v>
          </cell>
          <cell r="D5144">
            <v>216011408</v>
          </cell>
          <cell r="E5144" t="str">
            <v>Lockington - Gunbower</v>
          </cell>
          <cell r="F5144">
            <v>8</v>
          </cell>
          <cell r="G5144">
            <v>6</v>
          </cell>
          <cell r="H5144">
            <v>3</v>
          </cell>
          <cell r="I5144">
            <v>0</v>
          </cell>
          <cell r="J5144">
            <v>0</v>
          </cell>
          <cell r="K5144">
            <v>16</v>
          </cell>
        </row>
        <row r="5145">
          <cell r="A5145">
            <v>5139</v>
          </cell>
          <cell r="B5145" t="str">
            <v>I</v>
          </cell>
          <cell r="C5145" t="str">
            <v>Transport, Postal and Warehousing</v>
          </cell>
          <cell r="D5145">
            <v>216011408</v>
          </cell>
          <cell r="E5145" t="str">
            <v>Lockington - Gunbower</v>
          </cell>
          <cell r="F5145">
            <v>18</v>
          </cell>
          <cell r="G5145">
            <v>10</v>
          </cell>
          <cell r="H5145">
            <v>0</v>
          </cell>
          <cell r="I5145">
            <v>0</v>
          </cell>
          <cell r="J5145">
            <v>0</v>
          </cell>
          <cell r="K5145">
            <v>28</v>
          </cell>
        </row>
        <row r="5146">
          <cell r="A5146">
            <v>5140</v>
          </cell>
          <cell r="B5146" t="str">
            <v>J</v>
          </cell>
          <cell r="C5146" t="str">
            <v>Information Media and Telecommunications</v>
          </cell>
          <cell r="D5146">
            <v>216011408</v>
          </cell>
          <cell r="E5146" t="str">
            <v>Lockington - Gunbower</v>
          </cell>
          <cell r="F5146">
            <v>0</v>
          </cell>
          <cell r="G5146">
            <v>0</v>
          </cell>
          <cell r="H5146">
            <v>0</v>
          </cell>
          <cell r="I5146">
            <v>0</v>
          </cell>
          <cell r="J5146">
            <v>0</v>
          </cell>
          <cell r="K5146">
            <v>0</v>
          </cell>
        </row>
        <row r="5147">
          <cell r="A5147">
            <v>5141</v>
          </cell>
          <cell r="B5147" t="str">
            <v>K</v>
          </cell>
          <cell r="C5147" t="str">
            <v>Financial and Insurance Services</v>
          </cell>
          <cell r="D5147">
            <v>216011408</v>
          </cell>
          <cell r="E5147" t="str">
            <v>Lockington - Gunbower</v>
          </cell>
          <cell r="F5147">
            <v>5</v>
          </cell>
          <cell r="G5147">
            <v>0</v>
          </cell>
          <cell r="H5147">
            <v>0</v>
          </cell>
          <cell r="I5147">
            <v>0</v>
          </cell>
          <cell r="J5147">
            <v>0</v>
          </cell>
          <cell r="K5147">
            <v>6</v>
          </cell>
        </row>
        <row r="5148">
          <cell r="A5148">
            <v>5142</v>
          </cell>
          <cell r="B5148" t="str">
            <v>L</v>
          </cell>
          <cell r="C5148" t="str">
            <v>Rental, Hiring and Real Estate Services</v>
          </cell>
          <cell r="D5148">
            <v>216011408</v>
          </cell>
          <cell r="E5148" t="str">
            <v>Lockington - Gunbower</v>
          </cell>
          <cell r="F5148">
            <v>29</v>
          </cell>
          <cell r="G5148">
            <v>0</v>
          </cell>
          <cell r="H5148">
            <v>0</v>
          </cell>
          <cell r="I5148">
            <v>0</v>
          </cell>
          <cell r="J5148">
            <v>0</v>
          </cell>
          <cell r="K5148">
            <v>30</v>
          </cell>
        </row>
        <row r="5149">
          <cell r="A5149">
            <v>5143</v>
          </cell>
          <cell r="B5149" t="str">
            <v>M</v>
          </cell>
          <cell r="C5149" t="str">
            <v>Professional, Scientific and Technical Services</v>
          </cell>
          <cell r="D5149">
            <v>216011408</v>
          </cell>
          <cell r="E5149" t="str">
            <v>Lockington - Gunbower</v>
          </cell>
          <cell r="F5149">
            <v>14</v>
          </cell>
          <cell r="G5149">
            <v>4</v>
          </cell>
          <cell r="H5149">
            <v>0</v>
          </cell>
          <cell r="I5149">
            <v>0</v>
          </cell>
          <cell r="J5149">
            <v>0</v>
          </cell>
          <cell r="K5149">
            <v>19</v>
          </cell>
        </row>
        <row r="5150">
          <cell r="A5150">
            <v>5144</v>
          </cell>
          <cell r="B5150" t="str">
            <v>N</v>
          </cell>
          <cell r="C5150" t="str">
            <v>Administrative and Support Services</v>
          </cell>
          <cell r="D5150">
            <v>216011408</v>
          </cell>
          <cell r="E5150" t="str">
            <v>Lockington - Gunbower</v>
          </cell>
          <cell r="F5150">
            <v>7</v>
          </cell>
          <cell r="G5150">
            <v>0</v>
          </cell>
          <cell r="H5150">
            <v>0</v>
          </cell>
          <cell r="I5150">
            <v>3</v>
          </cell>
          <cell r="J5150">
            <v>0</v>
          </cell>
          <cell r="K5150">
            <v>8</v>
          </cell>
        </row>
        <row r="5151">
          <cell r="A5151">
            <v>5145</v>
          </cell>
          <cell r="B5151" t="str">
            <v>O</v>
          </cell>
          <cell r="C5151" t="str">
            <v>Public Administration and Safety</v>
          </cell>
          <cell r="D5151">
            <v>216011408</v>
          </cell>
          <cell r="E5151" t="str">
            <v>Lockington - Gunbower</v>
          </cell>
          <cell r="F5151">
            <v>0</v>
          </cell>
          <cell r="G5151">
            <v>0</v>
          </cell>
          <cell r="H5151">
            <v>0</v>
          </cell>
          <cell r="I5151">
            <v>0</v>
          </cell>
          <cell r="J5151">
            <v>0</v>
          </cell>
          <cell r="K5151">
            <v>3</v>
          </cell>
        </row>
        <row r="5152">
          <cell r="A5152">
            <v>5146</v>
          </cell>
          <cell r="B5152" t="str">
            <v>P</v>
          </cell>
          <cell r="C5152" t="str">
            <v>Education and Training</v>
          </cell>
          <cell r="D5152">
            <v>216011408</v>
          </cell>
          <cell r="E5152" t="str">
            <v>Lockington - Gunbower</v>
          </cell>
          <cell r="F5152">
            <v>3</v>
          </cell>
          <cell r="G5152">
            <v>3</v>
          </cell>
          <cell r="H5152">
            <v>0</v>
          </cell>
          <cell r="I5152">
            <v>0</v>
          </cell>
          <cell r="J5152">
            <v>0</v>
          </cell>
          <cell r="K5152">
            <v>4</v>
          </cell>
        </row>
        <row r="5153">
          <cell r="A5153">
            <v>5147</v>
          </cell>
          <cell r="B5153" t="str">
            <v>Q</v>
          </cell>
          <cell r="C5153" t="str">
            <v>Health Care and Social Assistance</v>
          </cell>
          <cell r="D5153">
            <v>216011408</v>
          </cell>
          <cell r="E5153" t="str">
            <v>Lockington - Gunbower</v>
          </cell>
          <cell r="F5153">
            <v>3</v>
          </cell>
          <cell r="G5153">
            <v>3</v>
          </cell>
          <cell r="H5153">
            <v>0</v>
          </cell>
          <cell r="I5153">
            <v>0</v>
          </cell>
          <cell r="J5153">
            <v>0</v>
          </cell>
          <cell r="K5153">
            <v>6</v>
          </cell>
        </row>
        <row r="5154">
          <cell r="A5154">
            <v>5148</v>
          </cell>
          <cell r="B5154" t="str">
            <v>R</v>
          </cell>
          <cell r="C5154" t="str">
            <v>Arts and Recreation Services</v>
          </cell>
          <cell r="D5154">
            <v>216011408</v>
          </cell>
          <cell r="E5154" t="str">
            <v>Lockington - Gunbower</v>
          </cell>
          <cell r="F5154">
            <v>0</v>
          </cell>
          <cell r="G5154">
            <v>0</v>
          </cell>
          <cell r="H5154">
            <v>0</v>
          </cell>
          <cell r="I5154">
            <v>0</v>
          </cell>
          <cell r="J5154">
            <v>0</v>
          </cell>
          <cell r="K5154">
            <v>3</v>
          </cell>
        </row>
        <row r="5155">
          <cell r="A5155">
            <v>5149</v>
          </cell>
          <cell r="B5155" t="str">
            <v>S</v>
          </cell>
          <cell r="C5155" t="str">
            <v>Other Services</v>
          </cell>
          <cell r="D5155">
            <v>216011408</v>
          </cell>
          <cell r="E5155" t="str">
            <v>Lockington - Gunbower</v>
          </cell>
          <cell r="F5155">
            <v>16</v>
          </cell>
          <cell r="G5155">
            <v>8</v>
          </cell>
          <cell r="H5155">
            <v>3</v>
          </cell>
          <cell r="I5155">
            <v>0</v>
          </cell>
          <cell r="J5155">
            <v>0</v>
          </cell>
          <cell r="K5155">
            <v>25</v>
          </cell>
        </row>
        <row r="5156">
          <cell r="A5156">
            <v>5150</v>
          </cell>
          <cell r="B5156" t="str">
            <v>A</v>
          </cell>
          <cell r="C5156" t="str">
            <v>Agriculture, Forestry and Fishing</v>
          </cell>
          <cell r="D5156">
            <v>202031033</v>
          </cell>
          <cell r="E5156" t="str">
            <v>Loddon</v>
          </cell>
          <cell r="F5156">
            <v>456</v>
          </cell>
          <cell r="G5156">
            <v>116</v>
          </cell>
          <cell r="H5156">
            <v>33</v>
          </cell>
          <cell r="I5156">
            <v>0</v>
          </cell>
          <cell r="J5156">
            <v>0</v>
          </cell>
          <cell r="K5156">
            <v>606</v>
          </cell>
        </row>
        <row r="5157">
          <cell r="A5157">
            <v>5151</v>
          </cell>
          <cell r="B5157" t="str">
            <v>B</v>
          </cell>
          <cell r="C5157" t="str">
            <v>Mining</v>
          </cell>
          <cell r="D5157">
            <v>202031033</v>
          </cell>
          <cell r="E5157" t="str">
            <v>Loddon</v>
          </cell>
          <cell r="F5157">
            <v>3</v>
          </cell>
          <cell r="G5157">
            <v>0</v>
          </cell>
          <cell r="H5157">
            <v>0</v>
          </cell>
          <cell r="I5157">
            <v>0</v>
          </cell>
          <cell r="J5157">
            <v>0</v>
          </cell>
          <cell r="K5157">
            <v>0</v>
          </cell>
        </row>
        <row r="5158">
          <cell r="A5158">
            <v>5152</v>
          </cell>
          <cell r="B5158" t="str">
            <v>C</v>
          </cell>
          <cell r="C5158" t="str">
            <v>Manufacturing</v>
          </cell>
          <cell r="D5158">
            <v>202031033</v>
          </cell>
          <cell r="E5158" t="str">
            <v>Loddon</v>
          </cell>
          <cell r="F5158">
            <v>18</v>
          </cell>
          <cell r="G5158">
            <v>6</v>
          </cell>
          <cell r="H5158">
            <v>3</v>
          </cell>
          <cell r="I5158">
            <v>3</v>
          </cell>
          <cell r="J5158">
            <v>0</v>
          </cell>
          <cell r="K5158">
            <v>27</v>
          </cell>
        </row>
        <row r="5159">
          <cell r="A5159">
            <v>5153</v>
          </cell>
          <cell r="B5159" t="str">
            <v>D</v>
          </cell>
          <cell r="C5159" t="str">
            <v>Electricity, Gas, Water and Waste Services</v>
          </cell>
          <cell r="D5159">
            <v>202031033</v>
          </cell>
          <cell r="E5159" t="str">
            <v>Loddon</v>
          </cell>
          <cell r="F5159">
            <v>3</v>
          </cell>
          <cell r="G5159">
            <v>0</v>
          </cell>
          <cell r="H5159">
            <v>0</v>
          </cell>
          <cell r="I5159">
            <v>0</v>
          </cell>
          <cell r="J5159">
            <v>0</v>
          </cell>
          <cell r="K5159">
            <v>3</v>
          </cell>
        </row>
        <row r="5160">
          <cell r="A5160">
            <v>5154</v>
          </cell>
          <cell r="B5160" t="str">
            <v>E</v>
          </cell>
          <cell r="C5160" t="str">
            <v>Construction</v>
          </cell>
          <cell r="D5160">
            <v>202031033</v>
          </cell>
          <cell r="E5160" t="str">
            <v>Loddon</v>
          </cell>
          <cell r="F5160">
            <v>35</v>
          </cell>
          <cell r="G5160">
            <v>22</v>
          </cell>
          <cell r="H5160">
            <v>0</v>
          </cell>
          <cell r="I5160">
            <v>0</v>
          </cell>
          <cell r="J5160">
            <v>0</v>
          </cell>
          <cell r="K5160">
            <v>60</v>
          </cell>
        </row>
        <row r="5161">
          <cell r="A5161">
            <v>5155</v>
          </cell>
          <cell r="B5161" t="str">
            <v>F</v>
          </cell>
          <cell r="C5161" t="str">
            <v>Wholesale Trade</v>
          </cell>
          <cell r="D5161">
            <v>202031033</v>
          </cell>
          <cell r="E5161" t="str">
            <v>Loddon</v>
          </cell>
          <cell r="F5161">
            <v>15</v>
          </cell>
          <cell r="G5161">
            <v>4</v>
          </cell>
          <cell r="H5161">
            <v>0</v>
          </cell>
          <cell r="I5161">
            <v>0</v>
          </cell>
          <cell r="J5161">
            <v>0</v>
          </cell>
          <cell r="K5161">
            <v>20</v>
          </cell>
        </row>
        <row r="5162">
          <cell r="A5162">
            <v>5156</v>
          </cell>
          <cell r="B5162" t="str">
            <v>G</v>
          </cell>
          <cell r="C5162" t="str">
            <v>Retail Trade</v>
          </cell>
          <cell r="D5162">
            <v>202031033</v>
          </cell>
          <cell r="E5162" t="str">
            <v>Loddon</v>
          </cell>
          <cell r="F5162">
            <v>13</v>
          </cell>
          <cell r="G5162">
            <v>15</v>
          </cell>
          <cell r="H5162">
            <v>3</v>
          </cell>
          <cell r="I5162">
            <v>3</v>
          </cell>
          <cell r="J5162">
            <v>0</v>
          </cell>
          <cell r="K5162">
            <v>33</v>
          </cell>
        </row>
        <row r="5163">
          <cell r="A5163">
            <v>5157</v>
          </cell>
          <cell r="B5163" t="str">
            <v>H</v>
          </cell>
          <cell r="C5163" t="str">
            <v>Accommodation and Food Services</v>
          </cell>
          <cell r="D5163">
            <v>202031033</v>
          </cell>
          <cell r="E5163" t="str">
            <v>Loddon</v>
          </cell>
          <cell r="F5163">
            <v>9</v>
          </cell>
          <cell r="G5163">
            <v>8</v>
          </cell>
          <cell r="H5163">
            <v>7</v>
          </cell>
          <cell r="I5163">
            <v>0</v>
          </cell>
          <cell r="J5163">
            <v>0</v>
          </cell>
          <cell r="K5163">
            <v>24</v>
          </cell>
        </row>
        <row r="5164">
          <cell r="A5164">
            <v>5158</v>
          </cell>
          <cell r="B5164" t="str">
            <v>I</v>
          </cell>
          <cell r="C5164" t="str">
            <v>Transport, Postal and Warehousing</v>
          </cell>
          <cell r="D5164">
            <v>202031033</v>
          </cell>
          <cell r="E5164" t="str">
            <v>Loddon</v>
          </cell>
          <cell r="F5164">
            <v>15</v>
          </cell>
          <cell r="G5164">
            <v>20</v>
          </cell>
          <cell r="H5164">
            <v>4</v>
          </cell>
          <cell r="I5164">
            <v>0</v>
          </cell>
          <cell r="J5164">
            <v>0</v>
          </cell>
          <cell r="K5164">
            <v>39</v>
          </cell>
        </row>
        <row r="5165">
          <cell r="A5165">
            <v>5159</v>
          </cell>
          <cell r="B5165" t="str">
            <v>J</v>
          </cell>
          <cell r="C5165" t="str">
            <v>Information Media and Telecommunications</v>
          </cell>
          <cell r="D5165">
            <v>202031033</v>
          </cell>
          <cell r="E5165" t="str">
            <v>Loddon</v>
          </cell>
          <cell r="F5165">
            <v>3</v>
          </cell>
          <cell r="G5165">
            <v>0</v>
          </cell>
          <cell r="H5165">
            <v>0</v>
          </cell>
          <cell r="I5165">
            <v>0</v>
          </cell>
          <cell r="J5165">
            <v>0</v>
          </cell>
          <cell r="K5165">
            <v>0</v>
          </cell>
        </row>
        <row r="5166">
          <cell r="A5166">
            <v>5160</v>
          </cell>
          <cell r="B5166" t="str">
            <v>K</v>
          </cell>
          <cell r="C5166" t="str">
            <v>Financial and Insurance Services</v>
          </cell>
          <cell r="D5166">
            <v>202031033</v>
          </cell>
          <cell r="E5166" t="str">
            <v>Loddon</v>
          </cell>
          <cell r="F5166">
            <v>7</v>
          </cell>
          <cell r="G5166">
            <v>0</v>
          </cell>
          <cell r="H5166">
            <v>0</v>
          </cell>
          <cell r="I5166">
            <v>0</v>
          </cell>
          <cell r="J5166">
            <v>0</v>
          </cell>
          <cell r="K5166">
            <v>9</v>
          </cell>
        </row>
        <row r="5167">
          <cell r="A5167">
            <v>5161</v>
          </cell>
          <cell r="B5167" t="str">
            <v>L</v>
          </cell>
          <cell r="C5167" t="str">
            <v>Rental, Hiring and Real Estate Services</v>
          </cell>
          <cell r="D5167">
            <v>202031033</v>
          </cell>
          <cell r="E5167" t="str">
            <v>Loddon</v>
          </cell>
          <cell r="F5167">
            <v>45</v>
          </cell>
          <cell r="G5167">
            <v>3</v>
          </cell>
          <cell r="H5167">
            <v>3</v>
          </cell>
          <cell r="I5167">
            <v>0</v>
          </cell>
          <cell r="J5167">
            <v>0</v>
          </cell>
          <cell r="K5167">
            <v>49</v>
          </cell>
        </row>
        <row r="5168">
          <cell r="A5168">
            <v>5162</v>
          </cell>
          <cell r="B5168" t="str">
            <v>M</v>
          </cell>
          <cell r="C5168" t="str">
            <v>Professional, Scientific and Technical Services</v>
          </cell>
          <cell r="D5168">
            <v>202031033</v>
          </cell>
          <cell r="E5168" t="str">
            <v>Loddon</v>
          </cell>
          <cell r="F5168">
            <v>24</v>
          </cell>
          <cell r="G5168">
            <v>5</v>
          </cell>
          <cell r="H5168">
            <v>3</v>
          </cell>
          <cell r="I5168">
            <v>0</v>
          </cell>
          <cell r="J5168">
            <v>0</v>
          </cell>
          <cell r="K5168">
            <v>30</v>
          </cell>
        </row>
        <row r="5169">
          <cell r="A5169">
            <v>5163</v>
          </cell>
          <cell r="B5169" t="str">
            <v>N</v>
          </cell>
          <cell r="C5169" t="str">
            <v>Administrative and Support Services</v>
          </cell>
          <cell r="D5169">
            <v>202031033</v>
          </cell>
          <cell r="E5169" t="str">
            <v>Loddon</v>
          </cell>
          <cell r="F5169">
            <v>12</v>
          </cell>
          <cell r="G5169">
            <v>6</v>
          </cell>
          <cell r="H5169">
            <v>3</v>
          </cell>
          <cell r="I5169">
            <v>0</v>
          </cell>
          <cell r="J5169">
            <v>0</v>
          </cell>
          <cell r="K5169">
            <v>20</v>
          </cell>
        </row>
        <row r="5170">
          <cell r="A5170">
            <v>5164</v>
          </cell>
          <cell r="B5170" t="str">
            <v>O</v>
          </cell>
          <cell r="C5170" t="str">
            <v>Public Administration and Safety</v>
          </cell>
          <cell r="D5170">
            <v>202031033</v>
          </cell>
          <cell r="E5170" t="str">
            <v>Loddon</v>
          </cell>
          <cell r="F5170">
            <v>0</v>
          </cell>
          <cell r="G5170">
            <v>0</v>
          </cell>
          <cell r="H5170">
            <v>0</v>
          </cell>
          <cell r="I5170">
            <v>0</v>
          </cell>
          <cell r="J5170">
            <v>0</v>
          </cell>
          <cell r="K5170">
            <v>0</v>
          </cell>
        </row>
        <row r="5171">
          <cell r="A5171">
            <v>5165</v>
          </cell>
          <cell r="B5171" t="str">
            <v>P</v>
          </cell>
          <cell r="C5171" t="str">
            <v>Education and Training</v>
          </cell>
          <cell r="D5171">
            <v>202031033</v>
          </cell>
          <cell r="E5171" t="str">
            <v>Loddon</v>
          </cell>
          <cell r="F5171">
            <v>3</v>
          </cell>
          <cell r="G5171">
            <v>3</v>
          </cell>
          <cell r="H5171">
            <v>0</v>
          </cell>
          <cell r="I5171">
            <v>0</v>
          </cell>
          <cell r="J5171">
            <v>0</v>
          </cell>
          <cell r="K5171">
            <v>6</v>
          </cell>
        </row>
        <row r="5172">
          <cell r="A5172">
            <v>5166</v>
          </cell>
          <cell r="B5172" t="str">
            <v>Q</v>
          </cell>
          <cell r="C5172" t="str">
            <v>Health Care and Social Assistance</v>
          </cell>
          <cell r="D5172">
            <v>202031033</v>
          </cell>
          <cell r="E5172" t="str">
            <v>Loddon</v>
          </cell>
          <cell r="F5172">
            <v>12</v>
          </cell>
          <cell r="G5172">
            <v>5</v>
          </cell>
          <cell r="H5172">
            <v>3</v>
          </cell>
          <cell r="I5172">
            <v>0</v>
          </cell>
          <cell r="J5172">
            <v>0</v>
          </cell>
          <cell r="K5172">
            <v>20</v>
          </cell>
        </row>
        <row r="5173">
          <cell r="A5173">
            <v>5167</v>
          </cell>
          <cell r="B5173" t="str">
            <v>R</v>
          </cell>
          <cell r="C5173" t="str">
            <v>Arts and Recreation Services</v>
          </cell>
          <cell r="D5173">
            <v>202031033</v>
          </cell>
          <cell r="E5173" t="str">
            <v>Loddon</v>
          </cell>
          <cell r="F5173">
            <v>3</v>
          </cell>
          <cell r="G5173">
            <v>0</v>
          </cell>
          <cell r="H5173">
            <v>0</v>
          </cell>
          <cell r="I5173">
            <v>0</v>
          </cell>
          <cell r="J5173">
            <v>0</v>
          </cell>
          <cell r="K5173">
            <v>5</v>
          </cell>
        </row>
        <row r="5174">
          <cell r="A5174">
            <v>5168</v>
          </cell>
          <cell r="B5174" t="str">
            <v>S</v>
          </cell>
          <cell r="C5174" t="str">
            <v>Other Services</v>
          </cell>
          <cell r="D5174">
            <v>202031033</v>
          </cell>
          <cell r="E5174" t="str">
            <v>Loddon</v>
          </cell>
          <cell r="F5174">
            <v>18</v>
          </cell>
          <cell r="G5174">
            <v>6</v>
          </cell>
          <cell r="H5174">
            <v>0</v>
          </cell>
          <cell r="I5174">
            <v>0</v>
          </cell>
          <cell r="J5174">
            <v>0</v>
          </cell>
          <cell r="K5174">
            <v>24</v>
          </cell>
        </row>
        <row r="5175">
          <cell r="A5175">
            <v>5169</v>
          </cell>
          <cell r="B5175" t="str">
            <v>A</v>
          </cell>
          <cell r="C5175" t="str">
            <v>Agriculture, Forestry and Fishing</v>
          </cell>
          <cell r="D5175">
            <v>205051100</v>
          </cell>
          <cell r="E5175" t="str">
            <v>Longford - Loch Sport</v>
          </cell>
          <cell r="F5175">
            <v>123</v>
          </cell>
          <cell r="G5175">
            <v>29</v>
          </cell>
          <cell r="H5175">
            <v>10</v>
          </cell>
          <cell r="I5175">
            <v>0</v>
          </cell>
          <cell r="J5175">
            <v>0</v>
          </cell>
          <cell r="K5175">
            <v>164</v>
          </cell>
        </row>
        <row r="5176">
          <cell r="A5176">
            <v>5170</v>
          </cell>
          <cell r="B5176" t="str">
            <v>B</v>
          </cell>
          <cell r="C5176" t="str">
            <v>Mining</v>
          </cell>
          <cell r="D5176">
            <v>205051100</v>
          </cell>
          <cell r="E5176" t="str">
            <v>Longford - Loch Sport</v>
          </cell>
          <cell r="F5176">
            <v>0</v>
          </cell>
          <cell r="G5176">
            <v>3</v>
          </cell>
          <cell r="H5176">
            <v>0</v>
          </cell>
          <cell r="I5176">
            <v>0</v>
          </cell>
          <cell r="J5176">
            <v>0</v>
          </cell>
          <cell r="K5176">
            <v>3</v>
          </cell>
        </row>
        <row r="5177">
          <cell r="A5177">
            <v>5171</v>
          </cell>
          <cell r="B5177" t="str">
            <v>C</v>
          </cell>
          <cell r="C5177" t="str">
            <v>Manufacturing</v>
          </cell>
          <cell r="D5177">
            <v>205051100</v>
          </cell>
          <cell r="E5177" t="str">
            <v>Longford - Loch Sport</v>
          </cell>
          <cell r="F5177">
            <v>10</v>
          </cell>
          <cell r="G5177">
            <v>3</v>
          </cell>
          <cell r="H5177">
            <v>3</v>
          </cell>
          <cell r="I5177">
            <v>0</v>
          </cell>
          <cell r="J5177">
            <v>0</v>
          </cell>
          <cell r="K5177">
            <v>14</v>
          </cell>
        </row>
        <row r="5178">
          <cell r="A5178">
            <v>5172</v>
          </cell>
          <cell r="B5178" t="str">
            <v>D</v>
          </cell>
          <cell r="C5178" t="str">
            <v>Electricity, Gas, Water and Waste Services</v>
          </cell>
          <cell r="D5178">
            <v>205051100</v>
          </cell>
          <cell r="E5178" t="str">
            <v>Longford - Loch Sport</v>
          </cell>
          <cell r="F5178">
            <v>0</v>
          </cell>
          <cell r="G5178">
            <v>0</v>
          </cell>
          <cell r="H5178">
            <v>0</v>
          </cell>
          <cell r="I5178">
            <v>0</v>
          </cell>
          <cell r="J5178">
            <v>0</v>
          </cell>
          <cell r="K5178">
            <v>0</v>
          </cell>
        </row>
        <row r="5179">
          <cell r="A5179">
            <v>5173</v>
          </cell>
          <cell r="B5179" t="str">
            <v>E</v>
          </cell>
          <cell r="C5179" t="str">
            <v>Construction</v>
          </cell>
          <cell r="D5179">
            <v>205051100</v>
          </cell>
          <cell r="E5179" t="str">
            <v>Longford - Loch Sport</v>
          </cell>
          <cell r="F5179">
            <v>51</v>
          </cell>
          <cell r="G5179">
            <v>26</v>
          </cell>
          <cell r="H5179">
            <v>5</v>
          </cell>
          <cell r="I5179">
            <v>0</v>
          </cell>
          <cell r="J5179">
            <v>0</v>
          </cell>
          <cell r="K5179">
            <v>82</v>
          </cell>
        </row>
        <row r="5180">
          <cell r="A5180">
            <v>5174</v>
          </cell>
          <cell r="B5180" t="str">
            <v>F</v>
          </cell>
          <cell r="C5180" t="str">
            <v>Wholesale Trade</v>
          </cell>
          <cell r="D5180">
            <v>205051100</v>
          </cell>
          <cell r="E5180" t="str">
            <v>Longford - Loch Sport</v>
          </cell>
          <cell r="F5180">
            <v>4</v>
          </cell>
          <cell r="G5180">
            <v>4</v>
          </cell>
          <cell r="H5180">
            <v>3</v>
          </cell>
          <cell r="I5180">
            <v>0</v>
          </cell>
          <cell r="J5180">
            <v>0</v>
          </cell>
          <cell r="K5180">
            <v>11</v>
          </cell>
        </row>
        <row r="5181">
          <cell r="A5181">
            <v>5175</v>
          </cell>
          <cell r="B5181" t="str">
            <v>G</v>
          </cell>
          <cell r="C5181" t="str">
            <v>Retail Trade</v>
          </cell>
          <cell r="D5181">
            <v>205051100</v>
          </cell>
          <cell r="E5181" t="str">
            <v>Longford - Loch Sport</v>
          </cell>
          <cell r="F5181">
            <v>10</v>
          </cell>
          <cell r="G5181">
            <v>9</v>
          </cell>
          <cell r="H5181">
            <v>0</v>
          </cell>
          <cell r="I5181">
            <v>0</v>
          </cell>
          <cell r="J5181">
            <v>0</v>
          </cell>
          <cell r="K5181">
            <v>22</v>
          </cell>
        </row>
        <row r="5182">
          <cell r="A5182">
            <v>5176</v>
          </cell>
          <cell r="B5182" t="str">
            <v>H</v>
          </cell>
          <cell r="C5182" t="str">
            <v>Accommodation and Food Services</v>
          </cell>
          <cell r="D5182">
            <v>205051100</v>
          </cell>
          <cell r="E5182" t="str">
            <v>Longford - Loch Sport</v>
          </cell>
          <cell r="F5182">
            <v>7</v>
          </cell>
          <cell r="G5182">
            <v>0</v>
          </cell>
          <cell r="H5182">
            <v>5</v>
          </cell>
          <cell r="I5182">
            <v>3</v>
          </cell>
          <cell r="J5182">
            <v>0</v>
          </cell>
          <cell r="K5182">
            <v>15</v>
          </cell>
        </row>
        <row r="5183">
          <cell r="A5183">
            <v>5177</v>
          </cell>
          <cell r="B5183" t="str">
            <v>I</v>
          </cell>
          <cell r="C5183" t="str">
            <v>Transport, Postal and Warehousing</v>
          </cell>
          <cell r="D5183">
            <v>205051100</v>
          </cell>
          <cell r="E5183" t="str">
            <v>Longford - Loch Sport</v>
          </cell>
          <cell r="F5183">
            <v>9</v>
          </cell>
          <cell r="G5183">
            <v>4</v>
          </cell>
          <cell r="H5183">
            <v>0</v>
          </cell>
          <cell r="I5183">
            <v>0</v>
          </cell>
          <cell r="J5183">
            <v>0</v>
          </cell>
          <cell r="K5183">
            <v>15</v>
          </cell>
        </row>
        <row r="5184">
          <cell r="A5184">
            <v>5178</v>
          </cell>
          <cell r="B5184" t="str">
            <v>J</v>
          </cell>
          <cell r="C5184" t="str">
            <v>Information Media and Telecommunications</v>
          </cell>
          <cell r="D5184">
            <v>205051100</v>
          </cell>
          <cell r="E5184" t="str">
            <v>Longford - Loch Sport</v>
          </cell>
          <cell r="F5184">
            <v>5</v>
          </cell>
          <cell r="G5184">
            <v>0</v>
          </cell>
          <cell r="H5184">
            <v>0</v>
          </cell>
          <cell r="I5184">
            <v>0</v>
          </cell>
          <cell r="J5184">
            <v>0</v>
          </cell>
          <cell r="K5184">
            <v>5</v>
          </cell>
        </row>
        <row r="5185">
          <cell r="A5185">
            <v>5179</v>
          </cell>
          <cell r="B5185" t="str">
            <v>K</v>
          </cell>
          <cell r="C5185" t="str">
            <v>Financial and Insurance Services</v>
          </cell>
          <cell r="D5185">
            <v>205051100</v>
          </cell>
          <cell r="E5185" t="str">
            <v>Longford - Loch Sport</v>
          </cell>
          <cell r="F5185">
            <v>4</v>
          </cell>
          <cell r="G5185">
            <v>3</v>
          </cell>
          <cell r="H5185">
            <v>0</v>
          </cell>
          <cell r="I5185">
            <v>0</v>
          </cell>
          <cell r="J5185">
            <v>0</v>
          </cell>
          <cell r="K5185">
            <v>6</v>
          </cell>
        </row>
        <row r="5186">
          <cell r="A5186">
            <v>5180</v>
          </cell>
          <cell r="B5186" t="str">
            <v>L</v>
          </cell>
          <cell r="C5186" t="str">
            <v>Rental, Hiring and Real Estate Services</v>
          </cell>
          <cell r="D5186">
            <v>205051100</v>
          </cell>
          <cell r="E5186" t="str">
            <v>Longford - Loch Sport</v>
          </cell>
          <cell r="F5186">
            <v>27</v>
          </cell>
          <cell r="G5186">
            <v>6</v>
          </cell>
          <cell r="H5186">
            <v>0</v>
          </cell>
          <cell r="I5186">
            <v>0</v>
          </cell>
          <cell r="J5186">
            <v>0</v>
          </cell>
          <cell r="K5186">
            <v>33</v>
          </cell>
        </row>
        <row r="5187">
          <cell r="A5187">
            <v>5181</v>
          </cell>
          <cell r="B5187" t="str">
            <v>M</v>
          </cell>
          <cell r="C5187" t="str">
            <v>Professional, Scientific and Technical Services</v>
          </cell>
          <cell r="D5187">
            <v>205051100</v>
          </cell>
          <cell r="E5187" t="str">
            <v>Longford - Loch Sport</v>
          </cell>
          <cell r="F5187">
            <v>23</v>
          </cell>
          <cell r="G5187">
            <v>6</v>
          </cell>
          <cell r="H5187">
            <v>0</v>
          </cell>
          <cell r="I5187">
            <v>0</v>
          </cell>
          <cell r="J5187">
            <v>0</v>
          </cell>
          <cell r="K5187">
            <v>30</v>
          </cell>
        </row>
        <row r="5188">
          <cell r="A5188">
            <v>5182</v>
          </cell>
          <cell r="B5188" t="str">
            <v>N</v>
          </cell>
          <cell r="C5188" t="str">
            <v>Administrative and Support Services</v>
          </cell>
          <cell r="D5188">
            <v>205051100</v>
          </cell>
          <cell r="E5188" t="str">
            <v>Longford - Loch Sport</v>
          </cell>
          <cell r="F5188">
            <v>10</v>
          </cell>
          <cell r="G5188">
            <v>8</v>
          </cell>
          <cell r="H5188">
            <v>0</v>
          </cell>
          <cell r="I5188">
            <v>0</v>
          </cell>
          <cell r="J5188">
            <v>0</v>
          </cell>
          <cell r="K5188">
            <v>18</v>
          </cell>
        </row>
        <row r="5189">
          <cell r="A5189">
            <v>5183</v>
          </cell>
          <cell r="B5189" t="str">
            <v>O</v>
          </cell>
          <cell r="C5189" t="str">
            <v>Public Administration and Safety</v>
          </cell>
          <cell r="D5189">
            <v>205051100</v>
          </cell>
          <cell r="E5189" t="str">
            <v>Longford - Loch Sport</v>
          </cell>
          <cell r="F5189">
            <v>0</v>
          </cell>
          <cell r="G5189">
            <v>0</v>
          </cell>
          <cell r="H5189">
            <v>0</v>
          </cell>
          <cell r="I5189">
            <v>0</v>
          </cell>
          <cell r="J5189">
            <v>0</v>
          </cell>
          <cell r="K5189">
            <v>0</v>
          </cell>
        </row>
        <row r="5190">
          <cell r="A5190">
            <v>5184</v>
          </cell>
          <cell r="B5190" t="str">
            <v>P</v>
          </cell>
          <cell r="C5190" t="str">
            <v>Education and Training</v>
          </cell>
          <cell r="D5190">
            <v>205051100</v>
          </cell>
          <cell r="E5190" t="str">
            <v>Longford - Loch Sport</v>
          </cell>
          <cell r="F5190">
            <v>5</v>
          </cell>
          <cell r="G5190">
            <v>0</v>
          </cell>
          <cell r="H5190">
            <v>0</v>
          </cell>
          <cell r="I5190">
            <v>0</v>
          </cell>
          <cell r="J5190">
            <v>0</v>
          </cell>
          <cell r="K5190">
            <v>6</v>
          </cell>
        </row>
        <row r="5191">
          <cell r="A5191">
            <v>5185</v>
          </cell>
          <cell r="B5191" t="str">
            <v>Q</v>
          </cell>
          <cell r="C5191" t="str">
            <v>Health Care and Social Assistance</v>
          </cell>
          <cell r="D5191">
            <v>205051100</v>
          </cell>
          <cell r="E5191" t="str">
            <v>Longford - Loch Sport</v>
          </cell>
          <cell r="F5191">
            <v>13</v>
          </cell>
          <cell r="G5191">
            <v>4</v>
          </cell>
          <cell r="H5191">
            <v>0</v>
          </cell>
          <cell r="I5191">
            <v>0</v>
          </cell>
          <cell r="J5191">
            <v>0</v>
          </cell>
          <cell r="K5191">
            <v>17</v>
          </cell>
        </row>
        <row r="5192">
          <cell r="A5192">
            <v>5186</v>
          </cell>
          <cell r="B5192" t="str">
            <v>R</v>
          </cell>
          <cell r="C5192" t="str">
            <v>Arts and Recreation Services</v>
          </cell>
          <cell r="D5192">
            <v>205051100</v>
          </cell>
          <cell r="E5192" t="str">
            <v>Longford - Loch Sport</v>
          </cell>
          <cell r="F5192">
            <v>5</v>
          </cell>
          <cell r="G5192">
            <v>3</v>
          </cell>
          <cell r="H5192">
            <v>0</v>
          </cell>
          <cell r="I5192">
            <v>0</v>
          </cell>
          <cell r="J5192">
            <v>0</v>
          </cell>
          <cell r="K5192">
            <v>7</v>
          </cell>
        </row>
        <row r="5193">
          <cell r="A5193">
            <v>5187</v>
          </cell>
          <cell r="B5193" t="str">
            <v>S</v>
          </cell>
          <cell r="C5193" t="str">
            <v>Other Services</v>
          </cell>
          <cell r="D5193">
            <v>205051100</v>
          </cell>
          <cell r="E5193" t="str">
            <v>Longford - Loch Sport</v>
          </cell>
          <cell r="F5193">
            <v>5</v>
          </cell>
          <cell r="G5193">
            <v>7</v>
          </cell>
          <cell r="H5193">
            <v>0</v>
          </cell>
          <cell r="I5193">
            <v>0</v>
          </cell>
          <cell r="J5193">
            <v>0</v>
          </cell>
          <cell r="K5193">
            <v>12</v>
          </cell>
        </row>
        <row r="5194">
          <cell r="A5194">
            <v>5188</v>
          </cell>
          <cell r="B5194" t="str">
            <v>A</v>
          </cell>
          <cell r="C5194" t="str">
            <v>Agriculture, Forestry and Fishing</v>
          </cell>
          <cell r="D5194">
            <v>203031049</v>
          </cell>
          <cell r="E5194" t="str">
            <v>Lorne - Anglesea</v>
          </cell>
          <cell r="F5194">
            <v>15</v>
          </cell>
          <cell r="G5194">
            <v>4</v>
          </cell>
          <cell r="H5194">
            <v>3</v>
          </cell>
          <cell r="I5194">
            <v>0</v>
          </cell>
          <cell r="J5194">
            <v>0</v>
          </cell>
          <cell r="K5194">
            <v>20</v>
          </cell>
        </row>
        <row r="5195">
          <cell r="A5195">
            <v>5189</v>
          </cell>
          <cell r="B5195" t="str">
            <v>B</v>
          </cell>
          <cell r="C5195" t="str">
            <v>Mining</v>
          </cell>
          <cell r="D5195">
            <v>203031049</v>
          </cell>
          <cell r="E5195" t="str">
            <v>Lorne - Anglesea</v>
          </cell>
          <cell r="F5195">
            <v>0</v>
          </cell>
          <cell r="G5195">
            <v>0</v>
          </cell>
          <cell r="H5195">
            <v>0</v>
          </cell>
          <cell r="I5195">
            <v>0</v>
          </cell>
          <cell r="J5195">
            <v>0</v>
          </cell>
          <cell r="K5195">
            <v>0</v>
          </cell>
        </row>
        <row r="5196">
          <cell r="A5196">
            <v>5190</v>
          </cell>
          <cell r="B5196" t="str">
            <v>C</v>
          </cell>
          <cell r="C5196" t="str">
            <v>Manufacturing</v>
          </cell>
          <cell r="D5196">
            <v>203031049</v>
          </cell>
          <cell r="E5196" t="str">
            <v>Lorne - Anglesea</v>
          </cell>
          <cell r="F5196">
            <v>14</v>
          </cell>
          <cell r="G5196">
            <v>4</v>
          </cell>
          <cell r="H5196">
            <v>3</v>
          </cell>
          <cell r="I5196">
            <v>0</v>
          </cell>
          <cell r="J5196">
            <v>0</v>
          </cell>
          <cell r="K5196">
            <v>21</v>
          </cell>
        </row>
        <row r="5197">
          <cell r="A5197">
            <v>5191</v>
          </cell>
          <cell r="B5197" t="str">
            <v>D</v>
          </cell>
          <cell r="C5197" t="str">
            <v>Electricity, Gas, Water and Waste Services</v>
          </cell>
          <cell r="D5197">
            <v>203031049</v>
          </cell>
          <cell r="E5197" t="str">
            <v>Lorne - Anglesea</v>
          </cell>
          <cell r="F5197">
            <v>0</v>
          </cell>
          <cell r="G5197">
            <v>0</v>
          </cell>
          <cell r="H5197">
            <v>0</v>
          </cell>
          <cell r="I5197">
            <v>0</v>
          </cell>
          <cell r="J5197">
            <v>0</v>
          </cell>
          <cell r="K5197">
            <v>0</v>
          </cell>
        </row>
        <row r="5198">
          <cell r="A5198">
            <v>5192</v>
          </cell>
          <cell r="B5198" t="str">
            <v>E</v>
          </cell>
          <cell r="C5198" t="str">
            <v>Construction</v>
          </cell>
          <cell r="D5198">
            <v>203031049</v>
          </cell>
          <cell r="E5198" t="str">
            <v>Lorne - Anglesea</v>
          </cell>
          <cell r="F5198">
            <v>98</v>
          </cell>
          <cell r="G5198">
            <v>68</v>
          </cell>
          <cell r="H5198">
            <v>8</v>
          </cell>
          <cell r="I5198">
            <v>0</v>
          </cell>
          <cell r="J5198">
            <v>0</v>
          </cell>
          <cell r="K5198">
            <v>175</v>
          </cell>
        </row>
        <row r="5199">
          <cell r="A5199">
            <v>5193</v>
          </cell>
          <cell r="B5199" t="str">
            <v>F</v>
          </cell>
          <cell r="C5199" t="str">
            <v>Wholesale Trade</v>
          </cell>
          <cell r="D5199">
            <v>203031049</v>
          </cell>
          <cell r="E5199" t="str">
            <v>Lorne - Anglesea</v>
          </cell>
          <cell r="F5199">
            <v>3</v>
          </cell>
          <cell r="G5199">
            <v>3</v>
          </cell>
          <cell r="H5199">
            <v>0</v>
          </cell>
          <cell r="I5199">
            <v>0</v>
          </cell>
          <cell r="J5199">
            <v>0</v>
          </cell>
          <cell r="K5199">
            <v>6</v>
          </cell>
        </row>
        <row r="5200">
          <cell r="A5200">
            <v>5194</v>
          </cell>
          <cell r="B5200" t="str">
            <v>G</v>
          </cell>
          <cell r="C5200" t="str">
            <v>Retail Trade</v>
          </cell>
          <cell r="D5200">
            <v>203031049</v>
          </cell>
          <cell r="E5200" t="str">
            <v>Lorne - Anglesea</v>
          </cell>
          <cell r="F5200">
            <v>25</v>
          </cell>
          <cell r="G5200">
            <v>23</v>
          </cell>
          <cell r="H5200">
            <v>10</v>
          </cell>
          <cell r="I5200">
            <v>0</v>
          </cell>
          <cell r="J5200">
            <v>0</v>
          </cell>
          <cell r="K5200">
            <v>60</v>
          </cell>
        </row>
        <row r="5201">
          <cell r="A5201">
            <v>5195</v>
          </cell>
          <cell r="B5201" t="str">
            <v>H</v>
          </cell>
          <cell r="C5201" t="str">
            <v>Accommodation and Food Services</v>
          </cell>
          <cell r="D5201">
            <v>203031049</v>
          </cell>
          <cell r="E5201" t="str">
            <v>Lorne - Anglesea</v>
          </cell>
          <cell r="F5201">
            <v>23</v>
          </cell>
          <cell r="G5201">
            <v>20</v>
          </cell>
          <cell r="H5201">
            <v>25</v>
          </cell>
          <cell r="I5201">
            <v>10</v>
          </cell>
          <cell r="J5201">
            <v>0</v>
          </cell>
          <cell r="K5201">
            <v>78</v>
          </cell>
        </row>
        <row r="5202">
          <cell r="A5202">
            <v>5196</v>
          </cell>
          <cell r="B5202" t="str">
            <v>I</v>
          </cell>
          <cell r="C5202" t="str">
            <v>Transport, Postal and Warehousing</v>
          </cell>
          <cell r="D5202">
            <v>203031049</v>
          </cell>
          <cell r="E5202" t="str">
            <v>Lorne - Anglesea</v>
          </cell>
          <cell r="F5202">
            <v>5</v>
          </cell>
          <cell r="G5202">
            <v>6</v>
          </cell>
          <cell r="H5202">
            <v>0</v>
          </cell>
          <cell r="I5202">
            <v>0</v>
          </cell>
          <cell r="J5202">
            <v>0</v>
          </cell>
          <cell r="K5202">
            <v>11</v>
          </cell>
        </row>
        <row r="5203">
          <cell r="A5203">
            <v>5197</v>
          </cell>
          <cell r="B5203" t="str">
            <v>J</v>
          </cell>
          <cell r="C5203" t="str">
            <v>Information Media and Telecommunications</v>
          </cell>
          <cell r="D5203">
            <v>203031049</v>
          </cell>
          <cell r="E5203" t="str">
            <v>Lorne - Anglesea</v>
          </cell>
          <cell r="F5203">
            <v>5</v>
          </cell>
          <cell r="G5203">
            <v>3</v>
          </cell>
          <cell r="H5203">
            <v>3</v>
          </cell>
          <cell r="I5203">
            <v>0</v>
          </cell>
          <cell r="J5203">
            <v>0</v>
          </cell>
          <cell r="K5203">
            <v>8</v>
          </cell>
        </row>
        <row r="5204">
          <cell r="A5204">
            <v>5198</v>
          </cell>
          <cell r="B5204" t="str">
            <v>K</v>
          </cell>
          <cell r="C5204" t="str">
            <v>Financial and Insurance Services</v>
          </cell>
          <cell r="D5204">
            <v>203031049</v>
          </cell>
          <cell r="E5204" t="str">
            <v>Lorne - Anglesea</v>
          </cell>
          <cell r="F5204">
            <v>15</v>
          </cell>
          <cell r="G5204">
            <v>9</v>
          </cell>
          <cell r="H5204">
            <v>0</v>
          </cell>
          <cell r="I5204">
            <v>0</v>
          </cell>
          <cell r="J5204">
            <v>0</v>
          </cell>
          <cell r="K5204">
            <v>24</v>
          </cell>
        </row>
        <row r="5205">
          <cell r="A5205">
            <v>5199</v>
          </cell>
          <cell r="B5205" t="str">
            <v>L</v>
          </cell>
          <cell r="C5205" t="str">
            <v>Rental, Hiring and Real Estate Services</v>
          </cell>
          <cell r="D5205">
            <v>203031049</v>
          </cell>
          <cell r="E5205" t="str">
            <v>Lorne - Anglesea</v>
          </cell>
          <cell r="F5205">
            <v>77</v>
          </cell>
          <cell r="G5205">
            <v>6</v>
          </cell>
          <cell r="H5205">
            <v>6</v>
          </cell>
          <cell r="I5205">
            <v>0</v>
          </cell>
          <cell r="J5205">
            <v>0</v>
          </cell>
          <cell r="K5205">
            <v>90</v>
          </cell>
        </row>
        <row r="5206">
          <cell r="A5206">
            <v>5200</v>
          </cell>
          <cell r="B5206" t="str">
            <v>M</v>
          </cell>
          <cell r="C5206" t="str">
            <v>Professional, Scientific and Technical Services</v>
          </cell>
          <cell r="D5206">
            <v>203031049</v>
          </cell>
          <cell r="E5206" t="str">
            <v>Lorne - Anglesea</v>
          </cell>
          <cell r="F5206">
            <v>56</v>
          </cell>
          <cell r="G5206">
            <v>26</v>
          </cell>
          <cell r="H5206">
            <v>0</v>
          </cell>
          <cell r="I5206">
            <v>0</v>
          </cell>
          <cell r="J5206">
            <v>0</v>
          </cell>
          <cell r="K5206">
            <v>83</v>
          </cell>
        </row>
        <row r="5207">
          <cell r="A5207">
            <v>5201</v>
          </cell>
          <cell r="B5207" t="str">
            <v>N</v>
          </cell>
          <cell r="C5207" t="str">
            <v>Administrative and Support Services</v>
          </cell>
          <cell r="D5207">
            <v>203031049</v>
          </cell>
          <cell r="E5207" t="str">
            <v>Lorne - Anglesea</v>
          </cell>
          <cell r="F5207">
            <v>20</v>
          </cell>
          <cell r="G5207">
            <v>9</v>
          </cell>
          <cell r="H5207">
            <v>4</v>
          </cell>
          <cell r="I5207">
            <v>0</v>
          </cell>
          <cell r="J5207">
            <v>0</v>
          </cell>
          <cell r="K5207">
            <v>34</v>
          </cell>
        </row>
        <row r="5208">
          <cell r="A5208">
            <v>5202</v>
          </cell>
          <cell r="B5208" t="str">
            <v>O</v>
          </cell>
          <cell r="C5208" t="str">
            <v>Public Administration and Safety</v>
          </cell>
          <cell r="D5208">
            <v>203031049</v>
          </cell>
          <cell r="E5208" t="str">
            <v>Lorne - Anglesea</v>
          </cell>
          <cell r="F5208">
            <v>0</v>
          </cell>
          <cell r="G5208">
            <v>0</v>
          </cell>
          <cell r="H5208">
            <v>0</v>
          </cell>
          <cell r="I5208">
            <v>3</v>
          </cell>
          <cell r="J5208">
            <v>0</v>
          </cell>
          <cell r="K5208">
            <v>3</v>
          </cell>
        </row>
        <row r="5209">
          <cell r="A5209">
            <v>5203</v>
          </cell>
          <cell r="B5209" t="str">
            <v>P</v>
          </cell>
          <cell r="C5209" t="str">
            <v>Education and Training</v>
          </cell>
          <cell r="D5209">
            <v>203031049</v>
          </cell>
          <cell r="E5209" t="str">
            <v>Lorne - Anglesea</v>
          </cell>
          <cell r="F5209">
            <v>5</v>
          </cell>
          <cell r="G5209">
            <v>3</v>
          </cell>
          <cell r="H5209">
            <v>0</v>
          </cell>
          <cell r="I5209">
            <v>3</v>
          </cell>
          <cell r="J5209">
            <v>0</v>
          </cell>
          <cell r="K5209">
            <v>9</v>
          </cell>
        </row>
        <row r="5210">
          <cell r="A5210">
            <v>5204</v>
          </cell>
          <cell r="B5210" t="str">
            <v>Q</v>
          </cell>
          <cell r="C5210" t="str">
            <v>Health Care and Social Assistance</v>
          </cell>
          <cell r="D5210">
            <v>203031049</v>
          </cell>
          <cell r="E5210" t="str">
            <v>Lorne - Anglesea</v>
          </cell>
          <cell r="F5210">
            <v>26</v>
          </cell>
          <cell r="G5210">
            <v>13</v>
          </cell>
          <cell r="H5210">
            <v>3</v>
          </cell>
          <cell r="I5210">
            <v>0</v>
          </cell>
          <cell r="J5210">
            <v>0</v>
          </cell>
          <cell r="K5210">
            <v>41</v>
          </cell>
        </row>
        <row r="5211">
          <cell r="A5211">
            <v>5205</v>
          </cell>
          <cell r="B5211" t="str">
            <v>R</v>
          </cell>
          <cell r="C5211" t="str">
            <v>Arts and Recreation Services</v>
          </cell>
          <cell r="D5211">
            <v>203031049</v>
          </cell>
          <cell r="E5211" t="str">
            <v>Lorne - Anglesea</v>
          </cell>
          <cell r="F5211">
            <v>16</v>
          </cell>
          <cell r="G5211">
            <v>3</v>
          </cell>
          <cell r="H5211">
            <v>3</v>
          </cell>
          <cell r="I5211">
            <v>0</v>
          </cell>
          <cell r="J5211">
            <v>0</v>
          </cell>
          <cell r="K5211">
            <v>22</v>
          </cell>
        </row>
        <row r="5212">
          <cell r="A5212">
            <v>5206</v>
          </cell>
          <cell r="B5212" t="str">
            <v>S</v>
          </cell>
          <cell r="C5212" t="str">
            <v>Other Services</v>
          </cell>
          <cell r="D5212">
            <v>203031049</v>
          </cell>
          <cell r="E5212" t="str">
            <v>Lorne - Anglesea</v>
          </cell>
          <cell r="F5212">
            <v>13</v>
          </cell>
          <cell r="G5212">
            <v>4</v>
          </cell>
          <cell r="H5212">
            <v>0</v>
          </cell>
          <cell r="I5212">
            <v>0</v>
          </cell>
          <cell r="J5212">
            <v>0</v>
          </cell>
          <cell r="K5212">
            <v>19</v>
          </cell>
        </row>
        <row r="5213">
          <cell r="A5213">
            <v>5207</v>
          </cell>
          <cell r="B5213" t="str">
            <v>A</v>
          </cell>
          <cell r="C5213" t="str">
            <v>Agriculture, Forestry and Fishing</v>
          </cell>
          <cell r="D5213">
            <v>212031306</v>
          </cell>
          <cell r="E5213" t="str">
            <v>Lynbrook - Lyndhurst</v>
          </cell>
          <cell r="F5213">
            <v>5</v>
          </cell>
          <cell r="G5213">
            <v>0</v>
          </cell>
          <cell r="H5213">
            <v>0</v>
          </cell>
          <cell r="I5213">
            <v>0</v>
          </cell>
          <cell r="J5213">
            <v>0</v>
          </cell>
          <cell r="K5213">
            <v>6</v>
          </cell>
        </row>
        <row r="5214">
          <cell r="A5214">
            <v>5208</v>
          </cell>
          <cell r="B5214" t="str">
            <v>B</v>
          </cell>
          <cell r="C5214" t="str">
            <v>Mining</v>
          </cell>
          <cell r="D5214">
            <v>212031306</v>
          </cell>
          <cell r="E5214" t="str">
            <v>Lynbrook - Lyndhurst</v>
          </cell>
          <cell r="F5214">
            <v>0</v>
          </cell>
          <cell r="G5214">
            <v>0</v>
          </cell>
          <cell r="H5214">
            <v>0</v>
          </cell>
          <cell r="I5214">
            <v>0</v>
          </cell>
          <cell r="J5214">
            <v>0</v>
          </cell>
          <cell r="K5214">
            <v>0</v>
          </cell>
        </row>
        <row r="5215">
          <cell r="A5215">
            <v>5209</v>
          </cell>
          <cell r="B5215" t="str">
            <v>C</v>
          </cell>
          <cell r="C5215" t="str">
            <v>Manufacturing</v>
          </cell>
          <cell r="D5215">
            <v>212031306</v>
          </cell>
          <cell r="E5215" t="str">
            <v>Lynbrook - Lyndhurst</v>
          </cell>
          <cell r="F5215">
            <v>29</v>
          </cell>
          <cell r="G5215">
            <v>11</v>
          </cell>
          <cell r="H5215">
            <v>9</v>
          </cell>
          <cell r="I5215">
            <v>3</v>
          </cell>
          <cell r="J5215">
            <v>0</v>
          </cell>
          <cell r="K5215">
            <v>51</v>
          </cell>
        </row>
        <row r="5216">
          <cell r="A5216">
            <v>5210</v>
          </cell>
          <cell r="B5216" t="str">
            <v>D</v>
          </cell>
          <cell r="C5216" t="str">
            <v>Electricity, Gas, Water and Waste Services</v>
          </cell>
          <cell r="D5216">
            <v>212031306</v>
          </cell>
          <cell r="E5216" t="str">
            <v>Lynbrook - Lyndhurst</v>
          </cell>
          <cell r="F5216">
            <v>7</v>
          </cell>
          <cell r="G5216">
            <v>0</v>
          </cell>
          <cell r="H5216">
            <v>0</v>
          </cell>
          <cell r="I5216">
            <v>0</v>
          </cell>
          <cell r="J5216">
            <v>0</v>
          </cell>
          <cell r="K5216">
            <v>7</v>
          </cell>
        </row>
        <row r="5217">
          <cell r="A5217">
            <v>5211</v>
          </cell>
          <cell r="B5217" t="str">
            <v>E</v>
          </cell>
          <cell r="C5217" t="str">
            <v>Construction</v>
          </cell>
          <cell r="D5217">
            <v>212031306</v>
          </cell>
          <cell r="E5217" t="str">
            <v>Lynbrook - Lyndhurst</v>
          </cell>
          <cell r="F5217">
            <v>271</v>
          </cell>
          <cell r="G5217">
            <v>81</v>
          </cell>
          <cell r="H5217">
            <v>10</v>
          </cell>
          <cell r="I5217">
            <v>3</v>
          </cell>
          <cell r="J5217">
            <v>0</v>
          </cell>
          <cell r="K5217">
            <v>365</v>
          </cell>
        </row>
        <row r="5218">
          <cell r="A5218">
            <v>5212</v>
          </cell>
          <cell r="B5218" t="str">
            <v>F</v>
          </cell>
          <cell r="C5218" t="str">
            <v>Wholesale Trade</v>
          </cell>
          <cell r="D5218">
            <v>212031306</v>
          </cell>
          <cell r="E5218" t="str">
            <v>Lynbrook - Lyndhurst</v>
          </cell>
          <cell r="F5218">
            <v>25</v>
          </cell>
          <cell r="G5218">
            <v>7</v>
          </cell>
          <cell r="H5218">
            <v>6</v>
          </cell>
          <cell r="I5218">
            <v>4</v>
          </cell>
          <cell r="J5218">
            <v>0</v>
          </cell>
          <cell r="K5218">
            <v>42</v>
          </cell>
        </row>
        <row r="5219">
          <cell r="A5219">
            <v>5213</v>
          </cell>
          <cell r="B5219" t="str">
            <v>G</v>
          </cell>
          <cell r="C5219" t="str">
            <v>Retail Trade</v>
          </cell>
          <cell r="D5219">
            <v>212031306</v>
          </cell>
          <cell r="E5219" t="str">
            <v>Lynbrook - Lyndhurst</v>
          </cell>
          <cell r="F5219">
            <v>63</v>
          </cell>
          <cell r="G5219">
            <v>31</v>
          </cell>
          <cell r="H5219">
            <v>11</v>
          </cell>
          <cell r="I5219">
            <v>0</v>
          </cell>
          <cell r="J5219">
            <v>0</v>
          </cell>
          <cell r="K5219">
            <v>106</v>
          </cell>
        </row>
        <row r="5220">
          <cell r="A5220">
            <v>5214</v>
          </cell>
          <cell r="B5220" t="str">
            <v>H</v>
          </cell>
          <cell r="C5220" t="str">
            <v>Accommodation and Food Services</v>
          </cell>
          <cell r="D5220">
            <v>212031306</v>
          </cell>
          <cell r="E5220" t="str">
            <v>Lynbrook - Lyndhurst</v>
          </cell>
          <cell r="F5220">
            <v>41</v>
          </cell>
          <cell r="G5220">
            <v>26</v>
          </cell>
          <cell r="H5220">
            <v>12</v>
          </cell>
          <cell r="I5220">
            <v>4</v>
          </cell>
          <cell r="J5220">
            <v>0</v>
          </cell>
          <cell r="K5220">
            <v>83</v>
          </cell>
        </row>
        <row r="5221">
          <cell r="A5221">
            <v>5215</v>
          </cell>
          <cell r="B5221" t="str">
            <v>I</v>
          </cell>
          <cell r="C5221" t="str">
            <v>Transport, Postal and Warehousing</v>
          </cell>
          <cell r="D5221">
            <v>212031306</v>
          </cell>
          <cell r="E5221" t="str">
            <v>Lynbrook - Lyndhurst</v>
          </cell>
          <cell r="F5221">
            <v>479</v>
          </cell>
          <cell r="G5221">
            <v>43</v>
          </cell>
          <cell r="H5221">
            <v>4</v>
          </cell>
          <cell r="I5221">
            <v>0</v>
          </cell>
          <cell r="J5221">
            <v>0</v>
          </cell>
          <cell r="K5221">
            <v>527</v>
          </cell>
        </row>
        <row r="5222">
          <cell r="A5222">
            <v>5216</v>
          </cell>
          <cell r="B5222" t="str">
            <v>J</v>
          </cell>
          <cell r="C5222" t="str">
            <v>Information Media and Telecommunications</v>
          </cell>
          <cell r="D5222">
            <v>212031306</v>
          </cell>
          <cell r="E5222" t="str">
            <v>Lynbrook - Lyndhurst</v>
          </cell>
          <cell r="F5222">
            <v>11</v>
          </cell>
          <cell r="G5222">
            <v>3</v>
          </cell>
          <cell r="H5222">
            <v>0</v>
          </cell>
          <cell r="I5222">
            <v>0</v>
          </cell>
          <cell r="J5222">
            <v>0</v>
          </cell>
          <cell r="K5222">
            <v>12</v>
          </cell>
        </row>
        <row r="5223">
          <cell r="A5223">
            <v>5217</v>
          </cell>
          <cell r="B5223" t="str">
            <v>K</v>
          </cell>
          <cell r="C5223" t="str">
            <v>Financial and Insurance Services</v>
          </cell>
          <cell r="D5223">
            <v>212031306</v>
          </cell>
          <cell r="E5223" t="str">
            <v>Lynbrook - Lyndhurst</v>
          </cell>
          <cell r="F5223">
            <v>49</v>
          </cell>
          <cell r="G5223">
            <v>6</v>
          </cell>
          <cell r="H5223">
            <v>0</v>
          </cell>
          <cell r="I5223">
            <v>0</v>
          </cell>
          <cell r="J5223">
            <v>0</v>
          </cell>
          <cell r="K5223">
            <v>55</v>
          </cell>
        </row>
        <row r="5224">
          <cell r="A5224">
            <v>5218</v>
          </cell>
          <cell r="B5224" t="str">
            <v>L</v>
          </cell>
          <cell r="C5224" t="str">
            <v>Rental, Hiring and Real Estate Services</v>
          </cell>
          <cell r="D5224">
            <v>212031306</v>
          </cell>
          <cell r="E5224" t="str">
            <v>Lynbrook - Lyndhurst</v>
          </cell>
          <cell r="F5224">
            <v>157</v>
          </cell>
          <cell r="G5224">
            <v>12</v>
          </cell>
          <cell r="H5224">
            <v>3</v>
          </cell>
          <cell r="I5224">
            <v>0</v>
          </cell>
          <cell r="J5224">
            <v>0</v>
          </cell>
          <cell r="K5224">
            <v>170</v>
          </cell>
        </row>
        <row r="5225">
          <cell r="A5225">
            <v>5219</v>
          </cell>
          <cell r="B5225" t="str">
            <v>M</v>
          </cell>
          <cell r="C5225" t="str">
            <v>Professional, Scientific and Technical Services</v>
          </cell>
          <cell r="D5225">
            <v>212031306</v>
          </cell>
          <cell r="E5225" t="str">
            <v>Lynbrook - Lyndhurst</v>
          </cell>
          <cell r="F5225">
            <v>109</v>
          </cell>
          <cell r="G5225">
            <v>56</v>
          </cell>
          <cell r="H5225">
            <v>7</v>
          </cell>
          <cell r="I5225">
            <v>3</v>
          </cell>
          <cell r="J5225">
            <v>0</v>
          </cell>
          <cell r="K5225">
            <v>175</v>
          </cell>
        </row>
        <row r="5226">
          <cell r="A5226">
            <v>5220</v>
          </cell>
          <cell r="B5226" t="str">
            <v>N</v>
          </cell>
          <cell r="C5226" t="str">
            <v>Administrative and Support Services</v>
          </cell>
          <cell r="D5226">
            <v>212031306</v>
          </cell>
          <cell r="E5226" t="str">
            <v>Lynbrook - Lyndhurst</v>
          </cell>
          <cell r="F5226">
            <v>108</v>
          </cell>
          <cell r="G5226">
            <v>26</v>
          </cell>
          <cell r="H5226">
            <v>3</v>
          </cell>
          <cell r="I5226">
            <v>0</v>
          </cell>
          <cell r="J5226">
            <v>0</v>
          </cell>
          <cell r="K5226">
            <v>137</v>
          </cell>
        </row>
        <row r="5227">
          <cell r="A5227">
            <v>5221</v>
          </cell>
          <cell r="B5227" t="str">
            <v>O</v>
          </cell>
          <cell r="C5227" t="str">
            <v>Public Administration and Safety</v>
          </cell>
          <cell r="D5227">
            <v>212031306</v>
          </cell>
          <cell r="E5227" t="str">
            <v>Lynbrook - Lyndhurst</v>
          </cell>
          <cell r="F5227">
            <v>10</v>
          </cell>
          <cell r="G5227">
            <v>3</v>
          </cell>
          <cell r="H5227">
            <v>0</v>
          </cell>
          <cell r="I5227">
            <v>0</v>
          </cell>
          <cell r="J5227">
            <v>0</v>
          </cell>
          <cell r="K5227">
            <v>13</v>
          </cell>
        </row>
        <row r="5228">
          <cell r="A5228">
            <v>5222</v>
          </cell>
          <cell r="B5228" t="str">
            <v>P</v>
          </cell>
          <cell r="C5228" t="str">
            <v>Education and Training</v>
          </cell>
          <cell r="D5228">
            <v>212031306</v>
          </cell>
          <cell r="E5228" t="str">
            <v>Lynbrook - Lyndhurst</v>
          </cell>
          <cell r="F5228">
            <v>14</v>
          </cell>
          <cell r="G5228">
            <v>7</v>
          </cell>
          <cell r="H5228">
            <v>3</v>
          </cell>
          <cell r="I5228">
            <v>0</v>
          </cell>
          <cell r="J5228">
            <v>0</v>
          </cell>
          <cell r="K5228">
            <v>23</v>
          </cell>
        </row>
        <row r="5229">
          <cell r="A5229">
            <v>5223</v>
          </cell>
          <cell r="B5229" t="str">
            <v>Q</v>
          </cell>
          <cell r="C5229" t="str">
            <v>Health Care and Social Assistance</v>
          </cell>
          <cell r="D5229">
            <v>212031306</v>
          </cell>
          <cell r="E5229" t="str">
            <v>Lynbrook - Lyndhurst</v>
          </cell>
          <cell r="F5229">
            <v>76</v>
          </cell>
          <cell r="G5229">
            <v>29</v>
          </cell>
          <cell r="H5229">
            <v>6</v>
          </cell>
          <cell r="I5229">
            <v>3</v>
          </cell>
          <cell r="J5229">
            <v>0</v>
          </cell>
          <cell r="K5229">
            <v>114</v>
          </cell>
        </row>
        <row r="5230">
          <cell r="A5230">
            <v>5224</v>
          </cell>
          <cell r="B5230" t="str">
            <v>R</v>
          </cell>
          <cell r="C5230" t="str">
            <v>Arts and Recreation Services</v>
          </cell>
          <cell r="D5230">
            <v>212031306</v>
          </cell>
          <cell r="E5230" t="str">
            <v>Lynbrook - Lyndhurst</v>
          </cell>
          <cell r="F5230">
            <v>9</v>
          </cell>
          <cell r="G5230">
            <v>3</v>
          </cell>
          <cell r="H5230">
            <v>4</v>
          </cell>
          <cell r="I5230">
            <v>0</v>
          </cell>
          <cell r="J5230">
            <v>0</v>
          </cell>
          <cell r="K5230">
            <v>15</v>
          </cell>
        </row>
        <row r="5231">
          <cell r="A5231">
            <v>5225</v>
          </cell>
          <cell r="B5231" t="str">
            <v>S</v>
          </cell>
          <cell r="C5231" t="str">
            <v>Other Services</v>
          </cell>
          <cell r="D5231">
            <v>212031306</v>
          </cell>
          <cell r="E5231" t="str">
            <v>Lynbrook - Lyndhurst</v>
          </cell>
          <cell r="F5231">
            <v>61</v>
          </cell>
          <cell r="G5231">
            <v>27</v>
          </cell>
          <cell r="H5231">
            <v>5</v>
          </cell>
          <cell r="I5231">
            <v>0</v>
          </cell>
          <cell r="J5231">
            <v>0</v>
          </cell>
          <cell r="K5231">
            <v>93</v>
          </cell>
        </row>
        <row r="5232">
          <cell r="A5232">
            <v>5226</v>
          </cell>
          <cell r="B5232" t="str">
            <v>A</v>
          </cell>
          <cell r="C5232" t="str">
            <v>Agriculture, Forestry and Fishing</v>
          </cell>
          <cell r="D5232">
            <v>211011255</v>
          </cell>
          <cell r="E5232" t="str">
            <v>Lysterfield</v>
          </cell>
          <cell r="F5232">
            <v>3</v>
          </cell>
          <cell r="G5232">
            <v>3</v>
          </cell>
          <cell r="H5232">
            <v>0</v>
          </cell>
          <cell r="I5232">
            <v>0</v>
          </cell>
          <cell r="J5232">
            <v>0</v>
          </cell>
          <cell r="K5232">
            <v>5</v>
          </cell>
        </row>
        <row r="5233">
          <cell r="A5233">
            <v>5227</v>
          </cell>
          <cell r="B5233" t="str">
            <v>B</v>
          </cell>
          <cell r="C5233" t="str">
            <v>Mining</v>
          </cell>
          <cell r="D5233">
            <v>211011255</v>
          </cell>
          <cell r="E5233" t="str">
            <v>Lysterfield</v>
          </cell>
          <cell r="F5233">
            <v>0</v>
          </cell>
          <cell r="G5233">
            <v>0</v>
          </cell>
          <cell r="H5233">
            <v>0</v>
          </cell>
          <cell r="I5233">
            <v>0</v>
          </cell>
          <cell r="J5233">
            <v>0</v>
          </cell>
          <cell r="K5233">
            <v>0</v>
          </cell>
        </row>
        <row r="5234">
          <cell r="A5234">
            <v>5228</v>
          </cell>
          <cell r="B5234" t="str">
            <v>C</v>
          </cell>
          <cell r="C5234" t="str">
            <v>Manufacturing</v>
          </cell>
          <cell r="D5234">
            <v>211011255</v>
          </cell>
          <cell r="E5234" t="str">
            <v>Lysterfield</v>
          </cell>
          <cell r="F5234">
            <v>6</v>
          </cell>
          <cell r="G5234">
            <v>4</v>
          </cell>
          <cell r="H5234">
            <v>3</v>
          </cell>
          <cell r="I5234">
            <v>0</v>
          </cell>
          <cell r="J5234">
            <v>0</v>
          </cell>
          <cell r="K5234">
            <v>12</v>
          </cell>
        </row>
        <row r="5235">
          <cell r="A5235">
            <v>5229</v>
          </cell>
          <cell r="B5235" t="str">
            <v>D</v>
          </cell>
          <cell r="C5235" t="str">
            <v>Electricity, Gas, Water and Waste Services</v>
          </cell>
          <cell r="D5235">
            <v>211011255</v>
          </cell>
          <cell r="E5235" t="str">
            <v>Lysterfield</v>
          </cell>
          <cell r="F5235">
            <v>0</v>
          </cell>
          <cell r="G5235">
            <v>0</v>
          </cell>
          <cell r="H5235">
            <v>0</v>
          </cell>
          <cell r="I5235">
            <v>0</v>
          </cell>
          <cell r="J5235">
            <v>0</v>
          </cell>
          <cell r="K5235">
            <v>3</v>
          </cell>
        </row>
        <row r="5236">
          <cell r="A5236">
            <v>5230</v>
          </cell>
          <cell r="B5236" t="str">
            <v>E</v>
          </cell>
          <cell r="C5236" t="str">
            <v>Construction</v>
          </cell>
          <cell r="D5236">
            <v>211011255</v>
          </cell>
          <cell r="E5236" t="str">
            <v>Lysterfield</v>
          </cell>
          <cell r="F5236">
            <v>107</v>
          </cell>
          <cell r="G5236">
            <v>58</v>
          </cell>
          <cell r="H5236">
            <v>7</v>
          </cell>
          <cell r="I5236">
            <v>0</v>
          </cell>
          <cell r="J5236">
            <v>0</v>
          </cell>
          <cell r="K5236">
            <v>172</v>
          </cell>
        </row>
        <row r="5237">
          <cell r="A5237">
            <v>5231</v>
          </cell>
          <cell r="B5237" t="str">
            <v>F</v>
          </cell>
          <cell r="C5237" t="str">
            <v>Wholesale Trade</v>
          </cell>
          <cell r="D5237">
            <v>211011255</v>
          </cell>
          <cell r="E5237" t="str">
            <v>Lysterfield</v>
          </cell>
          <cell r="F5237">
            <v>17</v>
          </cell>
          <cell r="G5237">
            <v>6</v>
          </cell>
          <cell r="H5237">
            <v>3</v>
          </cell>
          <cell r="I5237">
            <v>3</v>
          </cell>
          <cell r="J5237">
            <v>0</v>
          </cell>
          <cell r="K5237">
            <v>27</v>
          </cell>
        </row>
        <row r="5238">
          <cell r="A5238">
            <v>5232</v>
          </cell>
          <cell r="B5238" t="str">
            <v>G</v>
          </cell>
          <cell r="C5238" t="str">
            <v>Retail Trade</v>
          </cell>
          <cell r="D5238">
            <v>211011255</v>
          </cell>
          <cell r="E5238" t="str">
            <v>Lysterfield</v>
          </cell>
          <cell r="F5238">
            <v>18</v>
          </cell>
          <cell r="G5238">
            <v>15</v>
          </cell>
          <cell r="H5238">
            <v>8</v>
          </cell>
          <cell r="I5238">
            <v>0</v>
          </cell>
          <cell r="J5238">
            <v>0</v>
          </cell>
          <cell r="K5238">
            <v>41</v>
          </cell>
        </row>
        <row r="5239">
          <cell r="A5239">
            <v>5233</v>
          </cell>
          <cell r="B5239" t="str">
            <v>H</v>
          </cell>
          <cell r="C5239" t="str">
            <v>Accommodation and Food Services</v>
          </cell>
          <cell r="D5239">
            <v>211011255</v>
          </cell>
          <cell r="E5239" t="str">
            <v>Lysterfield</v>
          </cell>
          <cell r="F5239">
            <v>3</v>
          </cell>
          <cell r="G5239">
            <v>0</v>
          </cell>
          <cell r="H5239">
            <v>3</v>
          </cell>
          <cell r="I5239">
            <v>0</v>
          </cell>
          <cell r="J5239">
            <v>0</v>
          </cell>
          <cell r="K5239">
            <v>7</v>
          </cell>
        </row>
        <row r="5240">
          <cell r="A5240">
            <v>5234</v>
          </cell>
          <cell r="B5240" t="str">
            <v>I</v>
          </cell>
          <cell r="C5240" t="str">
            <v>Transport, Postal and Warehousing</v>
          </cell>
          <cell r="D5240">
            <v>211011255</v>
          </cell>
          <cell r="E5240" t="str">
            <v>Lysterfield</v>
          </cell>
          <cell r="F5240">
            <v>16</v>
          </cell>
          <cell r="G5240">
            <v>14</v>
          </cell>
          <cell r="H5240">
            <v>3</v>
          </cell>
          <cell r="I5240">
            <v>0</v>
          </cell>
          <cell r="J5240">
            <v>0</v>
          </cell>
          <cell r="K5240">
            <v>33</v>
          </cell>
        </row>
        <row r="5241">
          <cell r="A5241">
            <v>5235</v>
          </cell>
          <cell r="B5241" t="str">
            <v>J</v>
          </cell>
          <cell r="C5241" t="str">
            <v>Information Media and Telecommunications</v>
          </cell>
          <cell r="D5241">
            <v>211011255</v>
          </cell>
          <cell r="E5241" t="str">
            <v>Lysterfield</v>
          </cell>
          <cell r="F5241">
            <v>8</v>
          </cell>
          <cell r="G5241">
            <v>0</v>
          </cell>
          <cell r="H5241">
            <v>0</v>
          </cell>
          <cell r="I5241">
            <v>0</v>
          </cell>
          <cell r="J5241">
            <v>0</v>
          </cell>
          <cell r="K5241">
            <v>10</v>
          </cell>
        </row>
        <row r="5242">
          <cell r="A5242">
            <v>5236</v>
          </cell>
          <cell r="B5242" t="str">
            <v>K</v>
          </cell>
          <cell r="C5242" t="str">
            <v>Financial and Insurance Services</v>
          </cell>
          <cell r="D5242">
            <v>211011255</v>
          </cell>
          <cell r="E5242" t="str">
            <v>Lysterfield</v>
          </cell>
          <cell r="F5242">
            <v>26</v>
          </cell>
          <cell r="G5242">
            <v>9</v>
          </cell>
          <cell r="H5242">
            <v>0</v>
          </cell>
          <cell r="I5242">
            <v>0</v>
          </cell>
          <cell r="J5242">
            <v>0</v>
          </cell>
          <cell r="K5242">
            <v>35</v>
          </cell>
        </row>
        <row r="5243">
          <cell r="A5243">
            <v>5237</v>
          </cell>
          <cell r="B5243" t="str">
            <v>L</v>
          </cell>
          <cell r="C5243" t="str">
            <v>Rental, Hiring and Real Estate Services</v>
          </cell>
          <cell r="D5243">
            <v>211011255</v>
          </cell>
          <cell r="E5243" t="str">
            <v>Lysterfield</v>
          </cell>
          <cell r="F5243">
            <v>85</v>
          </cell>
          <cell r="G5243">
            <v>3</v>
          </cell>
          <cell r="H5243">
            <v>0</v>
          </cell>
          <cell r="I5243">
            <v>0</v>
          </cell>
          <cell r="J5243">
            <v>0</v>
          </cell>
          <cell r="K5243">
            <v>88</v>
          </cell>
        </row>
        <row r="5244">
          <cell r="A5244">
            <v>5238</v>
          </cell>
          <cell r="B5244" t="str">
            <v>M</v>
          </cell>
          <cell r="C5244" t="str">
            <v>Professional, Scientific and Technical Services</v>
          </cell>
          <cell r="D5244">
            <v>211011255</v>
          </cell>
          <cell r="E5244" t="str">
            <v>Lysterfield</v>
          </cell>
          <cell r="F5244">
            <v>59</v>
          </cell>
          <cell r="G5244">
            <v>23</v>
          </cell>
          <cell r="H5244">
            <v>3</v>
          </cell>
          <cell r="I5244">
            <v>0</v>
          </cell>
          <cell r="J5244">
            <v>0</v>
          </cell>
          <cell r="K5244">
            <v>85</v>
          </cell>
        </row>
        <row r="5245">
          <cell r="A5245">
            <v>5239</v>
          </cell>
          <cell r="B5245" t="str">
            <v>N</v>
          </cell>
          <cell r="C5245" t="str">
            <v>Administrative and Support Services</v>
          </cell>
          <cell r="D5245">
            <v>211011255</v>
          </cell>
          <cell r="E5245" t="str">
            <v>Lysterfield</v>
          </cell>
          <cell r="F5245">
            <v>22</v>
          </cell>
          <cell r="G5245">
            <v>13</v>
          </cell>
          <cell r="H5245">
            <v>4</v>
          </cell>
          <cell r="I5245">
            <v>3</v>
          </cell>
          <cell r="J5245">
            <v>0</v>
          </cell>
          <cell r="K5245">
            <v>41</v>
          </cell>
        </row>
        <row r="5246">
          <cell r="A5246">
            <v>5240</v>
          </cell>
          <cell r="B5246" t="str">
            <v>O</v>
          </cell>
          <cell r="C5246" t="str">
            <v>Public Administration and Safety</v>
          </cell>
          <cell r="D5246">
            <v>211011255</v>
          </cell>
          <cell r="E5246" t="str">
            <v>Lysterfield</v>
          </cell>
          <cell r="F5246">
            <v>0</v>
          </cell>
          <cell r="G5246">
            <v>0</v>
          </cell>
          <cell r="H5246">
            <v>0</v>
          </cell>
          <cell r="I5246">
            <v>0</v>
          </cell>
          <cell r="J5246">
            <v>0</v>
          </cell>
          <cell r="K5246">
            <v>0</v>
          </cell>
        </row>
        <row r="5247">
          <cell r="A5247">
            <v>5241</v>
          </cell>
          <cell r="B5247" t="str">
            <v>P</v>
          </cell>
          <cell r="C5247" t="str">
            <v>Education and Training</v>
          </cell>
          <cell r="D5247">
            <v>211011255</v>
          </cell>
          <cell r="E5247" t="str">
            <v>Lysterfield</v>
          </cell>
          <cell r="F5247">
            <v>7</v>
          </cell>
          <cell r="G5247">
            <v>3</v>
          </cell>
          <cell r="H5247">
            <v>0</v>
          </cell>
          <cell r="I5247">
            <v>0</v>
          </cell>
          <cell r="J5247">
            <v>0</v>
          </cell>
          <cell r="K5247">
            <v>10</v>
          </cell>
        </row>
        <row r="5248">
          <cell r="A5248">
            <v>5242</v>
          </cell>
          <cell r="B5248" t="str">
            <v>Q</v>
          </cell>
          <cell r="C5248" t="str">
            <v>Health Care and Social Assistance</v>
          </cell>
          <cell r="D5248">
            <v>211011255</v>
          </cell>
          <cell r="E5248" t="str">
            <v>Lysterfield</v>
          </cell>
          <cell r="F5248">
            <v>28</v>
          </cell>
          <cell r="G5248">
            <v>12</v>
          </cell>
          <cell r="H5248">
            <v>0</v>
          </cell>
          <cell r="I5248">
            <v>0</v>
          </cell>
          <cell r="J5248">
            <v>0</v>
          </cell>
          <cell r="K5248">
            <v>41</v>
          </cell>
        </row>
        <row r="5249">
          <cell r="A5249">
            <v>5243</v>
          </cell>
          <cell r="B5249" t="str">
            <v>R</v>
          </cell>
          <cell r="C5249" t="str">
            <v>Arts and Recreation Services</v>
          </cell>
          <cell r="D5249">
            <v>211011255</v>
          </cell>
          <cell r="E5249" t="str">
            <v>Lysterfield</v>
          </cell>
          <cell r="F5249">
            <v>3</v>
          </cell>
          <cell r="G5249">
            <v>0</v>
          </cell>
          <cell r="H5249">
            <v>0</v>
          </cell>
          <cell r="I5249">
            <v>0</v>
          </cell>
          <cell r="J5249">
            <v>0</v>
          </cell>
          <cell r="K5249">
            <v>5</v>
          </cell>
        </row>
        <row r="5250">
          <cell r="A5250">
            <v>5244</v>
          </cell>
          <cell r="B5250" t="str">
            <v>S</v>
          </cell>
          <cell r="C5250" t="str">
            <v>Other Services</v>
          </cell>
          <cell r="D5250">
            <v>211011255</v>
          </cell>
          <cell r="E5250" t="str">
            <v>Lysterfield</v>
          </cell>
          <cell r="F5250">
            <v>23</v>
          </cell>
          <cell r="G5250">
            <v>20</v>
          </cell>
          <cell r="H5250">
            <v>4</v>
          </cell>
          <cell r="I5250">
            <v>0</v>
          </cell>
          <cell r="J5250">
            <v>0</v>
          </cell>
          <cell r="K5250">
            <v>47</v>
          </cell>
        </row>
        <row r="5251">
          <cell r="A5251">
            <v>5245</v>
          </cell>
          <cell r="B5251" t="str">
            <v>A</v>
          </cell>
          <cell r="C5251" t="str">
            <v>Agriculture, Forestry and Fishing</v>
          </cell>
          <cell r="D5251">
            <v>210021233</v>
          </cell>
          <cell r="E5251" t="str">
            <v>Macedon</v>
          </cell>
          <cell r="F5251">
            <v>16</v>
          </cell>
          <cell r="G5251">
            <v>4</v>
          </cell>
          <cell r="H5251">
            <v>0</v>
          </cell>
          <cell r="I5251">
            <v>0</v>
          </cell>
          <cell r="J5251">
            <v>0</v>
          </cell>
          <cell r="K5251">
            <v>22</v>
          </cell>
        </row>
        <row r="5252">
          <cell r="A5252">
            <v>5246</v>
          </cell>
          <cell r="B5252" t="str">
            <v>B</v>
          </cell>
          <cell r="C5252" t="str">
            <v>Mining</v>
          </cell>
          <cell r="D5252">
            <v>210021233</v>
          </cell>
          <cell r="E5252" t="str">
            <v>Macedon</v>
          </cell>
          <cell r="F5252">
            <v>0</v>
          </cell>
          <cell r="G5252">
            <v>0</v>
          </cell>
          <cell r="H5252">
            <v>0</v>
          </cell>
          <cell r="I5252">
            <v>0</v>
          </cell>
          <cell r="J5252">
            <v>0</v>
          </cell>
          <cell r="K5252">
            <v>0</v>
          </cell>
        </row>
        <row r="5253">
          <cell r="A5253">
            <v>5247</v>
          </cell>
          <cell r="B5253" t="str">
            <v>C</v>
          </cell>
          <cell r="C5253" t="str">
            <v>Manufacturing</v>
          </cell>
          <cell r="D5253">
            <v>210021233</v>
          </cell>
          <cell r="E5253" t="str">
            <v>Macedon</v>
          </cell>
          <cell r="F5253">
            <v>3</v>
          </cell>
          <cell r="G5253">
            <v>8</v>
          </cell>
          <cell r="H5253">
            <v>0</v>
          </cell>
          <cell r="I5253">
            <v>0</v>
          </cell>
          <cell r="J5253">
            <v>0</v>
          </cell>
          <cell r="K5253">
            <v>12</v>
          </cell>
        </row>
        <row r="5254">
          <cell r="A5254">
            <v>5248</v>
          </cell>
          <cell r="B5254" t="str">
            <v>D</v>
          </cell>
          <cell r="C5254" t="str">
            <v>Electricity, Gas, Water and Waste Services</v>
          </cell>
          <cell r="D5254">
            <v>210021233</v>
          </cell>
          <cell r="E5254" t="str">
            <v>Macedon</v>
          </cell>
          <cell r="F5254">
            <v>0</v>
          </cell>
          <cell r="G5254">
            <v>0</v>
          </cell>
          <cell r="H5254">
            <v>0</v>
          </cell>
          <cell r="I5254">
            <v>0</v>
          </cell>
          <cell r="J5254">
            <v>0</v>
          </cell>
          <cell r="K5254">
            <v>3</v>
          </cell>
        </row>
        <row r="5255">
          <cell r="A5255">
            <v>5249</v>
          </cell>
          <cell r="B5255" t="str">
            <v>E</v>
          </cell>
          <cell r="C5255" t="str">
            <v>Construction</v>
          </cell>
          <cell r="D5255">
            <v>210021233</v>
          </cell>
          <cell r="E5255" t="str">
            <v>Macedon</v>
          </cell>
          <cell r="F5255">
            <v>54</v>
          </cell>
          <cell r="G5255">
            <v>33</v>
          </cell>
          <cell r="H5255">
            <v>3</v>
          </cell>
          <cell r="I5255">
            <v>0</v>
          </cell>
          <cell r="J5255">
            <v>0</v>
          </cell>
          <cell r="K5255">
            <v>91</v>
          </cell>
        </row>
        <row r="5256">
          <cell r="A5256">
            <v>5250</v>
          </cell>
          <cell r="B5256" t="str">
            <v>F</v>
          </cell>
          <cell r="C5256" t="str">
            <v>Wholesale Trade</v>
          </cell>
          <cell r="D5256">
            <v>210021233</v>
          </cell>
          <cell r="E5256" t="str">
            <v>Macedon</v>
          </cell>
          <cell r="F5256">
            <v>5</v>
          </cell>
          <cell r="G5256">
            <v>0</v>
          </cell>
          <cell r="H5256">
            <v>0</v>
          </cell>
          <cell r="I5256">
            <v>0</v>
          </cell>
          <cell r="J5256">
            <v>0</v>
          </cell>
          <cell r="K5256">
            <v>7</v>
          </cell>
        </row>
        <row r="5257">
          <cell r="A5257">
            <v>5251</v>
          </cell>
          <cell r="B5257" t="str">
            <v>G</v>
          </cell>
          <cell r="C5257" t="str">
            <v>Retail Trade</v>
          </cell>
          <cell r="D5257">
            <v>210021233</v>
          </cell>
          <cell r="E5257" t="str">
            <v>Macedon</v>
          </cell>
          <cell r="F5257">
            <v>3</v>
          </cell>
          <cell r="G5257">
            <v>6</v>
          </cell>
          <cell r="H5257">
            <v>6</v>
          </cell>
          <cell r="I5257">
            <v>0</v>
          </cell>
          <cell r="J5257">
            <v>0</v>
          </cell>
          <cell r="K5257">
            <v>15</v>
          </cell>
        </row>
        <row r="5258">
          <cell r="A5258">
            <v>5252</v>
          </cell>
          <cell r="B5258" t="str">
            <v>H</v>
          </cell>
          <cell r="C5258" t="str">
            <v>Accommodation and Food Services</v>
          </cell>
          <cell r="D5258">
            <v>210021233</v>
          </cell>
          <cell r="E5258" t="str">
            <v>Macedon</v>
          </cell>
          <cell r="F5258">
            <v>4</v>
          </cell>
          <cell r="G5258">
            <v>0</v>
          </cell>
          <cell r="H5258">
            <v>3</v>
          </cell>
          <cell r="I5258">
            <v>3</v>
          </cell>
          <cell r="J5258">
            <v>0</v>
          </cell>
          <cell r="K5258">
            <v>11</v>
          </cell>
        </row>
        <row r="5259">
          <cell r="A5259">
            <v>5253</v>
          </cell>
          <cell r="B5259" t="str">
            <v>I</v>
          </cell>
          <cell r="C5259" t="str">
            <v>Transport, Postal and Warehousing</v>
          </cell>
          <cell r="D5259">
            <v>210021233</v>
          </cell>
          <cell r="E5259" t="str">
            <v>Macedon</v>
          </cell>
          <cell r="F5259">
            <v>8</v>
          </cell>
          <cell r="G5259">
            <v>4</v>
          </cell>
          <cell r="H5259">
            <v>0</v>
          </cell>
          <cell r="I5259">
            <v>0</v>
          </cell>
          <cell r="J5259">
            <v>0</v>
          </cell>
          <cell r="K5259">
            <v>13</v>
          </cell>
        </row>
        <row r="5260">
          <cell r="A5260">
            <v>5254</v>
          </cell>
          <cell r="B5260" t="str">
            <v>J</v>
          </cell>
          <cell r="C5260" t="str">
            <v>Information Media and Telecommunications</v>
          </cell>
          <cell r="D5260">
            <v>210021233</v>
          </cell>
          <cell r="E5260" t="str">
            <v>Macedon</v>
          </cell>
          <cell r="F5260">
            <v>4</v>
          </cell>
          <cell r="G5260">
            <v>3</v>
          </cell>
          <cell r="H5260">
            <v>0</v>
          </cell>
          <cell r="I5260">
            <v>0</v>
          </cell>
          <cell r="J5260">
            <v>0</v>
          </cell>
          <cell r="K5260">
            <v>6</v>
          </cell>
        </row>
        <row r="5261">
          <cell r="A5261">
            <v>5255</v>
          </cell>
          <cell r="B5261" t="str">
            <v>K</v>
          </cell>
          <cell r="C5261" t="str">
            <v>Financial and Insurance Services</v>
          </cell>
          <cell r="D5261">
            <v>210021233</v>
          </cell>
          <cell r="E5261" t="str">
            <v>Macedon</v>
          </cell>
          <cell r="F5261">
            <v>26</v>
          </cell>
          <cell r="G5261">
            <v>3</v>
          </cell>
          <cell r="H5261">
            <v>0</v>
          </cell>
          <cell r="I5261">
            <v>0</v>
          </cell>
          <cell r="J5261">
            <v>0</v>
          </cell>
          <cell r="K5261">
            <v>30</v>
          </cell>
        </row>
        <row r="5262">
          <cell r="A5262">
            <v>5256</v>
          </cell>
          <cell r="B5262" t="str">
            <v>L</v>
          </cell>
          <cell r="C5262" t="str">
            <v>Rental, Hiring and Real Estate Services</v>
          </cell>
          <cell r="D5262">
            <v>210021233</v>
          </cell>
          <cell r="E5262" t="str">
            <v>Macedon</v>
          </cell>
          <cell r="F5262">
            <v>29</v>
          </cell>
          <cell r="G5262">
            <v>8</v>
          </cell>
          <cell r="H5262">
            <v>0</v>
          </cell>
          <cell r="I5262">
            <v>0</v>
          </cell>
          <cell r="J5262">
            <v>0</v>
          </cell>
          <cell r="K5262">
            <v>38</v>
          </cell>
        </row>
        <row r="5263">
          <cell r="A5263">
            <v>5257</v>
          </cell>
          <cell r="B5263" t="str">
            <v>M</v>
          </cell>
          <cell r="C5263" t="str">
            <v>Professional, Scientific and Technical Services</v>
          </cell>
          <cell r="D5263">
            <v>210021233</v>
          </cell>
          <cell r="E5263" t="str">
            <v>Macedon</v>
          </cell>
          <cell r="F5263">
            <v>53</v>
          </cell>
          <cell r="G5263">
            <v>34</v>
          </cell>
          <cell r="H5263">
            <v>3</v>
          </cell>
          <cell r="I5263">
            <v>0</v>
          </cell>
          <cell r="J5263">
            <v>0</v>
          </cell>
          <cell r="K5263">
            <v>90</v>
          </cell>
        </row>
        <row r="5264">
          <cell r="A5264">
            <v>5258</v>
          </cell>
          <cell r="B5264" t="str">
            <v>N</v>
          </cell>
          <cell r="C5264" t="str">
            <v>Administrative and Support Services</v>
          </cell>
          <cell r="D5264">
            <v>210021233</v>
          </cell>
          <cell r="E5264" t="str">
            <v>Macedon</v>
          </cell>
          <cell r="F5264">
            <v>7</v>
          </cell>
          <cell r="G5264">
            <v>5</v>
          </cell>
          <cell r="H5264">
            <v>0</v>
          </cell>
          <cell r="I5264">
            <v>0</v>
          </cell>
          <cell r="J5264">
            <v>0</v>
          </cell>
          <cell r="K5264">
            <v>12</v>
          </cell>
        </row>
        <row r="5265">
          <cell r="A5265">
            <v>5259</v>
          </cell>
          <cell r="B5265" t="str">
            <v>O</v>
          </cell>
          <cell r="C5265" t="str">
            <v>Public Administration and Safety</v>
          </cell>
          <cell r="D5265">
            <v>210021233</v>
          </cell>
          <cell r="E5265" t="str">
            <v>Macedon</v>
          </cell>
          <cell r="F5265">
            <v>0</v>
          </cell>
          <cell r="G5265">
            <v>0</v>
          </cell>
          <cell r="H5265">
            <v>0</v>
          </cell>
          <cell r="I5265">
            <v>0</v>
          </cell>
          <cell r="J5265">
            <v>0</v>
          </cell>
          <cell r="K5265">
            <v>0</v>
          </cell>
        </row>
        <row r="5266">
          <cell r="A5266">
            <v>5260</v>
          </cell>
          <cell r="B5266" t="str">
            <v>P</v>
          </cell>
          <cell r="C5266" t="str">
            <v>Education and Training</v>
          </cell>
          <cell r="D5266">
            <v>210021233</v>
          </cell>
          <cell r="E5266" t="str">
            <v>Macedon</v>
          </cell>
          <cell r="F5266">
            <v>5</v>
          </cell>
          <cell r="G5266">
            <v>3</v>
          </cell>
          <cell r="H5266">
            <v>0</v>
          </cell>
          <cell r="I5266">
            <v>0</v>
          </cell>
          <cell r="J5266">
            <v>0</v>
          </cell>
          <cell r="K5266">
            <v>8</v>
          </cell>
        </row>
        <row r="5267">
          <cell r="A5267">
            <v>5261</v>
          </cell>
          <cell r="B5267" t="str">
            <v>Q</v>
          </cell>
          <cell r="C5267" t="str">
            <v>Health Care and Social Assistance</v>
          </cell>
          <cell r="D5267">
            <v>210021233</v>
          </cell>
          <cell r="E5267" t="str">
            <v>Macedon</v>
          </cell>
          <cell r="F5267">
            <v>16</v>
          </cell>
          <cell r="G5267">
            <v>4</v>
          </cell>
          <cell r="H5267">
            <v>3</v>
          </cell>
          <cell r="I5267">
            <v>0</v>
          </cell>
          <cell r="J5267">
            <v>0</v>
          </cell>
          <cell r="K5267">
            <v>22</v>
          </cell>
        </row>
        <row r="5268">
          <cell r="A5268">
            <v>5262</v>
          </cell>
          <cell r="B5268" t="str">
            <v>R</v>
          </cell>
          <cell r="C5268" t="str">
            <v>Arts and Recreation Services</v>
          </cell>
          <cell r="D5268">
            <v>210021233</v>
          </cell>
          <cell r="E5268" t="str">
            <v>Macedon</v>
          </cell>
          <cell r="F5268">
            <v>6</v>
          </cell>
          <cell r="G5268">
            <v>4</v>
          </cell>
          <cell r="H5268">
            <v>0</v>
          </cell>
          <cell r="I5268">
            <v>0</v>
          </cell>
          <cell r="J5268">
            <v>0</v>
          </cell>
          <cell r="K5268">
            <v>11</v>
          </cell>
        </row>
        <row r="5269">
          <cell r="A5269">
            <v>5263</v>
          </cell>
          <cell r="B5269" t="str">
            <v>S</v>
          </cell>
          <cell r="C5269" t="str">
            <v>Other Services</v>
          </cell>
          <cell r="D5269">
            <v>210021233</v>
          </cell>
          <cell r="E5269" t="str">
            <v>Macedon</v>
          </cell>
          <cell r="F5269">
            <v>6</v>
          </cell>
          <cell r="G5269">
            <v>5</v>
          </cell>
          <cell r="H5269">
            <v>3</v>
          </cell>
          <cell r="I5269">
            <v>0</v>
          </cell>
          <cell r="J5269">
            <v>0</v>
          </cell>
          <cell r="K5269">
            <v>13</v>
          </cell>
        </row>
        <row r="5270">
          <cell r="A5270">
            <v>5264</v>
          </cell>
          <cell r="B5270" t="str">
            <v>A</v>
          </cell>
          <cell r="C5270" t="str">
            <v>Agriculture, Forestry and Fishing</v>
          </cell>
          <cell r="D5270">
            <v>205051101</v>
          </cell>
          <cell r="E5270" t="str">
            <v>Maffra</v>
          </cell>
          <cell r="F5270">
            <v>397</v>
          </cell>
          <cell r="G5270">
            <v>79</v>
          </cell>
          <cell r="H5270">
            <v>32</v>
          </cell>
          <cell r="I5270">
            <v>5</v>
          </cell>
          <cell r="J5270">
            <v>3</v>
          </cell>
          <cell r="K5270">
            <v>514</v>
          </cell>
        </row>
        <row r="5271">
          <cell r="A5271">
            <v>5265</v>
          </cell>
          <cell r="B5271" t="str">
            <v>B</v>
          </cell>
          <cell r="C5271" t="str">
            <v>Mining</v>
          </cell>
          <cell r="D5271">
            <v>205051101</v>
          </cell>
          <cell r="E5271" t="str">
            <v>Maffra</v>
          </cell>
          <cell r="F5271">
            <v>3</v>
          </cell>
          <cell r="G5271">
            <v>0</v>
          </cell>
          <cell r="H5271">
            <v>0</v>
          </cell>
          <cell r="I5271">
            <v>0</v>
          </cell>
          <cell r="J5271">
            <v>0</v>
          </cell>
          <cell r="K5271">
            <v>3</v>
          </cell>
        </row>
        <row r="5272">
          <cell r="A5272">
            <v>5266</v>
          </cell>
          <cell r="B5272" t="str">
            <v>C</v>
          </cell>
          <cell r="C5272" t="str">
            <v>Manufacturing</v>
          </cell>
          <cell r="D5272">
            <v>205051101</v>
          </cell>
          <cell r="E5272" t="str">
            <v>Maffra</v>
          </cell>
          <cell r="F5272">
            <v>29</v>
          </cell>
          <cell r="G5272">
            <v>13</v>
          </cell>
          <cell r="H5272">
            <v>9</v>
          </cell>
          <cell r="I5272">
            <v>3</v>
          </cell>
          <cell r="J5272">
            <v>0</v>
          </cell>
          <cell r="K5272">
            <v>54</v>
          </cell>
        </row>
        <row r="5273">
          <cell r="A5273">
            <v>5267</v>
          </cell>
          <cell r="B5273" t="str">
            <v>D</v>
          </cell>
          <cell r="C5273" t="str">
            <v>Electricity, Gas, Water and Waste Services</v>
          </cell>
          <cell r="D5273">
            <v>205051101</v>
          </cell>
          <cell r="E5273" t="str">
            <v>Maffra</v>
          </cell>
          <cell r="F5273">
            <v>0</v>
          </cell>
          <cell r="G5273">
            <v>0</v>
          </cell>
          <cell r="H5273">
            <v>0</v>
          </cell>
          <cell r="I5273">
            <v>0</v>
          </cell>
          <cell r="J5273">
            <v>0</v>
          </cell>
          <cell r="K5273">
            <v>3</v>
          </cell>
        </row>
        <row r="5274">
          <cell r="A5274">
            <v>5268</v>
          </cell>
          <cell r="B5274" t="str">
            <v>E</v>
          </cell>
          <cell r="C5274" t="str">
            <v>Construction</v>
          </cell>
          <cell r="D5274">
            <v>205051101</v>
          </cell>
          <cell r="E5274" t="str">
            <v>Maffra</v>
          </cell>
          <cell r="F5274">
            <v>152</v>
          </cell>
          <cell r="G5274">
            <v>89</v>
          </cell>
          <cell r="H5274">
            <v>13</v>
          </cell>
          <cell r="I5274">
            <v>4</v>
          </cell>
          <cell r="J5274">
            <v>0</v>
          </cell>
          <cell r="K5274">
            <v>258</v>
          </cell>
        </row>
        <row r="5275">
          <cell r="A5275">
            <v>5269</v>
          </cell>
          <cell r="B5275" t="str">
            <v>F</v>
          </cell>
          <cell r="C5275" t="str">
            <v>Wholesale Trade</v>
          </cell>
          <cell r="D5275">
            <v>205051101</v>
          </cell>
          <cell r="E5275" t="str">
            <v>Maffra</v>
          </cell>
          <cell r="F5275">
            <v>14</v>
          </cell>
          <cell r="G5275">
            <v>6</v>
          </cell>
          <cell r="H5275">
            <v>6</v>
          </cell>
          <cell r="I5275">
            <v>0</v>
          </cell>
          <cell r="J5275">
            <v>0</v>
          </cell>
          <cell r="K5275">
            <v>26</v>
          </cell>
        </row>
        <row r="5276">
          <cell r="A5276">
            <v>5270</v>
          </cell>
          <cell r="B5276" t="str">
            <v>G</v>
          </cell>
          <cell r="C5276" t="str">
            <v>Retail Trade</v>
          </cell>
          <cell r="D5276">
            <v>205051101</v>
          </cell>
          <cell r="E5276" t="str">
            <v>Maffra</v>
          </cell>
          <cell r="F5276">
            <v>36</v>
          </cell>
          <cell r="G5276">
            <v>11</v>
          </cell>
          <cell r="H5276">
            <v>11</v>
          </cell>
          <cell r="I5276">
            <v>3</v>
          </cell>
          <cell r="J5276">
            <v>0</v>
          </cell>
          <cell r="K5276">
            <v>61</v>
          </cell>
        </row>
        <row r="5277">
          <cell r="A5277">
            <v>5271</v>
          </cell>
          <cell r="B5277" t="str">
            <v>H</v>
          </cell>
          <cell r="C5277" t="str">
            <v>Accommodation and Food Services</v>
          </cell>
          <cell r="D5277">
            <v>205051101</v>
          </cell>
          <cell r="E5277" t="str">
            <v>Maffra</v>
          </cell>
          <cell r="F5277">
            <v>21</v>
          </cell>
          <cell r="G5277">
            <v>20</v>
          </cell>
          <cell r="H5277">
            <v>12</v>
          </cell>
          <cell r="I5277">
            <v>6</v>
          </cell>
          <cell r="J5277">
            <v>0</v>
          </cell>
          <cell r="K5277">
            <v>59</v>
          </cell>
        </row>
        <row r="5278">
          <cell r="A5278">
            <v>5272</v>
          </cell>
          <cell r="B5278" t="str">
            <v>I</v>
          </cell>
          <cell r="C5278" t="str">
            <v>Transport, Postal and Warehousing</v>
          </cell>
          <cell r="D5278">
            <v>205051101</v>
          </cell>
          <cell r="E5278" t="str">
            <v>Maffra</v>
          </cell>
          <cell r="F5278">
            <v>33</v>
          </cell>
          <cell r="G5278">
            <v>26</v>
          </cell>
          <cell r="H5278">
            <v>7</v>
          </cell>
          <cell r="I5278">
            <v>5</v>
          </cell>
          <cell r="J5278">
            <v>0</v>
          </cell>
          <cell r="K5278">
            <v>71</v>
          </cell>
        </row>
        <row r="5279">
          <cell r="A5279">
            <v>5273</v>
          </cell>
          <cell r="B5279" t="str">
            <v>J</v>
          </cell>
          <cell r="C5279" t="str">
            <v>Information Media and Telecommunications</v>
          </cell>
          <cell r="D5279">
            <v>205051101</v>
          </cell>
          <cell r="E5279" t="str">
            <v>Maffra</v>
          </cell>
          <cell r="F5279">
            <v>3</v>
          </cell>
          <cell r="G5279">
            <v>3</v>
          </cell>
          <cell r="H5279">
            <v>0</v>
          </cell>
          <cell r="I5279">
            <v>0</v>
          </cell>
          <cell r="J5279">
            <v>0</v>
          </cell>
          <cell r="K5279">
            <v>5</v>
          </cell>
        </row>
        <row r="5280">
          <cell r="A5280">
            <v>5274</v>
          </cell>
          <cell r="B5280" t="str">
            <v>K</v>
          </cell>
          <cell r="C5280" t="str">
            <v>Financial and Insurance Services</v>
          </cell>
          <cell r="D5280">
            <v>205051101</v>
          </cell>
          <cell r="E5280" t="str">
            <v>Maffra</v>
          </cell>
          <cell r="F5280">
            <v>8</v>
          </cell>
          <cell r="G5280">
            <v>5</v>
          </cell>
          <cell r="H5280">
            <v>0</v>
          </cell>
          <cell r="I5280">
            <v>0</v>
          </cell>
          <cell r="J5280">
            <v>0</v>
          </cell>
          <cell r="K5280">
            <v>14</v>
          </cell>
        </row>
        <row r="5281">
          <cell r="A5281">
            <v>5275</v>
          </cell>
          <cell r="B5281" t="str">
            <v>L</v>
          </cell>
          <cell r="C5281" t="str">
            <v>Rental, Hiring and Real Estate Services</v>
          </cell>
          <cell r="D5281">
            <v>205051101</v>
          </cell>
          <cell r="E5281" t="str">
            <v>Maffra</v>
          </cell>
          <cell r="F5281">
            <v>108</v>
          </cell>
          <cell r="G5281">
            <v>14</v>
          </cell>
          <cell r="H5281">
            <v>0</v>
          </cell>
          <cell r="I5281">
            <v>0</v>
          </cell>
          <cell r="J5281">
            <v>0</v>
          </cell>
          <cell r="K5281">
            <v>124</v>
          </cell>
        </row>
        <row r="5282">
          <cell r="A5282">
            <v>5276</v>
          </cell>
          <cell r="B5282" t="str">
            <v>M</v>
          </cell>
          <cell r="C5282" t="str">
            <v>Professional, Scientific and Technical Services</v>
          </cell>
          <cell r="D5282">
            <v>205051101</v>
          </cell>
          <cell r="E5282" t="str">
            <v>Maffra</v>
          </cell>
          <cell r="F5282">
            <v>35</v>
          </cell>
          <cell r="G5282">
            <v>19</v>
          </cell>
          <cell r="H5282">
            <v>9</v>
          </cell>
          <cell r="I5282">
            <v>0</v>
          </cell>
          <cell r="J5282">
            <v>0</v>
          </cell>
          <cell r="K5282">
            <v>63</v>
          </cell>
        </row>
        <row r="5283">
          <cell r="A5283">
            <v>5277</v>
          </cell>
          <cell r="B5283" t="str">
            <v>N</v>
          </cell>
          <cell r="C5283" t="str">
            <v>Administrative and Support Services</v>
          </cell>
          <cell r="D5283">
            <v>205051101</v>
          </cell>
          <cell r="E5283" t="str">
            <v>Maffra</v>
          </cell>
          <cell r="F5283">
            <v>30</v>
          </cell>
          <cell r="G5283">
            <v>10</v>
          </cell>
          <cell r="H5283">
            <v>3</v>
          </cell>
          <cell r="I5283">
            <v>3</v>
          </cell>
          <cell r="J5283">
            <v>0</v>
          </cell>
          <cell r="K5283">
            <v>45</v>
          </cell>
        </row>
        <row r="5284">
          <cell r="A5284">
            <v>5278</v>
          </cell>
          <cell r="B5284" t="str">
            <v>O</v>
          </cell>
          <cell r="C5284" t="str">
            <v>Public Administration and Safety</v>
          </cell>
          <cell r="D5284">
            <v>205051101</v>
          </cell>
          <cell r="E5284" t="str">
            <v>Maffra</v>
          </cell>
          <cell r="F5284">
            <v>0</v>
          </cell>
          <cell r="G5284">
            <v>0</v>
          </cell>
          <cell r="H5284">
            <v>0</v>
          </cell>
          <cell r="I5284">
            <v>0</v>
          </cell>
          <cell r="J5284">
            <v>0</v>
          </cell>
          <cell r="K5284">
            <v>0</v>
          </cell>
        </row>
        <row r="5285">
          <cell r="A5285">
            <v>5279</v>
          </cell>
          <cell r="B5285" t="str">
            <v>P</v>
          </cell>
          <cell r="C5285" t="str">
            <v>Education and Training</v>
          </cell>
          <cell r="D5285">
            <v>205051101</v>
          </cell>
          <cell r="E5285" t="str">
            <v>Maffra</v>
          </cell>
          <cell r="F5285">
            <v>7</v>
          </cell>
          <cell r="G5285">
            <v>0</v>
          </cell>
          <cell r="H5285">
            <v>0</v>
          </cell>
          <cell r="I5285">
            <v>0</v>
          </cell>
          <cell r="J5285">
            <v>0</v>
          </cell>
          <cell r="K5285">
            <v>11</v>
          </cell>
        </row>
        <row r="5286">
          <cell r="A5286">
            <v>5280</v>
          </cell>
          <cell r="B5286" t="str">
            <v>Q</v>
          </cell>
          <cell r="C5286" t="str">
            <v>Health Care and Social Assistance</v>
          </cell>
          <cell r="D5286">
            <v>205051101</v>
          </cell>
          <cell r="E5286" t="str">
            <v>Maffra</v>
          </cell>
          <cell r="F5286">
            <v>40</v>
          </cell>
          <cell r="G5286">
            <v>11</v>
          </cell>
          <cell r="H5286">
            <v>0</v>
          </cell>
          <cell r="I5286">
            <v>4</v>
          </cell>
          <cell r="J5286">
            <v>0</v>
          </cell>
          <cell r="K5286">
            <v>57</v>
          </cell>
        </row>
        <row r="5287">
          <cell r="A5287">
            <v>5281</v>
          </cell>
          <cell r="B5287" t="str">
            <v>R</v>
          </cell>
          <cell r="C5287" t="str">
            <v>Arts and Recreation Services</v>
          </cell>
          <cell r="D5287">
            <v>205051101</v>
          </cell>
          <cell r="E5287" t="str">
            <v>Maffra</v>
          </cell>
          <cell r="F5287">
            <v>14</v>
          </cell>
          <cell r="G5287">
            <v>3</v>
          </cell>
          <cell r="H5287">
            <v>0</v>
          </cell>
          <cell r="I5287">
            <v>0</v>
          </cell>
          <cell r="J5287">
            <v>0</v>
          </cell>
          <cell r="K5287">
            <v>17</v>
          </cell>
        </row>
        <row r="5288">
          <cell r="A5288">
            <v>5282</v>
          </cell>
          <cell r="B5288" t="str">
            <v>S</v>
          </cell>
          <cell r="C5288" t="str">
            <v>Other Services</v>
          </cell>
          <cell r="D5288">
            <v>205051101</v>
          </cell>
          <cell r="E5288" t="str">
            <v>Maffra</v>
          </cell>
          <cell r="F5288">
            <v>38</v>
          </cell>
          <cell r="G5288">
            <v>28</v>
          </cell>
          <cell r="H5288">
            <v>6</v>
          </cell>
          <cell r="I5288">
            <v>0</v>
          </cell>
          <cell r="J5288">
            <v>0</v>
          </cell>
          <cell r="K5288">
            <v>73</v>
          </cell>
        </row>
        <row r="5289">
          <cell r="A5289">
            <v>5283</v>
          </cell>
          <cell r="B5289" t="str">
            <v>A</v>
          </cell>
          <cell r="C5289" t="str">
            <v>Agriculture, Forestry and Fishing</v>
          </cell>
          <cell r="D5289">
            <v>202011023</v>
          </cell>
          <cell r="E5289" t="str">
            <v>Maiden Gully</v>
          </cell>
          <cell r="F5289">
            <v>20</v>
          </cell>
          <cell r="G5289">
            <v>4</v>
          </cell>
          <cell r="H5289">
            <v>3</v>
          </cell>
          <cell r="I5289">
            <v>0</v>
          </cell>
          <cell r="J5289">
            <v>0</v>
          </cell>
          <cell r="K5289">
            <v>26</v>
          </cell>
        </row>
        <row r="5290">
          <cell r="A5290">
            <v>5284</v>
          </cell>
          <cell r="B5290" t="str">
            <v>B</v>
          </cell>
          <cell r="C5290" t="str">
            <v>Mining</v>
          </cell>
          <cell r="D5290">
            <v>202011023</v>
          </cell>
          <cell r="E5290" t="str">
            <v>Maiden Gully</v>
          </cell>
          <cell r="F5290">
            <v>0</v>
          </cell>
          <cell r="G5290">
            <v>0</v>
          </cell>
          <cell r="H5290">
            <v>3</v>
          </cell>
          <cell r="I5290">
            <v>0</v>
          </cell>
          <cell r="J5290">
            <v>0</v>
          </cell>
          <cell r="K5290">
            <v>3</v>
          </cell>
        </row>
        <row r="5291">
          <cell r="A5291">
            <v>5285</v>
          </cell>
          <cell r="B5291" t="str">
            <v>C</v>
          </cell>
          <cell r="C5291" t="str">
            <v>Manufacturing</v>
          </cell>
          <cell r="D5291">
            <v>202011023</v>
          </cell>
          <cell r="E5291" t="str">
            <v>Maiden Gully</v>
          </cell>
          <cell r="F5291">
            <v>12</v>
          </cell>
          <cell r="G5291">
            <v>5</v>
          </cell>
          <cell r="H5291">
            <v>0</v>
          </cell>
          <cell r="I5291">
            <v>0</v>
          </cell>
          <cell r="J5291">
            <v>0</v>
          </cell>
          <cell r="K5291">
            <v>17</v>
          </cell>
        </row>
        <row r="5292">
          <cell r="A5292">
            <v>5286</v>
          </cell>
          <cell r="B5292" t="str">
            <v>D</v>
          </cell>
          <cell r="C5292" t="str">
            <v>Electricity, Gas, Water and Waste Services</v>
          </cell>
          <cell r="D5292">
            <v>202011023</v>
          </cell>
          <cell r="E5292" t="str">
            <v>Maiden Gully</v>
          </cell>
          <cell r="F5292">
            <v>0</v>
          </cell>
          <cell r="G5292">
            <v>0</v>
          </cell>
          <cell r="H5292">
            <v>0</v>
          </cell>
          <cell r="I5292">
            <v>0</v>
          </cell>
          <cell r="J5292">
            <v>0</v>
          </cell>
          <cell r="K5292">
            <v>3</v>
          </cell>
        </row>
        <row r="5293">
          <cell r="A5293">
            <v>5287</v>
          </cell>
          <cell r="B5293" t="str">
            <v>E</v>
          </cell>
          <cell r="C5293" t="str">
            <v>Construction</v>
          </cell>
          <cell r="D5293">
            <v>202011023</v>
          </cell>
          <cell r="E5293" t="str">
            <v>Maiden Gully</v>
          </cell>
          <cell r="F5293">
            <v>77</v>
          </cell>
          <cell r="G5293">
            <v>50</v>
          </cell>
          <cell r="H5293">
            <v>13</v>
          </cell>
          <cell r="I5293">
            <v>0</v>
          </cell>
          <cell r="J5293">
            <v>0</v>
          </cell>
          <cell r="K5293">
            <v>140</v>
          </cell>
        </row>
        <row r="5294">
          <cell r="A5294">
            <v>5288</v>
          </cell>
          <cell r="B5294" t="str">
            <v>F</v>
          </cell>
          <cell r="C5294" t="str">
            <v>Wholesale Trade</v>
          </cell>
          <cell r="D5294">
            <v>202011023</v>
          </cell>
          <cell r="E5294" t="str">
            <v>Maiden Gully</v>
          </cell>
          <cell r="F5294">
            <v>3</v>
          </cell>
          <cell r="G5294">
            <v>3</v>
          </cell>
          <cell r="H5294">
            <v>0</v>
          </cell>
          <cell r="I5294">
            <v>0</v>
          </cell>
          <cell r="J5294">
            <v>0</v>
          </cell>
          <cell r="K5294">
            <v>5</v>
          </cell>
        </row>
        <row r="5295">
          <cell r="A5295">
            <v>5289</v>
          </cell>
          <cell r="B5295" t="str">
            <v>G</v>
          </cell>
          <cell r="C5295" t="str">
            <v>Retail Trade</v>
          </cell>
          <cell r="D5295">
            <v>202011023</v>
          </cell>
          <cell r="E5295" t="str">
            <v>Maiden Gully</v>
          </cell>
          <cell r="F5295">
            <v>12</v>
          </cell>
          <cell r="G5295">
            <v>3</v>
          </cell>
          <cell r="H5295">
            <v>4</v>
          </cell>
          <cell r="I5295">
            <v>0</v>
          </cell>
          <cell r="J5295">
            <v>0</v>
          </cell>
          <cell r="K5295">
            <v>20</v>
          </cell>
        </row>
        <row r="5296">
          <cell r="A5296">
            <v>5290</v>
          </cell>
          <cell r="B5296" t="str">
            <v>H</v>
          </cell>
          <cell r="C5296" t="str">
            <v>Accommodation and Food Services</v>
          </cell>
          <cell r="D5296">
            <v>202011023</v>
          </cell>
          <cell r="E5296" t="str">
            <v>Maiden Gully</v>
          </cell>
          <cell r="F5296">
            <v>0</v>
          </cell>
          <cell r="G5296">
            <v>3</v>
          </cell>
          <cell r="H5296">
            <v>3</v>
          </cell>
          <cell r="I5296">
            <v>0</v>
          </cell>
          <cell r="J5296">
            <v>0</v>
          </cell>
          <cell r="K5296">
            <v>5</v>
          </cell>
        </row>
        <row r="5297">
          <cell r="A5297">
            <v>5291</v>
          </cell>
          <cell r="B5297" t="str">
            <v>I</v>
          </cell>
          <cell r="C5297" t="str">
            <v>Transport, Postal and Warehousing</v>
          </cell>
          <cell r="D5297">
            <v>202011023</v>
          </cell>
          <cell r="E5297" t="str">
            <v>Maiden Gully</v>
          </cell>
          <cell r="F5297">
            <v>15</v>
          </cell>
          <cell r="G5297">
            <v>7</v>
          </cell>
          <cell r="H5297">
            <v>3</v>
          </cell>
          <cell r="I5297">
            <v>0</v>
          </cell>
          <cell r="J5297">
            <v>0</v>
          </cell>
          <cell r="K5297">
            <v>26</v>
          </cell>
        </row>
        <row r="5298">
          <cell r="A5298">
            <v>5292</v>
          </cell>
          <cell r="B5298" t="str">
            <v>J</v>
          </cell>
          <cell r="C5298" t="str">
            <v>Information Media and Telecommunications</v>
          </cell>
          <cell r="D5298">
            <v>202011023</v>
          </cell>
          <cell r="E5298" t="str">
            <v>Maiden Gully</v>
          </cell>
          <cell r="F5298">
            <v>0</v>
          </cell>
          <cell r="G5298">
            <v>0</v>
          </cell>
          <cell r="H5298">
            <v>0</v>
          </cell>
          <cell r="I5298">
            <v>0</v>
          </cell>
          <cell r="J5298">
            <v>0</v>
          </cell>
          <cell r="K5298">
            <v>0</v>
          </cell>
        </row>
        <row r="5299">
          <cell r="A5299">
            <v>5293</v>
          </cell>
          <cell r="B5299" t="str">
            <v>K</v>
          </cell>
          <cell r="C5299" t="str">
            <v>Financial and Insurance Services</v>
          </cell>
          <cell r="D5299">
            <v>202011023</v>
          </cell>
          <cell r="E5299" t="str">
            <v>Maiden Gully</v>
          </cell>
          <cell r="F5299">
            <v>6</v>
          </cell>
          <cell r="G5299">
            <v>4</v>
          </cell>
          <cell r="H5299">
            <v>0</v>
          </cell>
          <cell r="I5299">
            <v>0</v>
          </cell>
          <cell r="J5299">
            <v>0</v>
          </cell>
          <cell r="K5299">
            <v>10</v>
          </cell>
        </row>
        <row r="5300">
          <cell r="A5300">
            <v>5294</v>
          </cell>
          <cell r="B5300" t="str">
            <v>L</v>
          </cell>
          <cell r="C5300" t="str">
            <v>Rental, Hiring and Real Estate Services</v>
          </cell>
          <cell r="D5300">
            <v>202011023</v>
          </cell>
          <cell r="E5300" t="str">
            <v>Maiden Gully</v>
          </cell>
          <cell r="F5300">
            <v>29</v>
          </cell>
          <cell r="G5300">
            <v>0</v>
          </cell>
          <cell r="H5300">
            <v>0</v>
          </cell>
          <cell r="I5300">
            <v>0</v>
          </cell>
          <cell r="J5300">
            <v>0</v>
          </cell>
          <cell r="K5300">
            <v>29</v>
          </cell>
        </row>
        <row r="5301">
          <cell r="A5301">
            <v>5295</v>
          </cell>
          <cell r="B5301" t="str">
            <v>M</v>
          </cell>
          <cell r="C5301" t="str">
            <v>Professional, Scientific and Technical Services</v>
          </cell>
          <cell r="D5301">
            <v>202011023</v>
          </cell>
          <cell r="E5301" t="str">
            <v>Maiden Gully</v>
          </cell>
          <cell r="F5301">
            <v>26</v>
          </cell>
          <cell r="G5301">
            <v>7</v>
          </cell>
          <cell r="H5301">
            <v>0</v>
          </cell>
          <cell r="I5301">
            <v>0</v>
          </cell>
          <cell r="J5301">
            <v>0</v>
          </cell>
          <cell r="K5301">
            <v>34</v>
          </cell>
        </row>
        <row r="5302">
          <cell r="A5302">
            <v>5296</v>
          </cell>
          <cell r="B5302" t="str">
            <v>N</v>
          </cell>
          <cell r="C5302" t="str">
            <v>Administrative and Support Services</v>
          </cell>
          <cell r="D5302">
            <v>202011023</v>
          </cell>
          <cell r="E5302" t="str">
            <v>Maiden Gully</v>
          </cell>
          <cell r="F5302">
            <v>6</v>
          </cell>
          <cell r="G5302">
            <v>6</v>
          </cell>
          <cell r="H5302">
            <v>0</v>
          </cell>
          <cell r="I5302">
            <v>0</v>
          </cell>
          <cell r="J5302">
            <v>0</v>
          </cell>
          <cell r="K5302">
            <v>13</v>
          </cell>
        </row>
        <row r="5303">
          <cell r="A5303">
            <v>5297</v>
          </cell>
          <cell r="B5303" t="str">
            <v>O</v>
          </cell>
          <cell r="C5303" t="str">
            <v>Public Administration and Safety</v>
          </cell>
          <cell r="D5303">
            <v>202011023</v>
          </cell>
          <cell r="E5303" t="str">
            <v>Maiden Gully</v>
          </cell>
          <cell r="F5303">
            <v>0</v>
          </cell>
          <cell r="G5303">
            <v>0</v>
          </cell>
          <cell r="H5303">
            <v>0</v>
          </cell>
          <cell r="I5303">
            <v>0</v>
          </cell>
          <cell r="J5303">
            <v>0</v>
          </cell>
          <cell r="K5303">
            <v>0</v>
          </cell>
        </row>
        <row r="5304">
          <cell r="A5304">
            <v>5298</v>
          </cell>
          <cell r="B5304" t="str">
            <v>P</v>
          </cell>
          <cell r="C5304" t="str">
            <v>Education and Training</v>
          </cell>
          <cell r="D5304">
            <v>202011023</v>
          </cell>
          <cell r="E5304" t="str">
            <v>Maiden Gully</v>
          </cell>
          <cell r="F5304">
            <v>0</v>
          </cell>
          <cell r="G5304">
            <v>0</v>
          </cell>
          <cell r="H5304">
            <v>0</v>
          </cell>
          <cell r="I5304">
            <v>3</v>
          </cell>
          <cell r="J5304">
            <v>0</v>
          </cell>
          <cell r="K5304">
            <v>4</v>
          </cell>
        </row>
        <row r="5305">
          <cell r="A5305">
            <v>5299</v>
          </cell>
          <cell r="B5305" t="str">
            <v>Q</v>
          </cell>
          <cell r="C5305" t="str">
            <v>Health Care and Social Assistance</v>
          </cell>
          <cell r="D5305">
            <v>202011023</v>
          </cell>
          <cell r="E5305" t="str">
            <v>Maiden Gully</v>
          </cell>
          <cell r="F5305">
            <v>15</v>
          </cell>
          <cell r="G5305">
            <v>4</v>
          </cell>
          <cell r="H5305">
            <v>3</v>
          </cell>
          <cell r="I5305">
            <v>3</v>
          </cell>
          <cell r="J5305">
            <v>0</v>
          </cell>
          <cell r="K5305">
            <v>21</v>
          </cell>
        </row>
        <row r="5306">
          <cell r="A5306">
            <v>5300</v>
          </cell>
          <cell r="B5306" t="str">
            <v>R</v>
          </cell>
          <cell r="C5306" t="str">
            <v>Arts and Recreation Services</v>
          </cell>
          <cell r="D5306">
            <v>202011023</v>
          </cell>
          <cell r="E5306" t="str">
            <v>Maiden Gully</v>
          </cell>
          <cell r="F5306">
            <v>3</v>
          </cell>
          <cell r="G5306">
            <v>3</v>
          </cell>
          <cell r="H5306">
            <v>0</v>
          </cell>
          <cell r="I5306">
            <v>0</v>
          </cell>
          <cell r="J5306">
            <v>0</v>
          </cell>
          <cell r="K5306">
            <v>6</v>
          </cell>
        </row>
        <row r="5307">
          <cell r="A5307">
            <v>5301</v>
          </cell>
          <cell r="B5307" t="str">
            <v>S</v>
          </cell>
          <cell r="C5307" t="str">
            <v>Other Services</v>
          </cell>
          <cell r="D5307">
            <v>202011023</v>
          </cell>
          <cell r="E5307" t="str">
            <v>Maiden Gully</v>
          </cell>
          <cell r="F5307">
            <v>12</v>
          </cell>
          <cell r="G5307">
            <v>8</v>
          </cell>
          <cell r="H5307">
            <v>3</v>
          </cell>
          <cell r="I5307">
            <v>0</v>
          </cell>
          <cell r="J5307">
            <v>0</v>
          </cell>
          <cell r="K5307">
            <v>22</v>
          </cell>
        </row>
        <row r="5308">
          <cell r="A5308">
            <v>5302</v>
          </cell>
          <cell r="B5308" t="str">
            <v>A</v>
          </cell>
          <cell r="C5308" t="str">
            <v>Agriculture, Forestry and Fishing</v>
          </cell>
          <cell r="D5308">
            <v>208041194</v>
          </cell>
          <cell r="E5308" t="str">
            <v>Malvern - Glen Iris</v>
          </cell>
          <cell r="F5308">
            <v>40</v>
          </cell>
          <cell r="G5308">
            <v>11</v>
          </cell>
          <cell r="H5308">
            <v>4</v>
          </cell>
          <cell r="I5308">
            <v>0</v>
          </cell>
          <cell r="J5308">
            <v>0</v>
          </cell>
          <cell r="K5308">
            <v>56</v>
          </cell>
        </row>
        <row r="5309">
          <cell r="A5309">
            <v>5303</v>
          </cell>
          <cell r="B5309" t="str">
            <v>B</v>
          </cell>
          <cell r="C5309" t="str">
            <v>Mining</v>
          </cell>
          <cell r="D5309">
            <v>208041194</v>
          </cell>
          <cell r="E5309" t="str">
            <v>Malvern - Glen Iris</v>
          </cell>
          <cell r="F5309">
            <v>3</v>
          </cell>
          <cell r="G5309">
            <v>0</v>
          </cell>
          <cell r="H5309">
            <v>0</v>
          </cell>
          <cell r="I5309">
            <v>0</v>
          </cell>
          <cell r="J5309">
            <v>0</v>
          </cell>
          <cell r="K5309">
            <v>3</v>
          </cell>
        </row>
        <row r="5310">
          <cell r="A5310">
            <v>5304</v>
          </cell>
          <cell r="B5310" t="str">
            <v>C</v>
          </cell>
          <cell r="C5310" t="str">
            <v>Manufacturing</v>
          </cell>
          <cell r="D5310">
            <v>208041194</v>
          </cell>
          <cell r="E5310" t="str">
            <v>Malvern - Glen Iris</v>
          </cell>
          <cell r="F5310">
            <v>35</v>
          </cell>
          <cell r="G5310">
            <v>19</v>
          </cell>
          <cell r="H5310">
            <v>6</v>
          </cell>
          <cell r="I5310">
            <v>3</v>
          </cell>
          <cell r="J5310">
            <v>0</v>
          </cell>
          <cell r="K5310">
            <v>61</v>
          </cell>
        </row>
        <row r="5311">
          <cell r="A5311">
            <v>5305</v>
          </cell>
          <cell r="B5311" t="str">
            <v>D</v>
          </cell>
          <cell r="C5311" t="str">
            <v>Electricity, Gas, Water and Waste Services</v>
          </cell>
          <cell r="D5311">
            <v>208041194</v>
          </cell>
          <cell r="E5311" t="str">
            <v>Malvern - Glen Iris</v>
          </cell>
          <cell r="F5311">
            <v>4</v>
          </cell>
          <cell r="G5311">
            <v>3</v>
          </cell>
          <cell r="H5311">
            <v>0</v>
          </cell>
          <cell r="I5311">
            <v>0</v>
          </cell>
          <cell r="J5311">
            <v>0</v>
          </cell>
          <cell r="K5311">
            <v>6</v>
          </cell>
        </row>
        <row r="5312">
          <cell r="A5312">
            <v>5306</v>
          </cell>
          <cell r="B5312" t="str">
            <v>E</v>
          </cell>
          <cell r="C5312" t="str">
            <v>Construction</v>
          </cell>
          <cell r="D5312">
            <v>208041194</v>
          </cell>
          <cell r="E5312" t="str">
            <v>Malvern - Glen Iris</v>
          </cell>
          <cell r="F5312">
            <v>195</v>
          </cell>
          <cell r="G5312">
            <v>44</v>
          </cell>
          <cell r="H5312">
            <v>10</v>
          </cell>
          <cell r="I5312">
            <v>0</v>
          </cell>
          <cell r="J5312">
            <v>0</v>
          </cell>
          <cell r="K5312">
            <v>250</v>
          </cell>
        </row>
        <row r="5313">
          <cell r="A5313">
            <v>5307</v>
          </cell>
          <cell r="B5313" t="str">
            <v>F</v>
          </cell>
          <cell r="C5313" t="str">
            <v>Wholesale Trade</v>
          </cell>
          <cell r="D5313">
            <v>208041194</v>
          </cell>
          <cell r="E5313" t="str">
            <v>Malvern - Glen Iris</v>
          </cell>
          <cell r="F5313">
            <v>63</v>
          </cell>
          <cell r="G5313">
            <v>36</v>
          </cell>
          <cell r="H5313">
            <v>9</v>
          </cell>
          <cell r="I5313">
            <v>3</v>
          </cell>
          <cell r="J5313">
            <v>0</v>
          </cell>
          <cell r="K5313">
            <v>112</v>
          </cell>
        </row>
        <row r="5314">
          <cell r="A5314">
            <v>5308</v>
          </cell>
          <cell r="B5314" t="str">
            <v>G</v>
          </cell>
          <cell r="C5314" t="str">
            <v>Retail Trade</v>
          </cell>
          <cell r="D5314">
            <v>208041194</v>
          </cell>
          <cell r="E5314" t="str">
            <v>Malvern - Glen Iris</v>
          </cell>
          <cell r="F5314">
            <v>117</v>
          </cell>
          <cell r="G5314">
            <v>55</v>
          </cell>
          <cell r="H5314">
            <v>26</v>
          </cell>
          <cell r="I5314">
            <v>8</v>
          </cell>
          <cell r="J5314">
            <v>0</v>
          </cell>
          <cell r="K5314">
            <v>206</v>
          </cell>
        </row>
        <row r="5315">
          <cell r="A5315">
            <v>5309</v>
          </cell>
          <cell r="B5315" t="str">
            <v>H</v>
          </cell>
          <cell r="C5315" t="str">
            <v>Accommodation and Food Services</v>
          </cell>
          <cell r="D5315">
            <v>208041194</v>
          </cell>
          <cell r="E5315" t="str">
            <v>Malvern - Glen Iris</v>
          </cell>
          <cell r="F5315">
            <v>38</v>
          </cell>
          <cell r="G5315">
            <v>34</v>
          </cell>
          <cell r="H5315">
            <v>32</v>
          </cell>
          <cell r="I5315">
            <v>15</v>
          </cell>
          <cell r="J5315">
            <v>0</v>
          </cell>
          <cell r="K5315">
            <v>119</v>
          </cell>
        </row>
        <row r="5316">
          <cell r="A5316">
            <v>5310</v>
          </cell>
          <cell r="B5316" t="str">
            <v>I</v>
          </cell>
          <cell r="C5316" t="str">
            <v>Transport, Postal and Warehousing</v>
          </cell>
          <cell r="D5316">
            <v>208041194</v>
          </cell>
          <cell r="E5316" t="str">
            <v>Malvern - Glen Iris</v>
          </cell>
          <cell r="F5316">
            <v>67</v>
          </cell>
          <cell r="G5316">
            <v>7</v>
          </cell>
          <cell r="H5316">
            <v>3</v>
          </cell>
          <cell r="I5316">
            <v>0</v>
          </cell>
          <cell r="J5316">
            <v>0</v>
          </cell>
          <cell r="K5316">
            <v>77</v>
          </cell>
        </row>
        <row r="5317">
          <cell r="A5317">
            <v>5311</v>
          </cell>
          <cell r="B5317" t="str">
            <v>J</v>
          </cell>
          <cell r="C5317" t="str">
            <v>Information Media and Telecommunications</v>
          </cell>
          <cell r="D5317">
            <v>208041194</v>
          </cell>
          <cell r="E5317" t="str">
            <v>Malvern - Glen Iris</v>
          </cell>
          <cell r="F5317">
            <v>31</v>
          </cell>
          <cell r="G5317">
            <v>11</v>
          </cell>
          <cell r="H5317">
            <v>4</v>
          </cell>
          <cell r="I5317">
            <v>0</v>
          </cell>
          <cell r="J5317">
            <v>0</v>
          </cell>
          <cell r="K5317">
            <v>47</v>
          </cell>
        </row>
        <row r="5318">
          <cell r="A5318">
            <v>5312</v>
          </cell>
          <cell r="B5318" t="str">
            <v>K</v>
          </cell>
          <cell r="C5318" t="str">
            <v>Financial and Insurance Services</v>
          </cell>
          <cell r="D5318">
            <v>208041194</v>
          </cell>
          <cell r="E5318" t="str">
            <v>Malvern - Glen Iris</v>
          </cell>
          <cell r="F5318">
            <v>251</v>
          </cell>
          <cell r="G5318">
            <v>70</v>
          </cell>
          <cell r="H5318">
            <v>15</v>
          </cell>
          <cell r="I5318">
            <v>3</v>
          </cell>
          <cell r="J5318">
            <v>0</v>
          </cell>
          <cell r="K5318">
            <v>338</v>
          </cell>
        </row>
        <row r="5319">
          <cell r="A5319">
            <v>5313</v>
          </cell>
          <cell r="B5319" t="str">
            <v>L</v>
          </cell>
          <cell r="C5319" t="str">
            <v>Rental, Hiring and Real Estate Services</v>
          </cell>
          <cell r="D5319">
            <v>208041194</v>
          </cell>
          <cell r="E5319" t="str">
            <v>Malvern - Glen Iris</v>
          </cell>
          <cell r="F5319">
            <v>528</v>
          </cell>
          <cell r="G5319">
            <v>42</v>
          </cell>
          <cell r="H5319">
            <v>14</v>
          </cell>
          <cell r="I5319">
            <v>0</v>
          </cell>
          <cell r="J5319">
            <v>0</v>
          </cell>
          <cell r="K5319">
            <v>585</v>
          </cell>
        </row>
        <row r="5320">
          <cell r="A5320">
            <v>5314</v>
          </cell>
          <cell r="B5320" t="str">
            <v>M</v>
          </cell>
          <cell r="C5320" t="str">
            <v>Professional, Scientific and Technical Services</v>
          </cell>
          <cell r="D5320">
            <v>208041194</v>
          </cell>
          <cell r="E5320" t="str">
            <v>Malvern - Glen Iris</v>
          </cell>
          <cell r="F5320">
            <v>464</v>
          </cell>
          <cell r="G5320">
            <v>208</v>
          </cell>
          <cell r="H5320">
            <v>49</v>
          </cell>
          <cell r="I5320">
            <v>8</v>
          </cell>
          <cell r="J5320">
            <v>0</v>
          </cell>
          <cell r="K5320">
            <v>729</v>
          </cell>
        </row>
        <row r="5321">
          <cell r="A5321">
            <v>5315</v>
          </cell>
          <cell r="B5321" t="str">
            <v>N</v>
          </cell>
          <cell r="C5321" t="str">
            <v>Administrative and Support Services</v>
          </cell>
          <cell r="D5321">
            <v>208041194</v>
          </cell>
          <cell r="E5321" t="str">
            <v>Malvern - Glen Iris</v>
          </cell>
          <cell r="F5321">
            <v>82</v>
          </cell>
          <cell r="G5321">
            <v>34</v>
          </cell>
          <cell r="H5321">
            <v>22</v>
          </cell>
          <cell r="I5321">
            <v>3</v>
          </cell>
          <cell r="J5321">
            <v>0</v>
          </cell>
          <cell r="K5321">
            <v>142</v>
          </cell>
        </row>
        <row r="5322">
          <cell r="A5322">
            <v>5316</v>
          </cell>
          <cell r="B5322" t="str">
            <v>O</v>
          </cell>
          <cell r="C5322" t="str">
            <v>Public Administration and Safety</v>
          </cell>
          <cell r="D5322">
            <v>208041194</v>
          </cell>
          <cell r="E5322" t="str">
            <v>Malvern - Glen Iris</v>
          </cell>
          <cell r="F5322">
            <v>3</v>
          </cell>
          <cell r="G5322">
            <v>0</v>
          </cell>
          <cell r="H5322">
            <v>0</v>
          </cell>
          <cell r="I5322">
            <v>0</v>
          </cell>
          <cell r="J5322">
            <v>0</v>
          </cell>
          <cell r="K5322">
            <v>3</v>
          </cell>
        </row>
        <row r="5323">
          <cell r="A5323">
            <v>5317</v>
          </cell>
          <cell r="B5323" t="str">
            <v>P</v>
          </cell>
          <cell r="C5323" t="str">
            <v>Education and Training</v>
          </cell>
          <cell r="D5323">
            <v>208041194</v>
          </cell>
          <cell r="E5323" t="str">
            <v>Malvern - Glen Iris</v>
          </cell>
          <cell r="F5323">
            <v>28</v>
          </cell>
          <cell r="G5323">
            <v>10</v>
          </cell>
          <cell r="H5323">
            <v>4</v>
          </cell>
          <cell r="I5323">
            <v>5</v>
          </cell>
          <cell r="J5323">
            <v>0</v>
          </cell>
          <cell r="K5323">
            <v>47</v>
          </cell>
        </row>
        <row r="5324">
          <cell r="A5324">
            <v>5318</v>
          </cell>
          <cell r="B5324" t="str">
            <v>Q</v>
          </cell>
          <cell r="C5324" t="str">
            <v>Health Care and Social Assistance</v>
          </cell>
          <cell r="D5324">
            <v>208041194</v>
          </cell>
          <cell r="E5324" t="str">
            <v>Malvern - Glen Iris</v>
          </cell>
          <cell r="F5324">
            <v>350</v>
          </cell>
          <cell r="G5324">
            <v>155</v>
          </cell>
          <cell r="H5324">
            <v>63</v>
          </cell>
          <cell r="I5324">
            <v>13</v>
          </cell>
          <cell r="J5324">
            <v>0</v>
          </cell>
          <cell r="K5324">
            <v>581</v>
          </cell>
        </row>
        <row r="5325">
          <cell r="A5325">
            <v>5319</v>
          </cell>
          <cell r="B5325" t="str">
            <v>R</v>
          </cell>
          <cell r="C5325" t="str">
            <v>Arts and Recreation Services</v>
          </cell>
          <cell r="D5325">
            <v>208041194</v>
          </cell>
          <cell r="E5325" t="str">
            <v>Malvern - Glen Iris</v>
          </cell>
          <cell r="F5325">
            <v>46</v>
          </cell>
          <cell r="G5325">
            <v>15</v>
          </cell>
          <cell r="H5325">
            <v>6</v>
          </cell>
          <cell r="I5325">
            <v>0</v>
          </cell>
          <cell r="J5325">
            <v>3</v>
          </cell>
          <cell r="K5325">
            <v>69</v>
          </cell>
        </row>
        <row r="5326">
          <cell r="A5326">
            <v>5320</v>
          </cell>
          <cell r="B5326" t="str">
            <v>S</v>
          </cell>
          <cell r="C5326" t="str">
            <v>Other Services</v>
          </cell>
          <cell r="D5326">
            <v>208041194</v>
          </cell>
          <cell r="E5326" t="str">
            <v>Malvern - Glen Iris</v>
          </cell>
          <cell r="F5326">
            <v>56</v>
          </cell>
          <cell r="G5326">
            <v>42</v>
          </cell>
          <cell r="H5326">
            <v>17</v>
          </cell>
          <cell r="I5326">
            <v>3</v>
          </cell>
          <cell r="J5326">
            <v>0</v>
          </cell>
          <cell r="K5326">
            <v>117</v>
          </cell>
        </row>
        <row r="5327">
          <cell r="A5327">
            <v>5321</v>
          </cell>
          <cell r="B5327" t="str">
            <v>A</v>
          </cell>
          <cell r="C5327" t="str">
            <v>Agriculture, Forestry and Fishing</v>
          </cell>
          <cell r="D5327">
            <v>208041195</v>
          </cell>
          <cell r="E5327" t="str">
            <v>Malvern East</v>
          </cell>
          <cell r="F5327">
            <v>29</v>
          </cell>
          <cell r="G5327">
            <v>0</v>
          </cell>
          <cell r="H5327">
            <v>3</v>
          </cell>
          <cell r="I5327">
            <v>0</v>
          </cell>
          <cell r="J5327">
            <v>0</v>
          </cell>
          <cell r="K5327">
            <v>33</v>
          </cell>
        </row>
        <row r="5328">
          <cell r="A5328">
            <v>5322</v>
          </cell>
          <cell r="B5328" t="str">
            <v>B</v>
          </cell>
          <cell r="C5328" t="str">
            <v>Mining</v>
          </cell>
          <cell r="D5328">
            <v>208041195</v>
          </cell>
          <cell r="E5328" t="str">
            <v>Malvern East</v>
          </cell>
          <cell r="F5328">
            <v>0</v>
          </cell>
          <cell r="G5328">
            <v>0</v>
          </cell>
          <cell r="H5328">
            <v>0</v>
          </cell>
          <cell r="I5328">
            <v>0</v>
          </cell>
          <cell r="J5328">
            <v>0</v>
          </cell>
          <cell r="K5328">
            <v>0</v>
          </cell>
        </row>
        <row r="5329">
          <cell r="A5329">
            <v>5323</v>
          </cell>
          <cell r="B5329" t="str">
            <v>C</v>
          </cell>
          <cell r="C5329" t="str">
            <v>Manufacturing</v>
          </cell>
          <cell r="D5329">
            <v>208041195</v>
          </cell>
          <cell r="E5329" t="str">
            <v>Malvern East</v>
          </cell>
          <cell r="F5329">
            <v>29</v>
          </cell>
          <cell r="G5329">
            <v>11</v>
          </cell>
          <cell r="H5329">
            <v>8</v>
          </cell>
          <cell r="I5329">
            <v>3</v>
          </cell>
          <cell r="J5329">
            <v>0</v>
          </cell>
          <cell r="K5329">
            <v>50</v>
          </cell>
        </row>
        <row r="5330">
          <cell r="A5330">
            <v>5324</v>
          </cell>
          <cell r="B5330" t="str">
            <v>D</v>
          </cell>
          <cell r="C5330" t="str">
            <v>Electricity, Gas, Water and Waste Services</v>
          </cell>
          <cell r="D5330">
            <v>208041195</v>
          </cell>
          <cell r="E5330" t="str">
            <v>Malvern East</v>
          </cell>
          <cell r="F5330">
            <v>15</v>
          </cell>
          <cell r="G5330">
            <v>0</v>
          </cell>
          <cell r="H5330">
            <v>0</v>
          </cell>
          <cell r="I5330">
            <v>3</v>
          </cell>
          <cell r="J5330">
            <v>0</v>
          </cell>
          <cell r="K5330">
            <v>16</v>
          </cell>
        </row>
        <row r="5331">
          <cell r="A5331">
            <v>5325</v>
          </cell>
          <cell r="B5331" t="str">
            <v>E</v>
          </cell>
          <cell r="C5331" t="str">
            <v>Construction</v>
          </cell>
          <cell r="D5331">
            <v>208041195</v>
          </cell>
          <cell r="E5331" t="str">
            <v>Malvern East</v>
          </cell>
          <cell r="F5331">
            <v>195</v>
          </cell>
          <cell r="G5331">
            <v>52</v>
          </cell>
          <cell r="H5331">
            <v>11</v>
          </cell>
          <cell r="I5331">
            <v>3</v>
          </cell>
          <cell r="J5331">
            <v>0</v>
          </cell>
          <cell r="K5331">
            <v>259</v>
          </cell>
        </row>
        <row r="5332">
          <cell r="A5332">
            <v>5326</v>
          </cell>
          <cell r="B5332" t="str">
            <v>F</v>
          </cell>
          <cell r="C5332" t="str">
            <v>Wholesale Trade</v>
          </cell>
          <cell r="D5332">
            <v>208041195</v>
          </cell>
          <cell r="E5332" t="str">
            <v>Malvern East</v>
          </cell>
          <cell r="F5332">
            <v>40</v>
          </cell>
          <cell r="G5332">
            <v>21</v>
          </cell>
          <cell r="H5332">
            <v>7</v>
          </cell>
          <cell r="I5332">
            <v>3</v>
          </cell>
          <cell r="J5332">
            <v>0</v>
          </cell>
          <cell r="K5332">
            <v>70</v>
          </cell>
        </row>
        <row r="5333">
          <cell r="A5333">
            <v>5327</v>
          </cell>
          <cell r="B5333" t="str">
            <v>G</v>
          </cell>
          <cell r="C5333" t="str">
            <v>Retail Trade</v>
          </cell>
          <cell r="D5333">
            <v>208041195</v>
          </cell>
          <cell r="E5333" t="str">
            <v>Malvern East</v>
          </cell>
          <cell r="F5333">
            <v>82</v>
          </cell>
          <cell r="G5333">
            <v>49</v>
          </cell>
          <cell r="H5333">
            <v>23</v>
          </cell>
          <cell r="I5333">
            <v>3</v>
          </cell>
          <cell r="J5333">
            <v>0</v>
          </cell>
          <cell r="K5333">
            <v>158</v>
          </cell>
        </row>
        <row r="5334">
          <cell r="A5334">
            <v>5328</v>
          </cell>
          <cell r="B5334" t="str">
            <v>H</v>
          </cell>
          <cell r="C5334" t="str">
            <v>Accommodation and Food Services</v>
          </cell>
          <cell r="D5334">
            <v>208041195</v>
          </cell>
          <cell r="E5334" t="str">
            <v>Malvern East</v>
          </cell>
          <cell r="F5334">
            <v>44</v>
          </cell>
          <cell r="G5334">
            <v>32</v>
          </cell>
          <cell r="H5334">
            <v>29</v>
          </cell>
          <cell r="I5334">
            <v>17</v>
          </cell>
          <cell r="J5334">
            <v>0</v>
          </cell>
          <cell r="K5334">
            <v>122</v>
          </cell>
        </row>
        <row r="5335">
          <cell r="A5335">
            <v>5329</v>
          </cell>
          <cell r="B5335" t="str">
            <v>I</v>
          </cell>
          <cell r="C5335" t="str">
            <v>Transport, Postal and Warehousing</v>
          </cell>
          <cell r="D5335">
            <v>208041195</v>
          </cell>
          <cell r="E5335" t="str">
            <v>Malvern East</v>
          </cell>
          <cell r="F5335">
            <v>98</v>
          </cell>
          <cell r="G5335">
            <v>8</v>
          </cell>
          <cell r="H5335">
            <v>0</v>
          </cell>
          <cell r="I5335">
            <v>0</v>
          </cell>
          <cell r="J5335">
            <v>0</v>
          </cell>
          <cell r="K5335">
            <v>107</v>
          </cell>
        </row>
        <row r="5336">
          <cell r="A5336">
            <v>5330</v>
          </cell>
          <cell r="B5336" t="str">
            <v>J</v>
          </cell>
          <cell r="C5336" t="str">
            <v>Information Media and Telecommunications</v>
          </cell>
          <cell r="D5336">
            <v>208041195</v>
          </cell>
          <cell r="E5336" t="str">
            <v>Malvern East</v>
          </cell>
          <cell r="F5336">
            <v>19</v>
          </cell>
          <cell r="G5336">
            <v>9</v>
          </cell>
          <cell r="H5336">
            <v>3</v>
          </cell>
          <cell r="I5336">
            <v>0</v>
          </cell>
          <cell r="J5336">
            <v>0</v>
          </cell>
          <cell r="K5336">
            <v>29</v>
          </cell>
        </row>
        <row r="5337">
          <cell r="A5337">
            <v>5331</v>
          </cell>
          <cell r="B5337" t="str">
            <v>K</v>
          </cell>
          <cell r="C5337" t="str">
            <v>Financial and Insurance Services</v>
          </cell>
          <cell r="D5337">
            <v>208041195</v>
          </cell>
          <cell r="E5337" t="str">
            <v>Malvern East</v>
          </cell>
          <cell r="F5337">
            <v>166</v>
          </cell>
          <cell r="G5337">
            <v>61</v>
          </cell>
          <cell r="H5337">
            <v>8</v>
          </cell>
          <cell r="I5337">
            <v>0</v>
          </cell>
          <cell r="J5337">
            <v>0</v>
          </cell>
          <cell r="K5337">
            <v>236</v>
          </cell>
        </row>
        <row r="5338">
          <cell r="A5338">
            <v>5332</v>
          </cell>
          <cell r="B5338" t="str">
            <v>L</v>
          </cell>
          <cell r="C5338" t="str">
            <v>Rental, Hiring and Real Estate Services</v>
          </cell>
          <cell r="D5338">
            <v>208041195</v>
          </cell>
          <cell r="E5338" t="str">
            <v>Malvern East</v>
          </cell>
          <cell r="F5338">
            <v>397</v>
          </cell>
          <cell r="G5338">
            <v>30</v>
          </cell>
          <cell r="H5338">
            <v>6</v>
          </cell>
          <cell r="I5338">
            <v>0</v>
          </cell>
          <cell r="J5338">
            <v>0</v>
          </cell>
          <cell r="K5338">
            <v>433</v>
          </cell>
        </row>
        <row r="5339">
          <cell r="A5339">
            <v>5333</v>
          </cell>
          <cell r="B5339" t="str">
            <v>M</v>
          </cell>
          <cell r="C5339" t="str">
            <v>Professional, Scientific and Technical Services</v>
          </cell>
          <cell r="D5339">
            <v>208041195</v>
          </cell>
          <cell r="E5339" t="str">
            <v>Malvern East</v>
          </cell>
          <cell r="F5339">
            <v>363</v>
          </cell>
          <cell r="G5339">
            <v>188</v>
          </cell>
          <cell r="H5339">
            <v>29</v>
          </cell>
          <cell r="I5339">
            <v>7</v>
          </cell>
          <cell r="J5339">
            <v>0</v>
          </cell>
          <cell r="K5339">
            <v>587</v>
          </cell>
        </row>
        <row r="5340">
          <cell r="A5340">
            <v>5334</v>
          </cell>
          <cell r="B5340" t="str">
            <v>N</v>
          </cell>
          <cell r="C5340" t="str">
            <v>Administrative and Support Services</v>
          </cell>
          <cell r="D5340">
            <v>208041195</v>
          </cell>
          <cell r="E5340" t="str">
            <v>Malvern East</v>
          </cell>
          <cell r="F5340">
            <v>67</v>
          </cell>
          <cell r="G5340">
            <v>31</v>
          </cell>
          <cell r="H5340">
            <v>16</v>
          </cell>
          <cell r="I5340">
            <v>3</v>
          </cell>
          <cell r="J5340">
            <v>3</v>
          </cell>
          <cell r="K5340">
            <v>118</v>
          </cell>
        </row>
        <row r="5341">
          <cell r="A5341">
            <v>5335</v>
          </cell>
          <cell r="B5341" t="str">
            <v>O</v>
          </cell>
          <cell r="C5341" t="str">
            <v>Public Administration and Safety</v>
          </cell>
          <cell r="D5341">
            <v>208041195</v>
          </cell>
          <cell r="E5341" t="str">
            <v>Malvern East</v>
          </cell>
          <cell r="F5341">
            <v>4</v>
          </cell>
          <cell r="G5341">
            <v>3</v>
          </cell>
          <cell r="H5341">
            <v>0</v>
          </cell>
          <cell r="I5341">
            <v>0</v>
          </cell>
          <cell r="J5341">
            <v>0</v>
          </cell>
          <cell r="K5341">
            <v>7</v>
          </cell>
        </row>
        <row r="5342">
          <cell r="A5342">
            <v>5336</v>
          </cell>
          <cell r="B5342" t="str">
            <v>P</v>
          </cell>
          <cell r="C5342" t="str">
            <v>Education and Training</v>
          </cell>
          <cell r="D5342">
            <v>208041195</v>
          </cell>
          <cell r="E5342" t="str">
            <v>Malvern East</v>
          </cell>
          <cell r="F5342">
            <v>26</v>
          </cell>
          <cell r="G5342">
            <v>20</v>
          </cell>
          <cell r="H5342">
            <v>17</v>
          </cell>
          <cell r="I5342">
            <v>0</v>
          </cell>
          <cell r="J5342">
            <v>0</v>
          </cell>
          <cell r="K5342">
            <v>65</v>
          </cell>
        </row>
        <row r="5343">
          <cell r="A5343">
            <v>5337</v>
          </cell>
          <cell r="B5343" t="str">
            <v>Q</v>
          </cell>
          <cell r="C5343" t="str">
            <v>Health Care and Social Assistance</v>
          </cell>
          <cell r="D5343">
            <v>208041195</v>
          </cell>
          <cell r="E5343" t="str">
            <v>Malvern East</v>
          </cell>
          <cell r="F5343">
            <v>227</v>
          </cell>
          <cell r="G5343">
            <v>97</v>
          </cell>
          <cell r="H5343">
            <v>31</v>
          </cell>
          <cell r="I5343">
            <v>9</v>
          </cell>
          <cell r="J5343">
            <v>0</v>
          </cell>
          <cell r="K5343">
            <v>364</v>
          </cell>
        </row>
        <row r="5344">
          <cell r="A5344">
            <v>5338</v>
          </cell>
          <cell r="B5344" t="str">
            <v>R</v>
          </cell>
          <cell r="C5344" t="str">
            <v>Arts and Recreation Services</v>
          </cell>
          <cell r="D5344">
            <v>208041195</v>
          </cell>
          <cell r="E5344" t="str">
            <v>Malvern East</v>
          </cell>
          <cell r="F5344">
            <v>30</v>
          </cell>
          <cell r="G5344">
            <v>5</v>
          </cell>
          <cell r="H5344">
            <v>3</v>
          </cell>
          <cell r="I5344">
            <v>0</v>
          </cell>
          <cell r="J5344">
            <v>0</v>
          </cell>
          <cell r="K5344">
            <v>39</v>
          </cell>
        </row>
        <row r="5345">
          <cell r="A5345">
            <v>5339</v>
          </cell>
          <cell r="B5345" t="str">
            <v>S</v>
          </cell>
          <cell r="C5345" t="str">
            <v>Other Services</v>
          </cell>
          <cell r="D5345">
            <v>208041195</v>
          </cell>
          <cell r="E5345" t="str">
            <v>Malvern East</v>
          </cell>
          <cell r="F5345">
            <v>58</v>
          </cell>
          <cell r="G5345">
            <v>27</v>
          </cell>
          <cell r="H5345">
            <v>13</v>
          </cell>
          <cell r="I5345">
            <v>3</v>
          </cell>
          <cell r="J5345">
            <v>0</v>
          </cell>
          <cell r="K5345">
            <v>100</v>
          </cell>
        </row>
        <row r="5346">
          <cell r="A5346">
            <v>5340</v>
          </cell>
          <cell r="B5346" t="str">
            <v>A</v>
          </cell>
          <cell r="C5346" t="str">
            <v>Agriculture, Forestry and Fishing</v>
          </cell>
          <cell r="D5346">
            <v>213051579</v>
          </cell>
          <cell r="E5346" t="str">
            <v>Manor Lakes - Quandong</v>
          </cell>
          <cell r="F5346">
            <v>5</v>
          </cell>
          <cell r="G5346">
            <v>0</v>
          </cell>
          <cell r="H5346">
            <v>0</v>
          </cell>
          <cell r="I5346">
            <v>0</v>
          </cell>
          <cell r="J5346">
            <v>0</v>
          </cell>
          <cell r="K5346">
            <v>5</v>
          </cell>
        </row>
        <row r="5347">
          <cell r="A5347">
            <v>5341</v>
          </cell>
          <cell r="B5347" t="str">
            <v>B</v>
          </cell>
          <cell r="C5347" t="str">
            <v>Mining</v>
          </cell>
          <cell r="D5347">
            <v>213051579</v>
          </cell>
          <cell r="E5347" t="str">
            <v>Manor Lakes - Quandong</v>
          </cell>
          <cell r="F5347">
            <v>0</v>
          </cell>
          <cell r="G5347">
            <v>0</v>
          </cell>
          <cell r="H5347">
            <v>0</v>
          </cell>
          <cell r="I5347">
            <v>0</v>
          </cell>
          <cell r="J5347">
            <v>0</v>
          </cell>
          <cell r="K5347">
            <v>0</v>
          </cell>
        </row>
        <row r="5348">
          <cell r="A5348">
            <v>5342</v>
          </cell>
          <cell r="B5348" t="str">
            <v>C</v>
          </cell>
          <cell r="C5348" t="str">
            <v>Manufacturing</v>
          </cell>
          <cell r="D5348">
            <v>213051579</v>
          </cell>
          <cell r="E5348" t="str">
            <v>Manor Lakes - Quandong</v>
          </cell>
          <cell r="F5348">
            <v>8</v>
          </cell>
          <cell r="G5348">
            <v>4</v>
          </cell>
          <cell r="H5348">
            <v>0</v>
          </cell>
          <cell r="I5348">
            <v>0</v>
          </cell>
          <cell r="J5348">
            <v>0</v>
          </cell>
          <cell r="K5348">
            <v>12</v>
          </cell>
        </row>
        <row r="5349">
          <cell r="A5349">
            <v>5343</v>
          </cell>
          <cell r="B5349" t="str">
            <v>D</v>
          </cell>
          <cell r="C5349" t="str">
            <v>Electricity, Gas, Water and Waste Services</v>
          </cell>
          <cell r="D5349">
            <v>213051579</v>
          </cell>
          <cell r="E5349" t="str">
            <v>Manor Lakes - Quandong</v>
          </cell>
          <cell r="F5349">
            <v>0</v>
          </cell>
          <cell r="G5349">
            <v>0</v>
          </cell>
          <cell r="H5349">
            <v>0</v>
          </cell>
          <cell r="I5349">
            <v>0</v>
          </cell>
          <cell r="J5349">
            <v>0</v>
          </cell>
          <cell r="K5349">
            <v>3</v>
          </cell>
        </row>
        <row r="5350">
          <cell r="A5350">
            <v>5344</v>
          </cell>
          <cell r="B5350" t="str">
            <v>E</v>
          </cell>
          <cell r="C5350" t="str">
            <v>Construction</v>
          </cell>
          <cell r="D5350">
            <v>213051579</v>
          </cell>
          <cell r="E5350" t="str">
            <v>Manor Lakes - Quandong</v>
          </cell>
          <cell r="F5350">
            <v>76</v>
          </cell>
          <cell r="G5350">
            <v>16</v>
          </cell>
          <cell r="H5350">
            <v>0</v>
          </cell>
          <cell r="I5350">
            <v>0</v>
          </cell>
          <cell r="J5350">
            <v>0</v>
          </cell>
          <cell r="K5350">
            <v>92</v>
          </cell>
        </row>
        <row r="5351">
          <cell r="A5351">
            <v>5345</v>
          </cell>
          <cell r="B5351" t="str">
            <v>F</v>
          </cell>
          <cell r="C5351" t="str">
            <v>Wholesale Trade</v>
          </cell>
          <cell r="D5351">
            <v>213051579</v>
          </cell>
          <cell r="E5351" t="str">
            <v>Manor Lakes - Quandong</v>
          </cell>
          <cell r="F5351">
            <v>5</v>
          </cell>
          <cell r="G5351">
            <v>5</v>
          </cell>
          <cell r="H5351">
            <v>0</v>
          </cell>
          <cell r="I5351">
            <v>0</v>
          </cell>
          <cell r="J5351">
            <v>0</v>
          </cell>
          <cell r="K5351">
            <v>10</v>
          </cell>
        </row>
        <row r="5352">
          <cell r="A5352">
            <v>5346</v>
          </cell>
          <cell r="B5352" t="str">
            <v>G</v>
          </cell>
          <cell r="C5352" t="str">
            <v>Retail Trade</v>
          </cell>
          <cell r="D5352">
            <v>213051579</v>
          </cell>
          <cell r="E5352" t="str">
            <v>Manor Lakes - Quandong</v>
          </cell>
          <cell r="F5352">
            <v>20</v>
          </cell>
          <cell r="G5352">
            <v>7</v>
          </cell>
          <cell r="H5352">
            <v>3</v>
          </cell>
          <cell r="I5352">
            <v>0</v>
          </cell>
          <cell r="J5352">
            <v>0</v>
          </cell>
          <cell r="K5352">
            <v>29</v>
          </cell>
        </row>
        <row r="5353">
          <cell r="A5353">
            <v>5347</v>
          </cell>
          <cell r="B5353" t="str">
            <v>H</v>
          </cell>
          <cell r="C5353" t="str">
            <v>Accommodation and Food Services</v>
          </cell>
          <cell r="D5353">
            <v>213051579</v>
          </cell>
          <cell r="E5353" t="str">
            <v>Manor Lakes - Quandong</v>
          </cell>
          <cell r="F5353">
            <v>11</v>
          </cell>
          <cell r="G5353">
            <v>9</v>
          </cell>
          <cell r="H5353">
            <v>4</v>
          </cell>
          <cell r="I5353">
            <v>0</v>
          </cell>
          <cell r="J5353">
            <v>0</v>
          </cell>
          <cell r="K5353">
            <v>24</v>
          </cell>
        </row>
        <row r="5354">
          <cell r="A5354">
            <v>5348</v>
          </cell>
          <cell r="B5354" t="str">
            <v>I</v>
          </cell>
          <cell r="C5354" t="str">
            <v>Transport, Postal and Warehousing</v>
          </cell>
          <cell r="D5354">
            <v>213051579</v>
          </cell>
          <cell r="E5354" t="str">
            <v>Manor Lakes - Quandong</v>
          </cell>
          <cell r="F5354">
            <v>302</v>
          </cell>
          <cell r="G5354">
            <v>14</v>
          </cell>
          <cell r="H5354">
            <v>0</v>
          </cell>
          <cell r="I5354">
            <v>0</v>
          </cell>
          <cell r="J5354">
            <v>0</v>
          </cell>
          <cell r="K5354">
            <v>316</v>
          </cell>
        </row>
        <row r="5355">
          <cell r="A5355">
            <v>5349</v>
          </cell>
          <cell r="B5355" t="str">
            <v>J</v>
          </cell>
          <cell r="C5355" t="str">
            <v>Information Media and Telecommunications</v>
          </cell>
          <cell r="D5355">
            <v>213051579</v>
          </cell>
          <cell r="E5355" t="str">
            <v>Manor Lakes - Quandong</v>
          </cell>
          <cell r="F5355">
            <v>7</v>
          </cell>
          <cell r="G5355">
            <v>3</v>
          </cell>
          <cell r="H5355">
            <v>0</v>
          </cell>
          <cell r="I5355">
            <v>0</v>
          </cell>
          <cell r="J5355">
            <v>0</v>
          </cell>
          <cell r="K5355">
            <v>8</v>
          </cell>
        </row>
        <row r="5356">
          <cell r="A5356">
            <v>5350</v>
          </cell>
          <cell r="B5356" t="str">
            <v>K</v>
          </cell>
          <cell r="C5356" t="str">
            <v>Financial and Insurance Services</v>
          </cell>
          <cell r="D5356">
            <v>213051579</v>
          </cell>
          <cell r="E5356" t="str">
            <v>Manor Lakes - Quandong</v>
          </cell>
          <cell r="F5356">
            <v>31</v>
          </cell>
          <cell r="G5356">
            <v>6</v>
          </cell>
          <cell r="H5356">
            <v>0</v>
          </cell>
          <cell r="I5356">
            <v>0</v>
          </cell>
          <cell r="J5356">
            <v>0</v>
          </cell>
          <cell r="K5356">
            <v>37</v>
          </cell>
        </row>
        <row r="5357">
          <cell r="A5357">
            <v>5351</v>
          </cell>
          <cell r="B5357" t="str">
            <v>L</v>
          </cell>
          <cell r="C5357" t="str">
            <v>Rental, Hiring and Real Estate Services</v>
          </cell>
          <cell r="D5357">
            <v>213051579</v>
          </cell>
          <cell r="E5357" t="str">
            <v>Manor Lakes - Quandong</v>
          </cell>
          <cell r="F5357">
            <v>40</v>
          </cell>
          <cell r="G5357">
            <v>3</v>
          </cell>
          <cell r="H5357">
            <v>3</v>
          </cell>
          <cell r="I5357">
            <v>0</v>
          </cell>
          <cell r="J5357">
            <v>0</v>
          </cell>
          <cell r="K5357">
            <v>45</v>
          </cell>
        </row>
        <row r="5358">
          <cell r="A5358">
            <v>5352</v>
          </cell>
          <cell r="B5358" t="str">
            <v>M</v>
          </cell>
          <cell r="C5358" t="str">
            <v>Professional, Scientific and Technical Services</v>
          </cell>
          <cell r="D5358">
            <v>213051579</v>
          </cell>
          <cell r="E5358" t="str">
            <v>Manor Lakes - Quandong</v>
          </cell>
          <cell r="F5358">
            <v>128</v>
          </cell>
          <cell r="G5358">
            <v>87</v>
          </cell>
          <cell r="H5358">
            <v>0</v>
          </cell>
          <cell r="I5358">
            <v>0</v>
          </cell>
          <cell r="J5358">
            <v>0</v>
          </cell>
          <cell r="K5358">
            <v>216</v>
          </cell>
        </row>
        <row r="5359">
          <cell r="A5359">
            <v>5353</v>
          </cell>
          <cell r="B5359" t="str">
            <v>N</v>
          </cell>
          <cell r="C5359" t="str">
            <v>Administrative and Support Services</v>
          </cell>
          <cell r="D5359">
            <v>213051579</v>
          </cell>
          <cell r="E5359" t="str">
            <v>Manor Lakes - Quandong</v>
          </cell>
          <cell r="F5359">
            <v>49</v>
          </cell>
          <cell r="G5359">
            <v>9</v>
          </cell>
          <cell r="H5359">
            <v>4</v>
          </cell>
          <cell r="I5359">
            <v>0</v>
          </cell>
          <cell r="J5359">
            <v>0</v>
          </cell>
          <cell r="K5359">
            <v>63</v>
          </cell>
        </row>
        <row r="5360">
          <cell r="A5360">
            <v>5354</v>
          </cell>
          <cell r="B5360" t="str">
            <v>O</v>
          </cell>
          <cell r="C5360" t="str">
            <v>Public Administration and Safety</v>
          </cell>
          <cell r="D5360">
            <v>213051579</v>
          </cell>
          <cell r="E5360" t="str">
            <v>Manor Lakes - Quandong</v>
          </cell>
          <cell r="F5360">
            <v>10</v>
          </cell>
          <cell r="G5360">
            <v>0</v>
          </cell>
          <cell r="H5360">
            <v>0</v>
          </cell>
          <cell r="I5360">
            <v>0</v>
          </cell>
          <cell r="J5360">
            <v>0</v>
          </cell>
          <cell r="K5360">
            <v>11</v>
          </cell>
        </row>
        <row r="5361">
          <cell r="A5361">
            <v>5355</v>
          </cell>
          <cell r="B5361" t="str">
            <v>P</v>
          </cell>
          <cell r="C5361" t="str">
            <v>Education and Training</v>
          </cell>
          <cell r="D5361">
            <v>213051579</v>
          </cell>
          <cell r="E5361" t="str">
            <v>Manor Lakes - Quandong</v>
          </cell>
          <cell r="F5361">
            <v>7</v>
          </cell>
          <cell r="G5361">
            <v>3</v>
          </cell>
          <cell r="H5361">
            <v>0</v>
          </cell>
          <cell r="I5361">
            <v>0</v>
          </cell>
          <cell r="J5361">
            <v>0</v>
          </cell>
          <cell r="K5361">
            <v>10</v>
          </cell>
        </row>
        <row r="5362">
          <cell r="A5362">
            <v>5356</v>
          </cell>
          <cell r="B5362" t="str">
            <v>Q</v>
          </cell>
          <cell r="C5362" t="str">
            <v>Health Care and Social Assistance</v>
          </cell>
          <cell r="D5362">
            <v>213051579</v>
          </cell>
          <cell r="E5362" t="str">
            <v>Manor Lakes - Quandong</v>
          </cell>
          <cell r="F5362">
            <v>42</v>
          </cell>
          <cell r="G5362">
            <v>9</v>
          </cell>
          <cell r="H5362">
            <v>4</v>
          </cell>
          <cell r="I5362">
            <v>3</v>
          </cell>
          <cell r="J5362">
            <v>0</v>
          </cell>
          <cell r="K5362">
            <v>57</v>
          </cell>
        </row>
        <row r="5363">
          <cell r="A5363">
            <v>5357</v>
          </cell>
          <cell r="B5363" t="str">
            <v>R</v>
          </cell>
          <cell r="C5363" t="str">
            <v>Arts and Recreation Services</v>
          </cell>
          <cell r="D5363">
            <v>213051579</v>
          </cell>
          <cell r="E5363" t="str">
            <v>Manor Lakes - Quandong</v>
          </cell>
          <cell r="F5363">
            <v>7</v>
          </cell>
          <cell r="G5363">
            <v>0</v>
          </cell>
          <cell r="H5363">
            <v>0</v>
          </cell>
          <cell r="I5363">
            <v>0</v>
          </cell>
          <cell r="J5363">
            <v>0</v>
          </cell>
          <cell r="K5363">
            <v>8</v>
          </cell>
        </row>
        <row r="5364">
          <cell r="A5364">
            <v>5358</v>
          </cell>
          <cell r="B5364" t="str">
            <v>S</v>
          </cell>
          <cell r="C5364" t="str">
            <v>Other Services</v>
          </cell>
          <cell r="D5364">
            <v>213051579</v>
          </cell>
          <cell r="E5364" t="str">
            <v>Manor Lakes - Quandong</v>
          </cell>
          <cell r="F5364">
            <v>39</v>
          </cell>
          <cell r="G5364">
            <v>7</v>
          </cell>
          <cell r="H5364">
            <v>0</v>
          </cell>
          <cell r="I5364">
            <v>0</v>
          </cell>
          <cell r="J5364">
            <v>0</v>
          </cell>
          <cell r="K5364">
            <v>46</v>
          </cell>
        </row>
        <row r="5365">
          <cell r="A5365">
            <v>5359</v>
          </cell>
          <cell r="B5365" t="str">
            <v>A</v>
          </cell>
          <cell r="C5365" t="str">
            <v>Agriculture, Forestry and Fishing</v>
          </cell>
          <cell r="D5365">
            <v>204011057</v>
          </cell>
          <cell r="E5365" t="str">
            <v>Mansfield (Vic.)</v>
          </cell>
          <cell r="F5365">
            <v>235</v>
          </cell>
          <cell r="G5365">
            <v>63</v>
          </cell>
          <cell r="H5365">
            <v>11</v>
          </cell>
          <cell r="I5365">
            <v>3</v>
          </cell>
          <cell r="J5365">
            <v>0</v>
          </cell>
          <cell r="K5365">
            <v>312</v>
          </cell>
        </row>
        <row r="5366">
          <cell r="A5366">
            <v>5360</v>
          </cell>
          <cell r="B5366" t="str">
            <v>B</v>
          </cell>
          <cell r="C5366" t="str">
            <v>Mining</v>
          </cell>
          <cell r="D5366">
            <v>204011057</v>
          </cell>
          <cell r="E5366" t="str">
            <v>Mansfield (Vic.)</v>
          </cell>
          <cell r="F5366">
            <v>4</v>
          </cell>
          <cell r="G5366">
            <v>0</v>
          </cell>
          <cell r="H5366">
            <v>0</v>
          </cell>
          <cell r="I5366">
            <v>3</v>
          </cell>
          <cell r="J5366">
            <v>0</v>
          </cell>
          <cell r="K5366">
            <v>7</v>
          </cell>
        </row>
        <row r="5367">
          <cell r="A5367">
            <v>5361</v>
          </cell>
          <cell r="B5367" t="str">
            <v>C</v>
          </cell>
          <cell r="C5367" t="str">
            <v>Manufacturing</v>
          </cell>
          <cell r="D5367">
            <v>204011057</v>
          </cell>
          <cell r="E5367" t="str">
            <v>Mansfield (Vic.)</v>
          </cell>
          <cell r="F5367">
            <v>32</v>
          </cell>
          <cell r="G5367">
            <v>12</v>
          </cell>
          <cell r="H5367">
            <v>6</v>
          </cell>
          <cell r="I5367">
            <v>0</v>
          </cell>
          <cell r="J5367">
            <v>0</v>
          </cell>
          <cell r="K5367">
            <v>51</v>
          </cell>
        </row>
        <row r="5368">
          <cell r="A5368">
            <v>5362</v>
          </cell>
          <cell r="B5368" t="str">
            <v>D</v>
          </cell>
          <cell r="C5368" t="str">
            <v>Electricity, Gas, Water and Waste Services</v>
          </cell>
          <cell r="D5368">
            <v>204011057</v>
          </cell>
          <cell r="E5368" t="str">
            <v>Mansfield (Vic.)</v>
          </cell>
          <cell r="F5368">
            <v>5</v>
          </cell>
          <cell r="G5368">
            <v>4</v>
          </cell>
          <cell r="H5368">
            <v>0</v>
          </cell>
          <cell r="I5368">
            <v>0</v>
          </cell>
          <cell r="J5368">
            <v>0</v>
          </cell>
          <cell r="K5368">
            <v>9</v>
          </cell>
        </row>
        <row r="5369">
          <cell r="A5369">
            <v>5363</v>
          </cell>
          <cell r="B5369" t="str">
            <v>E</v>
          </cell>
          <cell r="C5369" t="str">
            <v>Construction</v>
          </cell>
          <cell r="D5369">
            <v>204011057</v>
          </cell>
          <cell r="E5369" t="str">
            <v>Mansfield (Vic.)</v>
          </cell>
          <cell r="F5369">
            <v>209</v>
          </cell>
          <cell r="G5369">
            <v>104</v>
          </cell>
          <cell r="H5369">
            <v>14</v>
          </cell>
          <cell r="I5369">
            <v>0</v>
          </cell>
          <cell r="J5369">
            <v>0</v>
          </cell>
          <cell r="K5369">
            <v>328</v>
          </cell>
        </row>
        <row r="5370">
          <cell r="A5370">
            <v>5364</v>
          </cell>
          <cell r="B5370" t="str">
            <v>F</v>
          </cell>
          <cell r="C5370" t="str">
            <v>Wholesale Trade</v>
          </cell>
          <cell r="D5370">
            <v>204011057</v>
          </cell>
          <cell r="E5370" t="str">
            <v>Mansfield (Vic.)</v>
          </cell>
          <cell r="F5370">
            <v>13</v>
          </cell>
          <cell r="G5370">
            <v>7</v>
          </cell>
          <cell r="H5370">
            <v>0</v>
          </cell>
          <cell r="I5370">
            <v>0</v>
          </cell>
          <cell r="J5370">
            <v>0</v>
          </cell>
          <cell r="K5370">
            <v>21</v>
          </cell>
        </row>
        <row r="5371">
          <cell r="A5371">
            <v>5365</v>
          </cell>
          <cell r="B5371" t="str">
            <v>G</v>
          </cell>
          <cell r="C5371" t="str">
            <v>Retail Trade</v>
          </cell>
          <cell r="D5371">
            <v>204011057</v>
          </cell>
          <cell r="E5371" t="str">
            <v>Mansfield (Vic.)</v>
          </cell>
          <cell r="F5371">
            <v>38</v>
          </cell>
          <cell r="G5371">
            <v>32</v>
          </cell>
          <cell r="H5371">
            <v>17</v>
          </cell>
          <cell r="I5371">
            <v>3</v>
          </cell>
          <cell r="J5371">
            <v>0</v>
          </cell>
          <cell r="K5371">
            <v>90</v>
          </cell>
        </row>
        <row r="5372">
          <cell r="A5372">
            <v>5366</v>
          </cell>
          <cell r="B5372" t="str">
            <v>H</v>
          </cell>
          <cell r="C5372" t="str">
            <v>Accommodation and Food Services</v>
          </cell>
          <cell r="D5372">
            <v>204011057</v>
          </cell>
          <cell r="E5372" t="str">
            <v>Mansfield (Vic.)</v>
          </cell>
          <cell r="F5372">
            <v>52</v>
          </cell>
          <cell r="G5372">
            <v>35</v>
          </cell>
          <cell r="H5372">
            <v>24</v>
          </cell>
          <cell r="I5372">
            <v>17</v>
          </cell>
          <cell r="J5372">
            <v>0</v>
          </cell>
          <cell r="K5372">
            <v>128</v>
          </cell>
        </row>
        <row r="5373">
          <cell r="A5373">
            <v>5367</v>
          </cell>
          <cell r="B5373" t="str">
            <v>I</v>
          </cell>
          <cell r="C5373" t="str">
            <v>Transport, Postal and Warehousing</v>
          </cell>
          <cell r="D5373">
            <v>204011057</v>
          </cell>
          <cell r="E5373" t="str">
            <v>Mansfield (Vic.)</v>
          </cell>
          <cell r="F5373">
            <v>24</v>
          </cell>
          <cell r="G5373">
            <v>18</v>
          </cell>
          <cell r="H5373">
            <v>3</v>
          </cell>
          <cell r="I5373">
            <v>0</v>
          </cell>
          <cell r="J5373">
            <v>0</v>
          </cell>
          <cell r="K5373">
            <v>44</v>
          </cell>
        </row>
        <row r="5374">
          <cell r="A5374">
            <v>5368</v>
          </cell>
          <cell r="B5374" t="str">
            <v>J</v>
          </cell>
          <cell r="C5374" t="str">
            <v>Information Media and Telecommunications</v>
          </cell>
          <cell r="D5374">
            <v>204011057</v>
          </cell>
          <cell r="E5374" t="str">
            <v>Mansfield (Vic.)</v>
          </cell>
          <cell r="F5374">
            <v>0</v>
          </cell>
          <cell r="G5374">
            <v>0</v>
          </cell>
          <cell r="H5374">
            <v>3</v>
          </cell>
          <cell r="I5374">
            <v>0</v>
          </cell>
          <cell r="J5374">
            <v>0</v>
          </cell>
          <cell r="K5374">
            <v>3</v>
          </cell>
        </row>
        <row r="5375">
          <cell r="A5375">
            <v>5369</v>
          </cell>
          <cell r="B5375" t="str">
            <v>K</v>
          </cell>
          <cell r="C5375" t="str">
            <v>Financial and Insurance Services</v>
          </cell>
          <cell r="D5375">
            <v>204011057</v>
          </cell>
          <cell r="E5375" t="str">
            <v>Mansfield (Vic.)</v>
          </cell>
          <cell r="F5375">
            <v>31</v>
          </cell>
          <cell r="G5375">
            <v>5</v>
          </cell>
          <cell r="H5375">
            <v>4</v>
          </cell>
          <cell r="I5375">
            <v>0</v>
          </cell>
          <cell r="J5375">
            <v>0</v>
          </cell>
          <cell r="K5375">
            <v>40</v>
          </cell>
        </row>
        <row r="5376">
          <cell r="A5376">
            <v>5370</v>
          </cell>
          <cell r="B5376" t="str">
            <v>L</v>
          </cell>
          <cell r="C5376" t="str">
            <v>Rental, Hiring and Real Estate Services</v>
          </cell>
          <cell r="D5376">
            <v>204011057</v>
          </cell>
          <cell r="E5376" t="str">
            <v>Mansfield (Vic.)</v>
          </cell>
          <cell r="F5376">
            <v>117</v>
          </cell>
          <cell r="G5376">
            <v>13</v>
          </cell>
          <cell r="H5376">
            <v>6</v>
          </cell>
          <cell r="I5376">
            <v>3</v>
          </cell>
          <cell r="J5376">
            <v>0</v>
          </cell>
          <cell r="K5376">
            <v>138</v>
          </cell>
        </row>
        <row r="5377">
          <cell r="A5377">
            <v>5371</v>
          </cell>
          <cell r="B5377" t="str">
            <v>M</v>
          </cell>
          <cell r="C5377" t="str">
            <v>Professional, Scientific and Technical Services</v>
          </cell>
          <cell r="D5377">
            <v>204011057</v>
          </cell>
          <cell r="E5377" t="str">
            <v>Mansfield (Vic.)</v>
          </cell>
          <cell r="F5377">
            <v>73</v>
          </cell>
          <cell r="G5377">
            <v>40</v>
          </cell>
          <cell r="H5377">
            <v>8</v>
          </cell>
          <cell r="I5377">
            <v>0</v>
          </cell>
          <cell r="J5377">
            <v>0</v>
          </cell>
          <cell r="K5377">
            <v>122</v>
          </cell>
        </row>
        <row r="5378">
          <cell r="A5378">
            <v>5372</v>
          </cell>
          <cell r="B5378" t="str">
            <v>N</v>
          </cell>
          <cell r="C5378" t="str">
            <v>Administrative and Support Services</v>
          </cell>
          <cell r="D5378">
            <v>204011057</v>
          </cell>
          <cell r="E5378" t="str">
            <v>Mansfield (Vic.)</v>
          </cell>
          <cell r="F5378">
            <v>35</v>
          </cell>
          <cell r="G5378">
            <v>21</v>
          </cell>
          <cell r="H5378">
            <v>7</v>
          </cell>
          <cell r="I5378">
            <v>0</v>
          </cell>
          <cell r="J5378">
            <v>0</v>
          </cell>
          <cell r="K5378">
            <v>64</v>
          </cell>
        </row>
        <row r="5379">
          <cell r="A5379">
            <v>5373</v>
          </cell>
          <cell r="B5379" t="str">
            <v>O</v>
          </cell>
          <cell r="C5379" t="str">
            <v>Public Administration and Safety</v>
          </cell>
          <cell r="D5379">
            <v>204011057</v>
          </cell>
          <cell r="E5379" t="str">
            <v>Mansfield (Vic.)</v>
          </cell>
          <cell r="F5379">
            <v>3</v>
          </cell>
          <cell r="G5379">
            <v>0</v>
          </cell>
          <cell r="H5379">
            <v>0</v>
          </cell>
          <cell r="I5379">
            <v>0</v>
          </cell>
          <cell r="J5379">
            <v>0</v>
          </cell>
          <cell r="K5379">
            <v>0</v>
          </cell>
        </row>
        <row r="5380">
          <cell r="A5380">
            <v>5374</v>
          </cell>
          <cell r="B5380" t="str">
            <v>P</v>
          </cell>
          <cell r="C5380" t="str">
            <v>Education and Training</v>
          </cell>
          <cell r="D5380">
            <v>204011057</v>
          </cell>
          <cell r="E5380" t="str">
            <v>Mansfield (Vic.)</v>
          </cell>
          <cell r="F5380">
            <v>8</v>
          </cell>
          <cell r="G5380">
            <v>5</v>
          </cell>
          <cell r="H5380">
            <v>3</v>
          </cell>
          <cell r="I5380">
            <v>3</v>
          </cell>
          <cell r="J5380">
            <v>0</v>
          </cell>
          <cell r="K5380">
            <v>16</v>
          </cell>
        </row>
        <row r="5381">
          <cell r="A5381">
            <v>5375</v>
          </cell>
          <cell r="B5381" t="str">
            <v>Q</v>
          </cell>
          <cell r="C5381" t="str">
            <v>Health Care and Social Assistance</v>
          </cell>
          <cell r="D5381">
            <v>204011057</v>
          </cell>
          <cell r="E5381" t="str">
            <v>Mansfield (Vic.)</v>
          </cell>
          <cell r="F5381">
            <v>47</v>
          </cell>
          <cell r="G5381">
            <v>18</v>
          </cell>
          <cell r="H5381">
            <v>5</v>
          </cell>
          <cell r="I5381">
            <v>3</v>
          </cell>
          <cell r="J5381">
            <v>0</v>
          </cell>
          <cell r="K5381">
            <v>73</v>
          </cell>
        </row>
        <row r="5382">
          <cell r="A5382">
            <v>5376</v>
          </cell>
          <cell r="B5382" t="str">
            <v>R</v>
          </cell>
          <cell r="C5382" t="str">
            <v>Arts and Recreation Services</v>
          </cell>
          <cell r="D5382">
            <v>204011057</v>
          </cell>
          <cell r="E5382" t="str">
            <v>Mansfield (Vic.)</v>
          </cell>
          <cell r="F5382">
            <v>13</v>
          </cell>
          <cell r="G5382">
            <v>8</v>
          </cell>
          <cell r="H5382">
            <v>6</v>
          </cell>
          <cell r="I5382">
            <v>0</v>
          </cell>
          <cell r="J5382">
            <v>0</v>
          </cell>
          <cell r="K5382">
            <v>28</v>
          </cell>
        </row>
        <row r="5383">
          <cell r="A5383">
            <v>5377</v>
          </cell>
          <cell r="B5383" t="str">
            <v>S</v>
          </cell>
          <cell r="C5383" t="str">
            <v>Other Services</v>
          </cell>
          <cell r="D5383">
            <v>204011057</v>
          </cell>
          <cell r="E5383" t="str">
            <v>Mansfield (Vic.)</v>
          </cell>
          <cell r="F5383">
            <v>43</v>
          </cell>
          <cell r="G5383">
            <v>25</v>
          </cell>
          <cell r="H5383">
            <v>10</v>
          </cell>
          <cell r="I5383">
            <v>0</v>
          </cell>
          <cell r="J5383">
            <v>0</v>
          </cell>
          <cell r="K5383">
            <v>78</v>
          </cell>
        </row>
        <row r="5384">
          <cell r="A5384">
            <v>5378</v>
          </cell>
          <cell r="B5384" t="str">
            <v>A</v>
          </cell>
          <cell r="C5384" t="str">
            <v>Agriculture, Forestry and Fishing</v>
          </cell>
          <cell r="D5384">
            <v>213031349</v>
          </cell>
          <cell r="E5384" t="str">
            <v>Maribyrnong</v>
          </cell>
          <cell r="F5384">
            <v>0</v>
          </cell>
          <cell r="G5384">
            <v>3</v>
          </cell>
          <cell r="H5384">
            <v>3</v>
          </cell>
          <cell r="I5384">
            <v>0</v>
          </cell>
          <cell r="J5384">
            <v>0</v>
          </cell>
          <cell r="K5384">
            <v>5</v>
          </cell>
        </row>
        <row r="5385">
          <cell r="A5385">
            <v>5379</v>
          </cell>
          <cell r="B5385" t="str">
            <v>B</v>
          </cell>
          <cell r="C5385" t="str">
            <v>Mining</v>
          </cell>
          <cell r="D5385">
            <v>213031349</v>
          </cell>
          <cell r="E5385" t="str">
            <v>Maribyrnong</v>
          </cell>
          <cell r="F5385">
            <v>0</v>
          </cell>
          <cell r="G5385">
            <v>0</v>
          </cell>
          <cell r="H5385">
            <v>0</v>
          </cell>
          <cell r="I5385">
            <v>0</v>
          </cell>
          <cell r="J5385">
            <v>0</v>
          </cell>
          <cell r="K5385">
            <v>0</v>
          </cell>
        </row>
        <row r="5386">
          <cell r="A5386">
            <v>5380</v>
          </cell>
          <cell r="B5386" t="str">
            <v>C</v>
          </cell>
          <cell r="C5386" t="str">
            <v>Manufacturing</v>
          </cell>
          <cell r="D5386">
            <v>213031349</v>
          </cell>
          <cell r="E5386" t="str">
            <v>Maribyrnong</v>
          </cell>
          <cell r="F5386">
            <v>10</v>
          </cell>
          <cell r="G5386">
            <v>8</v>
          </cell>
          <cell r="H5386">
            <v>3</v>
          </cell>
          <cell r="I5386">
            <v>0</v>
          </cell>
          <cell r="J5386">
            <v>0</v>
          </cell>
          <cell r="K5386">
            <v>22</v>
          </cell>
        </row>
        <row r="5387">
          <cell r="A5387">
            <v>5381</v>
          </cell>
          <cell r="B5387" t="str">
            <v>D</v>
          </cell>
          <cell r="C5387" t="str">
            <v>Electricity, Gas, Water and Waste Services</v>
          </cell>
          <cell r="D5387">
            <v>213031349</v>
          </cell>
          <cell r="E5387" t="str">
            <v>Maribyrnong</v>
          </cell>
          <cell r="F5387">
            <v>3</v>
          </cell>
          <cell r="G5387">
            <v>3</v>
          </cell>
          <cell r="H5387">
            <v>0</v>
          </cell>
          <cell r="I5387">
            <v>0</v>
          </cell>
          <cell r="J5387">
            <v>0</v>
          </cell>
          <cell r="K5387">
            <v>4</v>
          </cell>
        </row>
        <row r="5388">
          <cell r="A5388">
            <v>5382</v>
          </cell>
          <cell r="B5388" t="str">
            <v>E</v>
          </cell>
          <cell r="C5388" t="str">
            <v>Construction</v>
          </cell>
          <cell r="D5388">
            <v>213031349</v>
          </cell>
          <cell r="E5388" t="str">
            <v>Maribyrnong</v>
          </cell>
          <cell r="F5388">
            <v>123</v>
          </cell>
          <cell r="G5388">
            <v>41</v>
          </cell>
          <cell r="H5388">
            <v>5</v>
          </cell>
          <cell r="I5388">
            <v>0</v>
          </cell>
          <cell r="J5388">
            <v>0</v>
          </cell>
          <cell r="K5388">
            <v>170</v>
          </cell>
        </row>
        <row r="5389">
          <cell r="A5389">
            <v>5383</v>
          </cell>
          <cell r="B5389" t="str">
            <v>F</v>
          </cell>
          <cell r="C5389" t="str">
            <v>Wholesale Trade</v>
          </cell>
          <cell r="D5389">
            <v>213031349</v>
          </cell>
          <cell r="E5389" t="str">
            <v>Maribyrnong</v>
          </cell>
          <cell r="F5389">
            <v>30</v>
          </cell>
          <cell r="G5389">
            <v>10</v>
          </cell>
          <cell r="H5389">
            <v>3</v>
          </cell>
          <cell r="I5389">
            <v>0</v>
          </cell>
          <cell r="J5389">
            <v>0</v>
          </cell>
          <cell r="K5389">
            <v>42</v>
          </cell>
        </row>
        <row r="5390">
          <cell r="A5390">
            <v>5384</v>
          </cell>
          <cell r="B5390" t="str">
            <v>G</v>
          </cell>
          <cell r="C5390" t="str">
            <v>Retail Trade</v>
          </cell>
          <cell r="D5390">
            <v>213031349</v>
          </cell>
          <cell r="E5390" t="str">
            <v>Maribyrnong</v>
          </cell>
          <cell r="F5390">
            <v>59</v>
          </cell>
          <cell r="G5390">
            <v>40</v>
          </cell>
          <cell r="H5390">
            <v>22</v>
          </cell>
          <cell r="I5390">
            <v>7</v>
          </cell>
          <cell r="J5390">
            <v>0</v>
          </cell>
          <cell r="K5390">
            <v>129</v>
          </cell>
        </row>
        <row r="5391">
          <cell r="A5391">
            <v>5385</v>
          </cell>
          <cell r="B5391" t="str">
            <v>H</v>
          </cell>
          <cell r="C5391" t="str">
            <v>Accommodation and Food Services</v>
          </cell>
          <cell r="D5391">
            <v>213031349</v>
          </cell>
          <cell r="E5391" t="str">
            <v>Maribyrnong</v>
          </cell>
          <cell r="F5391">
            <v>17</v>
          </cell>
          <cell r="G5391">
            <v>21</v>
          </cell>
          <cell r="H5391">
            <v>27</v>
          </cell>
          <cell r="I5391">
            <v>7</v>
          </cell>
          <cell r="J5391">
            <v>0</v>
          </cell>
          <cell r="K5391">
            <v>72</v>
          </cell>
        </row>
        <row r="5392">
          <cell r="A5392">
            <v>5386</v>
          </cell>
          <cell r="B5392" t="str">
            <v>I</v>
          </cell>
          <cell r="C5392" t="str">
            <v>Transport, Postal and Warehousing</v>
          </cell>
          <cell r="D5392">
            <v>213031349</v>
          </cell>
          <cell r="E5392" t="str">
            <v>Maribyrnong</v>
          </cell>
          <cell r="F5392">
            <v>156</v>
          </cell>
          <cell r="G5392">
            <v>20</v>
          </cell>
          <cell r="H5392">
            <v>5</v>
          </cell>
          <cell r="I5392">
            <v>0</v>
          </cell>
          <cell r="J5392">
            <v>0</v>
          </cell>
          <cell r="K5392">
            <v>181</v>
          </cell>
        </row>
        <row r="5393">
          <cell r="A5393">
            <v>5387</v>
          </cell>
          <cell r="B5393" t="str">
            <v>J</v>
          </cell>
          <cell r="C5393" t="str">
            <v>Information Media and Telecommunications</v>
          </cell>
          <cell r="D5393">
            <v>213031349</v>
          </cell>
          <cell r="E5393" t="str">
            <v>Maribyrnong</v>
          </cell>
          <cell r="F5393">
            <v>12</v>
          </cell>
          <cell r="G5393">
            <v>5</v>
          </cell>
          <cell r="H5393">
            <v>0</v>
          </cell>
          <cell r="I5393">
            <v>0</v>
          </cell>
          <cell r="J5393">
            <v>0</v>
          </cell>
          <cell r="K5393">
            <v>17</v>
          </cell>
        </row>
        <row r="5394">
          <cell r="A5394">
            <v>5388</v>
          </cell>
          <cell r="B5394" t="str">
            <v>K</v>
          </cell>
          <cell r="C5394" t="str">
            <v>Financial and Insurance Services</v>
          </cell>
          <cell r="D5394">
            <v>213031349</v>
          </cell>
          <cell r="E5394" t="str">
            <v>Maribyrnong</v>
          </cell>
          <cell r="F5394">
            <v>49</v>
          </cell>
          <cell r="G5394">
            <v>12</v>
          </cell>
          <cell r="H5394">
            <v>0</v>
          </cell>
          <cell r="I5394">
            <v>0</v>
          </cell>
          <cell r="J5394">
            <v>0</v>
          </cell>
          <cell r="K5394">
            <v>61</v>
          </cell>
        </row>
        <row r="5395">
          <cell r="A5395">
            <v>5389</v>
          </cell>
          <cell r="B5395" t="str">
            <v>L</v>
          </cell>
          <cell r="C5395" t="str">
            <v>Rental, Hiring and Real Estate Services</v>
          </cell>
          <cell r="D5395">
            <v>213031349</v>
          </cell>
          <cell r="E5395" t="str">
            <v>Maribyrnong</v>
          </cell>
          <cell r="F5395">
            <v>164</v>
          </cell>
          <cell r="G5395">
            <v>14</v>
          </cell>
          <cell r="H5395">
            <v>3</v>
          </cell>
          <cell r="I5395">
            <v>0</v>
          </cell>
          <cell r="J5395">
            <v>0</v>
          </cell>
          <cell r="K5395">
            <v>182</v>
          </cell>
        </row>
        <row r="5396">
          <cell r="A5396">
            <v>5390</v>
          </cell>
          <cell r="B5396" t="str">
            <v>M</v>
          </cell>
          <cell r="C5396" t="str">
            <v>Professional, Scientific and Technical Services</v>
          </cell>
          <cell r="D5396">
            <v>213031349</v>
          </cell>
          <cell r="E5396" t="str">
            <v>Maribyrnong</v>
          </cell>
          <cell r="F5396">
            <v>137</v>
          </cell>
          <cell r="G5396">
            <v>51</v>
          </cell>
          <cell r="H5396">
            <v>7</v>
          </cell>
          <cell r="I5396">
            <v>0</v>
          </cell>
          <cell r="J5396">
            <v>0</v>
          </cell>
          <cell r="K5396">
            <v>195</v>
          </cell>
        </row>
        <row r="5397">
          <cell r="A5397">
            <v>5391</v>
          </cell>
          <cell r="B5397" t="str">
            <v>N</v>
          </cell>
          <cell r="C5397" t="str">
            <v>Administrative and Support Services</v>
          </cell>
          <cell r="D5397">
            <v>213031349</v>
          </cell>
          <cell r="E5397" t="str">
            <v>Maribyrnong</v>
          </cell>
          <cell r="F5397">
            <v>41</v>
          </cell>
          <cell r="G5397">
            <v>18</v>
          </cell>
          <cell r="H5397">
            <v>4</v>
          </cell>
          <cell r="I5397">
            <v>0</v>
          </cell>
          <cell r="J5397">
            <v>0</v>
          </cell>
          <cell r="K5397">
            <v>63</v>
          </cell>
        </row>
        <row r="5398">
          <cell r="A5398">
            <v>5392</v>
          </cell>
          <cell r="B5398" t="str">
            <v>O</v>
          </cell>
          <cell r="C5398" t="str">
            <v>Public Administration and Safety</v>
          </cell>
          <cell r="D5398">
            <v>213031349</v>
          </cell>
          <cell r="E5398" t="str">
            <v>Maribyrnong</v>
          </cell>
          <cell r="F5398">
            <v>3</v>
          </cell>
          <cell r="G5398">
            <v>3</v>
          </cell>
          <cell r="H5398">
            <v>3</v>
          </cell>
          <cell r="I5398">
            <v>0</v>
          </cell>
          <cell r="J5398">
            <v>0</v>
          </cell>
          <cell r="K5398">
            <v>4</v>
          </cell>
        </row>
        <row r="5399">
          <cell r="A5399">
            <v>5393</v>
          </cell>
          <cell r="B5399" t="str">
            <v>P</v>
          </cell>
          <cell r="C5399" t="str">
            <v>Education and Training</v>
          </cell>
          <cell r="D5399">
            <v>213031349</v>
          </cell>
          <cell r="E5399" t="str">
            <v>Maribyrnong</v>
          </cell>
          <cell r="F5399">
            <v>16</v>
          </cell>
          <cell r="G5399">
            <v>5</v>
          </cell>
          <cell r="H5399">
            <v>5</v>
          </cell>
          <cell r="I5399">
            <v>0</v>
          </cell>
          <cell r="J5399">
            <v>0</v>
          </cell>
          <cell r="K5399">
            <v>28</v>
          </cell>
        </row>
        <row r="5400">
          <cell r="A5400">
            <v>5394</v>
          </cell>
          <cell r="B5400" t="str">
            <v>Q</v>
          </cell>
          <cell r="C5400" t="str">
            <v>Health Care and Social Assistance</v>
          </cell>
          <cell r="D5400">
            <v>213031349</v>
          </cell>
          <cell r="E5400" t="str">
            <v>Maribyrnong</v>
          </cell>
          <cell r="F5400">
            <v>101</v>
          </cell>
          <cell r="G5400">
            <v>33</v>
          </cell>
          <cell r="H5400">
            <v>20</v>
          </cell>
          <cell r="I5400">
            <v>4</v>
          </cell>
          <cell r="J5400">
            <v>0</v>
          </cell>
          <cell r="K5400">
            <v>158</v>
          </cell>
        </row>
        <row r="5401">
          <cell r="A5401">
            <v>5395</v>
          </cell>
          <cell r="B5401" t="str">
            <v>R</v>
          </cell>
          <cell r="C5401" t="str">
            <v>Arts and Recreation Services</v>
          </cell>
          <cell r="D5401">
            <v>213031349</v>
          </cell>
          <cell r="E5401" t="str">
            <v>Maribyrnong</v>
          </cell>
          <cell r="F5401">
            <v>17</v>
          </cell>
          <cell r="G5401">
            <v>4</v>
          </cell>
          <cell r="H5401">
            <v>3</v>
          </cell>
          <cell r="I5401">
            <v>0</v>
          </cell>
          <cell r="J5401">
            <v>0</v>
          </cell>
          <cell r="K5401">
            <v>22</v>
          </cell>
        </row>
        <row r="5402">
          <cell r="A5402">
            <v>5396</v>
          </cell>
          <cell r="B5402" t="str">
            <v>S</v>
          </cell>
          <cell r="C5402" t="str">
            <v>Other Services</v>
          </cell>
          <cell r="D5402">
            <v>213031349</v>
          </cell>
          <cell r="E5402" t="str">
            <v>Maribyrnong</v>
          </cell>
          <cell r="F5402">
            <v>37</v>
          </cell>
          <cell r="G5402">
            <v>19</v>
          </cell>
          <cell r="H5402">
            <v>12</v>
          </cell>
          <cell r="I5402">
            <v>0</v>
          </cell>
          <cell r="J5402">
            <v>0</v>
          </cell>
          <cell r="K5402">
            <v>68</v>
          </cell>
        </row>
        <row r="5403">
          <cell r="A5403">
            <v>5397</v>
          </cell>
          <cell r="B5403" t="str">
            <v>A</v>
          </cell>
          <cell r="C5403" t="str">
            <v>Agriculture, Forestry and Fishing</v>
          </cell>
          <cell r="D5403">
            <v>201031016</v>
          </cell>
          <cell r="E5403" t="str">
            <v>Maryborough (Vic.)</v>
          </cell>
          <cell r="F5403">
            <v>26</v>
          </cell>
          <cell r="G5403">
            <v>11</v>
          </cell>
          <cell r="H5403">
            <v>4</v>
          </cell>
          <cell r="I5403">
            <v>0</v>
          </cell>
          <cell r="J5403">
            <v>0</v>
          </cell>
          <cell r="K5403">
            <v>41</v>
          </cell>
        </row>
        <row r="5404">
          <cell r="A5404">
            <v>5398</v>
          </cell>
          <cell r="B5404" t="str">
            <v>B</v>
          </cell>
          <cell r="C5404" t="str">
            <v>Mining</v>
          </cell>
          <cell r="D5404">
            <v>201031016</v>
          </cell>
          <cell r="E5404" t="str">
            <v>Maryborough (Vic.)</v>
          </cell>
          <cell r="F5404">
            <v>0</v>
          </cell>
          <cell r="G5404">
            <v>3</v>
          </cell>
          <cell r="H5404">
            <v>0</v>
          </cell>
          <cell r="I5404">
            <v>0</v>
          </cell>
          <cell r="J5404">
            <v>0</v>
          </cell>
          <cell r="K5404">
            <v>3</v>
          </cell>
        </row>
        <row r="5405">
          <cell r="A5405">
            <v>5399</v>
          </cell>
          <cell r="B5405" t="str">
            <v>C</v>
          </cell>
          <cell r="C5405" t="str">
            <v>Manufacturing</v>
          </cell>
          <cell r="D5405">
            <v>201031016</v>
          </cell>
          <cell r="E5405" t="str">
            <v>Maryborough (Vic.)</v>
          </cell>
          <cell r="F5405">
            <v>17</v>
          </cell>
          <cell r="G5405">
            <v>7</v>
          </cell>
          <cell r="H5405">
            <v>3</v>
          </cell>
          <cell r="I5405">
            <v>0</v>
          </cell>
          <cell r="J5405">
            <v>0</v>
          </cell>
          <cell r="K5405">
            <v>29</v>
          </cell>
        </row>
        <row r="5406">
          <cell r="A5406">
            <v>5400</v>
          </cell>
          <cell r="B5406" t="str">
            <v>D</v>
          </cell>
          <cell r="C5406" t="str">
            <v>Electricity, Gas, Water and Waste Services</v>
          </cell>
          <cell r="D5406">
            <v>201031016</v>
          </cell>
          <cell r="E5406" t="str">
            <v>Maryborough (Vic.)</v>
          </cell>
          <cell r="F5406">
            <v>0</v>
          </cell>
          <cell r="G5406">
            <v>0</v>
          </cell>
          <cell r="H5406">
            <v>0</v>
          </cell>
          <cell r="I5406">
            <v>0</v>
          </cell>
          <cell r="J5406">
            <v>0</v>
          </cell>
          <cell r="K5406">
            <v>0</v>
          </cell>
        </row>
        <row r="5407">
          <cell r="A5407">
            <v>5401</v>
          </cell>
          <cell r="B5407" t="str">
            <v>E</v>
          </cell>
          <cell r="C5407" t="str">
            <v>Construction</v>
          </cell>
          <cell r="D5407">
            <v>201031016</v>
          </cell>
          <cell r="E5407" t="str">
            <v>Maryborough (Vic.)</v>
          </cell>
          <cell r="F5407">
            <v>43</v>
          </cell>
          <cell r="G5407">
            <v>24</v>
          </cell>
          <cell r="H5407">
            <v>3</v>
          </cell>
          <cell r="I5407">
            <v>0</v>
          </cell>
          <cell r="J5407">
            <v>0</v>
          </cell>
          <cell r="K5407">
            <v>68</v>
          </cell>
        </row>
        <row r="5408">
          <cell r="A5408">
            <v>5402</v>
          </cell>
          <cell r="B5408" t="str">
            <v>F</v>
          </cell>
          <cell r="C5408" t="str">
            <v>Wholesale Trade</v>
          </cell>
          <cell r="D5408">
            <v>201031016</v>
          </cell>
          <cell r="E5408" t="str">
            <v>Maryborough (Vic.)</v>
          </cell>
          <cell r="F5408">
            <v>8</v>
          </cell>
          <cell r="G5408">
            <v>3</v>
          </cell>
          <cell r="H5408">
            <v>3</v>
          </cell>
          <cell r="I5408">
            <v>0</v>
          </cell>
          <cell r="J5408">
            <v>0</v>
          </cell>
          <cell r="K5408">
            <v>14</v>
          </cell>
        </row>
        <row r="5409">
          <cell r="A5409">
            <v>5403</v>
          </cell>
          <cell r="B5409" t="str">
            <v>G</v>
          </cell>
          <cell r="C5409" t="str">
            <v>Retail Trade</v>
          </cell>
          <cell r="D5409">
            <v>201031016</v>
          </cell>
          <cell r="E5409" t="str">
            <v>Maryborough (Vic.)</v>
          </cell>
          <cell r="F5409">
            <v>20</v>
          </cell>
          <cell r="G5409">
            <v>18</v>
          </cell>
          <cell r="H5409">
            <v>7</v>
          </cell>
          <cell r="I5409">
            <v>0</v>
          </cell>
          <cell r="J5409">
            <v>0</v>
          </cell>
          <cell r="K5409">
            <v>47</v>
          </cell>
        </row>
        <row r="5410">
          <cell r="A5410">
            <v>5404</v>
          </cell>
          <cell r="B5410" t="str">
            <v>H</v>
          </cell>
          <cell r="C5410" t="str">
            <v>Accommodation and Food Services</v>
          </cell>
          <cell r="D5410">
            <v>201031016</v>
          </cell>
          <cell r="E5410" t="str">
            <v>Maryborough (Vic.)</v>
          </cell>
          <cell r="F5410">
            <v>9</v>
          </cell>
          <cell r="G5410">
            <v>12</v>
          </cell>
          <cell r="H5410">
            <v>4</v>
          </cell>
          <cell r="I5410">
            <v>4</v>
          </cell>
          <cell r="J5410">
            <v>0</v>
          </cell>
          <cell r="K5410">
            <v>29</v>
          </cell>
        </row>
        <row r="5411">
          <cell r="A5411">
            <v>5405</v>
          </cell>
          <cell r="B5411" t="str">
            <v>I</v>
          </cell>
          <cell r="C5411" t="str">
            <v>Transport, Postal and Warehousing</v>
          </cell>
          <cell r="D5411">
            <v>201031016</v>
          </cell>
          <cell r="E5411" t="str">
            <v>Maryborough (Vic.)</v>
          </cell>
          <cell r="F5411">
            <v>22</v>
          </cell>
          <cell r="G5411">
            <v>10</v>
          </cell>
          <cell r="H5411">
            <v>3</v>
          </cell>
          <cell r="I5411">
            <v>0</v>
          </cell>
          <cell r="J5411">
            <v>0</v>
          </cell>
          <cell r="K5411">
            <v>37</v>
          </cell>
        </row>
        <row r="5412">
          <cell r="A5412">
            <v>5406</v>
          </cell>
          <cell r="B5412" t="str">
            <v>J</v>
          </cell>
          <cell r="C5412" t="str">
            <v>Information Media and Telecommunications</v>
          </cell>
          <cell r="D5412">
            <v>201031016</v>
          </cell>
          <cell r="E5412" t="str">
            <v>Maryborough (Vic.)</v>
          </cell>
          <cell r="F5412">
            <v>0</v>
          </cell>
          <cell r="G5412">
            <v>0</v>
          </cell>
          <cell r="H5412">
            <v>3</v>
          </cell>
          <cell r="I5412">
            <v>0</v>
          </cell>
          <cell r="J5412">
            <v>0</v>
          </cell>
          <cell r="K5412">
            <v>5</v>
          </cell>
        </row>
        <row r="5413">
          <cell r="A5413">
            <v>5407</v>
          </cell>
          <cell r="B5413" t="str">
            <v>K</v>
          </cell>
          <cell r="C5413" t="str">
            <v>Financial and Insurance Services</v>
          </cell>
          <cell r="D5413">
            <v>201031016</v>
          </cell>
          <cell r="E5413" t="str">
            <v>Maryborough (Vic.)</v>
          </cell>
          <cell r="F5413">
            <v>10</v>
          </cell>
          <cell r="G5413">
            <v>4</v>
          </cell>
          <cell r="H5413">
            <v>0</v>
          </cell>
          <cell r="I5413">
            <v>0</v>
          </cell>
          <cell r="J5413">
            <v>0</v>
          </cell>
          <cell r="K5413">
            <v>14</v>
          </cell>
        </row>
        <row r="5414">
          <cell r="A5414">
            <v>5408</v>
          </cell>
          <cell r="B5414" t="str">
            <v>L</v>
          </cell>
          <cell r="C5414" t="str">
            <v>Rental, Hiring and Real Estate Services</v>
          </cell>
          <cell r="D5414">
            <v>201031016</v>
          </cell>
          <cell r="E5414" t="str">
            <v>Maryborough (Vic.)</v>
          </cell>
          <cell r="F5414">
            <v>28</v>
          </cell>
          <cell r="G5414">
            <v>3</v>
          </cell>
          <cell r="H5414">
            <v>4</v>
          </cell>
          <cell r="I5414">
            <v>0</v>
          </cell>
          <cell r="J5414">
            <v>0</v>
          </cell>
          <cell r="K5414">
            <v>34</v>
          </cell>
        </row>
        <row r="5415">
          <cell r="A5415">
            <v>5409</v>
          </cell>
          <cell r="B5415" t="str">
            <v>M</v>
          </cell>
          <cell r="C5415" t="str">
            <v>Professional, Scientific and Technical Services</v>
          </cell>
          <cell r="D5415">
            <v>201031016</v>
          </cell>
          <cell r="E5415" t="str">
            <v>Maryborough (Vic.)</v>
          </cell>
          <cell r="F5415">
            <v>23</v>
          </cell>
          <cell r="G5415">
            <v>3</v>
          </cell>
          <cell r="H5415">
            <v>3</v>
          </cell>
          <cell r="I5415">
            <v>0</v>
          </cell>
          <cell r="J5415">
            <v>0</v>
          </cell>
          <cell r="K5415">
            <v>29</v>
          </cell>
        </row>
        <row r="5416">
          <cell r="A5416">
            <v>5410</v>
          </cell>
          <cell r="B5416" t="str">
            <v>N</v>
          </cell>
          <cell r="C5416" t="str">
            <v>Administrative and Support Services</v>
          </cell>
          <cell r="D5416">
            <v>201031016</v>
          </cell>
          <cell r="E5416" t="str">
            <v>Maryborough (Vic.)</v>
          </cell>
          <cell r="F5416">
            <v>6</v>
          </cell>
          <cell r="G5416">
            <v>4</v>
          </cell>
          <cell r="H5416">
            <v>3</v>
          </cell>
          <cell r="I5416">
            <v>0</v>
          </cell>
          <cell r="J5416">
            <v>0</v>
          </cell>
          <cell r="K5416">
            <v>14</v>
          </cell>
        </row>
        <row r="5417">
          <cell r="A5417">
            <v>5411</v>
          </cell>
          <cell r="B5417" t="str">
            <v>O</v>
          </cell>
          <cell r="C5417" t="str">
            <v>Public Administration and Safety</v>
          </cell>
          <cell r="D5417">
            <v>201031016</v>
          </cell>
          <cell r="E5417" t="str">
            <v>Maryborough (Vic.)</v>
          </cell>
          <cell r="F5417">
            <v>0</v>
          </cell>
          <cell r="G5417">
            <v>0</v>
          </cell>
          <cell r="H5417">
            <v>0</v>
          </cell>
          <cell r="I5417">
            <v>0</v>
          </cell>
          <cell r="J5417">
            <v>0</v>
          </cell>
          <cell r="K5417">
            <v>0</v>
          </cell>
        </row>
        <row r="5418">
          <cell r="A5418">
            <v>5412</v>
          </cell>
          <cell r="B5418" t="str">
            <v>P</v>
          </cell>
          <cell r="C5418" t="str">
            <v>Education and Training</v>
          </cell>
          <cell r="D5418">
            <v>201031016</v>
          </cell>
          <cell r="E5418" t="str">
            <v>Maryborough (Vic.)</v>
          </cell>
          <cell r="F5418">
            <v>5</v>
          </cell>
          <cell r="G5418">
            <v>0</v>
          </cell>
          <cell r="H5418">
            <v>0</v>
          </cell>
          <cell r="I5418">
            <v>0</v>
          </cell>
          <cell r="J5418">
            <v>0</v>
          </cell>
          <cell r="K5418">
            <v>9</v>
          </cell>
        </row>
        <row r="5419">
          <cell r="A5419">
            <v>5413</v>
          </cell>
          <cell r="B5419" t="str">
            <v>Q</v>
          </cell>
          <cell r="C5419" t="str">
            <v>Health Care and Social Assistance</v>
          </cell>
          <cell r="D5419">
            <v>201031016</v>
          </cell>
          <cell r="E5419" t="str">
            <v>Maryborough (Vic.)</v>
          </cell>
          <cell r="F5419">
            <v>25</v>
          </cell>
          <cell r="G5419">
            <v>7</v>
          </cell>
          <cell r="H5419">
            <v>8</v>
          </cell>
          <cell r="I5419">
            <v>0</v>
          </cell>
          <cell r="J5419">
            <v>0</v>
          </cell>
          <cell r="K5419">
            <v>41</v>
          </cell>
        </row>
        <row r="5420">
          <cell r="A5420">
            <v>5414</v>
          </cell>
          <cell r="B5420" t="str">
            <v>R</v>
          </cell>
          <cell r="C5420" t="str">
            <v>Arts and Recreation Services</v>
          </cell>
          <cell r="D5420">
            <v>201031016</v>
          </cell>
          <cell r="E5420" t="str">
            <v>Maryborough (Vic.)</v>
          </cell>
          <cell r="F5420">
            <v>6</v>
          </cell>
          <cell r="G5420">
            <v>3</v>
          </cell>
          <cell r="H5420">
            <v>3</v>
          </cell>
          <cell r="I5420">
            <v>0</v>
          </cell>
          <cell r="J5420">
            <v>0</v>
          </cell>
          <cell r="K5420">
            <v>10</v>
          </cell>
        </row>
        <row r="5421">
          <cell r="A5421">
            <v>5415</v>
          </cell>
          <cell r="B5421" t="str">
            <v>S</v>
          </cell>
          <cell r="C5421" t="str">
            <v>Other Services</v>
          </cell>
          <cell r="D5421">
            <v>201031016</v>
          </cell>
          <cell r="E5421" t="str">
            <v>Maryborough (Vic.)</v>
          </cell>
          <cell r="F5421">
            <v>12</v>
          </cell>
          <cell r="G5421">
            <v>15</v>
          </cell>
          <cell r="H5421">
            <v>3</v>
          </cell>
          <cell r="I5421">
            <v>0</v>
          </cell>
          <cell r="J5421">
            <v>0</v>
          </cell>
          <cell r="K5421">
            <v>29</v>
          </cell>
        </row>
        <row r="5422">
          <cell r="A5422">
            <v>5416</v>
          </cell>
          <cell r="B5422" t="str">
            <v>A</v>
          </cell>
          <cell r="C5422" t="str">
            <v>Agriculture, Forestry and Fishing</v>
          </cell>
          <cell r="D5422">
            <v>201031017</v>
          </cell>
          <cell r="E5422" t="str">
            <v>Maryborough Surrounds</v>
          </cell>
          <cell r="F5422">
            <v>102</v>
          </cell>
          <cell r="G5422">
            <v>46</v>
          </cell>
          <cell r="H5422">
            <v>12</v>
          </cell>
          <cell r="I5422">
            <v>3</v>
          </cell>
          <cell r="J5422">
            <v>0</v>
          </cell>
          <cell r="K5422">
            <v>162</v>
          </cell>
        </row>
        <row r="5423">
          <cell r="A5423">
            <v>5417</v>
          </cell>
          <cell r="B5423" t="str">
            <v>B</v>
          </cell>
          <cell r="C5423" t="str">
            <v>Mining</v>
          </cell>
          <cell r="D5423">
            <v>201031017</v>
          </cell>
          <cell r="E5423" t="str">
            <v>Maryborough Surrounds</v>
          </cell>
          <cell r="F5423">
            <v>3</v>
          </cell>
          <cell r="G5423">
            <v>0</v>
          </cell>
          <cell r="H5423">
            <v>0</v>
          </cell>
          <cell r="I5423">
            <v>0</v>
          </cell>
          <cell r="J5423">
            <v>0</v>
          </cell>
          <cell r="K5423">
            <v>0</v>
          </cell>
        </row>
        <row r="5424">
          <cell r="A5424">
            <v>5418</v>
          </cell>
          <cell r="B5424" t="str">
            <v>C</v>
          </cell>
          <cell r="C5424" t="str">
            <v>Manufacturing</v>
          </cell>
          <cell r="D5424">
            <v>201031017</v>
          </cell>
          <cell r="E5424" t="str">
            <v>Maryborough Surrounds</v>
          </cell>
          <cell r="F5424">
            <v>10</v>
          </cell>
          <cell r="G5424">
            <v>3</v>
          </cell>
          <cell r="H5424">
            <v>3</v>
          </cell>
          <cell r="I5424">
            <v>0</v>
          </cell>
          <cell r="J5424">
            <v>0</v>
          </cell>
          <cell r="K5424">
            <v>17</v>
          </cell>
        </row>
        <row r="5425">
          <cell r="A5425">
            <v>5419</v>
          </cell>
          <cell r="B5425" t="str">
            <v>D</v>
          </cell>
          <cell r="C5425" t="str">
            <v>Electricity, Gas, Water and Waste Services</v>
          </cell>
          <cell r="D5425">
            <v>201031017</v>
          </cell>
          <cell r="E5425" t="str">
            <v>Maryborough Surrounds</v>
          </cell>
          <cell r="F5425">
            <v>3</v>
          </cell>
          <cell r="G5425">
            <v>0</v>
          </cell>
          <cell r="H5425">
            <v>0</v>
          </cell>
          <cell r="I5425">
            <v>0</v>
          </cell>
          <cell r="J5425">
            <v>0</v>
          </cell>
          <cell r="K5425">
            <v>4</v>
          </cell>
        </row>
        <row r="5426">
          <cell r="A5426">
            <v>5420</v>
          </cell>
          <cell r="B5426" t="str">
            <v>E</v>
          </cell>
          <cell r="C5426" t="str">
            <v>Construction</v>
          </cell>
          <cell r="D5426">
            <v>201031017</v>
          </cell>
          <cell r="E5426" t="str">
            <v>Maryborough Surrounds</v>
          </cell>
          <cell r="F5426">
            <v>44</v>
          </cell>
          <cell r="G5426">
            <v>27</v>
          </cell>
          <cell r="H5426">
            <v>0</v>
          </cell>
          <cell r="I5426">
            <v>3</v>
          </cell>
          <cell r="J5426">
            <v>0</v>
          </cell>
          <cell r="K5426">
            <v>73</v>
          </cell>
        </row>
        <row r="5427">
          <cell r="A5427">
            <v>5421</v>
          </cell>
          <cell r="B5427" t="str">
            <v>F</v>
          </cell>
          <cell r="C5427" t="str">
            <v>Wholesale Trade</v>
          </cell>
          <cell r="D5427">
            <v>201031017</v>
          </cell>
          <cell r="E5427" t="str">
            <v>Maryborough Surrounds</v>
          </cell>
          <cell r="F5427">
            <v>4</v>
          </cell>
          <cell r="G5427">
            <v>4</v>
          </cell>
          <cell r="H5427">
            <v>0</v>
          </cell>
          <cell r="I5427">
            <v>0</v>
          </cell>
          <cell r="J5427">
            <v>0</v>
          </cell>
          <cell r="K5427">
            <v>8</v>
          </cell>
        </row>
        <row r="5428">
          <cell r="A5428">
            <v>5422</v>
          </cell>
          <cell r="B5428" t="str">
            <v>G</v>
          </cell>
          <cell r="C5428" t="str">
            <v>Retail Trade</v>
          </cell>
          <cell r="D5428">
            <v>201031017</v>
          </cell>
          <cell r="E5428" t="str">
            <v>Maryborough Surrounds</v>
          </cell>
          <cell r="F5428">
            <v>9</v>
          </cell>
          <cell r="G5428">
            <v>8</v>
          </cell>
          <cell r="H5428">
            <v>0</v>
          </cell>
          <cell r="I5428">
            <v>0</v>
          </cell>
          <cell r="J5428">
            <v>0</v>
          </cell>
          <cell r="K5428">
            <v>18</v>
          </cell>
        </row>
        <row r="5429">
          <cell r="A5429">
            <v>5423</v>
          </cell>
          <cell r="B5429" t="str">
            <v>H</v>
          </cell>
          <cell r="C5429" t="str">
            <v>Accommodation and Food Services</v>
          </cell>
          <cell r="D5429">
            <v>201031017</v>
          </cell>
          <cell r="E5429" t="str">
            <v>Maryborough Surrounds</v>
          </cell>
          <cell r="F5429">
            <v>6</v>
          </cell>
          <cell r="G5429">
            <v>6</v>
          </cell>
          <cell r="H5429">
            <v>0</v>
          </cell>
          <cell r="I5429">
            <v>0</v>
          </cell>
          <cell r="J5429">
            <v>0</v>
          </cell>
          <cell r="K5429">
            <v>13</v>
          </cell>
        </row>
        <row r="5430">
          <cell r="A5430">
            <v>5424</v>
          </cell>
          <cell r="B5430" t="str">
            <v>I</v>
          </cell>
          <cell r="C5430" t="str">
            <v>Transport, Postal and Warehousing</v>
          </cell>
          <cell r="D5430">
            <v>201031017</v>
          </cell>
          <cell r="E5430" t="str">
            <v>Maryborough Surrounds</v>
          </cell>
          <cell r="F5430">
            <v>14</v>
          </cell>
          <cell r="G5430">
            <v>6</v>
          </cell>
          <cell r="H5430">
            <v>0</v>
          </cell>
          <cell r="I5430">
            <v>0</v>
          </cell>
          <cell r="J5430">
            <v>0</v>
          </cell>
          <cell r="K5430">
            <v>21</v>
          </cell>
        </row>
        <row r="5431">
          <cell r="A5431">
            <v>5425</v>
          </cell>
          <cell r="B5431" t="str">
            <v>J</v>
          </cell>
          <cell r="C5431" t="str">
            <v>Information Media and Telecommunications</v>
          </cell>
          <cell r="D5431">
            <v>201031017</v>
          </cell>
          <cell r="E5431" t="str">
            <v>Maryborough Surrounds</v>
          </cell>
          <cell r="F5431">
            <v>0</v>
          </cell>
          <cell r="G5431">
            <v>0</v>
          </cell>
          <cell r="H5431">
            <v>0</v>
          </cell>
          <cell r="I5431">
            <v>0</v>
          </cell>
          <cell r="J5431">
            <v>0</v>
          </cell>
          <cell r="K5431">
            <v>3</v>
          </cell>
        </row>
        <row r="5432">
          <cell r="A5432">
            <v>5426</v>
          </cell>
          <cell r="B5432" t="str">
            <v>K</v>
          </cell>
          <cell r="C5432" t="str">
            <v>Financial and Insurance Services</v>
          </cell>
          <cell r="D5432">
            <v>201031017</v>
          </cell>
          <cell r="E5432" t="str">
            <v>Maryborough Surrounds</v>
          </cell>
          <cell r="F5432">
            <v>5</v>
          </cell>
          <cell r="G5432">
            <v>0</v>
          </cell>
          <cell r="H5432">
            <v>0</v>
          </cell>
          <cell r="I5432">
            <v>0</v>
          </cell>
          <cell r="J5432">
            <v>0</v>
          </cell>
          <cell r="K5432">
            <v>6</v>
          </cell>
        </row>
        <row r="5433">
          <cell r="A5433">
            <v>5427</v>
          </cell>
          <cell r="B5433" t="str">
            <v>L</v>
          </cell>
          <cell r="C5433" t="str">
            <v>Rental, Hiring and Real Estate Services</v>
          </cell>
          <cell r="D5433">
            <v>201031017</v>
          </cell>
          <cell r="E5433" t="str">
            <v>Maryborough Surrounds</v>
          </cell>
          <cell r="F5433">
            <v>23</v>
          </cell>
          <cell r="G5433">
            <v>3</v>
          </cell>
          <cell r="H5433">
            <v>0</v>
          </cell>
          <cell r="I5433">
            <v>0</v>
          </cell>
          <cell r="J5433">
            <v>0</v>
          </cell>
          <cell r="K5433">
            <v>24</v>
          </cell>
        </row>
        <row r="5434">
          <cell r="A5434">
            <v>5428</v>
          </cell>
          <cell r="B5434" t="str">
            <v>M</v>
          </cell>
          <cell r="C5434" t="str">
            <v>Professional, Scientific and Technical Services</v>
          </cell>
          <cell r="D5434">
            <v>201031017</v>
          </cell>
          <cell r="E5434" t="str">
            <v>Maryborough Surrounds</v>
          </cell>
          <cell r="F5434">
            <v>21</v>
          </cell>
          <cell r="G5434">
            <v>7</v>
          </cell>
          <cell r="H5434">
            <v>3</v>
          </cell>
          <cell r="I5434">
            <v>0</v>
          </cell>
          <cell r="J5434">
            <v>0</v>
          </cell>
          <cell r="K5434">
            <v>29</v>
          </cell>
        </row>
        <row r="5435">
          <cell r="A5435">
            <v>5429</v>
          </cell>
          <cell r="B5435" t="str">
            <v>N</v>
          </cell>
          <cell r="C5435" t="str">
            <v>Administrative and Support Services</v>
          </cell>
          <cell r="D5435">
            <v>201031017</v>
          </cell>
          <cell r="E5435" t="str">
            <v>Maryborough Surrounds</v>
          </cell>
          <cell r="F5435">
            <v>7</v>
          </cell>
          <cell r="G5435">
            <v>4</v>
          </cell>
          <cell r="H5435">
            <v>3</v>
          </cell>
          <cell r="I5435">
            <v>0</v>
          </cell>
          <cell r="J5435">
            <v>0</v>
          </cell>
          <cell r="K5435">
            <v>14</v>
          </cell>
        </row>
        <row r="5436">
          <cell r="A5436">
            <v>5430</v>
          </cell>
          <cell r="B5436" t="str">
            <v>O</v>
          </cell>
          <cell r="C5436" t="str">
            <v>Public Administration and Safety</v>
          </cell>
          <cell r="D5436">
            <v>201031017</v>
          </cell>
          <cell r="E5436" t="str">
            <v>Maryborough Surrounds</v>
          </cell>
          <cell r="F5436">
            <v>0</v>
          </cell>
          <cell r="G5436">
            <v>0</v>
          </cell>
          <cell r="H5436">
            <v>0</v>
          </cell>
          <cell r="I5436">
            <v>0</v>
          </cell>
          <cell r="J5436">
            <v>0</v>
          </cell>
          <cell r="K5436">
            <v>0</v>
          </cell>
        </row>
        <row r="5437">
          <cell r="A5437">
            <v>5431</v>
          </cell>
          <cell r="B5437" t="str">
            <v>P</v>
          </cell>
          <cell r="C5437" t="str">
            <v>Education and Training</v>
          </cell>
          <cell r="D5437">
            <v>201031017</v>
          </cell>
          <cell r="E5437" t="str">
            <v>Maryborough Surrounds</v>
          </cell>
          <cell r="F5437">
            <v>3</v>
          </cell>
          <cell r="G5437">
            <v>0</v>
          </cell>
          <cell r="H5437">
            <v>0</v>
          </cell>
          <cell r="I5437">
            <v>0</v>
          </cell>
          <cell r="J5437">
            <v>0</v>
          </cell>
          <cell r="K5437">
            <v>4</v>
          </cell>
        </row>
        <row r="5438">
          <cell r="A5438">
            <v>5432</v>
          </cell>
          <cell r="B5438" t="str">
            <v>Q</v>
          </cell>
          <cell r="C5438" t="str">
            <v>Health Care and Social Assistance</v>
          </cell>
          <cell r="D5438">
            <v>201031017</v>
          </cell>
          <cell r="E5438" t="str">
            <v>Maryborough Surrounds</v>
          </cell>
          <cell r="F5438">
            <v>4</v>
          </cell>
          <cell r="G5438">
            <v>3</v>
          </cell>
          <cell r="H5438">
            <v>3</v>
          </cell>
          <cell r="I5438">
            <v>0</v>
          </cell>
          <cell r="J5438">
            <v>0</v>
          </cell>
          <cell r="K5438">
            <v>11</v>
          </cell>
        </row>
        <row r="5439">
          <cell r="A5439">
            <v>5433</v>
          </cell>
          <cell r="B5439" t="str">
            <v>R</v>
          </cell>
          <cell r="C5439" t="str">
            <v>Arts and Recreation Services</v>
          </cell>
          <cell r="D5439">
            <v>201031017</v>
          </cell>
          <cell r="E5439" t="str">
            <v>Maryborough Surrounds</v>
          </cell>
          <cell r="F5439">
            <v>3</v>
          </cell>
          <cell r="G5439">
            <v>0</v>
          </cell>
          <cell r="H5439">
            <v>0</v>
          </cell>
          <cell r="I5439">
            <v>0</v>
          </cell>
          <cell r="J5439">
            <v>0</v>
          </cell>
          <cell r="K5439">
            <v>4</v>
          </cell>
        </row>
        <row r="5440">
          <cell r="A5440">
            <v>5434</v>
          </cell>
          <cell r="B5440" t="str">
            <v>S</v>
          </cell>
          <cell r="C5440" t="str">
            <v>Other Services</v>
          </cell>
          <cell r="D5440">
            <v>201031017</v>
          </cell>
          <cell r="E5440" t="str">
            <v>Maryborough Surrounds</v>
          </cell>
          <cell r="F5440">
            <v>15</v>
          </cell>
          <cell r="G5440">
            <v>4</v>
          </cell>
          <cell r="H5440">
            <v>0</v>
          </cell>
          <cell r="I5440">
            <v>0</v>
          </cell>
          <cell r="J5440">
            <v>0</v>
          </cell>
          <cell r="K5440">
            <v>20</v>
          </cell>
        </row>
        <row r="5441">
          <cell r="A5441">
            <v>5435</v>
          </cell>
          <cell r="B5441" t="str">
            <v>A</v>
          </cell>
          <cell r="C5441" t="str">
            <v>Agriculture, Forestry and Fishing</v>
          </cell>
          <cell r="D5441">
            <v>210051247</v>
          </cell>
          <cell r="E5441" t="str">
            <v>Meadow Heights</v>
          </cell>
          <cell r="F5441">
            <v>4</v>
          </cell>
          <cell r="G5441">
            <v>0</v>
          </cell>
          <cell r="H5441">
            <v>0</v>
          </cell>
          <cell r="I5441">
            <v>0</v>
          </cell>
          <cell r="J5441">
            <v>0</v>
          </cell>
          <cell r="K5441">
            <v>5</v>
          </cell>
        </row>
        <row r="5442">
          <cell r="A5442">
            <v>5436</v>
          </cell>
          <cell r="B5442" t="str">
            <v>B</v>
          </cell>
          <cell r="C5442" t="str">
            <v>Mining</v>
          </cell>
          <cell r="D5442">
            <v>210051247</v>
          </cell>
          <cell r="E5442" t="str">
            <v>Meadow Heights</v>
          </cell>
          <cell r="F5442">
            <v>0</v>
          </cell>
          <cell r="G5442">
            <v>0</v>
          </cell>
          <cell r="H5442">
            <v>0</v>
          </cell>
          <cell r="I5442">
            <v>0</v>
          </cell>
          <cell r="J5442">
            <v>0</v>
          </cell>
          <cell r="K5442">
            <v>0</v>
          </cell>
        </row>
        <row r="5443">
          <cell r="A5443">
            <v>5437</v>
          </cell>
          <cell r="B5443" t="str">
            <v>C</v>
          </cell>
          <cell r="C5443" t="str">
            <v>Manufacturing</v>
          </cell>
          <cell r="D5443">
            <v>210051247</v>
          </cell>
          <cell r="E5443" t="str">
            <v>Meadow Heights</v>
          </cell>
          <cell r="F5443">
            <v>18</v>
          </cell>
          <cell r="G5443">
            <v>5</v>
          </cell>
          <cell r="H5443">
            <v>0</v>
          </cell>
          <cell r="I5443">
            <v>0</v>
          </cell>
          <cell r="J5443">
            <v>0</v>
          </cell>
          <cell r="K5443">
            <v>24</v>
          </cell>
        </row>
        <row r="5444">
          <cell r="A5444">
            <v>5438</v>
          </cell>
          <cell r="B5444" t="str">
            <v>D</v>
          </cell>
          <cell r="C5444" t="str">
            <v>Electricity, Gas, Water and Waste Services</v>
          </cell>
          <cell r="D5444">
            <v>210051247</v>
          </cell>
          <cell r="E5444" t="str">
            <v>Meadow Heights</v>
          </cell>
          <cell r="F5444">
            <v>3</v>
          </cell>
          <cell r="G5444">
            <v>0</v>
          </cell>
          <cell r="H5444">
            <v>0</v>
          </cell>
          <cell r="I5444">
            <v>0</v>
          </cell>
          <cell r="J5444">
            <v>0</v>
          </cell>
          <cell r="K5444">
            <v>4</v>
          </cell>
        </row>
        <row r="5445">
          <cell r="A5445">
            <v>5439</v>
          </cell>
          <cell r="B5445" t="str">
            <v>E</v>
          </cell>
          <cell r="C5445" t="str">
            <v>Construction</v>
          </cell>
          <cell r="D5445">
            <v>210051247</v>
          </cell>
          <cell r="E5445" t="str">
            <v>Meadow Heights</v>
          </cell>
          <cell r="F5445">
            <v>256</v>
          </cell>
          <cell r="G5445">
            <v>35</v>
          </cell>
          <cell r="H5445">
            <v>0</v>
          </cell>
          <cell r="I5445">
            <v>0</v>
          </cell>
          <cell r="J5445">
            <v>0</v>
          </cell>
          <cell r="K5445">
            <v>292</v>
          </cell>
        </row>
        <row r="5446">
          <cell r="A5446">
            <v>5440</v>
          </cell>
          <cell r="B5446" t="str">
            <v>F</v>
          </cell>
          <cell r="C5446" t="str">
            <v>Wholesale Trade</v>
          </cell>
          <cell r="D5446">
            <v>210051247</v>
          </cell>
          <cell r="E5446" t="str">
            <v>Meadow Heights</v>
          </cell>
          <cell r="F5446">
            <v>11</v>
          </cell>
          <cell r="G5446">
            <v>4</v>
          </cell>
          <cell r="H5446">
            <v>0</v>
          </cell>
          <cell r="I5446">
            <v>0</v>
          </cell>
          <cell r="J5446">
            <v>0</v>
          </cell>
          <cell r="K5446">
            <v>15</v>
          </cell>
        </row>
        <row r="5447">
          <cell r="A5447">
            <v>5441</v>
          </cell>
          <cell r="B5447" t="str">
            <v>G</v>
          </cell>
          <cell r="C5447" t="str">
            <v>Retail Trade</v>
          </cell>
          <cell r="D5447">
            <v>210051247</v>
          </cell>
          <cell r="E5447" t="str">
            <v>Meadow Heights</v>
          </cell>
          <cell r="F5447">
            <v>35</v>
          </cell>
          <cell r="G5447">
            <v>12</v>
          </cell>
          <cell r="H5447">
            <v>0</v>
          </cell>
          <cell r="I5447">
            <v>0</v>
          </cell>
          <cell r="J5447">
            <v>0</v>
          </cell>
          <cell r="K5447">
            <v>47</v>
          </cell>
        </row>
        <row r="5448">
          <cell r="A5448">
            <v>5442</v>
          </cell>
          <cell r="B5448" t="str">
            <v>H</v>
          </cell>
          <cell r="C5448" t="str">
            <v>Accommodation and Food Services</v>
          </cell>
          <cell r="D5448">
            <v>210051247</v>
          </cell>
          <cell r="E5448" t="str">
            <v>Meadow Heights</v>
          </cell>
          <cell r="F5448">
            <v>23</v>
          </cell>
          <cell r="G5448">
            <v>15</v>
          </cell>
          <cell r="H5448">
            <v>5</v>
          </cell>
          <cell r="I5448">
            <v>0</v>
          </cell>
          <cell r="J5448">
            <v>0</v>
          </cell>
          <cell r="K5448">
            <v>43</v>
          </cell>
        </row>
        <row r="5449">
          <cell r="A5449">
            <v>5443</v>
          </cell>
          <cell r="B5449" t="str">
            <v>I</v>
          </cell>
          <cell r="C5449" t="str">
            <v>Transport, Postal and Warehousing</v>
          </cell>
          <cell r="D5449">
            <v>210051247</v>
          </cell>
          <cell r="E5449" t="str">
            <v>Meadow Heights</v>
          </cell>
        </row>
        <row r="5450">
          <cell r="A5450">
            <v>5444</v>
          </cell>
          <cell r="B5450" t="str">
            <v>J</v>
          </cell>
          <cell r="C5450" t="str">
            <v>Information Media and Telecommunications</v>
          </cell>
          <cell r="D5450">
            <v>210051247</v>
          </cell>
          <cell r="E5450" t="str">
            <v>Meadow Heights</v>
          </cell>
          <cell r="F5450">
            <v>0</v>
          </cell>
          <cell r="G5450">
            <v>0</v>
          </cell>
          <cell r="H5450">
            <v>0</v>
          </cell>
          <cell r="I5450">
            <v>0</v>
          </cell>
          <cell r="J5450">
            <v>0</v>
          </cell>
          <cell r="K5450">
            <v>0</v>
          </cell>
        </row>
        <row r="5451">
          <cell r="A5451">
            <v>5445</v>
          </cell>
          <cell r="B5451" t="str">
            <v>K</v>
          </cell>
          <cell r="C5451" t="str">
            <v>Financial and Insurance Services</v>
          </cell>
          <cell r="D5451">
            <v>210051247</v>
          </cell>
          <cell r="E5451" t="str">
            <v>Meadow Heights</v>
          </cell>
          <cell r="F5451">
            <v>14</v>
          </cell>
          <cell r="G5451">
            <v>3</v>
          </cell>
          <cell r="H5451">
            <v>0</v>
          </cell>
          <cell r="I5451">
            <v>0</v>
          </cell>
          <cell r="J5451">
            <v>0</v>
          </cell>
          <cell r="K5451">
            <v>17</v>
          </cell>
        </row>
        <row r="5452">
          <cell r="A5452">
            <v>5446</v>
          </cell>
          <cell r="B5452" t="str">
            <v>L</v>
          </cell>
          <cell r="C5452" t="str">
            <v>Rental, Hiring and Real Estate Services</v>
          </cell>
          <cell r="D5452">
            <v>210051247</v>
          </cell>
          <cell r="E5452" t="str">
            <v>Meadow Heights</v>
          </cell>
          <cell r="F5452">
            <v>30</v>
          </cell>
          <cell r="G5452">
            <v>3</v>
          </cell>
          <cell r="H5452">
            <v>0</v>
          </cell>
          <cell r="I5452">
            <v>0</v>
          </cell>
          <cell r="J5452">
            <v>0</v>
          </cell>
          <cell r="K5452">
            <v>34</v>
          </cell>
        </row>
        <row r="5453">
          <cell r="A5453">
            <v>5447</v>
          </cell>
          <cell r="B5453" t="str">
            <v>M</v>
          </cell>
          <cell r="C5453" t="str">
            <v>Professional, Scientific and Technical Services</v>
          </cell>
          <cell r="D5453">
            <v>210051247</v>
          </cell>
          <cell r="E5453" t="str">
            <v>Meadow Heights</v>
          </cell>
          <cell r="F5453">
            <v>36</v>
          </cell>
          <cell r="G5453">
            <v>10</v>
          </cell>
          <cell r="H5453">
            <v>0</v>
          </cell>
          <cell r="I5453">
            <v>0</v>
          </cell>
          <cell r="J5453">
            <v>0</v>
          </cell>
          <cell r="K5453">
            <v>47</v>
          </cell>
        </row>
        <row r="5454">
          <cell r="A5454">
            <v>5448</v>
          </cell>
          <cell r="B5454" t="str">
            <v>N</v>
          </cell>
          <cell r="C5454" t="str">
            <v>Administrative and Support Services</v>
          </cell>
          <cell r="D5454">
            <v>210051247</v>
          </cell>
          <cell r="E5454" t="str">
            <v>Meadow Heights</v>
          </cell>
          <cell r="F5454">
            <v>61</v>
          </cell>
          <cell r="G5454">
            <v>11</v>
          </cell>
          <cell r="H5454">
            <v>0</v>
          </cell>
          <cell r="I5454">
            <v>0</v>
          </cell>
          <cell r="J5454">
            <v>0</v>
          </cell>
          <cell r="K5454">
            <v>73</v>
          </cell>
        </row>
        <row r="5455">
          <cell r="A5455">
            <v>5449</v>
          </cell>
          <cell r="B5455" t="str">
            <v>O</v>
          </cell>
          <cell r="C5455" t="str">
            <v>Public Administration and Safety</v>
          </cell>
          <cell r="D5455">
            <v>210051247</v>
          </cell>
          <cell r="E5455" t="str">
            <v>Meadow Heights</v>
          </cell>
          <cell r="F5455">
            <v>11</v>
          </cell>
          <cell r="G5455">
            <v>0</v>
          </cell>
          <cell r="H5455">
            <v>0</v>
          </cell>
          <cell r="I5455">
            <v>0</v>
          </cell>
          <cell r="J5455">
            <v>0</v>
          </cell>
          <cell r="K5455">
            <v>13</v>
          </cell>
        </row>
        <row r="5456">
          <cell r="A5456">
            <v>5450</v>
          </cell>
          <cell r="B5456" t="str">
            <v>P</v>
          </cell>
          <cell r="C5456" t="str">
            <v>Education and Training</v>
          </cell>
          <cell r="D5456">
            <v>210051247</v>
          </cell>
          <cell r="E5456" t="str">
            <v>Meadow Heights</v>
          </cell>
          <cell r="F5456">
            <v>10</v>
          </cell>
          <cell r="G5456">
            <v>3</v>
          </cell>
          <cell r="H5456">
            <v>0</v>
          </cell>
          <cell r="I5456">
            <v>0</v>
          </cell>
          <cell r="J5456">
            <v>0</v>
          </cell>
          <cell r="K5456">
            <v>14</v>
          </cell>
        </row>
        <row r="5457">
          <cell r="A5457">
            <v>5451</v>
          </cell>
          <cell r="B5457" t="str">
            <v>Q</v>
          </cell>
          <cell r="C5457" t="str">
            <v>Health Care and Social Assistance</v>
          </cell>
          <cell r="D5457">
            <v>210051247</v>
          </cell>
          <cell r="E5457" t="str">
            <v>Meadow Heights</v>
          </cell>
          <cell r="F5457">
            <v>54</v>
          </cell>
          <cell r="G5457">
            <v>13</v>
          </cell>
          <cell r="H5457">
            <v>3</v>
          </cell>
          <cell r="I5457">
            <v>3</v>
          </cell>
          <cell r="J5457">
            <v>0</v>
          </cell>
          <cell r="K5457">
            <v>70</v>
          </cell>
        </row>
        <row r="5458">
          <cell r="A5458">
            <v>5452</v>
          </cell>
          <cell r="B5458" t="str">
            <v>R</v>
          </cell>
          <cell r="C5458" t="str">
            <v>Arts and Recreation Services</v>
          </cell>
          <cell r="D5458">
            <v>210051247</v>
          </cell>
          <cell r="E5458" t="str">
            <v>Meadow Heights</v>
          </cell>
          <cell r="F5458">
            <v>3</v>
          </cell>
          <cell r="G5458">
            <v>0</v>
          </cell>
          <cell r="H5458">
            <v>0</v>
          </cell>
          <cell r="I5458">
            <v>0</v>
          </cell>
          <cell r="J5458">
            <v>0</v>
          </cell>
          <cell r="K5458">
            <v>3</v>
          </cell>
        </row>
        <row r="5459">
          <cell r="A5459">
            <v>5453</v>
          </cell>
          <cell r="B5459" t="str">
            <v>S</v>
          </cell>
          <cell r="C5459" t="str">
            <v>Other Services</v>
          </cell>
          <cell r="D5459">
            <v>210051247</v>
          </cell>
          <cell r="E5459" t="str">
            <v>Meadow Heights</v>
          </cell>
          <cell r="F5459">
            <v>42</v>
          </cell>
          <cell r="G5459">
            <v>12</v>
          </cell>
          <cell r="H5459">
            <v>0</v>
          </cell>
          <cell r="I5459">
            <v>0</v>
          </cell>
          <cell r="J5459">
            <v>0</v>
          </cell>
          <cell r="K5459">
            <v>54</v>
          </cell>
        </row>
        <row r="5460">
          <cell r="A5460">
            <v>5454</v>
          </cell>
          <cell r="B5460" t="str">
            <v>A</v>
          </cell>
          <cell r="C5460" t="str">
            <v>Agriculture, Forestry and Fishing</v>
          </cell>
          <cell r="D5460">
            <v>210051248</v>
          </cell>
          <cell r="E5460" t="str">
            <v>Melbourne Airport</v>
          </cell>
          <cell r="F5460">
            <v>3</v>
          </cell>
          <cell r="G5460">
            <v>0</v>
          </cell>
          <cell r="H5460">
            <v>0</v>
          </cell>
          <cell r="I5460">
            <v>0</v>
          </cell>
          <cell r="J5460">
            <v>0</v>
          </cell>
          <cell r="K5460">
            <v>3</v>
          </cell>
        </row>
        <row r="5461">
          <cell r="A5461">
            <v>5455</v>
          </cell>
          <cell r="B5461" t="str">
            <v>B</v>
          </cell>
          <cell r="C5461" t="str">
            <v>Mining</v>
          </cell>
          <cell r="D5461">
            <v>210051248</v>
          </cell>
          <cell r="E5461" t="str">
            <v>Melbourne Airport</v>
          </cell>
          <cell r="F5461">
            <v>0</v>
          </cell>
          <cell r="G5461">
            <v>0</v>
          </cell>
          <cell r="H5461">
            <v>0</v>
          </cell>
          <cell r="I5461">
            <v>0</v>
          </cell>
          <cell r="J5461">
            <v>0</v>
          </cell>
          <cell r="K5461">
            <v>0</v>
          </cell>
        </row>
        <row r="5462">
          <cell r="A5462">
            <v>5456</v>
          </cell>
          <cell r="B5462" t="str">
            <v>C</v>
          </cell>
          <cell r="C5462" t="str">
            <v>Manufacturing</v>
          </cell>
          <cell r="D5462">
            <v>210051248</v>
          </cell>
          <cell r="E5462" t="str">
            <v>Melbourne Airport</v>
          </cell>
          <cell r="F5462">
            <v>4</v>
          </cell>
          <cell r="G5462">
            <v>0</v>
          </cell>
          <cell r="H5462">
            <v>0</v>
          </cell>
          <cell r="I5462">
            <v>4</v>
          </cell>
          <cell r="J5462">
            <v>0</v>
          </cell>
          <cell r="K5462">
            <v>10</v>
          </cell>
        </row>
        <row r="5463">
          <cell r="A5463">
            <v>5457</v>
          </cell>
          <cell r="B5463" t="str">
            <v>D</v>
          </cell>
          <cell r="C5463" t="str">
            <v>Electricity, Gas, Water and Waste Services</v>
          </cell>
          <cell r="D5463">
            <v>210051248</v>
          </cell>
          <cell r="E5463" t="str">
            <v>Melbourne Airport</v>
          </cell>
          <cell r="F5463">
            <v>0</v>
          </cell>
          <cell r="G5463">
            <v>0</v>
          </cell>
          <cell r="H5463">
            <v>0</v>
          </cell>
          <cell r="I5463">
            <v>0</v>
          </cell>
          <cell r="J5463">
            <v>0</v>
          </cell>
          <cell r="K5463">
            <v>0</v>
          </cell>
        </row>
        <row r="5464">
          <cell r="A5464">
            <v>5458</v>
          </cell>
          <cell r="B5464" t="str">
            <v>E</v>
          </cell>
          <cell r="C5464" t="str">
            <v>Construction</v>
          </cell>
          <cell r="D5464">
            <v>210051248</v>
          </cell>
          <cell r="E5464" t="str">
            <v>Melbourne Airport</v>
          </cell>
          <cell r="F5464">
            <v>5</v>
          </cell>
          <cell r="G5464">
            <v>0</v>
          </cell>
          <cell r="H5464">
            <v>0</v>
          </cell>
          <cell r="I5464">
            <v>0</v>
          </cell>
          <cell r="J5464">
            <v>0</v>
          </cell>
          <cell r="K5464">
            <v>8</v>
          </cell>
        </row>
        <row r="5465">
          <cell r="A5465">
            <v>5459</v>
          </cell>
          <cell r="B5465" t="str">
            <v>F</v>
          </cell>
          <cell r="C5465" t="str">
            <v>Wholesale Trade</v>
          </cell>
          <cell r="D5465">
            <v>210051248</v>
          </cell>
          <cell r="E5465" t="str">
            <v>Melbourne Airport</v>
          </cell>
          <cell r="F5465">
            <v>3</v>
          </cell>
          <cell r="G5465">
            <v>0</v>
          </cell>
          <cell r="H5465">
            <v>4</v>
          </cell>
          <cell r="I5465">
            <v>4</v>
          </cell>
          <cell r="J5465">
            <v>0</v>
          </cell>
          <cell r="K5465">
            <v>11</v>
          </cell>
        </row>
        <row r="5466">
          <cell r="A5466">
            <v>5460</v>
          </cell>
          <cell r="B5466" t="str">
            <v>G</v>
          </cell>
          <cell r="C5466" t="str">
            <v>Retail Trade</v>
          </cell>
          <cell r="D5466">
            <v>210051248</v>
          </cell>
          <cell r="E5466" t="str">
            <v>Melbourne Airport</v>
          </cell>
          <cell r="F5466">
            <v>0</v>
          </cell>
          <cell r="G5466">
            <v>0</v>
          </cell>
          <cell r="H5466">
            <v>3</v>
          </cell>
          <cell r="I5466">
            <v>3</v>
          </cell>
          <cell r="J5466">
            <v>0</v>
          </cell>
          <cell r="K5466">
            <v>4</v>
          </cell>
        </row>
        <row r="5467">
          <cell r="A5467">
            <v>5461</v>
          </cell>
          <cell r="B5467" t="str">
            <v>H</v>
          </cell>
          <cell r="C5467" t="str">
            <v>Accommodation and Food Services</v>
          </cell>
          <cell r="D5467">
            <v>210051248</v>
          </cell>
          <cell r="E5467" t="str">
            <v>Melbourne Airport</v>
          </cell>
          <cell r="F5467">
            <v>0</v>
          </cell>
          <cell r="G5467">
            <v>3</v>
          </cell>
          <cell r="H5467">
            <v>3</v>
          </cell>
          <cell r="I5467">
            <v>0</v>
          </cell>
          <cell r="J5467">
            <v>0</v>
          </cell>
          <cell r="K5467">
            <v>8</v>
          </cell>
        </row>
        <row r="5468">
          <cell r="A5468">
            <v>5462</v>
          </cell>
          <cell r="B5468" t="str">
            <v>I</v>
          </cell>
          <cell r="C5468" t="str">
            <v>Transport, Postal and Warehousing</v>
          </cell>
          <cell r="D5468">
            <v>210051248</v>
          </cell>
          <cell r="E5468" t="str">
            <v>Melbourne Airport</v>
          </cell>
          <cell r="F5468">
            <v>9</v>
          </cell>
          <cell r="G5468">
            <v>4</v>
          </cell>
          <cell r="H5468">
            <v>3</v>
          </cell>
          <cell r="I5468">
            <v>9</v>
          </cell>
          <cell r="J5468">
            <v>0</v>
          </cell>
          <cell r="K5468">
            <v>25</v>
          </cell>
        </row>
        <row r="5469">
          <cell r="A5469">
            <v>5463</v>
          </cell>
          <cell r="B5469" t="str">
            <v>J</v>
          </cell>
          <cell r="C5469" t="str">
            <v>Information Media and Telecommunications</v>
          </cell>
          <cell r="D5469">
            <v>210051248</v>
          </cell>
          <cell r="E5469" t="str">
            <v>Melbourne Airport</v>
          </cell>
          <cell r="F5469">
            <v>0</v>
          </cell>
          <cell r="G5469">
            <v>0</v>
          </cell>
          <cell r="H5469">
            <v>0</v>
          </cell>
          <cell r="I5469">
            <v>0</v>
          </cell>
          <cell r="J5469">
            <v>0</v>
          </cell>
          <cell r="K5469">
            <v>0</v>
          </cell>
        </row>
        <row r="5470">
          <cell r="A5470">
            <v>5464</v>
          </cell>
          <cell r="B5470" t="str">
            <v>K</v>
          </cell>
          <cell r="C5470" t="str">
            <v>Financial and Insurance Services</v>
          </cell>
          <cell r="D5470">
            <v>210051248</v>
          </cell>
          <cell r="E5470" t="str">
            <v>Melbourne Airport</v>
          </cell>
          <cell r="F5470">
            <v>5</v>
          </cell>
          <cell r="G5470">
            <v>3</v>
          </cell>
          <cell r="H5470">
            <v>0</v>
          </cell>
          <cell r="I5470">
            <v>0</v>
          </cell>
          <cell r="J5470">
            <v>0</v>
          </cell>
          <cell r="K5470">
            <v>7</v>
          </cell>
        </row>
        <row r="5471">
          <cell r="A5471">
            <v>5465</v>
          </cell>
          <cell r="B5471" t="str">
            <v>L</v>
          </cell>
          <cell r="C5471" t="str">
            <v>Rental, Hiring and Real Estate Services</v>
          </cell>
          <cell r="D5471">
            <v>210051248</v>
          </cell>
          <cell r="E5471" t="str">
            <v>Melbourne Airport</v>
          </cell>
          <cell r="F5471">
            <v>6</v>
          </cell>
          <cell r="G5471">
            <v>3</v>
          </cell>
          <cell r="H5471">
            <v>0</v>
          </cell>
          <cell r="I5471">
            <v>0</v>
          </cell>
          <cell r="J5471">
            <v>0</v>
          </cell>
          <cell r="K5471">
            <v>8</v>
          </cell>
        </row>
        <row r="5472">
          <cell r="A5472">
            <v>5466</v>
          </cell>
          <cell r="B5472" t="str">
            <v>M</v>
          </cell>
          <cell r="C5472" t="str">
            <v>Professional, Scientific and Technical Services</v>
          </cell>
          <cell r="D5472">
            <v>210051248</v>
          </cell>
          <cell r="E5472" t="str">
            <v>Melbourne Airport</v>
          </cell>
          <cell r="F5472">
            <v>0</v>
          </cell>
          <cell r="G5472">
            <v>3</v>
          </cell>
          <cell r="H5472">
            <v>0</v>
          </cell>
          <cell r="I5472">
            <v>0</v>
          </cell>
          <cell r="J5472">
            <v>0</v>
          </cell>
          <cell r="K5472">
            <v>0</v>
          </cell>
        </row>
        <row r="5473">
          <cell r="A5473">
            <v>5467</v>
          </cell>
          <cell r="B5473" t="str">
            <v>N</v>
          </cell>
          <cell r="C5473" t="str">
            <v>Administrative and Support Services</v>
          </cell>
          <cell r="D5473">
            <v>210051248</v>
          </cell>
          <cell r="E5473" t="str">
            <v>Melbourne Airport</v>
          </cell>
          <cell r="F5473">
            <v>3</v>
          </cell>
          <cell r="G5473">
            <v>0</v>
          </cell>
          <cell r="H5473">
            <v>0</v>
          </cell>
          <cell r="I5473">
            <v>0</v>
          </cell>
          <cell r="J5473">
            <v>0</v>
          </cell>
          <cell r="K5473">
            <v>4</v>
          </cell>
        </row>
        <row r="5474">
          <cell r="A5474">
            <v>5468</v>
          </cell>
          <cell r="B5474" t="str">
            <v>O</v>
          </cell>
          <cell r="C5474" t="str">
            <v>Public Administration and Safety</v>
          </cell>
          <cell r="D5474">
            <v>210051248</v>
          </cell>
          <cell r="E5474" t="str">
            <v>Melbourne Airport</v>
          </cell>
          <cell r="F5474">
            <v>0</v>
          </cell>
          <cell r="G5474">
            <v>0</v>
          </cell>
          <cell r="H5474">
            <v>0</v>
          </cell>
          <cell r="I5474">
            <v>0</v>
          </cell>
          <cell r="J5474">
            <v>0</v>
          </cell>
          <cell r="K5474">
            <v>0</v>
          </cell>
        </row>
        <row r="5475">
          <cell r="A5475">
            <v>5469</v>
          </cell>
          <cell r="B5475" t="str">
            <v>P</v>
          </cell>
          <cell r="C5475" t="str">
            <v>Education and Training</v>
          </cell>
          <cell r="D5475">
            <v>210051248</v>
          </cell>
          <cell r="E5475" t="str">
            <v>Melbourne Airport</v>
          </cell>
          <cell r="F5475">
            <v>0</v>
          </cell>
          <cell r="G5475">
            <v>0</v>
          </cell>
          <cell r="H5475">
            <v>0</v>
          </cell>
          <cell r="I5475">
            <v>0</v>
          </cell>
          <cell r="J5475">
            <v>0</v>
          </cell>
          <cell r="K5475">
            <v>0</v>
          </cell>
        </row>
        <row r="5476">
          <cell r="A5476">
            <v>5470</v>
          </cell>
          <cell r="B5476" t="str">
            <v>Q</v>
          </cell>
          <cell r="C5476" t="str">
            <v>Health Care and Social Assistance</v>
          </cell>
          <cell r="D5476">
            <v>210051248</v>
          </cell>
          <cell r="E5476" t="str">
            <v>Melbourne Airport</v>
          </cell>
          <cell r="F5476">
            <v>0</v>
          </cell>
          <cell r="G5476">
            <v>3</v>
          </cell>
          <cell r="H5476">
            <v>0</v>
          </cell>
          <cell r="I5476">
            <v>0</v>
          </cell>
          <cell r="J5476">
            <v>0</v>
          </cell>
          <cell r="K5476">
            <v>0</v>
          </cell>
        </row>
        <row r="5477">
          <cell r="A5477">
            <v>5471</v>
          </cell>
          <cell r="B5477" t="str">
            <v>R</v>
          </cell>
          <cell r="C5477" t="str">
            <v>Arts and Recreation Services</v>
          </cell>
          <cell r="D5477">
            <v>210051248</v>
          </cell>
          <cell r="E5477" t="str">
            <v>Melbourne Airport</v>
          </cell>
          <cell r="F5477">
            <v>0</v>
          </cell>
          <cell r="G5477">
            <v>0</v>
          </cell>
          <cell r="H5477">
            <v>0</v>
          </cell>
          <cell r="I5477">
            <v>3</v>
          </cell>
          <cell r="J5477">
            <v>0</v>
          </cell>
          <cell r="K5477">
            <v>5</v>
          </cell>
        </row>
        <row r="5478">
          <cell r="A5478">
            <v>5472</v>
          </cell>
          <cell r="B5478" t="str">
            <v>S</v>
          </cell>
          <cell r="C5478" t="str">
            <v>Other Services</v>
          </cell>
          <cell r="D5478">
            <v>210051248</v>
          </cell>
          <cell r="E5478" t="str">
            <v>Melbourne Airport</v>
          </cell>
          <cell r="F5478">
            <v>0</v>
          </cell>
          <cell r="G5478">
            <v>0</v>
          </cell>
          <cell r="H5478">
            <v>0</v>
          </cell>
          <cell r="I5478">
            <v>3</v>
          </cell>
          <cell r="J5478">
            <v>0</v>
          </cell>
          <cell r="K5478">
            <v>3</v>
          </cell>
        </row>
        <row r="5479">
          <cell r="A5479">
            <v>5473</v>
          </cell>
          <cell r="B5479" t="str">
            <v>A</v>
          </cell>
          <cell r="C5479" t="str">
            <v>Agriculture, Forestry and Fishing</v>
          </cell>
          <cell r="D5479">
            <v>206041503</v>
          </cell>
          <cell r="E5479" t="str">
            <v>Melbourne CBD - East</v>
          </cell>
          <cell r="F5479">
            <v>30</v>
          </cell>
          <cell r="G5479">
            <v>7</v>
          </cell>
          <cell r="H5479">
            <v>6</v>
          </cell>
          <cell r="I5479">
            <v>0</v>
          </cell>
          <cell r="J5479">
            <v>0</v>
          </cell>
          <cell r="K5479">
            <v>45</v>
          </cell>
        </row>
        <row r="5480">
          <cell r="A5480">
            <v>5474</v>
          </cell>
          <cell r="B5480" t="str">
            <v>B</v>
          </cell>
          <cell r="C5480" t="str">
            <v>Mining</v>
          </cell>
          <cell r="D5480">
            <v>206041503</v>
          </cell>
          <cell r="E5480" t="str">
            <v>Melbourne CBD - East</v>
          </cell>
          <cell r="F5480">
            <v>28</v>
          </cell>
          <cell r="G5480">
            <v>3</v>
          </cell>
          <cell r="H5480">
            <v>4</v>
          </cell>
          <cell r="I5480">
            <v>0</v>
          </cell>
          <cell r="J5480">
            <v>0</v>
          </cell>
          <cell r="K5480">
            <v>36</v>
          </cell>
        </row>
        <row r="5481">
          <cell r="A5481">
            <v>5475</v>
          </cell>
          <cell r="B5481" t="str">
            <v>C</v>
          </cell>
          <cell r="C5481" t="str">
            <v>Manufacturing</v>
          </cell>
          <cell r="D5481">
            <v>206041503</v>
          </cell>
          <cell r="E5481" t="str">
            <v>Melbourne CBD - East</v>
          </cell>
          <cell r="F5481">
            <v>80</v>
          </cell>
          <cell r="G5481">
            <v>38</v>
          </cell>
          <cell r="H5481">
            <v>12</v>
          </cell>
          <cell r="I5481">
            <v>3</v>
          </cell>
          <cell r="J5481">
            <v>0</v>
          </cell>
          <cell r="K5481">
            <v>133</v>
          </cell>
        </row>
        <row r="5482">
          <cell r="A5482">
            <v>5476</v>
          </cell>
          <cell r="B5482" t="str">
            <v>D</v>
          </cell>
          <cell r="C5482" t="str">
            <v>Electricity, Gas, Water and Waste Services</v>
          </cell>
          <cell r="D5482">
            <v>206041503</v>
          </cell>
          <cell r="E5482" t="str">
            <v>Melbourne CBD - East</v>
          </cell>
          <cell r="F5482">
            <v>34</v>
          </cell>
          <cell r="G5482">
            <v>7</v>
          </cell>
          <cell r="H5482">
            <v>0</v>
          </cell>
          <cell r="I5482">
            <v>3</v>
          </cell>
          <cell r="J5482">
            <v>0</v>
          </cell>
          <cell r="K5482">
            <v>45</v>
          </cell>
        </row>
        <row r="5483">
          <cell r="A5483">
            <v>5477</v>
          </cell>
          <cell r="B5483" t="str">
            <v>E</v>
          </cell>
          <cell r="C5483" t="str">
            <v>Construction</v>
          </cell>
          <cell r="D5483">
            <v>206041503</v>
          </cell>
          <cell r="E5483" t="str">
            <v>Melbourne CBD - East</v>
          </cell>
          <cell r="F5483">
            <v>525</v>
          </cell>
          <cell r="G5483">
            <v>62</v>
          </cell>
          <cell r="H5483">
            <v>12</v>
          </cell>
          <cell r="I5483">
            <v>11</v>
          </cell>
          <cell r="J5483">
            <v>0</v>
          </cell>
          <cell r="K5483">
            <v>610</v>
          </cell>
        </row>
        <row r="5484">
          <cell r="A5484">
            <v>5478</v>
          </cell>
          <cell r="B5484" t="str">
            <v>F</v>
          </cell>
          <cell r="C5484" t="str">
            <v>Wholesale Trade</v>
          </cell>
          <cell r="D5484">
            <v>206041503</v>
          </cell>
          <cell r="E5484" t="str">
            <v>Melbourne CBD - East</v>
          </cell>
          <cell r="F5484">
            <v>83</v>
          </cell>
          <cell r="G5484">
            <v>56</v>
          </cell>
          <cell r="H5484">
            <v>21</v>
          </cell>
          <cell r="I5484">
            <v>6</v>
          </cell>
          <cell r="J5484">
            <v>0</v>
          </cell>
          <cell r="K5484">
            <v>166</v>
          </cell>
        </row>
        <row r="5485">
          <cell r="A5485">
            <v>5479</v>
          </cell>
          <cell r="B5485" t="str">
            <v>G</v>
          </cell>
          <cell r="C5485" t="str">
            <v>Retail Trade</v>
          </cell>
          <cell r="D5485">
            <v>206041503</v>
          </cell>
          <cell r="E5485" t="str">
            <v>Melbourne CBD - East</v>
          </cell>
          <cell r="F5485">
            <v>175</v>
          </cell>
          <cell r="G5485">
            <v>143</v>
          </cell>
          <cell r="H5485">
            <v>78</v>
          </cell>
          <cell r="I5485">
            <v>20</v>
          </cell>
          <cell r="J5485">
            <v>0</v>
          </cell>
          <cell r="K5485">
            <v>418</v>
          </cell>
        </row>
        <row r="5486">
          <cell r="A5486">
            <v>5480</v>
          </cell>
          <cell r="B5486" t="str">
            <v>H</v>
          </cell>
          <cell r="C5486" t="str">
            <v>Accommodation and Food Services</v>
          </cell>
          <cell r="D5486">
            <v>206041503</v>
          </cell>
          <cell r="E5486" t="str">
            <v>Melbourne CBD - East</v>
          </cell>
          <cell r="F5486">
            <v>172</v>
          </cell>
          <cell r="G5486">
            <v>120</v>
          </cell>
          <cell r="H5486">
            <v>198</v>
          </cell>
          <cell r="I5486">
            <v>119</v>
          </cell>
          <cell r="J5486">
            <v>4</v>
          </cell>
          <cell r="K5486">
            <v>613</v>
          </cell>
        </row>
        <row r="5487">
          <cell r="A5487">
            <v>5481</v>
          </cell>
          <cell r="B5487" t="str">
            <v>I</v>
          </cell>
          <cell r="C5487" t="str">
            <v>Transport, Postal and Warehousing</v>
          </cell>
          <cell r="D5487">
            <v>206041503</v>
          </cell>
          <cell r="E5487" t="str">
            <v>Melbourne CBD - East</v>
          </cell>
          <cell r="F5487">
            <v>102</v>
          </cell>
          <cell r="G5487">
            <v>14</v>
          </cell>
          <cell r="H5487">
            <v>8</v>
          </cell>
          <cell r="I5487">
            <v>0</v>
          </cell>
          <cell r="J5487">
            <v>0</v>
          </cell>
          <cell r="K5487">
            <v>127</v>
          </cell>
        </row>
        <row r="5488">
          <cell r="A5488">
            <v>5482</v>
          </cell>
          <cell r="B5488" t="str">
            <v>J</v>
          </cell>
          <cell r="C5488" t="str">
            <v>Information Media and Telecommunications</v>
          </cell>
          <cell r="D5488">
            <v>206041503</v>
          </cell>
          <cell r="E5488" t="str">
            <v>Melbourne CBD - East</v>
          </cell>
          <cell r="F5488">
            <v>46</v>
          </cell>
          <cell r="G5488">
            <v>29</v>
          </cell>
          <cell r="H5488">
            <v>20</v>
          </cell>
          <cell r="I5488">
            <v>12</v>
          </cell>
          <cell r="J5488">
            <v>0</v>
          </cell>
          <cell r="K5488">
            <v>107</v>
          </cell>
        </row>
        <row r="5489">
          <cell r="A5489">
            <v>5483</v>
          </cell>
          <cell r="B5489" t="str">
            <v>K</v>
          </cell>
          <cell r="C5489" t="str">
            <v>Financial and Insurance Services</v>
          </cell>
          <cell r="D5489">
            <v>206041503</v>
          </cell>
          <cell r="E5489" t="str">
            <v>Melbourne CBD - East</v>
          </cell>
          <cell r="F5489">
            <v>1337</v>
          </cell>
          <cell r="G5489">
            <v>297</v>
          </cell>
          <cell r="H5489">
            <v>86</v>
          </cell>
          <cell r="I5489">
            <v>41</v>
          </cell>
          <cell r="J5489">
            <v>3</v>
          </cell>
          <cell r="K5489">
            <v>1764</v>
          </cell>
        </row>
        <row r="5490">
          <cell r="A5490">
            <v>5484</v>
          </cell>
          <cell r="B5490" t="str">
            <v>L</v>
          </cell>
          <cell r="C5490" t="str">
            <v>Rental, Hiring and Real Estate Services</v>
          </cell>
          <cell r="D5490">
            <v>206041503</v>
          </cell>
          <cell r="E5490" t="str">
            <v>Melbourne CBD - East</v>
          </cell>
          <cell r="F5490">
            <v>1090</v>
          </cell>
          <cell r="G5490">
            <v>146</v>
          </cell>
          <cell r="H5490">
            <v>31</v>
          </cell>
          <cell r="I5490">
            <v>11</v>
          </cell>
          <cell r="J5490">
            <v>0</v>
          </cell>
          <cell r="K5490">
            <v>1279</v>
          </cell>
        </row>
        <row r="5491">
          <cell r="A5491">
            <v>5485</v>
          </cell>
          <cell r="B5491" t="str">
            <v>M</v>
          </cell>
          <cell r="C5491" t="str">
            <v>Professional, Scientific and Technical Services</v>
          </cell>
          <cell r="D5491">
            <v>206041503</v>
          </cell>
          <cell r="E5491" t="str">
            <v>Melbourne CBD - East</v>
          </cell>
          <cell r="F5491">
            <v>558</v>
          </cell>
          <cell r="G5491">
            <v>364</v>
          </cell>
          <cell r="H5491">
            <v>172</v>
          </cell>
          <cell r="I5491">
            <v>112</v>
          </cell>
          <cell r="J5491">
            <v>7</v>
          </cell>
          <cell r="K5491">
            <v>1213</v>
          </cell>
        </row>
        <row r="5492">
          <cell r="A5492">
            <v>5486</v>
          </cell>
          <cell r="B5492" t="str">
            <v>N</v>
          </cell>
          <cell r="C5492" t="str">
            <v>Administrative and Support Services</v>
          </cell>
          <cell r="D5492">
            <v>206041503</v>
          </cell>
          <cell r="E5492" t="str">
            <v>Melbourne CBD - East</v>
          </cell>
          <cell r="F5492">
            <v>134</v>
          </cell>
          <cell r="G5492">
            <v>87</v>
          </cell>
          <cell r="H5492">
            <v>42</v>
          </cell>
          <cell r="I5492">
            <v>28</v>
          </cell>
          <cell r="J5492">
            <v>7</v>
          </cell>
          <cell r="K5492">
            <v>298</v>
          </cell>
        </row>
        <row r="5493">
          <cell r="A5493">
            <v>5487</v>
          </cell>
          <cell r="B5493" t="str">
            <v>O</v>
          </cell>
          <cell r="C5493" t="str">
            <v>Public Administration and Safety</v>
          </cell>
          <cell r="D5493">
            <v>206041503</v>
          </cell>
          <cell r="E5493" t="str">
            <v>Melbourne CBD - East</v>
          </cell>
          <cell r="F5493">
            <v>3</v>
          </cell>
          <cell r="G5493">
            <v>5</v>
          </cell>
          <cell r="H5493">
            <v>5</v>
          </cell>
          <cell r="I5493">
            <v>0</v>
          </cell>
          <cell r="J5493">
            <v>0</v>
          </cell>
          <cell r="K5493">
            <v>14</v>
          </cell>
        </row>
        <row r="5494">
          <cell r="A5494">
            <v>5488</v>
          </cell>
          <cell r="B5494" t="str">
            <v>P</v>
          </cell>
          <cell r="C5494" t="str">
            <v>Education and Training</v>
          </cell>
          <cell r="D5494">
            <v>206041503</v>
          </cell>
          <cell r="E5494" t="str">
            <v>Melbourne CBD - East</v>
          </cell>
          <cell r="F5494">
            <v>58</v>
          </cell>
          <cell r="G5494">
            <v>44</v>
          </cell>
          <cell r="H5494">
            <v>30</v>
          </cell>
          <cell r="I5494">
            <v>19</v>
          </cell>
          <cell r="J5494">
            <v>0</v>
          </cell>
          <cell r="K5494">
            <v>152</v>
          </cell>
        </row>
        <row r="5495">
          <cell r="A5495">
            <v>5489</v>
          </cell>
          <cell r="B5495" t="str">
            <v>Q</v>
          </cell>
          <cell r="C5495" t="str">
            <v>Health Care and Social Assistance</v>
          </cell>
          <cell r="D5495">
            <v>206041503</v>
          </cell>
          <cell r="E5495" t="str">
            <v>Melbourne CBD - East</v>
          </cell>
          <cell r="F5495">
            <v>190</v>
          </cell>
          <cell r="G5495">
            <v>74</v>
          </cell>
          <cell r="H5495">
            <v>55</v>
          </cell>
          <cell r="I5495">
            <v>5</v>
          </cell>
          <cell r="J5495">
            <v>0</v>
          </cell>
          <cell r="K5495">
            <v>324</v>
          </cell>
        </row>
        <row r="5496">
          <cell r="A5496">
            <v>5490</v>
          </cell>
          <cell r="B5496" t="str">
            <v>R</v>
          </cell>
          <cell r="C5496" t="str">
            <v>Arts and Recreation Services</v>
          </cell>
          <cell r="D5496">
            <v>206041503</v>
          </cell>
          <cell r="E5496" t="str">
            <v>Melbourne CBD - East</v>
          </cell>
          <cell r="F5496">
            <v>39</v>
          </cell>
          <cell r="G5496">
            <v>15</v>
          </cell>
          <cell r="H5496">
            <v>11</v>
          </cell>
          <cell r="I5496">
            <v>10</v>
          </cell>
          <cell r="J5496">
            <v>0</v>
          </cell>
          <cell r="K5496">
            <v>75</v>
          </cell>
        </row>
        <row r="5497">
          <cell r="A5497">
            <v>5491</v>
          </cell>
          <cell r="B5497" t="str">
            <v>S</v>
          </cell>
          <cell r="C5497" t="str">
            <v>Other Services</v>
          </cell>
          <cell r="D5497">
            <v>206041503</v>
          </cell>
          <cell r="E5497" t="str">
            <v>Melbourne CBD - East</v>
          </cell>
          <cell r="F5497">
            <v>95</v>
          </cell>
          <cell r="G5497">
            <v>86</v>
          </cell>
          <cell r="H5497">
            <v>45</v>
          </cell>
          <cell r="I5497">
            <v>3</v>
          </cell>
          <cell r="J5497">
            <v>0</v>
          </cell>
          <cell r="K5497">
            <v>227</v>
          </cell>
        </row>
        <row r="5498">
          <cell r="A5498">
            <v>5492</v>
          </cell>
          <cell r="B5498" t="str">
            <v>A</v>
          </cell>
          <cell r="C5498" t="str">
            <v>Agriculture, Forestry and Fishing</v>
          </cell>
          <cell r="D5498">
            <v>206041504</v>
          </cell>
          <cell r="E5498" t="str">
            <v>Melbourne CBD - North</v>
          </cell>
          <cell r="F5498">
            <v>9</v>
          </cell>
          <cell r="G5498">
            <v>3</v>
          </cell>
          <cell r="H5498">
            <v>0</v>
          </cell>
          <cell r="I5498">
            <v>0</v>
          </cell>
          <cell r="J5498">
            <v>0</v>
          </cell>
          <cell r="K5498">
            <v>12</v>
          </cell>
        </row>
        <row r="5499">
          <cell r="A5499">
            <v>5493</v>
          </cell>
          <cell r="B5499" t="str">
            <v>B</v>
          </cell>
          <cell r="C5499" t="str">
            <v>Mining</v>
          </cell>
          <cell r="D5499">
            <v>206041504</v>
          </cell>
          <cell r="E5499" t="str">
            <v>Melbourne CBD - North</v>
          </cell>
          <cell r="F5499">
            <v>3</v>
          </cell>
          <cell r="G5499">
            <v>0</v>
          </cell>
          <cell r="H5499">
            <v>0</v>
          </cell>
          <cell r="I5499">
            <v>0</v>
          </cell>
          <cell r="J5499">
            <v>0</v>
          </cell>
          <cell r="K5499">
            <v>0</v>
          </cell>
        </row>
        <row r="5500">
          <cell r="A5500">
            <v>5494</v>
          </cell>
          <cell r="B5500" t="str">
            <v>C</v>
          </cell>
          <cell r="C5500" t="str">
            <v>Manufacturing</v>
          </cell>
          <cell r="D5500">
            <v>206041504</v>
          </cell>
          <cell r="E5500" t="str">
            <v>Melbourne CBD - North</v>
          </cell>
          <cell r="F5500">
            <v>18</v>
          </cell>
          <cell r="G5500">
            <v>8</v>
          </cell>
          <cell r="H5500">
            <v>3</v>
          </cell>
          <cell r="I5500">
            <v>3</v>
          </cell>
          <cell r="J5500">
            <v>0</v>
          </cell>
          <cell r="K5500">
            <v>31</v>
          </cell>
        </row>
        <row r="5501">
          <cell r="A5501">
            <v>5495</v>
          </cell>
          <cell r="B5501" t="str">
            <v>D</v>
          </cell>
          <cell r="C5501" t="str">
            <v>Electricity, Gas, Water and Waste Services</v>
          </cell>
          <cell r="D5501">
            <v>206041504</v>
          </cell>
          <cell r="E5501" t="str">
            <v>Melbourne CBD - North</v>
          </cell>
          <cell r="F5501">
            <v>28</v>
          </cell>
          <cell r="G5501">
            <v>3</v>
          </cell>
          <cell r="H5501">
            <v>0</v>
          </cell>
          <cell r="I5501">
            <v>5</v>
          </cell>
          <cell r="J5501">
            <v>0</v>
          </cell>
          <cell r="K5501">
            <v>37</v>
          </cell>
        </row>
        <row r="5502">
          <cell r="A5502">
            <v>5496</v>
          </cell>
          <cell r="B5502" t="str">
            <v>E</v>
          </cell>
          <cell r="C5502" t="str">
            <v>Construction</v>
          </cell>
          <cell r="D5502">
            <v>206041504</v>
          </cell>
          <cell r="E5502" t="str">
            <v>Melbourne CBD - North</v>
          </cell>
          <cell r="F5502">
            <v>210</v>
          </cell>
          <cell r="G5502">
            <v>17</v>
          </cell>
          <cell r="H5502">
            <v>3</v>
          </cell>
          <cell r="I5502">
            <v>0</v>
          </cell>
          <cell r="J5502">
            <v>0</v>
          </cell>
          <cell r="K5502">
            <v>232</v>
          </cell>
        </row>
        <row r="5503">
          <cell r="A5503">
            <v>5497</v>
          </cell>
          <cell r="B5503" t="str">
            <v>F</v>
          </cell>
          <cell r="C5503" t="str">
            <v>Wholesale Trade</v>
          </cell>
          <cell r="D5503">
            <v>206041504</v>
          </cell>
          <cell r="E5503" t="str">
            <v>Melbourne CBD - North</v>
          </cell>
          <cell r="F5503">
            <v>55</v>
          </cell>
          <cell r="G5503">
            <v>17</v>
          </cell>
          <cell r="H5503">
            <v>3</v>
          </cell>
          <cell r="I5503">
            <v>4</v>
          </cell>
          <cell r="J5503">
            <v>0</v>
          </cell>
          <cell r="K5503">
            <v>79</v>
          </cell>
        </row>
        <row r="5504">
          <cell r="A5504">
            <v>5498</v>
          </cell>
          <cell r="B5504" t="str">
            <v>G</v>
          </cell>
          <cell r="C5504" t="str">
            <v>Retail Trade</v>
          </cell>
          <cell r="D5504">
            <v>206041504</v>
          </cell>
          <cell r="E5504" t="str">
            <v>Melbourne CBD - North</v>
          </cell>
          <cell r="F5504">
            <v>90</v>
          </cell>
          <cell r="G5504">
            <v>56</v>
          </cell>
          <cell r="H5504">
            <v>30</v>
          </cell>
          <cell r="I5504">
            <v>11</v>
          </cell>
          <cell r="J5504">
            <v>0</v>
          </cell>
          <cell r="K5504">
            <v>187</v>
          </cell>
        </row>
        <row r="5505">
          <cell r="A5505">
            <v>5499</v>
          </cell>
          <cell r="B5505" t="str">
            <v>H</v>
          </cell>
          <cell r="C5505" t="str">
            <v>Accommodation and Food Services</v>
          </cell>
          <cell r="D5505">
            <v>206041504</v>
          </cell>
          <cell r="E5505" t="str">
            <v>Melbourne CBD - North</v>
          </cell>
          <cell r="F5505">
            <v>85</v>
          </cell>
          <cell r="G5505">
            <v>86</v>
          </cell>
          <cell r="H5505">
            <v>86</v>
          </cell>
          <cell r="I5505">
            <v>47</v>
          </cell>
          <cell r="J5505">
            <v>0</v>
          </cell>
          <cell r="K5505">
            <v>305</v>
          </cell>
        </row>
        <row r="5506">
          <cell r="A5506">
            <v>5500</v>
          </cell>
          <cell r="B5506" t="str">
            <v>I</v>
          </cell>
          <cell r="C5506" t="str">
            <v>Transport, Postal and Warehousing</v>
          </cell>
          <cell r="D5506">
            <v>206041504</v>
          </cell>
          <cell r="E5506" t="str">
            <v>Melbourne CBD - North</v>
          </cell>
          <cell r="F5506">
            <v>101</v>
          </cell>
          <cell r="G5506">
            <v>5</v>
          </cell>
          <cell r="H5506">
            <v>3</v>
          </cell>
          <cell r="I5506">
            <v>0</v>
          </cell>
          <cell r="J5506">
            <v>0</v>
          </cell>
          <cell r="K5506">
            <v>110</v>
          </cell>
        </row>
        <row r="5507">
          <cell r="A5507">
            <v>5501</v>
          </cell>
          <cell r="B5507" t="str">
            <v>J</v>
          </cell>
          <cell r="C5507" t="str">
            <v>Information Media and Telecommunications</v>
          </cell>
          <cell r="D5507">
            <v>206041504</v>
          </cell>
          <cell r="E5507" t="str">
            <v>Melbourne CBD - North</v>
          </cell>
          <cell r="F5507">
            <v>17</v>
          </cell>
          <cell r="G5507">
            <v>4</v>
          </cell>
          <cell r="H5507">
            <v>8</v>
          </cell>
          <cell r="I5507">
            <v>0</v>
          </cell>
          <cell r="J5507">
            <v>0</v>
          </cell>
          <cell r="K5507">
            <v>30</v>
          </cell>
        </row>
        <row r="5508">
          <cell r="A5508">
            <v>5502</v>
          </cell>
          <cell r="B5508" t="str">
            <v>K</v>
          </cell>
          <cell r="C5508" t="str">
            <v>Financial and Insurance Services</v>
          </cell>
          <cell r="D5508">
            <v>206041504</v>
          </cell>
          <cell r="E5508" t="str">
            <v>Melbourne CBD - North</v>
          </cell>
          <cell r="F5508">
            <v>170</v>
          </cell>
          <cell r="G5508">
            <v>35</v>
          </cell>
          <cell r="H5508">
            <v>8</v>
          </cell>
          <cell r="I5508">
            <v>5</v>
          </cell>
          <cell r="J5508">
            <v>0</v>
          </cell>
          <cell r="K5508">
            <v>218</v>
          </cell>
        </row>
        <row r="5509">
          <cell r="A5509">
            <v>5503</v>
          </cell>
          <cell r="B5509" t="str">
            <v>L</v>
          </cell>
          <cell r="C5509" t="str">
            <v>Rental, Hiring and Real Estate Services</v>
          </cell>
          <cell r="D5509">
            <v>206041504</v>
          </cell>
          <cell r="E5509" t="str">
            <v>Melbourne CBD - North</v>
          </cell>
          <cell r="F5509">
            <v>335</v>
          </cell>
          <cell r="G5509">
            <v>50</v>
          </cell>
          <cell r="H5509">
            <v>17</v>
          </cell>
          <cell r="I5509">
            <v>0</v>
          </cell>
          <cell r="J5509">
            <v>0</v>
          </cell>
          <cell r="K5509">
            <v>404</v>
          </cell>
        </row>
        <row r="5510">
          <cell r="A5510">
            <v>5504</v>
          </cell>
          <cell r="B5510" t="str">
            <v>M</v>
          </cell>
          <cell r="C5510" t="str">
            <v>Professional, Scientific and Technical Services</v>
          </cell>
          <cell r="D5510">
            <v>206041504</v>
          </cell>
          <cell r="E5510" t="str">
            <v>Melbourne CBD - North</v>
          </cell>
          <cell r="F5510">
            <v>203</v>
          </cell>
          <cell r="G5510">
            <v>122</v>
          </cell>
          <cell r="H5510">
            <v>63</v>
          </cell>
          <cell r="I5510">
            <v>24</v>
          </cell>
          <cell r="J5510">
            <v>3</v>
          </cell>
          <cell r="K5510">
            <v>415</v>
          </cell>
        </row>
        <row r="5511">
          <cell r="A5511">
            <v>5505</v>
          </cell>
          <cell r="B5511" t="str">
            <v>N</v>
          </cell>
          <cell r="C5511" t="str">
            <v>Administrative and Support Services</v>
          </cell>
          <cell r="D5511">
            <v>206041504</v>
          </cell>
          <cell r="E5511" t="str">
            <v>Melbourne CBD - North</v>
          </cell>
          <cell r="F5511">
            <v>76</v>
          </cell>
          <cell r="G5511">
            <v>32</v>
          </cell>
          <cell r="H5511">
            <v>15</v>
          </cell>
          <cell r="I5511">
            <v>12</v>
          </cell>
          <cell r="J5511">
            <v>0</v>
          </cell>
          <cell r="K5511">
            <v>136</v>
          </cell>
        </row>
        <row r="5512">
          <cell r="A5512">
            <v>5506</v>
          </cell>
          <cell r="B5512" t="str">
            <v>O</v>
          </cell>
          <cell r="C5512" t="str">
            <v>Public Administration and Safety</v>
          </cell>
          <cell r="D5512">
            <v>206041504</v>
          </cell>
          <cell r="E5512" t="str">
            <v>Melbourne CBD - North</v>
          </cell>
          <cell r="F5512">
            <v>3</v>
          </cell>
          <cell r="G5512">
            <v>3</v>
          </cell>
          <cell r="H5512">
            <v>0</v>
          </cell>
          <cell r="I5512">
            <v>3</v>
          </cell>
          <cell r="J5512">
            <v>0</v>
          </cell>
          <cell r="K5512">
            <v>5</v>
          </cell>
        </row>
        <row r="5513">
          <cell r="A5513">
            <v>5507</v>
          </cell>
          <cell r="B5513" t="str">
            <v>P</v>
          </cell>
          <cell r="C5513" t="str">
            <v>Education and Training</v>
          </cell>
          <cell r="D5513">
            <v>206041504</v>
          </cell>
          <cell r="E5513" t="str">
            <v>Melbourne CBD - North</v>
          </cell>
          <cell r="F5513">
            <v>36</v>
          </cell>
          <cell r="G5513">
            <v>26</v>
          </cell>
          <cell r="H5513">
            <v>14</v>
          </cell>
          <cell r="I5513">
            <v>9</v>
          </cell>
          <cell r="J5513">
            <v>3</v>
          </cell>
          <cell r="K5513">
            <v>87</v>
          </cell>
        </row>
        <row r="5514">
          <cell r="A5514">
            <v>5508</v>
          </cell>
          <cell r="B5514" t="str">
            <v>Q</v>
          </cell>
          <cell r="C5514" t="str">
            <v>Health Care and Social Assistance</v>
          </cell>
          <cell r="D5514">
            <v>206041504</v>
          </cell>
          <cell r="E5514" t="str">
            <v>Melbourne CBD - North</v>
          </cell>
          <cell r="F5514">
            <v>71</v>
          </cell>
          <cell r="G5514">
            <v>17</v>
          </cell>
          <cell r="H5514">
            <v>11</v>
          </cell>
          <cell r="I5514">
            <v>3</v>
          </cell>
          <cell r="J5514">
            <v>0</v>
          </cell>
          <cell r="K5514">
            <v>101</v>
          </cell>
        </row>
        <row r="5515">
          <cell r="A5515">
            <v>5509</v>
          </cell>
          <cell r="B5515" t="str">
            <v>R</v>
          </cell>
          <cell r="C5515" t="str">
            <v>Arts and Recreation Services</v>
          </cell>
          <cell r="D5515">
            <v>206041504</v>
          </cell>
          <cell r="E5515" t="str">
            <v>Melbourne CBD - North</v>
          </cell>
          <cell r="F5515">
            <v>23</v>
          </cell>
          <cell r="G5515">
            <v>4</v>
          </cell>
          <cell r="H5515">
            <v>3</v>
          </cell>
          <cell r="I5515">
            <v>3</v>
          </cell>
          <cell r="J5515">
            <v>0</v>
          </cell>
          <cell r="K5515">
            <v>32</v>
          </cell>
        </row>
        <row r="5516">
          <cell r="A5516">
            <v>5510</v>
          </cell>
          <cell r="B5516" t="str">
            <v>S</v>
          </cell>
          <cell r="C5516" t="str">
            <v>Other Services</v>
          </cell>
          <cell r="D5516">
            <v>206041504</v>
          </cell>
          <cell r="E5516" t="str">
            <v>Melbourne CBD - North</v>
          </cell>
          <cell r="F5516">
            <v>50</v>
          </cell>
          <cell r="G5516">
            <v>26</v>
          </cell>
          <cell r="H5516">
            <v>14</v>
          </cell>
          <cell r="I5516">
            <v>0</v>
          </cell>
          <cell r="J5516">
            <v>0</v>
          </cell>
          <cell r="K5516">
            <v>91</v>
          </cell>
        </row>
        <row r="5517">
          <cell r="A5517">
            <v>5511</v>
          </cell>
          <cell r="B5517" t="str">
            <v>A</v>
          </cell>
          <cell r="C5517" t="str">
            <v>Agriculture, Forestry and Fishing</v>
          </cell>
          <cell r="D5517">
            <v>206041505</v>
          </cell>
          <cell r="E5517" t="str">
            <v>Melbourne CBD - West</v>
          </cell>
          <cell r="F5517">
            <v>80</v>
          </cell>
          <cell r="G5517">
            <v>26</v>
          </cell>
          <cell r="H5517">
            <v>9</v>
          </cell>
          <cell r="I5517">
            <v>4</v>
          </cell>
          <cell r="J5517">
            <v>3</v>
          </cell>
          <cell r="K5517">
            <v>121</v>
          </cell>
        </row>
        <row r="5518">
          <cell r="A5518">
            <v>5512</v>
          </cell>
          <cell r="B5518" t="str">
            <v>B</v>
          </cell>
          <cell r="C5518" t="str">
            <v>Mining</v>
          </cell>
          <cell r="D5518">
            <v>206041505</v>
          </cell>
          <cell r="E5518" t="str">
            <v>Melbourne CBD - West</v>
          </cell>
          <cell r="F5518">
            <v>81</v>
          </cell>
          <cell r="G5518">
            <v>28</v>
          </cell>
          <cell r="H5518">
            <v>11</v>
          </cell>
          <cell r="I5518">
            <v>3</v>
          </cell>
          <cell r="J5518">
            <v>0</v>
          </cell>
          <cell r="K5518">
            <v>124</v>
          </cell>
        </row>
        <row r="5519">
          <cell r="A5519">
            <v>5513</v>
          </cell>
          <cell r="B5519" t="str">
            <v>C</v>
          </cell>
          <cell r="C5519" t="str">
            <v>Manufacturing</v>
          </cell>
          <cell r="D5519">
            <v>206041505</v>
          </cell>
          <cell r="E5519" t="str">
            <v>Melbourne CBD - West</v>
          </cell>
          <cell r="F5519">
            <v>146</v>
          </cell>
          <cell r="G5519">
            <v>59</v>
          </cell>
          <cell r="H5519">
            <v>23</v>
          </cell>
          <cell r="I5519">
            <v>12</v>
          </cell>
          <cell r="J5519">
            <v>0</v>
          </cell>
          <cell r="K5519">
            <v>241</v>
          </cell>
        </row>
        <row r="5520">
          <cell r="A5520">
            <v>5514</v>
          </cell>
          <cell r="B5520" t="str">
            <v>D</v>
          </cell>
          <cell r="C5520" t="str">
            <v>Electricity, Gas, Water and Waste Services</v>
          </cell>
          <cell r="D5520">
            <v>206041505</v>
          </cell>
          <cell r="E5520" t="str">
            <v>Melbourne CBD - West</v>
          </cell>
          <cell r="F5520">
            <v>122</v>
          </cell>
          <cell r="G5520">
            <v>12</v>
          </cell>
          <cell r="H5520">
            <v>10</v>
          </cell>
          <cell r="I5520">
            <v>8</v>
          </cell>
          <cell r="J5520">
            <v>0</v>
          </cell>
          <cell r="K5520">
            <v>152</v>
          </cell>
        </row>
        <row r="5521">
          <cell r="A5521">
            <v>5515</v>
          </cell>
          <cell r="B5521" t="str">
            <v>E</v>
          </cell>
          <cell r="C5521" t="str">
            <v>Construction</v>
          </cell>
          <cell r="D5521">
            <v>206041505</v>
          </cell>
          <cell r="E5521" t="str">
            <v>Melbourne CBD - West</v>
          </cell>
          <cell r="F5521">
            <v>894</v>
          </cell>
          <cell r="G5521">
            <v>131</v>
          </cell>
          <cell r="H5521">
            <v>39</v>
          </cell>
          <cell r="I5521">
            <v>17</v>
          </cell>
          <cell r="J5521">
            <v>3</v>
          </cell>
          <cell r="K5521">
            <v>1083</v>
          </cell>
        </row>
        <row r="5522">
          <cell r="A5522">
            <v>5516</v>
          </cell>
          <cell r="B5522" t="str">
            <v>F</v>
          </cell>
          <cell r="C5522" t="str">
            <v>Wholesale Trade</v>
          </cell>
          <cell r="D5522">
            <v>206041505</v>
          </cell>
          <cell r="E5522" t="str">
            <v>Melbourne CBD - West</v>
          </cell>
          <cell r="F5522">
            <v>260</v>
          </cell>
          <cell r="G5522">
            <v>108</v>
          </cell>
          <cell r="H5522">
            <v>40</v>
          </cell>
          <cell r="I5522">
            <v>16</v>
          </cell>
          <cell r="J5522">
            <v>0</v>
          </cell>
          <cell r="K5522">
            <v>425</v>
          </cell>
        </row>
        <row r="5523">
          <cell r="A5523">
            <v>5517</v>
          </cell>
          <cell r="B5523" t="str">
            <v>G</v>
          </cell>
          <cell r="C5523" t="str">
            <v>Retail Trade</v>
          </cell>
          <cell r="D5523">
            <v>206041505</v>
          </cell>
          <cell r="E5523" t="str">
            <v>Melbourne CBD - West</v>
          </cell>
          <cell r="F5523">
            <v>309</v>
          </cell>
          <cell r="G5523">
            <v>154</v>
          </cell>
          <cell r="H5523">
            <v>72</v>
          </cell>
          <cell r="I5523">
            <v>16</v>
          </cell>
          <cell r="J5523">
            <v>3</v>
          </cell>
          <cell r="K5523">
            <v>553</v>
          </cell>
        </row>
        <row r="5524">
          <cell r="A5524">
            <v>5518</v>
          </cell>
          <cell r="B5524" t="str">
            <v>H</v>
          </cell>
          <cell r="C5524" t="str">
            <v>Accommodation and Food Services</v>
          </cell>
          <cell r="D5524">
            <v>206041505</v>
          </cell>
          <cell r="E5524" t="str">
            <v>Melbourne CBD - West</v>
          </cell>
          <cell r="F5524">
            <v>261</v>
          </cell>
          <cell r="G5524">
            <v>184</v>
          </cell>
          <cell r="H5524">
            <v>199</v>
          </cell>
          <cell r="I5524">
            <v>91</v>
          </cell>
          <cell r="J5524">
            <v>3</v>
          </cell>
          <cell r="K5524">
            <v>738</v>
          </cell>
        </row>
        <row r="5525">
          <cell r="A5525">
            <v>5519</v>
          </cell>
          <cell r="B5525" t="str">
            <v>I</v>
          </cell>
          <cell r="C5525" t="str">
            <v>Transport, Postal and Warehousing</v>
          </cell>
          <cell r="D5525">
            <v>206041505</v>
          </cell>
          <cell r="E5525" t="str">
            <v>Melbourne CBD - West</v>
          </cell>
          <cell r="F5525">
            <v>271</v>
          </cell>
          <cell r="G5525">
            <v>29</v>
          </cell>
          <cell r="H5525">
            <v>8</v>
          </cell>
          <cell r="I5525">
            <v>14</v>
          </cell>
          <cell r="J5525">
            <v>0</v>
          </cell>
          <cell r="K5525">
            <v>323</v>
          </cell>
        </row>
        <row r="5526">
          <cell r="A5526">
            <v>5520</v>
          </cell>
          <cell r="B5526" t="str">
            <v>J</v>
          </cell>
          <cell r="C5526" t="str">
            <v>Information Media and Telecommunications</v>
          </cell>
          <cell r="D5526">
            <v>206041505</v>
          </cell>
          <cell r="E5526" t="str">
            <v>Melbourne CBD - West</v>
          </cell>
          <cell r="F5526">
            <v>115</v>
          </cell>
          <cell r="G5526">
            <v>45</v>
          </cell>
          <cell r="H5526">
            <v>34</v>
          </cell>
          <cell r="I5526">
            <v>17</v>
          </cell>
          <cell r="J5526">
            <v>3</v>
          </cell>
          <cell r="K5526">
            <v>212</v>
          </cell>
        </row>
        <row r="5527">
          <cell r="A5527">
            <v>5521</v>
          </cell>
          <cell r="B5527" t="str">
            <v>K</v>
          </cell>
          <cell r="C5527" t="str">
            <v>Financial and Insurance Services</v>
          </cell>
          <cell r="D5527">
            <v>206041505</v>
          </cell>
          <cell r="E5527" t="str">
            <v>Melbourne CBD - West</v>
          </cell>
          <cell r="F5527">
            <v>2395</v>
          </cell>
          <cell r="G5527">
            <v>664</v>
          </cell>
          <cell r="H5527">
            <v>147</v>
          </cell>
          <cell r="I5527">
            <v>71</v>
          </cell>
          <cell r="J5527">
            <v>6</v>
          </cell>
          <cell r="K5527">
            <v>3283</v>
          </cell>
        </row>
        <row r="5528">
          <cell r="A5528">
            <v>5522</v>
          </cell>
          <cell r="B5528" t="str">
            <v>L</v>
          </cell>
          <cell r="C5528" t="str">
            <v>Rental, Hiring and Real Estate Services</v>
          </cell>
          <cell r="D5528">
            <v>206041505</v>
          </cell>
          <cell r="E5528" t="str">
            <v>Melbourne CBD - West</v>
          </cell>
          <cell r="F5528">
            <v>1759</v>
          </cell>
          <cell r="G5528">
            <v>189</v>
          </cell>
          <cell r="H5528">
            <v>57</v>
          </cell>
          <cell r="I5528">
            <v>22</v>
          </cell>
          <cell r="J5528">
            <v>3</v>
          </cell>
          <cell r="K5528">
            <v>2029</v>
          </cell>
        </row>
        <row r="5529">
          <cell r="A5529">
            <v>5523</v>
          </cell>
          <cell r="B5529" t="str">
            <v>M</v>
          </cell>
          <cell r="C5529" t="str">
            <v>Professional, Scientific and Technical Services</v>
          </cell>
          <cell r="D5529">
            <v>206041505</v>
          </cell>
          <cell r="E5529" t="str">
            <v>Melbourne CBD - West</v>
          </cell>
          <cell r="F5529">
            <v>2646</v>
          </cell>
          <cell r="G5529">
            <v>1185</v>
          </cell>
          <cell r="H5529">
            <v>516</v>
          </cell>
          <cell r="I5529">
            <v>309</v>
          </cell>
          <cell r="J5529">
            <v>21</v>
          </cell>
          <cell r="K5529">
            <v>4677</v>
          </cell>
        </row>
        <row r="5530">
          <cell r="A5530">
            <v>5524</v>
          </cell>
          <cell r="B5530" t="str">
            <v>N</v>
          </cell>
          <cell r="C5530" t="str">
            <v>Administrative and Support Services</v>
          </cell>
          <cell r="D5530">
            <v>206041505</v>
          </cell>
          <cell r="E5530" t="str">
            <v>Melbourne CBD - West</v>
          </cell>
          <cell r="F5530">
            <v>382</v>
          </cell>
          <cell r="G5530">
            <v>210</v>
          </cell>
          <cell r="H5530">
            <v>102</v>
          </cell>
          <cell r="I5530">
            <v>78</v>
          </cell>
          <cell r="J5530">
            <v>16</v>
          </cell>
          <cell r="K5530">
            <v>788</v>
          </cell>
        </row>
        <row r="5531">
          <cell r="A5531">
            <v>5525</v>
          </cell>
          <cell r="B5531" t="str">
            <v>O</v>
          </cell>
          <cell r="C5531" t="str">
            <v>Public Administration and Safety</v>
          </cell>
          <cell r="D5531">
            <v>206041505</v>
          </cell>
          <cell r="E5531" t="str">
            <v>Melbourne CBD - West</v>
          </cell>
          <cell r="F5531">
            <v>21</v>
          </cell>
          <cell r="G5531">
            <v>11</v>
          </cell>
          <cell r="H5531">
            <v>7</v>
          </cell>
          <cell r="I5531">
            <v>4</v>
          </cell>
          <cell r="J5531">
            <v>0</v>
          </cell>
          <cell r="K5531">
            <v>43</v>
          </cell>
        </row>
        <row r="5532">
          <cell r="A5532">
            <v>5526</v>
          </cell>
          <cell r="B5532" t="str">
            <v>P</v>
          </cell>
          <cell r="C5532" t="str">
            <v>Education and Training</v>
          </cell>
          <cell r="D5532">
            <v>206041505</v>
          </cell>
          <cell r="E5532" t="str">
            <v>Melbourne CBD - West</v>
          </cell>
          <cell r="F5532">
            <v>130</v>
          </cell>
          <cell r="G5532">
            <v>119</v>
          </cell>
          <cell r="H5532">
            <v>83</v>
          </cell>
          <cell r="I5532">
            <v>33</v>
          </cell>
          <cell r="J5532">
            <v>3</v>
          </cell>
          <cell r="K5532">
            <v>366</v>
          </cell>
        </row>
        <row r="5533">
          <cell r="A5533">
            <v>5527</v>
          </cell>
          <cell r="B5533" t="str">
            <v>Q</v>
          </cell>
          <cell r="C5533" t="str">
            <v>Health Care and Social Assistance</v>
          </cell>
          <cell r="D5533">
            <v>206041505</v>
          </cell>
          <cell r="E5533" t="str">
            <v>Melbourne CBD - West</v>
          </cell>
          <cell r="F5533">
            <v>210</v>
          </cell>
          <cell r="G5533">
            <v>78</v>
          </cell>
          <cell r="H5533">
            <v>34</v>
          </cell>
          <cell r="I5533">
            <v>14</v>
          </cell>
          <cell r="J5533">
            <v>3</v>
          </cell>
          <cell r="K5533">
            <v>339</v>
          </cell>
        </row>
        <row r="5534">
          <cell r="A5534">
            <v>5528</v>
          </cell>
          <cell r="B5534" t="str">
            <v>R</v>
          </cell>
          <cell r="C5534" t="str">
            <v>Arts and Recreation Services</v>
          </cell>
          <cell r="D5534">
            <v>206041505</v>
          </cell>
          <cell r="E5534" t="str">
            <v>Melbourne CBD - West</v>
          </cell>
          <cell r="F5534">
            <v>93</v>
          </cell>
          <cell r="G5534">
            <v>24</v>
          </cell>
          <cell r="H5534">
            <v>14</v>
          </cell>
          <cell r="I5534">
            <v>4</v>
          </cell>
          <cell r="J5534">
            <v>0</v>
          </cell>
          <cell r="K5534">
            <v>135</v>
          </cell>
        </row>
        <row r="5535">
          <cell r="A5535">
            <v>5529</v>
          </cell>
          <cell r="B5535" t="str">
            <v>S</v>
          </cell>
          <cell r="C5535" t="str">
            <v>Other Services</v>
          </cell>
          <cell r="D5535">
            <v>206041505</v>
          </cell>
          <cell r="E5535" t="str">
            <v>Melbourne CBD - West</v>
          </cell>
          <cell r="F5535">
            <v>179</v>
          </cell>
          <cell r="G5535">
            <v>116</v>
          </cell>
          <cell r="H5535">
            <v>51</v>
          </cell>
          <cell r="I5535">
            <v>11</v>
          </cell>
          <cell r="J5535">
            <v>0</v>
          </cell>
          <cell r="K5535">
            <v>358</v>
          </cell>
        </row>
        <row r="5536">
          <cell r="A5536">
            <v>5530</v>
          </cell>
          <cell r="B5536" t="str">
            <v>A</v>
          </cell>
          <cell r="C5536" t="str">
            <v>Agriculture, Forestry and Fishing</v>
          </cell>
          <cell r="D5536">
            <v>213041577</v>
          </cell>
          <cell r="E5536" t="str">
            <v>Melton</v>
          </cell>
          <cell r="F5536">
            <v>4</v>
          </cell>
          <cell r="G5536">
            <v>0</v>
          </cell>
          <cell r="H5536">
            <v>0</v>
          </cell>
          <cell r="I5536">
            <v>0</v>
          </cell>
          <cell r="J5536">
            <v>0</v>
          </cell>
          <cell r="K5536">
            <v>5</v>
          </cell>
        </row>
        <row r="5537">
          <cell r="A5537">
            <v>5531</v>
          </cell>
          <cell r="B5537" t="str">
            <v>B</v>
          </cell>
          <cell r="C5537" t="str">
            <v>Mining</v>
          </cell>
          <cell r="D5537">
            <v>213041577</v>
          </cell>
          <cell r="E5537" t="str">
            <v>Melton</v>
          </cell>
          <cell r="F5537">
            <v>0</v>
          </cell>
          <cell r="G5537">
            <v>0</v>
          </cell>
          <cell r="H5537">
            <v>0</v>
          </cell>
          <cell r="I5537">
            <v>0</v>
          </cell>
          <cell r="J5537">
            <v>0</v>
          </cell>
          <cell r="K5537">
            <v>3</v>
          </cell>
        </row>
        <row r="5538">
          <cell r="A5538">
            <v>5532</v>
          </cell>
          <cell r="B5538" t="str">
            <v>C</v>
          </cell>
          <cell r="C5538" t="str">
            <v>Manufacturing</v>
          </cell>
          <cell r="D5538">
            <v>213041577</v>
          </cell>
          <cell r="E5538" t="str">
            <v>Melton</v>
          </cell>
          <cell r="F5538">
            <v>14</v>
          </cell>
          <cell r="G5538">
            <v>14</v>
          </cell>
          <cell r="H5538">
            <v>7</v>
          </cell>
          <cell r="I5538">
            <v>3</v>
          </cell>
          <cell r="J5538">
            <v>0</v>
          </cell>
          <cell r="K5538">
            <v>36</v>
          </cell>
        </row>
        <row r="5539">
          <cell r="A5539">
            <v>5533</v>
          </cell>
          <cell r="B5539" t="str">
            <v>D</v>
          </cell>
          <cell r="C5539" t="str">
            <v>Electricity, Gas, Water and Waste Services</v>
          </cell>
          <cell r="D5539">
            <v>213041577</v>
          </cell>
          <cell r="E5539" t="str">
            <v>Melton</v>
          </cell>
          <cell r="F5539">
            <v>0</v>
          </cell>
          <cell r="G5539">
            <v>0</v>
          </cell>
          <cell r="H5539">
            <v>0</v>
          </cell>
          <cell r="I5539">
            <v>0</v>
          </cell>
          <cell r="J5539">
            <v>0</v>
          </cell>
          <cell r="K5539">
            <v>0</v>
          </cell>
        </row>
        <row r="5540">
          <cell r="A5540">
            <v>5534</v>
          </cell>
          <cell r="B5540" t="str">
            <v>E</v>
          </cell>
          <cell r="C5540" t="str">
            <v>Construction</v>
          </cell>
          <cell r="D5540">
            <v>213041577</v>
          </cell>
          <cell r="E5540" t="str">
            <v>Melton</v>
          </cell>
          <cell r="F5540">
            <v>94</v>
          </cell>
          <cell r="G5540">
            <v>44</v>
          </cell>
          <cell r="H5540">
            <v>15</v>
          </cell>
          <cell r="I5540">
            <v>3</v>
          </cell>
          <cell r="J5540">
            <v>0</v>
          </cell>
          <cell r="K5540">
            <v>156</v>
          </cell>
        </row>
        <row r="5541">
          <cell r="A5541">
            <v>5535</v>
          </cell>
          <cell r="B5541" t="str">
            <v>F</v>
          </cell>
          <cell r="C5541" t="str">
            <v>Wholesale Trade</v>
          </cell>
          <cell r="D5541">
            <v>213041577</v>
          </cell>
          <cell r="E5541" t="str">
            <v>Melton</v>
          </cell>
          <cell r="F5541">
            <v>14</v>
          </cell>
          <cell r="G5541">
            <v>6</v>
          </cell>
          <cell r="H5541">
            <v>4</v>
          </cell>
          <cell r="I5541">
            <v>3</v>
          </cell>
          <cell r="J5541">
            <v>0</v>
          </cell>
          <cell r="K5541">
            <v>26</v>
          </cell>
        </row>
        <row r="5542">
          <cell r="A5542">
            <v>5536</v>
          </cell>
          <cell r="B5542" t="str">
            <v>G</v>
          </cell>
          <cell r="C5542" t="str">
            <v>Retail Trade</v>
          </cell>
          <cell r="D5542">
            <v>213041577</v>
          </cell>
          <cell r="E5542" t="str">
            <v>Melton</v>
          </cell>
          <cell r="F5542">
            <v>32</v>
          </cell>
          <cell r="G5542">
            <v>21</v>
          </cell>
          <cell r="H5542">
            <v>13</v>
          </cell>
          <cell r="I5542">
            <v>8</v>
          </cell>
          <cell r="J5542">
            <v>0</v>
          </cell>
          <cell r="K5542">
            <v>74</v>
          </cell>
        </row>
        <row r="5543">
          <cell r="A5543">
            <v>5537</v>
          </cell>
          <cell r="B5543" t="str">
            <v>H</v>
          </cell>
          <cell r="C5543" t="str">
            <v>Accommodation and Food Services</v>
          </cell>
          <cell r="D5543">
            <v>213041577</v>
          </cell>
          <cell r="E5543" t="str">
            <v>Melton</v>
          </cell>
          <cell r="F5543">
            <v>9</v>
          </cell>
          <cell r="G5543">
            <v>12</v>
          </cell>
          <cell r="H5543">
            <v>7</v>
          </cell>
          <cell r="I5543">
            <v>3</v>
          </cell>
          <cell r="J5543">
            <v>0</v>
          </cell>
          <cell r="K5543">
            <v>29</v>
          </cell>
        </row>
        <row r="5544">
          <cell r="A5544">
            <v>5538</v>
          </cell>
          <cell r="B5544" t="str">
            <v>I</v>
          </cell>
          <cell r="C5544" t="str">
            <v>Transport, Postal and Warehousing</v>
          </cell>
          <cell r="D5544">
            <v>213041577</v>
          </cell>
          <cell r="E5544" t="str">
            <v>Melton</v>
          </cell>
          <cell r="F5544">
            <v>64</v>
          </cell>
          <cell r="G5544">
            <v>15</v>
          </cell>
          <cell r="H5544">
            <v>4</v>
          </cell>
          <cell r="I5544">
            <v>0</v>
          </cell>
          <cell r="J5544">
            <v>0</v>
          </cell>
          <cell r="K5544">
            <v>83</v>
          </cell>
        </row>
        <row r="5545">
          <cell r="A5545">
            <v>5539</v>
          </cell>
          <cell r="B5545" t="str">
            <v>J</v>
          </cell>
          <cell r="C5545" t="str">
            <v>Information Media and Telecommunications</v>
          </cell>
          <cell r="D5545">
            <v>213041577</v>
          </cell>
          <cell r="E5545" t="str">
            <v>Melton</v>
          </cell>
          <cell r="F5545">
            <v>0</v>
          </cell>
          <cell r="G5545">
            <v>0</v>
          </cell>
          <cell r="H5545">
            <v>0</v>
          </cell>
          <cell r="I5545">
            <v>0</v>
          </cell>
          <cell r="J5545">
            <v>0</v>
          </cell>
          <cell r="K5545">
            <v>0</v>
          </cell>
        </row>
        <row r="5546">
          <cell r="A5546">
            <v>5540</v>
          </cell>
          <cell r="B5546" t="str">
            <v>K</v>
          </cell>
          <cell r="C5546" t="str">
            <v>Financial and Insurance Services</v>
          </cell>
          <cell r="D5546">
            <v>213041577</v>
          </cell>
          <cell r="E5546" t="str">
            <v>Melton</v>
          </cell>
          <cell r="F5546">
            <v>11</v>
          </cell>
          <cell r="G5546">
            <v>4</v>
          </cell>
          <cell r="H5546">
            <v>0</v>
          </cell>
          <cell r="I5546">
            <v>0</v>
          </cell>
          <cell r="J5546">
            <v>0</v>
          </cell>
          <cell r="K5546">
            <v>16</v>
          </cell>
        </row>
        <row r="5547">
          <cell r="A5547">
            <v>5541</v>
          </cell>
          <cell r="B5547" t="str">
            <v>L</v>
          </cell>
          <cell r="C5547" t="str">
            <v>Rental, Hiring and Real Estate Services</v>
          </cell>
          <cell r="D5547">
            <v>213041577</v>
          </cell>
          <cell r="E5547" t="str">
            <v>Melton</v>
          </cell>
          <cell r="F5547">
            <v>58</v>
          </cell>
          <cell r="G5547">
            <v>9</v>
          </cell>
          <cell r="H5547">
            <v>7</v>
          </cell>
          <cell r="I5547">
            <v>0</v>
          </cell>
          <cell r="J5547">
            <v>0</v>
          </cell>
          <cell r="K5547">
            <v>75</v>
          </cell>
        </row>
        <row r="5548">
          <cell r="A5548">
            <v>5542</v>
          </cell>
          <cell r="B5548" t="str">
            <v>M</v>
          </cell>
          <cell r="C5548" t="str">
            <v>Professional, Scientific and Technical Services</v>
          </cell>
          <cell r="D5548">
            <v>213041577</v>
          </cell>
          <cell r="E5548" t="str">
            <v>Melton</v>
          </cell>
          <cell r="F5548">
            <v>25</v>
          </cell>
          <cell r="G5548">
            <v>18</v>
          </cell>
          <cell r="H5548">
            <v>9</v>
          </cell>
          <cell r="I5548">
            <v>0</v>
          </cell>
          <cell r="J5548">
            <v>0</v>
          </cell>
          <cell r="K5548">
            <v>52</v>
          </cell>
        </row>
        <row r="5549">
          <cell r="A5549">
            <v>5543</v>
          </cell>
          <cell r="B5549" t="str">
            <v>N</v>
          </cell>
          <cell r="C5549" t="str">
            <v>Administrative and Support Services</v>
          </cell>
          <cell r="D5549">
            <v>213041577</v>
          </cell>
          <cell r="E5549" t="str">
            <v>Melton</v>
          </cell>
          <cell r="F5549">
            <v>15</v>
          </cell>
          <cell r="G5549">
            <v>4</v>
          </cell>
          <cell r="H5549">
            <v>0</v>
          </cell>
          <cell r="I5549">
            <v>3</v>
          </cell>
          <cell r="J5549">
            <v>0</v>
          </cell>
          <cell r="K5549">
            <v>23</v>
          </cell>
        </row>
        <row r="5550">
          <cell r="A5550">
            <v>5544</v>
          </cell>
          <cell r="B5550" t="str">
            <v>O</v>
          </cell>
          <cell r="C5550" t="str">
            <v>Public Administration and Safety</v>
          </cell>
          <cell r="D5550">
            <v>213041577</v>
          </cell>
          <cell r="E5550" t="str">
            <v>Melton</v>
          </cell>
          <cell r="F5550">
            <v>3</v>
          </cell>
          <cell r="G5550">
            <v>0</v>
          </cell>
          <cell r="H5550">
            <v>0</v>
          </cell>
          <cell r="I5550">
            <v>0</v>
          </cell>
          <cell r="J5550">
            <v>0</v>
          </cell>
          <cell r="K5550">
            <v>3</v>
          </cell>
        </row>
        <row r="5551">
          <cell r="A5551">
            <v>5545</v>
          </cell>
          <cell r="B5551" t="str">
            <v>P</v>
          </cell>
          <cell r="C5551" t="str">
            <v>Education and Training</v>
          </cell>
          <cell r="D5551">
            <v>213041577</v>
          </cell>
          <cell r="E5551" t="str">
            <v>Melton</v>
          </cell>
          <cell r="F5551">
            <v>9</v>
          </cell>
          <cell r="G5551">
            <v>0</v>
          </cell>
          <cell r="H5551">
            <v>4</v>
          </cell>
          <cell r="I5551">
            <v>0</v>
          </cell>
          <cell r="J5551">
            <v>0</v>
          </cell>
          <cell r="K5551">
            <v>16</v>
          </cell>
        </row>
        <row r="5552">
          <cell r="A5552">
            <v>5546</v>
          </cell>
          <cell r="B5552" t="str">
            <v>Q</v>
          </cell>
          <cell r="C5552" t="str">
            <v>Health Care and Social Assistance</v>
          </cell>
          <cell r="D5552">
            <v>213041577</v>
          </cell>
          <cell r="E5552" t="str">
            <v>Melton</v>
          </cell>
          <cell r="F5552">
            <v>36</v>
          </cell>
          <cell r="G5552">
            <v>11</v>
          </cell>
          <cell r="H5552">
            <v>6</v>
          </cell>
          <cell r="I5552">
            <v>4</v>
          </cell>
          <cell r="J5552">
            <v>0</v>
          </cell>
          <cell r="K5552">
            <v>57</v>
          </cell>
        </row>
        <row r="5553">
          <cell r="A5553">
            <v>5547</v>
          </cell>
          <cell r="B5553" t="str">
            <v>R</v>
          </cell>
          <cell r="C5553" t="str">
            <v>Arts and Recreation Services</v>
          </cell>
          <cell r="D5553">
            <v>213041577</v>
          </cell>
          <cell r="E5553" t="str">
            <v>Melton</v>
          </cell>
          <cell r="F5553">
            <v>3</v>
          </cell>
          <cell r="G5553">
            <v>4</v>
          </cell>
          <cell r="H5553">
            <v>3</v>
          </cell>
          <cell r="I5553">
            <v>0</v>
          </cell>
          <cell r="J5553">
            <v>0</v>
          </cell>
          <cell r="K5553">
            <v>10</v>
          </cell>
        </row>
        <row r="5554">
          <cell r="A5554">
            <v>5548</v>
          </cell>
          <cell r="B5554" t="str">
            <v>S</v>
          </cell>
          <cell r="C5554" t="str">
            <v>Other Services</v>
          </cell>
          <cell r="D5554">
            <v>213041577</v>
          </cell>
          <cell r="E5554" t="str">
            <v>Melton</v>
          </cell>
          <cell r="F5554">
            <v>36</v>
          </cell>
          <cell r="G5554">
            <v>34</v>
          </cell>
          <cell r="H5554">
            <v>13</v>
          </cell>
          <cell r="I5554">
            <v>0</v>
          </cell>
          <cell r="J5554">
            <v>0</v>
          </cell>
          <cell r="K5554">
            <v>83</v>
          </cell>
        </row>
        <row r="5555">
          <cell r="A5555">
            <v>5549</v>
          </cell>
          <cell r="B5555" t="str">
            <v>A</v>
          </cell>
          <cell r="C5555" t="str">
            <v>Agriculture, Forestry and Fishing</v>
          </cell>
          <cell r="D5555">
            <v>213041578</v>
          </cell>
          <cell r="E5555" t="str">
            <v>Melton South - Weir Views</v>
          </cell>
          <cell r="F5555">
            <v>3</v>
          </cell>
          <cell r="G5555">
            <v>0</v>
          </cell>
          <cell r="H5555">
            <v>0</v>
          </cell>
          <cell r="I5555">
            <v>0</v>
          </cell>
          <cell r="J5555">
            <v>0</v>
          </cell>
          <cell r="K5555">
            <v>4</v>
          </cell>
        </row>
        <row r="5556">
          <cell r="A5556">
            <v>5550</v>
          </cell>
          <cell r="B5556" t="str">
            <v>B</v>
          </cell>
          <cell r="C5556" t="str">
            <v>Mining</v>
          </cell>
          <cell r="D5556">
            <v>213041578</v>
          </cell>
          <cell r="E5556" t="str">
            <v>Melton South - Weir Views</v>
          </cell>
          <cell r="F5556">
            <v>0</v>
          </cell>
          <cell r="G5556">
            <v>0</v>
          </cell>
          <cell r="H5556">
            <v>0</v>
          </cell>
          <cell r="I5556">
            <v>0</v>
          </cell>
          <cell r="J5556">
            <v>0</v>
          </cell>
          <cell r="K5556">
            <v>0</v>
          </cell>
        </row>
        <row r="5557">
          <cell r="A5557">
            <v>5551</v>
          </cell>
          <cell r="B5557" t="str">
            <v>C</v>
          </cell>
          <cell r="C5557" t="str">
            <v>Manufacturing</v>
          </cell>
          <cell r="D5557">
            <v>213041578</v>
          </cell>
          <cell r="E5557" t="str">
            <v>Melton South - Weir Views</v>
          </cell>
          <cell r="F5557">
            <v>12</v>
          </cell>
          <cell r="G5557">
            <v>4</v>
          </cell>
          <cell r="H5557">
            <v>0</v>
          </cell>
          <cell r="I5557">
            <v>0</v>
          </cell>
          <cell r="J5557">
            <v>0</v>
          </cell>
          <cell r="K5557">
            <v>17</v>
          </cell>
        </row>
        <row r="5558">
          <cell r="A5558">
            <v>5552</v>
          </cell>
          <cell r="B5558" t="str">
            <v>D</v>
          </cell>
          <cell r="C5558" t="str">
            <v>Electricity, Gas, Water and Waste Services</v>
          </cell>
          <cell r="D5558">
            <v>213041578</v>
          </cell>
          <cell r="E5558" t="str">
            <v>Melton South - Weir Views</v>
          </cell>
          <cell r="F5558">
            <v>3</v>
          </cell>
          <cell r="G5558">
            <v>0</v>
          </cell>
          <cell r="H5558">
            <v>0</v>
          </cell>
          <cell r="I5558">
            <v>0</v>
          </cell>
          <cell r="J5558">
            <v>0</v>
          </cell>
          <cell r="K5558">
            <v>0</v>
          </cell>
        </row>
        <row r="5559">
          <cell r="A5559">
            <v>5553</v>
          </cell>
          <cell r="B5559" t="str">
            <v>E</v>
          </cell>
          <cell r="C5559" t="str">
            <v>Construction</v>
          </cell>
          <cell r="D5559">
            <v>213041578</v>
          </cell>
          <cell r="E5559" t="str">
            <v>Melton South - Weir Views</v>
          </cell>
          <cell r="F5559">
            <v>194</v>
          </cell>
          <cell r="G5559">
            <v>57</v>
          </cell>
          <cell r="H5559">
            <v>4</v>
          </cell>
          <cell r="I5559">
            <v>0</v>
          </cell>
          <cell r="J5559">
            <v>0</v>
          </cell>
          <cell r="K5559">
            <v>255</v>
          </cell>
        </row>
        <row r="5560">
          <cell r="A5560">
            <v>5554</v>
          </cell>
          <cell r="B5560" t="str">
            <v>F</v>
          </cell>
          <cell r="C5560" t="str">
            <v>Wholesale Trade</v>
          </cell>
          <cell r="D5560">
            <v>213041578</v>
          </cell>
          <cell r="E5560" t="str">
            <v>Melton South - Weir Views</v>
          </cell>
          <cell r="F5560">
            <v>18</v>
          </cell>
          <cell r="G5560">
            <v>0</v>
          </cell>
          <cell r="H5560">
            <v>0</v>
          </cell>
          <cell r="I5560">
            <v>0</v>
          </cell>
          <cell r="J5560">
            <v>0</v>
          </cell>
          <cell r="K5560">
            <v>20</v>
          </cell>
        </row>
        <row r="5561">
          <cell r="A5561">
            <v>5555</v>
          </cell>
          <cell r="B5561" t="str">
            <v>G</v>
          </cell>
          <cell r="C5561" t="str">
            <v>Retail Trade</v>
          </cell>
          <cell r="D5561">
            <v>213041578</v>
          </cell>
          <cell r="E5561" t="str">
            <v>Melton South - Weir Views</v>
          </cell>
          <cell r="F5561">
            <v>46</v>
          </cell>
          <cell r="G5561">
            <v>11</v>
          </cell>
          <cell r="H5561">
            <v>3</v>
          </cell>
          <cell r="I5561">
            <v>0</v>
          </cell>
          <cell r="J5561">
            <v>0</v>
          </cell>
          <cell r="K5561">
            <v>60</v>
          </cell>
        </row>
        <row r="5562">
          <cell r="A5562">
            <v>5556</v>
          </cell>
          <cell r="B5562" t="str">
            <v>H</v>
          </cell>
          <cell r="C5562" t="str">
            <v>Accommodation and Food Services</v>
          </cell>
          <cell r="D5562">
            <v>213041578</v>
          </cell>
          <cell r="E5562" t="str">
            <v>Melton South - Weir Views</v>
          </cell>
          <cell r="F5562">
            <v>21</v>
          </cell>
          <cell r="G5562">
            <v>17</v>
          </cell>
          <cell r="H5562">
            <v>11</v>
          </cell>
          <cell r="I5562">
            <v>0</v>
          </cell>
          <cell r="J5562">
            <v>0</v>
          </cell>
          <cell r="K5562">
            <v>49</v>
          </cell>
        </row>
        <row r="5563">
          <cell r="A5563">
            <v>5557</v>
          </cell>
          <cell r="B5563" t="str">
            <v>I</v>
          </cell>
          <cell r="C5563" t="str">
            <v>Transport, Postal and Warehousing</v>
          </cell>
          <cell r="D5563">
            <v>213041578</v>
          </cell>
          <cell r="E5563" t="str">
            <v>Melton South - Weir Views</v>
          </cell>
          <cell r="F5563">
            <v>591</v>
          </cell>
          <cell r="G5563">
            <v>26</v>
          </cell>
          <cell r="H5563">
            <v>3</v>
          </cell>
          <cell r="I5563">
            <v>0</v>
          </cell>
          <cell r="J5563">
            <v>0</v>
          </cell>
          <cell r="K5563">
            <v>618</v>
          </cell>
        </row>
        <row r="5564">
          <cell r="A5564">
            <v>5558</v>
          </cell>
          <cell r="B5564" t="str">
            <v>J</v>
          </cell>
          <cell r="C5564" t="str">
            <v>Information Media and Telecommunications</v>
          </cell>
          <cell r="D5564">
            <v>213041578</v>
          </cell>
          <cell r="E5564" t="str">
            <v>Melton South - Weir Views</v>
          </cell>
          <cell r="F5564">
            <v>3</v>
          </cell>
          <cell r="G5564">
            <v>3</v>
          </cell>
          <cell r="H5564">
            <v>0</v>
          </cell>
          <cell r="I5564">
            <v>0</v>
          </cell>
          <cell r="J5564">
            <v>0</v>
          </cell>
          <cell r="K5564">
            <v>7</v>
          </cell>
        </row>
        <row r="5565">
          <cell r="A5565">
            <v>5559</v>
          </cell>
          <cell r="B5565" t="str">
            <v>K</v>
          </cell>
          <cell r="C5565" t="str">
            <v>Financial and Insurance Services</v>
          </cell>
          <cell r="D5565">
            <v>213041578</v>
          </cell>
          <cell r="E5565" t="str">
            <v>Melton South - Weir Views</v>
          </cell>
          <cell r="F5565">
            <v>7</v>
          </cell>
          <cell r="G5565">
            <v>3</v>
          </cell>
          <cell r="H5565">
            <v>0</v>
          </cell>
          <cell r="I5565">
            <v>0</v>
          </cell>
          <cell r="J5565">
            <v>0</v>
          </cell>
          <cell r="K5565">
            <v>8</v>
          </cell>
        </row>
        <row r="5566">
          <cell r="A5566">
            <v>5560</v>
          </cell>
          <cell r="B5566" t="str">
            <v>L</v>
          </cell>
          <cell r="C5566" t="str">
            <v>Rental, Hiring and Real Estate Services</v>
          </cell>
          <cell r="D5566">
            <v>213041578</v>
          </cell>
          <cell r="E5566" t="str">
            <v>Melton South - Weir Views</v>
          </cell>
          <cell r="F5566">
            <v>42</v>
          </cell>
          <cell r="G5566">
            <v>6</v>
          </cell>
          <cell r="H5566">
            <v>0</v>
          </cell>
          <cell r="I5566">
            <v>0</v>
          </cell>
          <cell r="J5566">
            <v>0</v>
          </cell>
          <cell r="K5566">
            <v>48</v>
          </cell>
        </row>
        <row r="5567">
          <cell r="A5567">
            <v>5561</v>
          </cell>
          <cell r="B5567" t="str">
            <v>M</v>
          </cell>
          <cell r="C5567" t="str">
            <v>Professional, Scientific and Technical Services</v>
          </cell>
          <cell r="D5567">
            <v>213041578</v>
          </cell>
          <cell r="E5567" t="str">
            <v>Melton South - Weir Views</v>
          </cell>
          <cell r="F5567">
            <v>68</v>
          </cell>
          <cell r="G5567">
            <v>31</v>
          </cell>
          <cell r="H5567">
            <v>3</v>
          </cell>
          <cell r="I5567">
            <v>3</v>
          </cell>
          <cell r="J5567">
            <v>0</v>
          </cell>
          <cell r="K5567">
            <v>101</v>
          </cell>
        </row>
        <row r="5568">
          <cell r="A5568">
            <v>5562</v>
          </cell>
          <cell r="B5568" t="str">
            <v>N</v>
          </cell>
          <cell r="C5568" t="str">
            <v>Administrative and Support Services</v>
          </cell>
          <cell r="D5568">
            <v>213041578</v>
          </cell>
          <cell r="E5568" t="str">
            <v>Melton South - Weir Views</v>
          </cell>
          <cell r="F5568">
            <v>87</v>
          </cell>
          <cell r="G5568">
            <v>7</v>
          </cell>
          <cell r="H5568">
            <v>3</v>
          </cell>
          <cell r="I5568">
            <v>0</v>
          </cell>
          <cell r="J5568">
            <v>0</v>
          </cell>
          <cell r="K5568">
            <v>97</v>
          </cell>
        </row>
        <row r="5569">
          <cell r="A5569">
            <v>5563</v>
          </cell>
          <cell r="B5569" t="str">
            <v>O</v>
          </cell>
          <cell r="C5569" t="str">
            <v>Public Administration and Safety</v>
          </cell>
          <cell r="D5569">
            <v>213041578</v>
          </cell>
          <cell r="E5569" t="str">
            <v>Melton South - Weir Views</v>
          </cell>
          <cell r="F5569">
            <v>8</v>
          </cell>
          <cell r="G5569">
            <v>0</v>
          </cell>
          <cell r="H5569">
            <v>0</v>
          </cell>
          <cell r="I5569">
            <v>0</v>
          </cell>
          <cell r="J5569">
            <v>0</v>
          </cell>
          <cell r="K5569">
            <v>9</v>
          </cell>
        </row>
        <row r="5570">
          <cell r="A5570">
            <v>5564</v>
          </cell>
          <cell r="B5570" t="str">
            <v>P</v>
          </cell>
          <cell r="C5570" t="str">
            <v>Education and Training</v>
          </cell>
          <cell r="D5570">
            <v>213041578</v>
          </cell>
          <cell r="E5570" t="str">
            <v>Melton South - Weir Views</v>
          </cell>
          <cell r="F5570">
            <v>12</v>
          </cell>
          <cell r="G5570">
            <v>5</v>
          </cell>
          <cell r="H5570">
            <v>3</v>
          </cell>
          <cell r="I5570">
            <v>0</v>
          </cell>
          <cell r="J5570">
            <v>0</v>
          </cell>
          <cell r="K5570">
            <v>20</v>
          </cell>
        </row>
        <row r="5571">
          <cell r="A5571">
            <v>5565</v>
          </cell>
          <cell r="B5571" t="str">
            <v>Q</v>
          </cell>
          <cell r="C5571" t="str">
            <v>Health Care and Social Assistance</v>
          </cell>
          <cell r="D5571">
            <v>213041578</v>
          </cell>
          <cell r="E5571" t="str">
            <v>Melton South - Weir Views</v>
          </cell>
          <cell r="F5571">
            <v>59</v>
          </cell>
          <cell r="G5571">
            <v>17</v>
          </cell>
          <cell r="H5571">
            <v>4</v>
          </cell>
          <cell r="I5571">
            <v>3</v>
          </cell>
          <cell r="J5571">
            <v>0</v>
          </cell>
          <cell r="K5571">
            <v>82</v>
          </cell>
        </row>
        <row r="5572">
          <cell r="A5572">
            <v>5566</v>
          </cell>
          <cell r="B5572" t="str">
            <v>R</v>
          </cell>
          <cell r="C5572" t="str">
            <v>Arts and Recreation Services</v>
          </cell>
          <cell r="D5572">
            <v>213041578</v>
          </cell>
          <cell r="E5572" t="str">
            <v>Melton South - Weir Views</v>
          </cell>
          <cell r="F5572">
            <v>6</v>
          </cell>
          <cell r="G5572">
            <v>3</v>
          </cell>
          <cell r="H5572">
            <v>3</v>
          </cell>
          <cell r="I5572">
            <v>0</v>
          </cell>
          <cell r="J5572">
            <v>0</v>
          </cell>
          <cell r="K5572">
            <v>9</v>
          </cell>
        </row>
        <row r="5573">
          <cell r="A5573">
            <v>5567</v>
          </cell>
          <cell r="B5573" t="str">
            <v>S</v>
          </cell>
          <cell r="C5573" t="str">
            <v>Other Services</v>
          </cell>
          <cell r="D5573">
            <v>213041578</v>
          </cell>
          <cell r="E5573" t="str">
            <v>Melton South - Weir Views</v>
          </cell>
          <cell r="F5573">
            <v>32</v>
          </cell>
          <cell r="G5573">
            <v>20</v>
          </cell>
          <cell r="H5573">
            <v>3</v>
          </cell>
          <cell r="I5573">
            <v>0</v>
          </cell>
          <cell r="J5573">
            <v>0</v>
          </cell>
          <cell r="K5573">
            <v>55</v>
          </cell>
        </row>
        <row r="5574">
          <cell r="A5574">
            <v>5568</v>
          </cell>
          <cell r="B5574" t="str">
            <v>A</v>
          </cell>
          <cell r="C5574" t="str">
            <v>Agriculture, Forestry and Fishing</v>
          </cell>
          <cell r="D5574">
            <v>213041358</v>
          </cell>
          <cell r="E5574" t="str">
            <v>Melton West</v>
          </cell>
          <cell r="F5574">
            <v>7</v>
          </cell>
          <cell r="G5574">
            <v>3</v>
          </cell>
          <cell r="H5574">
            <v>0</v>
          </cell>
          <cell r="I5574">
            <v>0</v>
          </cell>
          <cell r="J5574">
            <v>0</v>
          </cell>
          <cell r="K5574">
            <v>10</v>
          </cell>
        </row>
        <row r="5575">
          <cell r="A5575">
            <v>5569</v>
          </cell>
          <cell r="B5575" t="str">
            <v>B</v>
          </cell>
          <cell r="C5575" t="str">
            <v>Mining</v>
          </cell>
          <cell r="D5575">
            <v>213041358</v>
          </cell>
          <cell r="E5575" t="str">
            <v>Melton West</v>
          </cell>
          <cell r="F5575">
            <v>0</v>
          </cell>
          <cell r="G5575">
            <v>3</v>
          </cell>
          <cell r="H5575">
            <v>0</v>
          </cell>
          <cell r="I5575">
            <v>0</v>
          </cell>
          <cell r="J5575">
            <v>0</v>
          </cell>
          <cell r="K5575">
            <v>3</v>
          </cell>
        </row>
        <row r="5576">
          <cell r="A5576">
            <v>5570</v>
          </cell>
          <cell r="B5576" t="str">
            <v>C</v>
          </cell>
          <cell r="C5576" t="str">
            <v>Manufacturing</v>
          </cell>
          <cell r="D5576">
            <v>213041358</v>
          </cell>
          <cell r="E5576" t="str">
            <v>Melton West</v>
          </cell>
          <cell r="F5576">
            <v>22</v>
          </cell>
          <cell r="G5576">
            <v>11</v>
          </cell>
          <cell r="H5576">
            <v>0</v>
          </cell>
          <cell r="I5576">
            <v>3</v>
          </cell>
          <cell r="J5576">
            <v>0</v>
          </cell>
          <cell r="K5576">
            <v>37</v>
          </cell>
        </row>
        <row r="5577">
          <cell r="A5577">
            <v>5571</v>
          </cell>
          <cell r="B5577" t="str">
            <v>D</v>
          </cell>
          <cell r="C5577" t="str">
            <v>Electricity, Gas, Water and Waste Services</v>
          </cell>
          <cell r="D5577">
            <v>213041358</v>
          </cell>
          <cell r="E5577" t="str">
            <v>Melton West</v>
          </cell>
          <cell r="F5577">
            <v>3</v>
          </cell>
          <cell r="G5577">
            <v>0</v>
          </cell>
          <cell r="H5577">
            <v>0</v>
          </cell>
          <cell r="I5577">
            <v>0</v>
          </cell>
          <cell r="J5577">
            <v>0</v>
          </cell>
          <cell r="K5577">
            <v>4</v>
          </cell>
        </row>
        <row r="5578">
          <cell r="A5578">
            <v>5572</v>
          </cell>
          <cell r="B5578" t="str">
            <v>E</v>
          </cell>
          <cell r="C5578" t="str">
            <v>Construction</v>
          </cell>
          <cell r="D5578">
            <v>213041358</v>
          </cell>
          <cell r="E5578" t="str">
            <v>Melton West</v>
          </cell>
          <cell r="F5578">
            <v>196</v>
          </cell>
          <cell r="G5578">
            <v>99</v>
          </cell>
          <cell r="H5578">
            <v>7</v>
          </cell>
          <cell r="I5578">
            <v>0</v>
          </cell>
          <cell r="J5578">
            <v>0</v>
          </cell>
          <cell r="K5578">
            <v>302</v>
          </cell>
        </row>
        <row r="5579">
          <cell r="A5579">
            <v>5573</v>
          </cell>
          <cell r="B5579" t="str">
            <v>F</v>
          </cell>
          <cell r="C5579" t="str">
            <v>Wholesale Trade</v>
          </cell>
          <cell r="D5579">
            <v>213041358</v>
          </cell>
          <cell r="E5579" t="str">
            <v>Melton West</v>
          </cell>
          <cell r="F5579">
            <v>15</v>
          </cell>
          <cell r="G5579">
            <v>5</v>
          </cell>
          <cell r="H5579">
            <v>0</v>
          </cell>
          <cell r="I5579">
            <v>0</v>
          </cell>
          <cell r="J5579">
            <v>0</v>
          </cell>
          <cell r="K5579">
            <v>20</v>
          </cell>
        </row>
        <row r="5580">
          <cell r="A5580">
            <v>5574</v>
          </cell>
          <cell r="B5580" t="str">
            <v>G</v>
          </cell>
          <cell r="C5580" t="str">
            <v>Retail Trade</v>
          </cell>
          <cell r="D5580">
            <v>213041358</v>
          </cell>
          <cell r="E5580" t="str">
            <v>Melton West</v>
          </cell>
          <cell r="F5580">
            <v>46</v>
          </cell>
          <cell r="G5580">
            <v>27</v>
          </cell>
          <cell r="H5580">
            <v>6</v>
          </cell>
          <cell r="I5580">
            <v>0</v>
          </cell>
          <cell r="J5580">
            <v>0</v>
          </cell>
          <cell r="K5580">
            <v>81</v>
          </cell>
        </row>
        <row r="5581">
          <cell r="A5581">
            <v>5575</v>
          </cell>
          <cell r="B5581" t="str">
            <v>H</v>
          </cell>
          <cell r="C5581" t="str">
            <v>Accommodation and Food Services</v>
          </cell>
          <cell r="D5581">
            <v>213041358</v>
          </cell>
          <cell r="E5581" t="str">
            <v>Melton West</v>
          </cell>
          <cell r="F5581">
            <v>14</v>
          </cell>
          <cell r="G5581">
            <v>20</v>
          </cell>
          <cell r="H5581">
            <v>13</v>
          </cell>
          <cell r="I5581">
            <v>0</v>
          </cell>
          <cell r="J5581">
            <v>0</v>
          </cell>
          <cell r="K5581">
            <v>47</v>
          </cell>
        </row>
        <row r="5582">
          <cell r="A5582">
            <v>5576</v>
          </cell>
          <cell r="B5582" t="str">
            <v>I</v>
          </cell>
          <cell r="C5582" t="str">
            <v>Transport, Postal and Warehousing</v>
          </cell>
          <cell r="D5582">
            <v>213041358</v>
          </cell>
          <cell r="E5582" t="str">
            <v>Melton West</v>
          </cell>
          <cell r="F5582">
            <v>308</v>
          </cell>
          <cell r="G5582">
            <v>40</v>
          </cell>
          <cell r="H5582">
            <v>6</v>
          </cell>
          <cell r="I5582">
            <v>0</v>
          </cell>
          <cell r="J5582">
            <v>0</v>
          </cell>
          <cell r="K5582">
            <v>354</v>
          </cell>
        </row>
        <row r="5583">
          <cell r="A5583">
            <v>5577</v>
          </cell>
          <cell r="B5583" t="str">
            <v>J</v>
          </cell>
          <cell r="C5583" t="str">
            <v>Information Media and Telecommunications</v>
          </cell>
          <cell r="D5583">
            <v>213041358</v>
          </cell>
          <cell r="E5583" t="str">
            <v>Melton West</v>
          </cell>
          <cell r="F5583">
            <v>4</v>
          </cell>
          <cell r="G5583">
            <v>0</v>
          </cell>
          <cell r="H5583">
            <v>0</v>
          </cell>
          <cell r="I5583">
            <v>0</v>
          </cell>
          <cell r="J5583">
            <v>0</v>
          </cell>
          <cell r="K5583">
            <v>4</v>
          </cell>
        </row>
        <row r="5584">
          <cell r="A5584">
            <v>5578</v>
          </cell>
          <cell r="B5584" t="str">
            <v>K</v>
          </cell>
          <cell r="C5584" t="str">
            <v>Financial and Insurance Services</v>
          </cell>
          <cell r="D5584">
            <v>213041358</v>
          </cell>
          <cell r="E5584" t="str">
            <v>Melton West</v>
          </cell>
          <cell r="F5584">
            <v>24</v>
          </cell>
          <cell r="G5584">
            <v>3</v>
          </cell>
          <cell r="H5584">
            <v>0</v>
          </cell>
          <cell r="I5584">
            <v>0</v>
          </cell>
          <cell r="J5584">
            <v>0</v>
          </cell>
          <cell r="K5584">
            <v>26</v>
          </cell>
        </row>
        <row r="5585">
          <cell r="A5585">
            <v>5579</v>
          </cell>
          <cell r="B5585" t="str">
            <v>L</v>
          </cell>
          <cell r="C5585" t="str">
            <v>Rental, Hiring and Real Estate Services</v>
          </cell>
          <cell r="D5585">
            <v>213041358</v>
          </cell>
          <cell r="E5585" t="str">
            <v>Melton West</v>
          </cell>
          <cell r="F5585">
            <v>54</v>
          </cell>
          <cell r="G5585">
            <v>3</v>
          </cell>
          <cell r="H5585">
            <v>0</v>
          </cell>
          <cell r="I5585">
            <v>0</v>
          </cell>
          <cell r="J5585">
            <v>0</v>
          </cell>
          <cell r="K5585">
            <v>57</v>
          </cell>
        </row>
        <row r="5586">
          <cell r="A5586">
            <v>5580</v>
          </cell>
          <cell r="B5586" t="str">
            <v>M</v>
          </cell>
          <cell r="C5586" t="str">
            <v>Professional, Scientific and Technical Services</v>
          </cell>
          <cell r="D5586">
            <v>213041358</v>
          </cell>
          <cell r="E5586" t="str">
            <v>Melton West</v>
          </cell>
          <cell r="F5586">
            <v>58</v>
          </cell>
          <cell r="G5586">
            <v>24</v>
          </cell>
          <cell r="H5586">
            <v>5</v>
          </cell>
          <cell r="I5586">
            <v>0</v>
          </cell>
          <cell r="J5586">
            <v>0</v>
          </cell>
          <cell r="K5586">
            <v>87</v>
          </cell>
        </row>
        <row r="5587">
          <cell r="A5587">
            <v>5581</v>
          </cell>
          <cell r="B5587" t="str">
            <v>N</v>
          </cell>
          <cell r="C5587" t="str">
            <v>Administrative and Support Services</v>
          </cell>
          <cell r="D5587">
            <v>213041358</v>
          </cell>
          <cell r="E5587" t="str">
            <v>Melton West</v>
          </cell>
          <cell r="F5587">
            <v>71</v>
          </cell>
          <cell r="G5587">
            <v>13</v>
          </cell>
          <cell r="H5587">
            <v>4</v>
          </cell>
          <cell r="I5587">
            <v>0</v>
          </cell>
          <cell r="J5587">
            <v>0</v>
          </cell>
          <cell r="K5587">
            <v>88</v>
          </cell>
        </row>
        <row r="5588">
          <cell r="A5588">
            <v>5582</v>
          </cell>
          <cell r="B5588" t="str">
            <v>O</v>
          </cell>
          <cell r="C5588" t="str">
            <v>Public Administration and Safety</v>
          </cell>
          <cell r="D5588">
            <v>213041358</v>
          </cell>
          <cell r="E5588" t="str">
            <v>Melton West</v>
          </cell>
          <cell r="F5588">
            <v>4</v>
          </cell>
          <cell r="G5588">
            <v>3</v>
          </cell>
          <cell r="H5588">
            <v>0</v>
          </cell>
          <cell r="I5588">
            <v>0</v>
          </cell>
          <cell r="J5588">
            <v>0</v>
          </cell>
          <cell r="K5588">
            <v>6</v>
          </cell>
        </row>
        <row r="5589">
          <cell r="A5589">
            <v>5583</v>
          </cell>
          <cell r="B5589" t="str">
            <v>P</v>
          </cell>
          <cell r="C5589" t="str">
            <v>Education and Training</v>
          </cell>
          <cell r="D5589">
            <v>213041358</v>
          </cell>
          <cell r="E5589" t="str">
            <v>Melton West</v>
          </cell>
          <cell r="F5589">
            <v>11</v>
          </cell>
          <cell r="G5589">
            <v>3</v>
          </cell>
          <cell r="H5589">
            <v>3</v>
          </cell>
          <cell r="I5589">
            <v>3</v>
          </cell>
          <cell r="J5589">
            <v>0</v>
          </cell>
          <cell r="K5589">
            <v>15</v>
          </cell>
        </row>
        <row r="5590">
          <cell r="A5590">
            <v>5584</v>
          </cell>
          <cell r="B5590" t="str">
            <v>Q</v>
          </cell>
          <cell r="C5590" t="str">
            <v>Health Care and Social Assistance</v>
          </cell>
          <cell r="D5590">
            <v>213041358</v>
          </cell>
          <cell r="E5590" t="str">
            <v>Melton West</v>
          </cell>
          <cell r="F5590">
            <v>56</v>
          </cell>
          <cell r="G5590">
            <v>10</v>
          </cell>
          <cell r="H5590">
            <v>6</v>
          </cell>
          <cell r="I5590">
            <v>4</v>
          </cell>
          <cell r="J5590">
            <v>0</v>
          </cell>
          <cell r="K5590">
            <v>76</v>
          </cell>
        </row>
        <row r="5591">
          <cell r="A5591">
            <v>5585</v>
          </cell>
          <cell r="B5591" t="str">
            <v>R</v>
          </cell>
          <cell r="C5591" t="str">
            <v>Arts and Recreation Services</v>
          </cell>
          <cell r="D5591">
            <v>213041358</v>
          </cell>
          <cell r="E5591" t="str">
            <v>Melton West</v>
          </cell>
          <cell r="F5591">
            <v>8</v>
          </cell>
          <cell r="G5591">
            <v>0</v>
          </cell>
          <cell r="H5591">
            <v>0</v>
          </cell>
          <cell r="I5591">
            <v>0</v>
          </cell>
          <cell r="J5591">
            <v>0</v>
          </cell>
          <cell r="K5591">
            <v>8</v>
          </cell>
        </row>
        <row r="5592">
          <cell r="A5592">
            <v>5586</v>
          </cell>
          <cell r="B5592" t="str">
            <v>S</v>
          </cell>
          <cell r="C5592" t="str">
            <v>Other Services</v>
          </cell>
          <cell r="D5592">
            <v>213041358</v>
          </cell>
          <cell r="E5592" t="str">
            <v>Melton West</v>
          </cell>
          <cell r="F5592">
            <v>47</v>
          </cell>
          <cell r="G5592">
            <v>25</v>
          </cell>
          <cell r="H5592">
            <v>5</v>
          </cell>
          <cell r="I5592">
            <v>0</v>
          </cell>
          <cell r="J5592">
            <v>0</v>
          </cell>
          <cell r="K5592">
            <v>77</v>
          </cell>
        </row>
        <row r="5593">
          <cell r="A5593">
            <v>5587</v>
          </cell>
          <cell r="B5593" t="str">
            <v>A</v>
          </cell>
          <cell r="C5593" t="str">
            <v>Agriculture, Forestry and Fishing</v>
          </cell>
          <cell r="D5593">
            <v>208031190</v>
          </cell>
          <cell r="E5593" t="str">
            <v>Mentone</v>
          </cell>
          <cell r="F5593">
            <v>3</v>
          </cell>
          <cell r="G5593">
            <v>0</v>
          </cell>
          <cell r="H5593">
            <v>0</v>
          </cell>
          <cell r="I5593">
            <v>0</v>
          </cell>
          <cell r="J5593">
            <v>0</v>
          </cell>
          <cell r="K5593">
            <v>4</v>
          </cell>
        </row>
        <row r="5594">
          <cell r="A5594">
            <v>5588</v>
          </cell>
          <cell r="B5594" t="str">
            <v>B</v>
          </cell>
          <cell r="C5594" t="str">
            <v>Mining</v>
          </cell>
          <cell r="D5594">
            <v>208031190</v>
          </cell>
          <cell r="E5594" t="str">
            <v>Mentone</v>
          </cell>
          <cell r="F5594">
            <v>0</v>
          </cell>
          <cell r="G5594">
            <v>0</v>
          </cell>
          <cell r="H5594">
            <v>0</v>
          </cell>
          <cell r="I5594">
            <v>0</v>
          </cell>
          <cell r="J5594">
            <v>0</v>
          </cell>
          <cell r="K5594">
            <v>0</v>
          </cell>
        </row>
        <row r="5595">
          <cell r="A5595">
            <v>5589</v>
          </cell>
          <cell r="B5595" t="str">
            <v>C</v>
          </cell>
          <cell r="C5595" t="str">
            <v>Manufacturing</v>
          </cell>
          <cell r="D5595">
            <v>208031190</v>
          </cell>
          <cell r="E5595" t="str">
            <v>Mentone</v>
          </cell>
          <cell r="F5595">
            <v>19</v>
          </cell>
          <cell r="G5595">
            <v>15</v>
          </cell>
          <cell r="H5595">
            <v>7</v>
          </cell>
          <cell r="I5595">
            <v>0</v>
          </cell>
          <cell r="J5595">
            <v>0</v>
          </cell>
          <cell r="K5595">
            <v>42</v>
          </cell>
        </row>
        <row r="5596">
          <cell r="A5596">
            <v>5590</v>
          </cell>
          <cell r="B5596" t="str">
            <v>D</v>
          </cell>
          <cell r="C5596" t="str">
            <v>Electricity, Gas, Water and Waste Services</v>
          </cell>
          <cell r="D5596">
            <v>208031190</v>
          </cell>
          <cell r="E5596" t="str">
            <v>Mentone</v>
          </cell>
          <cell r="F5596">
            <v>3</v>
          </cell>
          <cell r="G5596">
            <v>0</v>
          </cell>
          <cell r="H5596">
            <v>0</v>
          </cell>
          <cell r="I5596">
            <v>0</v>
          </cell>
          <cell r="J5596">
            <v>0</v>
          </cell>
          <cell r="K5596">
            <v>0</v>
          </cell>
        </row>
        <row r="5597">
          <cell r="A5597">
            <v>5591</v>
          </cell>
          <cell r="B5597" t="str">
            <v>E</v>
          </cell>
          <cell r="C5597" t="str">
            <v>Construction</v>
          </cell>
          <cell r="D5597">
            <v>208031190</v>
          </cell>
          <cell r="E5597" t="str">
            <v>Mentone</v>
          </cell>
          <cell r="F5597">
            <v>138</v>
          </cell>
          <cell r="G5597">
            <v>57</v>
          </cell>
          <cell r="H5597">
            <v>12</v>
          </cell>
          <cell r="I5597">
            <v>3</v>
          </cell>
          <cell r="J5597">
            <v>0</v>
          </cell>
          <cell r="K5597">
            <v>209</v>
          </cell>
        </row>
        <row r="5598">
          <cell r="A5598">
            <v>5592</v>
          </cell>
          <cell r="B5598" t="str">
            <v>F</v>
          </cell>
          <cell r="C5598" t="str">
            <v>Wholesale Trade</v>
          </cell>
          <cell r="D5598">
            <v>208031190</v>
          </cell>
          <cell r="E5598" t="str">
            <v>Mentone</v>
          </cell>
          <cell r="F5598">
            <v>22</v>
          </cell>
          <cell r="G5598">
            <v>9</v>
          </cell>
          <cell r="H5598">
            <v>7</v>
          </cell>
          <cell r="I5598">
            <v>3</v>
          </cell>
          <cell r="J5598">
            <v>0</v>
          </cell>
          <cell r="K5598">
            <v>39</v>
          </cell>
        </row>
        <row r="5599">
          <cell r="A5599">
            <v>5593</v>
          </cell>
          <cell r="B5599" t="str">
            <v>G</v>
          </cell>
          <cell r="C5599" t="str">
            <v>Retail Trade</v>
          </cell>
          <cell r="D5599">
            <v>208031190</v>
          </cell>
          <cell r="E5599" t="str">
            <v>Mentone</v>
          </cell>
          <cell r="F5599">
            <v>52</v>
          </cell>
          <cell r="G5599">
            <v>29</v>
          </cell>
          <cell r="H5599">
            <v>11</v>
          </cell>
          <cell r="I5599">
            <v>3</v>
          </cell>
          <cell r="J5599">
            <v>0</v>
          </cell>
          <cell r="K5599">
            <v>95</v>
          </cell>
        </row>
        <row r="5600">
          <cell r="A5600">
            <v>5594</v>
          </cell>
          <cell r="B5600" t="str">
            <v>H</v>
          </cell>
          <cell r="C5600" t="str">
            <v>Accommodation and Food Services</v>
          </cell>
          <cell r="D5600">
            <v>208031190</v>
          </cell>
          <cell r="E5600" t="str">
            <v>Mentone</v>
          </cell>
          <cell r="F5600">
            <v>17</v>
          </cell>
          <cell r="G5600">
            <v>20</v>
          </cell>
          <cell r="H5600">
            <v>16</v>
          </cell>
          <cell r="I5600">
            <v>3</v>
          </cell>
          <cell r="J5600">
            <v>0</v>
          </cell>
          <cell r="K5600">
            <v>55</v>
          </cell>
        </row>
        <row r="5601">
          <cell r="A5601">
            <v>5595</v>
          </cell>
          <cell r="B5601" t="str">
            <v>I</v>
          </cell>
          <cell r="C5601" t="str">
            <v>Transport, Postal and Warehousing</v>
          </cell>
          <cell r="D5601">
            <v>208031190</v>
          </cell>
          <cell r="E5601" t="str">
            <v>Mentone</v>
          </cell>
          <cell r="F5601">
            <v>49</v>
          </cell>
          <cell r="G5601">
            <v>10</v>
          </cell>
          <cell r="H5601">
            <v>0</v>
          </cell>
          <cell r="I5601">
            <v>0</v>
          </cell>
          <cell r="J5601">
            <v>0</v>
          </cell>
          <cell r="K5601">
            <v>60</v>
          </cell>
        </row>
        <row r="5602">
          <cell r="A5602">
            <v>5596</v>
          </cell>
          <cell r="B5602" t="str">
            <v>J</v>
          </cell>
          <cell r="C5602" t="str">
            <v>Information Media and Telecommunications</v>
          </cell>
          <cell r="D5602">
            <v>208031190</v>
          </cell>
          <cell r="E5602" t="str">
            <v>Mentone</v>
          </cell>
          <cell r="F5602">
            <v>9</v>
          </cell>
          <cell r="G5602">
            <v>6</v>
          </cell>
          <cell r="H5602">
            <v>0</v>
          </cell>
          <cell r="I5602">
            <v>0</v>
          </cell>
          <cell r="J5602">
            <v>0</v>
          </cell>
          <cell r="K5602">
            <v>15</v>
          </cell>
        </row>
        <row r="5603">
          <cell r="A5603">
            <v>5597</v>
          </cell>
          <cell r="B5603" t="str">
            <v>K</v>
          </cell>
          <cell r="C5603" t="str">
            <v>Financial and Insurance Services</v>
          </cell>
          <cell r="D5603">
            <v>208031190</v>
          </cell>
          <cell r="E5603" t="str">
            <v>Mentone</v>
          </cell>
          <cell r="F5603">
            <v>37</v>
          </cell>
          <cell r="G5603">
            <v>15</v>
          </cell>
          <cell r="H5603">
            <v>0</v>
          </cell>
          <cell r="I5603">
            <v>0</v>
          </cell>
          <cell r="J5603">
            <v>0</v>
          </cell>
          <cell r="K5603">
            <v>54</v>
          </cell>
        </row>
        <row r="5604">
          <cell r="A5604">
            <v>5598</v>
          </cell>
          <cell r="B5604" t="str">
            <v>L</v>
          </cell>
          <cell r="C5604" t="str">
            <v>Rental, Hiring and Real Estate Services</v>
          </cell>
          <cell r="D5604">
            <v>208031190</v>
          </cell>
          <cell r="E5604" t="str">
            <v>Mentone</v>
          </cell>
          <cell r="F5604">
            <v>118</v>
          </cell>
          <cell r="G5604">
            <v>11</v>
          </cell>
          <cell r="H5604">
            <v>4</v>
          </cell>
          <cell r="I5604">
            <v>0</v>
          </cell>
          <cell r="J5604">
            <v>0</v>
          </cell>
          <cell r="K5604">
            <v>134</v>
          </cell>
        </row>
        <row r="5605">
          <cell r="A5605">
            <v>5599</v>
          </cell>
          <cell r="B5605" t="str">
            <v>M</v>
          </cell>
          <cell r="C5605" t="str">
            <v>Professional, Scientific and Technical Services</v>
          </cell>
          <cell r="D5605">
            <v>208031190</v>
          </cell>
          <cell r="E5605" t="str">
            <v>Mentone</v>
          </cell>
          <cell r="F5605">
            <v>141</v>
          </cell>
          <cell r="G5605">
            <v>79</v>
          </cell>
          <cell r="H5605">
            <v>13</v>
          </cell>
          <cell r="I5605">
            <v>0</v>
          </cell>
          <cell r="J5605">
            <v>0</v>
          </cell>
          <cell r="K5605">
            <v>233</v>
          </cell>
        </row>
        <row r="5606">
          <cell r="A5606">
            <v>5600</v>
          </cell>
          <cell r="B5606" t="str">
            <v>N</v>
          </cell>
          <cell r="C5606" t="str">
            <v>Administrative and Support Services</v>
          </cell>
          <cell r="D5606">
            <v>208031190</v>
          </cell>
          <cell r="E5606" t="str">
            <v>Mentone</v>
          </cell>
          <cell r="F5606">
            <v>45</v>
          </cell>
          <cell r="G5606">
            <v>20</v>
          </cell>
          <cell r="H5606">
            <v>0</v>
          </cell>
          <cell r="I5606">
            <v>0</v>
          </cell>
          <cell r="J5606">
            <v>0</v>
          </cell>
          <cell r="K5606">
            <v>69</v>
          </cell>
        </row>
        <row r="5607">
          <cell r="A5607">
            <v>5601</v>
          </cell>
          <cell r="B5607" t="str">
            <v>O</v>
          </cell>
          <cell r="C5607" t="str">
            <v>Public Administration and Safety</v>
          </cell>
          <cell r="D5607">
            <v>208031190</v>
          </cell>
          <cell r="E5607" t="str">
            <v>Mentone</v>
          </cell>
          <cell r="F5607">
            <v>3</v>
          </cell>
          <cell r="G5607">
            <v>0</v>
          </cell>
          <cell r="H5607">
            <v>3</v>
          </cell>
          <cell r="I5607">
            <v>0</v>
          </cell>
          <cell r="J5607">
            <v>0</v>
          </cell>
          <cell r="K5607">
            <v>4</v>
          </cell>
        </row>
        <row r="5608">
          <cell r="A5608">
            <v>5602</v>
          </cell>
          <cell r="B5608" t="str">
            <v>P</v>
          </cell>
          <cell r="C5608" t="str">
            <v>Education and Training</v>
          </cell>
          <cell r="D5608">
            <v>208031190</v>
          </cell>
          <cell r="E5608" t="str">
            <v>Mentone</v>
          </cell>
          <cell r="F5608">
            <v>16</v>
          </cell>
          <cell r="G5608">
            <v>5</v>
          </cell>
          <cell r="H5608">
            <v>4</v>
          </cell>
          <cell r="I5608">
            <v>3</v>
          </cell>
          <cell r="J5608">
            <v>3</v>
          </cell>
          <cell r="K5608">
            <v>29</v>
          </cell>
        </row>
        <row r="5609">
          <cell r="A5609">
            <v>5603</v>
          </cell>
          <cell r="B5609" t="str">
            <v>Q</v>
          </cell>
          <cell r="C5609" t="str">
            <v>Health Care and Social Assistance</v>
          </cell>
          <cell r="D5609">
            <v>208031190</v>
          </cell>
          <cell r="E5609" t="str">
            <v>Mentone</v>
          </cell>
          <cell r="F5609">
            <v>68</v>
          </cell>
          <cell r="G5609">
            <v>27</v>
          </cell>
          <cell r="H5609">
            <v>14</v>
          </cell>
          <cell r="I5609">
            <v>4</v>
          </cell>
          <cell r="J5609">
            <v>0</v>
          </cell>
          <cell r="K5609">
            <v>113</v>
          </cell>
        </row>
        <row r="5610">
          <cell r="A5610">
            <v>5604</v>
          </cell>
          <cell r="B5610" t="str">
            <v>R</v>
          </cell>
          <cell r="C5610" t="str">
            <v>Arts and Recreation Services</v>
          </cell>
          <cell r="D5610">
            <v>208031190</v>
          </cell>
          <cell r="E5610" t="str">
            <v>Mentone</v>
          </cell>
          <cell r="F5610">
            <v>23</v>
          </cell>
          <cell r="G5610">
            <v>4</v>
          </cell>
          <cell r="H5610">
            <v>0</v>
          </cell>
          <cell r="I5610">
            <v>0</v>
          </cell>
          <cell r="J5610">
            <v>0</v>
          </cell>
          <cell r="K5610">
            <v>29</v>
          </cell>
        </row>
        <row r="5611">
          <cell r="A5611">
            <v>5605</v>
          </cell>
          <cell r="B5611" t="str">
            <v>S</v>
          </cell>
          <cell r="C5611" t="str">
            <v>Other Services</v>
          </cell>
          <cell r="D5611">
            <v>208031190</v>
          </cell>
          <cell r="E5611" t="str">
            <v>Mentone</v>
          </cell>
          <cell r="F5611">
            <v>48</v>
          </cell>
          <cell r="G5611">
            <v>28</v>
          </cell>
          <cell r="H5611">
            <v>5</v>
          </cell>
          <cell r="I5611">
            <v>0</v>
          </cell>
          <cell r="J5611">
            <v>0</v>
          </cell>
          <cell r="K5611">
            <v>81</v>
          </cell>
        </row>
        <row r="5612">
          <cell r="A5612">
            <v>5606</v>
          </cell>
          <cell r="B5612" t="str">
            <v>A</v>
          </cell>
          <cell r="C5612" t="str">
            <v>Agriculture, Forestry and Fishing</v>
          </cell>
          <cell r="D5612">
            <v>215021396</v>
          </cell>
          <cell r="E5612" t="str">
            <v>Merbein</v>
          </cell>
          <cell r="F5612">
            <v>112</v>
          </cell>
          <cell r="G5612">
            <v>29</v>
          </cell>
          <cell r="H5612">
            <v>14</v>
          </cell>
          <cell r="I5612">
            <v>4</v>
          </cell>
          <cell r="J5612">
            <v>0</v>
          </cell>
          <cell r="K5612">
            <v>160</v>
          </cell>
        </row>
        <row r="5613">
          <cell r="A5613">
            <v>5607</v>
          </cell>
          <cell r="B5613" t="str">
            <v>B</v>
          </cell>
          <cell r="C5613" t="str">
            <v>Mining</v>
          </cell>
          <cell r="D5613">
            <v>215021396</v>
          </cell>
          <cell r="E5613" t="str">
            <v>Merbein</v>
          </cell>
          <cell r="F5613">
            <v>0</v>
          </cell>
          <cell r="G5613">
            <v>0</v>
          </cell>
          <cell r="H5613">
            <v>0</v>
          </cell>
          <cell r="I5613">
            <v>0</v>
          </cell>
          <cell r="J5613">
            <v>0</v>
          </cell>
          <cell r="K5613">
            <v>0</v>
          </cell>
        </row>
        <row r="5614">
          <cell r="A5614">
            <v>5608</v>
          </cell>
          <cell r="B5614" t="str">
            <v>C</v>
          </cell>
          <cell r="C5614" t="str">
            <v>Manufacturing</v>
          </cell>
          <cell r="D5614">
            <v>215021396</v>
          </cell>
          <cell r="E5614" t="str">
            <v>Merbein</v>
          </cell>
          <cell r="F5614">
            <v>10</v>
          </cell>
          <cell r="G5614">
            <v>5</v>
          </cell>
          <cell r="H5614">
            <v>4</v>
          </cell>
          <cell r="I5614">
            <v>0</v>
          </cell>
          <cell r="J5614">
            <v>0</v>
          </cell>
          <cell r="K5614">
            <v>19</v>
          </cell>
        </row>
        <row r="5615">
          <cell r="A5615">
            <v>5609</v>
          </cell>
          <cell r="B5615" t="str">
            <v>D</v>
          </cell>
          <cell r="C5615" t="str">
            <v>Electricity, Gas, Water and Waste Services</v>
          </cell>
          <cell r="D5615">
            <v>215021396</v>
          </cell>
          <cell r="E5615" t="str">
            <v>Merbein</v>
          </cell>
          <cell r="F5615">
            <v>0</v>
          </cell>
          <cell r="G5615">
            <v>0</v>
          </cell>
          <cell r="H5615">
            <v>0</v>
          </cell>
          <cell r="I5615">
            <v>0</v>
          </cell>
          <cell r="J5615">
            <v>0</v>
          </cell>
          <cell r="K5615">
            <v>0</v>
          </cell>
        </row>
        <row r="5616">
          <cell r="A5616">
            <v>5610</v>
          </cell>
          <cell r="B5616" t="str">
            <v>E</v>
          </cell>
          <cell r="C5616" t="str">
            <v>Construction</v>
          </cell>
          <cell r="D5616">
            <v>215021396</v>
          </cell>
          <cell r="E5616" t="str">
            <v>Merbein</v>
          </cell>
          <cell r="F5616">
            <v>45</v>
          </cell>
          <cell r="G5616">
            <v>22</v>
          </cell>
          <cell r="H5616">
            <v>4</v>
          </cell>
          <cell r="I5616">
            <v>0</v>
          </cell>
          <cell r="J5616">
            <v>0</v>
          </cell>
          <cell r="K5616">
            <v>71</v>
          </cell>
        </row>
        <row r="5617">
          <cell r="A5617">
            <v>5611</v>
          </cell>
          <cell r="B5617" t="str">
            <v>F</v>
          </cell>
          <cell r="C5617" t="str">
            <v>Wholesale Trade</v>
          </cell>
          <cell r="D5617">
            <v>215021396</v>
          </cell>
          <cell r="E5617" t="str">
            <v>Merbein</v>
          </cell>
          <cell r="F5617">
            <v>7</v>
          </cell>
          <cell r="G5617">
            <v>3</v>
          </cell>
          <cell r="H5617">
            <v>0</v>
          </cell>
          <cell r="I5617">
            <v>0</v>
          </cell>
          <cell r="J5617">
            <v>0</v>
          </cell>
          <cell r="K5617">
            <v>9</v>
          </cell>
        </row>
        <row r="5618">
          <cell r="A5618">
            <v>5612</v>
          </cell>
          <cell r="B5618" t="str">
            <v>G</v>
          </cell>
          <cell r="C5618" t="str">
            <v>Retail Trade</v>
          </cell>
          <cell r="D5618">
            <v>215021396</v>
          </cell>
          <cell r="E5618" t="str">
            <v>Merbein</v>
          </cell>
          <cell r="F5618">
            <v>6</v>
          </cell>
          <cell r="G5618">
            <v>8</v>
          </cell>
          <cell r="H5618">
            <v>3</v>
          </cell>
          <cell r="I5618">
            <v>0</v>
          </cell>
          <cell r="J5618">
            <v>0</v>
          </cell>
          <cell r="K5618">
            <v>17</v>
          </cell>
        </row>
        <row r="5619">
          <cell r="A5619">
            <v>5613</v>
          </cell>
          <cell r="B5619" t="str">
            <v>H</v>
          </cell>
          <cell r="C5619" t="str">
            <v>Accommodation and Food Services</v>
          </cell>
          <cell r="D5619">
            <v>215021396</v>
          </cell>
          <cell r="E5619" t="str">
            <v>Merbein</v>
          </cell>
          <cell r="F5619">
            <v>5</v>
          </cell>
          <cell r="G5619">
            <v>3</v>
          </cell>
          <cell r="H5619">
            <v>3</v>
          </cell>
          <cell r="I5619">
            <v>0</v>
          </cell>
          <cell r="J5619">
            <v>0</v>
          </cell>
          <cell r="K5619">
            <v>11</v>
          </cell>
        </row>
        <row r="5620">
          <cell r="A5620">
            <v>5614</v>
          </cell>
          <cell r="B5620" t="str">
            <v>I</v>
          </cell>
          <cell r="C5620" t="str">
            <v>Transport, Postal and Warehousing</v>
          </cell>
          <cell r="D5620">
            <v>215021396</v>
          </cell>
          <cell r="E5620" t="str">
            <v>Merbein</v>
          </cell>
          <cell r="F5620">
            <v>12</v>
          </cell>
          <cell r="G5620">
            <v>7</v>
          </cell>
          <cell r="H5620">
            <v>3</v>
          </cell>
          <cell r="I5620">
            <v>0</v>
          </cell>
          <cell r="J5620">
            <v>0</v>
          </cell>
          <cell r="K5620">
            <v>23</v>
          </cell>
        </row>
        <row r="5621">
          <cell r="A5621">
            <v>5615</v>
          </cell>
          <cell r="B5621" t="str">
            <v>J</v>
          </cell>
          <cell r="C5621" t="str">
            <v>Information Media and Telecommunications</v>
          </cell>
          <cell r="D5621">
            <v>215021396</v>
          </cell>
          <cell r="E5621" t="str">
            <v>Merbein</v>
          </cell>
          <cell r="F5621">
            <v>0</v>
          </cell>
          <cell r="G5621">
            <v>0</v>
          </cell>
          <cell r="H5621">
            <v>0</v>
          </cell>
          <cell r="I5621">
            <v>0</v>
          </cell>
          <cell r="J5621">
            <v>0</v>
          </cell>
          <cell r="K5621">
            <v>3</v>
          </cell>
        </row>
        <row r="5622">
          <cell r="A5622">
            <v>5616</v>
          </cell>
          <cell r="B5622" t="str">
            <v>K</v>
          </cell>
          <cell r="C5622" t="str">
            <v>Financial and Insurance Services</v>
          </cell>
          <cell r="D5622">
            <v>215021396</v>
          </cell>
          <cell r="E5622" t="str">
            <v>Merbein</v>
          </cell>
          <cell r="F5622">
            <v>3</v>
          </cell>
          <cell r="G5622">
            <v>3</v>
          </cell>
          <cell r="H5622">
            <v>0</v>
          </cell>
          <cell r="I5622">
            <v>0</v>
          </cell>
          <cell r="J5622">
            <v>0</v>
          </cell>
          <cell r="K5622">
            <v>4</v>
          </cell>
        </row>
        <row r="5623">
          <cell r="A5623">
            <v>5617</v>
          </cell>
          <cell r="B5623" t="str">
            <v>L</v>
          </cell>
          <cell r="C5623" t="str">
            <v>Rental, Hiring and Real Estate Services</v>
          </cell>
          <cell r="D5623">
            <v>215021396</v>
          </cell>
          <cell r="E5623" t="str">
            <v>Merbein</v>
          </cell>
          <cell r="F5623">
            <v>14</v>
          </cell>
          <cell r="G5623">
            <v>3</v>
          </cell>
          <cell r="H5623">
            <v>3</v>
          </cell>
          <cell r="I5623">
            <v>0</v>
          </cell>
          <cell r="J5623">
            <v>0</v>
          </cell>
          <cell r="K5623">
            <v>18</v>
          </cell>
        </row>
        <row r="5624">
          <cell r="A5624">
            <v>5618</v>
          </cell>
          <cell r="B5624" t="str">
            <v>M</v>
          </cell>
          <cell r="C5624" t="str">
            <v>Professional, Scientific and Technical Services</v>
          </cell>
          <cell r="D5624">
            <v>215021396</v>
          </cell>
          <cell r="E5624" t="str">
            <v>Merbein</v>
          </cell>
          <cell r="F5624">
            <v>12</v>
          </cell>
          <cell r="G5624">
            <v>7</v>
          </cell>
          <cell r="H5624">
            <v>0</v>
          </cell>
          <cell r="I5624">
            <v>0</v>
          </cell>
          <cell r="J5624">
            <v>0</v>
          </cell>
          <cell r="K5624">
            <v>21</v>
          </cell>
        </row>
        <row r="5625">
          <cell r="A5625">
            <v>5619</v>
          </cell>
          <cell r="B5625" t="str">
            <v>N</v>
          </cell>
          <cell r="C5625" t="str">
            <v>Administrative and Support Services</v>
          </cell>
          <cell r="D5625">
            <v>215021396</v>
          </cell>
          <cell r="E5625" t="str">
            <v>Merbein</v>
          </cell>
          <cell r="F5625">
            <v>12</v>
          </cell>
          <cell r="G5625">
            <v>3</v>
          </cell>
          <cell r="H5625">
            <v>3</v>
          </cell>
          <cell r="I5625">
            <v>0</v>
          </cell>
          <cell r="J5625">
            <v>0</v>
          </cell>
          <cell r="K5625">
            <v>17</v>
          </cell>
        </row>
        <row r="5626">
          <cell r="A5626">
            <v>5620</v>
          </cell>
          <cell r="B5626" t="str">
            <v>O</v>
          </cell>
          <cell r="C5626" t="str">
            <v>Public Administration and Safety</v>
          </cell>
          <cell r="D5626">
            <v>215021396</v>
          </cell>
          <cell r="E5626" t="str">
            <v>Merbein</v>
          </cell>
          <cell r="F5626">
            <v>0</v>
          </cell>
          <cell r="G5626">
            <v>0</v>
          </cell>
          <cell r="H5626">
            <v>0</v>
          </cell>
          <cell r="I5626">
            <v>0</v>
          </cell>
          <cell r="J5626">
            <v>0</v>
          </cell>
          <cell r="K5626">
            <v>0</v>
          </cell>
        </row>
        <row r="5627">
          <cell r="A5627">
            <v>5621</v>
          </cell>
          <cell r="B5627" t="str">
            <v>P</v>
          </cell>
          <cell r="C5627" t="str">
            <v>Education and Training</v>
          </cell>
          <cell r="D5627">
            <v>215021396</v>
          </cell>
          <cell r="E5627" t="str">
            <v>Merbein</v>
          </cell>
          <cell r="F5627">
            <v>5</v>
          </cell>
          <cell r="G5627">
            <v>0</v>
          </cell>
          <cell r="H5627">
            <v>0</v>
          </cell>
          <cell r="I5627">
            <v>0</v>
          </cell>
          <cell r="J5627">
            <v>0</v>
          </cell>
          <cell r="K5627">
            <v>6</v>
          </cell>
        </row>
        <row r="5628">
          <cell r="A5628">
            <v>5622</v>
          </cell>
          <cell r="B5628" t="str">
            <v>Q</v>
          </cell>
          <cell r="C5628" t="str">
            <v>Health Care and Social Assistance</v>
          </cell>
          <cell r="D5628">
            <v>215021396</v>
          </cell>
          <cell r="E5628" t="str">
            <v>Merbein</v>
          </cell>
          <cell r="F5628">
            <v>11</v>
          </cell>
          <cell r="G5628">
            <v>4</v>
          </cell>
          <cell r="H5628">
            <v>0</v>
          </cell>
          <cell r="I5628">
            <v>3</v>
          </cell>
          <cell r="J5628">
            <v>0</v>
          </cell>
          <cell r="K5628">
            <v>17</v>
          </cell>
        </row>
        <row r="5629">
          <cell r="A5629">
            <v>5623</v>
          </cell>
          <cell r="B5629" t="str">
            <v>R</v>
          </cell>
          <cell r="C5629" t="str">
            <v>Arts and Recreation Services</v>
          </cell>
          <cell r="D5629">
            <v>215021396</v>
          </cell>
          <cell r="E5629" t="str">
            <v>Merbein</v>
          </cell>
          <cell r="F5629">
            <v>3</v>
          </cell>
          <cell r="G5629">
            <v>0</v>
          </cell>
          <cell r="H5629">
            <v>0</v>
          </cell>
          <cell r="I5629">
            <v>0</v>
          </cell>
          <cell r="J5629">
            <v>0</v>
          </cell>
          <cell r="K5629">
            <v>0</v>
          </cell>
        </row>
        <row r="5630">
          <cell r="A5630">
            <v>5624</v>
          </cell>
          <cell r="B5630" t="str">
            <v>S</v>
          </cell>
          <cell r="C5630" t="str">
            <v>Other Services</v>
          </cell>
          <cell r="D5630">
            <v>215021396</v>
          </cell>
          <cell r="E5630" t="str">
            <v>Merbein</v>
          </cell>
          <cell r="F5630">
            <v>21</v>
          </cell>
          <cell r="G5630">
            <v>8</v>
          </cell>
          <cell r="H5630">
            <v>0</v>
          </cell>
          <cell r="I5630">
            <v>0</v>
          </cell>
          <cell r="J5630">
            <v>0</v>
          </cell>
          <cell r="K5630">
            <v>31</v>
          </cell>
        </row>
        <row r="5631">
          <cell r="A5631">
            <v>5625</v>
          </cell>
          <cell r="B5631" t="str">
            <v>A</v>
          </cell>
          <cell r="C5631" t="str">
            <v>Agriculture, Forestry and Fishing</v>
          </cell>
          <cell r="D5631">
            <v>209041531</v>
          </cell>
          <cell r="E5631" t="str">
            <v>Mernda - North</v>
          </cell>
          <cell r="F5631">
            <v>5</v>
          </cell>
          <cell r="G5631">
            <v>0</v>
          </cell>
          <cell r="H5631">
            <v>0</v>
          </cell>
          <cell r="I5631">
            <v>0</v>
          </cell>
          <cell r="J5631">
            <v>0</v>
          </cell>
          <cell r="K5631">
            <v>6</v>
          </cell>
        </row>
        <row r="5632">
          <cell r="A5632">
            <v>5626</v>
          </cell>
          <cell r="B5632" t="str">
            <v>B</v>
          </cell>
          <cell r="C5632" t="str">
            <v>Mining</v>
          </cell>
          <cell r="D5632">
            <v>209041531</v>
          </cell>
          <cell r="E5632" t="str">
            <v>Mernda - North</v>
          </cell>
          <cell r="F5632">
            <v>0</v>
          </cell>
          <cell r="G5632">
            <v>0</v>
          </cell>
          <cell r="H5632">
            <v>0</v>
          </cell>
          <cell r="I5632">
            <v>0</v>
          </cell>
          <cell r="J5632">
            <v>0</v>
          </cell>
          <cell r="K5632">
            <v>3</v>
          </cell>
        </row>
        <row r="5633">
          <cell r="A5633">
            <v>5627</v>
          </cell>
          <cell r="B5633" t="str">
            <v>C</v>
          </cell>
          <cell r="C5633" t="str">
            <v>Manufacturing</v>
          </cell>
          <cell r="D5633">
            <v>209041531</v>
          </cell>
          <cell r="E5633" t="str">
            <v>Mernda - North</v>
          </cell>
          <cell r="F5633">
            <v>9</v>
          </cell>
          <cell r="G5633">
            <v>5</v>
          </cell>
          <cell r="H5633">
            <v>3</v>
          </cell>
          <cell r="I5633">
            <v>0</v>
          </cell>
          <cell r="J5633">
            <v>0</v>
          </cell>
          <cell r="K5633">
            <v>16</v>
          </cell>
        </row>
        <row r="5634">
          <cell r="A5634">
            <v>5628</v>
          </cell>
          <cell r="B5634" t="str">
            <v>D</v>
          </cell>
          <cell r="C5634" t="str">
            <v>Electricity, Gas, Water and Waste Services</v>
          </cell>
          <cell r="D5634">
            <v>209041531</v>
          </cell>
          <cell r="E5634" t="str">
            <v>Mernda - North</v>
          </cell>
          <cell r="F5634">
            <v>3</v>
          </cell>
          <cell r="G5634">
            <v>3</v>
          </cell>
          <cell r="H5634">
            <v>0</v>
          </cell>
          <cell r="I5634">
            <v>0</v>
          </cell>
          <cell r="J5634">
            <v>0</v>
          </cell>
          <cell r="K5634">
            <v>4</v>
          </cell>
        </row>
        <row r="5635">
          <cell r="A5635">
            <v>5629</v>
          </cell>
          <cell r="B5635" t="str">
            <v>E</v>
          </cell>
          <cell r="C5635" t="str">
            <v>Construction</v>
          </cell>
          <cell r="D5635">
            <v>209041531</v>
          </cell>
          <cell r="E5635" t="str">
            <v>Mernda - North</v>
          </cell>
          <cell r="F5635">
            <v>94</v>
          </cell>
          <cell r="G5635">
            <v>49</v>
          </cell>
          <cell r="H5635">
            <v>4</v>
          </cell>
          <cell r="I5635">
            <v>0</v>
          </cell>
          <cell r="J5635">
            <v>0</v>
          </cell>
          <cell r="K5635">
            <v>147</v>
          </cell>
        </row>
        <row r="5636">
          <cell r="A5636">
            <v>5630</v>
          </cell>
          <cell r="B5636" t="str">
            <v>F</v>
          </cell>
          <cell r="C5636" t="str">
            <v>Wholesale Trade</v>
          </cell>
          <cell r="D5636">
            <v>209041531</v>
          </cell>
          <cell r="E5636" t="str">
            <v>Mernda - North</v>
          </cell>
          <cell r="F5636">
            <v>9</v>
          </cell>
          <cell r="G5636">
            <v>3</v>
          </cell>
          <cell r="H5636">
            <v>3</v>
          </cell>
          <cell r="I5636">
            <v>0</v>
          </cell>
          <cell r="J5636">
            <v>0</v>
          </cell>
          <cell r="K5636">
            <v>13</v>
          </cell>
        </row>
        <row r="5637">
          <cell r="A5637">
            <v>5631</v>
          </cell>
          <cell r="B5637" t="str">
            <v>G</v>
          </cell>
          <cell r="C5637" t="str">
            <v>Retail Trade</v>
          </cell>
          <cell r="D5637">
            <v>209041531</v>
          </cell>
          <cell r="E5637" t="str">
            <v>Mernda - North</v>
          </cell>
          <cell r="F5637">
            <v>22</v>
          </cell>
          <cell r="G5637">
            <v>11</v>
          </cell>
          <cell r="H5637">
            <v>3</v>
          </cell>
          <cell r="I5637">
            <v>0</v>
          </cell>
          <cell r="J5637">
            <v>0</v>
          </cell>
          <cell r="K5637">
            <v>38</v>
          </cell>
        </row>
        <row r="5638">
          <cell r="A5638">
            <v>5632</v>
          </cell>
          <cell r="B5638" t="str">
            <v>H</v>
          </cell>
          <cell r="C5638" t="str">
            <v>Accommodation and Food Services</v>
          </cell>
          <cell r="D5638">
            <v>209041531</v>
          </cell>
          <cell r="E5638" t="str">
            <v>Mernda - North</v>
          </cell>
          <cell r="F5638">
            <v>20</v>
          </cell>
          <cell r="G5638">
            <v>8</v>
          </cell>
          <cell r="H5638">
            <v>3</v>
          </cell>
          <cell r="I5638">
            <v>0</v>
          </cell>
          <cell r="J5638">
            <v>0</v>
          </cell>
          <cell r="K5638">
            <v>30</v>
          </cell>
        </row>
        <row r="5639">
          <cell r="A5639">
            <v>5633</v>
          </cell>
          <cell r="B5639" t="str">
            <v>I</v>
          </cell>
          <cell r="C5639" t="str">
            <v>Transport, Postal and Warehousing</v>
          </cell>
          <cell r="D5639">
            <v>209041531</v>
          </cell>
          <cell r="E5639" t="str">
            <v>Mernda - North</v>
          </cell>
          <cell r="F5639">
            <v>193</v>
          </cell>
          <cell r="G5639">
            <v>18</v>
          </cell>
          <cell r="H5639">
            <v>3</v>
          </cell>
          <cell r="I5639">
            <v>0</v>
          </cell>
          <cell r="J5639">
            <v>0</v>
          </cell>
          <cell r="K5639">
            <v>213</v>
          </cell>
        </row>
        <row r="5640">
          <cell r="A5640">
            <v>5634</v>
          </cell>
          <cell r="B5640" t="str">
            <v>J</v>
          </cell>
          <cell r="C5640" t="str">
            <v>Information Media and Telecommunications</v>
          </cell>
          <cell r="D5640">
            <v>209041531</v>
          </cell>
          <cell r="E5640" t="str">
            <v>Mernda - North</v>
          </cell>
          <cell r="F5640">
            <v>3</v>
          </cell>
          <cell r="G5640">
            <v>3</v>
          </cell>
          <cell r="H5640">
            <v>0</v>
          </cell>
          <cell r="I5640">
            <v>0</v>
          </cell>
          <cell r="J5640">
            <v>0</v>
          </cell>
          <cell r="K5640">
            <v>4</v>
          </cell>
        </row>
        <row r="5641">
          <cell r="A5641">
            <v>5635</v>
          </cell>
          <cell r="B5641" t="str">
            <v>K</v>
          </cell>
          <cell r="C5641" t="str">
            <v>Financial and Insurance Services</v>
          </cell>
          <cell r="D5641">
            <v>209041531</v>
          </cell>
          <cell r="E5641" t="str">
            <v>Mernda - North</v>
          </cell>
          <cell r="F5641">
            <v>11</v>
          </cell>
          <cell r="G5641">
            <v>3</v>
          </cell>
          <cell r="H5641">
            <v>0</v>
          </cell>
          <cell r="I5641">
            <v>0</v>
          </cell>
          <cell r="J5641">
            <v>0</v>
          </cell>
          <cell r="K5641">
            <v>14</v>
          </cell>
        </row>
        <row r="5642">
          <cell r="A5642">
            <v>5636</v>
          </cell>
          <cell r="B5642" t="str">
            <v>L</v>
          </cell>
          <cell r="C5642" t="str">
            <v>Rental, Hiring and Real Estate Services</v>
          </cell>
          <cell r="D5642">
            <v>209041531</v>
          </cell>
          <cell r="E5642" t="str">
            <v>Mernda - North</v>
          </cell>
          <cell r="F5642">
            <v>34</v>
          </cell>
          <cell r="G5642">
            <v>3</v>
          </cell>
          <cell r="H5642">
            <v>4</v>
          </cell>
          <cell r="I5642">
            <v>0</v>
          </cell>
          <cell r="J5642">
            <v>0</v>
          </cell>
          <cell r="K5642">
            <v>41</v>
          </cell>
        </row>
        <row r="5643">
          <cell r="A5643">
            <v>5637</v>
          </cell>
          <cell r="B5643" t="str">
            <v>M</v>
          </cell>
          <cell r="C5643" t="str">
            <v>Professional, Scientific and Technical Services</v>
          </cell>
          <cell r="D5643">
            <v>209041531</v>
          </cell>
          <cell r="E5643" t="str">
            <v>Mernda - North</v>
          </cell>
          <cell r="F5643">
            <v>43</v>
          </cell>
          <cell r="G5643">
            <v>17</v>
          </cell>
          <cell r="H5643">
            <v>3</v>
          </cell>
          <cell r="I5643">
            <v>0</v>
          </cell>
          <cell r="J5643">
            <v>0</v>
          </cell>
          <cell r="K5643">
            <v>62</v>
          </cell>
        </row>
        <row r="5644">
          <cell r="A5644">
            <v>5638</v>
          </cell>
          <cell r="B5644" t="str">
            <v>N</v>
          </cell>
          <cell r="C5644" t="str">
            <v>Administrative and Support Services</v>
          </cell>
          <cell r="D5644">
            <v>209041531</v>
          </cell>
          <cell r="E5644" t="str">
            <v>Mernda - North</v>
          </cell>
          <cell r="F5644">
            <v>62</v>
          </cell>
          <cell r="G5644">
            <v>11</v>
          </cell>
          <cell r="H5644">
            <v>0</v>
          </cell>
          <cell r="I5644">
            <v>3</v>
          </cell>
          <cell r="J5644">
            <v>0</v>
          </cell>
          <cell r="K5644">
            <v>76</v>
          </cell>
        </row>
        <row r="5645">
          <cell r="A5645">
            <v>5639</v>
          </cell>
          <cell r="B5645" t="str">
            <v>O</v>
          </cell>
          <cell r="C5645" t="str">
            <v>Public Administration and Safety</v>
          </cell>
          <cell r="D5645">
            <v>209041531</v>
          </cell>
          <cell r="E5645" t="str">
            <v>Mernda - North</v>
          </cell>
          <cell r="F5645">
            <v>6</v>
          </cell>
          <cell r="G5645">
            <v>0</v>
          </cell>
          <cell r="H5645">
            <v>0</v>
          </cell>
          <cell r="I5645">
            <v>0</v>
          </cell>
          <cell r="J5645">
            <v>0</v>
          </cell>
          <cell r="K5645">
            <v>6</v>
          </cell>
        </row>
        <row r="5646">
          <cell r="A5646">
            <v>5640</v>
          </cell>
          <cell r="B5646" t="str">
            <v>P</v>
          </cell>
          <cell r="C5646" t="str">
            <v>Education and Training</v>
          </cell>
          <cell r="D5646">
            <v>209041531</v>
          </cell>
          <cell r="E5646" t="str">
            <v>Mernda - North</v>
          </cell>
          <cell r="F5646">
            <v>7</v>
          </cell>
          <cell r="G5646">
            <v>3</v>
          </cell>
          <cell r="H5646">
            <v>0</v>
          </cell>
          <cell r="I5646">
            <v>0</v>
          </cell>
          <cell r="J5646">
            <v>0</v>
          </cell>
          <cell r="K5646">
            <v>9</v>
          </cell>
        </row>
        <row r="5647">
          <cell r="A5647">
            <v>5641</v>
          </cell>
          <cell r="B5647" t="str">
            <v>Q</v>
          </cell>
          <cell r="C5647" t="str">
            <v>Health Care and Social Assistance</v>
          </cell>
          <cell r="D5647">
            <v>209041531</v>
          </cell>
          <cell r="E5647" t="str">
            <v>Mernda - North</v>
          </cell>
          <cell r="F5647">
            <v>42</v>
          </cell>
          <cell r="G5647">
            <v>18</v>
          </cell>
          <cell r="H5647">
            <v>9</v>
          </cell>
          <cell r="I5647">
            <v>4</v>
          </cell>
          <cell r="J5647">
            <v>0</v>
          </cell>
          <cell r="K5647">
            <v>73</v>
          </cell>
        </row>
        <row r="5648">
          <cell r="A5648">
            <v>5642</v>
          </cell>
          <cell r="B5648" t="str">
            <v>R</v>
          </cell>
          <cell r="C5648" t="str">
            <v>Arts and Recreation Services</v>
          </cell>
          <cell r="D5648">
            <v>209041531</v>
          </cell>
          <cell r="E5648" t="str">
            <v>Mernda - North</v>
          </cell>
          <cell r="F5648">
            <v>5</v>
          </cell>
          <cell r="G5648">
            <v>0</v>
          </cell>
          <cell r="H5648">
            <v>0</v>
          </cell>
          <cell r="I5648">
            <v>3</v>
          </cell>
          <cell r="J5648">
            <v>0</v>
          </cell>
          <cell r="K5648">
            <v>8</v>
          </cell>
        </row>
        <row r="5649">
          <cell r="A5649">
            <v>5643</v>
          </cell>
          <cell r="B5649" t="str">
            <v>S</v>
          </cell>
          <cell r="C5649" t="str">
            <v>Other Services</v>
          </cell>
          <cell r="D5649">
            <v>209041531</v>
          </cell>
          <cell r="E5649" t="str">
            <v>Mernda - North</v>
          </cell>
          <cell r="F5649">
            <v>35</v>
          </cell>
          <cell r="G5649">
            <v>10</v>
          </cell>
          <cell r="H5649">
            <v>0</v>
          </cell>
          <cell r="I5649">
            <v>0</v>
          </cell>
          <cell r="J5649">
            <v>0</v>
          </cell>
          <cell r="K5649">
            <v>46</v>
          </cell>
        </row>
        <row r="5650">
          <cell r="A5650">
            <v>5644</v>
          </cell>
          <cell r="B5650" t="str">
            <v>A</v>
          </cell>
          <cell r="C5650" t="str">
            <v>Agriculture, Forestry and Fishing</v>
          </cell>
          <cell r="D5650">
            <v>209041532</v>
          </cell>
          <cell r="E5650" t="str">
            <v>Mernda - South</v>
          </cell>
          <cell r="F5650">
            <v>4</v>
          </cell>
          <cell r="G5650">
            <v>3</v>
          </cell>
          <cell r="H5650">
            <v>0</v>
          </cell>
          <cell r="I5650">
            <v>0</v>
          </cell>
          <cell r="J5650">
            <v>0</v>
          </cell>
          <cell r="K5650">
            <v>5</v>
          </cell>
        </row>
        <row r="5651">
          <cell r="A5651">
            <v>5645</v>
          </cell>
          <cell r="B5651" t="str">
            <v>B</v>
          </cell>
          <cell r="C5651" t="str">
            <v>Mining</v>
          </cell>
          <cell r="D5651">
            <v>209041532</v>
          </cell>
          <cell r="E5651" t="str">
            <v>Mernda - South</v>
          </cell>
          <cell r="F5651">
            <v>0</v>
          </cell>
          <cell r="G5651">
            <v>0</v>
          </cell>
          <cell r="H5651">
            <v>0</v>
          </cell>
          <cell r="I5651">
            <v>0</v>
          </cell>
          <cell r="J5651">
            <v>0</v>
          </cell>
          <cell r="K5651">
            <v>0</v>
          </cell>
        </row>
        <row r="5652">
          <cell r="A5652">
            <v>5646</v>
          </cell>
          <cell r="B5652" t="str">
            <v>C</v>
          </cell>
          <cell r="C5652" t="str">
            <v>Manufacturing</v>
          </cell>
          <cell r="D5652">
            <v>209041532</v>
          </cell>
          <cell r="E5652" t="str">
            <v>Mernda - South</v>
          </cell>
          <cell r="F5652">
            <v>12</v>
          </cell>
          <cell r="G5652">
            <v>3</v>
          </cell>
          <cell r="H5652">
            <v>3</v>
          </cell>
          <cell r="I5652">
            <v>0</v>
          </cell>
          <cell r="J5652">
            <v>0</v>
          </cell>
          <cell r="K5652">
            <v>17</v>
          </cell>
        </row>
        <row r="5653">
          <cell r="A5653">
            <v>5647</v>
          </cell>
          <cell r="B5653" t="str">
            <v>D</v>
          </cell>
          <cell r="C5653" t="str">
            <v>Electricity, Gas, Water and Waste Services</v>
          </cell>
          <cell r="D5653">
            <v>209041532</v>
          </cell>
          <cell r="E5653" t="str">
            <v>Mernda - South</v>
          </cell>
          <cell r="F5653">
            <v>0</v>
          </cell>
          <cell r="G5653">
            <v>3</v>
          </cell>
          <cell r="H5653">
            <v>3</v>
          </cell>
          <cell r="I5653">
            <v>0</v>
          </cell>
          <cell r="J5653">
            <v>0</v>
          </cell>
          <cell r="K5653">
            <v>3</v>
          </cell>
        </row>
        <row r="5654">
          <cell r="A5654">
            <v>5648</v>
          </cell>
          <cell r="B5654" t="str">
            <v>E</v>
          </cell>
          <cell r="C5654" t="str">
            <v>Construction</v>
          </cell>
          <cell r="D5654">
            <v>209041532</v>
          </cell>
          <cell r="E5654" t="str">
            <v>Mernda - South</v>
          </cell>
          <cell r="F5654">
            <v>92</v>
          </cell>
          <cell r="G5654">
            <v>55</v>
          </cell>
          <cell r="H5654">
            <v>6</v>
          </cell>
          <cell r="I5654">
            <v>0</v>
          </cell>
          <cell r="J5654">
            <v>0</v>
          </cell>
          <cell r="K5654">
            <v>153</v>
          </cell>
        </row>
        <row r="5655">
          <cell r="A5655">
            <v>5649</v>
          </cell>
          <cell r="B5655" t="str">
            <v>F</v>
          </cell>
          <cell r="C5655" t="str">
            <v>Wholesale Trade</v>
          </cell>
          <cell r="D5655">
            <v>209041532</v>
          </cell>
          <cell r="E5655" t="str">
            <v>Mernda - South</v>
          </cell>
          <cell r="F5655">
            <v>8</v>
          </cell>
          <cell r="G5655">
            <v>3</v>
          </cell>
          <cell r="H5655">
            <v>0</v>
          </cell>
          <cell r="I5655">
            <v>0</v>
          </cell>
          <cell r="J5655">
            <v>0</v>
          </cell>
          <cell r="K5655">
            <v>11</v>
          </cell>
        </row>
        <row r="5656">
          <cell r="A5656">
            <v>5650</v>
          </cell>
          <cell r="B5656" t="str">
            <v>G</v>
          </cell>
          <cell r="C5656" t="str">
            <v>Retail Trade</v>
          </cell>
          <cell r="D5656">
            <v>209041532</v>
          </cell>
          <cell r="E5656" t="str">
            <v>Mernda - South</v>
          </cell>
          <cell r="F5656">
            <v>30</v>
          </cell>
          <cell r="G5656">
            <v>9</v>
          </cell>
          <cell r="H5656">
            <v>3</v>
          </cell>
          <cell r="I5656">
            <v>0</v>
          </cell>
          <cell r="J5656">
            <v>0</v>
          </cell>
          <cell r="K5656">
            <v>41</v>
          </cell>
        </row>
        <row r="5657">
          <cell r="A5657">
            <v>5651</v>
          </cell>
          <cell r="B5657" t="str">
            <v>H</v>
          </cell>
          <cell r="C5657" t="str">
            <v>Accommodation and Food Services</v>
          </cell>
          <cell r="D5657">
            <v>209041532</v>
          </cell>
          <cell r="E5657" t="str">
            <v>Mernda - South</v>
          </cell>
          <cell r="F5657">
            <v>10</v>
          </cell>
          <cell r="G5657">
            <v>15</v>
          </cell>
          <cell r="H5657">
            <v>7</v>
          </cell>
          <cell r="I5657">
            <v>3</v>
          </cell>
          <cell r="J5657">
            <v>0</v>
          </cell>
          <cell r="K5657">
            <v>34</v>
          </cell>
        </row>
        <row r="5658">
          <cell r="A5658">
            <v>5652</v>
          </cell>
          <cell r="B5658" t="str">
            <v>I</v>
          </cell>
          <cell r="C5658" t="str">
            <v>Transport, Postal and Warehousing</v>
          </cell>
          <cell r="D5658">
            <v>209041532</v>
          </cell>
          <cell r="E5658" t="str">
            <v>Mernda - South</v>
          </cell>
          <cell r="F5658">
            <v>235</v>
          </cell>
          <cell r="G5658">
            <v>18</v>
          </cell>
          <cell r="H5658">
            <v>0</v>
          </cell>
          <cell r="I5658">
            <v>0</v>
          </cell>
          <cell r="J5658">
            <v>0</v>
          </cell>
          <cell r="K5658">
            <v>253</v>
          </cell>
        </row>
        <row r="5659">
          <cell r="A5659">
            <v>5653</v>
          </cell>
          <cell r="B5659" t="str">
            <v>J</v>
          </cell>
          <cell r="C5659" t="str">
            <v>Information Media and Telecommunications</v>
          </cell>
          <cell r="D5659">
            <v>209041532</v>
          </cell>
          <cell r="E5659" t="str">
            <v>Mernda - South</v>
          </cell>
          <cell r="F5659">
            <v>4</v>
          </cell>
          <cell r="G5659">
            <v>3</v>
          </cell>
          <cell r="H5659">
            <v>0</v>
          </cell>
          <cell r="I5659">
            <v>0</v>
          </cell>
          <cell r="J5659">
            <v>0</v>
          </cell>
          <cell r="K5659">
            <v>7</v>
          </cell>
        </row>
        <row r="5660">
          <cell r="A5660">
            <v>5654</v>
          </cell>
          <cell r="B5660" t="str">
            <v>K</v>
          </cell>
          <cell r="C5660" t="str">
            <v>Financial and Insurance Services</v>
          </cell>
          <cell r="D5660">
            <v>209041532</v>
          </cell>
          <cell r="E5660" t="str">
            <v>Mernda - South</v>
          </cell>
          <cell r="F5660">
            <v>18</v>
          </cell>
          <cell r="G5660">
            <v>3</v>
          </cell>
          <cell r="H5660">
            <v>0</v>
          </cell>
          <cell r="I5660">
            <v>0</v>
          </cell>
          <cell r="J5660">
            <v>0</v>
          </cell>
          <cell r="K5660">
            <v>21</v>
          </cell>
        </row>
        <row r="5661">
          <cell r="A5661">
            <v>5655</v>
          </cell>
          <cell r="B5661" t="str">
            <v>L</v>
          </cell>
          <cell r="C5661" t="str">
            <v>Rental, Hiring and Real Estate Services</v>
          </cell>
          <cell r="D5661">
            <v>209041532</v>
          </cell>
          <cell r="E5661" t="str">
            <v>Mernda - South</v>
          </cell>
          <cell r="F5661">
            <v>44</v>
          </cell>
          <cell r="G5661">
            <v>0</v>
          </cell>
          <cell r="H5661">
            <v>0</v>
          </cell>
          <cell r="I5661">
            <v>0</v>
          </cell>
          <cell r="J5661">
            <v>0</v>
          </cell>
          <cell r="K5661">
            <v>46</v>
          </cell>
        </row>
        <row r="5662">
          <cell r="A5662">
            <v>5656</v>
          </cell>
          <cell r="B5662" t="str">
            <v>M</v>
          </cell>
          <cell r="C5662" t="str">
            <v>Professional, Scientific and Technical Services</v>
          </cell>
          <cell r="D5662">
            <v>209041532</v>
          </cell>
          <cell r="E5662" t="str">
            <v>Mernda - South</v>
          </cell>
          <cell r="F5662">
            <v>65</v>
          </cell>
          <cell r="G5662">
            <v>30</v>
          </cell>
          <cell r="H5662">
            <v>0</v>
          </cell>
          <cell r="I5662">
            <v>0</v>
          </cell>
          <cell r="J5662">
            <v>0</v>
          </cell>
          <cell r="K5662">
            <v>97</v>
          </cell>
        </row>
        <row r="5663">
          <cell r="A5663">
            <v>5657</v>
          </cell>
          <cell r="B5663" t="str">
            <v>N</v>
          </cell>
          <cell r="C5663" t="str">
            <v>Administrative and Support Services</v>
          </cell>
          <cell r="D5663">
            <v>209041532</v>
          </cell>
          <cell r="E5663" t="str">
            <v>Mernda - South</v>
          </cell>
          <cell r="F5663">
            <v>65</v>
          </cell>
          <cell r="G5663">
            <v>15</v>
          </cell>
          <cell r="H5663">
            <v>6</v>
          </cell>
          <cell r="I5663">
            <v>0</v>
          </cell>
          <cell r="J5663">
            <v>0</v>
          </cell>
          <cell r="K5663">
            <v>88</v>
          </cell>
        </row>
        <row r="5664">
          <cell r="A5664">
            <v>5658</v>
          </cell>
          <cell r="B5664" t="str">
            <v>O</v>
          </cell>
          <cell r="C5664" t="str">
            <v>Public Administration and Safety</v>
          </cell>
          <cell r="D5664">
            <v>209041532</v>
          </cell>
          <cell r="E5664" t="str">
            <v>Mernda - South</v>
          </cell>
          <cell r="F5664">
            <v>3</v>
          </cell>
          <cell r="G5664">
            <v>0</v>
          </cell>
          <cell r="H5664">
            <v>0</v>
          </cell>
          <cell r="I5664">
            <v>0</v>
          </cell>
          <cell r="J5664">
            <v>0</v>
          </cell>
          <cell r="K5664">
            <v>0</v>
          </cell>
        </row>
        <row r="5665">
          <cell r="A5665">
            <v>5659</v>
          </cell>
          <cell r="B5665" t="str">
            <v>P</v>
          </cell>
          <cell r="C5665" t="str">
            <v>Education and Training</v>
          </cell>
          <cell r="D5665">
            <v>209041532</v>
          </cell>
          <cell r="E5665" t="str">
            <v>Mernda - South</v>
          </cell>
          <cell r="F5665">
            <v>12</v>
          </cell>
          <cell r="G5665">
            <v>4</v>
          </cell>
          <cell r="H5665">
            <v>0</v>
          </cell>
          <cell r="I5665">
            <v>0</v>
          </cell>
          <cell r="J5665">
            <v>0</v>
          </cell>
          <cell r="K5665">
            <v>17</v>
          </cell>
        </row>
        <row r="5666">
          <cell r="A5666">
            <v>5660</v>
          </cell>
          <cell r="B5666" t="str">
            <v>Q</v>
          </cell>
          <cell r="C5666" t="str">
            <v>Health Care and Social Assistance</v>
          </cell>
          <cell r="D5666">
            <v>209041532</v>
          </cell>
          <cell r="E5666" t="str">
            <v>Mernda - South</v>
          </cell>
          <cell r="F5666">
            <v>44</v>
          </cell>
          <cell r="G5666">
            <v>23</v>
          </cell>
          <cell r="H5666">
            <v>13</v>
          </cell>
          <cell r="I5666">
            <v>3</v>
          </cell>
          <cell r="J5666">
            <v>0</v>
          </cell>
          <cell r="K5666">
            <v>83</v>
          </cell>
        </row>
        <row r="5667">
          <cell r="A5667">
            <v>5661</v>
          </cell>
          <cell r="B5667" t="str">
            <v>R</v>
          </cell>
          <cell r="C5667" t="str">
            <v>Arts and Recreation Services</v>
          </cell>
          <cell r="D5667">
            <v>209041532</v>
          </cell>
          <cell r="E5667" t="str">
            <v>Mernda - South</v>
          </cell>
          <cell r="F5667">
            <v>13</v>
          </cell>
          <cell r="G5667">
            <v>0</v>
          </cell>
          <cell r="H5667">
            <v>0</v>
          </cell>
          <cell r="I5667">
            <v>0</v>
          </cell>
          <cell r="J5667">
            <v>0</v>
          </cell>
          <cell r="K5667">
            <v>15</v>
          </cell>
        </row>
        <row r="5668">
          <cell r="A5668">
            <v>5662</v>
          </cell>
          <cell r="B5668" t="str">
            <v>S</v>
          </cell>
          <cell r="C5668" t="str">
            <v>Other Services</v>
          </cell>
          <cell r="D5668">
            <v>209041532</v>
          </cell>
          <cell r="E5668" t="str">
            <v>Mernda - South</v>
          </cell>
          <cell r="F5668">
            <v>27</v>
          </cell>
          <cell r="G5668">
            <v>7</v>
          </cell>
          <cell r="H5668">
            <v>3</v>
          </cell>
          <cell r="I5668">
            <v>0</v>
          </cell>
          <cell r="J5668">
            <v>0</v>
          </cell>
          <cell r="K5668">
            <v>35</v>
          </cell>
        </row>
        <row r="5669">
          <cell r="A5669">
            <v>5663</v>
          </cell>
          <cell r="B5669" t="str">
            <v>A</v>
          </cell>
          <cell r="C5669" t="str">
            <v>Agriculture, Forestry and Fishing</v>
          </cell>
          <cell r="D5669">
            <v>210051445</v>
          </cell>
          <cell r="E5669" t="str">
            <v>Mickleham - Yuroke</v>
          </cell>
          <cell r="F5669">
            <v>18</v>
          </cell>
          <cell r="G5669">
            <v>3</v>
          </cell>
          <cell r="H5669">
            <v>0</v>
          </cell>
          <cell r="I5669">
            <v>0</v>
          </cell>
          <cell r="J5669">
            <v>0</v>
          </cell>
          <cell r="K5669">
            <v>21</v>
          </cell>
        </row>
        <row r="5670">
          <cell r="A5670">
            <v>5664</v>
          </cell>
          <cell r="B5670" t="str">
            <v>B</v>
          </cell>
          <cell r="C5670" t="str">
            <v>Mining</v>
          </cell>
          <cell r="D5670">
            <v>210051445</v>
          </cell>
          <cell r="E5670" t="str">
            <v>Mickleham - Yuroke</v>
          </cell>
          <cell r="F5670">
            <v>0</v>
          </cell>
          <cell r="G5670">
            <v>0</v>
          </cell>
          <cell r="H5670">
            <v>0</v>
          </cell>
          <cell r="I5670">
            <v>0</v>
          </cell>
          <cell r="J5670">
            <v>0</v>
          </cell>
          <cell r="K5670">
            <v>0</v>
          </cell>
        </row>
        <row r="5671">
          <cell r="A5671">
            <v>5665</v>
          </cell>
          <cell r="B5671" t="str">
            <v>C</v>
          </cell>
          <cell r="C5671" t="str">
            <v>Manufacturing</v>
          </cell>
          <cell r="D5671">
            <v>210051445</v>
          </cell>
          <cell r="E5671" t="str">
            <v>Mickleham - Yuroke</v>
          </cell>
          <cell r="F5671">
            <v>49</v>
          </cell>
          <cell r="G5671">
            <v>18</v>
          </cell>
          <cell r="H5671">
            <v>0</v>
          </cell>
          <cell r="I5671">
            <v>0</v>
          </cell>
          <cell r="J5671">
            <v>0</v>
          </cell>
          <cell r="K5671">
            <v>69</v>
          </cell>
        </row>
        <row r="5672">
          <cell r="A5672">
            <v>5666</v>
          </cell>
          <cell r="B5672" t="str">
            <v>D</v>
          </cell>
          <cell r="C5672" t="str">
            <v>Electricity, Gas, Water and Waste Services</v>
          </cell>
          <cell r="D5672">
            <v>210051445</v>
          </cell>
          <cell r="E5672" t="str">
            <v>Mickleham - Yuroke</v>
          </cell>
          <cell r="F5672">
            <v>12</v>
          </cell>
          <cell r="G5672">
            <v>3</v>
          </cell>
          <cell r="H5672">
            <v>0</v>
          </cell>
          <cell r="I5672">
            <v>0</v>
          </cell>
          <cell r="J5672">
            <v>0</v>
          </cell>
          <cell r="K5672">
            <v>16</v>
          </cell>
        </row>
        <row r="5673">
          <cell r="A5673">
            <v>5667</v>
          </cell>
          <cell r="B5673" t="str">
            <v>E</v>
          </cell>
          <cell r="C5673" t="str">
            <v>Construction</v>
          </cell>
          <cell r="D5673">
            <v>210051445</v>
          </cell>
          <cell r="E5673" t="str">
            <v>Mickleham - Yuroke</v>
          </cell>
          <cell r="F5673">
            <v>572</v>
          </cell>
          <cell r="G5673">
            <v>138</v>
          </cell>
          <cell r="H5673">
            <v>13</v>
          </cell>
          <cell r="I5673">
            <v>3</v>
          </cell>
          <cell r="J5673">
            <v>0</v>
          </cell>
          <cell r="K5673">
            <v>726</v>
          </cell>
        </row>
        <row r="5674">
          <cell r="A5674">
            <v>5668</v>
          </cell>
          <cell r="B5674" t="str">
            <v>F</v>
          </cell>
          <cell r="C5674" t="str">
            <v>Wholesale Trade</v>
          </cell>
          <cell r="D5674">
            <v>210051445</v>
          </cell>
          <cell r="E5674" t="str">
            <v>Mickleham - Yuroke</v>
          </cell>
          <cell r="F5674">
            <v>39</v>
          </cell>
          <cell r="G5674">
            <v>10</v>
          </cell>
          <cell r="H5674">
            <v>0</v>
          </cell>
          <cell r="I5674">
            <v>0</v>
          </cell>
          <cell r="J5674">
            <v>0</v>
          </cell>
          <cell r="K5674">
            <v>51</v>
          </cell>
        </row>
        <row r="5675">
          <cell r="A5675">
            <v>5669</v>
          </cell>
          <cell r="B5675" t="str">
            <v>G</v>
          </cell>
          <cell r="C5675" t="str">
            <v>Retail Trade</v>
          </cell>
          <cell r="D5675">
            <v>210051445</v>
          </cell>
          <cell r="E5675" t="str">
            <v>Mickleham - Yuroke</v>
          </cell>
          <cell r="F5675">
            <v>108</v>
          </cell>
          <cell r="G5675">
            <v>34</v>
          </cell>
          <cell r="H5675">
            <v>5</v>
          </cell>
          <cell r="I5675">
            <v>0</v>
          </cell>
          <cell r="J5675">
            <v>0</v>
          </cell>
          <cell r="K5675">
            <v>147</v>
          </cell>
        </row>
        <row r="5676">
          <cell r="A5676">
            <v>5670</v>
          </cell>
          <cell r="B5676" t="str">
            <v>H</v>
          </cell>
          <cell r="C5676" t="str">
            <v>Accommodation and Food Services</v>
          </cell>
          <cell r="D5676">
            <v>210051445</v>
          </cell>
          <cell r="E5676" t="str">
            <v>Mickleham - Yuroke</v>
          </cell>
          <cell r="F5676">
            <v>58</v>
          </cell>
          <cell r="G5676">
            <v>51</v>
          </cell>
          <cell r="H5676">
            <v>22</v>
          </cell>
          <cell r="I5676">
            <v>0</v>
          </cell>
          <cell r="J5676">
            <v>0</v>
          </cell>
          <cell r="K5676">
            <v>132</v>
          </cell>
        </row>
        <row r="5677">
          <cell r="A5677">
            <v>5671</v>
          </cell>
          <cell r="B5677" t="str">
            <v>I</v>
          </cell>
          <cell r="C5677" t="str">
            <v>Transport, Postal and Warehousing</v>
          </cell>
          <cell r="D5677">
            <v>210051445</v>
          </cell>
          <cell r="E5677" t="str">
            <v>Mickleham - Yuroke</v>
          </cell>
          <cell r="F5677">
            <v>1559</v>
          </cell>
          <cell r="G5677">
            <v>106</v>
          </cell>
          <cell r="H5677">
            <v>3</v>
          </cell>
          <cell r="I5677">
            <v>3</v>
          </cell>
          <cell r="J5677">
            <v>0</v>
          </cell>
          <cell r="K5677">
            <v>1668</v>
          </cell>
        </row>
        <row r="5678">
          <cell r="A5678">
            <v>5672</v>
          </cell>
          <cell r="B5678" t="str">
            <v>J</v>
          </cell>
          <cell r="C5678" t="str">
            <v>Information Media and Telecommunications</v>
          </cell>
          <cell r="D5678">
            <v>210051445</v>
          </cell>
          <cell r="E5678" t="str">
            <v>Mickleham - Yuroke</v>
          </cell>
          <cell r="F5678">
            <v>15</v>
          </cell>
          <cell r="G5678">
            <v>4</v>
          </cell>
          <cell r="H5678">
            <v>0</v>
          </cell>
          <cell r="I5678">
            <v>0</v>
          </cell>
          <cell r="J5678">
            <v>0</v>
          </cell>
          <cell r="K5678">
            <v>19</v>
          </cell>
        </row>
        <row r="5679">
          <cell r="A5679">
            <v>5673</v>
          </cell>
          <cell r="B5679" t="str">
            <v>K</v>
          </cell>
          <cell r="C5679" t="str">
            <v>Financial and Insurance Services</v>
          </cell>
          <cell r="D5679">
            <v>210051445</v>
          </cell>
          <cell r="E5679" t="str">
            <v>Mickleham - Yuroke</v>
          </cell>
          <cell r="F5679">
            <v>63</v>
          </cell>
          <cell r="G5679">
            <v>15</v>
          </cell>
          <cell r="H5679">
            <v>0</v>
          </cell>
          <cell r="I5679">
            <v>0</v>
          </cell>
          <cell r="J5679">
            <v>0</v>
          </cell>
          <cell r="K5679">
            <v>78</v>
          </cell>
        </row>
        <row r="5680">
          <cell r="A5680">
            <v>5674</v>
          </cell>
          <cell r="B5680" t="str">
            <v>L</v>
          </cell>
          <cell r="C5680" t="str">
            <v>Rental, Hiring and Real Estate Services</v>
          </cell>
          <cell r="D5680">
            <v>210051445</v>
          </cell>
          <cell r="E5680" t="str">
            <v>Mickleham - Yuroke</v>
          </cell>
          <cell r="F5680">
            <v>160</v>
          </cell>
          <cell r="G5680">
            <v>20</v>
          </cell>
          <cell r="H5680">
            <v>3</v>
          </cell>
          <cell r="I5680">
            <v>0</v>
          </cell>
          <cell r="J5680">
            <v>0</v>
          </cell>
          <cell r="K5680">
            <v>184</v>
          </cell>
        </row>
        <row r="5681">
          <cell r="A5681">
            <v>5675</v>
          </cell>
          <cell r="B5681" t="str">
            <v>M</v>
          </cell>
          <cell r="C5681" t="str">
            <v>Professional, Scientific and Technical Services</v>
          </cell>
          <cell r="D5681">
            <v>210051445</v>
          </cell>
          <cell r="E5681" t="str">
            <v>Mickleham - Yuroke</v>
          </cell>
          <cell r="F5681">
            <v>159</v>
          </cell>
          <cell r="G5681">
            <v>54</v>
          </cell>
          <cell r="H5681">
            <v>5</v>
          </cell>
          <cell r="I5681">
            <v>0</v>
          </cell>
          <cell r="J5681">
            <v>0</v>
          </cell>
          <cell r="K5681">
            <v>218</v>
          </cell>
        </row>
        <row r="5682">
          <cell r="A5682">
            <v>5676</v>
          </cell>
          <cell r="B5682" t="str">
            <v>N</v>
          </cell>
          <cell r="C5682" t="str">
            <v>Administrative and Support Services</v>
          </cell>
          <cell r="D5682">
            <v>210051445</v>
          </cell>
          <cell r="E5682" t="str">
            <v>Mickleham - Yuroke</v>
          </cell>
          <cell r="F5682">
            <v>241</v>
          </cell>
          <cell r="G5682">
            <v>33</v>
          </cell>
          <cell r="H5682">
            <v>5</v>
          </cell>
          <cell r="I5682">
            <v>0</v>
          </cell>
          <cell r="J5682">
            <v>0</v>
          </cell>
          <cell r="K5682">
            <v>281</v>
          </cell>
        </row>
        <row r="5683">
          <cell r="A5683">
            <v>5677</v>
          </cell>
          <cell r="B5683" t="str">
            <v>O</v>
          </cell>
          <cell r="C5683" t="str">
            <v>Public Administration and Safety</v>
          </cell>
          <cell r="D5683">
            <v>210051445</v>
          </cell>
          <cell r="E5683" t="str">
            <v>Mickleham - Yuroke</v>
          </cell>
          <cell r="F5683">
            <v>19</v>
          </cell>
          <cell r="G5683">
            <v>3</v>
          </cell>
          <cell r="H5683">
            <v>3</v>
          </cell>
          <cell r="I5683">
            <v>0</v>
          </cell>
          <cell r="J5683">
            <v>0</v>
          </cell>
          <cell r="K5683">
            <v>23</v>
          </cell>
        </row>
        <row r="5684">
          <cell r="A5684">
            <v>5678</v>
          </cell>
          <cell r="B5684" t="str">
            <v>P</v>
          </cell>
          <cell r="C5684" t="str">
            <v>Education and Training</v>
          </cell>
          <cell r="D5684">
            <v>210051445</v>
          </cell>
          <cell r="E5684" t="str">
            <v>Mickleham - Yuroke</v>
          </cell>
          <cell r="F5684">
            <v>33</v>
          </cell>
          <cell r="G5684">
            <v>4</v>
          </cell>
          <cell r="H5684">
            <v>0</v>
          </cell>
          <cell r="I5684">
            <v>0</v>
          </cell>
          <cell r="J5684">
            <v>3</v>
          </cell>
          <cell r="K5684">
            <v>40</v>
          </cell>
        </row>
        <row r="5685">
          <cell r="A5685">
            <v>5679</v>
          </cell>
          <cell r="B5685" t="str">
            <v>Q</v>
          </cell>
          <cell r="C5685" t="str">
            <v>Health Care and Social Assistance</v>
          </cell>
          <cell r="D5685">
            <v>210051445</v>
          </cell>
          <cell r="E5685" t="str">
            <v>Mickleham - Yuroke</v>
          </cell>
          <cell r="F5685">
            <v>169</v>
          </cell>
          <cell r="G5685">
            <v>38</v>
          </cell>
          <cell r="H5685">
            <v>7</v>
          </cell>
          <cell r="I5685">
            <v>8</v>
          </cell>
          <cell r="J5685">
            <v>0</v>
          </cell>
          <cell r="K5685">
            <v>222</v>
          </cell>
        </row>
        <row r="5686">
          <cell r="A5686">
            <v>5680</v>
          </cell>
          <cell r="B5686" t="str">
            <v>R</v>
          </cell>
          <cell r="C5686" t="str">
            <v>Arts and Recreation Services</v>
          </cell>
          <cell r="D5686">
            <v>210051445</v>
          </cell>
          <cell r="E5686" t="str">
            <v>Mickleham - Yuroke</v>
          </cell>
          <cell r="F5686">
            <v>20</v>
          </cell>
          <cell r="G5686">
            <v>3</v>
          </cell>
          <cell r="H5686">
            <v>3</v>
          </cell>
          <cell r="I5686">
            <v>0</v>
          </cell>
          <cell r="J5686">
            <v>0</v>
          </cell>
          <cell r="K5686">
            <v>25</v>
          </cell>
        </row>
        <row r="5687">
          <cell r="A5687">
            <v>5681</v>
          </cell>
          <cell r="B5687" t="str">
            <v>S</v>
          </cell>
          <cell r="C5687" t="str">
            <v>Other Services</v>
          </cell>
          <cell r="D5687">
            <v>210051445</v>
          </cell>
          <cell r="E5687" t="str">
            <v>Mickleham - Yuroke</v>
          </cell>
          <cell r="F5687">
            <v>126</v>
          </cell>
          <cell r="G5687">
            <v>41</v>
          </cell>
          <cell r="H5687">
            <v>5</v>
          </cell>
          <cell r="I5687">
            <v>0</v>
          </cell>
          <cell r="J5687">
            <v>0</v>
          </cell>
          <cell r="K5687">
            <v>172</v>
          </cell>
        </row>
        <row r="5688">
          <cell r="A5688">
            <v>5682</v>
          </cell>
          <cell r="B5688" t="str">
            <v>A</v>
          </cell>
          <cell r="C5688" t="str">
            <v>Agriculture, Forestry and Fishing</v>
          </cell>
          <cell r="D5688">
            <v>215021469</v>
          </cell>
          <cell r="E5688" t="str">
            <v>Mildura - North</v>
          </cell>
          <cell r="F5688">
            <v>113</v>
          </cell>
          <cell r="G5688">
            <v>24</v>
          </cell>
          <cell r="H5688">
            <v>19</v>
          </cell>
          <cell r="I5688">
            <v>5</v>
          </cell>
          <cell r="J5688">
            <v>0</v>
          </cell>
          <cell r="K5688">
            <v>162</v>
          </cell>
        </row>
        <row r="5689">
          <cell r="A5689">
            <v>5683</v>
          </cell>
          <cell r="B5689" t="str">
            <v>B</v>
          </cell>
          <cell r="C5689" t="str">
            <v>Mining</v>
          </cell>
          <cell r="D5689">
            <v>215021469</v>
          </cell>
          <cell r="E5689" t="str">
            <v>Mildura - North</v>
          </cell>
          <cell r="F5689">
            <v>3</v>
          </cell>
          <cell r="G5689">
            <v>0</v>
          </cell>
          <cell r="H5689">
            <v>3</v>
          </cell>
          <cell r="I5689">
            <v>0</v>
          </cell>
          <cell r="J5689">
            <v>0</v>
          </cell>
          <cell r="K5689">
            <v>5</v>
          </cell>
        </row>
        <row r="5690">
          <cell r="A5690">
            <v>5684</v>
          </cell>
          <cell r="B5690" t="str">
            <v>C</v>
          </cell>
          <cell r="C5690" t="str">
            <v>Manufacturing</v>
          </cell>
          <cell r="D5690">
            <v>215021469</v>
          </cell>
          <cell r="E5690" t="str">
            <v>Mildura - North</v>
          </cell>
          <cell r="F5690">
            <v>28</v>
          </cell>
          <cell r="G5690">
            <v>21</v>
          </cell>
          <cell r="H5690">
            <v>22</v>
          </cell>
          <cell r="I5690">
            <v>7</v>
          </cell>
          <cell r="J5690">
            <v>0</v>
          </cell>
          <cell r="K5690">
            <v>78</v>
          </cell>
        </row>
        <row r="5691">
          <cell r="A5691">
            <v>5685</v>
          </cell>
          <cell r="B5691" t="str">
            <v>D</v>
          </cell>
          <cell r="C5691" t="str">
            <v>Electricity, Gas, Water and Waste Services</v>
          </cell>
          <cell r="D5691">
            <v>215021469</v>
          </cell>
          <cell r="E5691" t="str">
            <v>Mildura - North</v>
          </cell>
          <cell r="F5691">
            <v>7</v>
          </cell>
          <cell r="G5691">
            <v>3</v>
          </cell>
          <cell r="H5691">
            <v>3</v>
          </cell>
          <cell r="I5691">
            <v>0</v>
          </cell>
          <cell r="J5691">
            <v>0</v>
          </cell>
          <cell r="K5691">
            <v>11</v>
          </cell>
        </row>
        <row r="5692">
          <cell r="A5692">
            <v>5686</v>
          </cell>
          <cell r="B5692" t="str">
            <v>E</v>
          </cell>
          <cell r="C5692" t="str">
            <v>Construction</v>
          </cell>
          <cell r="D5692">
            <v>215021469</v>
          </cell>
          <cell r="E5692" t="str">
            <v>Mildura - North</v>
          </cell>
          <cell r="F5692">
            <v>180</v>
          </cell>
          <cell r="G5692">
            <v>76</v>
          </cell>
          <cell r="H5692">
            <v>33</v>
          </cell>
          <cell r="I5692">
            <v>5</v>
          </cell>
          <cell r="J5692">
            <v>0</v>
          </cell>
          <cell r="K5692">
            <v>294</v>
          </cell>
        </row>
        <row r="5693">
          <cell r="A5693">
            <v>5687</v>
          </cell>
          <cell r="B5693" t="str">
            <v>F</v>
          </cell>
          <cell r="C5693" t="str">
            <v>Wholesale Trade</v>
          </cell>
          <cell r="D5693">
            <v>215021469</v>
          </cell>
          <cell r="E5693" t="str">
            <v>Mildura - North</v>
          </cell>
          <cell r="F5693">
            <v>27</v>
          </cell>
          <cell r="G5693">
            <v>13</v>
          </cell>
          <cell r="H5693">
            <v>10</v>
          </cell>
          <cell r="I5693">
            <v>6</v>
          </cell>
          <cell r="J5693">
            <v>0</v>
          </cell>
          <cell r="K5693">
            <v>56</v>
          </cell>
        </row>
        <row r="5694">
          <cell r="A5694">
            <v>5688</v>
          </cell>
          <cell r="B5694" t="str">
            <v>G</v>
          </cell>
          <cell r="C5694" t="str">
            <v>Retail Trade</v>
          </cell>
          <cell r="D5694">
            <v>215021469</v>
          </cell>
          <cell r="E5694" t="str">
            <v>Mildura - North</v>
          </cell>
          <cell r="F5694">
            <v>53</v>
          </cell>
          <cell r="G5694">
            <v>55</v>
          </cell>
          <cell r="H5694">
            <v>32</v>
          </cell>
          <cell r="I5694">
            <v>10</v>
          </cell>
          <cell r="J5694">
            <v>0</v>
          </cell>
          <cell r="K5694">
            <v>150</v>
          </cell>
        </row>
        <row r="5695">
          <cell r="A5695">
            <v>5689</v>
          </cell>
          <cell r="B5695" t="str">
            <v>H</v>
          </cell>
          <cell r="C5695" t="str">
            <v>Accommodation and Food Services</v>
          </cell>
          <cell r="D5695">
            <v>215021469</v>
          </cell>
          <cell r="E5695" t="str">
            <v>Mildura - North</v>
          </cell>
          <cell r="F5695">
            <v>25</v>
          </cell>
          <cell r="G5695">
            <v>28</v>
          </cell>
          <cell r="H5695">
            <v>47</v>
          </cell>
          <cell r="I5695">
            <v>14</v>
          </cell>
          <cell r="J5695">
            <v>0</v>
          </cell>
          <cell r="K5695">
            <v>114</v>
          </cell>
        </row>
        <row r="5696">
          <cell r="A5696">
            <v>5690</v>
          </cell>
          <cell r="B5696" t="str">
            <v>I</v>
          </cell>
          <cell r="C5696" t="str">
            <v>Transport, Postal and Warehousing</v>
          </cell>
          <cell r="D5696">
            <v>215021469</v>
          </cell>
          <cell r="E5696" t="str">
            <v>Mildura - North</v>
          </cell>
          <cell r="F5696">
            <v>49</v>
          </cell>
          <cell r="G5696">
            <v>14</v>
          </cell>
          <cell r="H5696">
            <v>4</v>
          </cell>
          <cell r="I5696">
            <v>5</v>
          </cell>
          <cell r="J5696">
            <v>0</v>
          </cell>
          <cell r="K5696">
            <v>73</v>
          </cell>
        </row>
        <row r="5697">
          <cell r="A5697">
            <v>5691</v>
          </cell>
          <cell r="B5697" t="str">
            <v>J</v>
          </cell>
          <cell r="C5697" t="str">
            <v>Information Media and Telecommunications</v>
          </cell>
          <cell r="D5697">
            <v>215021469</v>
          </cell>
          <cell r="E5697" t="str">
            <v>Mildura - North</v>
          </cell>
          <cell r="F5697">
            <v>3</v>
          </cell>
          <cell r="G5697">
            <v>3</v>
          </cell>
          <cell r="H5697">
            <v>3</v>
          </cell>
          <cell r="I5697">
            <v>3</v>
          </cell>
          <cell r="J5697">
            <v>0</v>
          </cell>
          <cell r="K5697">
            <v>6</v>
          </cell>
        </row>
        <row r="5698">
          <cell r="A5698">
            <v>5692</v>
          </cell>
          <cell r="B5698" t="str">
            <v>K</v>
          </cell>
          <cell r="C5698" t="str">
            <v>Financial and Insurance Services</v>
          </cell>
          <cell r="D5698">
            <v>215021469</v>
          </cell>
          <cell r="E5698" t="str">
            <v>Mildura - North</v>
          </cell>
          <cell r="F5698">
            <v>52</v>
          </cell>
          <cell r="G5698">
            <v>19</v>
          </cell>
          <cell r="H5698">
            <v>6</v>
          </cell>
          <cell r="I5698">
            <v>4</v>
          </cell>
          <cell r="J5698">
            <v>0</v>
          </cell>
          <cell r="K5698">
            <v>81</v>
          </cell>
        </row>
        <row r="5699">
          <cell r="A5699">
            <v>5693</v>
          </cell>
          <cell r="B5699" t="str">
            <v>L</v>
          </cell>
          <cell r="C5699" t="str">
            <v>Rental, Hiring and Real Estate Services</v>
          </cell>
          <cell r="D5699">
            <v>215021469</v>
          </cell>
          <cell r="E5699" t="str">
            <v>Mildura - North</v>
          </cell>
          <cell r="F5699">
            <v>223</v>
          </cell>
          <cell r="G5699">
            <v>23</v>
          </cell>
          <cell r="H5699">
            <v>14</v>
          </cell>
          <cell r="I5699">
            <v>3</v>
          </cell>
          <cell r="J5699">
            <v>0</v>
          </cell>
          <cell r="K5699">
            <v>263</v>
          </cell>
        </row>
        <row r="5700">
          <cell r="A5700">
            <v>5694</v>
          </cell>
          <cell r="B5700" t="str">
            <v>M</v>
          </cell>
          <cell r="C5700" t="str">
            <v>Professional, Scientific and Technical Services</v>
          </cell>
          <cell r="D5700">
            <v>215021469</v>
          </cell>
          <cell r="E5700" t="str">
            <v>Mildura - North</v>
          </cell>
          <cell r="F5700">
            <v>88</v>
          </cell>
          <cell r="G5700">
            <v>58</v>
          </cell>
          <cell r="H5700">
            <v>23</v>
          </cell>
          <cell r="I5700">
            <v>4</v>
          </cell>
          <cell r="J5700">
            <v>0</v>
          </cell>
          <cell r="K5700">
            <v>173</v>
          </cell>
        </row>
        <row r="5701">
          <cell r="A5701">
            <v>5695</v>
          </cell>
          <cell r="B5701" t="str">
            <v>N</v>
          </cell>
          <cell r="C5701" t="str">
            <v>Administrative and Support Services</v>
          </cell>
          <cell r="D5701">
            <v>215021469</v>
          </cell>
          <cell r="E5701" t="str">
            <v>Mildura - North</v>
          </cell>
          <cell r="F5701">
            <v>38</v>
          </cell>
          <cell r="G5701">
            <v>33</v>
          </cell>
          <cell r="H5701">
            <v>27</v>
          </cell>
          <cell r="I5701">
            <v>6</v>
          </cell>
          <cell r="J5701">
            <v>3</v>
          </cell>
          <cell r="K5701">
            <v>106</v>
          </cell>
        </row>
        <row r="5702">
          <cell r="A5702">
            <v>5696</v>
          </cell>
          <cell r="B5702" t="str">
            <v>O</v>
          </cell>
          <cell r="C5702" t="str">
            <v>Public Administration and Safety</v>
          </cell>
          <cell r="D5702">
            <v>215021469</v>
          </cell>
          <cell r="E5702" t="str">
            <v>Mildura - North</v>
          </cell>
          <cell r="F5702">
            <v>0</v>
          </cell>
          <cell r="G5702">
            <v>0</v>
          </cell>
          <cell r="H5702">
            <v>4</v>
          </cell>
          <cell r="I5702">
            <v>0</v>
          </cell>
          <cell r="J5702">
            <v>0</v>
          </cell>
          <cell r="K5702">
            <v>6</v>
          </cell>
        </row>
        <row r="5703">
          <cell r="A5703">
            <v>5697</v>
          </cell>
          <cell r="B5703" t="str">
            <v>P</v>
          </cell>
          <cell r="C5703" t="str">
            <v>Education and Training</v>
          </cell>
          <cell r="D5703">
            <v>215021469</v>
          </cell>
          <cell r="E5703" t="str">
            <v>Mildura - North</v>
          </cell>
          <cell r="F5703">
            <v>12</v>
          </cell>
          <cell r="G5703">
            <v>7</v>
          </cell>
          <cell r="H5703">
            <v>6</v>
          </cell>
          <cell r="I5703">
            <v>3</v>
          </cell>
          <cell r="J5703">
            <v>0</v>
          </cell>
          <cell r="K5703">
            <v>27</v>
          </cell>
        </row>
        <row r="5704">
          <cell r="A5704">
            <v>5698</v>
          </cell>
          <cell r="B5704" t="str">
            <v>Q</v>
          </cell>
          <cell r="C5704" t="str">
            <v>Health Care and Social Assistance</v>
          </cell>
          <cell r="D5704">
            <v>215021469</v>
          </cell>
          <cell r="E5704" t="str">
            <v>Mildura - North</v>
          </cell>
          <cell r="F5704">
            <v>94</v>
          </cell>
          <cell r="G5704">
            <v>43</v>
          </cell>
          <cell r="H5704">
            <v>26</v>
          </cell>
          <cell r="I5704">
            <v>13</v>
          </cell>
          <cell r="J5704">
            <v>0</v>
          </cell>
          <cell r="K5704">
            <v>176</v>
          </cell>
        </row>
        <row r="5705">
          <cell r="A5705">
            <v>5699</v>
          </cell>
          <cell r="B5705" t="str">
            <v>R</v>
          </cell>
          <cell r="C5705" t="str">
            <v>Arts and Recreation Services</v>
          </cell>
          <cell r="D5705">
            <v>215021469</v>
          </cell>
          <cell r="E5705" t="str">
            <v>Mildura - North</v>
          </cell>
          <cell r="F5705">
            <v>11</v>
          </cell>
          <cell r="G5705">
            <v>7</v>
          </cell>
          <cell r="H5705">
            <v>6</v>
          </cell>
          <cell r="I5705">
            <v>0</v>
          </cell>
          <cell r="J5705">
            <v>0</v>
          </cell>
          <cell r="K5705">
            <v>24</v>
          </cell>
        </row>
        <row r="5706">
          <cell r="A5706">
            <v>5700</v>
          </cell>
          <cell r="B5706" t="str">
            <v>S</v>
          </cell>
          <cell r="C5706" t="str">
            <v>Other Services</v>
          </cell>
          <cell r="D5706">
            <v>215021469</v>
          </cell>
          <cell r="E5706" t="str">
            <v>Mildura - North</v>
          </cell>
          <cell r="F5706">
            <v>68</v>
          </cell>
          <cell r="G5706">
            <v>57</v>
          </cell>
          <cell r="H5706">
            <v>29</v>
          </cell>
          <cell r="I5706">
            <v>0</v>
          </cell>
          <cell r="J5706">
            <v>0</v>
          </cell>
          <cell r="K5706">
            <v>155</v>
          </cell>
        </row>
        <row r="5707">
          <cell r="A5707">
            <v>5701</v>
          </cell>
          <cell r="B5707" t="str">
            <v>A</v>
          </cell>
          <cell r="C5707" t="str">
            <v>Agriculture, Forestry and Fishing</v>
          </cell>
          <cell r="D5707">
            <v>215021470</v>
          </cell>
          <cell r="E5707" t="str">
            <v>Mildura - South</v>
          </cell>
          <cell r="F5707">
            <v>110</v>
          </cell>
          <cell r="G5707">
            <v>23</v>
          </cell>
          <cell r="H5707">
            <v>12</v>
          </cell>
          <cell r="I5707">
            <v>5</v>
          </cell>
          <cell r="J5707">
            <v>0</v>
          </cell>
          <cell r="K5707">
            <v>150</v>
          </cell>
        </row>
        <row r="5708">
          <cell r="A5708">
            <v>5702</v>
          </cell>
          <cell r="B5708" t="str">
            <v>B</v>
          </cell>
          <cell r="C5708" t="str">
            <v>Mining</v>
          </cell>
          <cell r="D5708">
            <v>215021470</v>
          </cell>
          <cell r="E5708" t="str">
            <v>Mildura - South</v>
          </cell>
          <cell r="F5708">
            <v>0</v>
          </cell>
          <cell r="G5708">
            <v>3</v>
          </cell>
          <cell r="H5708">
            <v>0</v>
          </cell>
          <cell r="I5708">
            <v>0</v>
          </cell>
          <cell r="J5708">
            <v>0</v>
          </cell>
          <cell r="K5708">
            <v>0</v>
          </cell>
        </row>
        <row r="5709">
          <cell r="A5709">
            <v>5703</v>
          </cell>
          <cell r="B5709" t="str">
            <v>C</v>
          </cell>
          <cell r="C5709" t="str">
            <v>Manufacturing</v>
          </cell>
          <cell r="D5709">
            <v>215021470</v>
          </cell>
          <cell r="E5709" t="str">
            <v>Mildura - South</v>
          </cell>
          <cell r="F5709">
            <v>20</v>
          </cell>
          <cell r="G5709">
            <v>9</v>
          </cell>
          <cell r="H5709">
            <v>9</v>
          </cell>
          <cell r="I5709">
            <v>0</v>
          </cell>
          <cell r="J5709">
            <v>0</v>
          </cell>
          <cell r="K5709">
            <v>39</v>
          </cell>
        </row>
        <row r="5710">
          <cell r="A5710">
            <v>5704</v>
          </cell>
          <cell r="B5710" t="str">
            <v>D</v>
          </cell>
          <cell r="C5710" t="str">
            <v>Electricity, Gas, Water and Waste Services</v>
          </cell>
          <cell r="D5710">
            <v>215021470</v>
          </cell>
          <cell r="E5710" t="str">
            <v>Mildura - South</v>
          </cell>
          <cell r="F5710">
            <v>3</v>
          </cell>
          <cell r="G5710">
            <v>3</v>
          </cell>
          <cell r="H5710">
            <v>3</v>
          </cell>
          <cell r="I5710">
            <v>0</v>
          </cell>
          <cell r="J5710">
            <v>0</v>
          </cell>
          <cell r="K5710">
            <v>4</v>
          </cell>
        </row>
        <row r="5711">
          <cell r="A5711">
            <v>5705</v>
          </cell>
          <cell r="B5711" t="str">
            <v>E</v>
          </cell>
          <cell r="C5711" t="str">
            <v>Construction</v>
          </cell>
          <cell r="D5711">
            <v>215021470</v>
          </cell>
          <cell r="E5711" t="str">
            <v>Mildura - South</v>
          </cell>
          <cell r="F5711">
            <v>122</v>
          </cell>
          <cell r="G5711">
            <v>62</v>
          </cell>
          <cell r="H5711">
            <v>9</v>
          </cell>
          <cell r="I5711">
            <v>4</v>
          </cell>
          <cell r="J5711">
            <v>0</v>
          </cell>
          <cell r="K5711">
            <v>197</v>
          </cell>
        </row>
        <row r="5712">
          <cell r="A5712">
            <v>5706</v>
          </cell>
          <cell r="B5712" t="str">
            <v>F</v>
          </cell>
          <cell r="C5712" t="str">
            <v>Wholesale Trade</v>
          </cell>
          <cell r="D5712">
            <v>215021470</v>
          </cell>
          <cell r="E5712" t="str">
            <v>Mildura - South</v>
          </cell>
          <cell r="F5712">
            <v>12</v>
          </cell>
          <cell r="G5712">
            <v>3</v>
          </cell>
          <cell r="H5712">
            <v>0</v>
          </cell>
          <cell r="I5712">
            <v>3</v>
          </cell>
          <cell r="J5712">
            <v>0</v>
          </cell>
          <cell r="K5712">
            <v>18</v>
          </cell>
        </row>
        <row r="5713">
          <cell r="A5713">
            <v>5707</v>
          </cell>
          <cell r="B5713" t="str">
            <v>G</v>
          </cell>
          <cell r="C5713" t="str">
            <v>Retail Trade</v>
          </cell>
          <cell r="D5713">
            <v>215021470</v>
          </cell>
          <cell r="E5713" t="str">
            <v>Mildura - South</v>
          </cell>
          <cell r="F5713">
            <v>38</v>
          </cell>
          <cell r="G5713">
            <v>16</v>
          </cell>
          <cell r="H5713">
            <v>17</v>
          </cell>
          <cell r="I5713">
            <v>4</v>
          </cell>
          <cell r="J5713">
            <v>0</v>
          </cell>
          <cell r="K5713">
            <v>75</v>
          </cell>
        </row>
        <row r="5714">
          <cell r="A5714">
            <v>5708</v>
          </cell>
          <cell r="B5714" t="str">
            <v>H</v>
          </cell>
          <cell r="C5714" t="str">
            <v>Accommodation and Food Services</v>
          </cell>
          <cell r="D5714">
            <v>215021470</v>
          </cell>
          <cell r="E5714" t="str">
            <v>Mildura - South</v>
          </cell>
          <cell r="F5714">
            <v>13</v>
          </cell>
          <cell r="G5714">
            <v>22</v>
          </cell>
          <cell r="H5714">
            <v>15</v>
          </cell>
          <cell r="I5714">
            <v>3</v>
          </cell>
          <cell r="J5714">
            <v>0</v>
          </cell>
          <cell r="K5714">
            <v>54</v>
          </cell>
        </row>
        <row r="5715">
          <cell r="A5715">
            <v>5709</v>
          </cell>
          <cell r="B5715" t="str">
            <v>I</v>
          </cell>
          <cell r="C5715" t="str">
            <v>Transport, Postal and Warehousing</v>
          </cell>
          <cell r="D5715">
            <v>215021470</v>
          </cell>
          <cell r="E5715" t="str">
            <v>Mildura - South</v>
          </cell>
          <cell r="F5715">
            <v>59</v>
          </cell>
          <cell r="G5715">
            <v>12</v>
          </cell>
          <cell r="H5715">
            <v>3</v>
          </cell>
          <cell r="I5715">
            <v>3</v>
          </cell>
          <cell r="J5715">
            <v>0</v>
          </cell>
          <cell r="K5715">
            <v>77</v>
          </cell>
        </row>
        <row r="5716">
          <cell r="A5716">
            <v>5710</v>
          </cell>
          <cell r="B5716" t="str">
            <v>J</v>
          </cell>
          <cell r="C5716" t="str">
            <v>Information Media and Telecommunications</v>
          </cell>
          <cell r="D5716">
            <v>215021470</v>
          </cell>
          <cell r="E5716" t="str">
            <v>Mildura - South</v>
          </cell>
          <cell r="F5716">
            <v>3</v>
          </cell>
          <cell r="G5716">
            <v>0</v>
          </cell>
          <cell r="H5716">
            <v>0</v>
          </cell>
          <cell r="I5716">
            <v>0</v>
          </cell>
          <cell r="J5716">
            <v>0</v>
          </cell>
          <cell r="K5716">
            <v>0</v>
          </cell>
        </row>
        <row r="5717">
          <cell r="A5717">
            <v>5711</v>
          </cell>
          <cell r="B5717" t="str">
            <v>K</v>
          </cell>
          <cell r="C5717" t="str">
            <v>Financial and Insurance Services</v>
          </cell>
          <cell r="D5717">
            <v>215021470</v>
          </cell>
          <cell r="E5717" t="str">
            <v>Mildura - South</v>
          </cell>
          <cell r="F5717">
            <v>20</v>
          </cell>
          <cell r="G5717">
            <v>6</v>
          </cell>
          <cell r="H5717">
            <v>0</v>
          </cell>
          <cell r="I5717">
            <v>0</v>
          </cell>
          <cell r="J5717">
            <v>0</v>
          </cell>
          <cell r="K5717">
            <v>27</v>
          </cell>
        </row>
        <row r="5718">
          <cell r="A5718">
            <v>5712</v>
          </cell>
          <cell r="B5718" t="str">
            <v>L</v>
          </cell>
          <cell r="C5718" t="str">
            <v>Rental, Hiring and Real Estate Services</v>
          </cell>
          <cell r="D5718">
            <v>215021470</v>
          </cell>
          <cell r="E5718" t="str">
            <v>Mildura - South</v>
          </cell>
          <cell r="F5718">
            <v>86</v>
          </cell>
          <cell r="G5718">
            <v>7</v>
          </cell>
          <cell r="H5718">
            <v>3</v>
          </cell>
          <cell r="I5718">
            <v>0</v>
          </cell>
          <cell r="J5718">
            <v>0</v>
          </cell>
          <cell r="K5718">
            <v>94</v>
          </cell>
        </row>
        <row r="5719">
          <cell r="A5719">
            <v>5713</v>
          </cell>
          <cell r="B5719" t="str">
            <v>M</v>
          </cell>
          <cell r="C5719" t="str">
            <v>Professional, Scientific and Technical Services</v>
          </cell>
          <cell r="D5719">
            <v>215021470</v>
          </cell>
          <cell r="E5719" t="str">
            <v>Mildura - South</v>
          </cell>
          <cell r="F5719">
            <v>31</v>
          </cell>
          <cell r="G5719">
            <v>25</v>
          </cell>
          <cell r="H5719">
            <v>3</v>
          </cell>
          <cell r="I5719">
            <v>0</v>
          </cell>
          <cell r="J5719">
            <v>0</v>
          </cell>
          <cell r="K5719">
            <v>61</v>
          </cell>
        </row>
        <row r="5720">
          <cell r="A5720">
            <v>5714</v>
          </cell>
          <cell r="B5720" t="str">
            <v>N</v>
          </cell>
          <cell r="C5720" t="str">
            <v>Administrative and Support Services</v>
          </cell>
          <cell r="D5720">
            <v>215021470</v>
          </cell>
          <cell r="E5720" t="str">
            <v>Mildura - South</v>
          </cell>
          <cell r="F5720">
            <v>34</v>
          </cell>
          <cell r="G5720">
            <v>15</v>
          </cell>
          <cell r="H5720">
            <v>14</v>
          </cell>
          <cell r="I5720">
            <v>4</v>
          </cell>
          <cell r="J5720">
            <v>3</v>
          </cell>
          <cell r="K5720">
            <v>68</v>
          </cell>
        </row>
        <row r="5721">
          <cell r="A5721">
            <v>5715</v>
          </cell>
          <cell r="B5721" t="str">
            <v>O</v>
          </cell>
          <cell r="C5721" t="str">
            <v>Public Administration and Safety</v>
          </cell>
          <cell r="D5721">
            <v>215021470</v>
          </cell>
          <cell r="E5721" t="str">
            <v>Mildura - South</v>
          </cell>
          <cell r="F5721">
            <v>0</v>
          </cell>
          <cell r="G5721">
            <v>0</v>
          </cell>
          <cell r="H5721">
            <v>0</v>
          </cell>
          <cell r="I5721">
            <v>0</v>
          </cell>
          <cell r="J5721">
            <v>0</v>
          </cell>
          <cell r="K5721">
            <v>0</v>
          </cell>
        </row>
        <row r="5722">
          <cell r="A5722">
            <v>5716</v>
          </cell>
          <cell r="B5722" t="str">
            <v>P</v>
          </cell>
          <cell r="C5722" t="str">
            <v>Education and Training</v>
          </cell>
          <cell r="D5722">
            <v>215021470</v>
          </cell>
          <cell r="E5722" t="str">
            <v>Mildura - South</v>
          </cell>
          <cell r="F5722">
            <v>9</v>
          </cell>
          <cell r="G5722">
            <v>4</v>
          </cell>
          <cell r="H5722">
            <v>3</v>
          </cell>
          <cell r="I5722">
            <v>0</v>
          </cell>
          <cell r="J5722">
            <v>0</v>
          </cell>
          <cell r="K5722">
            <v>15</v>
          </cell>
        </row>
        <row r="5723">
          <cell r="A5723">
            <v>5717</v>
          </cell>
          <cell r="B5723" t="str">
            <v>Q</v>
          </cell>
          <cell r="C5723" t="str">
            <v>Health Care and Social Assistance</v>
          </cell>
          <cell r="D5723">
            <v>215021470</v>
          </cell>
          <cell r="E5723" t="str">
            <v>Mildura - South</v>
          </cell>
          <cell r="F5723">
            <v>50</v>
          </cell>
          <cell r="G5723">
            <v>24</v>
          </cell>
          <cell r="H5723">
            <v>7</v>
          </cell>
          <cell r="I5723">
            <v>3</v>
          </cell>
          <cell r="J5723">
            <v>0</v>
          </cell>
          <cell r="K5723">
            <v>84</v>
          </cell>
        </row>
        <row r="5724">
          <cell r="A5724">
            <v>5718</v>
          </cell>
          <cell r="B5724" t="str">
            <v>R</v>
          </cell>
          <cell r="C5724" t="str">
            <v>Arts and Recreation Services</v>
          </cell>
          <cell r="D5724">
            <v>215021470</v>
          </cell>
          <cell r="E5724" t="str">
            <v>Mildura - South</v>
          </cell>
          <cell r="F5724">
            <v>4</v>
          </cell>
          <cell r="G5724">
            <v>7</v>
          </cell>
          <cell r="H5724">
            <v>0</v>
          </cell>
          <cell r="I5724">
            <v>3</v>
          </cell>
          <cell r="J5724">
            <v>0</v>
          </cell>
          <cell r="K5724">
            <v>14</v>
          </cell>
        </row>
        <row r="5725">
          <cell r="A5725">
            <v>5719</v>
          </cell>
          <cell r="B5725" t="str">
            <v>S</v>
          </cell>
          <cell r="C5725" t="str">
            <v>Other Services</v>
          </cell>
          <cell r="D5725">
            <v>215021470</v>
          </cell>
          <cell r="E5725" t="str">
            <v>Mildura - South</v>
          </cell>
          <cell r="F5725">
            <v>34</v>
          </cell>
          <cell r="G5725">
            <v>28</v>
          </cell>
          <cell r="H5725">
            <v>5</v>
          </cell>
          <cell r="I5725">
            <v>0</v>
          </cell>
          <cell r="J5725">
            <v>0</v>
          </cell>
          <cell r="K5725">
            <v>67</v>
          </cell>
        </row>
        <row r="5726">
          <cell r="A5726">
            <v>5720</v>
          </cell>
          <cell r="B5726" t="str">
            <v>A</v>
          </cell>
          <cell r="C5726" t="str">
            <v>Agriculture, Forestry and Fishing</v>
          </cell>
          <cell r="D5726">
            <v>215021398</v>
          </cell>
          <cell r="E5726" t="str">
            <v>Mildura Surrounds</v>
          </cell>
          <cell r="F5726">
            <v>209</v>
          </cell>
          <cell r="G5726">
            <v>89</v>
          </cell>
          <cell r="H5726">
            <v>24</v>
          </cell>
          <cell r="I5726">
            <v>4</v>
          </cell>
          <cell r="J5726">
            <v>0</v>
          </cell>
          <cell r="K5726">
            <v>327</v>
          </cell>
        </row>
        <row r="5727">
          <cell r="A5727">
            <v>5721</v>
          </cell>
          <cell r="B5727" t="str">
            <v>B</v>
          </cell>
          <cell r="C5727" t="str">
            <v>Mining</v>
          </cell>
          <cell r="D5727">
            <v>215021398</v>
          </cell>
          <cell r="E5727" t="str">
            <v>Mildura Surrounds</v>
          </cell>
          <cell r="F5727">
            <v>3</v>
          </cell>
          <cell r="G5727">
            <v>0</v>
          </cell>
          <cell r="H5727">
            <v>0</v>
          </cell>
          <cell r="I5727">
            <v>0</v>
          </cell>
          <cell r="J5727">
            <v>0</v>
          </cell>
          <cell r="K5727">
            <v>0</v>
          </cell>
        </row>
        <row r="5728">
          <cell r="A5728">
            <v>5722</v>
          </cell>
          <cell r="B5728" t="str">
            <v>C</v>
          </cell>
          <cell r="C5728" t="str">
            <v>Manufacturing</v>
          </cell>
          <cell r="D5728">
            <v>215021398</v>
          </cell>
          <cell r="E5728" t="str">
            <v>Mildura Surrounds</v>
          </cell>
          <cell r="F5728">
            <v>7</v>
          </cell>
          <cell r="G5728">
            <v>6</v>
          </cell>
          <cell r="H5728">
            <v>0</v>
          </cell>
          <cell r="I5728">
            <v>3</v>
          </cell>
          <cell r="J5728">
            <v>0</v>
          </cell>
          <cell r="K5728">
            <v>16</v>
          </cell>
        </row>
        <row r="5729">
          <cell r="A5729">
            <v>5723</v>
          </cell>
          <cell r="B5729" t="str">
            <v>D</v>
          </cell>
          <cell r="C5729" t="str">
            <v>Electricity, Gas, Water and Waste Services</v>
          </cell>
          <cell r="D5729">
            <v>215021398</v>
          </cell>
          <cell r="E5729" t="str">
            <v>Mildura Surrounds</v>
          </cell>
          <cell r="F5729">
            <v>0</v>
          </cell>
          <cell r="G5729">
            <v>3</v>
          </cell>
          <cell r="H5729">
            <v>0</v>
          </cell>
          <cell r="I5729">
            <v>0</v>
          </cell>
          <cell r="J5729">
            <v>0</v>
          </cell>
          <cell r="K5729">
            <v>0</v>
          </cell>
        </row>
        <row r="5730">
          <cell r="A5730">
            <v>5724</v>
          </cell>
          <cell r="B5730" t="str">
            <v>E</v>
          </cell>
          <cell r="C5730" t="str">
            <v>Construction</v>
          </cell>
          <cell r="D5730">
            <v>215021398</v>
          </cell>
          <cell r="E5730" t="str">
            <v>Mildura Surrounds</v>
          </cell>
          <cell r="F5730">
            <v>21</v>
          </cell>
          <cell r="G5730">
            <v>8</v>
          </cell>
          <cell r="H5730">
            <v>3</v>
          </cell>
          <cell r="I5730">
            <v>0</v>
          </cell>
          <cell r="J5730">
            <v>0</v>
          </cell>
          <cell r="K5730">
            <v>33</v>
          </cell>
        </row>
        <row r="5731">
          <cell r="A5731">
            <v>5725</v>
          </cell>
          <cell r="B5731" t="str">
            <v>F</v>
          </cell>
          <cell r="C5731" t="str">
            <v>Wholesale Trade</v>
          </cell>
          <cell r="D5731">
            <v>215021398</v>
          </cell>
          <cell r="E5731" t="str">
            <v>Mildura Surrounds</v>
          </cell>
          <cell r="F5731">
            <v>6</v>
          </cell>
          <cell r="G5731">
            <v>0</v>
          </cell>
          <cell r="H5731">
            <v>3</v>
          </cell>
          <cell r="I5731">
            <v>0</v>
          </cell>
          <cell r="J5731">
            <v>0</v>
          </cell>
          <cell r="K5731">
            <v>10</v>
          </cell>
        </row>
        <row r="5732">
          <cell r="A5732">
            <v>5726</v>
          </cell>
          <cell r="B5732" t="str">
            <v>G</v>
          </cell>
          <cell r="C5732" t="str">
            <v>Retail Trade</v>
          </cell>
          <cell r="D5732">
            <v>215021398</v>
          </cell>
          <cell r="E5732" t="str">
            <v>Mildura Surrounds</v>
          </cell>
          <cell r="F5732">
            <v>7</v>
          </cell>
          <cell r="G5732">
            <v>9</v>
          </cell>
          <cell r="H5732">
            <v>5</v>
          </cell>
          <cell r="I5732">
            <v>0</v>
          </cell>
          <cell r="J5732">
            <v>0</v>
          </cell>
          <cell r="K5732">
            <v>21</v>
          </cell>
        </row>
        <row r="5733">
          <cell r="A5733">
            <v>5727</v>
          </cell>
          <cell r="B5733" t="str">
            <v>H</v>
          </cell>
          <cell r="C5733" t="str">
            <v>Accommodation and Food Services</v>
          </cell>
          <cell r="D5733">
            <v>215021398</v>
          </cell>
          <cell r="E5733" t="str">
            <v>Mildura Surrounds</v>
          </cell>
          <cell r="F5733">
            <v>6</v>
          </cell>
          <cell r="G5733">
            <v>9</v>
          </cell>
          <cell r="H5733">
            <v>3</v>
          </cell>
          <cell r="I5733">
            <v>0</v>
          </cell>
          <cell r="J5733">
            <v>0</v>
          </cell>
          <cell r="K5733">
            <v>17</v>
          </cell>
        </row>
        <row r="5734">
          <cell r="A5734">
            <v>5728</v>
          </cell>
          <cell r="B5734" t="str">
            <v>I</v>
          </cell>
          <cell r="C5734" t="str">
            <v>Transport, Postal and Warehousing</v>
          </cell>
          <cell r="D5734">
            <v>215021398</v>
          </cell>
          <cell r="E5734" t="str">
            <v>Mildura Surrounds</v>
          </cell>
          <cell r="F5734">
            <v>20</v>
          </cell>
          <cell r="G5734">
            <v>10</v>
          </cell>
          <cell r="H5734">
            <v>4</v>
          </cell>
          <cell r="I5734">
            <v>0</v>
          </cell>
          <cell r="J5734">
            <v>0</v>
          </cell>
          <cell r="K5734">
            <v>34</v>
          </cell>
        </row>
        <row r="5735">
          <cell r="A5735">
            <v>5729</v>
          </cell>
          <cell r="B5735" t="str">
            <v>J</v>
          </cell>
          <cell r="C5735" t="str">
            <v>Information Media and Telecommunications</v>
          </cell>
          <cell r="D5735">
            <v>215021398</v>
          </cell>
          <cell r="E5735" t="str">
            <v>Mildura Surrounds</v>
          </cell>
          <cell r="F5735">
            <v>0</v>
          </cell>
          <cell r="G5735">
            <v>0</v>
          </cell>
          <cell r="H5735">
            <v>0</v>
          </cell>
          <cell r="I5735">
            <v>0</v>
          </cell>
          <cell r="J5735">
            <v>0</v>
          </cell>
          <cell r="K5735">
            <v>3</v>
          </cell>
        </row>
        <row r="5736">
          <cell r="A5736">
            <v>5730</v>
          </cell>
          <cell r="B5736" t="str">
            <v>K</v>
          </cell>
          <cell r="C5736" t="str">
            <v>Financial and Insurance Services</v>
          </cell>
          <cell r="D5736">
            <v>215021398</v>
          </cell>
          <cell r="E5736" t="str">
            <v>Mildura Surrounds</v>
          </cell>
          <cell r="F5736">
            <v>3</v>
          </cell>
          <cell r="G5736">
            <v>3</v>
          </cell>
          <cell r="H5736">
            <v>0</v>
          </cell>
          <cell r="I5736">
            <v>0</v>
          </cell>
          <cell r="J5736">
            <v>0</v>
          </cell>
          <cell r="K5736">
            <v>4</v>
          </cell>
        </row>
        <row r="5737">
          <cell r="A5737">
            <v>5731</v>
          </cell>
          <cell r="B5737" t="str">
            <v>L</v>
          </cell>
          <cell r="C5737" t="str">
            <v>Rental, Hiring and Real Estate Services</v>
          </cell>
          <cell r="D5737">
            <v>215021398</v>
          </cell>
          <cell r="E5737" t="str">
            <v>Mildura Surrounds</v>
          </cell>
          <cell r="F5737">
            <v>20</v>
          </cell>
          <cell r="G5737">
            <v>0</v>
          </cell>
          <cell r="H5737">
            <v>0</v>
          </cell>
          <cell r="I5737">
            <v>0</v>
          </cell>
          <cell r="J5737">
            <v>0</v>
          </cell>
          <cell r="K5737">
            <v>24</v>
          </cell>
        </row>
        <row r="5738">
          <cell r="A5738">
            <v>5732</v>
          </cell>
          <cell r="B5738" t="str">
            <v>M</v>
          </cell>
          <cell r="C5738" t="str">
            <v>Professional, Scientific and Technical Services</v>
          </cell>
          <cell r="D5738">
            <v>215021398</v>
          </cell>
          <cell r="E5738" t="str">
            <v>Mildura Surrounds</v>
          </cell>
          <cell r="F5738">
            <v>10</v>
          </cell>
          <cell r="G5738">
            <v>3</v>
          </cell>
          <cell r="H5738">
            <v>0</v>
          </cell>
          <cell r="I5738">
            <v>0</v>
          </cell>
          <cell r="J5738">
            <v>0</v>
          </cell>
          <cell r="K5738">
            <v>13</v>
          </cell>
        </row>
        <row r="5739">
          <cell r="A5739">
            <v>5733</v>
          </cell>
          <cell r="B5739" t="str">
            <v>N</v>
          </cell>
          <cell r="C5739" t="str">
            <v>Administrative and Support Services</v>
          </cell>
          <cell r="D5739">
            <v>215021398</v>
          </cell>
          <cell r="E5739" t="str">
            <v>Mildura Surrounds</v>
          </cell>
          <cell r="F5739">
            <v>7</v>
          </cell>
          <cell r="G5739">
            <v>4</v>
          </cell>
          <cell r="H5739">
            <v>0</v>
          </cell>
          <cell r="I5739">
            <v>0</v>
          </cell>
          <cell r="J5739">
            <v>0</v>
          </cell>
          <cell r="K5739">
            <v>11</v>
          </cell>
        </row>
        <row r="5740">
          <cell r="A5740">
            <v>5734</v>
          </cell>
          <cell r="B5740" t="str">
            <v>O</v>
          </cell>
          <cell r="C5740" t="str">
            <v>Public Administration and Safety</v>
          </cell>
          <cell r="D5740">
            <v>215021398</v>
          </cell>
          <cell r="E5740" t="str">
            <v>Mildura Surrounds</v>
          </cell>
          <cell r="F5740">
            <v>0</v>
          </cell>
          <cell r="G5740">
            <v>0</v>
          </cell>
          <cell r="H5740">
            <v>0</v>
          </cell>
          <cell r="I5740">
            <v>0</v>
          </cell>
          <cell r="J5740">
            <v>0</v>
          </cell>
          <cell r="K5740">
            <v>0</v>
          </cell>
        </row>
        <row r="5741">
          <cell r="A5741">
            <v>5735</v>
          </cell>
          <cell r="B5741" t="str">
            <v>P</v>
          </cell>
          <cell r="C5741" t="str">
            <v>Education and Training</v>
          </cell>
          <cell r="D5741">
            <v>215021398</v>
          </cell>
          <cell r="E5741" t="str">
            <v>Mildura Surrounds</v>
          </cell>
          <cell r="F5741">
            <v>0</v>
          </cell>
          <cell r="G5741">
            <v>3</v>
          </cell>
          <cell r="H5741">
            <v>0</v>
          </cell>
          <cell r="I5741">
            <v>0</v>
          </cell>
          <cell r="J5741">
            <v>0</v>
          </cell>
          <cell r="K5741">
            <v>3</v>
          </cell>
        </row>
        <row r="5742">
          <cell r="A5742">
            <v>5736</v>
          </cell>
          <cell r="B5742" t="str">
            <v>Q</v>
          </cell>
          <cell r="C5742" t="str">
            <v>Health Care and Social Assistance</v>
          </cell>
          <cell r="D5742">
            <v>215021398</v>
          </cell>
          <cell r="E5742" t="str">
            <v>Mildura Surrounds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</row>
        <row r="5743">
          <cell r="A5743">
            <v>5737</v>
          </cell>
          <cell r="B5743" t="str">
            <v>R</v>
          </cell>
          <cell r="C5743" t="str">
            <v>Arts and Recreation Services</v>
          </cell>
          <cell r="D5743">
            <v>215021398</v>
          </cell>
          <cell r="E5743" t="str">
            <v>Mildura Surrounds</v>
          </cell>
          <cell r="F5743">
            <v>3</v>
          </cell>
          <cell r="G5743">
            <v>0</v>
          </cell>
          <cell r="H5743">
            <v>0</v>
          </cell>
          <cell r="I5743">
            <v>0</v>
          </cell>
          <cell r="J5743">
            <v>0</v>
          </cell>
          <cell r="K5743">
            <v>3</v>
          </cell>
        </row>
        <row r="5744">
          <cell r="A5744">
            <v>5738</v>
          </cell>
          <cell r="B5744" t="str">
            <v>S</v>
          </cell>
          <cell r="C5744" t="str">
            <v>Other Services</v>
          </cell>
          <cell r="D5744">
            <v>215021398</v>
          </cell>
          <cell r="E5744" t="str">
            <v>Mildura Surrounds</v>
          </cell>
          <cell r="F5744">
            <v>5</v>
          </cell>
          <cell r="G5744">
            <v>6</v>
          </cell>
          <cell r="H5744">
            <v>0</v>
          </cell>
          <cell r="I5744">
            <v>0</v>
          </cell>
          <cell r="J5744">
            <v>0</v>
          </cell>
          <cell r="K5744">
            <v>12</v>
          </cell>
        </row>
        <row r="5745">
          <cell r="A5745">
            <v>5739</v>
          </cell>
          <cell r="B5745" t="str">
            <v>A</v>
          </cell>
          <cell r="C5745" t="str">
            <v>Agriculture, Forestry and Fishing</v>
          </cell>
          <cell r="D5745">
            <v>209041220</v>
          </cell>
          <cell r="E5745" t="str">
            <v>Mill Park - North</v>
          </cell>
          <cell r="F5745">
            <v>3</v>
          </cell>
          <cell r="G5745">
            <v>0</v>
          </cell>
          <cell r="H5745">
            <v>0</v>
          </cell>
          <cell r="I5745">
            <v>0</v>
          </cell>
          <cell r="J5745">
            <v>0</v>
          </cell>
          <cell r="K5745">
            <v>3</v>
          </cell>
        </row>
        <row r="5746">
          <cell r="A5746">
            <v>5740</v>
          </cell>
          <cell r="B5746" t="str">
            <v>B</v>
          </cell>
          <cell r="C5746" t="str">
            <v>Mining</v>
          </cell>
          <cell r="D5746">
            <v>209041220</v>
          </cell>
          <cell r="E5746" t="str">
            <v>Mill Park - North</v>
          </cell>
          <cell r="F5746">
            <v>0</v>
          </cell>
          <cell r="G5746">
            <v>0</v>
          </cell>
          <cell r="H5746">
            <v>0</v>
          </cell>
          <cell r="I5746">
            <v>0</v>
          </cell>
          <cell r="J5746">
            <v>0</v>
          </cell>
          <cell r="K5746">
            <v>0</v>
          </cell>
        </row>
        <row r="5747">
          <cell r="A5747">
            <v>5741</v>
          </cell>
          <cell r="B5747" t="str">
            <v>C</v>
          </cell>
          <cell r="C5747" t="str">
            <v>Manufacturing</v>
          </cell>
          <cell r="D5747">
            <v>209041220</v>
          </cell>
          <cell r="E5747" t="str">
            <v>Mill Park - North</v>
          </cell>
          <cell r="F5747">
            <v>22</v>
          </cell>
          <cell r="G5747">
            <v>5</v>
          </cell>
          <cell r="H5747">
            <v>4</v>
          </cell>
          <cell r="I5747">
            <v>0</v>
          </cell>
          <cell r="J5747">
            <v>0</v>
          </cell>
          <cell r="K5747">
            <v>31</v>
          </cell>
        </row>
        <row r="5748">
          <cell r="A5748">
            <v>5742</v>
          </cell>
          <cell r="B5748" t="str">
            <v>D</v>
          </cell>
          <cell r="C5748" t="str">
            <v>Electricity, Gas, Water and Waste Services</v>
          </cell>
          <cell r="D5748">
            <v>209041220</v>
          </cell>
          <cell r="E5748" t="str">
            <v>Mill Park - North</v>
          </cell>
          <cell r="F5748">
            <v>0</v>
          </cell>
          <cell r="G5748">
            <v>0</v>
          </cell>
          <cell r="H5748">
            <v>3</v>
          </cell>
          <cell r="I5748">
            <v>0</v>
          </cell>
          <cell r="J5748">
            <v>0</v>
          </cell>
          <cell r="K5748">
            <v>0</v>
          </cell>
        </row>
        <row r="5749">
          <cell r="A5749">
            <v>5743</v>
          </cell>
          <cell r="B5749" t="str">
            <v>E</v>
          </cell>
          <cell r="C5749" t="str">
            <v>Construction</v>
          </cell>
          <cell r="D5749">
            <v>209041220</v>
          </cell>
          <cell r="E5749" t="str">
            <v>Mill Park - North</v>
          </cell>
          <cell r="F5749">
            <v>258</v>
          </cell>
          <cell r="G5749">
            <v>90</v>
          </cell>
          <cell r="H5749">
            <v>8</v>
          </cell>
          <cell r="I5749">
            <v>0</v>
          </cell>
          <cell r="J5749">
            <v>0</v>
          </cell>
          <cell r="K5749">
            <v>357</v>
          </cell>
        </row>
        <row r="5750">
          <cell r="A5750">
            <v>5744</v>
          </cell>
          <cell r="B5750" t="str">
            <v>F</v>
          </cell>
          <cell r="C5750" t="str">
            <v>Wholesale Trade</v>
          </cell>
          <cell r="D5750">
            <v>209041220</v>
          </cell>
          <cell r="E5750" t="str">
            <v>Mill Park - North</v>
          </cell>
          <cell r="F5750">
            <v>28</v>
          </cell>
          <cell r="G5750">
            <v>15</v>
          </cell>
          <cell r="H5750">
            <v>3</v>
          </cell>
          <cell r="I5750">
            <v>3</v>
          </cell>
          <cell r="J5750">
            <v>0</v>
          </cell>
          <cell r="K5750">
            <v>47</v>
          </cell>
        </row>
        <row r="5751">
          <cell r="A5751">
            <v>5745</v>
          </cell>
          <cell r="B5751" t="str">
            <v>G</v>
          </cell>
          <cell r="C5751" t="str">
            <v>Retail Trade</v>
          </cell>
          <cell r="D5751">
            <v>209041220</v>
          </cell>
          <cell r="E5751" t="str">
            <v>Mill Park - North</v>
          </cell>
          <cell r="F5751">
            <v>48</v>
          </cell>
          <cell r="G5751">
            <v>32</v>
          </cell>
          <cell r="H5751">
            <v>10</v>
          </cell>
          <cell r="I5751">
            <v>5</v>
          </cell>
          <cell r="J5751">
            <v>0</v>
          </cell>
          <cell r="K5751">
            <v>95</v>
          </cell>
        </row>
        <row r="5752">
          <cell r="A5752">
            <v>5746</v>
          </cell>
          <cell r="B5752" t="str">
            <v>H</v>
          </cell>
          <cell r="C5752" t="str">
            <v>Accommodation and Food Services</v>
          </cell>
          <cell r="D5752">
            <v>209041220</v>
          </cell>
          <cell r="E5752" t="str">
            <v>Mill Park - North</v>
          </cell>
          <cell r="F5752">
            <v>22</v>
          </cell>
          <cell r="G5752">
            <v>28</v>
          </cell>
          <cell r="H5752">
            <v>16</v>
          </cell>
          <cell r="I5752">
            <v>5</v>
          </cell>
          <cell r="J5752">
            <v>0</v>
          </cell>
          <cell r="K5752">
            <v>72</v>
          </cell>
        </row>
        <row r="5753">
          <cell r="A5753">
            <v>5747</v>
          </cell>
          <cell r="B5753" t="str">
            <v>I</v>
          </cell>
          <cell r="C5753" t="str">
            <v>Transport, Postal and Warehousing</v>
          </cell>
          <cell r="D5753">
            <v>209041220</v>
          </cell>
          <cell r="E5753" t="str">
            <v>Mill Park - North</v>
          </cell>
          <cell r="F5753">
            <v>139</v>
          </cell>
          <cell r="G5753">
            <v>25</v>
          </cell>
          <cell r="H5753">
            <v>0</v>
          </cell>
          <cell r="I5753">
            <v>0</v>
          </cell>
          <cell r="J5753">
            <v>0</v>
          </cell>
          <cell r="K5753">
            <v>165</v>
          </cell>
        </row>
        <row r="5754">
          <cell r="A5754">
            <v>5748</v>
          </cell>
          <cell r="B5754" t="str">
            <v>J</v>
          </cell>
          <cell r="C5754" t="str">
            <v>Information Media and Telecommunications</v>
          </cell>
          <cell r="D5754">
            <v>209041220</v>
          </cell>
          <cell r="E5754" t="str">
            <v>Mill Park - North</v>
          </cell>
          <cell r="F5754">
            <v>8</v>
          </cell>
          <cell r="G5754">
            <v>3</v>
          </cell>
          <cell r="H5754">
            <v>0</v>
          </cell>
          <cell r="I5754">
            <v>0</v>
          </cell>
          <cell r="J5754">
            <v>0</v>
          </cell>
          <cell r="K5754">
            <v>11</v>
          </cell>
        </row>
        <row r="5755">
          <cell r="A5755">
            <v>5749</v>
          </cell>
          <cell r="B5755" t="str">
            <v>K</v>
          </cell>
          <cell r="C5755" t="str">
            <v>Financial and Insurance Services</v>
          </cell>
          <cell r="D5755">
            <v>209041220</v>
          </cell>
          <cell r="E5755" t="str">
            <v>Mill Park - North</v>
          </cell>
          <cell r="F5755">
            <v>32</v>
          </cell>
          <cell r="G5755">
            <v>9</v>
          </cell>
          <cell r="H5755">
            <v>0</v>
          </cell>
          <cell r="I5755">
            <v>0</v>
          </cell>
          <cell r="J5755">
            <v>0</v>
          </cell>
          <cell r="K5755">
            <v>42</v>
          </cell>
        </row>
        <row r="5756">
          <cell r="A5756">
            <v>5750</v>
          </cell>
          <cell r="B5756" t="str">
            <v>L</v>
          </cell>
          <cell r="C5756" t="str">
            <v>Rental, Hiring and Real Estate Services</v>
          </cell>
          <cell r="D5756">
            <v>209041220</v>
          </cell>
          <cell r="E5756" t="str">
            <v>Mill Park - North</v>
          </cell>
          <cell r="F5756">
            <v>127</v>
          </cell>
          <cell r="G5756">
            <v>12</v>
          </cell>
          <cell r="H5756">
            <v>5</v>
          </cell>
          <cell r="I5756">
            <v>0</v>
          </cell>
          <cell r="J5756">
            <v>0</v>
          </cell>
          <cell r="K5756">
            <v>144</v>
          </cell>
        </row>
        <row r="5757">
          <cell r="A5757">
            <v>5751</v>
          </cell>
          <cell r="B5757" t="str">
            <v>M</v>
          </cell>
          <cell r="C5757" t="str">
            <v>Professional, Scientific and Technical Services</v>
          </cell>
          <cell r="D5757">
            <v>209041220</v>
          </cell>
          <cell r="E5757" t="str">
            <v>Mill Park - North</v>
          </cell>
          <cell r="F5757">
            <v>86</v>
          </cell>
          <cell r="G5757">
            <v>46</v>
          </cell>
          <cell r="H5757">
            <v>3</v>
          </cell>
          <cell r="I5757">
            <v>0</v>
          </cell>
          <cell r="J5757">
            <v>0</v>
          </cell>
          <cell r="K5757">
            <v>136</v>
          </cell>
        </row>
        <row r="5758">
          <cell r="A5758">
            <v>5752</v>
          </cell>
          <cell r="B5758" t="str">
            <v>N</v>
          </cell>
          <cell r="C5758" t="str">
            <v>Administrative and Support Services</v>
          </cell>
          <cell r="D5758">
            <v>209041220</v>
          </cell>
          <cell r="E5758" t="str">
            <v>Mill Park - North</v>
          </cell>
          <cell r="F5758">
            <v>44</v>
          </cell>
          <cell r="G5758">
            <v>13</v>
          </cell>
          <cell r="H5758">
            <v>3</v>
          </cell>
          <cell r="I5758">
            <v>3</v>
          </cell>
          <cell r="J5758">
            <v>0</v>
          </cell>
          <cell r="K5758">
            <v>61</v>
          </cell>
        </row>
        <row r="5759">
          <cell r="A5759">
            <v>5753</v>
          </cell>
          <cell r="B5759" t="str">
            <v>O</v>
          </cell>
          <cell r="C5759" t="str">
            <v>Public Administration and Safety</v>
          </cell>
          <cell r="D5759">
            <v>209041220</v>
          </cell>
          <cell r="E5759" t="str">
            <v>Mill Park - North</v>
          </cell>
          <cell r="F5759">
            <v>3</v>
          </cell>
          <cell r="G5759">
            <v>0</v>
          </cell>
          <cell r="H5759">
            <v>0</v>
          </cell>
          <cell r="I5759">
            <v>0</v>
          </cell>
          <cell r="J5759">
            <v>0</v>
          </cell>
          <cell r="K5759">
            <v>3</v>
          </cell>
        </row>
        <row r="5760">
          <cell r="A5760">
            <v>5754</v>
          </cell>
          <cell r="B5760" t="str">
            <v>P</v>
          </cell>
          <cell r="C5760" t="str">
            <v>Education and Training</v>
          </cell>
          <cell r="D5760">
            <v>209041220</v>
          </cell>
          <cell r="E5760" t="str">
            <v>Mill Park - North</v>
          </cell>
          <cell r="F5760">
            <v>11</v>
          </cell>
          <cell r="G5760">
            <v>5</v>
          </cell>
          <cell r="H5760">
            <v>5</v>
          </cell>
          <cell r="I5760">
            <v>0</v>
          </cell>
          <cell r="J5760">
            <v>0</v>
          </cell>
          <cell r="K5760">
            <v>21</v>
          </cell>
        </row>
        <row r="5761">
          <cell r="A5761">
            <v>5755</v>
          </cell>
          <cell r="B5761" t="str">
            <v>Q</v>
          </cell>
          <cell r="C5761" t="str">
            <v>Health Care and Social Assistance</v>
          </cell>
          <cell r="D5761">
            <v>209041220</v>
          </cell>
          <cell r="E5761" t="str">
            <v>Mill Park - North</v>
          </cell>
          <cell r="F5761">
            <v>60</v>
          </cell>
          <cell r="G5761">
            <v>38</v>
          </cell>
          <cell r="H5761">
            <v>16</v>
          </cell>
          <cell r="I5761">
            <v>6</v>
          </cell>
          <cell r="J5761">
            <v>0</v>
          </cell>
          <cell r="K5761">
            <v>120</v>
          </cell>
        </row>
        <row r="5762">
          <cell r="A5762">
            <v>5756</v>
          </cell>
          <cell r="B5762" t="str">
            <v>R</v>
          </cell>
          <cell r="C5762" t="str">
            <v>Arts and Recreation Services</v>
          </cell>
          <cell r="D5762">
            <v>209041220</v>
          </cell>
          <cell r="E5762" t="str">
            <v>Mill Park - North</v>
          </cell>
          <cell r="F5762">
            <v>6</v>
          </cell>
          <cell r="G5762">
            <v>10</v>
          </cell>
          <cell r="H5762">
            <v>0</v>
          </cell>
          <cell r="I5762">
            <v>0</v>
          </cell>
          <cell r="J5762">
            <v>0</v>
          </cell>
          <cell r="K5762">
            <v>17</v>
          </cell>
        </row>
        <row r="5763">
          <cell r="A5763">
            <v>5757</v>
          </cell>
          <cell r="B5763" t="str">
            <v>S</v>
          </cell>
          <cell r="C5763" t="str">
            <v>Other Services</v>
          </cell>
          <cell r="D5763">
            <v>209041220</v>
          </cell>
          <cell r="E5763" t="str">
            <v>Mill Park - North</v>
          </cell>
          <cell r="F5763">
            <v>47</v>
          </cell>
          <cell r="G5763">
            <v>36</v>
          </cell>
          <cell r="H5763">
            <v>9</v>
          </cell>
          <cell r="I5763">
            <v>0</v>
          </cell>
          <cell r="J5763">
            <v>0</v>
          </cell>
          <cell r="K5763">
            <v>92</v>
          </cell>
        </row>
        <row r="5764">
          <cell r="A5764">
            <v>5758</v>
          </cell>
          <cell r="B5764" t="str">
            <v>A</v>
          </cell>
          <cell r="C5764" t="str">
            <v>Agriculture, Forestry and Fishing</v>
          </cell>
          <cell r="D5764">
            <v>209041221</v>
          </cell>
          <cell r="E5764" t="str">
            <v>Mill Park - South</v>
          </cell>
          <cell r="F5764">
            <v>0</v>
          </cell>
          <cell r="G5764">
            <v>0</v>
          </cell>
          <cell r="H5764">
            <v>0</v>
          </cell>
          <cell r="I5764">
            <v>0</v>
          </cell>
          <cell r="J5764">
            <v>0</v>
          </cell>
          <cell r="K5764">
            <v>0</v>
          </cell>
        </row>
        <row r="5765">
          <cell r="A5765">
            <v>5759</v>
          </cell>
          <cell r="B5765" t="str">
            <v>B</v>
          </cell>
          <cell r="C5765" t="str">
            <v>Mining</v>
          </cell>
          <cell r="D5765">
            <v>209041221</v>
          </cell>
          <cell r="E5765" t="str">
            <v>Mill Park - South</v>
          </cell>
          <cell r="F5765">
            <v>0</v>
          </cell>
          <cell r="G5765">
            <v>0</v>
          </cell>
          <cell r="H5765">
            <v>0</v>
          </cell>
          <cell r="I5765">
            <v>0</v>
          </cell>
          <cell r="J5765">
            <v>0</v>
          </cell>
          <cell r="K5765">
            <v>0</v>
          </cell>
        </row>
        <row r="5766">
          <cell r="A5766">
            <v>5760</v>
          </cell>
          <cell r="B5766" t="str">
            <v>C</v>
          </cell>
          <cell r="C5766" t="str">
            <v>Manufacturing</v>
          </cell>
          <cell r="D5766">
            <v>209041221</v>
          </cell>
          <cell r="E5766" t="str">
            <v>Mill Park - South</v>
          </cell>
          <cell r="F5766">
            <v>9</v>
          </cell>
          <cell r="G5766">
            <v>5</v>
          </cell>
          <cell r="H5766">
            <v>4</v>
          </cell>
          <cell r="I5766">
            <v>0</v>
          </cell>
          <cell r="J5766">
            <v>0</v>
          </cell>
          <cell r="K5766">
            <v>18</v>
          </cell>
        </row>
        <row r="5767">
          <cell r="A5767">
            <v>5761</v>
          </cell>
          <cell r="B5767" t="str">
            <v>D</v>
          </cell>
          <cell r="C5767" t="str">
            <v>Electricity, Gas, Water and Waste Services</v>
          </cell>
          <cell r="D5767">
            <v>209041221</v>
          </cell>
          <cell r="E5767" t="str">
            <v>Mill Park - South</v>
          </cell>
          <cell r="F5767">
            <v>0</v>
          </cell>
          <cell r="G5767">
            <v>3</v>
          </cell>
          <cell r="H5767">
            <v>3</v>
          </cell>
          <cell r="I5767">
            <v>0</v>
          </cell>
          <cell r="J5767">
            <v>0</v>
          </cell>
          <cell r="K5767">
            <v>4</v>
          </cell>
        </row>
        <row r="5768">
          <cell r="A5768">
            <v>5762</v>
          </cell>
          <cell r="B5768" t="str">
            <v>E</v>
          </cell>
          <cell r="C5768" t="str">
            <v>Construction</v>
          </cell>
          <cell r="D5768">
            <v>209041221</v>
          </cell>
          <cell r="E5768" t="str">
            <v>Mill Park - South</v>
          </cell>
          <cell r="F5768">
            <v>125</v>
          </cell>
          <cell r="G5768">
            <v>55</v>
          </cell>
          <cell r="H5768">
            <v>5</v>
          </cell>
          <cell r="I5768">
            <v>0</v>
          </cell>
          <cell r="J5768">
            <v>0</v>
          </cell>
          <cell r="K5768">
            <v>186</v>
          </cell>
        </row>
        <row r="5769">
          <cell r="A5769">
            <v>5763</v>
          </cell>
          <cell r="B5769" t="str">
            <v>F</v>
          </cell>
          <cell r="C5769" t="str">
            <v>Wholesale Trade</v>
          </cell>
          <cell r="D5769">
            <v>209041221</v>
          </cell>
          <cell r="E5769" t="str">
            <v>Mill Park - South</v>
          </cell>
          <cell r="F5769">
            <v>10</v>
          </cell>
          <cell r="G5769">
            <v>3</v>
          </cell>
          <cell r="H5769">
            <v>0</v>
          </cell>
          <cell r="I5769">
            <v>0</v>
          </cell>
          <cell r="J5769">
            <v>0</v>
          </cell>
          <cell r="K5769">
            <v>14</v>
          </cell>
        </row>
        <row r="5770">
          <cell r="A5770">
            <v>5764</v>
          </cell>
          <cell r="B5770" t="str">
            <v>G</v>
          </cell>
          <cell r="C5770" t="str">
            <v>Retail Trade</v>
          </cell>
          <cell r="D5770">
            <v>209041221</v>
          </cell>
          <cell r="E5770" t="str">
            <v>Mill Park - South</v>
          </cell>
          <cell r="F5770">
            <v>25</v>
          </cell>
          <cell r="G5770">
            <v>7</v>
          </cell>
          <cell r="H5770">
            <v>4</v>
          </cell>
          <cell r="I5770">
            <v>0</v>
          </cell>
          <cell r="J5770">
            <v>0</v>
          </cell>
          <cell r="K5770">
            <v>37</v>
          </cell>
        </row>
        <row r="5771">
          <cell r="A5771">
            <v>5765</v>
          </cell>
          <cell r="B5771" t="str">
            <v>H</v>
          </cell>
          <cell r="C5771" t="str">
            <v>Accommodation and Food Services</v>
          </cell>
          <cell r="D5771">
            <v>209041221</v>
          </cell>
          <cell r="E5771" t="str">
            <v>Mill Park - South</v>
          </cell>
          <cell r="F5771">
            <v>15</v>
          </cell>
          <cell r="G5771">
            <v>6</v>
          </cell>
          <cell r="H5771">
            <v>3</v>
          </cell>
          <cell r="I5771">
            <v>0</v>
          </cell>
          <cell r="J5771">
            <v>0</v>
          </cell>
          <cell r="K5771">
            <v>24</v>
          </cell>
        </row>
        <row r="5772">
          <cell r="A5772">
            <v>5766</v>
          </cell>
          <cell r="B5772" t="str">
            <v>I</v>
          </cell>
          <cell r="C5772" t="str">
            <v>Transport, Postal and Warehousing</v>
          </cell>
          <cell r="D5772">
            <v>209041221</v>
          </cell>
          <cell r="E5772" t="str">
            <v>Mill Park - South</v>
          </cell>
          <cell r="F5772">
            <v>108</v>
          </cell>
          <cell r="G5772">
            <v>13</v>
          </cell>
          <cell r="H5772">
            <v>0</v>
          </cell>
          <cell r="I5772">
            <v>0</v>
          </cell>
          <cell r="J5772">
            <v>0</v>
          </cell>
          <cell r="K5772">
            <v>121</v>
          </cell>
        </row>
        <row r="5773">
          <cell r="A5773">
            <v>5767</v>
          </cell>
          <cell r="B5773" t="str">
            <v>J</v>
          </cell>
          <cell r="C5773" t="str">
            <v>Information Media and Telecommunications</v>
          </cell>
          <cell r="D5773">
            <v>209041221</v>
          </cell>
          <cell r="E5773" t="str">
            <v>Mill Park - South</v>
          </cell>
          <cell r="F5773">
            <v>3</v>
          </cell>
          <cell r="G5773">
            <v>0</v>
          </cell>
          <cell r="H5773">
            <v>0</v>
          </cell>
          <cell r="I5773">
            <v>0</v>
          </cell>
          <cell r="J5773">
            <v>0</v>
          </cell>
          <cell r="K5773">
            <v>3</v>
          </cell>
        </row>
        <row r="5774">
          <cell r="A5774">
            <v>5768</v>
          </cell>
          <cell r="B5774" t="str">
            <v>K</v>
          </cell>
          <cell r="C5774" t="str">
            <v>Financial and Insurance Services</v>
          </cell>
          <cell r="D5774">
            <v>209041221</v>
          </cell>
          <cell r="E5774" t="str">
            <v>Mill Park - South</v>
          </cell>
          <cell r="F5774">
            <v>24</v>
          </cell>
          <cell r="G5774">
            <v>6</v>
          </cell>
          <cell r="H5774">
            <v>0</v>
          </cell>
          <cell r="I5774">
            <v>0</v>
          </cell>
          <cell r="J5774">
            <v>0</v>
          </cell>
          <cell r="K5774">
            <v>31</v>
          </cell>
        </row>
        <row r="5775">
          <cell r="A5775">
            <v>5769</v>
          </cell>
          <cell r="B5775" t="str">
            <v>L</v>
          </cell>
          <cell r="C5775" t="str">
            <v>Rental, Hiring and Real Estate Services</v>
          </cell>
          <cell r="D5775">
            <v>209041221</v>
          </cell>
          <cell r="E5775" t="str">
            <v>Mill Park - South</v>
          </cell>
          <cell r="F5775">
            <v>49</v>
          </cell>
          <cell r="G5775">
            <v>5</v>
          </cell>
          <cell r="H5775">
            <v>0</v>
          </cell>
          <cell r="I5775">
            <v>0</v>
          </cell>
          <cell r="J5775">
            <v>0</v>
          </cell>
          <cell r="K5775">
            <v>54</v>
          </cell>
        </row>
        <row r="5776">
          <cell r="A5776">
            <v>5770</v>
          </cell>
          <cell r="B5776" t="str">
            <v>M</v>
          </cell>
          <cell r="C5776" t="str">
            <v>Professional, Scientific and Technical Services</v>
          </cell>
          <cell r="D5776">
            <v>209041221</v>
          </cell>
          <cell r="E5776" t="str">
            <v>Mill Park - South</v>
          </cell>
          <cell r="F5776">
            <v>43</v>
          </cell>
          <cell r="G5776">
            <v>21</v>
          </cell>
          <cell r="H5776">
            <v>3</v>
          </cell>
          <cell r="I5776">
            <v>0</v>
          </cell>
          <cell r="J5776">
            <v>0</v>
          </cell>
          <cell r="K5776">
            <v>67</v>
          </cell>
        </row>
        <row r="5777">
          <cell r="A5777">
            <v>5771</v>
          </cell>
          <cell r="B5777" t="str">
            <v>N</v>
          </cell>
          <cell r="C5777" t="str">
            <v>Administrative and Support Services</v>
          </cell>
          <cell r="D5777">
            <v>209041221</v>
          </cell>
          <cell r="E5777" t="str">
            <v>Mill Park - South</v>
          </cell>
          <cell r="F5777">
            <v>32</v>
          </cell>
          <cell r="G5777">
            <v>11</v>
          </cell>
          <cell r="H5777">
            <v>0</v>
          </cell>
          <cell r="I5777">
            <v>0</v>
          </cell>
          <cell r="J5777">
            <v>0</v>
          </cell>
          <cell r="K5777">
            <v>46</v>
          </cell>
        </row>
        <row r="5778">
          <cell r="A5778">
            <v>5772</v>
          </cell>
          <cell r="B5778" t="str">
            <v>O</v>
          </cell>
          <cell r="C5778" t="str">
            <v>Public Administration and Safety</v>
          </cell>
          <cell r="D5778">
            <v>209041221</v>
          </cell>
          <cell r="E5778" t="str">
            <v>Mill Park - South</v>
          </cell>
          <cell r="F5778">
            <v>3</v>
          </cell>
          <cell r="G5778">
            <v>0</v>
          </cell>
          <cell r="H5778">
            <v>0</v>
          </cell>
          <cell r="I5778">
            <v>0</v>
          </cell>
          <cell r="J5778">
            <v>0</v>
          </cell>
          <cell r="K5778">
            <v>0</v>
          </cell>
        </row>
        <row r="5779">
          <cell r="A5779">
            <v>5773</v>
          </cell>
          <cell r="B5779" t="str">
            <v>P</v>
          </cell>
          <cell r="C5779" t="str">
            <v>Education and Training</v>
          </cell>
          <cell r="D5779">
            <v>209041221</v>
          </cell>
          <cell r="E5779" t="str">
            <v>Mill Park - South</v>
          </cell>
          <cell r="F5779">
            <v>6</v>
          </cell>
          <cell r="G5779">
            <v>3</v>
          </cell>
          <cell r="H5779">
            <v>3</v>
          </cell>
          <cell r="I5779">
            <v>0</v>
          </cell>
          <cell r="J5779">
            <v>0</v>
          </cell>
          <cell r="K5779">
            <v>13</v>
          </cell>
        </row>
        <row r="5780">
          <cell r="A5780">
            <v>5774</v>
          </cell>
          <cell r="B5780" t="str">
            <v>Q</v>
          </cell>
          <cell r="C5780" t="str">
            <v>Health Care and Social Assistance</v>
          </cell>
          <cell r="D5780">
            <v>209041221</v>
          </cell>
          <cell r="E5780" t="str">
            <v>Mill Park - South</v>
          </cell>
          <cell r="F5780">
            <v>41</v>
          </cell>
          <cell r="G5780">
            <v>14</v>
          </cell>
          <cell r="H5780">
            <v>3</v>
          </cell>
          <cell r="I5780">
            <v>0</v>
          </cell>
          <cell r="J5780">
            <v>0</v>
          </cell>
          <cell r="K5780">
            <v>60</v>
          </cell>
        </row>
        <row r="5781">
          <cell r="A5781">
            <v>5775</v>
          </cell>
          <cell r="B5781" t="str">
            <v>R</v>
          </cell>
          <cell r="C5781" t="str">
            <v>Arts and Recreation Services</v>
          </cell>
          <cell r="D5781">
            <v>209041221</v>
          </cell>
          <cell r="E5781" t="str">
            <v>Mill Park - South</v>
          </cell>
          <cell r="F5781">
            <v>6</v>
          </cell>
          <cell r="G5781">
            <v>0</v>
          </cell>
          <cell r="H5781">
            <v>0</v>
          </cell>
          <cell r="I5781">
            <v>0</v>
          </cell>
          <cell r="J5781">
            <v>0</v>
          </cell>
          <cell r="K5781">
            <v>8</v>
          </cell>
        </row>
        <row r="5782">
          <cell r="A5782">
            <v>5776</v>
          </cell>
          <cell r="B5782" t="str">
            <v>S</v>
          </cell>
          <cell r="C5782" t="str">
            <v>Other Services</v>
          </cell>
          <cell r="D5782">
            <v>209041221</v>
          </cell>
          <cell r="E5782" t="str">
            <v>Mill Park - South</v>
          </cell>
          <cell r="F5782">
            <v>23</v>
          </cell>
          <cell r="G5782">
            <v>7</v>
          </cell>
          <cell r="H5782">
            <v>0</v>
          </cell>
          <cell r="I5782">
            <v>0</v>
          </cell>
          <cell r="J5782">
            <v>0</v>
          </cell>
          <cell r="K5782">
            <v>30</v>
          </cell>
        </row>
        <row r="5783">
          <cell r="A5783">
            <v>5777</v>
          </cell>
          <cell r="B5783" t="str">
            <v>A</v>
          </cell>
          <cell r="C5783" t="str">
            <v>Agriculture, Forestry and Fishing</v>
          </cell>
          <cell r="D5783">
            <v>211041270</v>
          </cell>
          <cell r="E5783" t="str">
            <v>Mitcham (Vic.)</v>
          </cell>
          <cell r="F5783">
            <v>6</v>
          </cell>
          <cell r="G5783">
            <v>0</v>
          </cell>
          <cell r="H5783">
            <v>0</v>
          </cell>
          <cell r="I5783">
            <v>0</v>
          </cell>
          <cell r="J5783">
            <v>0</v>
          </cell>
          <cell r="K5783">
            <v>8</v>
          </cell>
        </row>
        <row r="5784">
          <cell r="A5784">
            <v>5778</v>
          </cell>
          <cell r="B5784" t="str">
            <v>B</v>
          </cell>
          <cell r="C5784" t="str">
            <v>Mining</v>
          </cell>
          <cell r="D5784">
            <v>211041270</v>
          </cell>
          <cell r="E5784" t="str">
            <v>Mitcham (Vic.)</v>
          </cell>
          <cell r="F5784">
            <v>0</v>
          </cell>
          <cell r="G5784">
            <v>0</v>
          </cell>
          <cell r="H5784">
            <v>0</v>
          </cell>
          <cell r="I5784">
            <v>0</v>
          </cell>
          <cell r="J5784">
            <v>0</v>
          </cell>
          <cell r="K5784">
            <v>0</v>
          </cell>
        </row>
        <row r="5785">
          <cell r="A5785">
            <v>5779</v>
          </cell>
          <cell r="B5785" t="str">
            <v>C</v>
          </cell>
          <cell r="C5785" t="str">
            <v>Manufacturing</v>
          </cell>
          <cell r="D5785">
            <v>211041270</v>
          </cell>
          <cell r="E5785" t="str">
            <v>Mitcham (Vic.)</v>
          </cell>
          <cell r="F5785">
            <v>21</v>
          </cell>
          <cell r="G5785">
            <v>12</v>
          </cell>
          <cell r="H5785">
            <v>14</v>
          </cell>
          <cell r="I5785">
            <v>3</v>
          </cell>
          <cell r="J5785">
            <v>0</v>
          </cell>
          <cell r="K5785">
            <v>50</v>
          </cell>
        </row>
        <row r="5786">
          <cell r="A5786">
            <v>5780</v>
          </cell>
          <cell r="B5786" t="str">
            <v>D</v>
          </cell>
          <cell r="C5786" t="str">
            <v>Electricity, Gas, Water and Waste Services</v>
          </cell>
          <cell r="D5786">
            <v>211041270</v>
          </cell>
          <cell r="E5786" t="str">
            <v>Mitcham (Vic.)</v>
          </cell>
          <cell r="F5786">
            <v>0</v>
          </cell>
          <cell r="G5786">
            <v>0</v>
          </cell>
          <cell r="H5786">
            <v>0</v>
          </cell>
          <cell r="I5786">
            <v>0</v>
          </cell>
          <cell r="J5786">
            <v>0</v>
          </cell>
          <cell r="K5786">
            <v>3</v>
          </cell>
        </row>
        <row r="5787">
          <cell r="A5787">
            <v>5781</v>
          </cell>
          <cell r="B5787" t="str">
            <v>E</v>
          </cell>
          <cell r="C5787" t="str">
            <v>Construction</v>
          </cell>
          <cell r="D5787">
            <v>211041270</v>
          </cell>
          <cell r="E5787" t="str">
            <v>Mitcham (Vic.)</v>
          </cell>
          <cell r="F5787">
            <v>161</v>
          </cell>
          <cell r="G5787">
            <v>81</v>
          </cell>
          <cell r="H5787">
            <v>18</v>
          </cell>
          <cell r="I5787">
            <v>4</v>
          </cell>
          <cell r="J5787">
            <v>0</v>
          </cell>
          <cell r="K5787">
            <v>264</v>
          </cell>
        </row>
        <row r="5788">
          <cell r="A5788">
            <v>5782</v>
          </cell>
          <cell r="B5788" t="str">
            <v>F</v>
          </cell>
          <cell r="C5788" t="str">
            <v>Wholesale Trade</v>
          </cell>
          <cell r="D5788">
            <v>211041270</v>
          </cell>
          <cell r="E5788" t="str">
            <v>Mitcham (Vic.)</v>
          </cell>
          <cell r="F5788">
            <v>42</v>
          </cell>
          <cell r="G5788">
            <v>19</v>
          </cell>
          <cell r="H5788">
            <v>16</v>
          </cell>
          <cell r="I5788">
            <v>4</v>
          </cell>
          <cell r="J5788">
            <v>0</v>
          </cell>
          <cell r="K5788">
            <v>81</v>
          </cell>
        </row>
        <row r="5789">
          <cell r="A5789">
            <v>5783</v>
          </cell>
          <cell r="B5789" t="str">
            <v>G</v>
          </cell>
          <cell r="C5789" t="str">
            <v>Retail Trade</v>
          </cell>
          <cell r="D5789">
            <v>211041270</v>
          </cell>
          <cell r="E5789" t="str">
            <v>Mitcham (Vic.)</v>
          </cell>
          <cell r="F5789">
            <v>67</v>
          </cell>
          <cell r="G5789">
            <v>52</v>
          </cell>
          <cell r="H5789">
            <v>25</v>
          </cell>
          <cell r="I5789">
            <v>3</v>
          </cell>
          <cell r="J5789">
            <v>3</v>
          </cell>
          <cell r="K5789">
            <v>148</v>
          </cell>
        </row>
        <row r="5790">
          <cell r="A5790">
            <v>5784</v>
          </cell>
          <cell r="B5790" t="str">
            <v>H</v>
          </cell>
          <cell r="C5790" t="str">
            <v>Accommodation and Food Services</v>
          </cell>
          <cell r="D5790">
            <v>211041270</v>
          </cell>
          <cell r="E5790" t="str">
            <v>Mitcham (Vic.)</v>
          </cell>
          <cell r="F5790">
            <v>12</v>
          </cell>
          <cell r="G5790">
            <v>30</v>
          </cell>
          <cell r="H5790">
            <v>22</v>
          </cell>
          <cell r="I5790">
            <v>0</v>
          </cell>
          <cell r="J5790">
            <v>0</v>
          </cell>
          <cell r="K5790">
            <v>64</v>
          </cell>
        </row>
        <row r="5791">
          <cell r="A5791">
            <v>5785</v>
          </cell>
          <cell r="B5791" t="str">
            <v>I</v>
          </cell>
          <cell r="C5791" t="str">
            <v>Transport, Postal and Warehousing</v>
          </cell>
          <cell r="D5791">
            <v>211041270</v>
          </cell>
          <cell r="E5791" t="str">
            <v>Mitcham (Vic.)</v>
          </cell>
          <cell r="F5791">
            <v>89</v>
          </cell>
          <cell r="G5791">
            <v>7</v>
          </cell>
          <cell r="H5791">
            <v>0</v>
          </cell>
          <cell r="I5791">
            <v>0</v>
          </cell>
          <cell r="J5791">
            <v>0</v>
          </cell>
          <cell r="K5791">
            <v>96</v>
          </cell>
        </row>
        <row r="5792">
          <cell r="A5792">
            <v>5786</v>
          </cell>
          <cell r="B5792" t="str">
            <v>J</v>
          </cell>
          <cell r="C5792" t="str">
            <v>Information Media and Telecommunications</v>
          </cell>
          <cell r="D5792">
            <v>211041270</v>
          </cell>
          <cell r="E5792" t="str">
            <v>Mitcham (Vic.)</v>
          </cell>
          <cell r="F5792">
            <v>11</v>
          </cell>
          <cell r="G5792">
            <v>3</v>
          </cell>
          <cell r="H5792">
            <v>3</v>
          </cell>
          <cell r="I5792">
            <v>0</v>
          </cell>
          <cell r="J5792">
            <v>0</v>
          </cell>
          <cell r="K5792">
            <v>15</v>
          </cell>
        </row>
        <row r="5793">
          <cell r="A5793">
            <v>5787</v>
          </cell>
          <cell r="B5793" t="str">
            <v>K</v>
          </cell>
          <cell r="C5793" t="str">
            <v>Financial and Insurance Services</v>
          </cell>
          <cell r="D5793">
            <v>211041270</v>
          </cell>
          <cell r="E5793" t="str">
            <v>Mitcham (Vic.)</v>
          </cell>
          <cell r="F5793">
            <v>76</v>
          </cell>
          <cell r="G5793">
            <v>17</v>
          </cell>
          <cell r="H5793">
            <v>5</v>
          </cell>
          <cell r="I5793">
            <v>0</v>
          </cell>
          <cell r="J5793">
            <v>0</v>
          </cell>
          <cell r="K5793">
            <v>98</v>
          </cell>
        </row>
        <row r="5794">
          <cell r="A5794">
            <v>5788</v>
          </cell>
          <cell r="B5794" t="str">
            <v>L</v>
          </cell>
          <cell r="C5794" t="str">
            <v>Rental, Hiring and Real Estate Services</v>
          </cell>
          <cell r="D5794">
            <v>211041270</v>
          </cell>
          <cell r="E5794" t="str">
            <v>Mitcham (Vic.)</v>
          </cell>
          <cell r="F5794">
            <v>168</v>
          </cell>
          <cell r="G5794">
            <v>14</v>
          </cell>
          <cell r="H5794">
            <v>3</v>
          </cell>
          <cell r="I5794">
            <v>0</v>
          </cell>
          <cell r="J5794">
            <v>0</v>
          </cell>
          <cell r="K5794">
            <v>187</v>
          </cell>
        </row>
        <row r="5795">
          <cell r="A5795">
            <v>5789</v>
          </cell>
          <cell r="B5795" t="str">
            <v>M</v>
          </cell>
          <cell r="C5795" t="str">
            <v>Professional, Scientific and Technical Services</v>
          </cell>
          <cell r="D5795">
            <v>211041270</v>
          </cell>
          <cell r="E5795" t="str">
            <v>Mitcham (Vic.)</v>
          </cell>
          <cell r="F5795">
            <v>194</v>
          </cell>
          <cell r="G5795">
            <v>103</v>
          </cell>
          <cell r="H5795">
            <v>17</v>
          </cell>
          <cell r="I5795">
            <v>0</v>
          </cell>
          <cell r="J5795">
            <v>0</v>
          </cell>
          <cell r="K5795">
            <v>315</v>
          </cell>
        </row>
        <row r="5796">
          <cell r="A5796">
            <v>5790</v>
          </cell>
          <cell r="B5796" t="str">
            <v>N</v>
          </cell>
          <cell r="C5796" t="str">
            <v>Administrative and Support Services</v>
          </cell>
          <cell r="D5796">
            <v>211041270</v>
          </cell>
          <cell r="E5796" t="str">
            <v>Mitcham (Vic.)</v>
          </cell>
          <cell r="F5796">
            <v>49</v>
          </cell>
          <cell r="G5796">
            <v>13</v>
          </cell>
          <cell r="H5796">
            <v>5</v>
          </cell>
          <cell r="I5796">
            <v>0</v>
          </cell>
          <cell r="J5796">
            <v>0</v>
          </cell>
          <cell r="K5796">
            <v>67</v>
          </cell>
        </row>
        <row r="5797">
          <cell r="A5797">
            <v>5791</v>
          </cell>
          <cell r="B5797" t="str">
            <v>O</v>
          </cell>
          <cell r="C5797" t="str">
            <v>Public Administration and Safety</v>
          </cell>
          <cell r="D5797">
            <v>211041270</v>
          </cell>
          <cell r="E5797" t="str">
            <v>Mitcham (Vic.)</v>
          </cell>
          <cell r="F5797">
            <v>3</v>
          </cell>
          <cell r="G5797">
            <v>0</v>
          </cell>
          <cell r="H5797">
            <v>0</v>
          </cell>
          <cell r="I5797">
            <v>0</v>
          </cell>
          <cell r="J5797">
            <v>0</v>
          </cell>
          <cell r="K5797">
            <v>3</v>
          </cell>
        </row>
        <row r="5798">
          <cell r="A5798">
            <v>5792</v>
          </cell>
          <cell r="B5798" t="str">
            <v>P</v>
          </cell>
          <cell r="C5798" t="str">
            <v>Education and Training</v>
          </cell>
          <cell r="D5798">
            <v>211041270</v>
          </cell>
          <cell r="E5798" t="str">
            <v>Mitcham (Vic.)</v>
          </cell>
          <cell r="F5798">
            <v>17</v>
          </cell>
          <cell r="G5798">
            <v>8</v>
          </cell>
          <cell r="H5798">
            <v>12</v>
          </cell>
          <cell r="I5798">
            <v>4</v>
          </cell>
          <cell r="J5798">
            <v>0</v>
          </cell>
          <cell r="K5798">
            <v>41</v>
          </cell>
        </row>
        <row r="5799">
          <cell r="A5799">
            <v>5793</v>
          </cell>
          <cell r="B5799" t="str">
            <v>Q</v>
          </cell>
          <cell r="C5799" t="str">
            <v>Health Care and Social Assistance</v>
          </cell>
          <cell r="D5799">
            <v>211041270</v>
          </cell>
          <cell r="E5799" t="str">
            <v>Mitcham (Vic.)</v>
          </cell>
          <cell r="F5799">
            <v>106</v>
          </cell>
          <cell r="G5799">
            <v>29</v>
          </cell>
          <cell r="H5799">
            <v>25</v>
          </cell>
          <cell r="I5799">
            <v>3</v>
          </cell>
          <cell r="J5799">
            <v>0</v>
          </cell>
          <cell r="K5799">
            <v>162</v>
          </cell>
        </row>
        <row r="5800">
          <cell r="A5800">
            <v>5794</v>
          </cell>
          <cell r="B5800" t="str">
            <v>R</v>
          </cell>
          <cell r="C5800" t="str">
            <v>Arts and Recreation Services</v>
          </cell>
          <cell r="D5800">
            <v>211041270</v>
          </cell>
          <cell r="E5800" t="str">
            <v>Mitcham (Vic.)</v>
          </cell>
          <cell r="F5800">
            <v>12</v>
          </cell>
          <cell r="G5800">
            <v>6</v>
          </cell>
          <cell r="H5800">
            <v>0</v>
          </cell>
          <cell r="I5800">
            <v>3</v>
          </cell>
          <cell r="J5800">
            <v>0</v>
          </cell>
          <cell r="K5800">
            <v>20</v>
          </cell>
        </row>
        <row r="5801">
          <cell r="A5801">
            <v>5795</v>
          </cell>
          <cell r="B5801" t="str">
            <v>S</v>
          </cell>
          <cell r="C5801" t="str">
            <v>Other Services</v>
          </cell>
          <cell r="D5801">
            <v>211041270</v>
          </cell>
          <cell r="E5801" t="str">
            <v>Mitcham (Vic.)</v>
          </cell>
          <cell r="F5801">
            <v>37</v>
          </cell>
          <cell r="G5801">
            <v>39</v>
          </cell>
          <cell r="H5801">
            <v>10</v>
          </cell>
          <cell r="I5801">
            <v>3</v>
          </cell>
          <cell r="J5801">
            <v>0</v>
          </cell>
          <cell r="K5801">
            <v>87</v>
          </cell>
        </row>
        <row r="5802">
          <cell r="A5802">
            <v>5796</v>
          </cell>
          <cell r="B5802" t="str">
            <v>A</v>
          </cell>
          <cell r="C5802" t="str">
            <v>Agriculture, Forestry and Fishing</v>
          </cell>
          <cell r="D5802">
            <v>205041095</v>
          </cell>
          <cell r="E5802" t="str">
            <v>Moe - Newborough</v>
          </cell>
          <cell r="F5802">
            <v>38</v>
          </cell>
          <cell r="G5802">
            <v>10</v>
          </cell>
          <cell r="H5802">
            <v>0</v>
          </cell>
          <cell r="I5802">
            <v>0</v>
          </cell>
          <cell r="J5802">
            <v>0</v>
          </cell>
          <cell r="K5802">
            <v>49</v>
          </cell>
        </row>
        <row r="5803">
          <cell r="A5803">
            <v>5797</v>
          </cell>
          <cell r="B5803" t="str">
            <v>B</v>
          </cell>
          <cell r="C5803" t="str">
            <v>Mining</v>
          </cell>
          <cell r="D5803">
            <v>205041095</v>
          </cell>
          <cell r="E5803" t="str">
            <v>Moe - Newborough</v>
          </cell>
          <cell r="F5803">
            <v>0</v>
          </cell>
          <cell r="G5803">
            <v>0</v>
          </cell>
          <cell r="H5803">
            <v>0</v>
          </cell>
          <cell r="I5803">
            <v>0</v>
          </cell>
          <cell r="J5803">
            <v>0</v>
          </cell>
          <cell r="K5803">
            <v>0</v>
          </cell>
        </row>
        <row r="5804">
          <cell r="A5804">
            <v>5798</v>
          </cell>
          <cell r="B5804" t="str">
            <v>C</v>
          </cell>
          <cell r="C5804" t="str">
            <v>Manufacturing</v>
          </cell>
          <cell r="D5804">
            <v>205041095</v>
          </cell>
          <cell r="E5804" t="str">
            <v>Moe - Newborough</v>
          </cell>
          <cell r="F5804">
            <v>14</v>
          </cell>
          <cell r="G5804">
            <v>10</v>
          </cell>
          <cell r="H5804">
            <v>6</v>
          </cell>
          <cell r="I5804">
            <v>4</v>
          </cell>
          <cell r="J5804">
            <v>0</v>
          </cell>
          <cell r="K5804">
            <v>34</v>
          </cell>
        </row>
        <row r="5805">
          <cell r="A5805">
            <v>5799</v>
          </cell>
          <cell r="B5805" t="str">
            <v>D</v>
          </cell>
          <cell r="C5805" t="str">
            <v>Electricity, Gas, Water and Waste Services</v>
          </cell>
          <cell r="D5805">
            <v>205041095</v>
          </cell>
          <cell r="E5805" t="str">
            <v>Moe - Newborough</v>
          </cell>
          <cell r="F5805">
            <v>5</v>
          </cell>
          <cell r="G5805">
            <v>0</v>
          </cell>
          <cell r="H5805">
            <v>0</v>
          </cell>
          <cell r="I5805">
            <v>3</v>
          </cell>
          <cell r="J5805">
            <v>0</v>
          </cell>
          <cell r="K5805">
            <v>7</v>
          </cell>
        </row>
        <row r="5806">
          <cell r="A5806">
            <v>5800</v>
          </cell>
          <cell r="B5806" t="str">
            <v>E</v>
          </cell>
          <cell r="C5806" t="str">
            <v>Construction</v>
          </cell>
          <cell r="D5806">
            <v>205041095</v>
          </cell>
          <cell r="E5806" t="str">
            <v>Moe - Newborough</v>
          </cell>
          <cell r="F5806">
            <v>105</v>
          </cell>
          <cell r="G5806">
            <v>47</v>
          </cell>
          <cell r="H5806">
            <v>15</v>
          </cell>
          <cell r="I5806">
            <v>4</v>
          </cell>
          <cell r="J5806">
            <v>0</v>
          </cell>
          <cell r="K5806">
            <v>171</v>
          </cell>
        </row>
        <row r="5807">
          <cell r="A5807">
            <v>5801</v>
          </cell>
          <cell r="B5807" t="str">
            <v>F</v>
          </cell>
          <cell r="C5807" t="str">
            <v>Wholesale Trade</v>
          </cell>
          <cell r="D5807">
            <v>205041095</v>
          </cell>
          <cell r="E5807" t="str">
            <v>Moe - Newborough</v>
          </cell>
          <cell r="F5807">
            <v>10</v>
          </cell>
          <cell r="G5807">
            <v>3</v>
          </cell>
          <cell r="H5807">
            <v>0</v>
          </cell>
          <cell r="I5807">
            <v>0</v>
          </cell>
          <cell r="J5807">
            <v>0</v>
          </cell>
          <cell r="K5807">
            <v>13</v>
          </cell>
        </row>
        <row r="5808">
          <cell r="A5808">
            <v>5802</v>
          </cell>
          <cell r="B5808" t="str">
            <v>G</v>
          </cell>
          <cell r="C5808" t="str">
            <v>Retail Trade</v>
          </cell>
          <cell r="D5808">
            <v>205041095</v>
          </cell>
          <cell r="E5808" t="str">
            <v>Moe - Newborough</v>
          </cell>
          <cell r="F5808">
            <v>22</v>
          </cell>
          <cell r="G5808">
            <v>27</v>
          </cell>
          <cell r="H5808">
            <v>12</v>
          </cell>
          <cell r="I5808">
            <v>3</v>
          </cell>
          <cell r="J5808">
            <v>0</v>
          </cell>
          <cell r="K5808">
            <v>64</v>
          </cell>
        </row>
        <row r="5809">
          <cell r="A5809">
            <v>5803</v>
          </cell>
          <cell r="B5809" t="str">
            <v>H</v>
          </cell>
          <cell r="C5809" t="str">
            <v>Accommodation and Food Services</v>
          </cell>
          <cell r="D5809">
            <v>205041095</v>
          </cell>
          <cell r="E5809" t="str">
            <v>Moe - Newborough</v>
          </cell>
          <cell r="F5809">
            <v>19</v>
          </cell>
          <cell r="G5809">
            <v>19</v>
          </cell>
          <cell r="H5809">
            <v>9</v>
          </cell>
          <cell r="I5809">
            <v>3</v>
          </cell>
          <cell r="J5809">
            <v>0</v>
          </cell>
          <cell r="K5809">
            <v>49</v>
          </cell>
        </row>
        <row r="5810">
          <cell r="A5810">
            <v>5804</v>
          </cell>
          <cell r="B5810" t="str">
            <v>I</v>
          </cell>
          <cell r="C5810" t="str">
            <v>Transport, Postal and Warehousing</v>
          </cell>
          <cell r="D5810">
            <v>205041095</v>
          </cell>
          <cell r="E5810" t="str">
            <v>Moe - Newborough</v>
          </cell>
          <cell r="F5810">
            <v>41</v>
          </cell>
          <cell r="G5810">
            <v>13</v>
          </cell>
          <cell r="H5810">
            <v>3</v>
          </cell>
          <cell r="I5810">
            <v>0</v>
          </cell>
          <cell r="J5810">
            <v>0</v>
          </cell>
          <cell r="K5810">
            <v>57</v>
          </cell>
        </row>
        <row r="5811">
          <cell r="A5811">
            <v>5805</v>
          </cell>
          <cell r="B5811" t="str">
            <v>J</v>
          </cell>
          <cell r="C5811" t="str">
            <v>Information Media and Telecommunications</v>
          </cell>
          <cell r="D5811">
            <v>205041095</v>
          </cell>
          <cell r="E5811" t="str">
            <v>Moe - Newborough</v>
          </cell>
          <cell r="F5811">
            <v>4</v>
          </cell>
          <cell r="G5811">
            <v>3</v>
          </cell>
          <cell r="H5811">
            <v>0</v>
          </cell>
          <cell r="I5811">
            <v>0</v>
          </cell>
          <cell r="J5811">
            <v>0</v>
          </cell>
          <cell r="K5811">
            <v>6</v>
          </cell>
        </row>
        <row r="5812">
          <cell r="A5812">
            <v>5806</v>
          </cell>
          <cell r="B5812" t="str">
            <v>K</v>
          </cell>
          <cell r="C5812" t="str">
            <v>Financial and Insurance Services</v>
          </cell>
          <cell r="D5812">
            <v>205041095</v>
          </cell>
          <cell r="E5812" t="str">
            <v>Moe - Newborough</v>
          </cell>
          <cell r="F5812">
            <v>9</v>
          </cell>
          <cell r="G5812">
            <v>0</v>
          </cell>
          <cell r="H5812">
            <v>0</v>
          </cell>
          <cell r="I5812">
            <v>0</v>
          </cell>
          <cell r="J5812">
            <v>0</v>
          </cell>
          <cell r="K5812">
            <v>12</v>
          </cell>
        </row>
        <row r="5813">
          <cell r="A5813">
            <v>5807</v>
          </cell>
          <cell r="B5813" t="str">
            <v>L</v>
          </cell>
          <cell r="C5813" t="str">
            <v>Rental, Hiring and Real Estate Services</v>
          </cell>
          <cell r="D5813">
            <v>205041095</v>
          </cell>
          <cell r="E5813" t="str">
            <v>Moe - Newborough</v>
          </cell>
          <cell r="F5813">
            <v>51</v>
          </cell>
          <cell r="G5813">
            <v>6</v>
          </cell>
          <cell r="H5813">
            <v>3</v>
          </cell>
          <cell r="I5813">
            <v>0</v>
          </cell>
          <cell r="J5813">
            <v>0</v>
          </cell>
          <cell r="K5813">
            <v>60</v>
          </cell>
        </row>
        <row r="5814">
          <cell r="A5814">
            <v>5808</v>
          </cell>
          <cell r="B5814" t="str">
            <v>M</v>
          </cell>
          <cell r="C5814" t="str">
            <v>Professional, Scientific and Technical Services</v>
          </cell>
          <cell r="D5814">
            <v>205041095</v>
          </cell>
          <cell r="E5814" t="str">
            <v>Moe - Newborough</v>
          </cell>
          <cell r="F5814">
            <v>31</v>
          </cell>
          <cell r="G5814">
            <v>17</v>
          </cell>
          <cell r="H5814">
            <v>11</v>
          </cell>
          <cell r="I5814">
            <v>3</v>
          </cell>
          <cell r="J5814">
            <v>0</v>
          </cell>
          <cell r="K5814">
            <v>61</v>
          </cell>
        </row>
        <row r="5815">
          <cell r="A5815">
            <v>5809</v>
          </cell>
          <cell r="B5815" t="str">
            <v>N</v>
          </cell>
          <cell r="C5815" t="str">
            <v>Administrative and Support Services</v>
          </cell>
          <cell r="D5815">
            <v>205041095</v>
          </cell>
          <cell r="E5815" t="str">
            <v>Moe - Newborough</v>
          </cell>
          <cell r="F5815">
            <v>26</v>
          </cell>
          <cell r="G5815">
            <v>9</v>
          </cell>
          <cell r="H5815">
            <v>6</v>
          </cell>
          <cell r="I5815">
            <v>0</v>
          </cell>
          <cell r="J5815">
            <v>0</v>
          </cell>
          <cell r="K5815">
            <v>42</v>
          </cell>
        </row>
        <row r="5816">
          <cell r="A5816">
            <v>5810</v>
          </cell>
          <cell r="B5816" t="str">
            <v>O</v>
          </cell>
          <cell r="C5816" t="str">
            <v>Public Administration and Safety</v>
          </cell>
          <cell r="D5816">
            <v>205041095</v>
          </cell>
          <cell r="E5816" t="str">
            <v>Moe - Newborough</v>
          </cell>
          <cell r="F5816">
            <v>3</v>
          </cell>
          <cell r="G5816">
            <v>0</v>
          </cell>
          <cell r="H5816">
            <v>0</v>
          </cell>
          <cell r="I5816">
            <v>0</v>
          </cell>
          <cell r="J5816">
            <v>0</v>
          </cell>
          <cell r="K5816">
            <v>0</v>
          </cell>
        </row>
        <row r="5817">
          <cell r="A5817">
            <v>5811</v>
          </cell>
          <cell r="B5817" t="str">
            <v>P</v>
          </cell>
          <cell r="C5817" t="str">
            <v>Education and Training</v>
          </cell>
          <cell r="D5817">
            <v>205041095</v>
          </cell>
          <cell r="E5817" t="str">
            <v>Moe - Newborough</v>
          </cell>
          <cell r="F5817">
            <v>6</v>
          </cell>
          <cell r="G5817">
            <v>3</v>
          </cell>
          <cell r="H5817">
            <v>0</v>
          </cell>
          <cell r="I5817">
            <v>0</v>
          </cell>
          <cell r="J5817">
            <v>0</v>
          </cell>
          <cell r="K5817">
            <v>9</v>
          </cell>
        </row>
        <row r="5818">
          <cell r="A5818">
            <v>5812</v>
          </cell>
          <cell r="B5818" t="str">
            <v>Q</v>
          </cell>
          <cell r="C5818" t="str">
            <v>Health Care and Social Assistance</v>
          </cell>
          <cell r="D5818">
            <v>205041095</v>
          </cell>
          <cell r="E5818" t="str">
            <v>Moe - Newborough</v>
          </cell>
          <cell r="F5818">
            <v>46</v>
          </cell>
          <cell r="G5818">
            <v>16</v>
          </cell>
          <cell r="H5818">
            <v>13</v>
          </cell>
          <cell r="I5818">
            <v>0</v>
          </cell>
          <cell r="J5818">
            <v>0</v>
          </cell>
          <cell r="K5818">
            <v>77</v>
          </cell>
        </row>
        <row r="5819">
          <cell r="A5819">
            <v>5813</v>
          </cell>
          <cell r="B5819" t="str">
            <v>R</v>
          </cell>
          <cell r="C5819" t="str">
            <v>Arts and Recreation Services</v>
          </cell>
          <cell r="D5819">
            <v>205041095</v>
          </cell>
          <cell r="E5819" t="str">
            <v>Moe - Newborough</v>
          </cell>
          <cell r="F5819">
            <v>9</v>
          </cell>
          <cell r="G5819">
            <v>3</v>
          </cell>
          <cell r="H5819">
            <v>0</v>
          </cell>
          <cell r="I5819">
            <v>3</v>
          </cell>
          <cell r="J5819">
            <v>0</v>
          </cell>
          <cell r="K5819">
            <v>13</v>
          </cell>
        </row>
        <row r="5820">
          <cell r="A5820">
            <v>5814</v>
          </cell>
          <cell r="B5820" t="str">
            <v>S</v>
          </cell>
          <cell r="C5820" t="str">
            <v>Other Services</v>
          </cell>
          <cell r="D5820">
            <v>205041095</v>
          </cell>
          <cell r="E5820" t="str">
            <v>Moe - Newborough</v>
          </cell>
          <cell r="F5820">
            <v>29</v>
          </cell>
          <cell r="G5820">
            <v>23</v>
          </cell>
          <cell r="H5820">
            <v>6</v>
          </cell>
          <cell r="I5820">
            <v>3</v>
          </cell>
          <cell r="J5820">
            <v>0</v>
          </cell>
          <cell r="K5820">
            <v>59</v>
          </cell>
        </row>
        <row r="5821">
          <cell r="A5821">
            <v>5815</v>
          </cell>
          <cell r="B5821" t="str">
            <v>A</v>
          </cell>
          <cell r="C5821" t="str">
            <v>Agriculture, Forestry and Fishing</v>
          </cell>
          <cell r="D5821">
            <v>216021412</v>
          </cell>
          <cell r="E5821" t="str">
            <v>Moira</v>
          </cell>
          <cell r="F5821">
            <v>156</v>
          </cell>
          <cell r="G5821">
            <v>39</v>
          </cell>
          <cell r="H5821">
            <v>12</v>
          </cell>
          <cell r="I5821">
            <v>0</v>
          </cell>
          <cell r="J5821">
            <v>0</v>
          </cell>
          <cell r="K5821">
            <v>207</v>
          </cell>
        </row>
        <row r="5822">
          <cell r="A5822">
            <v>5816</v>
          </cell>
          <cell r="B5822" t="str">
            <v>B</v>
          </cell>
          <cell r="C5822" t="str">
            <v>Mining</v>
          </cell>
          <cell r="D5822">
            <v>216021412</v>
          </cell>
          <cell r="E5822" t="str">
            <v>Moira</v>
          </cell>
          <cell r="F5822">
            <v>3</v>
          </cell>
          <cell r="G5822">
            <v>0</v>
          </cell>
          <cell r="H5822">
            <v>0</v>
          </cell>
          <cell r="I5822">
            <v>0</v>
          </cell>
          <cell r="J5822">
            <v>0</v>
          </cell>
          <cell r="K5822">
            <v>3</v>
          </cell>
        </row>
        <row r="5823">
          <cell r="A5823">
            <v>5817</v>
          </cell>
          <cell r="B5823" t="str">
            <v>C</v>
          </cell>
          <cell r="C5823" t="str">
            <v>Manufacturing</v>
          </cell>
          <cell r="D5823">
            <v>216021412</v>
          </cell>
          <cell r="E5823" t="str">
            <v>Moira</v>
          </cell>
          <cell r="F5823">
            <v>5</v>
          </cell>
          <cell r="G5823">
            <v>4</v>
          </cell>
          <cell r="H5823">
            <v>3</v>
          </cell>
          <cell r="I5823">
            <v>0</v>
          </cell>
          <cell r="J5823">
            <v>0</v>
          </cell>
          <cell r="K5823">
            <v>11</v>
          </cell>
        </row>
        <row r="5824">
          <cell r="A5824">
            <v>5818</v>
          </cell>
          <cell r="B5824" t="str">
            <v>D</v>
          </cell>
          <cell r="C5824" t="str">
            <v>Electricity, Gas, Water and Waste Services</v>
          </cell>
          <cell r="D5824">
            <v>216021412</v>
          </cell>
          <cell r="E5824" t="str">
            <v>Moira</v>
          </cell>
          <cell r="F5824">
            <v>0</v>
          </cell>
          <cell r="G5824">
            <v>0</v>
          </cell>
          <cell r="H5824">
            <v>0</v>
          </cell>
          <cell r="I5824">
            <v>0</v>
          </cell>
          <cell r="J5824">
            <v>0</v>
          </cell>
          <cell r="K5824">
            <v>0</v>
          </cell>
        </row>
        <row r="5825">
          <cell r="A5825">
            <v>5819</v>
          </cell>
          <cell r="B5825" t="str">
            <v>E</v>
          </cell>
          <cell r="C5825" t="str">
            <v>Construction</v>
          </cell>
          <cell r="D5825">
            <v>216021412</v>
          </cell>
          <cell r="E5825" t="str">
            <v>Moira</v>
          </cell>
          <cell r="F5825">
            <v>33</v>
          </cell>
          <cell r="G5825">
            <v>18</v>
          </cell>
          <cell r="H5825">
            <v>4</v>
          </cell>
          <cell r="I5825">
            <v>0</v>
          </cell>
          <cell r="J5825">
            <v>0</v>
          </cell>
          <cell r="K5825">
            <v>55</v>
          </cell>
        </row>
        <row r="5826">
          <cell r="A5826">
            <v>5820</v>
          </cell>
          <cell r="B5826" t="str">
            <v>F</v>
          </cell>
          <cell r="C5826" t="str">
            <v>Wholesale Trade</v>
          </cell>
          <cell r="D5826">
            <v>216021412</v>
          </cell>
          <cell r="E5826" t="str">
            <v>Moira</v>
          </cell>
          <cell r="F5826">
            <v>3</v>
          </cell>
          <cell r="G5826">
            <v>3</v>
          </cell>
          <cell r="H5826">
            <v>3</v>
          </cell>
          <cell r="I5826">
            <v>0</v>
          </cell>
          <cell r="J5826">
            <v>0</v>
          </cell>
          <cell r="K5826">
            <v>5</v>
          </cell>
        </row>
        <row r="5827">
          <cell r="A5827">
            <v>5821</v>
          </cell>
          <cell r="B5827" t="str">
            <v>G</v>
          </cell>
          <cell r="C5827" t="str">
            <v>Retail Trade</v>
          </cell>
          <cell r="D5827">
            <v>216021412</v>
          </cell>
          <cell r="E5827" t="str">
            <v>Moira</v>
          </cell>
          <cell r="F5827">
            <v>5</v>
          </cell>
          <cell r="G5827">
            <v>5</v>
          </cell>
          <cell r="H5827">
            <v>0</v>
          </cell>
          <cell r="I5827">
            <v>0</v>
          </cell>
          <cell r="J5827">
            <v>0</v>
          </cell>
          <cell r="K5827">
            <v>10</v>
          </cell>
        </row>
        <row r="5828">
          <cell r="A5828">
            <v>5822</v>
          </cell>
          <cell r="B5828" t="str">
            <v>H</v>
          </cell>
          <cell r="C5828" t="str">
            <v>Accommodation and Food Services</v>
          </cell>
          <cell r="D5828">
            <v>216021412</v>
          </cell>
          <cell r="E5828" t="str">
            <v>Moira</v>
          </cell>
          <cell r="F5828">
            <v>6</v>
          </cell>
          <cell r="G5828">
            <v>3</v>
          </cell>
          <cell r="H5828">
            <v>5</v>
          </cell>
          <cell r="I5828">
            <v>0</v>
          </cell>
          <cell r="J5828">
            <v>0</v>
          </cell>
          <cell r="K5828">
            <v>15</v>
          </cell>
        </row>
        <row r="5829">
          <cell r="A5829">
            <v>5823</v>
          </cell>
          <cell r="B5829" t="str">
            <v>I</v>
          </cell>
          <cell r="C5829" t="str">
            <v>Transport, Postal and Warehousing</v>
          </cell>
          <cell r="D5829">
            <v>216021412</v>
          </cell>
          <cell r="E5829" t="str">
            <v>Moira</v>
          </cell>
          <cell r="F5829">
            <v>15</v>
          </cell>
          <cell r="G5829">
            <v>4</v>
          </cell>
          <cell r="H5829">
            <v>3</v>
          </cell>
          <cell r="I5829">
            <v>0</v>
          </cell>
          <cell r="J5829">
            <v>0</v>
          </cell>
          <cell r="K5829">
            <v>21</v>
          </cell>
        </row>
        <row r="5830">
          <cell r="A5830">
            <v>5824</v>
          </cell>
          <cell r="B5830" t="str">
            <v>J</v>
          </cell>
          <cell r="C5830" t="str">
            <v>Information Media and Telecommunications</v>
          </cell>
          <cell r="D5830">
            <v>216021412</v>
          </cell>
          <cell r="E5830" t="str">
            <v>Moira</v>
          </cell>
          <cell r="F5830">
            <v>0</v>
          </cell>
          <cell r="G5830">
            <v>0</v>
          </cell>
          <cell r="H5830">
            <v>0</v>
          </cell>
          <cell r="I5830">
            <v>0</v>
          </cell>
          <cell r="J5830">
            <v>0</v>
          </cell>
          <cell r="K5830">
            <v>3</v>
          </cell>
        </row>
        <row r="5831">
          <cell r="A5831">
            <v>5825</v>
          </cell>
          <cell r="B5831" t="str">
            <v>K</v>
          </cell>
          <cell r="C5831" t="str">
            <v>Financial and Insurance Services</v>
          </cell>
          <cell r="D5831">
            <v>216021412</v>
          </cell>
          <cell r="E5831" t="str">
            <v>Moira</v>
          </cell>
          <cell r="F5831">
            <v>6</v>
          </cell>
          <cell r="G5831">
            <v>0</v>
          </cell>
          <cell r="H5831">
            <v>0</v>
          </cell>
          <cell r="I5831">
            <v>0</v>
          </cell>
          <cell r="J5831">
            <v>0</v>
          </cell>
          <cell r="K5831">
            <v>6</v>
          </cell>
        </row>
        <row r="5832">
          <cell r="A5832">
            <v>5826</v>
          </cell>
          <cell r="B5832" t="str">
            <v>L</v>
          </cell>
          <cell r="C5832" t="str">
            <v>Rental, Hiring and Real Estate Services</v>
          </cell>
          <cell r="D5832">
            <v>216021412</v>
          </cell>
          <cell r="E5832" t="str">
            <v>Moira</v>
          </cell>
          <cell r="F5832">
            <v>33</v>
          </cell>
          <cell r="G5832">
            <v>3</v>
          </cell>
          <cell r="H5832">
            <v>0</v>
          </cell>
          <cell r="I5832">
            <v>0</v>
          </cell>
          <cell r="J5832">
            <v>0</v>
          </cell>
          <cell r="K5832">
            <v>36</v>
          </cell>
        </row>
        <row r="5833">
          <cell r="A5833">
            <v>5827</v>
          </cell>
          <cell r="B5833" t="str">
            <v>M</v>
          </cell>
          <cell r="C5833" t="str">
            <v>Professional, Scientific and Technical Services</v>
          </cell>
          <cell r="D5833">
            <v>216021412</v>
          </cell>
          <cell r="E5833" t="str">
            <v>Moira</v>
          </cell>
          <cell r="F5833">
            <v>14</v>
          </cell>
          <cell r="G5833">
            <v>3</v>
          </cell>
          <cell r="H5833">
            <v>0</v>
          </cell>
          <cell r="I5833">
            <v>0</v>
          </cell>
          <cell r="J5833">
            <v>0</v>
          </cell>
          <cell r="K5833">
            <v>18</v>
          </cell>
        </row>
        <row r="5834">
          <cell r="A5834">
            <v>5828</v>
          </cell>
          <cell r="B5834" t="str">
            <v>N</v>
          </cell>
          <cell r="C5834" t="str">
            <v>Administrative and Support Services</v>
          </cell>
          <cell r="D5834">
            <v>216021412</v>
          </cell>
          <cell r="E5834" t="str">
            <v>Moira</v>
          </cell>
          <cell r="F5834">
            <v>6</v>
          </cell>
          <cell r="G5834">
            <v>3</v>
          </cell>
          <cell r="H5834">
            <v>3</v>
          </cell>
          <cell r="I5834">
            <v>0</v>
          </cell>
          <cell r="J5834">
            <v>0</v>
          </cell>
          <cell r="K5834">
            <v>10</v>
          </cell>
        </row>
        <row r="5835">
          <cell r="A5835">
            <v>5829</v>
          </cell>
          <cell r="B5835" t="str">
            <v>O</v>
          </cell>
          <cell r="C5835" t="str">
            <v>Public Administration and Safety</v>
          </cell>
          <cell r="D5835">
            <v>216021412</v>
          </cell>
          <cell r="E5835" t="str">
            <v>Moira</v>
          </cell>
          <cell r="F5835">
            <v>0</v>
          </cell>
          <cell r="G5835">
            <v>0</v>
          </cell>
          <cell r="H5835">
            <v>0</v>
          </cell>
          <cell r="I5835">
            <v>0</v>
          </cell>
          <cell r="J5835">
            <v>0</v>
          </cell>
          <cell r="K5835">
            <v>0</v>
          </cell>
        </row>
        <row r="5836">
          <cell r="A5836">
            <v>5830</v>
          </cell>
          <cell r="B5836" t="str">
            <v>P</v>
          </cell>
          <cell r="C5836" t="str">
            <v>Education and Training</v>
          </cell>
          <cell r="D5836">
            <v>216021412</v>
          </cell>
          <cell r="E5836" t="str">
            <v>Moira</v>
          </cell>
          <cell r="F5836">
            <v>0</v>
          </cell>
          <cell r="G5836">
            <v>0</v>
          </cell>
          <cell r="H5836">
            <v>0</v>
          </cell>
          <cell r="I5836">
            <v>0</v>
          </cell>
          <cell r="J5836">
            <v>0</v>
          </cell>
          <cell r="K5836">
            <v>0</v>
          </cell>
        </row>
        <row r="5837">
          <cell r="A5837">
            <v>5831</v>
          </cell>
          <cell r="B5837" t="str">
            <v>Q</v>
          </cell>
          <cell r="C5837" t="str">
            <v>Health Care and Social Assistance</v>
          </cell>
          <cell r="D5837">
            <v>216021412</v>
          </cell>
          <cell r="E5837" t="str">
            <v>Moira</v>
          </cell>
          <cell r="F5837">
            <v>10</v>
          </cell>
          <cell r="G5837">
            <v>4</v>
          </cell>
          <cell r="H5837">
            <v>0</v>
          </cell>
          <cell r="I5837">
            <v>0</v>
          </cell>
          <cell r="J5837">
            <v>0</v>
          </cell>
          <cell r="K5837">
            <v>14</v>
          </cell>
        </row>
        <row r="5838">
          <cell r="A5838">
            <v>5832</v>
          </cell>
          <cell r="B5838" t="str">
            <v>R</v>
          </cell>
          <cell r="C5838" t="str">
            <v>Arts and Recreation Services</v>
          </cell>
          <cell r="D5838">
            <v>216021412</v>
          </cell>
          <cell r="E5838" t="str">
            <v>Moira</v>
          </cell>
          <cell r="F5838">
            <v>0</v>
          </cell>
          <cell r="G5838">
            <v>0</v>
          </cell>
          <cell r="H5838">
            <v>0</v>
          </cell>
          <cell r="I5838">
            <v>0</v>
          </cell>
          <cell r="J5838">
            <v>0</v>
          </cell>
          <cell r="K5838">
            <v>3</v>
          </cell>
        </row>
        <row r="5839">
          <cell r="A5839">
            <v>5833</v>
          </cell>
          <cell r="B5839" t="str">
            <v>S</v>
          </cell>
          <cell r="C5839" t="str">
            <v>Other Services</v>
          </cell>
          <cell r="D5839">
            <v>216021412</v>
          </cell>
          <cell r="E5839" t="str">
            <v>Moira</v>
          </cell>
          <cell r="F5839">
            <v>8</v>
          </cell>
          <cell r="G5839">
            <v>12</v>
          </cell>
          <cell r="H5839">
            <v>3</v>
          </cell>
          <cell r="I5839">
            <v>0</v>
          </cell>
          <cell r="J5839">
            <v>0</v>
          </cell>
          <cell r="K5839">
            <v>21</v>
          </cell>
        </row>
        <row r="5840">
          <cell r="A5840">
            <v>5834</v>
          </cell>
          <cell r="B5840" t="str">
            <v>A</v>
          </cell>
          <cell r="C5840" t="str">
            <v>Agriculture, Forestry and Fishing</v>
          </cell>
          <cell r="D5840">
            <v>211051279</v>
          </cell>
          <cell r="E5840" t="str">
            <v>Monbulk - Silvan</v>
          </cell>
          <cell r="F5840">
            <v>53</v>
          </cell>
          <cell r="G5840">
            <v>37</v>
          </cell>
          <cell r="H5840">
            <v>15</v>
          </cell>
          <cell r="I5840">
            <v>6</v>
          </cell>
          <cell r="J5840">
            <v>0</v>
          </cell>
          <cell r="K5840">
            <v>111</v>
          </cell>
        </row>
        <row r="5841">
          <cell r="A5841">
            <v>5835</v>
          </cell>
          <cell r="B5841" t="str">
            <v>B</v>
          </cell>
          <cell r="C5841" t="str">
            <v>Mining</v>
          </cell>
          <cell r="D5841">
            <v>211051279</v>
          </cell>
          <cell r="E5841" t="str">
            <v>Monbulk - Silvan</v>
          </cell>
          <cell r="F5841">
            <v>0</v>
          </cell>
          <cell r="G5841">
            <v>0</v>
          </cell>
          <cell r="H5841">
            <v>0</v>
          </cell>
          <cell r="I5841">
            <v>0</v>
          </cell>
          <cell r="J5841">
            <v>0</v>
          </cell>
          <cell r="K5841">
            <v>0</v>
          </cell>
        </row>
        <row r="5842">
          <cell r="A5842">
            <v>5836</v>
          </cell>
          <cell r="B5842" t="str">
            <v>C</v>
          </cell>
          <cell r="C5842" t="str">
            <v>Manufacturing</v>
          </cell>
          <cell r="D5842">
            <v>211051279</v>
          </cell>
          <cell r="E5842" t="str">
            <v>Monbulk - Silvan</v>
          </cell>
          <cell r="F5842">
            <v>20</v>
          </cell>
          <cell r="G5842">
            <v>5</v>
          </cell>
          <cell r="H5842">
            <v>8</v>
          </cell>
          <cell r="I5842">
            <v>0</v>
          </cell>
          <cell r="J5842">
            <v>0</v>
          </cell>
          <cell r="K5842">
            <v>33</v>
          </cell>
        </row>
        <row r="5843">
          <cell r="A5843">
            <v>5837</v>
          </cell>
          <cell r="B5843" t="str">
            <v>D</v>
          </cell>
          <cell r="C5843" t="str">
            <v>Electricity, Gas, Water and Waste Services</v>
          </cell>
          <cell r="D5843">
            <v>211051279</v>
          </cell>
          <cell r="E5843" t="str">
            <v>Monbulk - Silvan</v>
          </cell>
          <cell r="F5843">
            <v>0</v>
          </cell>
          <cell r="G5843">
            <v>0</v>
          </cell>
          <cell r="H5843">
            <v>0</v>
          </cell>
          <cell r="I5843">
            <v>0</v>
          </cell>
          <cell r="J5843">
            <v>0</v>
          </cell>
          <cell r="K5843">
            <v>0</v>
          </cell>
        </row>
        <row r="5844">
          <cell r="A5844">
            <v>5838</v>
          </cell>
          <cell r="B5844" t="str">
            <v>E</v>
          </cell>
          <cell r="C5844" t="str">
            <v>Construction</v>
          </cell>
          <cell r="D5844">
            <v>211051279</v>
          </cell>
          <cell r="E5844" t="str">
            <v>Monbulk - Silvan</v>
          </cell>
          <cell r="F5844">
            <v>106</v>
          </cell>
          <cell r="G5844">
            <v>71</v>
          </cell>
          <cell r="H5844">
            <v>14</v>
          </cell>
          <cell r="I5844">
            <v>3</v>
          </cell>
          <cell r="J5844">
            <v>0</v>
          </cell>
          <cell r="K5844">
            <v>194</v>
          </cell>
        </row>
        <row r="5845">
          <cell r="A5845">
            <v>5839</v>
          </cell>
          <cell r="B5845" t="str">
            <v>F</v>
          </cell>
          <cell r="C5845" t="str">
            <v>Wholesale Trade</v>
          </cell>
          <cell r="D5845">
            <v>211051279</v>
          </cell>
          <cell r="E5845" t="str">
            <v>Monbulk - Silvan</v>
          </cell>
          <cell r="F5845">
            <v>23</v>
          </cell>
          <cell r="G5845">
            <v>10</v>
          </cell>
          <cell r="H5845">
            <v>10</v>
          </cell>
          <cell r="I5845">
            <v>3</v>
          </cell>
          <cell r="J5845">
            <v>0</v>
          </cell>
          <cell r="K5845">
            <v>45</v>
          </cell>
        </row>
        <row r="5846">
          <cell r="A5846">
            <v>5840</v>
          </cell>
          <cell r="B5846" t="str">
            <v>G</v>
          </cell>
          <cell r="C5846" t="str">
            <v>Retail Trade</v>
          </cell>
          <cell r="D5846">
            <v>211051279</v>
          </cell>
          <cell r="E5846" t="str">
            <v>Monbulk - Silvan</v>
          </cell>
          <cell r="F5846">
            <v>27</v>
          </cell>
          <cell r="G5846">
            <v>22</v>
          </cell>
          <cell r="H5846">
            <v>9</v>
          </cell>
          <cell r="I5846">
            <v>3</v>
          </cell>
          <cell r="J5846">
            <v>0</v>
          </cell>
          <cell r="K5846">
            <v>60</v>
          </cell>
        </row>
        <row r="5847">
          <cell r="A5847">
            <v>5841</v>
          </cell>
          <cell r="B5847" t="str">
            <v>H</v>
          </cell>
          <cell r="C5847" t="str">
            <v>Accommodation and Food Services</v>
          </cell>
          <cell r="D5847">
            <v>211051279</v>
          </cell>
          <cell r="E5847" t="str">
            <v>Monbulk - Silvan</v>
          </cell>
          <cell r="F5847">
            <v>4</v>
          </cell>
          <cell r="G5847">
            <v>8</v>
          </cell>
          <cell r="H5847">
            <v>4</v>
          </cell>
          <cell r="I5847">
            <v>3</v>
          </cell>
          <cell r="J5847">
            <v>0</v>
          </cell>
          <cell r="K5847">
            <v>18</v>
          </cell>
        </row>
        <row r="5848">
          <cell r="A5848">
            <v>5842</v>
          </cell>
          <cell r="B5848" t="str">
            <v>I</v>
          </cell>
          <cell r="C5848" t="str">
            <v>Transport, Postal and Warehousing</v>
          </cell>
          <cell r="D5848">
            <v>211051279</v>
          </cell>
          <cell r="E5848" t="str">
            <v>Monbulk - Silvan</v>
          </cell>
          <cell r="F5848">
            <v>15</v>
          </cell>
          <cell r="G5848">
            <v>3</v>
          </cell>
          <cell r="H5848">
            <v>3</v>
          </cell>
          <cell r="I5848">
            <v>0</v>
          </cell>
          <cell r="J5848">
            <v>0</v>
          </cell>
          <cell r="K5848">
            <v>19</v>
          </cell>
        </row>
        <row r="5849">
          <cell r="A5849">
            <v>5843</v>
          </cell>
          <cell r="B5849" t="str">
            <v>J</v>
          </cell>
          <cell r="C5849" t="str">
            <v>Information Media and Telecommunications</v>
          </cell>
          <cell r="D5849">
            <v>211051279</v>
          </cell>
          <cell r="E5849" t="str">
            <v>Monbulk - Silvan</v>
          </cell>
          <cell r="F5849">
            <v>0</v>
          </cell>
          <cell r="G5849">
            <v>3</v>
          </cell>
          <cell r="H5849">
            <v>0</v>
          </cell>
          <cell r="I5849">
            <v>0</v>
          </cell>
          <cell r="J5849">
            <v>0</v>
          </cell>
          <cell r="K5849">
            <v>3</v>
          </cell>
        </row>
        <row r="5850">
          <cell r="A5850">
            <v>5844</v>
          </cell>
          <cell r="B5850" t="str">
            <v>K</v>
          </cell>
          <cell r="C5850" t="str">
            <v>Financial and Insurance Services</v>
          </cell>
          <cell r="D5850">
            <v>211051279</v>
          </cell>
          <cell r="E5850" t="str">
            <v>Monbulk - Silvan</v>
          </cell>
          <cell r="F5850">
            <v>9</v>
          </cell>
          <cell r="G5850">
            <v>3</v>
          </cell>
          <cell r="H5850">
            <v>3</v>
          </cell>
          <cell r="I5850">
            <v>0</v>
          </cell>
          <cell r="J5850">
            <v>0</v>
          </cell>
          <cell r="K5850">
            <v>14</v>
          </cell>
        </row>
        <row r="5851">
          <cell r="A5851">
            <v>5845</v>
          </cell>
          <cell r="B5851" t="str">
            <v>L</v>
          </cell>
          <cell r="C5851" t="str">
            <v>Rental, Hiring and Real Estate Services</v>
          </cell>
          <cell r="D5851">
            <v>211051279</v>
          </cell>
          <cell r="E5851" t="str">
            <v>Monbulk - Silvan</v>
          </cell>
          <cell r="F5851">
            <v>53</v>
          </cell>
          <cell r="G5851">
            <v>8</v>
          </cell>
          <cell r="H5851">
            <v>3</v>
          </cell>
          <cell r="I5851">
            <v>0</v>
          </cell>
          <cell r="J5851">
            <v>0</v>
          </cell>
          <cell r="K5851">
            <v>64</v>
          </cell>
        </row>
        <row r="5852">
          <cell r="A5852">
            <v>5846</v>
          </cell>
          <cell r="B5852" t="str">
            <v>M</v>
          </cell>
          <cell r="C5852" t="str">
            <v>Professional, Scientific and Technical Services</v>
          </cell>
          <cell r="D5852">
            <v>211051279</v>
          </cell>
          <cell r="E5852" t="str">
            <v>Monbulk - Silvan</v>
          </cell>
          <cell r="F5852">
            <v>46</v>
          </cell>
          <cell r="G5852">
            <v>22</v>
          </cell>
          <cell r="H5852">
            <v>6</v>
          </cell>
          <cell r="I5852">
            <v>0</v>
          </cell>
          <cell r="J5852">
            <v>0</v>
          </cell>
          <cell r="K5852">
            <v>74</v>
          </cell>
        </row>
        <row r="5853">
          <cell r="A5853">
            <v>5847</v>
          </cell>
          <cell r="B5853" t="str">
            <v>N</v>
          </cell>
          <cell r="C5853" t="str">
            <v>Administrative and Support Services</v>
          </cell>
          <cell r="D5853">
            <v>211051279</v>
          </cell>
          <cell r="E5853" t="str">
            <v>Monbulk - Silvan</v>
          </cell>
          <cell r="F5853">
            <v>19</v>
          </cell>
          <cell r="G5853">
            <v>6</v>
          </cell>
          <cell r="H5853">
            <v>3</v>
          </cell>
          <cell r="I5853">
            <v>0</v>
          </cell>
          <cell r="J5853">
            <v>0</v>
          </cell>
          <cell r="K5853">
            <v>29</v>
          </cell>
        </row>
        <row r="5854">
          <cell r="A5854">
            <v>5848</v>
          </cell>
          <cell r="B5854" t="str">
            <v>O</v>
          </cell>
          <cell r="C5854" t="str">
            <v>Public Administration and Safety</v>
          </cell>
          <cell r="D5854">
            <v>211051279</v>
          </cell>
          <cell r="E5854" t="str">
            <v>Monbulk - Silvan</v>
          </cell>
          <cell r="F5854">
            <v>3</v>
          </cell>
          <cell r="G5854">
            <v>0</v>
          </cell>
          <cell r="H5854">
            <v>0</v>
          </cell>
          <cell r="I5854">
            <v>0</v>
          </cell>
          <cell r="J5854">
            <v>0</v>
          </cell>
          <cell r="K5854">
            <v>3</v>
          </cell>
        </row>
        <row r="5855">
          <cell r="A5855">
            <v>5849</v>
          </cell>
          <cell r="B5855" t="str">
            <v>P</v>
          </cell>
          <cell r="C5855" t="str">
            <v>Education and Training</v>
          </cell>
          <cell r="D5855">
            <v>211051279</v>
          </cell>
          <cell r="E5855" t="str">
            <v>Monbulk - Silvan</v>
          </cell>
          <cell r="F5855">
            <v>7</v>
          </cell>
          <cell r="G5855">
            <v>3</v>
          </cell>
          <cell r="H5855">
            <v>0</v>
          </cell>
          <cell r="I5855">
            <v>0</v>
          </cell>
          <cell r="J5855">
            <v>0</v>
          </cell>
          <cell r="K5855">
            <v>11</v>
          </cell>
        </row>
        <row r="5856">
          <cell r="A5856">
            <v>5850</v>
          </cell>
          <cell r="B5856" t="str">
            <v>Q</v>
          </cell>
          <cell r="C5856" t="str">
            <v>Health Care and Social Assistance</v>
          </cell>
          <cell r="D5856">
            <v>211051279</v>
          </cell>
          <cell r="E5856" t="str">
            <v>Monbulk - Silvan</v>
          </cell>
          <cell r="F5856">
            <v>23</v>
          </cell>
          <cell r="G5856">
            <v>4</v>
          </cell>
          <cell r="H5856">
            <v>3</v>
          </cell>
          <cell r="I5856">
            <v>0</v>
          </cell>
          <cell r="J5856">
            <v>0</v>
          </cell>
          <cell r="K5856">
            <v>30</v>
          </cell>
        </row>
        <row r="5857">
          <cell r="A5857">
            <v>5851</v>
          </cell>
          <cell r="B5857" t="str">
            <v>R</v>
          </cell>
          <cell r="C5857" t="str">
            <v>Arts and Recreation Services</v>
          </cell>
          <cell r="D5857">
            <v>211051279</v>
          </cell>
          <cell r="E5857" t="str">
            <v>Monbulk - Silvan</v>
          </cell>
          <cell r="F5857">
            <v>5</v>
          </cell>
          <cell r="G5857">
            <v>3</v>
          </cell>
          <cell r="H5857">
            <v>0</v>
          </cell>
          <cell r="I5857">
            <v>0</v>
          </cell>
          <cell r="J5857">
            <v>0</v>
          </cell>
          <cell r="K5857">
            <v>7</v>
          </cell>
        </row>
        <row r="5858">
          <cell r="A5858">
            <v>5852</v>
          </cell>
          <cell r="B5858" t="str">
            <v>S</v>
          </cell>
          <cell r="C5858" t="str">
            <v>Other Services</v>
          </cell>
          <cell r="D5858">
            <v>211051279</v>
          </cell>
          <cell r="E5858" t="str">
            <v>Monbulk - Silvan</v>
          </cell>
          <cell r="F5858">
            <v>30</v>
          </cell>
          <cell r="G5858">
            <v>16</v>
          </cell>
          <cell r="H5858">
            <v>6</v>
          </cell>
          <cell r="I5858">
            <v>0</v>
          </cell>
          <cell r="J5858">
            <v>0</v>
          </cell>
          <cell r="K5858">
            <v>52</v>
          </cell>
        </row>
        <row r="5859">
          <cell r="A5859">
            <v>5853</v>
          </cell>
          <cell r="B5859" t="str">
            <v>A</v>
          </cell>
          <cell r="C5859" t="str">
            <v>Agriculture, Forestry and Fishing</v>
          </cell>
          <cell r="D5859">
            <v>209011202</v>
          </cell>
          <cell r="E5859" t="str">
            <v>Montmorency - Briar Hill</v>
          </cell>
          <cell r="F5859">
            <v>12</v>
          </cell>
          <cell r="G5859">
            <v>0</v>
          </cell>
          <cell r="H5859">
            <v>0</v>
          </cell>
          <cell r="I5859">
            <v>0</v>
          </cell>
          <cell r="J5859">
            <v>0</v>
          </cell>
          <cell r="K5859">
            <v>13</v>
          </cell>
        </row>
        <row r="5860">
          <cell r="A5860">
            <v>5854</v>
          </cell>
          <cell r="B5860" t="str">
            <v>B</v>
          </cell>
          <cell r="C5860" t="str">
            <v>Mining</v>
          </cell>
          <cell r="D5860">
            <v>209011202</v>
          </cell>
          <cell r="E5860" t="str">
            <v>Montmorency - Briar Hill</v>
          </cell>
          <cell r="F5860">
            <v>0</v>
          </cell>
          <cell r="G5860">
            <v>0</v>
          </cell>
          <cell r="H5860">
            <v>0</v>
          </cell>
          <cell r="I5860">
            <v>0</v>
          </cell>
          <cell r="J5860">
            <v>0</v>
          </cell>
          <cell r="K5860">
            <v>0</v>
          </cell>
        </row>
        <row r="5861">
          <cell r="A5861">
            <v>5855</v>
          </cell>
          <cell r="B5861" t="str">
            <v>C</v>
          </cell>
          <cell r="C5861" t="str">
            <v>Manufacturing</v>
          </cell>
          <cell r="D5861">
            <v>209011202</v>
          </cell>
          <cell r="E5861" t="str">
            <v>Montmorency - Briar Hill</v>
          </cell>
          <cell r="F5861">
            <v>20</v>
          </cell>
          <cell r="G5861">
            <v>10</v>
          </cell>
          <cell r="H5861">
            <v>5</v>
          </cell>
          <cell r="I5861">
            <v>0</v>
          </cell>
          <cell r="J5861">
            <v>0</v>
          </cell>
          <cell r="K5861">
            <v>35</v>
          </cell>
        </row>
        <row r="5862">
          <cell r="A5862">
            <v>5856</v>
          </cell>
          <cell r="B5862" t="str">
            <v>D</v>
          </cell>
          <cell r="C5862" t="str">
            <v>Electricity, Gas, Water and Waste Services</v>
          </cell>
          <cell r="D5862">
            <v>209011202</v>
          </cell>
          <cell r="E5862" t="str">
            <v>Montmorency - Briar Hill</v>
          </cell>
          <cell r="F5862">
            <v>0</v>
          </cell>
          <cell r="G5862">
            <v>0</v>
          </cell>
          <cell r="H5862">
            <v>0</v>
          </cell>
          <cell r="I5862">
            <v>0</v>
          </cell>
          <cell r="J5862">
            <v>0</v>
          </cell>
          <cell r="K5862">
            <v>0</v>
          </cell>
        </row>
        <row r="5863">
          <cell r="A5863">
            <v>5857</v>
          </cell>
          <cell r="B5863" t="str">
            <v>E</v>
          </cell>
          <cell r="C5863" t="str">
            <v>Construction</v>
          </cell>
          <cell r="D5863">
            <v>209011202</v>
          </cell>
          <cell r="E5863" t="str">
            <v>Montmorency - Briar Hill</v>
          </cell>
          <cell r="F5863">
            <v>206</v>
          </cell>
          <cell r="G5863">
            <v>124</v>
          </cell>
          <cell r="H5863">
            <v>25</v>
          </cell>
          <cell r="I5863">
            <v>0</v>
          </cell>
          <cell r="J5863">
            <v>0</v>
          </cell>
          <cell r="K5863">
            <v>357</v>
          </cell>
        </row>
        <row r="5864">
          <cell r="A5864">
            <v>5858</v>
          </cell>
          <cell r="B5864" t="str">
            <v>F</v>
          </cell>
          <cell r="C5864" t="str">
            <v>Wholesale Trade</v>
          </cell>
          <cell r="D5864">
            <v>209011202</v>
          </cell>
          <cell r="E5864" t="str">
            <v>Montmorency - Briar Hill</v>
          </cell>
          <cell r="F5864">
            <v>14</v>
          </cell>
          <cell r="G5864">
            <v>8</v>
          </cell>
          <cell r="H5864">
            <v>3</v>
          </cell>
          <cell r="I5864">
            <v>0</v>
          </cell>
          <cell r="J5864">
            <v>0</v>
          </cell>
          <cell r="K5864">
            <v>24</v>
          </cell>
        </row>
        <row r="5865">
          <cell r="A5865">
            <v>5859</v>
          </cell>
          <cell r="B5865" t="str">
            <v>G</v>
          </cell>
          <cell r="C5865" t="str">
            <v>Retail Trade</v>
          </cell>
          <cell r="D5865">
            <v>209011202</v>
          </cell>
          <cell r="E5865" t="str">
            <v>Montmorency - Briar Hill</v>
          </cell>
          <cell r="F5865">
            <v>34</v>
          </cell>
          <cell r="G5865">
            <v>20</v>
          </cell>
          <cell r="H5865">
            <v>8</v>
          </cell>
          <cell r="I5865">
            <v>3</v>
          </cell>
          <cell r="J5865">
            <v>0</v>
          </cell>
          <cell r="K5865">
            <v>64</v>
          </cell>
        </row>
        <row r="5866">
          <cell r="A5866">
            <v>5860</v>
          </cell>
          <cell r="B5866" t="str">
            <v>H</v>
          </cell>
          <cell r="C5866" t="str">
            <v>Accommodation and Food Services</v>
          </cell>
          <cell r="D5866">
            <v>209011202</v>
          </cell>
          <cell r="E5866" t="str">
            <v>Montmorency - Briar Hill</v>
          </cell>
          <cell r="F5866">
            <v>16</v>
          </cell>
          <cell r="G5866">
            <v>13</v>
          </cell>
          <cell r="H5866">
            <v>15</v>
          </cell>
          <cell r="I5866">
            <v>6</v>
          </cell>
          <cell r="J5866">
            <v>3</v>
          </cell>
          <cell r="K5866">
            <v>51</v>
          </cell>
        </row>
        <row r="5867">
          <cell r="A5867">
            <v>5861</v>
          </cell>
          <cell r="B5867" t="str">
            <v>I</v>
          </cell>
          <cell r="C5867" t="str">
            <v>Transport, Postal and Warehousing</v>
          </cell>
          <cell r="D5867">
            <v>209011202</v>
          </cell>
          <cell r="E5867" t="str">
            <v>Montmorency - Briar Hill</v>
          </cell>
          <cell r="F5867">
            <v>25</v>
          </cell>
          <cell r="G5867">
            <v>12</v>
          </cell>
          <cell r="H5867">
            <v>0</v>
          </cell>
          <cell r="I5867">
            <v>0</v>
          </cell>
          <cell r="J5867">
            <v>0</v>
          </cell>
          <cell r="K5867">
            <v>37</v>
          </cell>
        </row>
        <row r="5868">
          <cell r="A5868">
            <v>5862</v>
          </cell>
          <cell r="B5868" t="str">
            <v>J</v>
          </cell>
          <cell r="C5868" t="str">
            <v>Information Media and Telecommunications</v>
          </cell>
          <cell r="D5868">
            <v>209011202</v>
          </cell>
          <cell r="E5868" t="str">
            <v>Montmorency - Briar Hill</v>
          </cell>
          <cell r="F5868">
            <v>12</v>
          </cell>
          <cell r="G5868">
            <v>8</v>
          </cell>
          <cell r="H5868">
            <v>3</v>
          </cell>
          <cell r="I5868">
            <v>0</v>
          </cell>
          <cell r="J5868">
            <v>0</v>
          </cell>
          <cell r="K5868">
            <v>21</v>
          </cell>
        </row>
        <row r="5869">
          <cell r="A5869">
            <v>5863</v>
          </cell>
          <cell r="B5869" t="str">
            <v>K</v>
          </cell>
          <cell r="C5869" t="str">
            <v>Financial and Insurance Services</v>
          </cell>
          <cell r="D5869">
            <v>209011202</v>
          </cell>
          <cell r="E5869" t="str">
            <v>Montmorency - Briar Hill</v>
          </cell>
          <cell r="F5869">
            <v>60</v>
          </cell>
          <cell r="G5869">
            <v>17</v>
          </cell>
          <cell r="H5869">
            <v>3</v>
          </cell>
          <cell r="I5869">
            <v>0</v>
          </cell>
          <cell r="J5869">
            <v>0</v>
          </cell>
          <cell r="K5869">
            <v>79</v>
          </cell>
        </row>
        <row r="5870">
          <cell r="A5870">
            <v>5864</v>
          </cell>
          <cell r="B5870" t="str">
            <v>L</v>
          </cell>
          <cell r="C5870" t="str">
            <v>Rental, Hiring and Real Estate Services</v>
          </cell>
          <cell r="D5870">
            <v>209011202</v>
          </cell>
          <cell r="E5870" t="str">
            <v>Montmorency - Briar Hill</v>
          </cell>
          <cell r="F5870">
            <v>138</v>
          </cell>
          <cell r="G5870">
            <v>9</v>
          </cell>
          <cell r="H5870">
            <v>3</v>
          </cell>
          <cell r="I5870">
            <v>3</v>
          </cell>
          <cell r="J5870">
            <v>0</v>
          </cell>
          <cell r="K5870">
            <v>150</v>
          </cell>
        </row>
        <row r="5871">
          <cell r="A5871">
            <v>5865</v>
          </cell>
          <cell r="B5871" t="str">
            <v>M</v>
          </cell>
          <cell r="C5871" t="str">
            <v>Professional, Scientific and Technical Services</v>
          </cell>
          <cell r="D5871">
            <v>209011202</v>
          </cell>
          <cell r="E5871" t="str">
            <v>Montmorency - Briar Hill</v>
          </cell>
          <cell r="F5871">
            <v>152</v>
          </cell>
          <cell r="G5871">
            <v>65</v>
          </cell>
          <cell r="H5871">
            <v>9</v>
          </cell>
          <cell r="I5871">
            <v>0</v>
          </cell>
          <cell r="J5871">
            <v>0</v>
          </cell>
          <cell r="K5871">
            <v>227</v>
          </cell>
        </row>
        <row r="5872">
          <cell r="A5872">
            <v>5866</v>
          </cell>
          <cell r="B5872" t="str">
            <v>N</v>
          </cell>
          <cell r="C5872" t="str">
            <v>Administrative and Support Services</v>
          </cell>
          <cell r="D5872">
            <v>209011202</v>
          </cell>
          <cell r="E5872" t="str">
            <v>Montmorency - Briar Hill</v>
          </cell>
          <cell r="F5872">
            <v>50</v>
          </cell>
          <cell r="G5872">
            <v>20</v>
          </cell>
          <cell r="H5872">
            <v>6</v>
          </cell>
          <cell r="I5872">
            <v>0</v>
          </cell>
          <cell r="J5872">
            <v>0</v>
          </cell>
          <cell r="K5872">
            <v>78</v>
          </cell>
        </row>
        <row r="5873">
          <cell r="A5873">
            <v>5867</v>
          </cell>
          <cell r="B5873" t="str">
            <v>O</v>
          </cell>
          <cell r="C5873" t="str">
            <v>Public Administration and Safety</v>
          </cell>
          <cell r="D5873">
            <v>209011202</v>
          </cell>
          <cell r="E5873" t="str">
            <v>Montmorency - Briar Hill</v>
          </cell>
          <cell r="F5873">
            <v>0</v>
          </cell>
          <cell r="G5873">
            <v>0</v>
          </cell>
          <cell r="H5873">
            <v>0</v>
          </cell>
          <cell r="I5873">
            <v>0</v>
          </cell>
          <cell r="J5873">
            <v>0</v>
          </cell>
          <cell r="K5873">
            <v>0</v>
          </cell>
        </row>
        <row r="5874">
          <cell r="A5874">
            <v>5868</v>
          </cell>
          <cell r="B5874" t="str">
            <v>P</v>
          </cell>
          <cell r="C5874" t="str">
            <v>Education and Training</v>
          </cell>
          <cell r="D5874">
            <v>209011202</v>
          </cell>
          <cell r="E5874" t="str">
            <v>Montmorency - Briar Hill</v>
          </cell>
          <cell r="F5874">
            <v>14</v>
          </cell>
          <cell r="G5874">
            <v>4</v>
          </cell>
          <cell r="H5874">
            <v>8</v>
          </cell>
          <cell r="I5874">
            <v>0</v>
          </cell>
          <cell r="J5874">
            <v>0</v>
          </cell>
          <cell r="K5874">
            <v>26</v>
          </cell>
        </row>
        <row r="5875">
          <cell r="A5875">
            <v>5869</v>
          </cell>
          <cell r="B5875" t="str">
            <v>Q</v>
          </cell>
          <cell r="C5875" t="str">
            <v>Health Care and Social Assistance</v>
          </cell>
          <cell r="D5875">
            <v>209011202</v>
          </cell>
          <cell r="E5875" t="str">
            <v>Montmorency - Briar Hill</v>
          </cell>
          <cell r="F5875">
            <v>93</v>
          </cell>
          <cell r="G5875">
            <v>29</v>
          </cell>
          <cell r="H5875">
            <v>11</v>
          </cell>
          <cell r="I5875">
            <v>4</v>
          </cell>
          <cell r="J5875">
            <v>0</v>
          </cell>
          <cell r="K5875">
            <v>137</v>
          </cell>
        </row>
        <row r="5876">
          <cell r="A5876">
            <v>5870</v>
          </cell>
          <cell r="B5876" t="str">
            <v>R</v>
          </cell>
          <cell r="C5876" t="str">
            <v>Arts and Recreation Services</v>
          </cell>
          <cell r="D5876">
            <v>209011202</v>
          </cell>
          <cell r="E5876" t="str">
            <v>Montmorency - Briar Hill</v>
          </cell>
          <cell r="F5876">
            <v>20</v>
          </cell>
          <cell r="G5876">
            <v>4</v>
          </cell>
          <cell r="H5876">
            <v>3</v>
          </cell>
          <cell r="I5876">
            <v>0</v>
          </cell>
          <cell r="J5876">
            <v>0</v>
          </cell>
          <cell r="K5876">
            <v>27</v>
          </cell>
        </row>
        <row r="5877">
          <cell r="A5877">
            <v>5871</v>
          </cell>
          <cell r="B5877" t="str">
            <v>S</v>
          </cell>
          <cell r="C5877" t="str">
            <v>Other Services</v>
          </cell>
          <cell r="D5877">
            <v>209011202</v>
          </cell>
          <cell r="E5877" t="str">
            <v>Montmorency - Briar Hill</v>
          </cell>
          <cell r="F5877">
            <v>35</v>
          </cell>
          <cell r="G5877">
            <v>32</v>
          </cell>
          <cell r="H5877">
            <v>12</v>
          </cell>
          <cell r="I5877">
            <v>0</v>
          </cell>
          <cell r="J5877">
            <v>0</v>
          </cell>
          <cell r="K5877">
            <v>79</v>
          </cell>
        </row>
        <row r="5878">
          <cell r="A5878">
            <v>5872</v>
          </cell>
          <cell r="B5878" t="str">
            <v>A</v>
          </cell>
          <cell r="C5878" t="str">
            <v>Agriculture, Forestry and Fishing</v>
          </cell>
          <cell r="D5878">
            <v>211051280</v>
          </cell>
          <cell r="E5878" t="str">
            <v>Montrose</v>
          </cell>
          <cell r="F5878">
            <v>4</v>
          </cell>
          <cell r="G5878">
            <v>0</v>
          </cell>
          <cell r="H5878">
            <v>3</v>
          </cell>
          <cell r="I5878">
            <v>0</v>
          </cell>
          <cell r="J5878">
            <v>0</v>
          </cell>
          <cell r="K5878">
            <v>6</v>
          </cell>
        </row>
        <row r="5879">
          <cell r="A5879">
            <v>5873</v>
          </cell>
          <cell r="B5879" t="str">
            <v>B</v>
          </cell>
          <cell r="C5879" t="str">
            <v>Mining</v>
          </cell>
          <cell r="D5879">
            <v>211051280</v>
          </cell>
          <cell r="E5879" t="str">
            <v>Montrose</v>
          </cell>
          <cell r="F5879">
            <v>0</v>
          </cell>
          <cell r="G5879">
            <v>0</v>
          </cell>
          <cell r="H5879">
            <v>0</v>
          </cell>
          <cell r="I5879">
            <v>0</v>
          </cell>
          <cell r="J5879">
            <v>0</v>
          </cell>
          <cell r="K5879">
            <v>0</v>
          </cell>
        </row>
        <row r="5880">
          <cell r="A5880">
            <v>5874</v>
          </cell>
          <cell r="B5880" t="str">
            <v>C</v>
          </cell>
          <cell r="C5880" t="str">
            <v>Manufacturing</v>
          </cell>
          <cell r="D5880">
            <v>211051280</v>
          </cell>
          <cell r="E5880" t="str">
            <v>Montrose</v>
          </cell>
          <cell r="F5880">
            <v>12</v>
          </cell>
          <cell r="G5880">
            <v>10</v>
          </cell>
          <cell r="H5880">
            <v>3</v>
          </cell>
          <cell r="I5880">
            <v>3</v>
          </cell>
          <cell r="J5880">
            <v>0</v>
          </cell>
          <cell r="K5880">
            <v>26</v>
          </cell>
        </row>
        <row r="5881">
          <cell r="A5881">
            <v>5875</v>
          </cell>
          <cell r="B5881" t="str">
            <v>D</v>
          </cell>
          <cell r="C5881" t="str">
            <v>Electricity, Gas, Water and Waste Services</v>
          </cell>
          <cell r="D5881">
            <v>211051280</v>
          </cell>
          <cell r="E5881" t="str">
            <v>Montrose</v>
          </cell>
          <cell r="F5881">
            <v>0</v>
          </cell>
          <cell r="G5881">
            <v>0</v>
          </cell>
          <cell r="H5881">
            <v>0</v>
          </cell>
          <cell r="I5881">
            <v>0</v>
          </cell>
          <cell r="J5881">
            <v>0</v>
          </cell>
          <cell r="K5881">
            <v>0</v>
          </cell>
        </row>
        <row r="5882">
          <cell r="A5882">
            <v>5876</v>
          </cell>
          <cell r="B5882" t="str">
            <v>E</v>
          </cell>
          <cell r="C5882" t="str">
            <v>Construction</v>
          </cell>
          <cell r="D5882">
            <v>211051280</v>
          </cell>
          <cell r="E5882" t="str">
            <v>Montrose</v>
          </cell>
          <cell r="F5882">
            <v>115</v>
          </cell>
          <cell r="G5882">
            <v>86</v>
          </cell>
          <cell r="H5882">
            <v>12</v>
          </cell>
          <cell r="I5882">
            <v>0</v>
          </cell>
          <cell r="J5882">
            <v>0</v>
          </cell>
          <cell r="K5882">
            <v>213</v>
          </cell>
        </row>
        <row r="5883">
          <cell r="A5883">
            <v>5877</v>
          </cell>
          <cell r="B5883" t="str">
            <v>F</v>
          </cell>
          <cell r="C5883" t="str">
            <v>Wholesale Trade</v>
          </cell>
          <cell r="D5883">
            <v>211051280</v>
          </cell>
          <cell r="E5883" t="str">
            <v>Montrose</v>
          </cell>
          <cell r="F5883">
            <v>6</v>
          </cell>
          <cell r="G5883">
            <v>3</v>
          </cell>
          <cell r="H5883">
            <v>0</v>
          </cell>
          <cell r="I5883">
            <v>0</v>
          </cell>
          <cell r="J5883">
            <v>0</v>
          </cell>
          <cell r="K5883">
            <v>9</v>
          </cell>
        </row>
        <row r="5884">
          <cell r="A5884">
            <v>5878</v>
          </cell>
          <cell r="B5884" t="str">
            <v>G</v>
          </cell>
          <cell r="C5884" t="str">
            <v>Retail Trade</v>
          </cell>
          <cell r="D5884">
            <v>211051280</v>
          </cell>
          <cell r="E5884" t="str">
            <v>Montrose</v>
          </cell>
          <cell r="F5884">
            <v>13</v>
          </cell>
          <cell r="G5884">
            <v>5</v>
          </cell>
          <cell r="H5884">
            <v>4</v>
          </cell>
          <cell r="I5884">
            <v>0</v>
          </cell>
          <cell r="J5884">
            <v>0</v>
          </cell>
          <cell r="K5884">
            <v>22</v>
          </cell>
        </row>
        <row r="5885">
          <cell r="A5885">
            <v>5879</v>
          </cell>
          <cell r="B5885" t="str">
            <v>H</v>
          </cell>
          <cell r="C5885" t="str">
            <v>Accommodation and Food Services</v>
          </cell>
          <cell r="D5885">
            <v>211051280</v>
          </cell>
          <cell r="E5885" t="str">
            <v>Montrose</v>
          </cell>
          <cell r="F5885">
            <v>6</v>
          </cell>
          <cell r="G5885">
            <v>5</v>
          </cell>
          <cell r="H5885">
            <v>3</v>
          </cell>
          <cell r="I5885">
            <v>3</v>
          </cell>
          <cell r="J5885">
            <v>0</v>
          </cell>
          <cell r="K5885">
            <v>16</v>
          </cell>
        </row>
        <row r="5886">
          <cell r="A5886">
            <v>5880</v>
          </cell>
          <cell r="B5886" t="str">
            <v>I</v>
          </cell>
          <cell r="C5886" t="str">
            <v>Transport, Postal and Warehousing</v>
          </cell>
          <cell r="D5886">
            <v>211051280</v>
          </cell>
          <cell r="E5886" t="str">
            <v>Montrose</v>
          </cell>
          <cell r="F5886">
            <v>13</v>
          </cell>
          <cell r="G5886">
            <v>3</v>
          </cell>
          <cell r="H5886">
            <v>0</v>
          </cell>
          <cell r="I5886">
            <v>0</v>
          </cell>
          <cell r="J5886">
            <v>0</v>
          </cell>
          <cell r="K5886">
            <v>18</v>
          </cell>
        </row>
        <row r="5887">
          <cell r="A5887">
            <v>5881</v>
          </cell>
          <cell r="B5887" t="str">
            <v>J</v>
          </cell>
          <cell r="C5887" t="str">
            <v>Information Media and Telecommunications</v>
          </cell>
          <cell r="D5887">
            <v>211051280</v>
          </cell>
          <cell r="E5887" t="str">
            <v>Montrose</v>
          </cell>
          <cell r="F5887">
            <v>0</v>
          </cell>
          <cell r="G5887">
            <v>0</v>
          </cell>
          <cell r="H5887">
            <v>0</v>
          </cell>
          <cell r="I5887">
            <v>0</v>
          </cell>
          <cell r="J5887">
            <v>0</v>
          </cell>
          <cell r="K5887">
            <v>3</v>
          </cell>
        </row>
        <row r="5888">
          <cell r="A5888">
            <v>5882</v>
          </cell>
          <cell r="B5888" t="str">
            <v>K</v>
          </cell>
          <cell r="C5888" t="str">
            <v>Financial and Insurance Services</v>
          </cell>
          <cell r="D5888">
            <v>211051280</v>
          </cell>
          <cell r="E5888" t="str">
            <v>Montrose</v>
          </cell>
          <cell r="F5888">
            <v>9</v>
          </cell>
          <cell r="G5888">
            <v>6</v>
          </cell>
          <cell r="H5888">
            <v>0</v>
          </cell>
          <cell r="I5888">
            <v>0</v>
          </cell>
          <cell r="J5888">
            <v>0</v>
          </cell>
          <cell r="K5888">
            <v>16</v>
          </cell>
        </row>
        <row r="5889">
          <cell r="A5889">
            <v>5883</v>
          </cell>
          <cell r="B5889" t="str">
            <v>L</v>
          </cell>
          <cell r="C5889" t="str">
            <v>Rental, Hiring and Real Estate Services</v>
          </cell>
          <cell r="D5889">
            <v>211051280</v>
          </cell>
          <cell r="E5889" t="str">
            <v>Montrose</v>
          </cell>
          <cell r="F5889">
            <v>33</v>
          </cell>
          <cell r="G5889">
            <v>3</v>
          </cell>
          <cell r="H5889">
            <v>3</v>
          </cell>
          <cell r="I5889">
            <v>0</v>
          </cell>
          <cell r="J5889">
            <v>0</v>
          </cell>
          <cell r="K5889">
            <v>37</v>
          </cell>
        </row>
        <row r="5890">
          <cell r="A5890">
            <v>5884</v>
          </cell>
          <cell r="B5890" t="str">
            <v>M</v>
          </cell>
          <cell r="C5890" t="str">
            <v>Professional, Scientific and Technical Services</v>
          </cell>
          <cell r="D5890">
            <v>211051280</v>
          </cell>
          <cell r="E5890" t="str">
            <v>Montrose</v>
          </cell>
          <cell r="F5890">
            <v>38</v>
          </cell>
          <cell r="G5890">
            <v>24</v>
          </cell>
          <cell r="H5890">
            <v>0</v>
          </cell>
          <cell r="I5890">
            <v>3</v>
          </cell>
          <cell r="J5890">
            <v>0</v>
          </cell>
          <cell r="K5890">
            <v>65</v>
          </cell>
        </row>
        <row r="5891">
          <cell r="A5891">
            <v>5885</v>
          </cell>
          <cell r="B5891" t="str">
            <v>N</v>
          </cell>
          <cell r="C5891" t="str">
            <v>Administrative and Support Services</v>
          </cell>
          <cell r="D5891">
            <v>211051280</v>
          </cell>
          <cell r="E5891" t="str">
            <v>Montrose</v>
          </cell>
          <cell r="F5891">
            <v>20</v>
          </cell>
          <cell r="G5891">
            <v>12</v>
          </cell>
          <cell r="H5891">
            <v>3</v>
          </cell>
          <cell r="I5891">
            <v>0</v>
          </cell>
          <cell r="J5891">
            <v>0</v>
          </cell>
          <cell r="K5891">
            <v>34</v>
          </cell>
        </row>
        <row r="5892">
          <cell r="A5892">
            <v>5886</v>
          </cell>
          <cell r="B5892" t="str">
            <v>O</v>
          </cell>
          <cell r="C5892" t="str">
            <v>Public Administration and Safety</v>
          </cell>
          <cell r="D5892">
            <v>211051280</v>
          </cell>
          <cell r="E5892" t="str">
            <v>Montrose</v>
          </cell>
          <cell r="F5892">
            <v>0</v>
          </cell>
          <cell r="G5892">
            <v>0</v>
          </cell>
          <cell r="H5892">
            <v>0</v>
          </cell>
          <cell r="I5892">
            <v>0</v>
          </cell>
          <cell r="J5892">
            <v>0</v>
          </cell>
          <cell r="K5892">
            <v>0</v>
          </cell>
        </row>
        <row r="5893">
          <cell r="A5893">
            <v>5887</v>
          </cell>
          <cell r="B5893" t="str">
            <v>P</v>
          </cell>
          <cell r="C5893" t="str">
            <v>Education and Training</v>
          </cell>
          <cell r="D5893">
            <v>211051280</v>
          </cell>
          <cell r="E5893" t="str">
            <v>Montrose</v>
          </cell>
          <cell r="F5893">
            <v>3</v>
          </cell>
          <cell r="G5893">
            <v>0</v>
          </cell>
          <cell r="H5893">
            <v>0</v>
          </cell>
          <cell r="I5893">
            <v>4</v>
          </cell>
          <cell r="J5893">
            <v>0</v>
          </cell>
          <cell r="K5893">
            <v>7</v>
          </cell>
        </row>
        <row r="5894">
          <cell r="A5894">
            <v>5888</v>
          </cell>
          <cell r="B5894" t="str">
            <v>Q</v>
          </cell>
          <cell r="C5894" t="str">
            <v>Health Care and Social Assistance</v>
          </cell>
          <cell r="D5894">
            <v>211051280</v>
          </cell>
          <cell r="E5894" t="str">
            <v>Montrose</v>
          </cell>
          <cell r="F5894">
            <v>11</v>
          </cell>
          <cell r="G5894">
            <v>7</v>
          </cell>
          <cell r="H5894">
            <v>3</v>
          </cell>
          <cell r="I5894">
            <v>0</v>
          </cell>
          <cell r="J5894">
            <v>0</v>
          </cell>
          <cell r="K5894">
            <v>21</v>
          </cell>
        </row>
        <row r="5895">
          <cell r="A5895">
            <v>5889</v>
          </cell>
          <cell r="B5895" t="str">
            <v>R</v>
          </cell>
          <cell r="C5895" t="str">
            <v>Arts and Recreation Services</v>
          </cell>
          <cell r="D5895">
            <v>211051280</v>
          </cell>
          <cell r="E5895" t="str">
            <v>Montrose</v>
          </cell>
          <cell r="F5895">
            <v>4</v>
          </cell>
          <cell r="G5895">
            <v>0</v>
          </cell>
          <cell r="H5895">
            <v>3</v>
          </cell>
          <cell r="I5895">
            <v>0</v>
          </cell>
          <cell r="J5895">
            <v>0</v>
          </cell>
          <cell r="K5895">
            <v>7</v>
          </cell>
        </row>
        <row r="5896">
          <cell r="A5896">
            <v>5890</v>
          </cell>
          <cell r="B5896" t="str">
            <v>S</v>
          </cell>
          <cell r="C5896" t="str">
            <v>Other Services</v>
          </cell>
          <cell r="D5896">
            <v>211051280</v>
          </cell>
          <cell r="E5896" t="str">
            <v>Montrose</v>
          </cell>
          <cell r="F5896">
            <v>16</v>
          </cell>
          <cell r="G5896">
            <v>10</v>
          </cell>
          <cell r="H5896">
            <v>0</v>
          </cell>
          <cell r="I5896">
            <v>0</v>
          </cell>
          <cell r="J5896">
            <v>0</v>
          </cell>
          <cell r="K5896">
            <v>27</v>
          </cell>
        </row>
        <row r="5897">
          <cell r="A5897">
            <v>5891</v>
          </cell>
          <cell r="B5897" t="str">
            <v>A</v>
          </cell>
          <cell r="C5897" t="str">
            <v>Agriculture, Forestry and Fishing</v>
          </cell>
          <cell r="D5897">
            <v>206031116</v>
          </cell>
          <cell r="E5897" t="str">
            <v>Moonee Ponds</v>
          </cell>
          <cell r="F5897">
            <v>14</v>
          </cell>
          <cell r="G5897">
            <v>0</v>
          </cell>
          <cell r="H5897">
            <v>0</v>
          </cell>
          <cell r="I5897">
            <v>0</v>
          </cell>
          <cell r="J5897">
            <v>0</v>
          </cell>
          <cell r="K5897">
            <v>17</v>
          </cell>
        </row>
        <row r="5898">
          <cell r="A5898">
            <v>5892</v>
          </cell>
          <cell r="B5898" t="str">
            <v>B</v>
          </cell>
          <cell r="C5898" t="str">
            <v>Mining</v>
          </cell>
          <cell r="D5898">
            <v>206031116</v>
          </cell>
          <cell r="E5898" t="str">
            <v>Moonee Ponds</v>
          </cell>
          <cell r="F5898">
            <v>0</v>
          </cell>
          <cell r="G5898">
            <v>0</v>
          </cell>
          <cell r="H5898">
            <v>0</v>
          </cell>
          <cell r="I5898">
            <v>0</v>
          </cell>
          <cell r="J5898">
            <v>0</v>
          </cell>
          <cell r="K5898">
            <v>3</v>
          </cell>
        </row>
        <row r="5899">
          <cell r="A5899">
            <v>5893</v>
          </cell>
          <cell r="B5899" t="str">
            <v>C</v>
          </cell>
          <cell r="C5899" t="str">
            <v>Manufacturing</v>
          </cell>
          <cell r="D5899">
            <v>206031116</v>
          </cell>
          <cell r="E5899" t="str">
            <v>Moonee Ponds</v>
          </cell>
          <cell r="F5899">
            <v>15</v>
          </cell>
          <cell r="G5899">
            <v>12</v>
          </cell>
          <cell r="H5899">
            <v>4</v>
          </cell>
          <cell r="I5899">
            <v>3</v>
          </cell>
          <cell r="J5899">
            <v>0</v>
          </cell>
          <cell r="K5899">
            <v>33</v>
          </cell>
        </row>
        <row r="5900">
          <cell r="A5900">
            <v>5894</v>
          </cell>
          <cell r="B5900" t="str">
            <v>D</v>
          </cell>
          <cell r="C5900" t="str">
            <v>Electricity, Gas, Water and Waste Services</v>
          </cell>
          <cell r="D5900">
            <v>206031116</v>
          </cell>
          <cell r="E5900" t="str">
            <v>Moonee Ponds</v>
          </cell>
          <cell r="F5900">
            <v>3</v>
          </cell>
          <cell r="G5900">
            <v>0</v>
          </cell>
          <cell r="H5900">
            <v>0</v>
          </cell>
          <cell r="I5900">
            <v>0</v>
          </cell>
          <cell r="J5900">
            <v>0</v>
          </cell>
          <cell r="K5900">
            <v>0</v>
          </cell>
        </row>
        <row r="5901">
          <cell r="A5901">
            <v>5895</v>
          </cell>
          <cell r="B5901" t="str">
            <v>E</v>
          </cell>
          <cell r="C5901" t="str">
            <v>Construction</v>
          </cell>
          <cell r="D5901">
            <v>206031116</v>
          </cell>
          <cell r="E5901" t="str">
            <v>Moonee Ponds</v>
          </cell>
          <cell r="F5901">
            <v>218</v>
          </cell>
          <cell r="G5901">
            <v>77</v>
          </cell>
          <cell r="H5901">
            <v>7</v>
          </cell>
          <cell r="I5901">
            <v>0</v>
          </cell>
          <cell r="J5901">
            <v>0</v>
          </cell>
          <cell r="K5901">
            <v>302</v>
          </cell>
        </row>
        <row r="5902">
          <cell r="A5902">
            <v>5896</v>
          </cell>
          <cell r="B5902" t="str">
            <v>F</v>
          </cell>
          <cell r="C5902" t="str">
            <v>Wholesale Trade</v>
          </cell>
          <cell r="D5902">
            <v>206031116</v>
          </cell>
          <cell r="E5902" t="str">
            <v>Moonee Ponds</v>
          </cell>
          <cell r="F5902">
            <v>18</v>
          </cell>
          <cell r="G5902">
            <v>14</v>
          </cell>
          <cell r="H5902">
            <v>4</v>
          </cell>
          <cell r="I5902">
            <v>0</v>
          </cell>
          <cell r="J5902">
            <v>0</v>
          </cell>
          <cell r="K5902">
            <v>36</v>
          </cell>
        </row>
        <row r="5903">
          <cell r="A5903">
            <v>5897</v>
          </cell>
          <cell r="B5903" t="str">
            <v>G</v>
          </cell>
          <cell r="C5903" t="str">
            <v>Retail Trade</v>
          </cell>
          <cell r="D5903">
            <v>206031116</v>
          </cell>
          <cell r="E5903" t="str">
            <v>Moonee Ponds</v>
          </cell>
          <cell r="F5903">
            <v>51</v>
          </cell>
          <cell r="G5903">
            <v>56</v>
          </cell>
          <cell r="H5903">
            <v>21</v>
          </cell>
          <cell r="I5903">
            <v>5</v>
          </cell>
          <cell r="J5903">
            <v>0</v>
          </cell>
          <cell r="K5903">
            <v>133</v>
          </cell>
        </row>
        <row r="5904">
          <cell r="A5904">
            <v>5898</v>
          </cell>
          <cell r="B5904" t="str">
            <v>H</v>
          </cell>
          <cell r="C5904" t="str">
            <v>Accommodation and Food Services</v>
          </cell>
          <cell r="D5904">
            <v>206031116</v>
          </cell>
          <cell r="E5904" t="str">
            <v>Moonee Ponds</v>
          </cell>
          <cell r="F5904">
            <v>26</v>
          </cell>
          <cell r="G5904">
            <v>40</v>
          </cell>
          <cell r="H5904">
            <v>40</v>
          </cell>
          <cell r="I5904">
            <v>11</v>
          </cell>
          <cell r="J5904">
            <v>0</v>
          </cell>
          <cell r="K5904">
            <v>117</v>
          </cell>
        </row>
        <row r="5905">
          <cell r="A5905">
            <v>5899</v>
          </cell>
          <cell r="B5905" t="str">
            <v>I</v>
          </cell>
          <cell r="C5905" t="str">
            <v>Transport, Postal and Warehousing</v>
          </cell>
          <cell r="D5905">
            <v>206031116</v>
          </cell>
          <cell r="E5905" t="str">
            <v>Moonee Ponds</v>
          </cell>
          <cell r="F5905">
            <v>60</v>
          </cell>
          <cell r="G5905">
            <v>6</v>
          </cell>
          <cell r="H5905">
            <v>0</v>
          </cell>
          <cell r="I5905">
            <v>0</v>
          </cell>
          <cell r="J5905">
            <v>0</v>
          </cell>
          <cell r="K5905">
            <v>68</v>
          </cell>
        </row>
        <row r="5906">
          <cell r="A5906">
            <v>5900</v>
          </cell>
          <cell r="B5906" t="str">
            <v>J</v>
          </cell>
          <cell r="C5906" t="str">
            <v>Information Media and Telecommunications</v>
          </cell>
          <cell r="D5906">
            <v>206031116</v>
          </cell>
          <cell r="E5906" t="str">
            <v>Moonee Ponds</v>
          </cell>
          <cell r="F5906">
            <v>8</v>
          </cell>
          <cell r="G5906">
            <v>7</v>
          </cell>
          <cell r="H5906">
            <v>0</v>
          </cell>
          <cell r="I5906">
            <v>0</v>
          </cell>
          <cell r="J5906">
            <v>0</v>
          </cell>
          <cell r="K5906">
            <v>17</v>
          </cell>
        </row>
        <row r="5907">
          <cell r="A5907">
            <v>5901</v>
          </cell>
          <cell r="B5907" t="str">
            <v>K</v>
          </cell>
          <cell r="C5907" t="str">
            <v>Financial and Insurance Services</v>
          </cell>
          <cell r="D5907">
            <v>206031116</v>
          </cell>
          <cell r="E5907" t="str">
            <v>Moonee Ponds</v>
          </cell>
          <cell r="F5907">
            <v>98</v>
          </cell>
          <cell r="G5907">
            <v>37</v>
          </cell>
          <cell r="H5907">
            <v>9</v>
          </cell>
          <cell r="I5907">
            <v>0</v>
          </cell>
          <cell r="J5907">
            <v>0</v>
          </cell>
          <cell r="K5907">
            <v>144</v>
          </cell>
        </row>
        <row r="5908">
          <cell r="A5908">
            <v>5902</v>
          </cell>
          <cell r="B5908" t="str">
            <v>L</v>
          </cell>
          <cell r="C5908" t="str">
            <v>Rental, Hiring and Real Estate Services</v>
          </cell>
          <cell r="D5908">
            <v>206031116</v>
          </cell>
          <cell r="E5908" t="str">
            <v>Moonee Ponds</v>
          </cell>
          <cell r="F5908">
            <v>261</v>
          </cell>
          <cell r="G5908">
            <v>16</v>
          </cell>
          <cell r="H5908">
            <v>8</v>
          </cell>
          <cell r="I5908">
            <v>0</v>
          </cell>
          <cell r="J5908">
            <v>0</v>
          </cell>
          <cell r="K5908">
            <v>286</v>
          </cell>
        </row>
        <row r="5909">
          <cell r="A5909">
            <v>5903</v>
          </cell>
          <cell r="B5909" t="str">
            <v>M</v>
          </cell>
          <cell r="C5909" t="str">
            <v>Professional, Scientific and Technical Services</v>
          </cell>
          <cell r="D5909">
            <v>206031116</v>
          </cell>
          <cell r="E5909" t="str">
            <v>Moonee Ponds</v>
          </cell>
          <cell r="F5909">
            <v>225</v>
          </cell>
          <cell r="G5909">
            <v>108</v>
          </cell>
          <cell r="H5909">
            <v>20</v>
          </cell>
          <cell r="I5909">
            <v>0</v>
          </cell>
          <cell r="J5909">
            <v>0</v>
          </cell>
          <cell r="K5909">
            <v>355</v>
          </cell>
        </row>
        <row r="5910">
          <cell r="A5910">
            <v>5904</v>
          </cell>
          <cell r="B5910" t="str">
            <v>N</v>
          </cell>
          <cell r="C5910" t="str">
            <v>Administrative and Support Services</v>
          </cell>
          <cell r="D5910">
            <v>206031116</v>
          </cell>
          <cell r="E5910" t="str">
            <v>Moonee Ponds</v>
          </cell>
          <cell r="F5910">
            <v>56</v>
          </cell>
          <cell r="G5910">
            <v>27</v>
          </cell>
          <cell r="H5910">
            <v>13</v>
          </cell>
          <cell r="I5910">
            <v>4</v>
          </cell>
          <cell r="J5910">
            <v>0</v>
          </cell>
          <cell r="K5910">
            <v>100</v>
          </cell>
        </row>
        <row r="5911">
          <cell r="A5911">
            <v>5905</v>
          </cell>
          <cell r="B5911" t="str">
            <v>O</v>
          </cell>
          <cell r="C5911" t="str">
            <v>Public Administration and Safety</v>
          </cell>
          <cell r="D5911">
            <v>206031116</v>
          </cell>
          <cell r="E5911" t="str">
            <v>Moonee Ponds</v>
          </cell>
          <cell r="F5911">
            <v>3</v>
          </cell>
          <cell r="G5911">
            <v>0</v>
          </cell>
          <cell r="H5911">
            <v>0</v>
          </cell>
          <cell r="I5911">
            <v>0</v>
          </cell>
          <cell r="J5911">
            <v>0</v>
          </cell>
          <cell r="K5911">
            <v>4</v>
          </cell>
        </row>
        <row r="5912">
          <cell r="A5912">
            <v>5906</v>
          </cell>
          <cell r="B5912" t="str">
            <v>P</v>
          </cell>
          <cell r="C5912" t="str">
            <v>Education and Training</v>
          </cell>
          <cell r="D5912">
            <v>206031116</v>
          </cell>
          <cell r="E5912" t="str">
            <v>Moonee Ponds</v>
          </cell>
          <cell r="F5912">
            <v>28</v>
          </cell>
          <cell r="G5912">
            <v>7</v>
          </cell>
          <cell r="H5912">
            <v>5</v>
          </cell>
          <cell r="I5912">
            <v>3</v>
          </cell>
          <cell r="J5912">
            <v>0</v>
          </cell>
          <cell r="K5912">
            <v>41</v>
          </cell>
        </row>
        <row r="5913">
          <cell r="A5913">
            <v>5907</v>
          </cell>
          <cell r="B5913" t="str">
            <v>Q</v>
          </cell>
          <cell r="C5913" t="str">
            <v>Health Care and Social Assistance</v>
          </cell>
          <cell r="D5913">
            <v>206031116</v>
          </cell>
          <cell r="E5913" t="str">
            <v>Moonee Ponds</v>
          </cell>
          <cell r="F5913">
            <v>171</v>
          </cell>
          <cell r="G5913">
            <v>76</v>
          </cell>
          <cell r="H5913">
            <v>35</v>
          </cell>
          <cell r="I5913">
            <v>9</v>
          </cell>
          <cell r="J5913">
            <v>0</v>
          </cell>
          <cell r="K5913">
            <v>291</v>
          </cell>
        </row>
        <row r="5914">
          <cell r="A5914">
            <v>5908</v>
          </cell>
          <cell r="B5914" t="str">
            <v>R</v>
          </cell>
          <cell r="C5914" t="str">
            <v>Arts and Recreation Services</v>
          </cell>
          <cell r="D5914">
            <v>206031116</v>
          </cell>
          <cell r="E5914" t="str">
            <v>Moonee Ponds</v>
          </cell>
          <cell r="F5914">
            <v>21</v>
          </cell>
          <cell r="G5914">
            <v>9</v>
          </cell>
          <cell r="H5914">
            <v>5</v>
          </cell>
          <cell r="I5914">
            <v>0</v>
          </cell>
          <cell r="J5914">
            <v>3</v>
          </cell>
          <cell r="K5914">
            <v>37</v>
          </cell>
        </row>
        <row r="5915">
          <cell r="A5915">
            <v>5909</v>
          </cell>
          <cell r="B5915" t="str">
            <v>S</v>
          </cell>
          <cell r="C5915" t="str">
            <v>Other Services</v>
          </cell>
          <cell r="D5915">
            <v>206031116</v>
          </cell>
          <cell r="E5915" t="str">
            <v>Moonee Ponds</v>
          </cell>
          <cell r="F5915">
            <v>65</v>
          </cell>
          <cell r="G5915">
            <v>42</v>
          </cell>
          <cell r="H5915">
            <v>15</v>
          </cell>
          <cell r="I5915">
            <v>3</v>
          </cell>
          <cell r="J5915">
            <v>0</v>
          </cell>
          <cell r="K5915">
            <v>125</v>
          </cell>
        </row>
        <row r="5916">
          <cell r="A5916">
            <v>5910</v>
          </cell>
          <cell r="B5916" t="str">
            <v>A</v>
          </cell>
          <cell r="C5916" t="str">
            <v>Agriculture, Forestry and Fishing</v>
          </cell>
          <cell r="D5916">
            <v>208031191</v>
          </cell>
          <cell r="E5916" t="str">
            <v>Moorabbin - Heatherton</v>
          </cell>
          <cell r="F5916">
            <v>10</v>
          </cell>
          <cell r="G5916">
            <v>4</v>
          </cell>
          <cell r="H5916">
            <v>3</v>
          </cell>
          <cell r="I5916">
            <v>3</v>
          </cell>
          <cell r="J5916">
            <v>0</v>
          </cell>
          <cell r="K5916">
            <v>17</v>
          </cell>
        </row>
        <row r="5917">
          <cell r="A5917">
            <v>5911</v>
          </cell>
          <cell r="B5917" t="str">
            <v>B</v>
          </cell>
          <cell r="C5917" t="str">
            <v>Mining</v>
          </cell>
          <cell r="D5917">
            <v>208031191</v>
          </cell>
          <cell r="E5917" t="str">
            <v>Moorabbin - Heatherton</v>
          </cell>
          <cell r="F5917">
            <v>9</v>
          </cell>
          <cell r="G5917">
            <v>0</v>
          </cell>
          <cell r="H5917">
            <v>0</v>
          </cell>
          <cell r="I5917">
            <v>0</v>
          </cell>
          <cell r="J5917">
            <v>0</v>
          </cell>
          <cell r="K5917">
            <v>10</v>
          </cell>
        </row>
        <row r="5918">
          <cell r="A5918">
            <v>5912</v>
          </cell>
          <cell r="B5918" t="str">
            <v>C</v>
          </cell>
          <cell r="C5918" t="str">
            <v>Manufacturing</v>
          </cell>
          <cell r="D5918">
            <v>208031191</v>
          </cell>
          <cell r="E5918" t="str">
            <v>Moorabbin - Heatherton</v>
          </cell>
          <cell r="F5918">
            <v>59</v>
          </cell>
          <cell r="G5918">
            <v>50</v>
          </cell>
          <cell r="H5918">
            <v>37</v>
          </cell>
          <cell r="I5918">
            <v>23</v>
          </cell>
          <cell r="J5918">
            <v>3</v>
          </cell>
          <cell r="K5918">
            <v>171</v>
          </cell>
        </row>
        <row r="5919">
          <cell r="A5919">
            <v>5913</v>
          </cell>
          <cell r="B5919" t="str">
            <v>D</v>
          </cell>
          <cell r="C5919" t="str">
            <v>Electricity, Gas, Water and Waste Services</v>
          </cell>
          <cell r="D5919">
            <v>208031191</v>
          </cell>
          <cell r="E5919" t="str">
            <v>Moorabbin - Heatherton</v>
          </cell>
          <cell r="F5919">
            <v>3</v>
          </cell>
          <cell r="G5919">
            <v>3</v>
          </cell>
          <cell r="H5919">
            <v>4</v>
          </cell>
          <cell r="I5919">
            <v>0</v>
          </cell>
          <cell r="J5919">
            <v>0</v>
          </cell>
          <cell r="K5919">
            <v>10</v>
          </cell>
        </row>
        <row r="5920">
          <cell r="A5920">
            <v>5914</v>
          </cell>
          <cell r="B5920" t="str">
            <v>E</v>
          </cell>
          <cell r="C5920" t="str">
            <v>Construction</v>
          </cell>
          <cell r="D5920">
            <v>208031191</v>
          </cell>
          <cell r="E5920" t="str">
            <v>Moorabbin - Heatherton</v>
          </cell>
          <cell r="F5920">
            <v>200</v>
          </cell>
          <cell r="G5920">
            <v>114</v>
          </cell>
          <cell r="H5920">
            <v>54</v>
          </cell>
          <cell r="I5920">
            <v>17</v>
          </cell>
          <cell r="J5920">
            <v>0</v>
          </cell>
          <cell r="K5920">
            <v>386</v>
          </cell>
        </row>
        <row r="5921">
          <cell r="A5921">
            <v>5915</v>
          </cell>
          <cell r="B5921" t="str">
            <v>F</v>
          </cell>
          <cell r="C5921" t="str">
            <v>Wholesale Trade</v>
          </cell>
          <cell r="D5921">
            <v>208031191</v>
          </cell>
          <cell r="E5921" t="str">
            <v>Moorabbin - Heatherton</v>
          </cell>
          <cell r="F5921">
            <v>72</v>
          </cell>
          <cell r="G5921">
            <v>64</v>
          </cell>
          <cell r="H5921">
            <v>39</v>
          </cell>
          <cell r="I5921">
            <v>22</v>
          </cell>
          <cell r="J5921">
            <v>3</v>
          </cell>
          <cell r="K5921">
            <v>199</v>
          </cell>
        </row>
        <row r="5922">
          <cell r="A5922">
            <v>5916</v>
          </cell>
          <cell r="B5922" t="str">
            <v>G</v>
          </cell>
          <cell r="C5922" t="str">
            <v>Retail Trade</v>
          </cell>
          <cell r="D5922">
            <v>208031191</v>
          </cell>
          <cell r="E5922" t="str">
            <v>Moorabbin - Heatherton</v>
          </cell>
          <cell r="F5922">
            <v>119</v>
          </cell>
          <cell r="G5922">
            <v>121</v>
          </cell>
          <cell r="H5922">
            <v>64</v>
          </cell>
          <cell r="I5922">
            <v>18</v>
          </cell>
          <cell r="J5922">
            <v>0</v>
          </cell>
          <cell r="K5922">
            <v>322</v>
          </cell>
        </row>
        <row r="5923">
          <cell r="A5923">
            <v>5917</v>
          </cell>
          <cell r="B5923" t="str">
            <v>H</v>
          </cell>
          <cell r="C5923" t="str">
            <v>Accommodation and Food Services</v>
          </cell>
          <cell r="D5923">
            <v>208031191</v>
          </cell>
          <cell r="E5923" t="str">
            <v>Moorabbin - Heatherton</v>
          </cell>
          <cell r="F5923">
            <v>32</v>
          </cell>
          <cell r="G5923">
            <v>28</v>
          </cell>
          <cell r="H5923">
            <v>23</v>
          </cell>
          <cell r="I5923">
            <v>11</v>
          </cell>
          <cell r="J5923">
            <v>0</v>
          </cell>
          <cell r="K5923">
            <v>94</v>
          </cell>
        </row>
        <row r="5924">
          <cell r="A5924">
            <v>5918</v>
          </cell>
          <cell r="B5924" t="str">
            <v>I</v>
          </cell>
          <cell r="C5924" t="str">
            <v>Transport, Postal and Warehousing</v>
          </cell>
          <cell r="D5924">
            <v>208031191</v>
          </cell>
          <cell r="E5924" t="str">
            <v>Moorabbin - Heatherton</v>
          </cell>
          <cell r="F5924">
            <v>71</v>
          </cell>
          <cell r="G5924">
            <v>16</v>
          </cell>
          <cell r="H5924">
            <v>6</v>
          </cell>
          <cell r="I5924">
            <v>6</v>
          </cell>
          <cell r="J5924">
            <v>0</v>
          </cell>
          <cell r="K5924">
            <v>100</v>
          </cell>
        </row>
        <row r="5925">
          <cell r="A5925">
            <v>5919</v>
          </cell>
          <cell r="B5925" t="str">
            <v>J</v>
          </cell>
          <cell r="C5925" t="str">
            <v>Information Media and Telecommunications</v>
          </cell>
          <cell r="D5925">
            <v>208031191</v>
          </cell>
          <cell r="E5925" t="str">
            <v>Moorabbin - Heatherton</v>
          </cell>
          <cell r="F5925">
            <v>11</v>
          </cell>
          <cell r="G5925">
            <v>4</v>
          </cell>
          <cell r="H5925">
            <v>3</v>
          </cell>
          <cell r="I5925">
            <v>0</v>
          </cell>
          <cell r="J5925">
            <v>0</v>
          </cell>
          <cell r="K5925">
            <v>17</v>
          </cell>
        </row>
        <row r="5926">
          <cell r="A5926">
            <v>5920</v>
          </cell>
          <cell r="B5926" t="str">
            <v>K</v>
          </cell>
          <cell r="C5926" t="str">
            <v>Financial and Insurance Services</v>
          </cell>
          <cell r="D5926">
            <v>208031191</v>
          </cell>
          <cell r="E5926" t="str">
            <v>Moorabbin - Heatherton</v>
          </cell>
          <cell r="F5926">
            <v>92</v>
          </cell>
          <cell r="G5926">
            <v>22</v>
          </cell>
          <cell r="H5926">
            <v>8</v>
          </cell>
          <cell r="I5926">
            <v>3</v>
          </cell>
          <cell r="J5926">
            <v>0</v>
          </cell>
          <cell r="K5926">
            <v>125</v>
          </cell>
        </row>
        <row r="5927">
          <cell r="A5927">
            <v>5921</v>
          </cell>
          <cell r="B5927" t="str">
            <v>L</v>
          </cell>
          <cell r="C5927" t="str">
            <v>Rental, Hiring and Real Estate Services</v>
          </cell>
          <cell r="D5927">
            <v>208031191</v>
          </cell>
          <cell r="E5927" t="str">
            <v>Moorabbin - Heatherton</v>
          </cell>
          <cell r="F5927">
            <v>302</v>
          </cell>
          <cell r="G5927">
            <v>24</v>
          </cell>
          <cell r="H5927">
            <v>14</v>
          </cell>
          <cell r="I5927">
            <v>4</v>
          </cell>
          <cell r="J5927">
            <v>0</v>
          </cell>
          <cell r="K5927">
            <v>344</v>
          </cell>
        </row>
        <row r="5928">
          <cell r="A5928">
            <v>5922</v>
          </cell>
          <cell r="B5928" t="str">
            <v>M</v>
          </cell>
          <cell r="C5928" t="str">
            <v>Professional, Scientific and Technical Services</v>
          </cell>
          <cell r="D5928">
            <v>208031191</v>
          </cell>
          <cell r="E5928" t="str">
            <v>Moorabbin - Heatherton</v>
          </cell>
          <cell r="F5928">
            <v>166</v>
          </cell>
          <cell r="G5928">
            <v>86</v>
          </cell>
          <cell r="H5928">
            <v>20</v>
          </cell>
          <cell r="I5928">
            <v>13</v>
          </cell>
          <cell r="J5928">
            <v>0</v>
          </cell>
          <cell r="K5928">
            <v>285</v>
          </cell>
        </row>
        <row r="5929">
          <cell r="A5929">
            <v>5923</v>
          </cell>
          <cell r="B5929" t="str">
            <v>N</v>
          </cell>
          <cell r="C5929" t="str">
            <v>Administrative and Support Services</v>
          </cell>
          <cell r="D5929">
            <v>208031191</v>
          </cell>
          <cell r="E5929" t="str">
            <v>Moorabbin - Heatherton</v>
          </cell>
          <cell r="F5929">
            <v>46</v>
          </cell>
          <cell r="G5929">
            <v>20</v>
          </cell>
          <cell r="H5929">
            <v>17</v>
          </cell>
          <cell r="I5929">
            <v>7</v>
          </cell>
          <cell r="J5929">
            <v>0</v>
          </cell>
          <cell r="K5929">
            <v>90</v>
          </cell>
        </row>
        <row r="5930">
          <cell r="A5930">
            <v>5924</v>
          </cell>
          <cell r="B5930" t="str">
            <v>O</v>
          </cell>
          <cell r="C5930" t="str">
            <v>Public Administration and Safety</v>
          </cell>
          <cell r="D5930">
            <v>208031191</v>
          </cell>
          <cell r="E5930" t="str">
            <v>Moorabbin - Heatherton</v>
          </cell>
          <cell r="F5930">
            <v>3</v>
          </cell>
          <cell r="G5930">
            <v>0</v>
          </cell>
          <cell r="H5930">
            <v>0</v>
          </cell>
          <cell r="I5930">
            <v>3</v>
          </cell>
          <cell r="J5930">
            <v>0</v>
          </cell>
          <cell r="K5930">
            <v>7</v>
          </cell>
        </row>
        <row r="5931">
          <cell r="A5931">
            <v>5925</v>
          </cell>
          <cell r="B5931" t="str">
            <v>P</v>
          </cell>
          <cell r="C5931" t="str">
            <v>Education and Training</v>
          </cell>
          <cell r="D5931">
            <v>208031191</v>
          </cell>
          <cell r="E5931" t="str">
            <v>Moorabbin - Heatherton</v>
          </cell>
          <cell r="F5931">
            <v>23</v>
          </cell>
          <cell r="G5931">
            <v>16</v>
          </cell>
          <cell r="H5931">
            <v>8</v>
          </cell>
          <cell r="I5931">
            <v>3</v>
          </cell>
          <cell r="J5931">
            <v>0</v>
          </cell>
          <cell r="K5931">
            <v>49</v>
          </cell>
        </row>
        <row r="5932">
          <cell r="A5932">
            <v>5926</v>
          </cell>
          <cell r="B5932" t="str">
            <v>Q</v>
          </cell>
          <cell r="C5932" t="str">
            <v>Health Care and Social Assistance</v>
          </cell>
          <cell r="D5932">
            <v>208031191</v>
          </cell>
          <cell r="E5932" t="str">
            <v>Moorabbin - Heatherton</v>
          </cell>
          <cell r="F5932">
            <v>75</v>
          </cell>
          <cell r="G5932">
            <v>19</v>
          </cell>
          <cell r="H5932">
            <v>13</v>
          </cell>
          <cell r="I5932">
            <v>5</v>
          </cell>
          <cell r="J5932">
            <v>3</v>
          </cell>
          <cell r="K5932">
            <v>115</v>
          </cell>
        </row>
        <row r="5933">
          <cell r="A5933">
            <v>5927</v>
          </cell>
          <cell r="B5933" t="str">
            <v>R</v>
          </cell>
          <cell r="C5933" t="str">
            <v>Arts and Recreation Services</v>
          </cell>
          <cell r="D5933">
            <v>208031191</v>
          </cell>
          <cell r="E5933" t="str">
            <v>Moorabbin - Heatherton</v>
          </cell>
          <cell r="F5933">
            <v>26</v>
          </cell>
          <cell r="G5933">
            <v>15</v>
          </cell>
          <cell r="H5933">
            <v>4</v>
          </cell>
          <cell r="I5933">
            <v>4</v>
          </cell>
          <cell r="J5933">
            <v>0</v>
          </cell>
          <cell r="K5933">
            <v>50</v>
          </cell>
        </row>
        <row r="5934">
          <cell r="A5934">
            <v>5928</v>
          </cell>
          <cell r="B5934" t="str">
            <v>S</v>
          </cell>
          <cell r="C5934" t="str">
            <v>Other Services</v>
          </cell>
          <cell r="D5934">
            <v>208031191</v>
          </cell>
          <cell r="E5934" t="str">
            <v>Moorabbin - Heatherton</v>
          </cell>
          <cell r="F5934">
            <v>77</v>
          </cell>
          <cell r="G5934">
            <v>84</v>
          </cell>
          <cell r="H5934">
            <v>36</v>
          </cell>
          <cell r="I5934">
            <v>0</v>
          </cell>
          <cell r="J5934">
            <v>0</v>
          </cell>
          <cell r="K5934">
            <v>199</v>
          </cell>
        </row>
        <row r="5935">
          <cell r="A5935">
            <v>5929</v>
          </cell>
          <cell r="B5935" t="str">
            <v>A</v>
          </cell>
          <cell r="C5935" t="str">
            <v>Agriculture, Forestry and Fishing</v>
          </cell>
          <cell r="D5935">
            <v>208031192</v>
          </cell>
          <cell r="E5935" t="str">
            <v>Moorabbin Airport</v>
          </cell>
          <cell r="F5935">
            <v>3</v>
          </cell>
          <cell r="G5935">
            <v>0</v>
          </cell>
          <cell r="H5935">
            <v>0</v>
          </cell>
          <cell r="I5935">
            <v>0</v>
          </cell>
          <cell r="J5935">
            <v>0</v>
          </cell>
          <cell r="K5935">
            <v>3</v>
          </cell>
        </row>
        <row r="5936">
          <cell r="A5936">
            <v>5930</v>
          </cell>
          <cell r="B5936" t="str">
            <v>B</v>
          </cell>
          <cell r="C5936" t="str">
            <v>Mining</v>
          </cell>
          <cell r="D5936">
            <v>208031192</v>
          </cell>
          <cell r="E5936" t="str">
            <v>Moorabbin Airport</v>
          </cell>
          <cell r="F5936">
            <v>0</v>
          </cell>
          <cell r="G5936">
            <v>0</v>
          </cell>
          <cell r="H5936">
            <v>0</v>
          </cell>
          <cell r="I5936">
            <v>0</v>
          </cell>
          <cell r="J5936">
            <v>0</v>
          </cell>
          <cell r="K5936">
            <v>0</v>
          </cell>
        </row>
        <row r="5937">
          <cell r="A5937">
            <v>5931</v>
          </cell>
          <cell r="B5937" t="str">
            <v>C</v>
          </cell>
          <cell r="C5937" t="str">
            <v>Manufacturing</v>
          </cell>
          <cell r="D5937">
            <v>208031192</v>
          </cell>
          <cell r="E5937" t="str">
            <v>Moorabbin Airport</v>
          </cell>
          <cell r="F5937">
            <v>4</v>
          </cell>
          <cell r="G5937">
            <v>5</v>
          </cell>
          <cell r="H5937">
            <v>6</v>
          </cell>
          <cell r="I5937">
            <v>3</v>
          </cell>
          <cell r="J5937">
            <v>0</v>
          </cell>
          <cell r="K5937">
            <v>17</v>
          </cell>
        </row>
        <row r="5938">
          <cell r="A5938">
            <v>5932</v>
          </cell>
          <cell r="B5938" t="str">
            <v>D</v>
          </cell>
          <cell r="C5938" t="str">
            <v>Electricity, Gas, Water and Waste Services</v>
          </cell>
          <cell r="D5938">
            <v>208031192</v>
          </cell>
          <cell r="E5938" t="str">
            <v>Moorabbin Airport</v>
          </cell>
          <cell r="F5938">
            <v>0</v>
          </cell>
          <cell r="G5938">
            <v>0</v>
          </cell>
          <cell r="H5938">
            <v>0</v>
          </cell>
          <cell r="I5938">
            <v>0</v>
          </cell>
          <cell r="J5938">
            <v>0</v>
          </cell>
          <cell r="K5938">
            <v>0</v>
          </cell>
        </row>
        <row r="5939">
          <cell r="A5939">
            <v>5933</v>
          </cell>
          <cell r="B5939" t="str">
            <v>E</v>
          </cell>
          <cell r="C5939" t="str">
            <v>Construction</v>
          </cell>
          <cell r="D5939">
            <v>208031192</v>
          </cell>
          <cell r="E5939" t="str">
            <v>Moorabbin Airport</v>
          </cell>
          <cell r="F5939">
            <v>3</v>
          </cell>
          <cell r="G5939">
            <v>0</v>
          </cell>
          <cell r="H5939">
            <v>0</v>
          </cell>
          <cell r="I5939">
            <v>0</v>
          </cell>
          <cell r="J5939">
            <v>0</v>
          </cell>
          <cell r="K5939">
            <v>4</v>
          </cell>
        </row>
        <row r="5940">
          <cell r="A5940">
            <v>5934</v>
          </cell>
          <cell r="B5940" t="str">
            <v>F</v>
          </cell>
          <cell r="C5940" t="str">
            <v>Wholesale Trade</v>
          </cell>
          <cell r="D5940">
            <v>208031192</v>
          </cell>
          <cell r="E5940" t="str">
            <v>Moorabbin Airport</v>
          </cell>
          <cell r="F5940">
            <v>3</v>
          </cell>
          <cell r="G5940">
            <v>0</v>
          </cell>
          <cell r="H5940">
            <v>3</v>
          </cell>
          <cell r="I5940">
            <v>6</v>
          </cell>
          <cell r="J5940">
            <v>0</v>
          </cell>
          <cell r="K5940">
            <v>11</v>
          </cell>
        </row>
        <row r="5941">
          <cell r="A5941">
            <v>5935</v>
          </cell>
          <cell r="B5941" t="str">
            <v>G</v>
          </cell>
          <cell r="C5941" t="str">
            <v>Retail Trade</v>
          </cell>
          <cell r="D5941">
            <v>208031192</v>
          </cell>
          <cell r="E5941" t="str">
            <v>Moorabbin Airport</v>
          </cell>
          <cell r="F5941">
            <v>0</v>
          </cell>
          <cell r="G5941">
            <v>3</v>
          </cell>
          <cell r="H5941">
            <v>3</v>
          </cell>
          <cell r="I5941">
            <v>3</v>
          </cell>
          <cell r="J5941">
            <v>0</v>
          </cell>
          <cell r="K5941">
            <v>9</v>
          </cell>
        </row>
        <row r="5942">
          <cell r="A5942">
            <v>5936</v>
          </cell>
          <cell r="B5942" t="str">
            <v>H</v>
          </cell>
          <cell r="C5942" t="str">
            <v>Accommodation and Food Services</v>
          </cell>
          <cell r="D5942">
            <v>208031192</v>
          </cell>
          <cell r="E5942" t="str">
            <v>Moorabbin Airport</v>
          </cell>
          <cell r="F5942">
            <v>0</v>
          </cell>
          <cell r="G5942">
            <v>3</v>
          </cell>
          <cell r="H5942">
            <v>5</v>
          </cell>
          <cell r="I5942">
            <v>0</v>
          </cell>
          <cell r="J5942">
            <v>0</v>
          </cell>
          <cell r="K5942">
            <v>7</v>
          </cell>
        </row>
        <row r="5943">
          <cell r="A5943">
            <v>5937</v>
          </cell>
          <cell r="B5943" t="str">
            <v>I</v>
          </cell>
          <cell r="C5943" t="str">
            <v>Transport, Postal and Warehousing</v>
          </cell>
          <cell r="D5943">
            <v>208031192</v>
          </cell>
          <cell r="E5943" t="str">
            <v>Moorabbin Airport</v>
          </cell>
          <cell r="F5943">
            <v>11</v>
          </cell>
          <cell r="G5943">
            <v>6</v>
          </cell>
          <cell r="H5943">
            <v>0</v>
          </cell>
          <cell r="I5943">
            <v>6</v>
          </cell>
          <cell r="J5943">
            <v>0</v>
          </cell>
          <cell r="K5943">
            <v>24</v>
          </cell>
        </row>
        <row r="5944">
          <cell r="A5944">
            <v>5938</v>
          </cell>
          <cell r="B5944" t="str">
            <v>J</v>
          </cell>
          <cell r="C5944" t="str">
            <v>Information Media and Telecommunications</v>
          </cell>
          <cell r="D5944">
            <v>208031192</v>
          </cell>
          <cell r="E5944" t="str">
            <v>Moorabbin Airport</v>
          </cell>
          <cell r="F5944">
            <v>0</v>
          </cell>
          <cell r="G5944">
            <v>0</v>
          </cell>
          <cell r="H5944">
            <v>0</v>
          </cell>
          <cell r="I5944">
            <v>0</v>
          </cell>
          <cell r="J5944">
            <v>0</v>
          </cell>
          <cell r="K5944">
            <v>0</v>
          </cell>
        </row>
        <row r="5945">
          <cell r="A5945">
            <v>5939</v>
          </cell>
          <cell r="B5945" t="str">
            <v>K</v>
          </cell>
          <cell r="C5945" t="str">
            <v>Financial and Insurance Services</v>
          </cell>
          <cell r="D5945">
            <v>208031192</v>
          </cell>
          <cell r="E5945" t="str">
            <v>Moorabbin Airport</v>
          </cell>
          <cell r="F5945">
            <v>5</v>
          </cell>
          <cell r="G5945">
            <v>3</v>
          </cell>
          <cell r="H5945">
            <v>0</v>
          </cell>
          <cell r="I5945">
            <v>0</v>
          </cell>
          <cell r="J5945">
            <v>0</v>
          </cell>
          <cell r="K5945">
            <v>6</v>
          </cell>
        </row>
        <row r="5946">
          <cell r="A5946">
            <v>5940</v>
          </cell>
          <cell r="B5946" t="str">
            <v>L</v>
          </cell>
          <cell r="C5946" t="str">
            <v>Rental, Hiring and Real Estate Services</v>
          </cell>
          <cell r="D5946">
            <v>208031192</v>
          </cell>
          <cell r="E5946" t="str">
            <v>Moorabbin Airport</v>
          </cell>
          <cell r="F5946">
            <v>7</v>
          </cell>
          <cell r="G5946">
            <v>0</v>
          </cell>
          <cell r="H5946">
            <v>0</v>
          </cell>
          <cell r="I5946">
            <v>0</v>
          </cell>
          <cell r="J5946">
            <v>0</v>
          </cell>
          <cell r="K5946">
            <v>7</v>
          </cell>
        </row>
        <row r="5947">
          <cell r="A5947">
            <v>5941</v>
          </cell>
          <cell r="B5947" t="str">
            <v>M</v>
          </cell>
          <cell r="C5947" t="str">
            <v>Professional, Scientific and Technical Services</v>
          </cell>
          <cell r="D5947">
            <v>208031192</v>
          </cell>
          <cell r="E5947" t="str">
            <v>Moorabbin Airport</v>
          </cell>
          <cell r="F5947">
            <v>0</v>
          </cell>
          <cell r="G5947">
            <v>0</v>
          </cell>
          <cell r="H5947">
            <v>0</v>
          </cell>
          <cell r="I5947">
            <v>0</v>
          </cell>
          <cell r="J5947">
            <v>0</v>
          </cell>
          <cell r="K5947">
            <v>3</v>
          </cell>
        </row>
        <row r="5948">
          <cell r="A5948">
            <v>5942</v>
          </cell>
          <cell r="B5948" t="str">
            <v>N</v>
          </cell>
          <cell r="C5948" t="str">
            <v>Administrative and Support Services</v>
          </cell>
          <cell r="D5948">
            <v>208031192</v>
          </cell>
          <cell r="E5948" t="str">
            <v>Moorabbin Airport</v>
          </cell>
          <cell r="F5948">
            <v>0</v>
          </cell>
          <cell r="G5948">
            <v>3</v>
          </cell>
          <cell r="H5948">
            <v>0</v>
          </cell>
          <cell r="I5948">
            <v>0</v>
          </cell>
          <cell r="J5948">
            <v>0</v>
          </cell>
          <cell r="K5948">
            <v>4</v>
          </cell>
        </row>
        <row r="5949">
          <cell r="A5949">
            <v>5943</v>
          </cell>
          <cell r="B5949" t="str">
            <v>O</v>
          </cell>
          <cell r="C5949" t="str">
            <v>Public Administration and Safety</v>
          </cell>
          <cell r="D5949">
            <v>208031192</v>
          </cell>
          <cell r="E5949" t="str">
            <v>Moorabbin Airport</v>
          </cell>
          <cell r="F5949">
            <v>0</v>
          </cell>
          <cell r="G5949">
            <v>0</v>
          </cell>
          <cell r="H5949">
            <v>0</v>
          </cell>
          <cell r="I5949">
            <v>0</v>
          </cell>
          <cell r="J5949">
            <v>0</v>
          </cell>
          <cell r="K5949">
            <v>0</v>
          </cell>
        </row>
        <row r="5950">
          <cell r="A5950">
            <v>5944</v>
          </cell>
          <cell r="B5950" t="str">
            <v>P</v>
          </cell>
          <cell r="C5950" t="str">
            <v>Education and Training</v>
          </cell>
          <cell r="D5950">
            <v>208031192</v>
          </cell>
          <cell r="E5950" t="str">
            <v>Moorabbin Airport</v>
          </cell>
          <cell r="F5950">
            <v>3</v>
          </cell>
          <cell r="G5950">
            <v>3</v>
          </cell>
          <cell r="H5950">
            <v>3</v>
          </cell>
          <cell r="I5950">
            <v>3</v>
          </cell>
          <cell r="J5950">
            <v>0</v>
          </cell>
          <cell r="K5950">
            <v>10</v>
          </cell>
        </row>
        <row r="5951">
          <cell r="A5951">
            <v>5945</v>
          </cell>
          <cell r="B5951" t="str">
            <v>Q</v>
          </cell>
          <cell r="C5951" t="str">
            <v>Health Care and Social Assistance</v>
          </cell>
          <cell r="D5951">
            <v>208031192</v>
          </cell>
          <cell r="E5951" t="str">
            <v>Moorabbin Airport</v>
          </cell>
          <cell r="F5951">
            <v>0</v>
          </cell>
          <cell r="G5951">
            <v>3</v>
          </cell>
          <cell r="H5951">
            <v>0</v>
          </cell>
          <cell r="I5951">
            <v>3</v>
          </cell>
          <cell r="J5951">
            <v>0</v>
          </cell>
          <cell r="K5951">
            <v>3</v>
          </cell>
        </row>
        <row r="5952">
          <cell r="A5952">
            <v>5946</v>
          </cell>
          <cell r="B5952" t="str">
            <v>R</v>
          </cell>
          <cell r="C5952" t="str">
            <v>Arts and Recreation Services</v>
          </cell>
          <cell r="D5952">
            <v>208031192</v>
          </cell>
          <cell r="E5952" t="str">
            <v>Moorabbin Airport</v>
          </cell>
          <cell r="F5952">
            <v>0</v>
          </cell>
          <cell r="G5952">
            <v>0</v>
          </cell>
          <cell r="H5952">
            <v>0</v>
          </cell>
          <cell r="I5952">
            <v>0</v>
          </cell>
          <cell r="J5952">
            <v>0</v>
          </cell>
          <cell r="K5952">
            <v>3</v>
          </cell>
        </row>
        <row r="5953">
          <cell r="A5953">
            <v>5947</v>
          </cell>
          <cell r="B5953" t="str">
            <v>S</v>
          </cell>
          <cell r="C5953" t="str">
            <v>Other Services</v>
          </cell>
          <cell r="D5953">
            <v>208031192</v>
          </cell>
          <cell r="E5953" t="str">
            <v>Moorabbin Airport</v>
          </cell>
          <cell r="F5953">
            <v>3</v>
          </cell>
          <cell r="G5953">
            <v>0</v>
          </cell>
          <cell r="H5953">
            <v>0</v>
          </cell>
          <cell r="I5953">
            <v>0</v>
          </cell>
          <cell r="J5953">
            <v>0</v>
          </cell>
          <cell r="K5953">
            <v>3</v>
          </cell>
        </row>
        <row r="5954">
          <cell r="A5954">
            <v>5948</v>
          </cell>
          <cell r="B5954" t="str">
            <v>A</v>
          </cell>
          <cell r="C5954" t="str">
            <v>Agriculture, Forestry and Fishing</v>
          </cell>
          <cell r="D5954">
            <v>211051281</v>
          </cell>
          <cell r="E5954" t="str">
            <v>Mooroolbark</v>
          </cell>
          <cell r="F5954">
            <v>14</v>
          </cell>
          <cell r="G5954">
            <v>3</v>
          </cell>
          <cell r="H5954">
            <v>0</v>
          </cell>
          <cell r="I5954">
            <v>0</v>
          </cell>
          <cell r="J5954">
            <v>0</v>
          </cell>
          <cell r="K5954">
            <v>17</v>
          </cell>
        </row>
        <row r="5955">
          <cell r="A5955">
            <v>5949</v>
          </cell>
          <cell r="B5955" t="str">
            <v>B</v>
          </cell>
          <cell r="C5955" t="str">
            <v>Mining</v>
          </cell>
          <cell r="D5955">
            <v>211051281</v>
          </cell>
          <cell r="E5955" t="str">
            <v>Mooroolbark</v>
          </cell>
          <cell r="F5955">
            <v>4</v>
          </cell>
          <cell r="G5955">
            <v>3</v>
          </cell>
          <cell r="H5955">
            <v>0</v>
          </cell>
          <cell r="I5955">
            <v>0</v>
          </cell>
          <cell r="J5955">
            <v>0</v>
          </cell>
          <cell r="K5955">
            <v>5</v>
          </cell>
        </row>
        <row r="5956">
          <cell r="A5956">
            <v>5950</v>
          </cell>
          <cell r="B5956" t="str">
            <v>C</v>
          </cell>
          <cell r="C5956" t="str">
            <v>Manufacturing</v>
          </cell>
          <cell r="D5956">
            <v>211051281</v>
          </cell>
          <cell r="E5956" t="str">
            <v>Mooroolbark</v>
          </cell>
          <cell r="F5956">
            <v>30</v>
          </cell>
          <cell r="G5956">
            <v>8</v>
          </cell>
          <cell r="H5956">
            <v>4</v>
          </cell>
          <cell r="I5956">
            <v>3</v>
          </cell>
          <cell r="J5956">
            <v>0</v>
          </cell>
          <cell r="K5956">
            <v>44</v>
          </cell>
        </row>
        <row r="5957">
          <cell r="A5957">
            <v>5951</v>
          </cell>
          <cell r="B5957" t="str">
            <v>D</v>
          </cell>
          <cell r="C5957" t="str">
            <v>Electricity, Gas, Water and Waste Services</v>
          </cell>
          <cell r="D5957">
            <v>211051281</v>
          </cell>
          <cell r="E5957" t="str">
            <v>Mooroolbark</v>
          </cell>
          <cell r="F5957">
            <v>3</v>
          </cell>
          <cell r="G5957">
            <v>3</v>
          </cell>
          <cell r="H5957">
            <v>3</v>
          </cell>
          <cell r="I5957">
            <v>0</v>
          </cell>
          <cell r="J5957">
            <v>0</v>
          </cell>
          <cell r="K5957">
            <v>8</v>
          </cell>
        </row>
        <row r="5958">
          <cell r="A5958">
            <v>5952</v>
          </cell>
          <cell r="B5958" t="str">
            <v>E</v>
          </cell>
          <cell r="C5958" t="str">
            <v>Construction</v>
          </cell>
          <cell r="D5958">
            <v>211051281</v>
          </cell>
          <cell r="E5958" t="str">
            <v>Mooroolbark</v>
          </cell>
          <cell r="F5958">
            <v>280</v>
          </cell>
          <cell r="G5958">
            <v>183</v>
          </cell>
          <cell r="H5958">
            <v>22</v>
          </cell>
          <cell r="I5958">
            <v>3</v>
          </cell>
          <cell r="J5958">
            <v>0</v>
          </cell>
          <cell r="K5958">
            <v>487</v>
          </cell>
        </row>
        <row r="5959">
          <cell r="A5959">
            <v>5953</v>
          </cell>
          <cell r="B5959" t="str">
            <v>F</v>
          </cell>
          <cell r="C5959" t="str">
            <v>Wholesale Trade</v>
          </cell>
          <cell r="D5959">
            <v>211051281</v>
          </cell>
          <cell r="E5959" t="str">
            <v>Mooroolbark</v>
          </cell>
          <cell r="F5959">
            <v>20</v>
          </cell>
          <cell r="G5959">
            <v>12</v>
          </cell>
          <cell r="H5959">
            <v>0</v>
          </cell>
          <cell r="I5959">
            <v>3</v>
          </cell>
          <cell r="J5959">
            <v>0</v>
          </cell>
          <cell r="K5959">
            <v>34</v>
          </cell>
        </row>
        <row r="5960">
          <cell r="A5960">
            <v>5954</v>
          </cell>
          <cell r="B5960" t="str">
            <v>G</v>
          </cell>
          <cell r="C5960" t="str">
            <v>Retail Trade</v>
          </cell>
          <cell r="D5960">
            <v>211051281</v>
          </cell>
          <cell r="E5960" t="str">
            <v>Mooroolbark</v>
          </cell>
          <cell r="F5960">
            <v>51</v>
          </cell>
          <cell r="G5960">
            <v>19</v>
          </cell>
          <cell r="H5960">
            <v>7</v>
          </cell>
          <cell r="I5960">
            <v>3</v>
          </cell>
          <cell r="J5960">
            <v>0</v>
          </cell>
          <cell r="K5960">
            <v>79</v>
          </cell>
        </row>
        <row r="5961">
          <cell r="A5961">
            <v>5955</v>
          </cell>
          <cell r="B5961" t="str">
            <v>H</v>
          </cell>
          <cell r="C5961" t="str">
            <v>Accommodation and Food Services</v>
          </cell>
          <cell r="D5961">
            <v>211051281</v>
          </cell>
          <cell r="E5961" t="str">
            <v>Mooroolbark</v>
          </cell>
          <cell r="F5961">
            <v>15</v>
          </cell>
          <cell r="G5961">
            <v>19</v>
          </cell>
          <cell r="H5961">
            <v>8</v>
          </cell>
          <cell r="I5961">
            <v>0</v>
          </cell>
          <cell r="J5961">
            <v>0</v>
          </cell>
          <cell r="K5961">
            <v>43</v>
          </cell>
        </row>
        <row r="5962">
          <cell r="A5962">
            <v>5956</v>
          </cell>
          <cell r="B5962" t="str">
            <v>I</v>
          </cell>
          <cell r="C5962" t="str">
            <v>Transport, Postal and Warehousing</v>
          </cell>
          <cell r="D5962">
            <v>211051281</v>
          </cell>
          <cell r="E5962" t="str">
            <v>Mooroolbark</v>
          </cell>
          <cell r="F5962">
            <v>99</v>
          </cell>
          <cell r="G5962">
            <v>7</v>
          </cell>
          <cell r="H5962">
            <v>0</v>
          </cell>
          <cell r="I5962">
            <v>0</v>
          </cell>
          <cell r="J5962">
            <v>0</v>
          </cell>
          <cell r="K5962">
            <v>107</v>
          </cell>
        </row>
        <row r="5963">
          <cell r="A5963">
            <v>5957</v>
          </cell>
          <cell r="B5963" t="str">
            <v>J</v>
          </cell>
          <cell r="C5963" t="str">
            <v>Information Media and Telecommunications</v>
          </cell>
          <cell r="D5963">
            <v>211051281</v>
          </cell>
          <cell r="E5963" t="str">
            <v>Mooroolbark</v>
          </cell>
          <cell r="F5963">
            <v>3</v>
          </cell>
          <cell r="G5963">
            <v>3</v>
          </cell>
          <cell r="H5963">
            <v>3</v>
          </cell>
          <cell r="I5963">
            <v>0</v>
          </cell>
          <cell r="J5963">
            <v>0</v>
          </cell>
          <cell r="K5963">
            <v>7</v>
          </cell>
        </row>
        <row r="5964">
          <cell r="A5964">
            <v>5958</v>
          </cell>
          <cell r="B5964" t="str">
            <v>K</v>
          </cell>
          <cell r="C5964" t="str">
            <v>Financial and Insurance Services</v>
          </cell>
          <cell r="D5964">
            <v>211051281</v>
          </cell>
          <cell r="E5964" t="str">
            <v>Mooroolbark</v>
          </cell>
          <cell r="F5964">
            <v>40</v>
          </cell>
          <cell r="G5964">
            <v>9</v>
          </cell>
          <cell r="H5964">
            <v>3</v>
          </cell>
          <cell r="I5964">
            <v>0</v>
          </cell>
          <cell r="J5964">
            <v>0</v>
          </cell>
          <cell r="K5964">
            <v>50</v>
          </cell>
        </row>
        <row r="5965">
          <cell r="A5965">
            <v>5959</v>
          </cell>
          <cell r="B5965" t="str">
            <v>L</v>
          </cell>
          <cell r="C5965" t="str">
            <v>Rental, Hiring and Real Estate Services</v>
          </cell>
          <cell r="D5965">
            <v>211051281</v>
          </cell>
          <cell r="E5965" t="str">
            <v>Mooroolbark</v>
          </cell>
          <cell r="F5965">
            <v>102</v>
          </cell>
          <cell r="G5965">
            <v>7</v>
          </cell>
          <cell r="H5965">
            <v>3</v>
          </cell>
          <cell r="I5965">
            <v>3</v>
          </cell>
          <cell r="J5965">
            <v>0</v>
          </cell>
          <cell r="K5965">
            <v>112</v>
          </cell>
        </row>
        <row r="5966">
          <cell r="A5966">
            <v>5960</v>
          </cell>
          <cell r="B5966" t="str">
            <v>M</v>
          </cell>
          <cell r="C5966" t="str">
            <v>Professional, Scientific and Technical Services</v>
          </cell>
          <cell r="D5966">
            <v>211051281</v>
          </cell>
          <cell r="E5966" t="str">
            <v>Mooroolbark</v>
          </cell>
          <cell r="F5966">
            <v>97</v>
          </cell>
          <cell r="G5966">
            <v>64</v>
          </cell>
          <cell r="H5966">
            <v>9</v>
          </cell>
          <cell r="I5966">
            <v>0</v>
          </cell>
          <cell r="J5966">
            <v>0</v>
          </cell>
          <cell r="K5966">
            <v>171</v>
          </cell>
        </row>
        <row r="5967">
          <cell r="A5967">
            <v>5961</v>
          </cell>
          <cell r="B5967" t="str">
            <v>N</v>
          </cell>
          <cell r="C5967" t="str">
            <v>Administrative and Support Services</v>
          </cell>
          <cell r="D5967">
            <v>211051281</v>
          </cell>
          <cell r="E5967" t="str">
            <v>Mooroolbark</v>
          </cell>
          <cell r="F5967">
            <v>63</v>
          </cell>
          <cell r="G5967">
            <v>22</v>
          </cell>
          <cell r="H5967">
            <v>6</v>
          </cell>
          <cell r="I5967">
            <v>0</v>
          </cell>
          <cell r="J5967">
            <v>0</v>
          </cell>
          <cell r="K5967">
            <v>91</v>
          </cell>
        </row>
        <row r="5968">
          <cell r="A5968">
            <v>5962</v>
          </cell>
          <cell r="B5968" t="str">
            <v>O</v>
          </cell>
          <cell r="C5968" t="str">
            <v>Public Administration and Safety</v>
          </cell>
          <cell r="D5968">
            <v>211051281</v>
          </cell>
          <cell r="E5968" t="str">
            <v>Mooroolbark</v>
          </cell>
          <cell r="F5968">
            <v>3</v>
          </cell>
          <cell r="G5968">
            <v>0</v>
          </cell>
          <cell r="H5968">
            <v>0</v>
          </cell>
          <cell r="I5968">
            <v>0</v>
          </cell>
          <cell r="J5968">
            <v>0</v>
          </cell>
          <cell r="K5968">
            <v>0</v>
          </cell>
        </row>
        <row r="5969">
          <cell r="A5969">
            <v>5963</v>
          </cell>
          <cell r="B5969" t="str">
            <v>P</v>
          </cell>
          <cell r="C5969" t="str">
            <v>Education and Training</v>
          </cell>
          <cell r="D5969">
            <v>211051281</v>
          </cell>
          <cell r="E5969" t="str">
            <v>Mooroolbark</v>
          </cell>
          <cell r="F5969">
            <v>18</v>
          </cell>
          <cell r="G5969">
            <v>7</v>
          </cell>
          <cell r="H5969">
            <v>5</v>
          </cell>
          <cell r="I5969">
            <v>0</v>
          </cell>
          <cell r="J5969">
            <v>0</v>
          </cell>
          <cell r="K5969">
            <v>30</v>
          </cell>
        </row>
        <row r="5970">
          <cell r="A5970">
            <v>5964</v>
          </cell>
          <cell r="B5970" t="str">
            <v>Q</v>
          </cell>
          <cell r="C5970" t="str">
            <v>Health Care and Social Assistance</v>
          </cell>
          <cell r="D5970">
            <v>211051281</v>
          </cell>
          <cell r="E5970" t="str">
            <v>Mooroolbark</v>
          </cell>
          <cell r="F5970">
            <v>82</v>
          </cell>
          <cell r="G5970">
            <v>21</v>
          </cell>
          <cell r="H5970">
            <v>11</v>
          </cell>
          <cell r="I5970">
            <v>0</v>
          </cell>
          <cell r="J5970">
            <v>0</v>
          </cell>
          <cell r="K5970">
            <v>116</v>
          </cell>
        </row>
        <row r="5971">
          <cell r="A5971">
            <v>5965</v>
          </cell>
          <cell r="B5971" t="str">
            <v>R</v>
          </cell>
          <cell r="C5971" t="str">
            <v>Arts and Recreation Services</v>
          </cell>
          <cell r="D5971">
            <v>211051281</v>
          </cell>
          <cell r="E5971" t="str">
            <v>Mooroolbark</v>
          </cell>
          <cell r="F5971">
            <v>10</v>
          </cell>
          <cell r="G5971">
            <v>5</v>
          </cell>
          <cell r="H5971">
            <v>3</v>
          </cell>
          <cell r="I5971">
            <v>0</v>
          </cell>
          <cell r="J5971">
            <v>0</v>
          </cell>
          <cell r="K5971">
            <v>18</v>
          </cell>
        </row>
        <row r="5972">
          <cell r="A5972">
            <v>5966</v>
          </cell>
          <cell r="B5972" t="str">
            <v>S</v>
          </cell>
          <cell r="C5972" t="str">
            <v>Other Services</v>
          </cell>
          <cell r="D5972">
            <v>211051281</v>
          </cell>
          <cell r="E5972" t="str">
            <v>Mooroolbark</v>
          </cell>
          <cell r="F5972">
            <v>54</v>
          </cell>
          <cell r="G5972">
            <v>32</v>
          </cell>
          <cell r="H5972">
            <v>10</v>
          </cell>
          <cell r="I5972">
            <v>0</v>
          </cell>
          <cell r="J5972">
            <v>0</v>
          </cell>
          <cell r="K5972">
            <v>96</v>
          </cell>
        </row>
        <row r="5973">
          <cell r="A5973">
            <v>5967</v>
          </cell>
          <cell r="B5973" t="str">
            <v>A</v>
          </cell>
          <cell r="C5973" t="str">
            <v>Agriculture, Forestry and Fishing</v>
          </cell>
          <cell r="D5973">
            <v>216031415</v>
          </cell>
          <cell r="E5973" t="str">
            <v>Mooroopna</v>
          </cell>
          <cell r="F5973">
            <v>26</v>
          </cell>
          <cell r="G5973">
            <v>4</v>
          </cell>
          <cell r="H5973">
            <v>0</v>
          </cell>
          <cell r="I5973">
            <v>0</v>
          </cell>
          <cell r="J5973">
            <v>0</v>
          </cell>
          <cell r="K5973">
            <v>31</v>
          </cell>
        </row>
        <row r="5974">
          <cell r="A5974">
            <v>5968</v>
          </cell>
          <cell r="B5974" t="str">
            <v>B</v>
          </cell>
          <cell r="C5974" t="str">
            <v>Mining</v>
          </cell>
          <cell r="D5974">
            <v>216031415</v>
          </cell>
          <cell r="E5974" t="str">
            <v>Mooroopna</v>
          </cell>
          <cell r="F5974">
            <v>0</v>
          </cell>
          <cell r="G5974">
            <v>0</v>
          </cell>
          <cell r="H5974">
            <v>0</v>
          </cell>
          <cell r="I5974">
            <v>0</v>
          </cell>
          <cell r="J5974">
            <v>0</v>
          </cell>
          <cell r="K5974">
            <v>0</v>
          </cell>
        </row>
        <row r="5975">
          <cell r="A5975">
            <v>5969</v>
          </cell>
          <cell r="B5975" t="str">
            <v>C</v>
          </cell>
          <cell r="C5975" t="str">
            <v>Manufacturing</v>
          </cell>
          <cell r="D5975">
            <v>216031415</v>
          </cell>
          <cell r="E5975" t="str">
            <v>Mooroopna</v>
          </cell>
          <cell r="F5975">
            <v>11</v>
          </cell>
          <cell r="G5975">
            <v>5</v>
          </cell>
          <cell r="H5975">
            <v>3</v>
          </cell>
          <cell r="I5975">
            <v>0</v>
          </cell>
          <cell r="J5975">
            <v>0</v>
          </cell>
          <cell r="K5975">
            <v>18</v>
          </cell>
        </row>
        <row r="5976">
          <cell r="A5976">
            <v>5970</v>
          </cell>
          <cell r="B5976" t="str">
            <v>D</v>
          </cell>
          <cell r="C5976" t="str">
            <v>Electricity, Gas, Water and Waste Services</v>
          </cell>
          <cell r="D5976">
            <v>216031415</v>
          </cell>
          <cell r="E5976" t="str">
            <v>Mooroopna</v>
          </cell>
          <cell r="F5976">
            <v>0</v>
          </cell>
          <cell r="G5976">
            <v>0</v>
          </cell>
          <cell r="H5976">
            <v>0</v>
          </cell>
          <cell r="I5976">
            <v>0</v>
          </cell>
          <cell r="J5976">
            <v>0</v>
          </cell>
          <cell r="K5976">
            <v>0</v>
          </cell>
        </row>
        <row r="5977">
          <cell r="A5977">
            <v>5971</v>
          </cell>
          <cell r="B5977" t="str">
            <v>E</v>
          </cell>
          <cell r="C5977" t="str">
            <v>Construction</v>
          </cell>
          <cell r="D5977">
            <v>216031415</v>
          </cell>
          <cell r="E5977" t="str">
            <v>Mooroopna</v>
          </cell>
          <cell r="F5977">
            <v>54</v>
          </cell>
          <cell r="G5977">
            <v>24</v>
          </cell>
          <cell r="H5977">
            <v>0</v>
          </cell>
          <cell r="I5977">
            <v>0</v>
          </cell>
          <cell r="J5977">
            <v>0</v>
          </cell>
          <cell r="K5977">
            <v>79</v>
          </cell>
        </row>
        <row r="5978">
          <cell r="A5978">
            <v>5972</v>
          </cell>
          <cell r="B5978" t="str">
            <v>F</v>
          </cell>
          <cell r="C5978" t="str">
            <v>Wholesale Trade</v>
          </cell>
          <cell r="D5978">
            <v>216031415</v>
          </cell>
          <cell r="E5978" t="str">
            <v>Mooroopna</v>
          </cell>
          <cell r="F5978">
            <v>5</v>
          </cell>
          <cell r="G5978">
            <v>0</v>
          </cell>
          <cell r="H5978">
            <v>0</v>
          </cell>
          <cell r="I5978">
            <v>0</v>
          </cell>
          <cell r="J5978">
            <v>0</v>
          </cell>
          <cell r="K5978">
            <v>7</v>
          </cell>
        </row>
        <row r="5979">
          <cell r="A5979">
            <v>5973</v>
          </cell>
          <cell r="B5979" t="str">
            <v>G</v>
          </cell>
          <cell r="C5979" t="str">
            <v>Retail Trade</v>
          </cell>
          <cell r="D5979">
            <v>216031415</v>
          </cell>
          <cell r="E5979" t="str">
            <v>Mooroopna</v>
          </cell>
          <cell r="F5979">
            <v>14</v>
          </cell>
          <cell r="G5979">
            <v>10</v>
          </cell>
          <cell r="H5979">
            <v>3</v>
          </cell>
          <cell r="I5979">
            <v>0</v>
          </cell>
          <cell r="J5979">
            <v>0</v>
          </cell>
          <cell r="K5979">
            <v>27</v>
          </cell>
        </row>
        <row r="5980">
          <cell r="A5980">
            <v>5974</v>
          </cell>
          <cell r="B5980" t="str">
            <v>H</v>
          </cell>
          <cell r="C5980" t="str">
            <v>Accommodation and Food Services</v>
          </cell>
          <cell r="D5980">
            <v>216031415</v>
          </cell>
          <cell r="E5980" t="str">
            <v>Mooroopna</v>
          </cell>
          <cell r="F5980">
            <v>8</v>
          </cell>
          <cell r="G5980">
            <v>6</v>
          </cell>
          <cell r="H5980">
            <v>7</v>
          </cell>
          <cell r="I5980">
            <v>0</v>
          </cell>
          <cell r="J5980">
            <v>0</v>
          </cell>
          <cell r="K5980">
            <v>21</v>
          </cell>
        </row>
        <row r="5981">
          <cell r="A5981">
            <v>5975</v>
          </cell>
          <cell r="B5981" t="str">
            <v>I</v>
          </cell>
          <cell r="C5981" t="str">
            <v>Transport, Postal and Warehousing</v>
          </cell>
          <cell r="D5981">
            <v>216031415</v>
          </cell>
          <cell r="E5981" t="str">
            <v>Mooroopna</v>
          </cell>
          <cell r="F5981">
            <v>25</v>
          </cell>
          <cell r="G5981">
            <v>12</v>
          </cell>
          <cell r="H5981">
            <v>3</v>
          </cell>
          <cell r="I5981">
            <v>0</v>
          </cell>
          <cell r="J5981">
            <v>0</v>
          </cell>
          <cell r="K5981">
            <v>40</v>
          </cell>
        </row>
        <row r="5982">
          <cell r="A5982">
            <v>5976</v>
          </cell>
          <cell r="B5982" t="str">
            <v>J</v>
          </cell>
          <cell r="C5982" t="str">
            <v>Information Media and Telecommunications</v>
          </cell>
          <cell r="D5982">
            <v>216031415</v>
          </cell>
          <cell r="E5982" t="str">
            <v>Mooroopna</v>
          </cell>
          <cell r="F5982">
            <v>0</v>
          </cell>
          <cell r="G5982">
            <v>0</v>
          </cell>
          <cell r="H5982">
            <v>0</v>
          </cell>
          <cell r="I5982">
            <v>0</v>
          </cell>
          <cell r="J5982">
            <v>0</v>
          </cell>
          <cell r="K5982">
            <v>3</v>
          </cell>
        </row>
        <row r="5983">
          <cell r="A5983">
            <v>5977</v>
          </cell>
          <cell r="B5983" t="str">
            <v>K</v>
          </cell>
          <cell r="C5983" t="str">
            <v>Financial and Insurance Services</v>
          </cell>
          <cell r="D5983">
            <v>216031415</v>
          </cell>
          <cell r="E5983" t="str">
            <v>Mooroopna</v>
          </cell>
          <cell r="F5983">
            <v>0</v>
          </cell>
          <cell r="G5983">
            <v>0</v>
          </cell>
          <cell r="H5983">
            <v>0</v>
          </cell>
          <cell r="I5983">
            <v>0</v>
          </cell>
          <cell r="J5983">
            <v>0</v>
          </cell>
          <cell r="K5983">
            <v>0</v>
          </cell>
        </row>
        <row r="5984">
          <cell r="A5984">
            <v>5978</v>
          </cell>
          <cell r="B5984" t="str">
            <v>L</v>
          </cell>
          <cell r="C5984" t="str">
            <v>Rental, Hiring and Real Estate Services</v>
          </cell>
          <cell r="D5984">
            <v>216031415</v>
          </cell>
          <cell r="E5984" t="str">
            <v>Mooroopna</v>
          </cell>
          <cell r="F5984">
            <v>36</v>
          </cell>
          <cell r="G5984">
            <v>5</v>
          </cell>
          <cell r="H5984">
            <v>3</v>
          </cell>
          <cell r="I5984">
            <v>0</v>
          </cell>
          <cell r="J5984">
            <v>0</v>
          </cell>
          <cell r="K5984">
            <v>43</v>
          </cell>
        </row>
        <row r="5985">
          <cell r="A5985">
            <v>5979</v>
          </cell>
          <cell r="B5985" t="str">
            <v>M</v>
          </cell>
          <cell r="C5985" t="str">
            <v>Professional, Scientific and Technical Services</v>
          </cell>
          <cell r="D5985">
            <v>216031415</v>
          </cell>
          <cell r="E5985" t="str">
            <v>Mooroopna</v>
          </cell>
          <cell r="F5985">
            <v>14</v>
          </cell>
          <cell r="G5985">
            <v>15</v>
          </cell>
          <cell r="H5985">
            <v>0</v>
          </cell>
          <cell r="I5985">
            <v>0</v>
          </cell>
          <cell r="J5985">
            <v>0</v>
          </cell>
          <cell r="K5985">
            <v>30</v>
          </cell>
        </row>
        <row r="5986">
          <cell r="A5986">
            <v>5980</v>
          </cell>
          <cell r="B5986" t="str">
            <v>N</v>
          </cell>
          <cell r="C5986" t="str">
            <v>Administrative and Support Services</v>
          </cell>
          <cell r="D5986">
            <v>216031415</v>
          </cell>
          <cell r="E5986" t="str">
            <v>Mooroopna</v>
          </cell>
          <cell r="F5986">
            <v>21</v>
          </cell>
          <cell r="G5986">
            <v>9</v>
          </cell>
          <cell r="H5986">
            <v>3</v>
          </cell>
          <cell r="I5986">
            <v>3</v>
          </cell>
          <cell r="J5986">
            <v>0</v>
          </cell>
          <cell r="K5986">
            <v>36</v>
          </cell>
        </row>
        <row r="5987">
          <cell r="A5987">
            <v>5981</v>
          </cell>
          <cell r="B5987" t="str">
            <v>O</v>
          </cell>
          <cell r="C5987" t="str">
            <v>Public Administration and Safety</v>
          </cell>
          <cell r="D5987">
            <v>216031415</v>
          </cell>
          <cell r="E5987" t="str">
            <v>Mooroopna</v>
          </cell>
          <cell r="F5987">
            <v>0</v>
          </cell>
          <cell r="G5987">
            <v>0</v>
          </cell>
          <cell r="H5987">
            <v>0</v>
          </cell>
          <cell r="I5987">
            <v>0</v>
          </cell>
          <cell r="J5987">
            <v>0</v>
          </cell>
          <cell r="K5987">
            <v>0</v>
          </cell>
        </row>
        <row r="5988">
          <cell r="A5988">
            <v>5982</v>
          </cell>
          <cell r="B5988" t="str">
            <v>P</v>
          </cell>
          <cell r="C5988" t="str">
            <v>Education and Training</v>
          </cell>
          <cell r="D5988">
            <v>216031415</v>
          </cell>
          <cell r="E5988" t="str">
            <v>Mooroopna</v>
          </cell>
          <cell r="F5988">
            <v>0</v>
          </cell>
          <cell r="G5988">
            <v>0</v>
          </cell>
          <cell r="H5988">
            <v>3</v>
          </cell>
          <cell r="I5988">
            <v>0</v>
          </cell>
          <cell r="J5988">
            <v>0</v>
          </cell>
          <cell r="K5988">
            <v>4</v>
          </cell>
        </row>
        <row r="5989">
          <cell r="A5989">
            <v>5983</v>
          </cell>
          <cell r="B5989" t="str">
            <v>Q</v>
          </cell>
          <cell r="C5989" t="str">
            <v>Health Care and Social Assistance</v>
          </cell>
          <cell r="D5989">
            <v>216031415</v>
          </cell>
          <cell r="E5989" t="str">
            <v>Mooroopna</v>
          </cell>
          <cell r="F5989">
            <v>16</v>
          </cell>
          <cell r="G5989">
            <v>7</v>
          </cell>
          <cell r="H5989">
            <v>4</v>
          </cell>
          <cell r="I5989">
            <v>0</v>
          </cell>
          <cell r="J5989">
            <v>0</v>
          </cell>
          <cell r="K5989">
            <v>29</v>
          </cell>
        </row>
        <row r="5990">
          <cell r="A5990">
            <v>5984</v>
          </cell>
          <cell r="B5990" t="str">
            <v>R</v>
          </cell>
          <cell r="C5990" t="str">
            <v>Arts and Recreation Services</v>
          </cell>
          <cell r="D5990">
            <v>216031415</v>
          </cell>
          <cell r="E5990" t="str">
            <v>Mooroopna</v>
          </cell>
          <cell r="F5990">
            <v>4</v>
          </cell>
          <cell r="G5990">
            <v>0</v>
          </cell>
          <cell r="H5990">
            <v>3</v>
          </cell>
          <cell r="I5990">
            <v>0</v>
          </cell>
          <cell r="J5990">
            <v>0</v>
          </cell>
          <cell r="K5990">
            <v>6</v>
          </cell>
        </row>
        <row r="5991">
          <cell r="A5991">
            <v>5985</v>
          </cell>
          <cell r="B5991" t="str">
            <v>S</v>
          </cell>
          <cell r="C5991" t="str">
            <v>Other Services</v>
          </cell>
          <cell r="D5991">
            <v>216031415</v>
          </cell>
          <cell r="E5991" t="str">
            <v>Mooroopna</v>
          </cell>
          <cell r="F5991">
            <v>17</v>
          </cell>
          <cell r="G5991">
            <v>18</v>
          </cell>
          <cell r="H5991">
            <v>3</v>
          </cell>
          <cell r="I5991">
            <v>0</v>
          </cell>
          <cell r="J5991">
            <v>0</v>
          </cell>
          <cell r="K5991">
            <v>39</v>
          </cell>
        </row>
        <row r="5992">
          <cell r="A5992">
            <v>5986</v>
          </cell>
          <cell r="B5992" t="str">
            <v>A</v>
          </cell>
          <cell r="C5992" t="str">
            <v>Agriculture, Forestry and Fishing</v>
          </cell>
          <cell r="D5992">
            <v>208031193</v>
          </cell>
          <cell r="E5992" t="str">
            <v>Mordialloc - Parkdale</v>
          </cell>
          <cell r="F5992">
            <v>7</v>
          </cell>
          <cell r="G5992">
            <v>3</v>
          </cell>
          <cell r="H5992">
            <v>0</v>
          </cell>
          <cell r="I5992">
            <v>0</v>
          </cell>
          <cell r="J5992">
            <v>0</v>
          </cell>
          <cell r="K5992">
            <v>9</v>
          </cell>
        </row>
        <row r="5993">
          <cell r="A5993">
            <v>5987</v>
          </cell>
          <cell r="B5993" t="str">
            <v>B</v>
          </cell>
          <cell r="C5993" t="str">
            <v>Mining</v>
          </cell>
          <cell r="D5993">
            <v>208031193</v>
          </cell>
          <cell r="E5993" t="str">
            <v>Mordialloc - Parkdale</v>
          </cell>
          <cell r="F5993">
            <v>0</v>
          </cell>
          <cell r="G5993">
            <v>0</v>
          </cell>
          <cell r="H5993">
            <v>0</v>
          </cell>
          <cell r="I5993">
            <v>0</v>
          </cell>
          <cell r="J5993">
            <v>0</v>
          </cell>
          <cell r="K5993">
            <v>0</v>
          </cell>
        </row>
        <row r="5994">
          <cell r="A5994">
            <v>5988</v>
          </cell>
          <cell r="B5994" t="str">
            <v>C</v>
          </cell>
          <cell r="C5994" t="str">
            <v>Manufacturing</v>
          </cell>
          <cell r="D5994">
            <v>208031193</v>
          </cell>
          <cell r="E5994" t="str">
            <v>Mordialloc - Parkdale</v>
          </cell>
          <cell r="F5994">
            <v>42</v>
          </cell>
          <cell r="G5994">
            <v>37</v>
          </cell>
          <cell r="H5994">
            <v>32</v>
          </cell>
          <cell r="I5994">
            <v>18</v>
          </cell>
          <cell r="J5994">
            <v>0</v>
          </cell>
          <cell r="K5994">
            <v>129</v>
          </cell>
        </row>
        <row r="5995">
          <cell r="A5995">
            <v>5989</v>
          </cell>
          <cell r="B5995" t="str">
            <v>D</v>
          </cell>
          <cell r="C5995" t="str">
            <v>Electricity, Gas, Water and Waste Services</v>
          </cell>
          <cell r="D5995">
            <v>208031193</v>
          </cell>
          <cell r="E5995" t="str">
            <v>Mordialloc - Parkdale</v>
          </cell>
          <cell r="F5995">
            <v>3</v>
          </cell>
          <cell r="G5995">
            <v>3</v>
          </cell>
          <cell r="H5995">
            <v>3</v>
          </cell>
          <cell r="I5995">
            <v>3</v>
          </cell>
          <cell r="J5995">
            <v>0</v>
          </cell>
          <cell r="K5995">
            <v>9</v>
          </cell>
        </row>
        <row r="5996">
          <cell r="A5996">
            <v>5990</v>
          </cell>
          <cell r="B5996" t="str">
            <v>E</v>
          </cell>
          <cell r="C5996" t="str">
            <v>Construction</v>
          </cell>
          <cell r="D5996">
            <v>208031193</v>
          </cell>
          <cell r="E5996" t="str">
            <v>Mordialloc - Parkdale</v>
          </cell>
          <cell r="F5996">
            <v>245</v>
          </cell>
          <cell r="G5996">
            <v>155</v>
          </cell>
          <cell r="H5996">
            <v>33</v>
          </cell>
          <cell r="I5996">
            <v>6</v>
          </cell>
          <cell r="J5996">
            <v>0</v>
          </cell>
          <cell r="K5996">
            <v>439</v>
          </cell>
        </row>
        <row r="5997">
          <cell r="A5997">
            <v>5991</v>
          </cell>
          <cell r="B5997" t="str">
            <v>F</v>
          </cell>
          <cell r="C5997" t="str">
            <v>Wholesale Trade</v>
          </cell>
          <cell r="D5997">
            <v>208031193</v>
          </cell>
          <cell r="E5997" t="str">
            <v>Mordialloc - Parkdale</v>
          </cell>
          <cell r="F5997">
            <v>60</v>
          </cell>
          <cell r="G5997">
            <v>33</v>
          </cell>
          <cell r="H5997">
            <v>15</v>
          </cell>
          <cell r="I5997">
            <v>3</v>
          </cell>
          <cell r="J5997">
            <v>0</v>
          </cell>
          <cell r="K5997">
            <v>110</v>
          </cell>
        </row>
        <row r="5998">
          <cell r="A5998">
            <v>5992</v>
          </cell>
          <cell r="B5998" t="str">
            <v>G</v>
          </cell>
          <cell r="C5998" t="str">
            <v>Retail Trade</v>
          </cell>
          <cell r="D5998">
            <v>208031193</v>
          </cell>
          <cell r="E5998" t="str">
            <v>Mordialloc - Parkdale</v>
          </cell>
          <cell r="F5998">
            <v>71</v>
          </cell>
          <cell r="G5998">
            <v>53</v>
          </cell>
          <cell r="H5998">
            <v>19</v>
          </cell>
          <cell r="I5998">
            <v>3</v>
          </cell>
          <cell r="J5998">
            <v>0</v>
          </cell>
          <cell r="K5998">
            <v>146</v>
          </cell>
        </row>
        <row r="5999">
          <cell r="A5999">
            <v>5993</v>
          </cell>
          <cell r="B5999" t="str">
            <v>H</v>
          </cell>
          <cell r="C5999" t="str">
            <v>Accommodation and Food Services</v>
          </cell>
          <cell r="D5999">
            <v>208031193</v>
          </cell>
          <cell r="E5999" t="str">
            <v>Mordialloc - Parkdale</v>
          </cell>
          <cell r="F5999">
            <v>26</v>
          </cell>
          <cell r="G5999">
            <v>21</v>
          </cell>
          <cell r="H5999">
            <v>34</v>
          </cell>
          <cell r="I5999">
            <v>8</v>
          </cell>
          <cell r="J5999">
            <v>0</v>
          </cell>
          <cell r="K5999">
            <v>89</v>
          </cell>
        </row>
        <row r="6000">
          <cell r="A6000">
            <v>5994</v>
          </cell>
          <cell r="B6000" t="str">
            <v>I</v>
          </cell>
          <cell r="C6000" t="str">
            <v>Transport, Postal and Warehousing</v>
          </cell>
          <cell r="D6000">
            <v>208031193</v>
          </cell>
          <cell r="E6000" t="str">
            <v>Mordialloc - Parkdale</v>
          </cell>
          <cell r="F6000">
            <v>58</v>
          </cell>
          <cell r="G6000">
            <v>20</v>
          </cell>
          <cell r="H6000">
            <v>3</v>
          </cell>
          <cell r="I6000">
            <v>0</v>
          </cell>
          <cell r="J6000">
            <v>0</v>
          </cell>
          <cell r="K6000">
            <v>79</v>
          </cell>
        </row>
        <row r="6001">
          <cell r="A6001">
            <v>5995</v>
          </cell>
          <cell r="B6001" t="str">
            <v>J</v>
          </cell>
          <cell r="C6001" t="str">
            <v>Information Media and Telecommunications</v>
          </cell>
          <cell r="D6001">
            <v>208031193</v>
          </cell>
          <cell r="E6001" t="str">
            <v>Mordialloc - Parkdale</v>
          </cell>
          <cell r="F6001">
            <v>8</v>
          </cell>
          <cell r="G6001">
            <v>6</v>
          </cell>
          <cell r="H6001">
            <v>0</v>
          </cell>
          <cell r="I6001">
            <v>0</v>
          </cell>
          <cell r="J6001">
            <v>0</v>
          </cell>
          <cell r="K6001">
            <v>15</v>
          </cell>
        </row>
        <row r="6002">
          <cell r="A6002">
            <v>5996</v>
          </cell>
          <cell r="B6002" t="str">
            <v>K</v>
          </cell>
          <cell r="C6002" t="str">
            <v>Financial and Insurance Services</v>
          </cell>
          <cell r="D6002">
            <v>208031193</v>
          </cell>
          <cell r="E6002" t="str">
            <v>Mordialloc - Parkdale</v>
          </cell>
          <cell r="F6002">
            <v>72</v>
          </cell>
          <cell r="G6002">
            <v>19</v>
          </cell>
          <cell r="H6002">
            <v>0</v>
          </cell>
          <cell r="I6002">
            <v>0</v>
          </cell>
          <cell r="J6002">
            <v>0</v>
          </cell>
          <cell r="K6002">
            <v>94</v>
          </cell>
        </row>
        <row r="6003">
          <cell r="A6003">
            <v>5997</v>
          </cell>
          <cell r="B6003" t="str">
            <v>L</v>
          </cell>
          <cell r="C6003" t="str">
            <v>Rental, Hiring and Real Estate Services</v>
          </cell>
          <cell r="D6003">
            <v>208031193</v>
          </cell>
          <cell r="E6003" t="str">
            <v>Mordialloc - Parkdale</v>
          </cell>
          <cell r="F6003">
            <v>217</v>
          </cell>
          <cell r="G6003">
            <v>18</v>
          </cell>
          <cell r="H6003">
            <v>0</v>
          </cell>
          <cell r="I6003">
            <v>0</v>
          </cell>
          <cell r="J6003">
            <v>0</v>
          </cell>
          <cell r="K6003">
            <v>236</v>
          </cell>
        </row>
        <row r="6004">
          <cell r="A6004">
            <v>5998</v>
          </cell>
          <cell r="B6004" t="str">
            <v>M</v>
          </cell>
          <cell r="C6004" t="str">
            <v>Professional, Scientific and Technical Services</v>
          </cell>
          <cell r="D6004">
            <v>208031193</v>
          </cell>
          <cell r="E6004" t="str">
            <v>Mordialloc - Parkdale</v>
          </cell>
          <cell r="F6004">
            <v>195</v>
          </cell>
          <cell r="G6004">
            <v>130</v>
          </cell>
          <cell r="H6004">
            <v>13</v>
          </cell>
          <cell r="I6004">
            <v>7</v>
          </cell>
          <cell r="J6004">
            <v>0</v>
          </cell>
          <cell r="K6004">
            <v>345</v>
          </cell>
        </row>
        <row r="6005">
          <cell r="A6005">
            <v>5999</v>
          </cell>
          <cell r="B6005" t="str">
            <v>N</v>
          </cell>
          <cell r="C6005" t="str">
            <v>Administrative and Support Services</v>
          </cell>
          <cell r="D6005">
            <v>208031193</v>
          </cell>
          <cell r="E6005" t="str">
            <v>Mordialloc - Parkdale</v>
          </cell>
          <cell r="F6005">
            <v>54</v>
          </cell>
          <cell r="G6005">
            <v>23</v>
          </cell>
          <cell r="H6005">
            <v>12</v>
          </cell>
          <cell r="I6005">
            <v>8</v>
          </cell>
          <cell r="J6005">
            <v>0</v>
          </cell>
          <cell r="K6005">
            <v>97</v>
          </cell>
        </row>
        <row r="6006">
          <cell r="A6006">
            <v>6000</v>
          </cell>
          <cell r="B6006" t="str">
            <v>O</v>
          </cell>
          <cell r="C6006" t="str">
            <v>Public Administration and Safety</v>
          </cell>
          <cell r="D6006">
            <v>208031193</v>
          </cell>
          <cell r="E6006" t="str">
            <v>Mordialloc - Parkdale</v>
          </cell>
          <cell r="F6006">
            <v>3</v>
          </cell>
          <cell r="G6006">
            <v>0</v>
          </cell>
          <cell r="H6006">
            <v>0</v>
          </cell>
          <cell r="I6006">
            <v>0</v>
          </cell>
          <cell r="J6006">
            <v>0</v>
          </cell>
          <cell r="K6006">
            <v>4</v>
          </cell>
        </row>
        <row r="6007">
          <cell r="A6007">
            <v>6001</v>
          </cell>
          <cell r="B6007" t="str">
            <v>P</v>
          </cell>
          <cell r="C6007" t="str">
            <v>Education and Training</v>
          </cell>
          <cell r="D6007">
            <v>208031193</v>
          </cell>
          <cell r="E6007" t="str">
            <v>Mordialloc - Parkdale</v>
          </cell>
          <cell r="F6007">
            <v>20</v>
          </cell>
          <cell r="G6007">
            <v>12</v>
          </cell>
          <cell r="H6007">
            <v>3</v>
          </cell>
          <cell r="I6007">
            <v>0</v>
          </cell>
          <cell r="J6007">
            <v>0</v>
          </cell>
          <cell r="K6007">
            <v>35</v>
          </cell>
        </row>
        <row r="6008">
          <cell r="A6008">
            <v>6002</v>
          </cell>
          <cell r="B6008" t="str">
            <v>Q</v>
          </cell>
          <cell r="C6008" t="str">
            <v>Health Care and Social Assistance</v>
          </cell>
          <cell r="D6008">
            <v>208031193</v>
          </cell>
          <cell r="E6008" t="str">
            <v>Mordialloc - Parkdale</v>
          </cell>
          <cell r="F6008">
            <v>102</v>
          </cell>
          <cell r="G6008">
            <v>28</v>
          </cell>
          <cell r="H6008">
            <v>20</v>
          </cell>
          <cell r="I6008">
            <v>0</v>
          </cell>
          <cell r="J6008">
            <v>0</v>
          </cell>
          <cell r="K6008">
            <v>151</v>
          </cell>
        </row>
        <row r="6009">
          <cell r="A6009">
            <v>6003</v>
          </cell>
          <cell r="B6009" t="str">
            <v>R</v>
          </cell>
          <cell r="C6009" t="str">
            <v>Arts and Recreation Services</v>
          </cell>
          <cell r="D6009">
            <v>208031193</v>
          </cell>
          <cell r="E6009" t="str">
            <v>Mordialloc - Parkdale</v>
          </cell>
          <cell r="F6009">
            <v>33</v>
          </cell>
          <cell r="G6009">
            <v>15</v>
          </cell>
          <cell r="H6009">
            <v>7</v>
          </cell>
          <cell r="I6009">
            <v>0</v>
          </cell>
          <cell r="J6009">
            <v>0</v>
          </cell>
          <cell r="K6009">
            <v>56</v>
          </cell>
        </row>
        <row r="6010">
          <cell r="A6010">
            <v>6004</v>
          </cell>
          <cell r="B6010" t="str">
            <v>S</v>
          </cell>
          <cell r="C6010" t="str">
            <v>Other Services</v>
          </cell>
          <cell r="D6010">
            <v>208031193</v>
          </cell>
          <cell r="E6010" t="str">
            <v>Mordialloc - Parkdale</v>
          </cell>
          <cell r="F6010">
            <v>41</v>
          </cell>
          <cell r="G6010">
            <v>48</v>
          </cell>
          <cell r="H6010">
            <v>16</v>
          </cell>
          <cell r="I6010">
            <v>0</v>
          </cell>
          <cell r="J6010">
            <v>0</v>
          </cell>
          <cell r="K6010">
            <v>106</v>
          </cell>
        </row>
        <row r="6011">
          <cell r="A6011">
            <v>6005</v>
          </cell>
          <cell r="B6011" t="str">
            <v>A</v>
          </cell>
          <cell r="C6011" t="str">
            <v>Agriculture, Forestry and Fishing</v>
          </cell>
          <cell r="D6011">
            <v>214021591</v>
          </cell>
          <cell r="E6011" t="str">
            <v>Mornington - East</v>
          </cell>
          <cell r="F6011">
            <v>16</v>
          </cell>
          <cell r="G6011">
            <v>4</v>
          </cell>
          <cell r="H6011">
            <v>0</v>
          </cell>
          <cell r="I6011">
            <v>0</v>
          </cell>
          <cell r="J6011">
            <v>0</v>
          </cell>
          <cell r="K6011">
            <v>20</v>
          </cell>
        </row>
        <row r="6012">
          <cell r="A6012">
            <v>6006</v>
          </cell>
          <cell r="B6012" t="str">
            <v>B</v>
          </cell>
          <cell r="C6012" t="str">
            <v>Mining</v>
          </cell>
          <cell r="D6012">
            <v>214021591</v>
          </cell>
          <cell r="E6012" t="str">
            <v>Mornington - East</v>
          </cell>
          <cell r="F6012">
            <v>0</v>
          </cell>
          <cell r="G6012">
            <v>0</v>
          </cell>
          <cell r="H6012">
            <v>0</v>
          </cell>
          <cell r="I6012">
            <v>0</v>
          </cell>
          <cell r="J6012">
            <v>0</v>
          </cell>
          <cell r="K6012">
            <v>3</v>
          </cell>
        </row>
        <row r="6013">
          <cell r="A6013">
            <v>6007</v>
          </cell>
          <cell r="B6013" t="str">
            <v>C</v>
          </cell>
          <cell r="C6013" t="str">
            <v>Manufacturing</v>
          </cell>
          <cell r="D6013">
            <v>214021591</v>
          </cell>
          <cell r="E6013" t="str">
            <v>Mornington - East</v>
          </cell>
          <cell r="F6013">
            <v>31</v>
          </cell>
          <cell r="G6013">
            <v>24</v>
          </cell>
          <cell r="H6013">
            <v>8</v>
          </cell>
          <cell r="I6013">
            <v>5</v>
          </cell>
          <cell r="J6013">
            <v>0</v>
          </cell>
          <cell r="K6013">
            <v>68</v>
          </cell>
        </row>
        <row r="6014">
          <cell r="A6014">
            <v>6008</v>
          </cell>
          <cell r="B6014" t="str">
            <v>D</v>
          </cell>
          <cell r="C6014" t="str">
            <v>Electricity, Gas, Water and Waste Services</v>
          </cell>
          <cell r="D6014">
            <v>214021591</v>
          </cell>
          <cell r="E6014" t="str">
            <v>Mornington - East</v>
          </cell>
          <cell r="F6014">
            <v>3</v>
          </cell>
          <cell r="G6014">
            <v>0</v>
          </cell>
          <cell r="H6014">
            <v>0</v>
          </cell>
          <cell r="I6014">
            <v>0</v>
          </cell>
          <cell r="J6014">
            <v>0</v>
          </cell>
          <cell r="K6014">
            <v>4</v>
          </cell>
        </row>
        <row r="6015">
          <cell r="A6015">
            <v>6009</v>
          </cell>
          <cell r="B6015" t="str">
            <v>E</v>
          </cell>
          <cell r="C6015" t="str">
            <v>Construction</v>
          </cell>
          <cell r="D6015">
            <v>214021591</v>
          </cell>
          <cell r="E6015" t="str">
            <v>Mornington - East</v>
          </cell>
          <cell r="F6015">
            <v>244</v>
          </cell>
          <cell r="G6015">
            <v>132</v>
          </cell>
          <cell r="H6015">
            <v>46</v>
          </cell>
          <cell r="I6015">
            <v>4</v>
          </cell>
          <cell r="J6015">
            <v>0</v>
          </cell>
          <cell r="K6015">
            <v>426</v>
          </cell>
        </row>
        <row r="6016">
          <cell r="A6016">
            <v>6010</v>
          </cell>
          <cell r="B6016" t="str">
            <v>F</v>
          </cell>
          <cell r="C6016" t="str">
            <v>Wholesale Trade</v>
          </cell>
          <cell r="D6016">
            <v>214021591</v>
          </cell>
          <cell r="E6016" t="str">
            <v>Mornington - East</v>
          </cell>
          <cell r="F6016">
            <v>25</v>
          </cell>
          <cell r="G6016">
            <v>12</v>
          </cell>
          <cell r="H6016">
            <v>9</v>
          </cell>
          <cell r="I6016">
            <v>4</v>
          </cell>
          <cell r="J6016">
            <v>0</v>
          </cell>
          <cell r="K6016">
            <v>50</v>
          </cell>
        </row>
        <row r="6017">
          <cell r="A6017">
            <v>6011</v>
          </cell>
          <cell r="B6017" t="str">
            <v>G</v>
          </cell>
          <cell r="C6017" t="str">
            <v>Retail Trade</v>
          </cell>
          <cell r="D6017">
            <v>214021591</v>
          </cell>
          <cell r="E6017" t="str">
            <v>Mornington - East</v>
          </cell>
          <cell r="F6017">
            <v>48</v>
          </cell>
          <cell r="G6017">
            <v>48</v>
          </cell>
          <cell r="H6017">
            <v>39</v>
          </cell>
          <cell r="I6017">
            <v>5</v>
          </cell>
          <cell r="J6017">
            <v>0</v>
          </cell>
          <cell r="K6017">
            <v>140</v>
          </cell>
        </row>
        <row r="6018">
          <cell r="A6018">
            <v>6012</v>
          </cell>
          <cell r="B6018" t="str">
            <v>H</v>
          </cell>
          <cell r="C6018" t="str">
            <v>Accommodation and Food Services</v>
          </cell>
          <cell r="D6018">
            <v>214021591</v>
          </cell>
          <cell r="E6018" t="str">
            <v>Mornington - East</v>
          </cell>
          <cell r="F6018">
            <v>10</v>
          </cell>
          <cell r="G6018">
            <v>19</v>
          </cell>
          <cell r="H6018">
            <v>14</v>
          </cell>
          <cell r="I6018">
            <v>3</v>
          </cell>
          <cell r="J6018">
            <v>0</v>
          </cell>
          <cell r="K6018">
            <v>46</v>
          </cell>
        </row>
        <row r="6019">
          <cell r="A6019">
            <v>6013</v>
          </cell>
          <cell r="B6019" t="str">
            <v>I</v>
          </cell>
          <cell r="C6019" t="str">
            <v>Transport, Postal and Warehousing</v>
          </cell>
          <cell r="D6019">
            <v>214021591</v>
          </cell>
          <cell r="E6019" t="str">
            <v>Mornington - East</v>
          </cell>
          <cell r="F6019">
            <v>41</v>
          </cell>
          <cell r="G6019">
            <v>18</v>
          </cell>
          <cell r="H6019">
            <v>0</v>
          </cell>
          <cell r="I6019">
            <v>0</v>
          </cell>
          <cell r="J6019">
            <v>0</v>
          </cell>
          <cell r="K6019">
            <v>61</v>
          </cell>
        </row>
        <row r="6020">
          <cell r="A6020">
            <v>6014</v>
          </cell>
          <cell r="B6020" t="str">
            <v>J</v>
          </cell>
          <cell r="C6020" t="str">
            <v>Information Media and Telecommunications</v>
          </cell>
          <cell r="D6020">
            <v>214021591</v>
          </cell>
          <cell r="E6020" t="str">
            <v>Mornington - East</v>
          </cell>
          <cell r="F6020">
            <v>4</v>
          </cell>
          <cell r="G6020">
            <v>4</v>
          </cell>
          <cell r="H6020">
            <v>0</v>
          </cell>
          <cell r="I6020">
            <v>0</v>
          </cell>
          <cell r="J6020">
            <v>0</v>
          </cell>
          <cell r="K6020">
            <v>10</v>
          </cell>
        </row>
        <row r="6021">
          <cell r="A6021">
            <v>6015</v>
          </cell>
          <cell r="B6021" t="str">
            <v>K</v>
          </cell>
          <cell r="C6021" t="str">
            <v>Financial and Insurance Services</v>
          </cell>
          <cell r="D6021">
            <v>214021591</v>
          </cell>
          <cell r="E6021" t="str">
            <v>Mornington - East</v>
          </cell>
          <cell r="F6021">
            <v>45</v>
          </cell>
          <cell r="G6021">
            <v>12</v>
          </cell>
          <cell r="H6021">
            <v>4</v>
          </cell>
          <cell r="I6021">
            <v>0</v>
          </cell>
          <cell r="J6021">
            <v>0</v>
          </cell>
          <cell r="K6021">
            <v>61</v>
          </cell>
        </row>
        <row r="6022">
          <cell r="A6022">
            <v>6016</v>
          </cell>
          <cell r="B6022" t="str">
            <v>L</v>
          </cell>
          <cell r="C6022" t="str">
            <v>Rental, Hiring and Real Estate Services</v>
          </cell>
          <cell r="D6022">
            <v>214021591</v>
          </cell>
          <cell r="E6022" t="str">
            <v>Mornington - East</v>
          </cell>
          <cell r="F6022">
            <v>141</v>
          </cell>
          <cell r="G6022">
            <v>20</v>
          </cell>
          <cell r="H6022">
            <v>4</v>
          </cell>
          <cell r="I6022">
            <v>0</v>
          </cell>
          <cell r="J6022">
            <v>0</v>
          </cell>
          <cell r="K6022">
            <v>166</v>
          </cell>
        </row>
        <row r="6023">
          <cell r="A6023">
            <v>6017</v>
          </cell>
          <cell r="B6023" t="str">
            <v>M</v>
          </cell>
          <cell r="C6023" t="str">
            <v>Professional, Scientific and Technical Services</v>
          </cell>
          <cell r="D6023">
            <v>214021591</v>
          </cell>
          <cell r="E6023" t="str">
            <v>Mornington - East</v>
          </cell>
          <cell r="F6023">
            <v>109</v>
          </cell>
          <cell r="G6023">
            <v>71</v>
          </cell>
          <cell r="H6023">
            <v>18</v>
          </cell>
          <cell r="I6023">
            <v>3</v>
          </cell>
          <cell r="J6023">
            <v>0</v>
          </cell>
          <cell r="K6023">
            <v>201</v>
          </cell>
        </row>
        <row r="6024">
          <cell r="A6024">
            <v>6018</v>
          </cell>
          <cell r="B6024" t="str">
            <v>N</v>
          </cell>
          <cell r="C6024" t="str">
            <v>Administrative and Support Services</v>
          </cell>
          <cell r="D6024">
            <v>214021591</v>
          </cell>
          <cell r="E6024" t="str">
            <v>Mornington - East</v>
          </cell>
          <cell r="F6024">
            <v>40</v>
          </cell>
          <cell r="G6024">
            <v>13</v>
          </cell>
          <cell r="H6024">
            <v>10</v>
          </cell>
          <cell r="I6024">
            <v>3</v>
          </cell>
          <cell r="J6024">
            <v>0</v>
          </cell>
          <cell r="K6024">
            <v>66</v>
          </cell>
        </row>
        <row r="6025">
          <cell r="A6025">
            <v>6019</v>
          </cell>
          <cell r="B6025" t="str">
            <v>O</v>
          </cell>
          <cell r="C6025" t="str">
            <v>Public Administration and Safety</v>
          </cell>
          <cell r="D6025">
            <v>214021591</v>
          </cell>
          <cell r="E6025" t="str">
            <v>Mornington - East</v>
          </cell>
          <cell r="F6025">
            <v>0</v>
          </cell>
          <cell r="G6025">
            <v>0</v>
          </cell>
          <cell r="H6025">
            <v>0</v>
          </cell>
          <cell r="I6025">
            <v>0</v>
          </cell>
          <cell r="J6025">
            <v>0</v>
          </cell>
          <cell r="K6025">
            <v>3</v>
          </cell>
        </row>
        <row r="6026">
          <cell r="A6026">
            <v>6020</v>
          </cell>
          <cell r="B6026" t="str">
            <v>P</v>
          </cell>
          <cell r="C6026" t="str">
            <v>Education and Training</v>
          </cell>
          <cell r="D6026">
            <v>214021591</v>
          </cell>
          <cell r="E6026" t="str">
            <v>Mornington - East</v>
          </cell>
          <cell r="F6026">
            <v>20</v>
          </cell>
          <cell r="G6026">
            <v>11</v>
          </cell>
          <cell r="H6026">
            <v>5</v>
          </cell>
          <cell r="I6026">
            <v>0</v>
          </cell>
          <cell r="J6026">
            <v>0</v>
          </cell>
          <cell r="K6026">
            <v>36</v>
          </cell>
        </row>
        <row r="6027">
          <cell r="A6027">
            <v>6021</v>
          </cell>
          <cell r="B6027" t="str">
            <v>Q</v>
          </cell>
          <cell r="C6027" t="str">
            <v>Health Care and Social Assistance</v>
          </cell>
          <cell r="D6027">
            <v>214021591</v>
          </cell>
          <cell r="E6027" t="str">
            <v>Mornington - East</v>
          </cell>
          <cell r="F6027">
            <v>67</v>
          </cell>
          <cell r="G6027">
            <v>23</v>
          </cell>
          <cell r="H6027">
            <v>14</v>
          </cell>
          <cell r="I6027">
            <v>3</v>
          </cell>
          <cell r="J6027">
            <v>0</v>
          </cell>
          <cell r="K6027">
            <v>107</v>
          </cell>
        </row>
        <row r="6028">
          <cell r="A6028">
            <v>6022</v>
          </cell>
          <cell r="B6028" t="str">
            <v>R</v>
          </cell>
          <cell r="C6028" t="str">
            <v>Arts and Recreation Services</v>
          </cell>
          <cell r="D6028">
            <v>214021591</v>
          </cell>
          <cell r="E6028" t="str">
            <v>Mornington - East</v>
          </cell>
          <cell r="F6028">
            <v>37</v>
          </cell>
          <cell r="G6028">
            <v>9</v>
          </cell>
          <cell r="H6028">
            <v>12</v>
          </cell>
          <cell r="I6028">
            <v>3</v>
          </cell>
          <cell r="J6028">
            <v>0</v>
          </cell>
          <cell r="K6028">
            <v>61</v>
          </cell>
        </row>
        <row r="6029">
          <cell r="A6029">
            <v>6023</v>
          </cell>
          <cell r="B6029" t="str">
            <v>S</v>
          </cell>
          <cell r="C6029" t="str">
            <v>Other Services</v>
          </cell>
          <cell r="D6029">
            <v>214021591</v>
          </cell>
          <cell r="E6029" t="str">
            <v>Mornington - East</v>
          </cell>
          <cell r="F6029">
            <v>51</v>
          </cell>
          <cell r="G6029">
            <v>47</v>
          </cell>
          <cell r="H6029">
            <v>20</v>
          </cell>
          <cell r="I6029">
            <v>3</v>
          </cell>
          <cell r="J6029">
            <v>0</v>
          </cell>
          <cell r="K6029">
            <v>120</v>
          </cell>
        </row>
        <row r="6030">
          <cell r="A6030">
            <v>6024</v>
          </cell>
          <cell r="B6030" t="str">
            <v>A</v>
          </cell>
          <cell r="C6030" t="str">
            <v>Agriculture, Forestry and Fishing</v>
          </cell>
          <cell r="D6030">
            <v>214021592</v>
          </cell>
          <cell r="E6030" t="str">
            <v>Mornington - West</v>
          </cell>
          <cell r="F6030">
            <v>16</v>
          </cell>
          <cell r="G6030">
            <v>3</v>
          </cell>
          <cell r="H6030">
            <v>0</v>
          </cell>
          <cell r="I6030">
            <v>0</v>
          </cell>
          <cell r="J6030">
            <v>0</v>
          </cell>
          <cell r="K6030">
            <v>18</v>
          </cell>
        </row>
        <row r="6031">
          <cell r="A6031">
            <v>6025</v>
          </cell>
          <cell r="B6031" t="str">
            <v>B</v>
          </cell>
          <cell r="C6031" t="str">
            <v>Mining</v>
          </cell>
          <cell r="D6031">
            <v>214021592</v>
          </cell>
          <cell r="E6031" t="str">
            <v>Mornington - West</v>
          </cell>
          <cell r="F6031">
            <v>3</v>
          </cell>
          <cell r="G6031">
            <v>0</v>
          </cell>
          <cell r="H6031">
            <v>0</v>
          </cell>
          <cell r="I6031">
            <v>0</v>
          </cell>
          <cell r="J6031">
            <v>0</v>
          </cell>
          <cell r="K6031">
            <v>3</v>
          </cell>
        </row>
        <row r="6032">
          <cell r="A6032">
            <v>6026</v>
          </cell>
          <cell r="B6032" t="str">
            <v>C</v>
          </cell>
          <cell r="C6032" t="str">
            <v>Manufacturing</v>
          </cell>
          <cell r="D6032">
            <v>214021592</v>
          </cell>
          <cell r="E6032" t="str">
            <v>Mornington - West</v>
          </cell>
          <cell r="F6032">
            <v>14</v>
          </cell>
          <cell r="G6032">
            <v>6</v>
          </cell>
          <cell r="H6032">
            <v>0</v>
          </cell>
          <cell r="I6032">
            <v>3</v>
          </cell>
          <cell r="J6032">
            <v>0</v>
          </cell>
          <cell r="K6032">
            <v>23</v>
          </cell>
        </row>
        <row r="6033">
          <cell r="A6033">
            <v>6027</v>
          </cell>
          <cell r="B6033" t="str">
            <v>D</v>
          </cell>
          <cell r="C6033" t="str">
            <v>Electricity, Gas, Water and Waste Services</v>
          </cell>
          <cell r="D6033">
            <v>214021592</v>
          </cell>
          <cell r="E6033" t="str">
            <v>Mornington - West</v>
          </cell>
          <cell r="F6033">
            <v>3</v>
          </cell>
          <cell r="G6033">
            <v>0</v>
          </cell>
          <cell r="H6033">
            <v>0</v>
          </cell>
          <cell r="I6033">
            <v>0</v>
          </cell>
          <cell r="J6033">
            <v>0</v>
          </cell>
          <cell r="K6033">
            <v>0</v>
          </cell>
        </row>
        <row r="6034">
          <cell r="A6034">
            <v>6028</v>
          </cell>
          <cell r="B6034" t="str">
            <v>E</v>
          </cell>
          <cell r="C6034" t="str">
            <v>Construction</v>
          </cell>
          <cell r="D6034">
            <v>214021592</v>
          </cell>
          <cell r="E6034" t="str">
            <v>Mornington - West</v>
          </cell>
          <cell r="F6034">
            <v>136</v>
          </cell>
          <cell r="G6034">
            <v>63</v>
          </cell>
          <cell r="H6034">
            <v>18</v>
          </cell>
          <cell r="I6034">
            <v>3</v>
          </cell>
          <cell r="J6034">
            <v>0</v>
          </cell>
          <cell r="K6034">
            <v>218</v>
          </cell>
        </row>
        <row r="6035">
          <cell r="A6035">
            <v>6029</v>
          </cell>
          <cell r="B6035" t="str">
            <v>F</v>
          </cell>
          <cell r="C6035" t="str">
            <v>Wholesale Trade</v>
          </cell>
          <cell r="D6035">
            <v>214021592</v>
          </cell>
          <cell r="E6035" t="str">
            <v>Mornington - West</v>
          </cell>
          <cell r="F6035">
            <v>12</v>
          </cell>
          <cell r="G6035">
            <v>10</v>
          </cell>
          <cell r="H6035">
            <v>3</v>
          </cell>
          <cell r="I6035">
            <v>0</v>
          </cell>
          <cell r="J6035">
            <v>0</v>
          </cell>
          <cell r="K6035">
            <v>26</v>
          </cell>
        </row>
        <row r="6036">
          <cell r="A6036">
            <v>6030</v>
          </cell>
          <cell r="B6036" t="str">
            <v>G</v>
          </cell>
          <cell r="C6036" t="str">
            <v>Retail Trade</v>
          </cell>
          <cell r="D6036">
            <v>214021592</v>
          </cell>
          <cell r="E6036" t="str">
            <v>Mornington - West</v>
          </cell>
          <cell r="F6036">
            <v>47</v>
          </cell>
          <cell r="G6036">
            <v>45</v>
          </cell>
          <cell r="H6036">
            <v>17</v>
          </cell>
          <cell r="I6036">
            <v>4</v>
          </cell>
          <cell r="J6036">
            <v>0</v>
          </cell>
          <cell r="K6036">
            <v>113</v>
          </cell>
        </row>
        <row r="6037">
          <cell r="A6037">
            <v>6031</v>
          </cell>
          <cell r="B6037" t="str">
            <v>H</v>
          </cell>
          <cell r="C6037" t="str">
            <v>Accommodation and Food Services</v>
          </cell>
          <cell r="D6037">
            <v>214021592</v>
          </cell>
          <cell r="E6037" t="str">
            <v>Mornington - West</v>
          </cell>
          <cell r="F6037">
            <v>16</v>
          </cell>
          <cell r="G6037">
            <v>21</v>
          </cell>
          <cell r="H6037">
            <v>38</v>
          </cell>
          <cell r="I6037">
            <v>4</v>
          </cell>
          <cell r="J6037">
            <v>0</v>
          </cell>
          <cell r="K6037">
            <v>79</v>
          </cell>
        </row>
        <row r="6038">
          <cell r="A6038">
            <v>6032</v>
          </cell>
          <cell r="B6038" t="str">
            <v>I</v>
          </cell>
          <cell r="C6038" t="str">
            <v>Transport, Postal and Warehousing</v>
          </cell>
          <cell r="D6038">
            <v>214021592</v>
          </cell>
          <cell r="E6038" t="str">
            <v>Mornington - West</v>
          </cell>
          <cell r="F6038">
            <v>20</v>
          </cell>
          <cell r="G6038">
            <v>4</v>
          </cell>
          <cell r="H6038">
            <v>0</v>
          </cell>
          <cell r="I6038">
            <v>0</v>
          </cell>
          <cell r="J6038">
            <v>0</v>
          </cell>
          <cell r="K6038">
            <v>25</v>
          </cell>
        </row>
        <row r="6039">
          <cell r="A6039">
            <v>6033</v>
          </cell>
          <cell r="B6039" t="str">
            <v>J</v>
          </cell>
          <cell r="C6039" t="str">
            <v>Information Media and Telecommunications</v>
          </cell>
          <cell r="D6039">
            <v>214021592</v>
          </cell>
          <cell r="E6039" t="str">
            <v>Mornington - West</v>
          </cell>
          <cell r="F6039">
            <v>11</v>
          </cell>
          <cell r="G6039">
            <v>0</v>
          </cell>
          <cell r="H6039">
            <v>0</v>
          </cell>
          <cell r="I6039">
            <v>0</v>
          </cell>
          <cell r="J6039">
            <v>0</v>
          </cell>
          <cell r="K6039">
            <v>13</v>
          </cell>
        </row>
        <row r="6040">
          <cell r="A6040">
            <v>6034</v>
          </cell>
          <cell r="B6040" t="str">
            <v>K</v>
          </cell>
          <cell r="C6040" t="str">
            <v>Financial and Insurance Services</v>
          </cell>
          <cell r="D6040">
            <v>214021592</v>
          </cell>
          <cell r="E6040" t="str">
            <v>Mornington - West</v>
          </cell>
          <cell r="F6040">
            <v>55</v>
          </cell>
          <cell r="G6040">
            <v>19</v>
          </cell>
          <cell r="H6040">
            <v>7</v>
          </cell>
          <cell r="I6040">
            <v>0</v>
          </cell>
          <cell r="J6040">
            <v>0</v>
          </cell>
          <cell r="K6040">
            <v>81</v>
          </cell>
        </row>
        <row r="6041">
          <cell r="A6041">
            <v>6035</v>
          </cell>
          <cell r="B6041" t="str">
            <v>L</v>
          </cell>
          <cell r="C6041" t="str">
            <v>Rental, Hiring and Real Estate Services</v>
          </cell>
          <cell r="D6041">
            <v>214021592</v>
          </cell>
          <cell r="E6041" t="str">
            <v>Mornington - West</v>
          </cell>
          <cell r="F6041">
            <v>153</v>
          </cell>
          <cell r="G6041">
            <v>15</v>
          </cell>
          <cell r="H6041">
            <v>9</v>
          </cell>
          <cell r="I6041">
            <v>0</v>
          </cell>
          <cell r="J6041">
            <v>0</v>
          </cell>
          <cell r="K6041">
            <v>177</v>
          </cell>
        </row>
        <row r="6042">
          <cell r="A6042">
            <v>6036</v>
          </cell>
          <cell r="B6042" t="str">
            <v>M</v>
          </cell>
          <cell r="C6042" t="str">
            <v>Professional, Scientific and Technical Services</v>
          </cell>
          <cell r="D6042">
            <v>214021592</v>
          </cell>
          <cell r="E6042" t="str">
            <v>Mornington - West</v>
          </cell>
          <cell r="F6042">
            <v>106</v>
          </cell>
          <cell r="G6042">
            <v>56</v>
          </cell>
          <cell r="H6042">
            <v>16</v>
          </cell>
          <cell r="I6042">
            <v>5</v>
          </cell>
          <cell r="J6042">
            <v>0</v>
          </cell>
          <cell r="K6042">
            <v>183</v>
          </cell>
        </row>
        <row r="6043">
          <cell r="A6043">
            <v>6037</v>
          </cell>
          <cell r="B6043" t="str">
            <v>N</v>
          </cell>
          <cell r="C6043" t="str">
            <v>Administrative and Support Services</v>
          </cell>
          <cell r="D6043">
            <v>214021592</v>
          </cell>
          <cell r="E6043" t="str">
            <v>Mornington - West</v>
          </cell>
          <cell r="F6043">
            <v>36</v>
          </cell>
          <cell r="G6043">
            <v>24</v>
          </cell>
          <cell r="H6043">
            <v>8</v>
          </cell>
          <cell r="I6043">
            <v>3</v>
          </cell>
          <cell r="J6043">
            <v>0</v>
          </cell>
          <cell r="K6043">
            <v>70</v>
          </cell>
        </row>
        <row r="6044">
          <cell r="A6044">
            <v>6038</v>
          </cell>
          <cell r="B6044" t="str">
            <v>O</v>
          </cell>
          <cell r="C6044" t="str">
            <v>Public Administration and Safety</v>
          </cell>
          <cell r="D6044">
            <v>214021592</v>
          </cell>
          <cell r="E6044" t="str">
            <v>Mornington - West</v>
          </cell>
          <cell r="F6044">
            <v>0</v>
          </cell>
          <cell r="G6044">
            <v>3</v>
          </cell>
          <cell r="H6044">
            <v>0</v>
          </cell>
          <cell r="I6044">
            <v>0</v>
          </cell>
          <cell r="J6044">
            <v>0</v>
          </cell>
          <cell r="K6044">
            <v>3</v>
          </cell>
        </row>
        <row r="6045">
          <cell r="A6045">
            <v>6039</v>
          </cell>
          <cell r="B6045" t="str">
            <v>P</v>
          </cell>
          <cell r="C6045" t="str">
            <v>Education and Training</v>
          </cell>
          <cell r="D6045">
            <v>214021592</v>
          </cell>
          <cell r="E6045" t="str">
            <v>Mornington - West</v>
          </cell>
          <cell r="F6045">
            <v>12</v>
          </cell>
          <cell r="G6045">
            <v>10</v>
          </cell>
          <cell r="H6045">
            <v>4</v>
          </cell>
          <cell r="I6045">
            <v>0</v>
          </cell>
          <cell r="J6045">
            <v>0</v>
          </cell>
          <cell r="K6045">
            <v>26</v>
          </cell>
        </row>
        <row r="6046">
          <cell r="A6046">
            <v>6040</v>
          </cell>
          <cell r="B6046" t="str">
            <v>Q</v>
          </cell>
          <cell r="C6046" t="str">
            <v>Health Care and Social Assistance</v>
          </cell>
          <cell r="D6046">
            <v>214021592</v>
          </cell>
          <cell r="E6046" t="str">
            <v>Mornington - West</v>
          </cell>
          <cell r="F6046">
            <v>123</v>
          </cell>
          <cell r="G6046">
            <v>39</v>
          </cell>
          <cell r="H6046">
            <v>29</v>
          </cell>
          <cell r="I6046">
            <v>9</v>
          </cell>
          <cell r="J6046">
            <v>3</v>
          </cell>
          <cell r="K6046">
            <v>201</v>
          </cell>
        </row>
        <row r="6047">
          <cell r="A6047">
            <v>6041</v>
          </cell>
          <cell r="B6047" t="str">
            <v>R</v>
          </cell>
          <cell r="C6047" t="str">
            <v>Arts and Recreation Services</v>
          </cell>
          <cell r="D6047">
            <v>214021592</v>
          </cell>
          <cell r="E6047" t="str">
            <v>Mornington - West</v>
          </cell>
          <cell r="F6047">
            <v>21</v>
          </cell>
          <cell r="G6047">
            <v>3</v>
          </cell>
          <cell r="H6047">
            <v>5</v>
          </cell>
          <cell r="I6047">
            <v>0</v>
          </cell>
          <cell r="J6047">
            <v>0</v>
          </cell>
          <cell r="K6047">
            <v>29</v>
          </cell>
        </row>
        <row r="6048">
          <cell r="A6048">
            <v>6042</v>
          </cell>
          <cell r="B6048" t="str">
            <v>S</v>
          </cell>
          <cell r="C6048" t="str">
            <v>Other Services</v>
          </cell>
          <cell r="D6048">
            <v>214021592</v>
          </cell>
          <cell r="E6048" t="str">
            <v>Mornington - West</v>
          </cell>
          <cell r="F6048">
            <v>23</v>
          </cell>
          <cell r="G6048">
            <v>36</v>
          </cell>
          <cell r="H6048">
            <v>8</v>
          </cell>
          <cell r="I6048">
            <v>0</v>
          </cell>
          <cell r="J6048">
            <v>0</v>
          </cell>
          <cell r="K6048">
            <v>67</v>
          </cell>
        </row>
        <row r="6049">
          <cell r="A6049">
            <v>6043</v>
          </cell>
          <cell r="B6049" t="str">
            <v>A</v>
          </cell>
          <cell r="C6049" t="str">
            <v>Agriculture, Forestry and Fishing</v>
          </cell>
          <cell r="D6049">
            <v>205041096</v>
          </cell>
          <cell r="E6049" t="str">
            <v>Morwell</v>
          </cell>
          <cell r="F6049">
            <v>15</v>
          </cell>
          <cell r="G6049">
            <v>3</v>
          </cell>
          <cell r="H6049">
            <v>3</v>
          </cell>
          <cell r="I6049">
            <v>3</v>
          </cell>
          <cell r="J6049">
            <v>0</v>
          </cell>
          <cell r="K6049">
            <v>21</v>
          </cell>
        </row>
        <row r="6050">
          <cell r="A6050">
            <v>6044</v>
          </cell>
          <cell r="B6050" t="str">
            <v>B</v>
          </cell>
          <cell r="C6050" t="str">
            <v>Mining</v>
          </cell>
          <cell r="D6050">
            <v>205041096</v>
          </cell>
          <cell r="E6050" t="str">
            <v>Morwell</v>
          </cell>
          <cell r="F6050">
            <v>0</v>
          </cell>
          <cell r="G6050">
            <v>0</v>
          </cell>
          <cell r="H6050">
            <v>3</v>
          </cell>
          <cell r="I6050">
            <v>0</v>
          </cell>
          <cell r="J6050">
            <v>0</v>
          </cell>
          <cell r="K6050">
            <v>0</v>
          </cell>
        </row>
        <row r="6051">
          <cell r="A6051">
            <v>6045</v>
          </cell>
          <cell r="B6051" t="str">
            <v>C</v>
          </cell>
          <cell r="C6051" t="str">
            <v>Manufacturing</v>
          </cell>
          <cell r="D6051">
            <v>205041096</v>
          </cell>
          <cell r="E6051" t="str">
            <v>Morwell</v>
          </cell>
          <cell r="F6051">
            <v>18</v>
          </cell>
          <cell r="G6051">
            <v>10</v>
          </cell>
          <cell r="H6051">
            <v>18</v>
          </cell>
          <cell r="I6051">
            <v>9</v>
          </cell>
          <cell r="J6051">
            <v>0</v>
          </cell>
          <cell r="K6051">
            <v>55</v>
          </cell>
        </row>
        <row r="6052">
          <cell r="A6052">
            <v>6046</v>
          </cell>
          <cell r="B6052" t="str">
            <v>D</v>
          </cell>
          <cell r="C6052" t="str">
            <v>Electricity, Gas, Water and Waste Services</v>
          </cell>
          <cell r="D6052">
            <v>205041096</v>
          </cell>
          <cell r="E6052" t="str">
            <v>Morwell</v>
          </cell>
          <cell r="F6052">
            <v>0</v>
          </cell>
          <cell r="G6052">
            <v>0</v>
          </cell>
          <cell r="H6052">
            <v>3</v>
          </cell>
          <cell r="I6052">
            <v>0</v>
          </cell>
          <cell r="J6052">
            <v>0</v>
          </cell>
          <cell r="K6052">
            <v>6</v>
          </cell>
        </row>
        <row r="6053">
          <cell r="A6053">
            <v>6047</v>
          </cell>
          <cell r="B6053" t="str">
            <v>E</v>
          </cell>
          <cell r="C6053" t="str">
            <v>Construction</v>
          </cell>
          <cell r="D6053">
            <v>205041096</v>
          </cell>
          <cell r="E6053" t="str">
            <v>Morwell</v>
          </cell>
          <cell r="F6053">
            <v>61</v>
          </cell>
          <cell r="G6053">
            <v>29</v>
          </cell>
          <cell r="H6053">
            <v>18</v>
          </cell>
          <cell r="I6053">
            <v>5</v>
          </cell>
          <cell r="J6053">
            <v>0</v>
          </cell>
          <cell r="K6053">
            <v>113</v>
          </cell>
        </row>
        <row r="6054">
          <cell r="A6054">
            <v>6048</v>
          </cell>
          <cell r="B6054" t="str">
            <v>F</v>
          </cell>
          <cell r="C6054" t="str">
            <v>Wholesale Trade</v>
          </cell>
          <cell r="D6054">
            <v>205041096</v>
          </cell>
          <cell r="E6054" t="str">
            <v>Morwell</v>
          </cell>
          <cell r="F6054">
            <v>11</v>
          </cell>
          <cell r="G6054">
            <v>3</v>
          </cell>
          <cell r="H6054">
            <v>9</v>
          </cell>
          <cell r="I6054">
            <v>3</v>
          </cell>
          <cell r="J6054">
            <v>0</v>
          </cell>
          <cell r="K6054">
            <v>24</v>
          </cell>
        </row>
        <row r="6055">
          <cell r="A6055">
            <v>6049</v>
          </cell>
          <cell r="B6055" t="str">
            <v>G</v>
          </cell>
          <cell r="C6055" t="str">
            <v>Retail Trade</v>
          </cell>
          <cell r="D6055">
            <v>205041096</v>
          </cell>
          <cell r="E6055" t="str">
            <v>Morwell</v>
          </cell>
          <cell r="F6055">
            <v>36</v>
          </cell>
          <cell r="G6055">
            <v>19</v>
          </cell>
          <cell r="H6055">
            <v>16</v>
          </cell>
          <cell r="I6055">
            <v>5</v>
          </cell>
          <cell r="J6055">
            <v>0</v>
          </cell>
          <cell r="K6055">
            <v>76</v>
          </cell>
        </row>
        <row r="6056">
          <cell r="A6056">
            <v>6050</v>
          </cell>
          <cell r="B6056" t="str">
            <v>H</v>
          </cell>
          <cell r="C6056" t="str">
            <v>Accommodation and Food Services</v>
          </cell>
          <cell r="D6056">
            <v>205041096</v>
          </cell>
          <cell r="E6056" t="str">
            <v>Morwell</v>
          </cell>
          <cell r="F6056">
            <v>17</v>
          </cell>
          <cell r="G6056">
            <v>24</v>
          </cell>
          <cell r="H6056">
            <v>13</v>
          </cell>
          <cell r="I6056">
            <v>6</v>
          </cell>
          <cell r="J6056">
            <v>0</v>
          </cell>
          <cell r="K6056">
            <v>60</v>
          </cell>
        </row>
        <row r="6057">
          <cell r="A6057">
            <v>6051</v>
          </cell>
          <cell r="B6057" t="str">
            <v>I</v>
          </cell>
          <cell r="C6057" t="str">
            <v>Transport, Postal and Warehousing</v>
          </cell>
          <cell r="D6057">
            <v>205041096</v>
          </cell>
          <cell r="E6057" t="str">
            <v>Morwell</v>
          </cell>
          <cell r="F6057">
            <v>55</v>
          </cell>
          <cell r="G6057">
            <v>8</v>
          </cell>
          <cell r="H6057">
            <v>4</v>
          </cell>
          <cell r="I6057">
            <v>3</v>
          </cell>
          <cell r="J6057">
            <v>0</v>
          </cell>
          <cell r="K6057">
            <v>70</v>
          </cell>
        </row>
        <row r="6058">
          <cell r="A6058">
            <v>6052</v>
          </cell>
          <cell r="B6058" t="str">
            <v>J</v>
          </cell>
          <cell r="C6058" t="str">
            <v>Information Media and Telecommunications</v>
          </cell>
          <cell r="D6058">
            <v>205041096</v>
          </cell>
          <cell r="E6058" t="str">
            <v>Morwell</v>
          </cell>
          <cell r="F6058">
            <v>3</v>
          </cell>
          <cell r="G6058">
            <v>3</v>
          </cell>
          <cell r="H6058">
            <v>0</v>
          </cell>
          <cell r="I6058">
            <v>0</v>
          </cell>
          <cell r="J6058">
            <v>3</v>
          </cell>
          <cell r="K6058">
            <v>5</v>
          </cell>
        </row>
        <row r="6059">
          <cell r="A6059">
            <v>6053</v>
          </cell>
          <cell r="B6059" t="str">
            <v>K</v>
          </cell>
          <cell r="C6059" t="str">
            <v>Financial and Insurance Services</v>
          </cell>
          <cell r="D6059">
            <v>205041096</v>
          </cell>
          <cell r="E6059" t="str">
            <v>Morwell</v>
          </cell>
          <cell r="F6059">
            <v>25</v>
          </cell>
          <cell r="G6059">
            <v>4</v>
          </cell>
          <cell r="H6059">
            <v>3</v>
          </cell>
          <cell r="I6059">
            <v>0</v>
          </cell>
          <cell r="J6059">
            <v>0</v>
          </cell>
          <cell r="K6059">
            <v>31</v>
          </cell>
        </row>
        <row r="6060">
          <cell r="A6060">
            <v>6054</v>
          </cell>
          <cell r="B6060" t="str">
            <v>L</v>
          </cell>
          <cell r="C6060" t="str">
            <v>Rental, Hiring and Real Estate Services</v>
          </cell>
          <cell r="D6060">
            <v>205041096</v>
          </cell>
          <cell r="E6060" t="str">
            <v>Morwell</v>
          </cell>
          <cell r="F6060">
            <v>80</v>
          </cell>
          <cell r="G6060">
            <v>6</v>
          </cell>
          <cell r="H6060">
            <v>6</v>
          </cell>
          <cell r="I6060">
            <v>3</v>
          </cell>
          <cell r="J6060">
            <v>0</v>
          </cell>
          <cell r="K6060">
            <v>93</v>
          </cell>
        </row>
        <row r="6061">
          <cell r="A6061">
            <v>6055</v>
          </cell>
          <cell r="B6061" t="str">
            <v>M</v>
          </cell>
          <cell r="C6061" t="str">
            <v>Professional, Scientific and Technical Services</v>
          </cell>
          <cell r="D6061">
            <v>205041096</v>
          </cell>
          <cell r="E6061" t="str">
            <v>Morwell</v>
          </cell>
          <cell r="F6061">
            <v>29</v>
          </cell>
          <cell r="G6061">
            <v>22</v>
          </cell>
          <cell r="H6061">
            <v>10</v>
          </cell>
          <cell r="I6061">
            <v>5</v>
          </cell>
          <cell r="J6061">
            <v>0</v>
          </cell>
          <cell r="K6061">
            <v>66</v>
          </cell>
        </row>
        <row r="6062">
          <cell r="A6062">
            <v>6056</v>
          </cell>
          <cell r="B6062" t="str">
            <v>N</v>
          </cell>
          <cell r="C6062" t="str">
            <v>Administrative and Support Services</v>
          </cell>
          <cell r="D6062">
            <v>205041096</v>
          </cell>
          <cell r="E6062" t="str">
            <v>Morwell</v>
          </cell>
          <cell r="F6062">
            <v>25</v>
          </cell>
          <cell r="G6062">
            <v>11</v>
          </cell>
          <cell r="H6062">
            <v>4</v>
          </cell>
          <cell r="I6062">
            <v>5</v>
          </cell>
          <cell r="J6062">
            <v>0</v>
          </cell>
          <cell r="K6062">
            <v>45</v>
          </cell>
        </row>
        <row r="6063">
          <cell r="A6063">
            <v>6057</v>
          </cell>
          <cell r="B6063" t="str">
            <v>O</v>
          </cell>
          <cell r="C6063" t="str">
            <v>Public Administration and Safety</v>
          </cell>
          <cell r="D6063">
            <v>205041096</v>
          </cell>
          <cell r="E6063" t="str">
            <v>Morwell</v>
          </cell>
          <cell r="F6063">
            <v>0</v>
          </cell>
          <cell r="G6063">
            <v>0</v>
          </cell>
          <cell r="H6063">
            <v>0</v>
          </cell>
          <cell r="I6063">
            <v>0</v>
          </cell>
          <cell r="J6063">
            <v>0</v>
          </cell>
          <cell r="K6063">
            <v>3</v>
          </cell>
        </row>
        <row r="6064">
          <cell r="A6064">
            <v>6058</v>
          </cell>
          <cell r="B6064" t="str">
            <v>P</v>
          </cell>
          <cell r="C6064" t="str">
            <v>Education and Training</v>
          </cell>
          <cell r="D6064">
            <v>205041096</v>
          </cell>
          <cell r="E6064" t="str">
            <v>Morwell</v>
          </cell>
          <cell r="F6064">
            <v>7</v>
          </cell>
          <cell r="G6064">
            <v>3</v>
          </cell>
          <cell r="H6064">
            <v>4</v>
          </cell>
          <cell r="I6064">
            <v>0</v>
          </cell>
          <cell r="J6064">
            <v>0</v>
          </cell>
          <cell r="K6064">
            <v>14</v>
          </cell>
        </row>
        <row r="6065">
          <cell r="A6065">
            <v>6059</v>
          </cell>
          <cell r="B6065" t="str">
            <v>Q</v>
          </cell>
          <cell r="C6065" t="str">
            <v>Health Care and Social Assistance</v>
          </cell>
          <cell r="D6065">
            <v>205041096</v>
          </cell>
          <cell r="E6065" t="str">
            <v>Morwell</v>
          </cell>
          <cell r="F6065">
            <v>30</v>
          </cell>
          <cell r="G6065">
            <v>9</v>
          </cell>
          <cell r="H6065">
            <v>12</v>
          </cell>
          <cell r="I6065">
            <v>0</v>
          </cell>
          <cell r="J6065">
            <v>3</v>
          </cell>
          <cell r="K6065">
            <v>54</v>
          </cell>
        </row>
        <row r="6066">
          <cell r="A6066">
            <v>6060</v>
          </cell>
          <cell r="B6066" t="str">
            <v>R</v>
          </cell>
          <cell r="C6066" t="str">
            <v>Arts and Recreation Services</v>
          </cell>
          <cell r="D6066">
            <v>205041096</v>
          </cell>
          <cell r="E6066" t="str">
            <v>Morwell</v>
          </cell>
          <cell r="F6066">
            <v>3</v>
          </cell>
          <cell r="G6066">
            <v>0</v>
          </cell>
          <cell r="H6066">
            <v>4</v>
          </cell>
          <cell r="I6066">
            <v>3</v>
          </cell>
          <cell r="J6066">
            <v>0</v>
          </cell>
          <cell r="K6066">
            <v>9</v>
          </cell>
        </row>
        <row r="6067">
          <cell r="A6067">
            <v>6061</v>
          </cell>
          <cell r="B6067" t="str">
            <v>S</v>
          </cell>
          <cell r="C6067" t="str">
            <v>Other Services</v>
          </cell>
          <cell r="D6067">
            <v>205041096</v>
          </cell>
          <cell r="E6067" t="str">
            <v>Morwell</v>
          </cell>
          <cell r="F6067">
            <v>36</v>
          </cell>
          <cell r="G6067">
            <v>33</v>
          </cell>
          <cell r="H6067">
            <v>14</v>
          </cell>
          <cell r="I6067">
            <v>3</v>
          </cell>
          <cell r="J6067">
            <v>0</v>
          </cell>
          <cell r="K6067">
            <v>85</v>
          </cell>
        </row>
        <row r="6068">
          <cell r="A6068">
            <v>6062</v>
          </cell>
          <cell r="B6068" t="str">
            <v>A</v>
          </cell>
          <cell r="C6068" t="str">
            <v>Agriculture, Forestry and Fishing</v>
          </cell>
          <cell r="D6068">
            <v>205011077</v>
          </cell>
          <cell r="E6068" t="str">
            <v>Mount Baw Baw Region</v>
          </cell>
          <cell r="F6068">
            <v>250</v>
          </cell>
          <cell r="G6068">
            <v>49</v>
          </cell>
          <cell r="H6068">
            <v>11</v>
          </cell>
          <cell r="I6068">
            <v>0</v>
          </cell>
          <cell r="J6068">
            <v>0</v>
          </cell>
          <cell r="K6068">
            <v>311</v>
          </cell>
        </row>
        <row r="6069">
          <cell r="A6069">
            <v>6063</v>
          </cell>
          <cell r="B6069" t="str">
            <v>B</v>
          </cell>
          <cell r="C6069" t="str">
            <v>Mining</v>
          </cell>
          <cell r="D6069">
            <v>205011077</v>
          </cell>
          <cell r="E6069" t="str">
            <v>Mount Baw Baw Region</v>
          </cell>
          <cell r="F6069">
            <v>0</v>
          </cell>
          <cell r="G6069">
            <v>0</v>
          </cell>
          <cell r="H6069">
            <v>3</v>
          </cell>
          <cell r="I6069">
            <v>0</v>
          </cell>
          <cell r="J6069">
            <v>0</v>
          </cell>
          <cell r="K6069">
            <v>3</v>
          </cell>
        </row>
        <row r="6070">
          <cell r="A6070">
            <v>6064</v>
          </cell>
          <cell r="B6070" t="str">
            <v>C</v>
          </cell>
          <cell r="C6070" t="str">
            <v>Manufacturing</v>
          </cell>
          <cell r="D6070">
            <v>205011077</v>
          </cell>
          <cell r="E6070" t="str">
            <v>Mount Baw Baw Region</v>
          </cell>
          <cell r="F6070">
            <v>16</v>
          </cell>
          <cell r="G6070">
            <v>9</v>
          </cell>
          <cell r="H6070">
            <v>0</v>
          </cell>
          <cell r="I6070">
            <v>0</v>
          </cell>
          <cell r="J6070">
            <v>0</v>
          </cell>
          <cell r="K6070">
            <v>27</v>
          </cell>
        </row>
        <row r="6071">
          <cell r="A6071">
            <v>6065</v>
          </cell>
          <cell r="B6071" t="str">
            <v>D</v>
          </cell>
          <cell r="C6071" t="str">
            <v>Electricity, Gas, Water and Waste Services</v>
          </cell>
          <cell r="D6071">
            <v>205011077</v>
          </cell>
          <cell r="E6071" t="str">
            <v>Mount Baw Baw Region</v>
          </cell>
          <cell r="F6071">
            <v>0</v>
          </cell>
          <cell r="G6071">
            <v>3</v>
          </cell>
          <cell r="H6071">
            <v>0</v>
          </cell>
          <cell r="I6071">
            <v>0</v>
          </cell>
          <cell r="J6071">
            <v>0</v>
          </cell>
          <cell r="K6071">
            <v>0</v>
          </cell>
        </row>
        <row r="6072">
          <cell r="A6072">
            <v>6066</v>
          </cell>
          <cell r="B6072" t="str">
            <v>E</v>
          </cell>
          <cell r="C6072" t="str">
            <v>Construction</v>
          </cell>
          <cell r="D6072">
            <v>205011077</v>
          </cell>
          <cell r="E6072" t="str">
            <v>Mount Baw Baw Region</v>
          </cell>
          <cell r="F6072">
            <v>86</v>
          </cell>
          <cell r="G6072">
            <v>57</v>
          </cell>
          <cell r="H6072">
            <v>12</v>
          </cell>
          <cell r="I6072">
            <v>0</v>
          </cell>
          <cell r="J6072">
            <v>0</v>
          </cell>
          <cell r="K6072">
            <v>155</v>
          </cell>
        </row>
        <row r="6073">
          <cell r="A6073">
            <v>6067</v>
          </cell>
          <cell r="B6073" t="str">
            <v>F</v>
          </cell>
          <cell r="C6073" t="str">
            <v>Wholesale Trade</v>
          </cell>
          <cell r="D6073">
            <v>205011077</v>
          </cell>
          <cell r="E6073" t="str">
            <v>Mount Baw Baw Region</v>
          </cell>
          <cell r="F6073">
            <v>11</v>
          </cell>
          <cell r="G6073">
            <v>4</v>
          </cell>
          <cell r="H6073">
            <v>6</v>
          </cell>
          <cell r="I6073">
            <v>0</v>
          </cell>
          <cell r="J6073">
            <v>0</v>
          </cell>
          <cell r="K6073">
            <v>21</v>
          </cell>
        </row>
        <row r="6074">
          <cell r="A6074">
            <v>6068</v>
          </cell>
          <cell r="B6074" t="str">
            <v>G</v>
          </cell>
          <cell r="C6074" t="str">
            <v>Retail Trade</v>
          </cell>
          <cell r="D6074">
            <v>205011077</v>
          </cell>
          <cell r="E6074" t="str">
            <v>Mount Baw Baw Region</v>
          </cell>
          <cell r="F6074">
            <v>17</v>
          </cell>
          <cell r="G6074">
            <v>15</v>
          </cell>
          <cell r="H6074">
            <v>3</v>
          </cell>
          <cell r="I6074">
            <v>0</v>
          </cell>
          <cell r="J6074">
            <v>0</v>
          </cell>
          <cell r="K6074">
            <v>35</v>
          </cell>
        </row>
        <row r="6075">
          <cell r="A6075">
            <v>6069</v>
          </cell>
          <cell r="B6075" t="str">
            <v>H</v>
          </cell>
          <cell r="C6075" t="str">
            <v>Accommodation and Food Services</v>
          </cell>
          <cell r="D6075">
            <v>205011077</v>
          </cell>
          <cell r="E6075" t="str">
            <v>Mount Baw Baw Region</v>
          </cell>
          <cell r="F6075">
            <v>16</v>
          </cell>
          <cell r="G6075">
            <v>11</v>
          </cell>
          <cell r="H6075">
            <v>7</v>
          </cell>
          <cell r="I6075">
            <v>0</v>
          </cell>
          <cell r="J6075">
            <v>0</v>
          </cell>
          <cell r="K6075">
            <v>35</v>
          </cell>
        </row>
        <row r="6076">
          <cell r="A6076">
            <v>6070</v>
          </cell>
          <cell r="B6076" t="str">
            <v>I</v>
          </cell>
          <cell r="C6076" t="str">
            <v>Transport, Postal and Warehousing</v>
          </cell>
          <cell r="D6076">
            <v>205011077</v>
          </cell>
          <cell r="E6076" t="str">
            <v>Mount Baw Baw Region</v>
          </cell>
          <cell r="F6076">
            <v>14</v>
          </cell>
          <cell r="G6076">
            <v>16</v>
          </cell>
          <cell r="H6076">
            <v>0</v>
          </cell>
          <cell r="I6076">
            <v>0</v>
          </cell>
          <cell r="J6076">
            <v>0</v>
          </cell>
          <cell r="K6076">
            <v>30</v>
          </cell>
        </row>
        <row r="6077">
          <cell r="A6077">
            <v>6071</v>
          </cell>
          <cell r="B6077" t="str">
            <v>J</v>
          </cell>
          <cell r="C6077" t="str">
            <v>Information Media and Telecommunications</v>
          </cell>
          <cell r="D6077">
            <v>205011077</v>
          </cell>
          <cell r="E6077" t="str">
            <v>Mount Baw Baw Region</v>
          </cell>
          <cell r="F6077">
            <v>0</v>
          </cell>
          <cell r="G6077">
            <v>4</v>
          </cell>
          <cell r="H6077">
            <v>0</v>
          </cell>
          <cell r="I6077">
            <v>0</v>
          </cell>
          <cell r="J6077">
            <v>0</v>
          </cell>
          <cell r="K6077">
            <v>6</v>
          </cell>
        </row>
        <row r="6078">
          <cell r="A6078">
            <v>6072</v>
          </cell>
          <cell r="B6078" t="str">
            <v>K</v>
          </cell>
          <cell r="C6078" t="str">
            <v>Financial and Insurance Services</v>
          </cell>
          <cell r="D6078">
            <v>205011077</v>
          </cell>
          <cell r="E6078" t="str">
            <v>Mount Baw Baw Region</v>
          </cell>
          <cell r="F6078">
            <v>13</v>
          </cell>
          <cell r="G6078">
            <v>3</v>
          </cell>
          <cell r="H6078">
            <v>0</v>
          </cell>
          <cell r="I6078">
            <v>0</v>
          </cell>
          <cell r="J6078">
            <v>0</v>
          </cell>
          <cell r="K6078">
            <v>17</v>
          </cell>
        </row>
        <row r="6079">
          <cell r="A6079">
            <v>6073</v>
          </cell>
          <cell r="B6079" t="str">
            <v>L</v>
          </cell>
          <cell r="C6079" t="str">
            <v>Rental, Hiring and Real Estate Services</v>
          </cell>
          <cell r="D6079">
            <v>205011077</v>
          </cell>
          <cell r="E6079" t="str">
            <v>Mount Baw Baw Region</v>
          </cell>
          <cell r="F6079">
            <v>65</v>
          </cell>
          <cell r="G6079">
            <v>8</v>
          </cell>
          <cell r="H6079">
            <v>3</v>
          </cell>
          <cell r="I6079">
            <v>0</v>
          </cell>
          <cell r="J6079">
            <v>0</v>
          </cell>
          <cell r="K6079">
            <v>76</v>
          </cell>
        </row>
        <row r="6080">
          <cell r="A6080">
            <v>6074</v>
          </cell>
          <cell r="B6080" t="str">
            <v>M</v>
          </cell>
          <cell r="C6080" t="str">
            <v>Professional, Scientific and Technical Services</v>
          </cell>
          <cell r="D6080">
            <v>205011077</v>
          </cell>
          <cell r="E6080" t="str">
            <v>Mount Baw Baw Region</v>
          </cell>
          <cell r="F6080">
            <v>35</v>
          </cell>
          <cell r="G6080">
            <v>25</v>
          </cell>
          <cell r="H6080">
            <v>0</v>
          </cell>
          <cell r="I6080">
            <v>0</v>
          </cell>
          <cell r="J6080">
            <v>0</v>
          </cell>
          <cell r="K6080">
            <v>60</v>
          </cell>
        </row>
        <row r="6081">
          <cell r="A6081">
            <v>6075</v>
          </cell>
          <cell r="B6081" t="str">
            <v>N</v>
          </cell>
          <cell r="C6081" t="str">
            <v>Administrative and Support Services</v>
          </cell>
          <cell r="D6081">
            <v>205011077</v>
          </cell>
          <cell r="E6081" t="str">
            <v>Mount Baw Baw Region</v>
          </cell>
          <cell r="F6081">
            <v>16</v>
          </cell>
          <cell r="G6081">
            <v>11</v>
          </cell>
          <cell r="H6081">
            <v>4</v>
          </cell>
          <cell r="I6081">
            <v>0</v>
          </cell>
          <cell r="J6081">
            <v>0</v>
          </cell>
          <cell r="K6081">
            <v>31</v>
          </cell>
        </row>
        <row r="6082">
          <cell r="A6082">
            <v>6076</v>
          </cell>
          <cell r="B6082" t="str">
            <v>O</v>
          </cell>
          <cell r="C6082" t="str">
            <v>Public Administration and Safety</v>
          </cell>
          <cell r="D6082">
            <v>205011077</v>
          </cell>
          <cell r="E6082" t="str">
            <v>Mount Baw Baw Region</v>
          </cell>
          <cell r="F6082">
            <v>0</v>
          </cell>
          <cell r="G6082">
            <v>0</v>
          </cell>
          <cell r="H6082">
            <v>0</v>
          </cell>
          <cell r="I6082">
            <v>0</v>
          </cell>
          <cell r="J6082">
            <v>0</v>
          </cell>
          <cell r="K6082">
            <v>0</v>
          </cell>
        </row>
        <row r="6083">
          <cell r="A6083">
            <v>6077</v>
          </cell>
          <cell r="B6083" t="str">
            <v>P</v>
          </cell>
          <cell r="C6083" t="str">
            <v>Education and Training</v>
          </cell>
          <cell r="D6083">
            <v>205011077</v>
          </cell>
          <cell r="E6083" t="str">
            <v>Mount Baw Baw Region</v>
          </cell>
          <cell r="F6083">
            <v>7</v>
          </cell>
          <cell r="G6083">
            <v>6</v>
          </cell>
          <cell r="H6083">
            <v>0</v>
          </cell>
          <cell r="I6083">
            <v>0</v>
          </cell>
          <cell r="J6083">
            <v>0</v>
          </cell>
          <cell r="K6083">
            <v>15</v>
          </cell>
        </row>
        <row r="6084">
          <cell r="A6084">
            <v>6078</v>
          </cell>
          <cell r="B6084" t="str">
            <v>Q</v>
          </cell>
          <cell r="C6084" t="str">
            <v>Health Care and Social Assistance</v>
          </cell>
          <cell r="D6084">
            <v>205011077</v>
          </cell>
          <cell r="E6084" t="str">
            <v>Mount Baw Baw Region</v>
          </cell>
          <cell r="F6084">
            <v>25</v>
          </cell>
          <cell r="G6084">
            <v>4</v>
          </cell>
          <cell r="H6084">
            <v>3</v>
          </cell>
          <cell r="I6084">
            <v>0</v>
          </cell>
          <cell r="J6084">
            <v>0</v>
          </cell>
          <cell r="K6084">
            <v>31</v>
          </cell>
        </row>
        <row r="6085">
          <cell r="A6085">
            <v>6079</v>
          </cell>
          <cell r="B6085" t="str">
            <v>R</v>
          </cell>
          <cell r="C6085" t="str">
            <v>Arts and Recreation Services</v>
          </cell>
          <cell r="D6085">
            <v>205011077</v>
          </cell>
          <cell r="E6085" t="str">
            <v>Mount Baw Baw Region</v>
          </cell>
          <cell r="F6085">
            <v>8</v>
          </cell>
          <cell r="G6085">
            <v>0</v>
          </cell>
          <cell r="H6085">
            <v>0</v>
          </cell>
          <cell r="I6085">
            <v>0</v>
          </cell>
          <cell r="J6085">
            <v>0</v>
          </cell>
          <cell r="K6085">
            <v>9</v>
          </cell>
        </row>
        <row r="6086">
          <cell r="A6086">
            <v>6080</v>
          </cell>
          <cell r="B6086" t="str">
            <v>S</v>
          </cell>
          <cell r="C6086" t="str">
            <v>Other Services</v>
          </cell>
          <cell r="D6086">
            <v>205011077</v>
          </cell>
          <cell r="E6086" t="str">
            <v>Mount Baw Baw Region</v>
          </cell>
          <cell r="F6086">
            <v>21</v>
          </cell>
          <cell r="G6086">
            <v>13</v>
          </cell>
          <cell r="H6086">
            <v>3</v>
          </cell>
          <cell r="I6086">
            <v>0</v>
          </cell>
          <cell r="J6086">
            <v>0</v>
          </cell>
          <cell r="K6086">
            <v>36</v>
          </cell>
        </row>
        <row r="6087">
          <cell r="A6087">
            <v>6081</v>
          </cell>
          <cell r="B6087" t="str">
            <v>A</v>
          </cell>
          <cell r="C6087" t="str">
            <v>Agriculture, Forestry and Fishing</v>
          </cell>
          <cell r="D6087">
            <v>211051282</v>
          </cell>
          <cell r="E6087" t="str">
            <v>Mount Dandenong - Olinda</v>
          </cell>
          <cell r="F6087">
            <v>17</v>
          </cell>
          <cell r="G6087">
            <v>7</v>
          </cell>
          <cell r="H6087">
            <v>0</v>
          </cell>
          <cell r="I6087">
            <v>0</v>
          </cell>
          <cell r="J6087">
            <v>0</v>
          </cell>
          <cell r="K6087">
            <v>26</v>
          </cell>
        </row>
        <row r="6088">
          <cell r="A6088">
            <v>6082</v>
          </cell>
          <cell r="B6088" t="str">
            <v>B</v>
          </cell>
          <cell r="C6088" t="str">
            <v>Mining</v>
          </cell>
          <cell r="D6088">
            <v>211051282</v>
          </cell>
          <cell r="E6088" t="str">
            <v>Mount Dandenong - Olinda</v>
          </cell>
          <cell r="F6088">
            <v>0</v>
          </cell>
          <cell r="G6088">
            <v>0</v>
          </cell>
          <cell r="H6088">
            <v>0</v>
          </cell>
          <cell r="I6088">
            <v>0</v>
          </cell>
          <cell r="J6088">
            <v>0</v>
          </cell>
          <cell r="K6088">
            <v>0</v>
          </cell>
        </row>
        <row r="6089">
          <cell r="A6089">
            <v>6083</v>
          </cell>
          <cell r="B6089" t="str">
            <v>C</v>
          </cell>
          <cell r="C6089" t="str">
            <v>Manufacturing</v>
          </cell>
          <cell r="D6089">
            <v>211051282</v>
          </cell>
          <cell r="E6089" t="str">
            <v>Mount Dandenong - Olinda</v>
          </cell>
          <cell r="F6089">
            <v>14</v>
          </cell>
          <cell r="G6089">
            <v>9</v>
          </cell>
          <cell r="H6089">
            <v>3</v>
          </cell>
          <cell r="I6089">
            <v>0</v>
          </cell>
          <cell r="J6089">
            <v>0</v>
          </cell>
          <cell r="K6089">
            <v>25</v>
          </cell>
        </row>
        <row r="6090">
          <cell r="A6090">
            <v>6084</v>
          </cell>
          <cell r="B6090" t="str">
            <v>D</v>
          </cell>
          <cell r="C6090" t="str">
            <v>Electricity, Gas, Water and Waste Services</v>
          </cell>
          <cell r="D6090">
            <v>211051282</v>
          </cell>
          <cell r="E6090" t="str">
            <v>Mount Dandenong - Olinda</v>
          </cell>
          <cell r="F6090">
            <v>0</v>
          </cell>
          <cell r="G6090">
            <v>0</v>
          </cell>
          <cell r="H6090">
            <v>0</v>
          </cell>
          <cell r="I6090">
            <v>0</v>
          </cell>
          <cell r="J6090">
            <v>0</v>
          </cell>
          <cell r="K6090">
            <v>0</v>
          </cell>
        </row>
        <row r="6091">
          <cell r="A6091">
            <v>6085</v>
          </cell>
          <cell r="B6091" t="str">
            <v>E</v>
          </cell>
          <cell r="C6091" t="str">
            <v>Construction</v>
          </cell>
          <cell r="D6091">
            <v>211051282</v>
          </cell>
          <cell r="E6091" t="str">
            <v>Mount Dandenong - Olinda</v>
          </cell>
          <cell r="F6091">
            <v>109</v>
          </cell>
          <cell r="G6091">
            <v>64</v>
          </cell>
          <cell r="H6091">
            <v>4</v>
          </cell>
          <cell r="I6091">
            <v>0</v>
          </cell>
          <cell r="J6091">
            <v>0</v>
          </cell>
          <cell r="K6091">
            <v>177</v>
          </cell>
        </row>
        <row r="6092">
          <cell r="A6092">
            <v>6086</v>
          </cell>
          <cell r="B6092" t="str">
            <v>F</v>
          </cell>
          <cell r="C6092" t="str">
            <v>Wholesale Trade</v>
          </cell>
          <cell r="D6092">
            <v>211051282</v>
          </cell>
          <cell r="E6092" t="str">
            <v>Mount Dandenong - Olinda</v>
          </cell>
          <cell r="F6092">
            <v>23</v>
          </cell>
          <cell r="G6092">
            <v>5</v>
          </cell>
          <cell r="H6092">
            <v>5</v>
          </cell>
          <cell r="I6092">
            <v>0</v>
          </cell>
          <cell r="J6092">
            <v>0</v>
          </cell>
          <cell r="K6092">
            <v>34</v>
          </cell>
        </row>
        <row r="6093">
          <cell r="A6093">
            <v>6087</v>
          </cell>
          <cell r="B6093" t="str">
            <v>G</v>
          </cell>
          <cell r="C6093" t="str">
            <v>Retail Trade</v>
          </cell>
          <cell r="D6093">
            <v>211051282</v>
          </cell>
          <cell r="E6093" t="str">
            <v>Mount Dandenong - Olinda</v>
          </cell>
          <cell r="F6093">
            <v>44</v>
          </cell>
          <cell r="G6093">
            <v>26</v>
          </cell>
          <cell r="H6093">
            <v>10</v>
          </cell>
          <cell r="I6093">
            <v>3</v>
          </cell>
          <cell r="J6093">
            <v>0</v>
          </cell>
          <cell r="K6093">
            <v>81</v>
          </cell>
        </row>
        <row r="6094">
          <cell r="A6094">
            <v>6088</v>
          </cell>
          <cell r="B6094" t="str">
            <v>H</v>
          </cell>
          <cell r="C6094" t="str">
            <v>Accommodation and Food Services</v>
          </cell>
          <cell r="D6094">
            <v>211051282</v>
          </cell>
          <cell r="E6094" t="str">
            <v>Mount Dandenong - Olinda</v>
          </cell>
          <cell r="F6094">
            <v>27</v>
          </cell>
          <cell r="G6094">
            <v>18</v>
          </cell>
          <cell r="H6094">
            <v>21</v>
          </cell>
          <cell r="I6094">
            <v>3</v>
          </cell>
          <cell r="J6094">
            <v>0</v>
          </cell>
          <cell r="K6094">
            <v>69</v>
          </cell>
        </row>
        <row r="6095">
          <cell r="A6095">
            <v>6089</v>
          </cell>
          <cell r="B6095" t="str">
            <v>I</v>
          </cell>
          <cell r="C6095" t="str">
            <v>Transport, Postal and Warehousing</v>
          </cell>
          <cell r="D6095">
            <v>211051282</v>
          </cell>
          <cell r="E6095" t="str">
            <v>Mount Dandenong - Olinda</v>
          </cell>
          <cell r="F6095">
            <v>14</v>
          </cell>
          <cell r="G6095">
            <v>4</v>
          </cell>
          <cell r="H6095">
            <v>0</v>
          </cell>
          <cell r="I6095">
            <v>3</v>
          </cell>
          <cell r="J6095">
            <v>0</v>
          </cell>
          <cell r="K6095">
            <v>19</v>
          </cell>
        </row>
        <row r="6096">
          <cell r="A6096">
            <v>6090</v>
          </cell>
          <cell r="B6096" t="str">
            <v>J</v>
          </cell>
          <cell r="C6096" t="str">
            <v>Information Media and Telecommunications</v>
          </cell>
          <cell r="D6096">
            <v>211051282</v>
          </cell>
          <cell r="E6096" t="str">
            <v>Mount Dandenong - Olinda</v>
          </cell>
          <cell r="F6096">
            <v>7</v>
          </cell>
          <cell r="G6096">
            <v>3</v>
          </cell>
          <cell r="H6096">
            <v>0</v>
          </cell>
          <cell r="I6096">
            <v>0</v>
          </cell>
          <cell r="J6096">
            <v>0</v>
          </cell>
          <cell r="K6096">
            <v>9</v>
          </cell>
        </row>
        <row r="6097">
          <cell r="A6097">
            <v>6091</v>
          </cell>
          <cell r="B6097" t="str">
            <v>K</v>
          </cell>
          <cell r="C6097" t="str">
            <v>Financial and Insurance Services</v>
          </cell>
          <cell r="D6097">
            <v>211051282</v>
          </cell>
          <cell r="E6097" t="str">
            <v>Mount Dandenong - Olinda</v>
          </cell>
          <cell r="F6097">
            <v>21</v>
          </cell>
          <cell r="G6097">
            <v>6</v>
          </cell>
          <cell r="H6097">
            <v>0</v>
          </cell>
          <cell r="I6097">
            <v>0</v>
          </cell>
          <cell r="J6097">
            <v>0</v>
          </cell>
          <cell r="K6097">
            <v>28</v>
          </cell>
        </row>
        <row r="6098">
          <cell r="A6098">
            <v>6092</v>
          </cell>
          <cell r="B6098" t="str">
            <v>L</v>
          </cell>
          <cell r="C6098" t="str">
            <v>Rental, Hiring and Real Estate Services</v>
          </cell>
          <cell r="D6098">
            <v>211051282</v>
          </cell>
          <cell r="E6098" t="str">
            <v>Mount Dandenong - Olinda</v>
          </cell>
          <cell r="F6098">
            <v>51</v>
          </cell>
          <cell r="G6098">
            <v>0</v>
          </cell>
          <cell r="H6098">
            <v>0</v>
          </cell>
          <cell r="I6098">
            <v>0</v>
          </cell>
          <cell r="J6098">
            <v>0</v>
          </cell>
          <cell r="K6098">
            <v>55</v>
          </cell>
        </row>
        <row r="6099">
          <cell r="A6099">
            <v>6093</v>
          </cell>
          <cell r="B6099" t="str">
            <v>M</v>
          </cell>
          <cell r="C6099" t="str">
            <v>Professional, Scientific and Technical Services</v>
          </cell>
          <cell r="D6099">
            <v>211051282</v>
          </cell>
          <cell r="E6099" t="str">
            <v>Mount Dandenong - Olinda</v>
          </cell>
          <cell r="F6099">
            <v>118</v>
          </cell>
          <cell r="G6099">
            <v>62</v>
          </cell>
          <cell r="H6099">
            <v>4</v>
          </cell>
          <cell r="I6099">
            <v>0</v>
          </cell>
          <cell r="J6099">
            <v>0</v>
          </cell>
          <cell r="K6099">
            <v>185</v>
          </cell>
        </row>
        <row r="6100">
          <cell r="A6100">
            <v>6094</v>
          </cell>
          <cell r="B6100" t="str">
            <v>N</v>
          </cell>
          <cell r="C6100" t="str">
            <v>Administrative and Support Services</v>
          </cell>
          <cell r="D6100">
            <v>211051282</v>
          </cell>
          <cell r="E6100" t="str">
            <v>Mount Dandenong - Olinda</v>
          </cell>
          <cell r="F6100">
            <v>24</v>
          </cell>
          <cell r="G6100">
            <v>12</v>
          </cell>
          <cell r="H6100">
            <v>8</v>
          </cell>
          <cell r="I6100">
            <v>0</v>
          </cell>
          <cell r="J6100">
            <v>0</v>
          </cell>
          <cell r="K6100">
            <v>46</v>
          </cell>
        </row>
        <row r="6101">
          <cell r="A6101">
            <v>6095</v>
          </cell>
          <cell r="B6101" t="str">
            <v>O</v>
          </cell>
          <cell r="C6101" t="str">
            <v>Public Administration and Safety</v>
          </cell>
          <cell r="D6101">
            <v>211051282</v>
          </cell>
          <cell r="E6101" t="str">
            <v>Mount Dandenong - Olinda</v>
          </cell>
          <cell r="F6101">
            <v>3</v>
          </cell>
          <cell r="G6101">
            <v>3</v>
          </cell>
          <cell r="H6101">
            <v>0</v>
          </cell>
          <cell r="I6101">
            <v>0</v>
          </cell>
          <cell r="J6101">
            <v>0</v>
          </cell>
          <cell r="K6101">
            <v>3</v>
          </cell>
        </row>
        <row r="6102">
          <cell r="A6102">
            <v>6096</v>
          </cell>
          <cell r="B6102" t="str">
            <v>P</v>
          </cell>
          <cell r="C6102" t="str">
            <v>Education and Training</v>
          </cell>
          <cell r="D6102">
            <v>211051282</v>
          </cell>
          <cell r="E6102" t="str">
            <v>Mount Dandenong - Olinda</v>
          </cell>
          <cell r="F6102">
            <v>17</v>
          </cell>
          <cell r="G6102">
            <v>5</v>
          </cell>
          <cell r="H6102">
            <v>3</v>
          </cell>
          <cell r="I6102">
            <v>0</v>
          </cell>
          <cell r="J6102">
            <v>0</v>
          </cell>
          <cell r="K6102">
            <v>25</v>
          </cell>
        </row>
        <row r="6103">
          <cell r="A6103">
            <v>6097</v>
          </cell>
          <cell r="B6103" t="str">
            <v>Q</v>
          </cell>
          <cell r="C6103" t="str">
            <v>Health Care and Social Assistance</v>
          </cell>
          <cell r="D6103">
            <v>211051282</v>
          </cell>
          <cell r="E6103" t="str">
            <v>Mount Dandenong - Olinda</v>
          </cell>
          <cell r="F6103">
            <v>52</v>
          </cell>
          <cell r="G6103">
            <v>17</v>
          </cell>
          <cell r="H6103">
            <v>7</v>
          </cell>
          <cell r="I6103">
            <v>0</v>
          </cell>
          <cell r="J6103">
            <v>0</v>
          </cell>
          <cell r="K6103">
            <v>76</v>
          </cell>
        </row>
        <row r="6104">
          <cell r="A6104">
            <v>6098</v>
          </cell>
          <cell r="B6104" t="str">
            <v>R</v>
          </cell>
          <cell r="C6104" t="str">
            <v>Arts and Recreation Services</v>
          </cell>
          <cell r="D6104">
            <v>211051282</v>
          </cell>
          <cell r="E6104" t="str">
            <v>Mount Dandenong - Olinda</v>
          </cell>
          <cell r="F6104">
            <v>21</v>
          </cell>
          <cell r="G6104">
            <v>3</v>
          </cell>
          <cell r="H6104">
            <v>0</v>
          </cell>
          <cell r="I6104">
            <v>0</v>
          </cell>
          <cell r="J6104">
            <v>0</v>
          </cell>
          <cell r="K6104">
            <v>24</v>
          </cell>
        </row>
        <row r="6105">
          <cell r="A6105">
            <v>6099</v>
          </cell>
          <cell r="B6105" t="str">
            <v>S</v>
          </cell>
          <cell r="C6105" t="str">
            <v>Other Services</v>
          </cell>
          <cell r="D6105">
            <v>211051282</v>
          </cell>
          <cell r="E6105" t="str">
            <v>Mount Dandenong - Olinda</v>
          </cell>
          <cell r="F6105">
            <v>15</v>
          </cell>
          <cell r="G6105">
            <v>19</v>
          </cell>
          <cell r="H6105">
            <v>3</v>
          </cell>
          <cell r="I6105">
            <v>0</v>
          </cell>
          <cell r="J6105">
            <v>0</v>
          </cell>
          <cell r="K6105">
            <v>36</v>
          </cell>
        </row>
        <row r="6106">
          <cell r="A6106">
            <v>6100</v>
          </cell>
          <cell r="B6106" t="str">
            <v>A</v>
          </cell>
          <cell r="C6106" t="str">
            <v>Agriculture, Forestry and Fishing</v>
          </cell>
          <cell r="D6106">
            <v>214021381</v>
          </cell>
          <cell r="E6106" t="str">
            <v>Mount Eliza</v>
          </cell>
          <cell r="F6106">
            <v>14</v>
          </cell>
          <cell r="G6106">
            <v>3</v>
          </cell>
          <cell r="H6106">
            <v>0</v>
          </cell>
          <cell r="I6106">
            <v>0</v>
          </cell>
          <cell r="J6106">
            <v>0</v>
          </cell>
          <cell r="K6106">
            <v>18</v>
          </cell>
        </row>
        <row r="6107">
          <cell r="A6107">
            <v>6101</v>
          </cell>
          <cell r="B6107" t="str">
            <v>B</v>
          </cell>
          <cell r="C6107" t="str">
            <v>Mining</v>
          </cell>
          <cell r="D6107">
            <v>214021381</v>
          </cell>
          <cell r="E6107" t="str">
            <v>Mount Eliza</v>
          </cell>
          <cell r="F6107">
            <v>0</v>
          </cell>
          <cell r="G6107">
            <v>0</v>
          </cell>
          <cell r="H6107">
            <v>0</v>
          </cell>
          <cell r="I6107">
            <v>0</v>
          </cell>
          <cell r="J6107">
            <v>0</v>
          </cell>
          <cell r="K6107">
            <v>3</v>
          </cell>
        </row>
        <row r="6108">
          <cell r="A6108">
            <v>6102</v>
          </cell>
          <cell r="B6108" t="str">
            <v>C</v>
          </cell>
          <cell r="C6108" t="str">
            <v>Manufacturing</v>
          </cell>
          <cell r="D6108">
            <v>214021381</v>
          </cell>
          <cell r="E6108" t="str">
            <v>Mount Eliza</v>
          </cell>
          <cell r="F6108">
            <v>29</v>
          </cell>
          <cell r="G6108">
            <v>18</v>
          </cell>
          <cell r="H6108">
            <v>8</v>
          </cell>
          <cell r="I6108">
            <v>6</v>
          </cell>
          <cell r="J6108">
            <v>0</v>
          </cell>
          <cell r="K6108">
            <v>61</v>
          </cell>
        </row>
        <row r="6109">
          <cell r="A6109">
            <v>6103</v>
          </cell>
          <cell r="B6109" t="str">
            <v>D</v>
          </cell>
          <cell r="C6109" t="str">
            <v>Electricity, Gas, Water and Waste Services</v>
          </cell>
          <cell r="D6109">
            <v>214021381</v>
          </cell>
          <cell r="E6109" t="str">
            <v>Mount Eliza</v>
          </cell>
          <cell r="F6109">
            <v>3</v>
          </cell>
          <cell r="G6109">
            <v>3</v>
          </cell>
          <cell r="H6109">
            <v>0</v>
          </cell>
          <cell r="I6109">
            <v>0</v>
          </cell>
          <cell r="J6109">
            <v>0</v>
          </cell>
          <cell r="K6109">
            <v>7</v>
          </cell>
        </row>
        <row r="6110">
          <cell r="A6110">
            <v>6104</v>
          </cell>
          <cell r="B6110" t="str">
            <v>E</v>
          </cell>
          <cell r="C6110" t="str">
            <v>Construction</v>
          </cell>
          <cell r="D6110">
            <v>214021381</v>
          </cell>
          <cell r="E6110" t="str">
            <v>Mount Eliza</v>
          </cell>
          <cell r="F6110">
            <v>204</v>
          </cell>
          <cell r="G6110">
            <v>116</v>
          </cell>
          <cell r="H6110">
            <v>29</v>
          </cell>
          <cell r="I6110">
            <v>3</v>
          </cell>
          <cell r="J6110">
            <v>0</v>
          </cell>
          <cell r="K6110">
            <v>351</v>
          </cell>
        </row>
        <row r="6111">
          <cell r="A6111">
            <v>6105</v>
          </cell>
          <cell r="B6111" t="str">
            <v>F</v>
          </cell>
          <cell r="C6111" t="str">
            <v>Wholesale Trade</v>
          </cell>
          <cell r="D6111">
            <v>214021381</v>
          </cell>
          <cell r="E6111" t="str">
            <v>Mount Eliza</v>
          </cell>
          <cell r="F6111">
            <v>35</v>
          </cell>
          <cell r="G6111">
            <v>13</v>
          </cell>
          <cell r="H6111">
            <v>3</v>
          </cell>
          <cell r="I6111">
            <v>0</v>
          </cell>
          <cell r="J6111">
            <v>0</v>
          </cell>
          <cell r="K6111">
            <v>50</v>
          </cell>
        </row>
        <row r="6112">
          <cell r="A6112">
            <v>6106</v>
          </cell>
          <cell r="B6112" t="str">
            <v>G</v>
          </cell>
          <cell r="C6112" t="str">
            <v>Retail Trade</v>
          </cell>
          <cell r="D6112">
            <v>214021381</v>
          </cell>
          <cell r="E6112" t="str">
            <v>Mount Eliza</v>
          </cell>
          <cell r="F6112">
            <v>66</v>
          </cell>
          <cell r="G6112">
            <v>59</v>
          </cell>
          <cell r="H6112">
            <v>14</v>
          </cell>
          <cell r="I6112">
            <v>3</v>
          </cell>
          <cell r="J6112">
            <v>0</v>
          </cell>
          <cell r="K6112">
            <v>142</v>
          </cell>
        </row>
        <row r="6113">
          <cell r="A6113">
            <v>6107</v>
          </cell>
          <cell r="B6113" t="str">
            <v>H</v>
          </cell>
          <cell r="C6113" t="str">
            <v>Accommodation and Food Services</v>
          </cell>
          <cell r="D6113">
            <v>214021381</v>
          </cell>
          <cell r="E6113" t="str">
            <v>Mount Eliza</v>
          </cell>
          <cell r="F6113">
            <v>16</v>
          </cell>
          <cell r="G6113">
            <v>21</v>
          </cell>
          <cell r="H6113">
            <v>24</v>
          </cell>
          <cell r="I6113">
            <v>4</v>
          </cell>
          <cell r="J6113">
            <v>0</v>
          </cell>
          <cell r="K6113">
            <v>65</v>
          </cell>
        </row>
        <row r="6114">
          <cell r="A6114">
            <v>6108</v>
          </cell>
          <cell r="B6114" t="str">
            <v>I</v>
          </cell>
          <cell r="C6114" t="str">
            <v>Transport, Postal and Warehousing</v>
          </cell>
          <cell r="D6114">
            <v>214021381</v>
          </cell>
          <cell r="E6114" t="str">
            <v>Mount Eliza</v>
          </cell>
          <cell r="F6114">
            <v>30</v>
          </cell>
          <cell r="G6114">
            <v>7</v>
          </cell>
          <cell r="H6114">
            <v>0</v>
          </cell>
          <cell r="I6114">
            <v>0</v>
          </cell>
          <cell r="J6114">
            <v>0</v>
          </cell>
          <cell r="K6114">
            <v>38</v>
          </cell>
        </row>
        <row r="6115">
          <cell r="A6115">
            <v>6109</v>
          </cell>
          <cell r="B6115" t="str">
            <v>J</v>
          </cell>
          <cell r="C6115" t="str">
            <v>Information Media and Telecommunications</v>
          </cell>
          <cell r="D6115">
            <v>214021381</v>
          </cell>
          <cell r="E6115" t="str">
            <v>Mount Eliza</v>
          </cell>
          <cell r="F6115">
            <v>7</v>
          </cell>
          <cell r="G6115">
            <v>16</v>
          </cell>
          <cell r="H6115">
            <v>0</v>
          </cell>
          <cell r="I6115">
            <v>0</v>
          </cell>
          <cell r="J6115">
            <v>0</v>
          </cell>
          <cell r="K6115">
            <v>23</v>
          </cell>
        </row>
        <row r="6116">
          <cell r="A6116">
            <v>6110</v>
          </cell>
          <cell r="B6116" t="str">
            <v>K</v>
          </cell>
          <cell r="C6116" t="str">
            <v>Financial and Insurance Services</v>
          </cell>
          <cell r="D6116">
            <v>214021381</v>
          </cell>
          <cell r="E6116" t="str">
            <v>Mount Eliza</v>
          </cell>
          <cell r="F6116">
            <v>108</v>
          </cell>
          <cell r="G6116">
            <v>33</v>
          </cell>
          <cell r="H6116">
            <v>3</v>
          </cell>
          <cell r="I6116">
            <v>0</v>
          </cell>
          <cell r="J6116">
            <v>0</v>
          </cell>
          <cell r="K6116">
            <v>144</v>
          </cell>
        </row>
        <row r="6117">
          <cell r="A6117">
            <v>6111</v>
          </cell>
          <cell r="B6117" t="str">
            <v>L</v>
          </cell>
          <cell r="C6117" t="str">
            <v>Rental, Hiring and Real Estate Services</v>
          </cell>
          <cell r="D6117">
            <v>214021381</v>
          </cell>
          <cell r="E6117" t="str">
            <v>Mount Eliza</v>
          </cell>
          <cell r="F6117">
            <v>251</v>
          </cell>
          <cell r="G6117">
            <v>28</v>
          </cell>
          <cell r="H6117">
            <v>12</v>
          </cell>
          <cell r="I6117">
            <v>0</v>
          </cell>
          <cell r="J6117">
            <v>0</v>
          </cell>
          <cell r="K6117">
            <v>291</v>
          </cell>
        </row>
        <row r="6118">
          <cell r="A6118">
            <v>6112</v>
          </cell>
          <cell r="B6118" t="str">
            <v>M</v>
          </cell>
          <cell r="C6118" t="str">
            <v>Professional, Scientific and Technical Services</v>
          </cell>
          <cell r="D6118">
            <v>214021381</v>
          </cell>
          <cell r="E6118" t="str">
            <v>Mount Eliza</v>
          </cell>
          <cell r="F6118">
            <v>257</v>
          </cell>
          <cell r="G6118">
            <v>142</v>
          </cell>
          <cell r="H6118">
            <v>21</v>
          </cell>
          <cell r="I6118">
            <v>0</v>
          </cell>
          <cell r="J6118">
            <v>0</v>
          </cell>
          <cell r="K6118">
            <v>421</v>
          </cell>
        </row>
        <row r="6119">
          <cell r="A6119">
            <v>6113</v>
          </cell>
          <cell r="B6119" t="str">
            <v>N</v>
          </cell>
          <cell r="C6119" t="str">
            <v>Administrative and Support Services</v>
          </cell>
          <cell r="D6119">
            <v>214021381</v>
          </cell>
          <cell r="E6119" t="str">
            <v>Mount Eliza</v>
          </cell>
          <cell r="F6119">
            <v>66</v>
          </cell>
          <cell r="G6119">
            <v>37</v>
          </cell>
          <cell r="H6119">
            <v>13</v>
          </cell>
          <cell r="I6119">
            <v>3</v>
          </cell>
          <cell r="J6119">
            <v>0</v>
          </cell>
          <cell r="K6119">
            <v>119</v>
          </cell>
        </row>
        <row r="6120">
          <cell r="A6120">
            <v>6114</v>
          </cell>
          <cell r="B6120" t="str">
            <v>O</v>
          </cell>
          <cell r="C6120" t="str">
            <v>Public Administration and Safety</v>
          </cell>
          <cell r="D6120">
            <v>214021381</v>
          </cell>
          <cell r="E6120" t="str">
            <v>Mount Eliza</v>
          </cell>
          <cell r="F6120">
            <v>0</v>
          </cell>
          <cell r="G6120">
            <v>0</v>
          </cell>
          <cell r="H6120">
            <v>0</v>
          </cell>
          <cell r="I6120">
            <v>0</v>
          </cell>
          <cell r="J6120">
            <v>0</v>
          </cell>
          <cell r="K6120">
            <v>3</v>
          </cell>
        </row>
        <row r="6121">
          <cell r="A6121">
            <v>6115</v>
          </cell>
          <cell r="B6121" t="str">
            <v>P</v>
          </cell>
          <cell r="C6121" t="str">
            <v>Education and Training</v>
          </cell>
          <cell r="D6121">
            <v>214021381</v>
          </cell>
          <cell r="E6121" t="str">
            <v>Mount Eliza</v>
          </cell>
          <cell r="F6121">
            <v>13</v>
          </cell>
          <cell r="G6121">
            <v>11</v>
          </cell>
          <cell r="H6121">
            <v>3</v>
          </cell>
          <cell r="I6121">
            <v>0</v>
          </cell>
          <cell r="J6121">
            <v>0</v>
          </cell>
          <cell r="K6121">
            <v>28</v>
          </cell>
        </row>
        <row r="6122">
          <cell r="A6122">
            <v>6116</v>
          </cell>
          <cell r="B6122" t="str">
            <v>Q</v>
          </cell>
          <cell r="C6122" t="str">
            <v>Health Care and Social Assistance</v>
          </cell>
          <cell r="D6122">
            <v>214021381</v>
          </cell>
          <cell r="E6122" t="str">
            <v>Mount Eliza</v>
          </cell>
          <cell r="F6122">
            <v>146</v>
          </cell>
          <cell r="G6122">
            <v>64</v>
          </cell>
          <cell r="H6122">
            <v>20</v>
          </cell>
          <cell r="I6122">
            <v>3</v>
          </cell>
          <cell r="J6122">
            <v>0</v>
          </cell>
          <cell r="K6122">
            <v>233</v>
          </cell>
        </row>
        <row r="6123">
          <cell r="A6123">
            <v>6117</v>
          </cell>
          <cell r="B6123" t="str">
            <v>R</v>
          </cell>
          <cell r="C6123" t="str">
            <v>Arts and Recreation Services</v>
          </cell>
          <cell r="D6123">
            <v>214021381</v>
          </cell>
          <cell r="E6123" t="str">
            <v>Mount Eliza</v>
          </cell>
          <cell r="F6123">
            <v>23</v>
          </cell>
          <cell r="G6123">
            <v>10</v>
          </cell>
          <cell r="H6123">
            <v>0</v>
          </cell>
          <cell r="I6123">
            <v>4</v>
          </cell>
          <cell r="J6123">
            <v>0</v>
          </cell>
          <cell r="K6123">
            <v>37</v>
          </cell>
        </row>
        <row r="6124">
          <cell r="A6124">
            <v>6118</v>
          </cell>
          <cell r="B6124" t="str">
            <v>S</v>
          </cell>
          <cell r="C6124" t="str">
            <v>Other Services</v>
          </cell>
          <cell r="D6124">
            <v>214021381</v>
          </cell>
          <cell r="E6124" t="str">
            <v>Mount Eliza</v>
          </cell>
          <cell r="F6124">
            <v>47</v>
          </cell>
          <cell r="G6124">
            <v>32</v>
          </cell>
          <cell r="H6124">
            <v>11</v>
          </cell>
          <cell r="I6124">
            <v>0</v>
          </cell>
          <cell r="J6124">
            <v>0</v>
          </cell>
          <cell r="K6124">
            <v>90</v>
          </cell>
        </row>
        <row r="6125">
          <cell r="A6125">
            <v>6119</v>
          </cell>
          <cell r="B6125" t="str">
            <v>A</v>
          </cell>
          <cell r="C6125" t="str">
            <v>Agriculture, Forestry and Fishing</v>
          </cell>
          <cell r="D6125">
            <v>211051283</v>
          </cell>
          <cell r="E6125" t="str">
            <v>Mount Evelyn</v>
          </cell>
          <cell r="F6125">
            <v>7</v>
          </cell>
          <cell r="G6125">
            <v>0</v>
          </cell>
          <cell r="H6125">
            <v>0</v>
          </cell>
          <cell r="I6125">
            <v>0</v>
          </cell>
          <cell r="J6125">
            <v>0</v>
          </cell>
          <cell r="K6125">
            <v>8</v>
          </cell>
        </row>
        <row r="6126">
          <cell r="A6126">
            <v>6120</v>
          </cell>
          <cell r="B6126" t="str">
            <v>B</v>
          </cell>
          <cell r="C6126" t="str">
            <v>Mining</v>
          </cell>
          <cell r="D6126">
            <v>211051283</v>
          </cell>
          <cell r="E6126" t="str">
            <v>Mount Evelyn</v>
          </cell>
          <cell r="F6126">
            <v>0</v>
          </cell>
          <cell r="G6126">
            <v>3</v>
          </cell>
          <cell r="H6126">
            <v>0</v>
          </cell>
          <cell r="I6126">
            <v>0</v>
          </cell>
          <cell r="J6126">
            <v>0</v>
          </cell>
          <cell r="K6126">
            <v>0</v>
          </cell>
        </row>
        <row r="6127">
          <cell r="A6127">
            <v>6121</v>
          </cell>
          <cell r="B6127" t="str">
            <v>C</v>
          </cell>
          <cell r="C6127" t="str">
            <v>Manufacturing</v>
          </cell>
          <cell r="D6127">
            <v>211051283</v>
          </cell>
          <cell r="E6127" t="str">
            <v>Mount Evelyn</v>
          </cell>
          <cell r="F6127">
            <v>21</v>
          </cell>
          <cell r="G6127">
            <v>6</v>
          </cell>
          <cell r="H6127">
            <v>4</v>
          </cell>
          <cell r="I6127">
            <v>3</v>
          </cell>
          <cell r="J6127">
            <v>0</v>
          </cell>
          <cell r="K6127">
            <v>33</v>
          </cell>
        </row>
        <row r="6128">
          <cell r="A6128">
            <v>6122</v>
          </cell>
          <cell r="B6128" t="str">
            <v>D</v>
          </cell>
          <cell r="C6128" t="str">
            <v>Electricity, Gas, Water and Waste Services</v>
          </cell>
          <cell r="D6128">
            <v>211051283</v>
          </cell>
          <cell r="E6128" t="str">
            <v>Mount Evelyn</v>
          </cell>
          <cell r="F6128">
            <v>3</v>
          </cell>
          <cell r="G6128">
            <v>3</v>
          </cell>
          <cell r="H6128">
            <v>0</v>
          </cell>
          <cell r="I6128">
            <v>0</v>
          </cell>
          <cell r="J6128">
            <v>0</v>
          </cell>
          <cell r="K6128">
            <v>5</v>
          </cell>
        </row>
        <row r="6129">
          <cell r="A6129">
            <v>6123</v>
          </cell>
          <cell r="B6129" t="str">
            <v>E</v>
          </cell>
          <cell r="C6129" t="str">
            <v>Construction</v>
          </cell>
          <cell r="D6129">
            <v>211051283</v>
          </cell>
          <cell r="E6129" t="str">
            <v>Mount Evelyn</v>
          </cell>
          <cell r="F6129">
            <v>199</v>
          </cell>
          <cell r="G6129">
            <v>153</v>
          </cell>
          <cell r="H6129">
            <v>13</v>
          </cell>
          <cell r="I6129">
            <v>3</v>
          </cell>
          <cell r="J6129">
            <v>0</v>
          </cell>
          <cell r="K6129">
            <v>368</v>
          </cell>
        </row>
        <row r="6130">
          <cell r="A6130">
            <v>6124</v>
          </cell>
          <cell r="B6130" t="str">
            <v>F</v>
          </cell>
          <cell r="C6130" t="str">
            <v>Wholesale Trade</v>
          </cell>
          <cell r="D6130">
            <v>211051283</v>
          </cell>
          <cell r="E6130" t="str">
            <v>Mount Evelyn</v>
          </cell>
          <cell r="F6130">
            <v>17</v>
          </cell>
          <cell r="G6130">
            <v>5</v>
          </cell>
          <cell r="H6130">
            <v>0</v>
          </cell>
          <cell r="I6130">
            <v>0</v>
          </cell>
          <cell r="J6130">
            <v>0</v>
          </cell>
          <cell r="K6130">
            <v>23</v>
          </cell>
        </row>
        <row r="6131">
          <cell r="A6131">
            <v>6125</v>
          </cell>
          <cell r="B6131" t="str">
            <v>G</v>
          </cell>
          <cell r="C6131" t="str">
            <v>Retail Trade</v>
          </cell>
          <cell r="D6131">
            <v>211051283</v>
          </cell>
          <cell r="E6131" t="str">
            <v>Mount Evelyn</v>
          </cell>
          <cell r="F6131">
            <v>29</v>
          </cell>
          <cell r="G6131">
            <v>9</v>
          </cell>
          <cell r="H6131">
            <v>5</v>
          </cell>
          <cell r="I6131">
            <v>0</v>
          </cell>
          <cell r="J6131">
            <v>0</v>
          </cell>
          <cell r="K6131">
            <v>45</v>
          </cell>
        </row>
        <row r="6132">
          <cell r="A6132">
            <v>6126</v>
          </cell>
          <cell r="B6132" t="str">
            <v>H</v>
          </cell>
          <cell r="C6132" t="str">
            <v>Accommodation and Food Services</v>
          </cell>
          <cell r="D6132">
            <v>211051283</v>
          </cell>
          <cell r="E6132" t="str">
            <v>Mount Evelyn</v>
          </cell>
          <cell r="F6132">
            <v>3</v>
          </cell>
          <cell r="G6132">
            <v>6</v>
          </cell>
          <cell r="H6132">
            <v>10</v>
          </cell>
          <cell r="I6132">
            <v>0</v>
          </cell>
          <cell r="J6132">
            <v>0</v>
          </cell>
          <cell r="K6132">
            <v>20</v>
          </cell>
        </row>
        <row r="6133">
          <cell r="A6133">
            <v>6127</v>
          </cell>
          <cell r="B6133" t="str">
            <v>I</v>
          </cell>
          <cell r="C6133" t="str">
            <v>Transport, Postal and Warehousing</v>
          </cell>
          <cell r="D6133">
            <v>211051283</v>
          </cell>
          <cell r="E6133" t="str">
            <v>Mount Evelyn</v>
          </cell>
          <cell r="F6133">
            <v>20</v>
          </cell>
          <cell r="G6133">
            <v>9</v>
          </cell>
          <cell r="H6133">
            <v>0</v>
          </cell>
          <cell r="I6133">
            <v>0</v>
          </cell>
          <cell r="J6133">
            <v>0</v>
          </cell>
          <cell r="K6133">
            <v>29</v>
          </cell>
        </row>
        <row r="6134">
          <cell r="A6134">
            <v>6128</v>
          </cell>
          <cell r="B6134" t="str">
            <v>J</v>
          </cell>
          <cell r="C6134" t="str">
            <v>Information Media and Telecommunications</v>
          </cell>
          <cell r="D6134">
            <v>211051283</v>
          </cell>
          <cell r="E6134" t="str">
            <v>Mount Evelyn</v>
          </cell>
          <cell r="F6134">
            <v>5</v>
          </cell>
          <cell r="G6134">
            <v>3</v>
          </cell>
          <cell r="H6134">
            <v>0</v>
          </cell>
          <cell r="I6134">
            <v>0</v>
          </cell>
          <cell r="J6134">
            <v>0</v>
          </cell>
          <cell r="K6134">
            <v>6</v>
          </cell>
        </row>
        <row r="6135">
          <cell r="A6135">
            <v>6129</v>
          </cell>
          <cell r="B6135" t="str">
            <v>K</v>
          </cell>
          <cell r="C6135" t="str">
            <v>Financial and Insurance Services</v>
          </cell>
          <cell r="D6135">
            <v>211051283</v>
          </cell>
          <cell r="E6135" t="str">
            <v>Mount Evelyn</v>
          </cell>
          <cell r="F6135">
            <v>15</v>
          </cell>
          <cell r="G6135">
            <v>4</v>
          </cell>
          <cell r="H6135">
            <v>0</v>
          </cell>
          <cell r="I6135">
            <v>0</v>
          </cell>
          <cell r="J6135">
            <v>0</v>
          </cell>
          <cell r="K6135">
            <v>20</v>
          </cell>
        </row>
        <row r="6136">
          <cell r="A6136">
            <v>6130</v>
          </cell>
          <cell r="B6136" t="str">
            <v>L</v>
          </cell>
          <cell r="C6136" t="str">
            <v>Rental, Hiring and Real Estate Services</v>
          </cell>
          <cell r="D6136">
            <v>211051283</v>
          </cell>
          <cell r="E6136" t="str">
            <v>Mount Evelyn</v>
          </cell>
          <cell r="F6136">
            <v>51</v>
          </cell>
          <cell r="G6136">
            <v>4</v>
          </cell>
          <cell r="H6136">
            <v>3</v>
          </cell>
          <cell r="I6136">
            <v>0</v>
          </cell>
          <cell r="J6136">
            <v>0</v>
          </cell>
          <cell r="K6136">
            <v>58</v>
          </cell>
        </row>
        <row r="6137">
          <cell r="A6137">
            <v>6131</v>
          </cell>
          <cell r="B6137" t="str">
            <v>M</v>
          </cell>
          <cell r="C6137" t="str">
            <v>Professional, Scientific and Technical Services</v>
          </cell>
          <cell r="D6137">
            <v>211051283</v>
          </cell>
          <cell r="E6137" t="str">
            <v>Mount Evelyn</v>
          </cell>
          <cell r="F6137">
            <v>68</v>
          </cell>
          <cell r="G6137">
            <v>31</v>
          </cell>
          <cell r="H6137">
            <v>3</v>
          </cell>
          <cell r="I6137">
            <v>0</v>
          </cell>
          <cell r="J6137">
            <v>0</v>
          </cell>
          <cell r="K6137">
            <v>103</v>
          </cell>
        </row>
        <row r="6138">
          <cell r="A6138">
            <v>6132</v>
          </cell>
          <cell r="B6138" t="str">
            <v>N</v>
          </cell>
          <cell r="C6138" t="str">
            <v>Administrative and Support Services</v>
          </cell>
          <cell r="D6138">
            <v>211051283</v>
          </cell>
          <cell r="E6138" t="str">
            <v>Mount Evelyn</v>
          </cell>
          <cell r="F6138">
            <v>23</v>
          </cell>
          <cell r="G6138">
            <v>14</v>
          </cell>
          <cell r="H6138">
            <v>4</v>
          </cell>
          <cell r="I6138">
            <v>0</v>
          </cell>
          <cell r="J6138">
            <v>0</v>
          </cell>
          <cell r="K6138">
            <v>41</v>
          </cell>
        </row>
        <row r="6139">
          <cell r="A6139">
            <v>6133</v>
          </cell>
          <cell r="B6139" t="str">
            <v>O</v>
          </cell>
          <cell r="C6139" t="str">
            <v>Public Administration and Safety</v>
          </cell>
          <cell r="D6139">
            <v>211051283</v>
          </cell>
          <cell r="E6139" t="str">
            <v>Mount Evelyn</v>
          </cell>
          <cell r="F6139">
            <v>3</v>
          </cell>
          <cell r="G6139">
            <v>0</v>
          </cell>
          <cell r="H6139">
            <v>0</v>
          </cell>
          <cell r="I6139">
            <v>0</v>
          </cell>
          <cell r="J6139">
            <v>0</v>
          </cell>
          <cell r="K6139">
            <v>3</v>
          </cell>
        </row>
        <row r="6140">
          <cell r="A6140">
            <v>6134</v>
          </cell>
          <cell r="B6140" t="str">
            <v>P</v>
          </cell>
          <cell r="C6140" t="str">
            <v>Education and Training</v>
          </cell>
          <cell r="D6140">
            <v>211051283</v>
          </cell>
          <cell r="E6140" t="str">
            <v>Mount Evelyn</v>
          </cell>
          <cell r="F6140">
            <v>5</v>
          </cell>
          <cell r="G6140">
            <v>0</v>
          </cell>
          <cell r="H6140">
            <v>3</v>
          </cell>
          <cell r="I6140">
            <v>0</v>
          </cell>
          <cell r="J6140">
            <v>0</v>
          </cell>
          <cell r="K6140">
            <v>7</v>
          </cell>
        </row>
        <row r="6141">
          <cell r="A6141">
            <v>6135</v>
          </cell>
          <cell r="B6141" t="str">
            <v>Q</v>
          </cell>
          <cell r="C6141" t="str">
            <v>Health Care and Social Assistance</v>
          </cell>
          <cell r="D6141">
            <v>211051283</v>
          </cell>
          <cell r="E6141" t="str">
            <v>Mount Evelyn</v>
          </cell>
          <cell r="F6141">
            <v>39</v>
          </cell>
          <cell r="G6141">
            <v>5</v>
          </cell>
          <cell r="H6141">
            <v>4</v>
          </cell>
          <cell r="I6141">
            <v>3</v>
          </cell>
          <cell r="J6141">
            <v>0</v>
          </cell>
          <cell r="K6141">
            <v>49</v>
          </cell>
        </row>
        <row r="6142">
          <cell r="A6142">
            <v>6136</v>
          </cell>
          <cell r="B6142" t="str">
            <v>R</v>
          </cell>
          <cell r="C6142" t="str">
            <v>Arts and Recreation Services</v>
          </cell>
          <cell r="D6142">
            <v>211051283</v>
          </cell>
          <cell r="E6142" t="str">
            <v>Mount Evelyn</v>
          </cell>
          <cell r="F6142">
            <v>6</v>
          </cell>
          <cell r="G6142">
            <v>5</v>
          </cell>
          <cell r="H6142">
            <v>0</v>
          </cell>
          <cell r="I6142">
            <v>0</v>
          </cell>
          <cell r="J6142">
            <v>0</v>
          </cell>
          <cell r="K6142">
            <v>12</v>
          </cell>
        </row>
        <row r="6143">
          <cell r="A6143">
            <v>6137</v>
          </cell>
          <cell r="B6143" t="str">
            <v>S</v>
          </cell>
          <cell r="C6143" t="str">
            <v>Other Services</v>
          </cell>
          <cell r="D6143">
            <v>211051283</v>
          </cell>
          <cell r="E6143" t="str">
            <v>Mount Evelyn</v>
          </cell>
          <cell r="F6143">
            <v>39</v>
          </cell>
          <cell r="G6143">
            <v>19</v>
          </cell>
          <cell r="H6143">
            <v>4</v>
          </cell>
          <cell r="I6143">
            <v>3</v>
          </cell>
          <cell r="J6143">
            <v>0</v>
          </cell>
          <cell r="K6143">
            <v>63</v>
          </cell>
        </row>
        <row r="6144">
          <cell r="A6144">
            <v>6138</v>
          </cell>
          <cell r="B6144" t="str">
            <v>A</v>
          </cell>
          <cell r="C6144" t="str">
            <v>Agriculture, Forestry and Fishing</v>
          </cell>
          <cell r="D6144">
            <v>214021382</v>
          </cell>
          <cell r="E6144" t="str">
            <v>Mount Martha</v>
          </cell>
          <cell r="F6144">
            <v>22</v>
          </cell>
          <cell r="G6144">
            <v>3</v>
          </cell>
          <cell r="H6144">
            <v>0</v>
          </cell>
          <cell r="I6144">
            <v>0</v>
          </cell>
          <cell r="J6144">
            <v>0</v>
          </cell>
          <cell r="K6144">
            <v>23</v>
          </cell>
        </row>
        <row r="6145">
          <cell r="A6145">
            <v>6139</v>
          </cell>
          <cell r="B6145" t="str">
            <v>B</v>
          </cell>
          <cell r="C6145" t="str">
            <v>Mining</v>
          </cell>
          <cell r="D6145">
            <v>214021382</v>
          </cell>
          <cell r="E6145" t="str">
            <v>Mount Martha</v>
          </cell>
          <cell r="F6145">
            <v>6</v>
          </cell>
          <cell r="G6145">
            <v>0</v>
          </cell>
          <cell r="H6145">
            <v>0</v>
          </cell>
          <cell r="I6145">
            <v>0</v>
          </cell>
          <cell r="J6145">
            <v>0</v>
          </cell>
          <cell r="K6145">
            <v>6</v>
          </cell>
        </row>
        <row r="6146">
          <cell r="A6146">
            <v>6140</v>
          </cell>
          <cell r="B6146" t="str">
            <v>C</v>
          </cell>
          <cell r="C6146" t="str">
            <v>Manufacturing</v>
          </cell>
          <cell r="D6146">
            <v>214021382</v>
          </cell>
          <cell r="E6146" t="str">
            <v>Mount Martha</v>
          </cell>
          <cell r="F6146">
            <v>28</v>
          </cell>
          <cell r="G6146">
            <v>15</v>
          </cell>
          <cell r="H6146">
            <v>10</v>
          </cell>
          <cell r="I6146">
            <v>0</v>
          </cell>
          <cell r="J6146">
            <v>0</v>
          </cell>
          <cell r="K6146">
            <v>53</v>
          </cell>
        </row>
        <row r="6147">
          <cell r="A6147">
            <v>6141</v>
          </cell>
          <cell r="B6147" t="str">
            <v>D</v>
          </cell>
          <cell r="C6147" t="str">
            <v>Electricity, Gas, Water and Waste Services</v>
          </cell>
          <cell r="D6147">
            <v>214021382</v>
          </cell>
          <cell r="E6147" t="str">
            <v>Mount Martha</v>
          </cell>
          <cell r="F6147">
            <v>3</v>
          </cell>
          <cell r="G6147">
            <v>3</v>
          </cell>
          <cell r="H6147">
            <v>0</v>
          </cell>
          <cell r="I6147">
            <v>0</v>
          </cell>
          <cell r="J6147">
            <v>0</v>
          </cell>
          <cell r="K6147">
            <v>3</v>
          </cell>
        </row>
        <row r="6148">
          <cell r="A6148">
            <v>6142</v>
          </cell>
          <cell r="B6148" t="str">
            <v>E</v>
          </cell>
          <cell r="C6148" t="str">
            <v>Construction</v>
          </cell>
          <cell r="D6148">
            <v>214021382</v>
          </cell>
          <cell r="E6148" t="str">
            <v>Mount Martha</v>
          </cell>
          <cell r="F6148">
            <v>323</v>
          </cell>
          <cell r="G6148">
            <v>186</v>
          </cell>
          <cell r="H6148">
            <v>21</v>
          </cell>
          <cell r="I6148">
            <v>0</v>
          </cell>
          <cell r="J6148">
            <v>0</v>
          </cell>
          <cell r="K6148">
            <v>530</v>
          </cell>
        </row>
        <row r="6149">
          <cell r="A6149">
            <v>6143</v>
          </cell>
          <cell r="B6149" t="str">
            <v>F</v>
          </cell>
          <cell r="C6149" t="str">
            <v>Wholesale Trade</v>
          </cell>
          <cell r="D6149">
            <v>214021382</v>
          </cell>
          <cell r="E6149" t="str">
            <v>Mount Martha</v>
          </cell>
          <cell r="F6149">
            <v>28</v>
          </cell>
          <cell r="G6149">
            <v>10</v>
          </cell>
          <cell r="H6149">
            <v>3</v>
          </cell>
          <cell r="I6149">
            <v>3</v>
          </cell>
          <cell r="J6149">
            <v>0</v>
          </cell>
          <cell r="K6149">
            <v>42</v>
          </cell>
        </row>
        <row r="6150">
          <cell r="A6150">
            <v>6144</v>
          </cell>
          <cell r="B6150" t="str">
            <v>G</v>
          </cell>
          <cell r="C6150" t="str">
            <v>Retail Trade</v>
          </cell>
          <cell r="D6150">
            <v>214021382</v>
          </cell>
          <cell r="E6150" t="str">
            <v>Mount Martha</v>
          </cell>
          <cell r="F6150">
            <v>54</v>
          </cell>
          <cell r="G6150">
            <v>26</v>
          </cell>
          <cell r="H6150">
            <v>15</v>
          </cell>
          <cell r="I6150">
            <v>0</v>
          </cell>
          <cell r="J6150">
            <v>0</v>
          </cell>
          <cell r="K6150">
            <v>95</v>
          </cell>
        </row>
        <row r="6151">
          <cell r="A6151">
            <v>6145</v>
          </cell>
          <cell r="B6151" t="str">
            <v>H</v>
          </cell>
          <cell r="C6151" t="str">
            <v>Accommodation and Food Services</v>
          </cell>
          <cell r="D6151">
            <v>214021382</v>
          </cell>
          <cell r="E6151" t="str">
            <v>Mount Martha</v>
          </cell>
          <cell r="F6151">
            <v>19</v>
          </cell>
          <cell r="G6151">
            <v>7</v>
          </cell>
          <cell r="H6151">
            <v>14</v>
          </cell>
          <cell r="I6151">
            <v>6</v>
          </cell>
          <cell r="J6151">
            <v>0</v>
          </cell>
          <cell r="K6151">
            <v>46</v>
          </cell>
        </row>
        <row r="6152">
          <cell r="A6152">
            <v>6146</v>
          </cell>
          <cell r="B6152" t="str">
            <v>I</v>
          </cell>
          <cell r="C6152" t="str">
            <v>Transport, Postal and Warehousing</v>
          </cell>
          <cell r="D6152">
            <v>214021382</v>
          </cell>
          <cell r="E6152" t="str">
            <v>Mount Martha</v>
          </cell>
          <cell r="F6152">
            <v>26</v>
          </cell>
          <cell r="G6152">
            <v>12</v>
          </cell>
          <cell r="H6152">
            <v>3</v>
          </cell>
          <cell r="I6152">
            <v>0</v>
          </cell>
          <cell r="J6152">
            <v>0</v>
          </cell>
          <cell r="K6152">
            <v>42</v>
          </cell>
        </row>
        <row r="6153">
          <cell r="A6153">
            <v>6147</v>
          </cell>
          <cell r="B6153" t="str">
            <v>J</v>
          </cell>
          <cell r="C6153" t="str">
            <v>Information Media and Telecommunications</v>
          </cell>
          <cell r="D6153">
            <v>214021382</v>
          </cell>
          <cell r="E6153" t="str">
            <v>Mount Martha</v>
          </cell>
          <cell r="F6153">
            <v>18</v>
          </cell>
          <cell r="G6153">
            <v>9</v>
          </cell>
          <cell r="H6153">
            <v>0</v>
          </cell>
          <cell r="I6153">
            <v>0</v>
          </cell>
          <cell r="J6153">
            <v>0</v>
          </cell>
          <cell r="K6153">
            <v>28</v>
          </cell>
        </row>
        <row r="6154">
          <cell r="A6154">
            <v>6148</v>
          </cell>
          <cell r="B6154" t="str">
            <v>K</v>
          </cell>
          <cell r="C6154" t="str">
            <v>Financial and Insurance Services</v>
          </cell>
          <cell r="D6154">
            <v>214021382</v>
          </cell>
          <cell r="E6154" t="str">
            <v>Mount Martha</v>
          </cell>
          <cell r="F6154">
            <v>63</v>
          </cell>
          <cell r="G6154">
            <v>16</v>
          </cell>
          <cell r="H6154">
            <v>3</v>
          </cell>
          <cell r="I6154">
            <v>0</v>
          </cell>
          <cell r="J6154">
            <v>0</v>
          </cell>
          <cell r="K6154">
            <v>81</v>
          </cell>
        </row>
        <row r="6155">
          <cell r="A6155">
            <v>6149</v>
          </cell>
          <cell r="B6155" t="str">
            <v>L</v>
          </cell>
          <cell r="C6155" t="str">
            <v>Rental, Hiring and Real Estate Services</v>
          </cell>
          <cell r="D6155">
            <v>214021382</v>
          </cell>
          <cell r="E6155" t="str">
            <v>Mount Martha</v>
          </cell>
          <cell r="F6155">
            <v>190</v>
          </cell>
          <cell r="G6155">
            <v>17</v>
          </cell>
          <cell r="H6155">
            <v>5</v>
          </cell>
          <cell r="I6155">
            <v>3</v>
          </cell>
          <cell r="J6155">
            <v>0</v>
          </cell>
          <cell r="K6155">
            <v>213</v>
          </cell>
        </row>
        <row r="6156">
          <cell r="A6156">
            <v>6150</v>
          </cell>
          <cell r="B6156" t="str">
            <v>M</v>
          </cell>
          <cell r="C6156" t="str">
            <v>Professional, Scientific and Technical Services</v>
          </cell>
          <cell r="D6156">
            <v>214021382</v>
          </cell>
          <cell r="E6156" t="str">
            <v>Mount Martha</v>
          </cell>
          <cell r="F6156">
            <v>177</v>
          </cell>
          <cell r="G6156">
            <v>88</v>
          </cell>
          <cell r="H6156">
            <v>6</v>
          </cell>
          <cell r="I6156">
            <v>0</v>
          </cell>
          <cell r="J6156">
            <v>0</v>
          </cell>
          <cell r="K6156">
            <v>271</v>
          </cell>
        </row>
        <row r="6157">
          <cell r="A6157">
            <v>6151</v>
          </cell>
          <cell r="B6157" t="str">
            <v>N</v>
          </cell>
          <cell r="C6157" t="str">
            <v>Administrative and Support Services</v>
          </cell>
          <cell r="D6157">
            <v>214021382</v>
          </cell>
          <cell r="E6157" t="str">
            <v>Mount Martha</v>
          </cell>
          <cell r="F6157">
            <v>46</v>
          </cell>
          <cell r="G6157">
            <v>27</v>
          </cell>
          <cell r="H6157">
            <v>4</v>
          </cell>
          <cell r="I6157">
            <v>3</v>
          </cell>
          <cell r="J6157">
            <v>0</v>
          </cell>
          <cell r="K6157">
            <v>79</v>
          </cell>
        </row>
        <row r="6158">
          <cell r="A6158">
            <v>6152</v>
          </cell>
          <cell r="B6158" t="str">
            <v>O</v>
          </cell>
          <cell r="C6158" t="str">
            <v>Public Administration and Safety</v>
          </cell>
          <cell r="D6158">
            <v>214021382</v>
          </cell>
          <cell r="E6158" t="str">
            <v>Mount Martha</v>
          </cell>
          <cell r="F6158">
            <v>3</v>
          </cell>
          <cell r="G6158">
            <v>3</v>
          </cell>
          <cell r="H6158">
            <v>0</v>
          </cell>
          <cell r="I6158">
            <v>0</v>
          </cell>
          <cell r="J6158">
            <v>0</v>
          </cell>
          <cell r="K6158">
            <v>6</v>
          </cell>
        </row>
        <row r="6159">
          <cell r="A6159">
            <v>6153</v>
          </cell>
          <cell r="B6159" t="str">
            <v>P</v>
          </cell>
          <cell r="C6159" t="str">
            <v>Education and Training</v>
          </cell>
          <cell r="D6159">
            <v>214021382</v>
          </cell>
          <cell r="E6159" t="str">
            <v>Mount Martha</v>
          </cell>
          <cell r="F6159">
            <v>20</v>
          </cell>
          <cell r="G6159">
            <v>10</v>
          </cell>
          <cell r="H6159">
            <v>5</v>
          </cell>
          <cell r="I6159">
            <v>0</v>
          </cell>
          <cell r="J6159">
            <v>0</v>
          </cell>
          <cell r="K6159">
            <v>36</v>
          </cell>
        </row>
        <row r="6160">
          <cell r="A6160">
            <v>6154</v>
          </cell>
          <cell r="B6160" t="str">
            <v>Q</v>
          </cell>
          <cell r="C6160" t="str">
            <v>Health Care and Social Assistance</v>
          </cell>
          <cell r="D6160">
            <v>214021382</v>
          </cell>
          <cell r="E6160" t="str">
            <v>Mount Martha</v>
          </cell>
          <cell r="F6160">
            <v>74</v>
          </cell>
          <cell r="G6160">
            <v>37</v>
          </cell>
          <cell r="H6160">
            <v>14</v>
          </cell>
          <cell r="I6160">
            <v>0</v>
          </cell>
          <cell r="J6160">
            <v>0</v>
          </cell>
          <cell r="K6160">
            <v>125</v>
          </cell>
        </row>
        <row r="6161">
          <cell r="A6161">
            <v>6155</v>
          </cell>
          <cell r="B6161" t="str">
            <v>R</v>
          </cell>
          <cell r="C6161" t="str">
            <v>Arts and Recreation Services</v>
          </cell>
          <cell r="D6161">
            <v>214021382</v>
          </cell>
          <cell r="E6161" t="str">
            <v>Mount Martha</v>
          </cell>
          <cell r="F6161">
            <v>33</v>
          </cell>
          <cell r="G6161">
            <v>11</v>
          </cell>
          <cell r="H6161">
            <v>4</v>
          </cell>
          <cell r="I6161">
            <v>0</v>
          </cell>
          <cell r="J6161">
            <v>0</v>
          </cell>
          <cell r="K6161">
            <v>48</v>
          </cell>
        </row>
        <row r="6162">
          <cell r="A6162">
            <v>6156</v>
          </cell>
          <cell r="B6162" t="str">
            <v>S</v>
          </cell>
          <cell r="C6162" t="str">
            <v>Other Services</v>
          </cell>
          <cell r="D6162">
            <v>214021382</v>
          </cell>
          <cell r="E6162" t="str">
            <v>Mount Martha</v>
          </cell>
          <cell r="F6162">
            <v>41</v>
          </cell>
          <cell r="G6162">
            <v>22</v>
          </cell>
          <cell r="H6162">
            <v>5</v>
          </cell>
          <cell r="I6162">
            <v>0</v>
          </cell>
          <cell r="J6162">
            <v>0</v>
          </cell>
          <cell r="K6162">
            <v>69</v>
          </cell>
        </row>
        <row r="6163">
          <cell r="A6163">
            <v>6157</v>
          </cell>
          <cell r="B6163" t="str">
            <v>A</v>
          </cell>
          <cell r="C6163" t="str">
            <v>Agriculture, Forestry and Fishing</v>
          </cell>
          <cell r="D6163">
            <v>212051323</v>
          </cell>
          <cell r="E6163" t="str">
            <v>Mount Waverley - North</v>
          </cell>
          <cell r="F6163">
            <v>4</v>
          </cell>
          <cell r="G6163">
            <v>3</v>
          </cell>
          <cell r="H6163">
            <v>0</v>
          </cell>
          <cell r="I6163">
            <v>0</v>
          </cell>
          <cell r="J6163">
            <v>0</v>
          </cell>
          <cell r="K6163">
            <v>6</v>
          </cell>
        </row>
        <row r="6164">
          <cell r="A6164">
            <v>6158</v>
          </cell>
          <cell r="B6164" t="str">
            <v>B</v>
          </cell>
          <cell r="C6164" t="str">
            <v>Mining</v>
          </cell>
          <cell r="D6164">
            <v>212051323</v>
          </cell>
          <cell r="E6164" t="str">
            <v>Mount Waverley - North</v>
          </cell>
          <cell r="F6164">
            <v>0</v>
          </cell>
          <cell r="G6164">
            <v>0</v>
          </cell>
          <cell r="H6164">
            <v>0</v>
          </cell>
          <cell r="I6164">
            <v>0</v>
          </cell>
          <cell r="J6164">
            <v>0</v>
          </cell>
          <cell r="K6164">
            <v>0</v>
          </cell>
        </row>
        <row r="6165">
          <cell r="A6165">
            <v>6159</v>
          </cell>
          <cell r="B6165" t="str">
            <v>C</v>
          </cell>
          <cell r="C6165" t="str">
            <v>Manufacturing</v>
          </cell>
          <cell r="D6165">
            <v>212051323</v>
          </cell>
          <cell r="E6165" t="str">
            <v>Mount Waverley - North</v>
          </cell>
          <cell r="F6165">
            <v>13</v>
          </cell>
          <cell r="G6165">
            <v>7</v>
          </cell>
          <cell r="H6165">
            <v>3</v>
          </cell>
          <cell r="I6165">
            <v>0</v>
          </cell>
          <cell r="J6165">
            <v>0</v>
          </cell>
          <cell r="K6165">
            <v>22</v>
          </cell>
        </row>
        <row r="6166">
          <cell r="A6166">
            <v>6160</v>
          </cell>
          <cell r="B6166" t="str">
            <v>D</v>
          </cell>
          <cell r="C6166" t="str">
            <v>Electricity, Gas, Water and Waste Services</v>
          </cell>
          <cell r="D6166">
            <v>212051323</v>
          </cell>
          <cell r="E6166" t="str">
            <v>Mount Waverley - North</v>
          </cell>
          <cell r="F6166">
            <v>3</v>
          </cell>
          <cell r="G6166">
            <v>3</v>
          </cell>
          <cell r="H6166">
            <v>0</v>
          </cell>
          <cell r="I6166">
            <v>0</v>
          </cell>
          <cell r="J6166">
            <v>0</v>
          </cell>
          <cell r="K6166">
            <v>5</v>
          </cell>
        </row>
        <row r="6167">
          <cell r="A6167">
            <v>6161</v>
          </cell>
          <cell r="B6167" t="str">
            <v>E</v>
          </cell>
          <cell r="C6167" t="str">
            <v>Construction</v>
          </cell>
          <cell r="D6167">
            <v>212051323</v>
          </cell>
          <cell r="E6167" t="str">
            <v>Mount Waverley - North</v>
          </cell>
          <cell r="F6167">
            <v>182</v>
          </cell>
          <cell r="G6167">
            <v>61</v>
          </cell>
          <cell r="H6167">
            <v>6</v>
          </cell>
          <cell r="I6167">
            <v>3</v>
          </cell>
          <cell r="J6167">
            <v>0</v>
          </cell>
          <cell r="K6167">
            <v>250</v>
          </cell>
        </row>
        <row r="6168">
          <cell r="A6168">
            <v>6162</v>
          </cell>
          <cell r="B6168" t="str">
            <v>F</v>
          </cell>
          <cell r="C6168" t="str">
            <v>Wholesale Trade</v>
          </cell>
          <cell r="D6168">
            <v>212051323</v>
          </cell>
          <cell r="E6168" t="str">
            <v>Mount Waverley - North</v>
          </cell>
          <cell r="F6168">
            <v>76</v>
          </cell>
          <cell r="G6168">
            <v>36</v>
          </cell>
          <cell r="H6168">
            <v>3</v>
          </cell>
          <cell r="I6168">
            <v>0</v>
          </cell>
          <cell r="J6168">
            <v>0</v>
          </cell>
          <cell r="K6168">
            <v>115</v>
          </cell>
        </row>
        <row r="6169">
          <cell r="A6169">
            <v>6163</v>
          </cell>
          <cell r="B6169" t="str">
            <v>G</v>
          </cell>
          <cell r="C6169" t="str">
            <v>Retail Trade</v>
          </cell>
          <cell r="D6169">
            <v>212051323</v>
          </cell>
          <cell r="E6169" t="str">
            <v>Mount Waverley - North</v>
          </cell>
          <cell r="F6169">
            <v>85</v>
          </cell>
          <cell r="G6169">
            <v>54</v>
          </cell>
          <cell r="H6169">
            <v>6</v>
          </cell>
          <cell r="I6169">
            <v>0</v>
          </cell>
          <cell r="J6169">
            <v>0</v>
          </cell>
          <cell r="K6169">
            <v>146</v>
          </cell>
        </row>
        <row r="6170">
          <cell r="A6170">
            <v>6164</v>
          </cell>
          <cell r="B6170" t="str">
            <v>H</v>
          </cell>
          <cell r="C6170" t="str">
            <v>Accommodation and Food Services</v>
          </cell>
          <cell r="D6170">
            <v>212051323</v>
          </cell>
          <cell r="E6170" t="str">
            <v>Mount Waverley - North</v>
          </cell>
          <cell r="F6170">
            <v>27</v>
          </cell>
          <cell r="G6170">
            <v>33</v>
          </cell>
          <cell r="H6170">
            <v>25</v>
          </cell>
          <cell r="I6170">
            <v>7</v>
          </cell>
          <cell r="J6170">
            <v>0</v>
          </cell>
          <cell r="K6170">
            <v>92</v>
          </cell>
        </row>
        <row r="6171">
          <cell r="A6171">
            <v>6165</v>
          </cell>
          <cell r="B6171" t="str">
            <v>I</v>
          </cell>
          <cell r="C6171" t="str">
            <v>Transport, Postal and Warehousing</v>
          </cell>
          <cell r="D6171">
            <v>212051323</v>
          </cell>
          <cell r="E6171" t="str">
            <v>Mount Waverley - North</v>
          </cell>
          <cell r="F6171">
            <v>154</v>
          </cell>
          <cell r="G6171">
            <v>9</v>
          </cell>
          <cell r="H6171">
            <v>3</v>
          </cell>
          <cell r="I6171">
            <v>0</v>
          </cell>
          <cell r="J6171">
            <v>0</v>
          </cell>
          <cell r="K6171">
            <v>166</v>
          </cell>
        </row>
        <row r="6172">
          <cell r="A6172">
            <v>6166</v>
          </cell>
          <cell r="B6172" t="str">
            <v>J</v>
          </cell>
          <cell r="C6172" t="str">
            <v>Information Media and Telecommunications</v>
          </cell>
          <cell r="D6172">
            <v>212051323</v>
          </cell>
          <cell r="E6172" t="str">
            <v>Mount Waverley - North</v>
          </cell>
          <cell r="F6172">
            <v>11</v>
          </cell>
          <cell r="G6172">
            <v>6</v>
          </cell>
          <cell r="H6172">
            <v>0</v>
          </cell>
          <cell r="I6172">
            <v>0</v>
          </cell>
          <cell r="J6172">
            <v>0</v>
          </cell>
          <cell r="K6172">
            <v>17</v>
          </cell>
        </row>
        <row r="6173">
          <cell r="A6173">
            <v>6167</v>
          </cell>
          <cell r="B6173" t="str">
            <v>K</v>
          </cell>
          <cell r="C6173" t="str">
            <v>Financial and Insurance Services</v>
          </cell>
          <cell r="D6173">
            <v>212051323</v>
          </cell>
          <cell r="E6173" t="str">
            <v>Mount Waverley - North</v>
          </cell>
          <cell r="F6173">
            <v>110</v>
          </cell>
          <cell r="G6173">
            <v>31</v>
          </cell>
          <cell r="H6173">
            <v>0</v>
          </cell>
          <cell r="I6173">
            <v>0</v>
          </cell>
          <cell r="J6173">
            <v>0</v>
          </cell>
          <cell r="K6173">
            <v>141</v>
          </cell>
        </row>
        <row r="6174">
          <cell r="A6174">
            <v>6168</v>
          </cell>
          <cell r="B6174" t="str">
            <v>L</v>
          </cell>
          <cell r="C6174" t="str">
            <v>Rental, Hiring and Real Estate Services</v>
          </cell>
          <cell r="D6174">
            <v>212051323</v>
          </cell>
          <cell r="E6174" t="str">
            <v>Mount Waverley - North</v>
          </cell>
          <cell r="F6174">
            <v>214</v>
          </cell>
          <cell r="G6174">
            <v>26</v>
          </cell>
          <cell r="H6174">
            <v>3</v>
          </cell>
          <cell r="I6174">
            <v>0</v>
          </cell>
          <cell r="J6174">
            <v>0</v>
          </cell>
          <cell r="K6174">
            <v>243</v>
          </cell>
        </row>
        <row r="6175">
          <cell r="A6175">
            <v>6169</v>
          </cell>
          <cell r="B6175" t="str">
            <v>M</v>
          </cell>
          <cell r="C6175" t="str">
            <v>Professional, Scientific and Technical Services</v>
          </cell>
          <cell r="D6175">
            <v>212051323</v>
          </cell>
          <cell r="E6175" t="str">
            <v>Mount Waverley - North</v>
          </cell>
          <cell r="F6175">
            <v>225</v>
          </cell>
          <cell r="G6175">
            <v>128</v>
          </cell>
          <cell r="H6175">
            <v>21</v>
          </cell>
          <cell r="I6175">
            <v>0</v>
          </cell>
          <cell r="J6175">
            <v>0</v>
          </cell>
          <cell r="K6175">
            <v>375</v>
          </cell>
        </row>
        <row r="6176">
          <cell r="A6176">
            <v>6170</v>
          </cell>
          <cell r="B6176" t="str">
            <v>N</v>
          </cell>
          <cell r="C6176" t="str">
            <v>Administrative and Support Services</v>
          </cell>
          <cell r="D6176">
            <v>212051323</v>
          </cell>
          <cell r="E6176" t="str">
            <v>Mount Waverley - North</v>
          </cell>
          <cell r="F6176">
            <v>85</v>
          </cell>
          <cell r="G6176">
            <v>25</v>
          </cell>
          <cell r="H6176">
            <v>3</v>
          </cell>
          <cell r="I6176">
            <v>3</v>
          </cell>
          <cell r="J6176">
            <v>0</v>
          </cell>
          <cell r="K6176">
            <v>114</v>
          </cell>
        </row>
        <row r="6177">
          <cell r="A6177">
            <v>6171</v>
          </cell>
          <cell r="B6177" t="str">
            <v>O</v>
          </cell>
          <cell r="C6177" t="str">
            <v>Public Administration and Safety</v>
          </cell>
          <cell r="D6177">
            <v>212051323</v>
          </cell>
          <cell r="E6177" t="str">
            <v>Mount Waverley - North</v>
          </cell>
          <cell r="F6177">
            <v>4</v>
          </cell>
          <cell r="G6177">
            <v>0</v>
          </cell>
          <cell r="H6177">
            <v>0</v>
          </cell>
          <cell r="I6177">
            <v>3</v>
          </cell>
          <cell r="J6177">
            <v>0</v>
          </cell>
          <cell r="K6177">
            <v>6</v>
          </cell>
        </row>
        <row r="6178">
          <cell r="A6178">
            <v>6172</v>
          </cell>
          <cell r="B6178" t="str">
            <v>P</v>
          </cell>
          <cell r="C6178" t="str">
            <v>Education and Training</v>
          </cell>
          <cell r="D6178">
            <v>212051323</v>
          </cell>
          <cell r="E6178" t="str">
            <v>Mount Waverley - North</v>
          </cell>
          <cell r="F6178">
            <v>15</v>
          </cell>
          <cell r="G6178">
            <v>10</v>
          </cell>
          <cell r="H6178">
            <v>3</v>
          </cell>
          <cell r="I6178">
            <v>0</v>
          </cell>
          <cell r="J6178">
            <v>0</v>
          </cell>
          <cell r="K6178">
            <v>30</v>
          </cell>
        </row>
        <row r="6179">
          <cell r="A6179">
            <v>6173</v>
          </cell>
          <cell r="B6179" t="str">
            <v>Q</v>
          </cell>
          <cell r="C6179" t="str">
            <v>Health Care and Social Assistance</v>
          </cell>
          <cell r="D6179">
            <v>212051323</v>
          </cell>
          <cell r="E6179" t="str">
            <v>Mount Waverley - North</v>
          </cell>
          <cell r="F6179">
            <v>100</v>
          </cell>
          <cell r="G6179">
            <v>58</v>
          </cell>
          <cell r="H6179">
            <v>9</v>
          </cell>
          <cell r="I6179">
            <v>6</v>
          </cell>
          <cell r="J6179">
            <v>0</v>
          </cell>
          <cell r="K6179">
            <v>173</v>
          </cell>
        </row>
        <row r="6180">
          <cell r="A6180">
            <v>6174</v>
          </cell>
          <cell r="B6180" t="str">
            <v>R</v>
          </cell>
          <cell r="C6180" t="str">
            <v>Arts and Recreation Services</v>
          </cell>
          <cell r="D6180">
            <v>212051323</v>
          </cell>
          <cell r="E6180" t="str">
            <v>Mount Waverley - North</v>
          </cell>
          <cell r="F6180">
            <v>8</v>
          </cell>
          <cell r="G6180">
            <v>7</v>
          </cell>
          <cell r="H6180">
            <v>0</v>
          </cell>
          <cell r="I6180">
            <v>3</v>
          </cell>
          <cell r="J6180">
            <v>0</v>
          </cell>
          <cell r="K6180">
            <v>17</v>
          </cell>
        </row>
        <row r="6181">
          <cell r="A6181">
            <v>6175</v>
          </cell>
          <cell r="B6181" t="str">
            <v>S</v>
          </cell>
          <cell r="C6181" t="str">
            <v>Other Services</v>
          </cell>
          <cell r="D6181">
            <v>212051323</v>
          </cell>
          <cell r="E6181" t="str">
            <v>Mount Waverley - North</v>
          </cell>
          <cell r="F6181">
            <v>38</v>
          </cell>
          <cell r="G6181">
            <v>18</v>
          </cell>
          <cell r="H6181">
            <v>3</v>
          </cell>
          <cell r="I6181">
            <v>0</v>
          </cell>
          <cell r="J6181">
            <v>0</v>
          </cell>
          <cell r="K6181">
            <v>60</v>
          </cell>
        </row>
        <row r="6182">
          <cell r="A6182">
            <v>6176</v>
          </cell>
          <cell r="B6182" t="str">
            <v>A</v>
          </cell>
          <cell r="C6182" t="str">
            <v>Agriculture, Forestry and Fishing</v>
          </cell>
          <cell r="D6182">
            <v>212051324</v>
          </cell>
          <cell r="E6182" t="str">
            <v>Mount Waverley - South</v>
          </cell>
          <cell r="F6182">
            <v>23</v>
          </cell>
          <cell r="G6182">
            <v>3</v>
          </cell>
          <cell r="H6182">
            <v>0</v>
          </cell>
          <cell r="I6182">
            <v>0</v>
          </cell>
          <cell r="J6182">
            <v>0</v>
          </cell>
          <cell r="K6182">
            <v>27</v>
          </cell>
        </row>
        <row r="6183">
          <cell r="A6183">
            <v>6177</v>
          </cell>
          <cell r="B6183" t="str">
            <v>B</v>
          </cell>
          <cell r="C6183" t="str">
            <v>Mining</v>
          </cell>
          <cell r="D6183">
            <v>212051324</v>
          </cell>
          <cell r="E6183" t="str">
            <v>Mount Waverley - South</v>
          </cell>
          <cell r="F6183">
            <v>3</v>
          </cell>
          <cell r="G6183">
            <v>0</v>
          </cell>
          <cell r="H6183">
            <v>0</v>
          </cell>
          <cell r="I6183">
            <v>0</v>
          </cell>
          <cell r="J6183">
            <v>0</v>
          </cell>
          <cell r="K6183">
            <v>3</v>
          </cell>
        </row>
        <row r="6184">
          <cell r="A6184">
            <v>6178</v>
          </cell>
          <cell r="B6184" t="str">
            <v>C</v>
          </cell>
          <cell r="C6184" t="str">
            <v>Manufacturing</v>
          </cell>
          <cell r="D6184">
            <v>212051324</v>
          </cell>
          <cell r="E6184" t="str">
            <v>Mount Waverley - South</v>
          </cell>
          <cell r="F6184">
            <v>33</v>
          </cell>
          <cell r="G6184">
            <v>18</v>
          </cell>
          <cell r="H6184">
            <v>16</v>
          </cell>
          <cell r="I6184">
            <v>7</v>
          </cell>
          <cell r="J6184">
            <v>0</v>
          </cell>
          <cell r="K6184">
            <v>74</v>
          </cell>
        </row>
        <row r="6185">
          <cell r="A6185">
            <v>6179</v>
          </cell>
          <cell r="B6185" t="str">
            <v>D</v>
          </cell>
          <cell r="C6185" t="str">
            <v>Electricity, Gas, Water and Waste Services</v>
          </cell>
          <cell r="D6185">
            <v>212051324</v>
          </cell>
          <cell r="E6185" t="str">
            <v>Mount Waverley - South</v>
          </cell>
          <cell r="F6185">
            <v>7</v>
          </cell>
          <cell r="G6185">
            <v>0</v>
          </cell>
          <cell r="H6185">
            <v>0</v>
          </cell>
          <cell r="I6185">
            <v>0</v>
          </cell>
          <cell r="J6185">
            <v>0</v>
          </cell>
          <cell r="K6185">
            <v>8</v>
          </cell>
        </row>
        <row r="6186">
          <cell r="A6186">
            <v>6180</v>
          </cell>
          <cell r="B6186" t="str">
            <v>E</v>
          </cell>
          <cell r="C6186" t="str">
            <v>Construction</v>
          </cell>
          <cell r="D6186">
            <v>212051324</v>
          </cell>
          <cell r="E6186" t="str">
            <v>Mount Waverley - South</v>
          </cell>
          <cell r="F6186">
            <v>309</v>
          </cell>
          <cell r="G6186">
            <v>108</v>
          </cell>
          <cell r="H6186">
            <v>27</v>
          </cell>
          <cell r="I6186">
            <v>16</v>
          </cell>
          <cell r="J6186">
            <v>0</v>
          </cell>
          <cell r="K6186">
            <v>462</v>
          </cell>
        </row>
        <row r="6187">
          <cell r="A6187">
            <v>6181</v>
          </cell>
          <cell r="B6187" t="str">
            <v>F</v>
          </cell>
          <cell r="C6187" t="str">
            <v>Wholesale Trade</v>
          </cell>
          <cell r="D6187">
            <v>212051324</v>
          </cell>
          <cell r="E6187" t="str">
            <v>Mount Waverley - South</v>
          </cell>
          <cell r="F6187">
            <v>129</v>
          </cell>
          <cell r="G6187">
            <v>61</v>
          </cell>
          <cell r="H6187">
            <v>30</v>
          </cell>
          <cell r="I6187">
            <v>17</v>
          </cell>
          <cell r="J6187">
            <v>3</v>
          </cell>
          <cell r="K6187">
            <v>238</v>
          </cell>
        </row>
        <row r="6188">
          <cell r="A6188">
            <v>6182</v>
          </cell>
          <cell r="B6188" t="str">
            <v>G</v>
          </cell>
          <cell r="C6188" t="str">
            <v>Retail Trade</v>
          </cell>
          <cell r="D6188">
            <v>212051324</v>
          </cell>
          <cell r="E6188" t="str">
            <v>Mount Waverley - South</v>
          </cell>
          <cell r="F6188">
            <v>119</v>
          </cell>
          <cell r="G6188">
            <v>69</v>
          </cell>
          <cell r="H6188">
            <v>38</v>
          </cell>
          <cell r="I6188">
            <v>5</v>
          </cell>
          <cell r="J6188">
            <v>0</v>
          </cell>
          <cell r="K6188">
            <v>232</v>
          </cell>
        </row>
        <row r="6189">
          <cell r="A6189">
            <v>6183</v>
          </cell>
          <cell r="B6189" t="str">
            <v>H</v>
          </cell>
          <cell r="C6189" t="str">
            <v>Accommodation and Food Services</v>
          </cell>
          <cell r="D6189">
            <v>212051324</v>
          </cell>
          <cell r="E6189" t="str">
            <v>Mount Waverley - South</v>
          </cell>
          <cell r="F6189">
            <v>53</v>
          </cell>
          <cell r="G6189">
            <v>59</v>
          </cell>
          <cell r="H6189">
            <v>37</v>
          </cell>
          <cell r="I6189">
            <v>5</v>
          </cell>
          <cell r="J6189">
            <v>0</v>
          </cell>
          <cell r="K6189">
            <v>154</v>
          </cell>
        </row>
        <row r="6190">
          <cell r="A6190">
            <v>6184</v>
          </cell>
          <cell r="B6190" t="str">
            <v>I</v>
          </cell>
          <cell r="C6190" t="str">
            <v>Transport, Postal and Warehousing</v>
          </cell>
          <cell r="D6190">
            <v>212051324</v>
          </cell>
          <cell r="E6190" t="str">
            <v>Mount Waverley - South</v>
          </cell>
          <cell r="F6190">
            <v>178</v>
          </cell>
          <cell r="G6190">
            <v>22</v>
          </cell>
          <cell r="H6190">
            <v>3</v>
          </cell>
          <cell r="I6190">
            <v>3</v>
          </cell>
          <cell r="J6190">
            <v>0</v>
          </cell>
          <cell r="K6190">
            <v>205</v>
          </cell>
        </row>
        <row r="6191">
          <cell r="A6191">
            <v>6185</v>
          </cell>
          <cell r="B6191" t="str">
            <v>J</v>
          </cell>
          <cell r="C6191" t="str">
            <v>Information Media and Telecommunications</v>
          </cell>
          <cell r="D6191">
            <v>212051324</v>
          </cell>
          <cell r="E6191" t="str">
            <v>Mount Waverley - South</v>
          </cell>
          <cell r="F6191">
            <v>20</v>
          </cell>
          <cell r="G6191">
            <v>5</v>
          </cell>
          <cell r="H6191">
            <v>0</v>
          </cell>
          <cell r="I6191">
            <v>0</v>
          </cell>
          <cell r="J6191">
            <v>0</v>
          </cell>
          <cell r="K6191">
            <v>26</v>
          </cell>
        </row>
        <row r="6192">
          <cell r="A6192">
            <v>6186</v>
          </cell>
          <cell r="B6192" t="str">
            <v>K</v>
          </cell>
          <cell r="C6192" t="str">
            <v>Financial and Insurance Services</v>
          </cell>
          <cell r="D6192">
            <v>212051324</v>
          </cell>
          <cell r="E6192" t="str">
            <v>Mount Waverley - South</v>
          </cell>
          <cell r="F6192">
            <v>163</v>
          </cell>
          <cell r="G6192">
            <v>51</v>
          </cell>
          <cell r="H6192">
            <v>13</v>
          </cell>
          <cell r="I6192">
            <v>0</v>
          </cell>
          <cell r="J6192">
            <v>0</v>
          </cell>
          <cell r="K6192">
            <v>229</v>
          </cell>
        </row>
        <row r="6193">
          <cell r="A6193">
            <v>6187</v>
          </cell>
          <cell r="B6193" t="str">
            <v>L</v>
          </cell>
          <cell r="C6193" t="str">
            <v>Rental, Hiring and Real Estate Services</v>
          </cell>
          <cell r="D6193">
            <v>212051324</v>
          </cell>
          <cell r="E6193" t="str">
            <v>Mount Waverley - South</v>
          </cell>
          <cell r="F6193">
            <v>435</v>
          </cell>
          <cell r="G6193">
            <v>41</v>
          </cell>
          <cell r="H6193">
            <v>12</v>
          </cell>
          <cell r="I6193">
            <v>6</v>
          </cell>
          <cell r="J6193">
            <v>0</v>
          </cell>
          <cell r="K6193">
            <v>494</v>
          </cell>
        </row>
        <row r="6194">
          <cell r="A6194">
            <v>6188</v>
          </cell>
          <cell r="B6194" t="str">
            <v>M</v>
          </cell>
          <cell r="C6194" t="str">
            <v>Professional, Scientific and Technical Services</v>
          </cell>
          <cell r="D6194">
            <v>212051324</v>
          </cell>
          <cell r="E6194" t="str">
            <v>Mount Waverley - South</v>
          </cell>
          <cell r="F6194">
            <v>263</v>
          </cell>
          <cell r="G6194">
            <v>189</v>
          </cell>
          <cell r="H6194">
            <v>41</v>
          </cell>
          <cell r="I6194">
            <v>10</v>
          </cell>
          <cell r="J6194">
            <v>0</v>
          </cell>
          <cell r="K6194">
            <v>503</v>
          </cell>
        </row>
        <row r="6195">
          <cell r="A6195">
            <v>6189</v>
          </cell>
          <cell r="B6195" t="str">
            <v>N</v>
          </cell>
          <cell r="C6195" t="str">
            <v>Administrative and Support Services</v>
          </cell>
          <cell r="D6195">
            <v>212051324</v>
          </cell>
          <cell r="E6195" t="str">
            <v>Mount Waverley - South</v>
          </cell>
          <cell r="F6195">
            <v>96</v>
          </cell>
          <cell r="G6195">
            <v>39</v>
          </cell>
          <cell r="H6195">
            <v>14</v>
          </cell>
          <cell r="I6195">
            <v>5</v>
          </cell>
          <cell r="J6195">
            <v>0</v>
          </cell>
          <cell r="K6195">
            <v>155</v>
          </cell>
        </row>
        <row r="6196">
          <cell r="A6196">
            <v>6190</v>
          </cell>
          <cell r="B6196" t="str">
            <v>O</v>
          </cell>
          <cell r="C6196" t="str">
            <v>Public Administration and Safety</v>
          </cell>
          <cell r="D6196">
            <v>212051324</v>
          </cell>
          <cell r="E6196" t="str">
            <v>Mount Waverley - South</v>
          </cell>
          <cell r="F6196">
            <v>4</v>
          </cell>
          <cell r="G6196">
            <v>3</v>
          </cell>
          <cell r="H6196">
            <v>0</v>
          </cell>
          <cell r="I6196">
            <v>0</v>
          </cell>
          <cell r="J6196">
            <v>0</v>
          </cell>
          <cell r="K6196">
            <v>7</v>
          </cell>
        </row>
        <row r="6197">
          <cell r="A6197">
            <v>6191</v>
          </cell>
          <cell r="B6197" t="str">
            <v>P</v>
          </cell>
          <cell r="C6197" t="str">
            <v>Education and Training</v>
          </cell>
          <cell r="D6197">
            <v>212051324</v>
          </cell>
          <cell r="E6197" t="str">
            <v>Mount Waverley - South</v>
          </cell>
          <cell r="F6197">
            <v>29</v>
          </cell>
          <cell r="G6197">
            <v>13</v>
          </cell>
          <cell r="H6197">
            <v>5</v>
          </cell>
          <cell r="I6197">
            <v>3</v>
          </cell>
          <cell r="J6197">
            <v>0</v>
          </cell>
          <cell r="K6197">
            <v>50</v>
          </cell>
        </row>
        <row r="6198">
          <cell r="A6198">
            <v>6192</v>
          </cell>
          <cell r="B6198" t="str">
            <v>Q</v>
          </cell>
          <cell r="C6198" t="str">
            <v>Health Care and Social Assistance</v>
          </cell>
          <cell r="D6198">
            <v>212051324</v>
          </cell>
          <cell r="E6198" t="str">
            <v>Mount Waverley - South</v>
          </cell>
          <cell r="F6198">
            <v>150</v>
          </cell>
          <cell r="G6198">
            <v>88</v>
          </cell>
          <cell r="H6198">
            <v>31</v>
          </cell>
          <cell r="I6198">
            <v>9</v>
          </cell>
          <cell r="J6198">
            <v>0</v>
          </cell>
          <cell r="K6198">
            <v>278</v>
          </cell>
        </row>
        <row r="6199">
          <cell r="A6199">
            <v>6193</v>
          </cell>
          <cell r="B6199" t="str">
            <v>R</v>
          </cell>
          <cell r="C6199" t="str">
            <v>Arts and Recreation Services</v>
          </cell>
          <cell r="D6199">
            <v>212051324</v>
          </cell>
          <cell r="E6199" t="str">
            <v>Mount Waverley - South</v>
          </cell>
          <cell r="F6199">
            <v>23</v>
          </cell>
          <cell r="G6199">
            <v>6</v>
          </cell>
          <cell r="H6199">
            <v>0</v>
          </cell>
          <cell r="I6199">
            <v>0</v>
          </cell>
          <cell r="J6199">
            <v>0</v>
          </cell>
          <cell r="K6199">
            <v>33</v>
          </cell>
        </row>
        <row r="6200">
          <cell r="A6200">
            <v>6194</v>
          </cell>
          <cell r="B6200" t="str">
            <v>S</v>
          </cell>
          <cell r="C6200" t="str">
            <v>Other Services</v>
          </cell>
          <cell r="D6200">
            <v>212051324</v>
          </cell>
          <cell r="E6200" t="str">
            <v>Mount Waverley - South</v>
          </cell>
          <cell r="F6200">
            <v>49</v>
          </cell>
          <cell r="G6200">
            <v>50</v>
          </cell>
          <cell r="H6200">
            <v>11</v>
          </cell>
          <cell r="I6200">
            <v>0</v>
          </cell>
          <cell r="J6200">
            <v>0</v>
          </cell>
          <cell r="K6200">
            <v>110</v>
          </cell>
        </row>
        <row r="6201">
          <cell r="A6201">
            <v>6195</v>
          </cell>
          <cell r="B6201" t="str">
            <v>A</v>
          </cell>
          <cell r="C6201" t="str">
            <v>Agriculture, Forestry and Fishing</v>
          </cell>
          <cell r="D6201">
            <v>217041477</v>
          </cell>
          <cell r="E6201" t="str">
            <v>Moyne - East</v>
          </cell>
          <cell r="F6201">
            <v>457</v>
          </cell>
          <cell r="G6201">
            <v>173</v>
          </cell>
          <cell r="H6201">
            <v>74</v>
          </cell>
          <cell r="I6201">
            <v>5</v>
          </cell>
          <cell r="J6201">
            <v>0</v>
          </cell>
          <cell r="K6201">
            <v>709</v>
          </cell>
        </row>
        <row r="6202">
          <cell r="A6202">
            <v>6196</v>
          </cell>
          <cell r="B6202" t="str">
            <v>B</v>
          </cell>
          <cell r="C6202" t="str">
            <v>Mining</v>
          </cell>
          <cell r="D6202">
            <v>217041477</v>
          </cell>
          <cell r="E6202" t="str">
            <v>Moyne - East</v>
          </cell>
          <cell r="F6202">
            <v>0</v>
          </cell>
          <cell r="G6202">
            <v>4</v>
          </cell>
          <cell r="H6202">
            <v>0</v>
          </cell>
          <cell r="I6202">
            <v>0</v>
          </cell>
          <cell r="J6202">
            <v>0</v>
          </cell>
          <cell r="K6202">
            <v>5</v>
          </cell>
        </row>
        <row r="6203">
          <cell r="A6203">
            <v>6197</v>
          </cell>
          <cell r="B6203" t="str">
            <v>C</v>
          </cell>
          <cell r="C6203" t="str">
            <v>Manufacturing</v>
          </cell>
          <cell r="D6203">
            <v>217041477</v>
          </cell>
          <cell r="E6203" t="str">
            <v>Moyne - East</v>
          </cell>
          <cell r="F6203">
            <v>20</v>
          </cell>
          <cell r="G6203">
            <v>3</v>
          </cell>
          <cell r="H6203">
            <v>3</v>
          </cell>
          <cell r="I6203">
            <v>0</v>
          </cell>
          <cell r="J6203">
            <v>0</v>
          </cell>
          <cell r="K6203">
            <v>24</v>
          </cell>
        </row>
        <row r="6204">
          <cell r="A6204">
            <v>6198</v>
          </cell>
          <cell r="B6204" t="str">
            <v>D</v>
          </cell>
          <cell r="C6204" t="str">
            <v>Electricity, Gas, Water and Waste Services</v>
          </cell>
          <cell r="D6204">
            <v>217041477</v>
          </cell>
          <cell r="E6204" t="str">
            <v>Moyne - East</v>
          </cell>
          <cell r="F6204">
            <v>0</v>
          </cell>
          <cell r="G6204">
            <v>0</v>
          </cell>
          <cell r="H6204">
            <v>0</v>
          </cell>
          <cell r="I6204">
            <v>0</v>
          </cell>
          <cell r="J6204">
            <v>0</v>
          </cell>
          <cell r="K6204">
            <v>3</v>
          </cell>
        </row>
        <row r="6205">
          <cell r="A6205">
            <v>6199</v>
          </cell>
          <cell r="B6205" t="str">
            <v>E</v>
          </cell>
          <cell r="C6205" t="str">
            <v>Construction</v>
          </cell>
          <cell r="D6205">
            <v>217041477</v>
          </cell>
          <cell r="E6205" t="str">
            <v>Moyne - East</v>
          </cell>
          <cell r="F6205">
            <v>67</v>
          </cell>
          <cell r="G6205">
            <v>34</v>
          </cell>
          <cell r="H6205">
            <v>9</v>
          </cell>
          <cell r="I6205">
            <v>0</v>
          </cell>
          <cell r="J6205">
            <v>0</v>
          </cell>
          <cell r="K6205">
            <v>110</v>
          </cell>
        </row>
        <row r="6206">
          <cell r="A6206">
            <v>6200</v>
          </cell>
          <cell r="B6206" t="str">
            <v>F</v>
          </cell>
          <cell r="C6206" t="str">
            <v>Wholesale Trade</v>
          </cell>
          <cell r="D6206">
            <v>217041477</v>
          </cell>
          <cell r="E6206" t="str">
            <v>Moyne - East</v>
          </cell>
          <cell r="F6206">
            <v>15</v>
          </cell>
          <cell r="G6206">
            <v>3</v>
          </cell>
          <cell r="H6206">
            <v>3</v>
          </cell>
          <cell r="I6206">
            <v>0</v>
          </cell>
          <cell r="J6206">
            <v>0</v>
          </cell>
          <cell r="K6206">
            <v>22</v>
          </cell>
        </row>
        <row r="6207">
          <cell r="A6207">
            <v>6201</v>
          </cell>
          <cell r="B6207" t="str">
            <v>G</v>
          </cell>
          <cell r="C6207" t="str">
            <v>Retail Trade</v>
          </cell>
          <cell r="D6207">
            <v>217041477</v>
          </cell>
          <cell r="E6207" t="str">
            <v>Moyne - East</v>
          </cell>
          <cell r="F6207">
            <v>18</v>
          </cell>
          <cell r="G6207">
            <v>9</v>
          </cell>
          <cell r="H6207">
            <v>5</v>
          </cell>
          <cell r="I6207">
            <v>0</v>
          </cell>
          <cell r="J6207">
            <v>0</v>
          </cell>
          <cell r="K6207">
            <v>32</v>
          </cell>
        </row>
        <row r="6208">
          <cell r="A6208">
            <v>6202</v>
          </cell>
          <cell r="B6208" t="str">
            <v>H</v>
          </cell>
          <cell r="C6208" t="str">
            <v>Accommodation and Food Services</v>
          </cell>
          <cell r="D6208">
            <v>217041477</v>
          </cell>
          <cell r="E6208" t="str">
            <v>Moyne - East</v>
          </cell>
          <cell r="F6208">
            <v>4</v>
          </cell>
          <cell r="G6208">
            <v>6</v>
          </cell>
          <cell r="H6208">
            <v>5</v>
          </cell>
          <cell r="I6208">
            <v>0</v>
          </cell>
          <cell r="J6208">
            <v>0</v>
          </cell>
          <cell r="K6208">
            <v>15</v>
          </cell>
        </row>
        <row r="6209">
          <cell r="A6209">
            <v>6203</v>
          </cell>
          <cell r="B6209" t="str">
            <v>I</v>
          </cell>
          <cell r="C6209" t="str">
            <v>Transport, Postal and Warehousing</v>
          </cell>
          <cell r="D6209">
            <v>217041477</v>
          </cell>
          <cell r="E6209" t="str">
            <v>Moyne - East</v>
          </cell>
          <cell r="F6209">
            <v>25</v>
          </cell>
          <cell r="G6209">
            <v>18</v>
          </cell>
          <cell r="H6209">
            <v>7</v>
          </cell>
          <cell r="I6209">
            <v>0</v>
          </cell>
          <cell r="J6209">
            <v>0</v>
          </cell>
          <cell r="K6209">
            <v>51</v>
          </cell>
        </row>
        <row r="6210">
          <cell r="A6210">
            <v>6204</v>
          </cell>
          <cell r="B6210" t="str">
            <v>J</v>
          </cell>
          <cell r="C6210" t="str">
            <v>Information Media and Telecommunications</v>
          </cell>
          <cell r="D6210">
            <v>217041477</v>
          </cell>
          <cell r="E6210" t="str">
            <v>Moyne - East</v>
          </cell>
          <cell r="F6210">
            <v>3</v>
          </cell>
          <cell r="G6210">
            <v>0</v>
          </cell>
          <cell r="H6210">
            <v>0</v>
          </cell>
          <cell r="I6210">
            <v>0</v>
          </cell>
          <cell r="J6210">
            <v>0</v>
          </cell>
          <cell r="K6210">
            <v>3</v>
          </cell>
        </row>
        <row r="6211">
          <cell r="A6211">
            <v>6205</v>
          </cell>
          <cell r="B6211" t="str">
            <v>K</v>
          </cell>
          <cell r="C6211" t="str">
            <v>Financial and Insurance Services</v>
          </cell>
          <cell r="D6211">
            <v>217041477</v>
          </cell>
          <cell r="E6211" t="str">
            <v>Moyne - East</v>
          </cell>
          <cell r="F6211">
            <v>15</v>
          </cell>
          <cell r="G6211">
            <v>3</v>
          </cell>
          <cell r="H6211">
            <v>0</v>
          </cell>
          <cell r="I6211">
            <v>0</v>
          </cell>
          <cell r="J6211">
            <v>0</v>
          </cell>
          <cell r="K6211">
            <v>17</v>
          </cell>
        </row>
        <row r="6212">
          <cell r="A6212">
            <v>6206</v>
          </cell>
          <cell r="B6212" t="str">
            <v>L</v>
          </cell>
          <cell r="C6212" t="str">
            <v>Rental, Hiring and Real Estate Services</v>
          </cell>
          <cell r="D6212">
            <v>217041477</v>
          </cell>
          <cell r="E6212" t="str">
            <v>Moyne - East</v>
          </cell>
          <cell r="F6212">
            <v>106</v>
          </cell>
          <cell r="G6212">
            <v>0</v>
          </cell>
          <cell r="H6212">
            <v>0</v>
          </cell>
          <cell r="I6212">
            <v>0</v>
          </cell>
          <cell r="J6212">
            <v>0</v>
          </cell>
          <cell r="K6212">
            <v>107</v>
          </cell>
        </row>
        <row r="6213">
          <cell r="A6213">
            <v>6207</v>
          </cell>
          <cell r="B6213" t="str">
            <v>M</v>
          </cell>
          <cell r="C6213" t="str">
            <v>Professional, Scientific and Technical Services</v>
          </cell>
          <cell r="D6213">
            <v>217041477</v>
          </cell>
          <cell r="E6213" t="str">
            <v>Moyne - East</v>
          </cell>
          <cell r="F6213">
            <v>26</v>
          </cell>
          <cell r="G6213">
            <v>7</v>
          </cell>
          <cell r="H6213">
            <v>3</v>
          </cell>
          <cell r="I6213">
            <v>0</v>
          </cell>
          <cell r="J6213">
            <v>0</v>
          </cell>
          <cell r="K6213">
            <v>35</v>
          </cell>
        </row>
        <row r="6214">
          <cell r="A6214">
            <v>6208</v>
          </cell>
          <cell r="B6214" t="str">
            <v>N</v>
          </cell>
          <cell r="C6214" t="str">
            <v>Administrative and Support Services</v>
          </cell>
          <cell r="D6214">
            <v>217041477</v>
          </cell>
          <cell r="E6214" t="str">
            <v>Moyne - East</v>
          </cell>
          <cell r="F6214">
            <v>13</v>
          </cell>
          <cell r="G6214">
            <v>4</v>
          </cell>
          <cell r="H6214">
            <v>3</v>
          </cell>
          <cell r="I6214">
            <v>0</v>
          </cell>
          <cell r="J6214">
            <v>0</v>
          </cell>
          <cell r="K6214">
            <v>20</v>
          </cell>
        </row>
        <row r="6215">
          <cell r="A6215">
            <v>6209</v>
          </cell>
          <cell r="B6215" t="str">
            <v>O</v>
          </cell>
          <cell r="C6215" t="str">
            <v>Public Administration and Safety</v>
          </cell>
          <cell r="D6215">
            <v>217041477</v>
          </cell>
          <cell r="E6215" t="str">
            <v>Moyne - East</v>
          </cell>
          <cell r="F6215">
            <v>3</v>
          </cell>
          <cell r="G6215">
            <v>0</v>
          </cell>
          <cell r="H6215">
            <v>0</v>
          </cell>
          <cell r="I6215">
            <v>0</v>
          </cell>
          <cell r="J6215">
            <v>0</v>
          </cell>
          <cell r="K6215">
            <v>0</v>
          </cell>
        </row>
        <row r="6216">
          <cell r="A6216">
            <v>6210</v>
          </cell>
          <cell r="B6216" t="str">
            <v>P</v>
          </cell>
          <cell r="C6216" t="str">
            <v>Education and Training</v>
          </cell>
          <cell r="D6216">
            <v>217041477</v>
          </cell>
          <cell r="E6216" t="str">
            <v>Moyne - East</v>
          </cell>
          <cell r="F6216">
            <v>4</v>
          </cell>
          <cell r="G6216">
            <v>0</v>
          </cell>
          <cell r="H6216">
            <v>0</v>
          </cell>
          <cell r="I6216">
            <v>0</v>
          </cell>
          <cell r="J6216">
            <v>0</v>
          </cell>
          <cell r="K6216">
            <v>7</v>
          </cell>
        </row>
        <row r="6217">
          <cell r="A6217">
            <v>6211</v>
          </cell>
          <cell r="B6217" t="str">
            <v>Q</v>
          </cell>
          <cell r="C6217" t="str">
            <v>Health Care and Social Assistance</v>
          </cell>
          <cell r="D6217">
            <v>217041477</v>
          </cell>
          <cell r="E6217" t="str">
            <v>Moyne - East</v>
          </cell>
          <cell r="F6217">
            <v>9</v>
          </cell>
          <cell r="G6217">
            <v>5</v>
          </cell>
          <cell r="H6217">
            <v>0</v>
          </cell>
          <cell r="I6217">
            <v>3</v>
          </cell>
          <cell r="J6217">
            <v>0</v>
          </cell>
          <cell r="K6217">
            <v>16</v>
          </cell>
        </row>
        <row r="6218">
          <cell r="A6218">
            <v>6212</v>
          </cell>
          <cell r="B6218" t="str">
            <v>R</v>
          </cell>
          <cell r="C6218" t="str">
            <v>Arts and Recreation Services</v>
          </cell>
          <cell r="D6218">
            <v>217041477</v>
          </cell>
          <cell r="E6218" t="str">
            <v>Moyne - East</v>
          </cell>
          <cell r="F6218">
            <v>6</v>
          </cell>
          <cell r="G6218">
            <v>0</v>
          </cell>
          <cell r="H6218">
            <v>0</v>
          </cell>
          <cell r="I6218">
            <v>0</v>
          </cell>
          <cell r="J6218">
            <v>0</v>
          </cell>
          <cell r="K6218">
            <v>9</v>
          </cell>
        </row>
        <row r="6219">
          <cell r="A6219">
            <v>6213</v>
          </cell>
          <cell r="B6219" t="str">
            <v>S</v>
          </cell>
          <cell r="C6219" t="str">
            <v>Other Services</v>
          </cell>
          <cell r="D6219">
            <v>217041477</v>
          </cell>
          <cell r="E6219" t="str">
            <v>Moyne - East</v>
          </cell>
          <cell r="F6219">
            <v>13</v>
          </cell>
          <cell r="G6219">
            <v>12</v>
          </cell>
          <cell r="H6219">
            <v>4</v>
          </cell>
          <cell r="I6219">
            <v>0</v>
          </cell>
          <cell r="J6219">
            <v>0</v>
          </cell>
          <cell r="K6219">
            <v>29</v>
          </cell>
        </row>
        <row r="6220">
          <cell r="A6220">
            <v>6214</v>
          </cell>
          <cell r="B6220" t="str">
            <v>A</v>
          </cell>
          <cell r="C6220" t="str">
            <v>Agriculture, Forestry and Fishing</v>
          </cell>
          <cell r="D6220">
            <v>217041478</v>
          </cell>
          <cell r="E6220" t="str">
            <v>Moyne - West</v>
          </cell>
          <cell r="F6220">
            <v>344</v>
          </cell>
          <cell r="G6220">
            <v>112</v>
          </cell>
          <cell r="H6220">
            <v>34</v>
          </cell>
          <cell r="I6220">
            <v>4</v>
          </cell>
          <cell r="J6220">
            <v>0</v>
          </cell>
          <cell r="K6220">
            <v>494</v>
          </cell>
        </row>
        <row r="6221">
          <cell r="A6221">
            <v>6215</v>
          </cell>
          <cell r="B6221" t="str">
            <v>B</v>
          </cell>
          <cell r="C6221" t="str">
            <v>Mining</v>
          </cell>
          <cell r="D6221">
            <v>217041478</v>
          </cell>
          <cell r="E6221" t="str">
            <v>Moyne - West</v>
          </cell>
          <cell r="F6221">
            <v>4</v>
          </cell>
          <cell r="G6221">
            <v>0</v>
          </cell>
          <cell r="H6221">
            <v>0</v>
          </cell>
          <cell r="I6221">
            <v>0</v>
          </cell>
          <cell r="J6221">
            <v>0</v>
          </cell>
          <cell r="K6221">
            <v>4</v>
          </cell>
        </row>
        <row r="6222">
          <cell r="A6222">
            <v>6216</v>
          </cell>
          <cell r="B6222" t="str">
            <v>C</v>
          </cell>
          <cell r="C6222" t="str">
            <v>Manufacturing</v>
          </cell>
          <cell r="D6222">
            <v>217041478</v>
          </cell>
          <cell r="E6222" t="str">
            <v>Moyne - West</v>
          </cell>
          <cell r="F6222">
            <v>23</v>
          </cell>
          <cell r="G6222">
            <v>6</v>
          </cell>
          <cell r="H6222">
            <v>7</v>
          </cell>
          <cell r="I6222">
            <v>0</v>
          </cell>
          <cell r="J6222">
            <v>0</v>
          </cell>
          <cell r="K6222">
            <v>36</v>
          </cell>
        </row>
        <row r="6223">
          <cell r="A6223">
            <v>6217</v>
          </cell>
          <cell r="B6223" t="str">
            <v>D</v>
          </cell>
          <cell r="C6223" t="str">
            <v>Electricity, Gas, Water and Waste Services</v>
          </cell>
          <cell r="D6223">
            <v>217041478</v>
          </cell>
          <cell r="E6223" t="str">
            <v>Moyne - West</v>
          </cell>
          <cell r="F6223">
            <v>3</v>
          </cell>
          <cell r="G6223">
            <v>3</v>
          </cell>
          <cell r="H6223">
            <v>0</v>
          </cell>
          <cell r="I6223">
            <v>0</v>
          </cell>
          <cell r="J6223">
            <v>0</v>
          </cell>
          <cell r="K6223">
            <v>4</v>
          </cell>
        </row>
        <row r="6224">
          <cell r="A6224">
            <v>6218</v>
          </cell>
          <cell r="B6224" t="str">
            <v>E</v>
          </cell>
          <cell r="C6224" t="str">
            <v>Construction</v>
          </cell>
          <cell r="D6224">
            <v>217041478</v>
          </cell>
          <cell r="E6224" t="str">
            <v>Moyne - West</v>
          </cell>
          <cell r="F6224">
            <v>121</v>
          </cell>
          <cell r="G6224">
            <v>49</v>
          </cell>
          <cell r="H6224">
            <v>15</v>
          </cell>
          <cell r="I6224">
            <v>0</v>
          </cell>
          <cell r="J6224">
            <v>0</v>
          </cell>
          <cell r="K6224">
            <v>185</v>
          </cell>
        </row>
        <row r="6225">
          <cell r="A6225">
            <v>6219</v>
          </cell>
          <cell r="B6225" t="str">
            <v>F</v>
          </cell>
          <cell r="C6225" t="str">
            <v>Wholesale Trade</v>
          </cell>
          <cell r="D6225">
            <v>217041478</v>
          </cell>
          <cell r="E6225" t="str">
            <v>Moyne - West</v>
          </cell>
          <cell r="F6225">
            <v>11</v>
          </cell>
          <cell r="G6225">
            <v>3</v>
          </cell>
          <cell r="H6225">
            <v>3</v>
          </cell>
          <cell r="I6225">
            <v>0</v>
          </cell>
          <cell r="J6225">
            <v>0</v>
          </cell>
          <cell r="K6225">
            <v>16</v>
          </cell>
        </row>
        <row r="6226">
          <cell r="A6226">
            <v>6220</v>
          </cell>
          <cell r="B6226" t="str">
            <v>G</v>
          </cell>
          <cell r="C6226" t="str">
            <v>Retail Trade</v>
          </cell>
          <cell r="D6226">
            <v>217041478</v>
          </cell>
          <cell r="E6226" t="str">
            <v>Moyne - West</v>
          </cell>
          <cell r="F6226">
            <v>25</v>
          </cell>
          <cell r="G6226">
            <v>21</v>
          </cell>
          <cell r="H6226">
            <v>7</v>
          </cell>
          <cell r="I6226">
            <v>3</v>
          </cell>
          <cell r="J6226">
            <v>0</v>
          </cell>
          <cell r="K6226">
            <v>56</v>
          </cell>
        </row>
        <row r="6227">
          <cell r="A6227">
            <v>6221</v>
          </cell>
          <cell r="B6227" t="str">
            <v>H</v>
          </cell>
          <cell r="C6227" t="str">
            <v>Accommodation and Food Services</v>
          </cell>
          <cell r="D6227">
            <v>217041478</v>
          </cell>
          <cell r="E6227" t="str">
            <v>Moyne - West</v>
          </cell>
          <cell r="F6227">
            <v>23</v>
          </cell>
          <cell r="G6227">
            <v>21</v>
          </cell>
          <cell r="H6227">
            <v>26</v>
          </cell>
          <cell r="I6227">
            <v>3</v>
          </cell>
          <cell r="J6227">
            <v>0</v>
          </cell>
          <cell r="K6227">
            <v>72</v>
          </cell>
        </row>
        <row r="6228">
          <cell r="A6228">
            <v>6222</v>
          </cell>
          <cell r="B6228" t="str">
            <v>I</v>
          </cell>
          <cell r="C6228" t="str">
            <v>Transport, Postal and Warehousing</v>
          </cell>
          <cell r="D6228">
            <v>217041478</v>
          </cell>
          <cell r="E6228" t="str">
            <v>Moyne - West</v>
          </cell>
          <cell r="F6228">
            <v>35</v>
          </cell>
          <cell r="G6228">
            <v>17</v>
          </cell>
          <cell r="H6228">
            <v>6</v>
          </cell>
          <cell r="I6228">
            <v>3</v>
          </cell>
          <cell r="J6228">
            <v>0</v>
          </cell>
          <cell r="K6228">
            <v>59</v>
          </cell>
        </row>
        <row r="6229">
          <cell r="A6229">
            <v>6223</v>
          </cell>
          <cell r="B6229" t="str">
            <v>J</v>
          </cell>
          <cell r="C6229" t="str">
            <v>Information Media and Telecommunications</v>
          </cell>
          <cell r="D6229">
            <v>217041478</v>
          </cell>
          <cell r="E6229" t="str">
            <v>Moyne - West</v>
          </cell>
          <cell r="F6229">
            <v>3</v>
          </cell>
          <cell r="G6229">
            <v>0</v>
          </cell>
          <cell r="H6229">
            <v>0</v>
          </cell>
          <cell r="I6229">
            <v>0</v>
          </cell>
          <cell r="J6229">
            <v>0</v>
          </cell>
          <cell r="K6229">
            <v>3</v>
          </cell>
        </row>
        <row r="6230">
          <cell r="A6230">
            <v>6224</v>
          </cell>
          <cell r="B6230" t="str">
            <v>K</v>
          </cell>
          <cell r="C6230" t="str">
            <v>Financial and Insurance Services</v>
          </cell>
          <cell r="D6230">
            <v>217041478</v>
          </cell>
          <cell r="E6230" t="str">
            <v>Moyne - West</v>
          </cell>
          <cell r="F6230">
            <v>14</v>
          </cell>
          <cell r="G6230">
            <v>6</v>
          </cell>
          <cell r="H6230">
            <v>0</v>
          </cell>
          <cell r="I6230">
            <v>0</v>
          </cell>
          <cell r="J6230">
            <v>0</v>
          </cell>
          <cell r="K6230">
            <v>21</v>
          </cell>
        </row>
        <row r="6231">
          <cell r="A6231">
            <v>6225</v>
          </cell>
          <cell r="B6231" t="str">
            <v>L</v>
          </cell>
          <cell r="C6231" t="str">
            <v>Rental, Hiring and Real Estate Services</v>
          </cell>
          <cell r="D6231">
            <v>217041478</v>
          </cell>
          <cell r="E6231" t="str">
            <v>Moyne - West</v>
          </cell>
          <cell r="F6231">
            <v>108</v>
          </cell>
          <cell r="G6231">
            <v>9</v>
          </cell>
          <cell r="H6231">
            <v>3</v>
          </cell>
          <cell r="I6231">
            <v>0</v>
          </cell>
          <cell r="J6231">
            <v>0</v>
          </cell>
          <cell r="K6231">
            <v>119</v>
          </cell>
        </row>
        <row r="6232">
          <cell r="A6232">
            <v>6226</v>
          </cell>
          <cell r="B6232" t="str">
            <v>M</v>
          </cell>
          <cell r="C6232" t="str">
            <v>Professional, Scientific and Technical Services</v>
          </cell>
          <cell r="D6232">
            <v>217041478</v>
          </cell>
          <cell r="E6232" t="str">
            <v>Moyne - West</v>
          </cell>
          <cell r="F6232">
            <v>40</v>
          </cell>
          <cell r="G6232">
            <v>15</v>
          </cell>
          <cell r="H6232">
            <v>3</v>
          </cell>
          <cell r="I6232">
            <v>0</v>
          </cell>
          <cell r="J6232">
            <v>0</v>
          </cell>
          <cell r="K6232">
            <v>58</v>
          </cell>
        </row>
        <row r="6233">
          <cell r="A6233">
            <v>6227</v>
          </cell>
          <cell r="B6233" t="str">
            <v>N</v>
          </cell>
          <cell r="C6233" t="str">
            <v>Administrative and Support Services</v>
          </cell>
          <cell r="D6233">
            <v>217041478</v>
          </cell>
          <cell r="E6233" t="str">
            <v>Moyne - West</v>
          </cell>
          <cell r="F6233">
            <v>17</v>
          </cell>
          <cell r="G6233">
            <v>11</v>
          </cell>
          <cell r="H6233">
            <v>3</v>
          </cell>
          <cell r="I6233">
            <v>3</v>
          </cell>
          <cell r="J6233">
            <v>0</v>
          </cell>
          <cell r="K6233">
            <v>34</v>
          </cell>
        </row>
        <row r="6234">
          <cell r="A6234">
            <v>6228</v>
          </cell>
          <cell r="B6234" t="str">
            <v>O</v>
          </cell>
          <cell r="C6234" t="str">
            <v>Public Administration and Safety</v>
          </cell>
          <cell r="D6234">
            <v>217041478</v>
          </cell>
          <cell r="E6234" t="str">
            <v>Moyne - West</v>
          </cell>
          <cell r="F6234">
            <v>3</v>
          </cell>
          <cell r="G6234">
            <v>3</v>
          </cell>
          <cell r="H6234">
            <v>0</v>
          </cell>
          <cell r="I6234">
            <v>0</v>
          </cell>
          <cell r="J6234">
            <v>0</v>
          </cell>
          <cell r="K6234">
            <v>5</v>
          </cell>
        </row>
        <row r="6235">
          <cell r="A6235">
            <v>6229</v>
          </cell>
          <cell r="B6235" t="str">
            <v>P</v>
          </cell>
          <cell r="C6235" t="str">
            <v>Education and Training</v>
          </cell>
          <cell r="D6235">
            <v>217041478</v>
          </cell>
          <cell r="E6235" t="str">
            <v>Moyne - West</v>
          </cell>
          <cell r="F6235">
            <v>8</v>
          </cell>
          <cell r="G6235">
            <v>5</v>
          </cell>
          <cell r="H6235">
            <v>0</v>
          </cell>
          <cell r="I6235">
            <v>0</v>
          </cell>
          <cell r="J6235">
            <v>0</v>
          </cell>
          <cell r="K6235">
            <v>14</v>
          </cell>
        </row>
        <row r="6236">
          <cell r="A6236">
            <v>6230</v>
          </cell>
          <cell r="B6236" t="str">
            <v>Q</v>
          </cell>
          <cell r="C6236" t="str">
            <v>Health Care and Social Assistance</v>
          </cell>
          <cell r="D6236">
            <v>217041478</v>
          </cell>
          <cell r="E6236" t="str">
            <v>Moyne - West</v>
          </cell>
          <cell r="F6236">
            <v>50</v>
          </cell>
          <cell r="G6236">
            <v>5</v>
          </cell>
          <cell r="H6236">
            <v>3</v>
          </cell>
          <cell r="I6236">
            <v>3</v>
          </cell>
          <cell r="J6236">
            <v>0</v>
          </cell>
          <cell r="K6236">
            <v>58</v>
          </cell>
        </row>
        <row r="6237">
          <cell r="A6237">
            <v>6231</v>
          </cell>
          <cell r="B6237" t="str">
            <v>R</v>
          </cell>
          <cell r="C6237" t="str">
            <v>Arts and Recreation Services</v>
          </cell>
          <cell r="D6237">
            <v>217041478</v>
          </cell>
          <cell r="E6237" t="str">
            <v>Moyne - West</v>
          </cell>
          <cell r="F6237">
            <v>10</v>
          </cell>
          <cell r="G6237">
            <v>5</v>
          </cell>
          <cell r="H6237">
            <v>0</v>
          </cell>
          <cell r="I6237">
            <v>0</v>
          </cell>
          <cell r="J6237">
            <v>0</v>
          </cell>
          <cell r="K6237">
            <v>16</v>
          </cell>
        </row>
        <row r="6238">
          <cell r="A6238">
            <v>6232</v>
          </cell>
          <cell r="B6238" t="str">
            <v>S</v>
          </cell>
          <cell r="C6238" t="str">
            <v>Other Services</v>
          </cell>
          <cell r="D6238">
            <v>217041478</v>
          </cell>
          <cell r="E6238" t="str">
            <v>Moyne - West</v>
          </cell>
          <cell r="F6238">
            <v>35</v>
          </cell>
          <cell r="G6238">
            <v>7</v>
          </cell>
          <cell r="H6238">
            <v>0</v>
          </cell>
          <cell r="I6238">
            <v>0</v>
          </cell>
          <cell r="J6238">
            <v>0</v>
          </cell>
          <cell r="K6238">
            <v>45</v>
          </cell>
        </row>
        <row r="6239">
          <cell r="A6239">
            <v>6233</v>
          </cell>
          <cell r="B6239" t="str">
            <v>A</v>
          </cell>
          <cell r="C6239" t="str">
            <v>Agriculture, Forestry and Fishing</v>
          </cell>
          <cell r="D6239">
            <v>212051325</v>
          </cell>
          <cell r="E6239" t="str">
            <v>Mulgrave</v>
          </cell>
          <cell r="F6239">
            <v>5</v>
          </cell>
          <cell r="G6239">
            <v>3</v>
          </cell>
          <cell r="H6239">
            <v>0</v>
          </cell>
          <cell r="I6239">
            <v>0</v>
          </cell>
          <cell r="J6239">
            <v>0</v>
          </cell>
          <cell r="K6239">
            <v>7</v>
          </cell>
        </row>
        <row r="6240">
          <cell r="A6240">
            <v>6234</v>
          </cell>
          <cell r="B6240" t="str">
            <v>B</v>
          </cell>
          <cell r="C6240" t="str">
            <v>Mining</v>
          </cell>
          <cell r="D6240">
            <v>212051325</v>
          </cell>
          <cell r="E6240" t="str">
            <v>Mulgrave</v>
          </cell>
          <cell r="F6240">
            <v>0</v>
          </cell>
          <cell r="G6240">
            <v>0</v>
          </cell>
          <cell r="H6240">
            <v>0</v>
          </cell>
          <cell r="I6240">
            <v>0</v>
          </cell>
          <cell r="J6240">
            <v>0</v>
          </cell>
          <cell r="K6240">
            <v>0</v>
          </cell>
        </row>
        <row r="6241">
          <cell r="A6241">
            <v>6235</v>
          </cell>
          <cell r="B6241" t="str">
            <v>C</v>
          </cell>
          <cell r="C6241" t="str">
            <v>Manufacturing</v>
          </cell>
          <cell r="D6241">
            <v>212051325</v>
          </cell>
          <cell r="E6241" t="str">
            <v>Mulgrave</v>
          </cell>
          <cell r="F6241">
            <v>33</v>
          </cell>
          <cell r="G6241">
            <v>22</v>
          </cell>
          <cell r="H6241">
            <v>25</v>
          </cell>
          <cell r="I6241">
            <v>22</v>
          </cell>
          <cell r="J6241">
            <v>3</v>
          </cell>
          <cell r="K6241">
            <v>104</v>
          </cell>
        </row>
        <row r="6242">
          <cell r="A6242">
            <v>6236</v>
          </cell>
          <cell r="B6242" t="str">
            <v>D</v>
          </cell>
          <cell r="C6242" t="str">
            <v>Electricity, Gas, Water and Waste Services</v>
          </cell>
          <cell r="D6242">
            <v>212051325</v>
          </cell>
          <cell r="E6242" t="str">
            <v>Mulgrave</v>
          </cell>
          <cell r="F6242">
            <v>5</v>
          </cell>
          <cell r="G6242">
            <v>3</v>
          </cell>
          <cell r="H6242">
            <v>0</v>
          </cell>
          <cell r="I6242">
            <v>0</v>
          </cell>
          <cell r="J6242">
            <v>0</v>
          </cell>
          <cell r="K6242">
            <v>8</v>
          </cell>
        </row>
        <row r="6243">
          <cell r="A6243">
            <v>6237</v>
          </cell>
          <cell r="B6243" t="str">
            <v>E</v>
          </cell>
          <cell r="C6243" t="str">
            <v>Construction</v>
          </cell>
          <cell r="D6243">
            <v>212051325</v>
          </cell>
          <cell r="E6243" t="str">
            <v>Mulgrave</v>
          </cell>
          <cell r="F6243">
            <v>216</v>
          </cell>
          <cell r="G6243">
            <v>89</v>
          </cell>
          <cell r="H6243">
            <v>30</v>
          </cell>
          <cell r="I6243">
            <v>13</v>
          </cell>
          <cell r="J6243">
            <v>0</v>
          </cell>
          <cell r="K6243">
            <v>349</v>
          </cell>
        </row>
        <row r="6244">
          <cell r="A6244">
            <v>6238</v>
          </cell>
          <cell r="B6244" t="str">
            <v>F</v>
          </cell>
          <cell r="C6244" t="str">
            <v>Wholesale Trade</v>
          </cell>
          <cell r="D6244">
            <v>212051325</v>
          </cell>
          <cell r="E6244" t="str">
            <v>Mulgrave</v>
          </cell>
          <cell r="F6244">
            <v>63</v>
          </cell>
          <cell r="G6244">
            <v>42</v>
          </cell>
          <cell r="H6244">
            <v>28</v>
          </cell>
          <cell r="I6244">
            <v>31</v>
          </cell>
          <cell r="J6244">
            <v>0</v>
          </cell>
          <cell r="K6244">
            <v>165</v>
          </cell>
        </row>
        <row r="6245">
          <cell r="A6245">
            <v>6239</v>
          </cell>
          <cell r="B6245" t="str">
            <v>G</v>
          </cell>
          <cell r="C6245" t="str">
            <v>Retail Trade</v>
          </cell>
          <cell r="D6245">
            <v>212051325</v>
          </cell>
          <cell r="E6245" t="str">
            <v>Mulgrave</v>
          </cell>
          <cell r="F6245">
            <v>82</v>
          </cell>
          <cell r="G6245">
            <v>46</v>
          </cell>
          <cell r="H6245">
            <v>18</v>
          </cell>
          <cell r="I6245">
            <v>17</v>
          </cell>
          <cell r="J6245">
            <v>0</v>
          </cell>
          <cell r="K6245">
            <v>163</v>
          </cell>
        </row>
        <row r="6246">
          <cell r="A6246">
            <v>6240</v>
          </cell>
          <cell r="B6246" t="str">
            <v>H</v>
          </cell>
          <cell r="C6246" t="str">
            <v>Accommodation and Food Services</v>
          </cell>
          <cell r="D6246">
            <v>212051325</v>
          </cell>
          <cell r="E6246" t="str">
            <v>Mulgrave</v>
          </cell>
          <cell r="F6246">
            <v>38</v>
          </cell>
          <cell r="G6246">
            <v>31</v>
          </cell>
          <cell r="H6246">
            <v>22</v>
          </cell>
          <cell r="I6246">
            <v>7</v>
          </cell>
          <cell r="J6246">
            <v>3</v>
          </cell>
          <cell r="K6246">
            <v>99</v>
          </cell>
        </row>
        <row r="6247">
          <cell r="A6247">
            <v>6241</v>
          </cell>
          <cell r="B6247" t="str">
            <v>I</v>
          </cell>
          <cell r="C6247" t="str">
            <v>Transport, Postal and Warehousing</v>
          </cell>
          <cell r="D6247">
            <v>212051325</v>
          </cell>
          <cell r="E6247" t="str">
            <v>Mulgrave</v>
          </cell>
          <cell r="F6247">
            <v>239</v>
          </cell>
          <cell r="G6247">
            <v>25</v>
          </cell>
          <cell r="H6247">
            <v>4</v>
          </cell>
          <cell r="I6247">
            <v>0</v>
          </cell>
          <cell r="J6247">
            <v>0</v>
          </cell>
          <cell r="K6247">
            <v>269</v>
          </cell>
        </row>
        <row r="6248">
          <cell r="A6248">
            <v>6242</v>
          </cell>
          <cell r="B6248" t="str">
            <v>J</v>
          </cell>
          <cell r="C6248" t="str">
            <v>Information Media and Telecommunications</v>
          </cell>
          <cell r="D6248">
            <v>212051325</v>
          </cell>
          <cell r="E6248" t="str">
            <v>Mulgrave</v>
          </cell>
          <cell r="F6248">
            <v>12</v>
          </cell>
          <cell r="G6248">
            <v>5</v>
          </cell>
          <cell r="H6248">
            <v>0</v>
          </cell>
          <cell r="I6248">
            <v>3</v>
          </cell>
          <cell r="J6248">
            <v>0</v>
          </cell>
          <cell r="K6248">
            <v>20</v>
          </cell>
        </row>
        <row r="6249">
          <cell r="A6249">
            <v>6243</v>
          </cell>
          <cell r="B6249" t="str">
            <v>K</v>
          </cell>
          <cell r="C6249" t="str">
            <v>Financial and Insurance Services</v>
          </cell>
          <cell r="D6249">
            <v>212051325</v>
          </cell>
          <cell r="E6249" t="str">
            <v>Mulgrave</v>
          </cell>
          <cell r="F6249">
            <v>101</v>
          </cell>
          <cell r="G6249">
            <v>30</v>
          </cell>
          <cell r="H6249">
            <v>3</v>
          </cell>
          <cell r="I6249">
            <v>0</v>
          </cell>
          <cell r="J6249">
            <v>0</v>
          </cell>
          <cell r="K6249">
            <v>136</v>
          </cell>
        </row>
        <row r="6250">
          <cell r="A6250">
            <v>6244</v>
          </cell>
          <cell r="B6250" t="str">
            <v>L</v>
          </cell>
          <cell r="C6250" t="str">
            <v>Rental, Hiring and Real Estate Services</v>
          </cell>
          <cell r="D6250">
            <v>212051325</v>
          </cell>
          <cell r="E6250" t="str">
            <v>Mulgrave</v>
          </cell>
          <cell r="F6250">
            <v>263</v>
          </cell>
          <cell r="G6250">
            <v>18</v>
          </cell>
          <cell r="H6250">
            <v>4</v>
          </cell>
          <cell r="I6250">
            <v>5</v>
          </cell>
          <cell r="J6250">
            <v>0</v>
          </cell>
          <cell r="K6250">
            <v>290</v>
          </cell>
        </row>
        <row r="6251">
          <cell r="A6251">
            <v>6245</v>
          </cell>
          <cell r="B6251" t="str">
            <v>M</v>
          </cell>
          <cell r="C6251" t="str">
            <v>Professional, Scientific and Technical Services</v>
          </cell>
          <cell r="D6251">
            <v>212051325</v>
          </cell>
          <cell r="E6251" t="str">
            <v>Mulgrave</v>
          </cell>
          <cell r="F6251">
            <v>201</v>
          </cell>
          <cell r="G6251">
            <v>102</v>
          </cell>
          <cell r="H6251">
            <v>29</v>
          </cell>
          <cell r="I6251">
            <v>21</v>
          </cell>
          <cell r="J6251">
            <v>0</v>
          </cell>
          <cell r="K6251">
            <v>353</v>
          </cell>
        </row>
        <row r="6252">
          <cell r="A6252">
            <v>6246</v>
          </cell>
          <cell r="B6252" t="str">
            <v>N</v>
          </cell>
          <cell r="C6252" t="str">
            <v>Administrative and Support Services</v>
          </cell>
          <cell r="D6252">
            <v>212051325</v>
          </cell>
          <cell r="E6252" t="str">
            <v>Mulgrave</v>
          </cell>
          <cell r="F6252">
            <v>97</v>
          </cell>
          <cell r="G6252">
            <v>38</v>
          </cell>
          <cell r="H6252">
            <v>15</v>
          </cell>
          <cell r="I6252">
            <v>18</v>
          </cell>
          <cell r="J6252">
            <v>3</v>
          </cell>
          <cell r="K6252">
            <v>170</v>
          </cell>
        </row>
        <row r="6253">
          <cell r="A6253">
            <v>6247</v>
          </cell>
          <cell r="B6253" t="str">
            <v>O</v>
          </cell>
          <cell r="C6253" t="str">
            <v>Public Administration and Safety</v>
          </cell>
          <cell r="D6253">
            <v>212051325</v>
          </cell>
          <cell r="E6253" t="str">
            <v>Mulgrave</v>
          </cell>
          <cell r="F6253">
            <v>5</v>
          </cell>
          <cell r="G6253">
            <v>3</v>
          </cell>
          <cell r="H6253">
            <v>0</v>
          </cell>
          <cell r="I6253">
            <v>0</v>
          </cell>
          <cell r="J6253">
            <v>0</v>
          </cell>
          <cell r="K6253">
            <v>10</v>
          </cell>
        </row>
        <row r="6254">
          <cell r="A6254">
            <v>6248</v>
          </cell>
          <cell r="B6254" t="str">
            <v>P</v>
          </cell>
          <cell r="C6254" t="str">
            <v>Education and Training</v>
          </cell>
          <cell r="D6254">
            <v>212051325</v>
          </cell>
          <cell r="E6254" t="str">
            <v>Mulgrave</v>
          </cell>
          <cell r="F6254">
            <v>24</v>
          </cell>
          <cell r="G6254">
            <v>15</v>
          </cell>
          <cell r="H6254">
            <v>6</v>
          </cell>
          <cell r="I6254">
            <v>3</v>
          </cell>
          <cell r="J6254">
            <v>0</v>
          </cell>
          <cell r="K6254">
            <v>48</v>
          </cell>
        </row>
        <row r="6255">
          <cell r="A6255">
            <v>6249</v>
          </cell>
          <cell r="B6255" t="str">
            <v>Q</v>
          </cell>
          <cell r="C6255" t="str">
            <v>Health Care and Social Assistance</v>
          </cell>
          <cell r="D6255">
            <v>212051325</v>
          </cell>
          <cell r="E6255" t="str">
            <v>Mulgrave</v>
          </cell>
          <cell r="F6255">
            <v>120</v>
          </cell>
          <cell r="G6255">
            <v>46</v>
          </cell>
          <cell r="H6255">
            <v>21</v>
          </cell>
          <cell r="I6255">
            <v>11</v>
          </cell>
          <cell r="J6255">
            <v>3</v>
          </cell>
          <cell r="K6255">
            <v>200</v>
          </cell>
        </row>
        <row r="6256">
          <cell r="A6256">
            <v>6250</v>
          </cell>
          <cell r="B6256" t="str">
            <v>R</v>
          </cell>
          <cell r="C6256" t="str">
            <v>Arts and Recreation Services</v>
          </cell>
          <cell r="D6256">
            <v>212051325</v>
          </cell>
          <cell r="E6256" t="str">
            <v>Mulgrave</v>
          </cell>
          <cell r="F6256">
            <v>14</v>
          </cell>
          <cell r="G6256">
            <v>6</v>
          </cell>
          <cell r="H6256">
            <v>4</v>
          </cell>
          <cell r="I6256">
            <v>3</v>
          </cell>
          <cell r="J6256">
            <v>0</v>
          </cell>
          <cell r="K6256">
            <v>25</v>
          </cell>
        </row>
        <row r="6257">
          <cell r="A6257">
            <v>6251</v>
          </cell>
          <cell r="B6257" t="str">
            <v>S</v>
          </cell>
          <cell r="C6257" t="str">
            <v>Other Services</v>
          </cell>
          <cell r="D6257">
            <v>212051325</v>
          </cell>
          <cell r="E6257" t="str">
            <v>Mulgrave</v>
          </cell>
          <cell r="F6257">
            <v>50</v>
          </cell>
          <cell r="G6257">
            <v>35</v>
          </cell>
          <cell r="H6257">
            <v>8</v>
          </cell>
          <cell r="I6257">
            <v>6</v>
          </cell>
          <cell r="J6257">
            <v>0</v>
          </cell>
          <cell r="K6257">
            <v>100</v>
          </cell>
        </row>
        <row r="6258">
          <cell r="A6258">
            <v>6252</v>
          </cell>
          <cell r="B6258" t="str">
            <v>A</v>
          </cell>
          <cell r="C6258" t="str">
            <v>Agriculture, Forestry and Fishing</v>
          </cell>
          <cell r="D6258">
            <v>208021181</v>
          </cell>
          <cell r="E6258" t="str">
            <v>Murrumbeena</v>
          </cell>
          <cell r="F6258">
            <v>3</v>
          </cell>
          <cell r="G6258">
            <v>0</v>
          </cell>
          <cell r="H6258">
            <v>0</v>
          </cell>
          <cell r="I6258">
            <v>0</v>
          </cell>
          <cell r="J6258">
            <v>0</v>
          </cell>
          <cell r="K6258">
            <v>4</v>
          </cell>
        </row>
        <row r="6259">
          <cell r="A6259">
            <v>6253</v>
          </cell>
          <cell r="B6259" t="str">
            <v>B</v>
          </cell>
          <cell r="C6259" t="str">
            <v>Mining</v>
          </cell>
          <cell r="D6259">
            <v>208021181</v>
          </cell>
          <cell r="E6259" t="str">
            <v>Murrumbeena</v>
          </cell>
          <cell r="F6259">
            <v>0</v>
          </cell>
          <cell r="G6259">
            <v>0</v>
          </cell>
          <cell r="H6259">
            <v>0</v>
          </cell>
          <cell r="I6259">
            <v>0</v>
          </cell>
          <cell r="J6259">
            <v>0</v>
          </cell>
          <cell r="K6259">
            <v>0</v>
          </cell>
        </row>
        <row r="6260">
          <cell r="A6260">
            <v>6254</v>
          </cell>
          <cell r="B6260" t="str">
            <v>C</v>
          </cell>
          <cell r="C6260" t="str">
            <v>Manufacturing</v>
          </cell>
          <cell r="D6260">
            <v>208021181</v>
          </cell>
          <cell r="E6260" t="str">
            <v>Murrumbeena</v>
          </cell>
          <cell r="F6260">
            <v>7</v>
          </cell>
          <cell r="G6260">
            <v>8</v>
          </cell>
          <cell r="H6260">
            <v>0</v>
          </cell>
          <cell r="I6260">
            <v>0</v>
          </cell>
          <cell r="J6260">
            <v>0</v>
          </cell>
          <cell r="K6260">
            <v>16</v>
          </cell>
        </row>
        <row r="6261">
          <cell r="A6261">
            <v>6255</v>
          </cell>
          <cell r="B6261" t="str">
            <v>D</v>
          </cell>
          <cell r="C6261" t="str">
            <v>Electricity, Gas, Water and Waste Services</v>
          </cell>
          <cell r="D6261">
            <v>208021181</v>
          </cell>
          <cell r="E6261" t="str">
            <v>Murrumbeena</v>
          </cell>
          <cell r="F6261">
            <v>0</v>
          </cell>
          <cell r="G6261">
            <v>0</v>
          </cell>
          <cell r="H6261">
            <v>0</v>
          </cell>
          <cell r="I6261">
            <v>0</v>
          </cell>
          <cell r="J6261">
            <v>0</v>
          </cell>
          <cell r="K6261">
            <v>0</v>
          </cell>
        </row>
        <row r="6262">
          <cell r="A6262">
            <v>6256</v>
          </cell>
          <cell r="B6262" t="str">
            <v>E</v>
          </cell>
          <cell r="C6262" t="str">
            <v>Construction</v>
          </cell>
          <cell r="D6262">
            <v>208021181</v>
          </cell>
          <cell r="E6262" t="str">
            <v>Murrumbeena</v>
          </cell>
          <cell r="F6262">
            <v>88</v>
          </cell>
          <cell r="G6262">
            <v>28</v>
          </cell>
          <cell r="H6262">
            <v>0</v>
          </cell>
          <cell r="I6262">
            <v>0</v>
          </cell>
          <cell r="J6262">
            <v>0</v>
          </cell>
          <cell r="K6262">
            <v>118</v>
          </cell>
        </row>
        <row r="6263">
          <cell r="A6263">
            <v>6257</v>
          </cell>
          <cell r="B6263" t="str">
            <v>F</v>
          </cell>
          <cell r="C6263" t="str">
            <v>Wholesale Trade</v>
          </cell>
          <cell r="D6263">
            <v>208021181</v>
          </cell>
          <cell r="E6263" t="str">
            <v>Murrumbeena</v>
          </cell>
          <cell r="F6263">
            <v>13</v>
          </cell>
          <cell r="G6263">
            <v>5</v>
          </cell>
          <cell r="H6263">
            <v>4</v>
          </cell>
          <cell r="I6263">
            <v>0</v>
          </cell>
          <cell r="J6263">
            <v>0</v>
          </cell>
          <cell r="K6263">
            <v>22</v>
          </cell>
        </row>
        <row r="6264">
          <cell r="A6264">
            <v>6258</v>
          </cell>
          <cell r="B6264" t="str">
            <v>G</v>
          </cell>
          <cell r="C6264" t="str">
            <v>Retail Trade</v>
          </cell>
          <cell r="D6264">
            <v>208021181</v>
          </cell>
          <cell r="E6264" t="str">
            <v>Murrumbeena</v>
          </cell>
          <cell r="F6264">
            <v>37</v>
          </cell>
          <cell r="G6264">
            <v>19</v>
          </cell>
          <cell r="H6264">
            <v>4</v>
          </cell>
          <cell r="I6264">
            <v>3</v>
          </cell>
          <cell r="J6264">
            <v>0</v>
          </cell>
          <cell r="K6264">
            <v>63</v>
          </cell>
        </row>
        <row r="6265">
          <cell r="A6265">
            <v>6259</v>
          </cell>
          <cell r="B6265" t="str">
            <v>H</v>
          </cell>
          <cell r="C6265" t="str">
            <v>Accommodation and Food Services</v>
          </cell>
          <cell r="D6265">
            <v>208021181</v>
          </cell>
          <cell r="E6265" t="str">
            <v>Murrumbeena</v>
          </cell>
          <cell r="F6265">
            <v>9</v>
          </cell>
          <cell r="G6265">
            <v>8</v>
          </cell>
          <cell r="H6265">
            <v>6</v>
          </cell>
          <cell r="I6265">
            <v>0</v>
          </cell>
          <cell r="J6265">
            <v>0</v>
          </cell>
          <cell r="K6265">
            <v>25</v>
          </cell>
        </row>
        <row r="6266">
          <cell r="A6266">
            <v>6260</v>
          </cell>
          <cell r="B6266" t="str">
            <v>I</v>
          </cell>
          <cell r="C6266" t="str">
            <v>Transport, Postal and Warehousing</v>
          </cell>
          <cell r="D6266">
            <v>208021181</v>
          </cell>
          <cell r="E6266" t="str">
            <v>Murrumbeena</v>
          </cell>
          <cell r="F6266">
            <v>79</v>
          </cell>
          <cell r="G6266">
            <v>4</v>
          </cell>
          <cell r="H6266">
            <v>0</v>
          </cell>
          <cell r="I6266">
            <v>0</v>
          </cell>
          <cell r="J6266">
            <v>0</v>
          </cell>
          <cell r="K6266">
            <v>83</v>
          </cell>
        </row>
        <row r="6267">
          <cell r="A6267">
            <v>6261</v>
          </cell>
          <cell r="B6267" t="str">
            <v>J</v>
          </cell>
          <cell r="C6267" t="str">
            <v>Information Media and Telecommunications</v>
          </cell>
          <cell r="D6267">
            <v>208021181</v>
          </cell>
          <cell r="E6267" t="str">
            <v>Murrumbeena</v>
          </cell>
          <cell r="F6267">
            <v>7</v>
          </cell>
          <cell r="G6267">
            <v>3</v>
          </cell>
          <cell r="H6267">
            <v>0</v>
          </cell>
          <cell r="I6267">
            <v>0</v>
          </cell>
          <cell r="J6267">
            <v>0</v>
          </cell>
          <cell r="K6267">
            <v>10</v>
          </cell>
        </row>
        <row r="6268">
          <cell r="A6268">
            <v>6262</v>
          </cell>
          <cell r="B6268" t="str">
            <v>K</v>
          </cell>
          <cell r="C6268" t="str">
            <v>Financial and Insurance Services</v>
          </cell>
          <cell r="D6268">
            <v>208021181</v>
          </cell>
          <cell r="E6268" t="str">
            <v>Murrumbeena</v>
          </cell>
          <cell r="F6268">
            <v>34</v>
          </cell>
          <cell r="G6268">
            <v>7</v>
          </cell>
          <cell r="H6268">
            <v>0</v>
          </cell>
          <cell r="I6268">
            <v>0</v>
          </cell>
          <cell r="J6268">
            <v>0</v>
          </cell>
          <cell r="K6268">
            <v>42</v>
          </cell>
        </row>
        <row r="6269">
          <cell r="A6269">
            <v>6263</v>
          </cell>
          <cell r="B6269" t="str">
            <v>L</v>
          </cell>
          <cell r="C6269" t="str">
            <v>Rental, Hiring and Real Estate Services</v>
          </cell>
          <cell r="D6269">
            <v>208021181</v>
          </cell>
          <cell r="E6269" t="str">
            <v>Murrumbeena</v>
          </cell>
          <cell r="F6269">
            <v>74</v>
          </cell>
          <cell r="G6269">
            <v>3</v>
          </cell>
          <cell r="H6269">
            <v>0</v>
          </cell>
          <cell r="I6269">
            <v>0</v>
          </cell>
          <cell r="J6269">
            <v>0</v>
          </cell>
          <cell r="K6269">
            <v>79</v>
          </cell>
        </row>
        <row r="6270">
          <cell r="A6270">
            <v>6264</v>
          </cell>
          <cell r="B6270" t="str">
            <v>M</v>
          </cell>
          <cell r="C6270" t="str">
            <v>Professional, Scientific and Technical Services</v>
          </cell>
          <cell r="D6270">
            <v>208021181</v>
          </cell>
          <cell r="E6270" t="str">
            <v>Murrumbeena</v>
          </cell>
          <cell r="F6270">
            <v>109</v>
          </cell>
          <cell r="G6270">
            <v>54</v>
          </cell>
          <cell r="H6270">
            <v>3</v>
          </cell>
          <cell r="I6270">
            <v>0</v>
          </cell>
          <cell r="J6270">
            <v>0</v>
          </cell>
          <cell r="K6270">
            <v>167</v>
          </cell>
        </row>
        <row r="6271">
          <cell r="A6271">
            <v>6265</v>
          </cell>
          <cell r="B6271" t="str">
            <v>N</v>
          </cell>
          <cell r="C6271" t="str">
            <v>Administrative and Support Services</v>
          </cell>
          <cell r="D6271">
            <v>208021181</v>
          </cell>
          <cell r="E6271" t="str">
            <v>Murrumbeena</v>
          </cell>
          <cell r="F6271">
            <v>37</v>
          </cell>
          <cell r="G6271">
            <v>7</v>
          </cell>
          <cell r="H6271">
            <v>3</v>
          </cell>
          <cell r="I6271">
            <v>3</v>
          </cell>
          <cell r="J6271">
            <v>0</v>
          </cell>
          <cell r="K6271">
            <v>50</v>
          </cell>
        </row>
        <row r="6272">
          <cell r="A6272">
            <v>6266</v>
          </cell>
          <cell r="B6272" t="str">
            <v>O</v>
          </cell>
          <cell r="C6272" t="str">
            <v>Public Administration and Safety</v>
          </cell>
          <cell r="D6272">
            <v>208021181</v>
          </cell>
          <cell r="E6272" t="str">
            <v>Murrumbeena</v>
          </cell>
          <cell r="F6272">
            <v>0</v>
          </cell>
          <cell r="G6272">
            <v>3</v>
          </cell>
          <cell r="H6272">
            <v>0</v>
          </cell>
          <cell r="I6272">
            <v>0</v>
          </cell>
          <cell r="J6272">
            <v>0</v>
          </cell>
          <cell r="K6272">
            <v>3</v>
          </cell>
        </row>
        <row r="6273">
          <cell r="A6273">
            <v>6267</v>
          </cell>
          <cell r="B6273" t="str">
            <v>P</v>
          </cell>
          <cell r="C6273" t="str">
            <v>Education and Training</v>
          </cell>
          <cell r="D6273">
            <v>208021181</v>
          </cell>
          <cell r="E6273" t="str">
            <v>Murrumbeena</v>
          </cell>
          <cell r="F6273">
            <v>5</v>
          </cell>
          <cell r="G6273">
            <v>3</v>
          </cell>
          <cell r="H6273">
            <v>3</v>
          </cell>
          <cell r="I6273">
            <v>3</v>
          </cell>
          <cell r="J6273">
            <v>0</v>
          </cell>
          <cell r="K6273">
            <v>12</v>
          </cell>
        </row>
        <row r="6274">
          <cell r="A6274">
            <v>6268</v>
          </cell>
          <cell r="B6274" t="str">
            <v>Q</v>
          </cell>
          <cell r="C6274" t="str">
            <v>Health Care and Social Assistance</v>
          </cell>
          <cell r="D6274">
            <v>208021181</v>
          </cell>
          <cell r="E6274" t="str">
            <v>Murrumbeena</v>
          </cell>
          <cell r="F6274">
            <v>54</v>
          </cell>
          <cell r="G6274">
            <v>19</v>
          </cell>
          <cell r="H6274">
            <v>4</v>
          </cell>
          <cell r="I6274">
            <v>3</v>
          </cell>
          <cell r="J6274">
            <v>0</v>
          </cell>
          <cell r="K6274">
            <v>80</v>
          </cell>
        </row>
        <row r="6275">
          <cell r="A6275">
            <v>6269</v>
          </cell>
          <cell r="B6275" t="str">
            <v>R</v>
          </cell>
          <cell r="C6275" t="str">
            <v>Arts and Recreation Services</v>
          </cell>
          <cell r="D6275">
            <v>208021181</v>
          </cell>
          <cell r="E6275" t="str">
            <v>Murrumbeena</v>
          </cell>
          <cell r="F6275">
            <v>9</v>
          </cell>
          <cell r="G6275">
            <v>3</v>
          </cell>
          <cell r="H6275">
            <v>3</v>
          </cell>
          <cell r="I6275">
            <v>0</v>
          </cell>
          <cell r="J6275">
            <v>0</v>
          </cell>
          <cell r="K6275">
            <v>14</v>
          </cell>
        </row>
        <row r="6276">
          <cell r="A6276">
            <v>6270</v>
          </cell>
          <cell r="B6276" t="str">
            <v>S</v>
          </cell>
          <cell r="C6276" t="str">
            <v>Other Services</v>
          </cell>
          <cell r="D6276">
            <v>208021181</v>
          </cell>
          <cell r="E6276" t="str">
            <v>Murrumbeena</v>
          </cell>
          <cell r="F6276">
            <v>24</v>
          </cell>
          <cell r="G6276">
            <v>16</v>
          </cell>
          <cell r="H6276">
            <v>3</v>
          </cell>
          <cell r="I6276">
            <v>0</v>
          </cell>
          <cell r="J6276">
            <v>0</v>
          </cell>
          <cell r="K6276">
            <v>43</v>
          </cell>
        </row>
        <row r="6277">
          <cell r="A6277">
            <v>6271</v>
          </cell>
          <cell r="B6277" t="str">
            <v>A</v>
          </cell>
          <cell r="C6277" t="str">
            <v>Agriculture, Forestry and Fishing</v>
          </cell>
          <cell r="D6277">
            <v>204031071</v>
          </cell>
          <cell r="E6277" t="str">
            <v>Myrtleford</v>
          </cell>
          <cell r="F6277">
            <v>126</v>
          </cell>
          <cell r="G6277">
            <v>31</v>
          </cell>
          <cell r="H6277">
            <v>7</v>
          </cell>
          <cell r="I6277">
            <v>3</v>
          </cell>
          <cell r="J6277">
            <v>0</v>
          </cell>
          <cell r="K6277">
            <v>166</v>
          </cell>
        </row>
        <row r="6278">
          <cell r="A6278">
            <v>6272</v>
          </cell>
          <cell r="B6278" t="str">
            <v>B</v>
          </cell>
          <cell r="C6278" t="str">
            <v>Mining</v>
          </cell>
          <cell r="D6278">
            <v>204031071</v>
          </cell>
          <cell r="E6278" t="str">
            <v>Myrtleford</v>
          </cell>
          <cell r="F6278">
            <v>0</v>
          </cell>
          <cell r="G6278">
            <v>0</v>
          </cell>
          <cell r="H6278">
            <v>0</v>
          </cell>
          <cell r="I6278">
            <v>0</v>
          </cell>
          <cell r="J6278">
            <v>0</v>
          </cell>
          <cell r="K6278">
            <v>0</v>
          </cell>
        </row>
        <row r="6279">
          <cell r="A6279">
            <v>6273</v>
          </cell>
          <cell r="B6279" t="str">
            <v>C</v>
          </cell>
          <cell r="C6279" t="str">
            <v>Manufacturing</v>
          </cell>
          <cell r="D6279">
            <v>204031071</v>
          </cell>
          <cell r="E6279" t="str">
            <v>Myrtleford</v>
          </cell>
          <cell r="F6279">
            <v>9</v>
          </cell>
          <cell r="G6279">
            <v>12</v>
          </cell>
          <cell r="H6279">
            <v>3</v>
          </cell>
          <cell r="I6279">
            <v>3</v>
          </cell>
          <cell r="J6279">
            <v>0</v>
          </cell>
          <cell r="K6279">
            <v>27</v>
          </cell>
        </row>
        <row r="6280">
          <cell r="A6280">
            <v>6274</v>
          </cell>
          <cell r="B6280" t="str">
            <v>D</v>
          </cell>
          <cell r="C6280" t="str">
            <v>Electricity, Gas, Water and Waste Services</v>
          </cell>
          <cell r="D6280">
            <v>204031071</v>
          </cell>
          <cell r="E6280" t="str">
            <v>Myrtleford</v>
          </cell>
          <cell r="F6280">
            <v>0</v>
          </cell>
          <cell r="G6280">
            <v>0</v>
          </cell>
          <cell r="H6280">
            <v>0</v>
          </cell>
          <cell r="I6280">
            <v>0</v>
          </cell>
          <cell r="J6280">
            <v>0</v>
          </cell>
          <cell r="K6280">
            <v>3</v>
          </cell>
        </row>
        <row r="6281">
          <cell r="A6281">
            <v>6275</v>
          </cell>
          <cell r="B6281" t="str">
            <v>E</v>
          </cell>
          <cell r="C6281" t="str">
            <v>Construction</v>
          </cell>
          <cell r="D6281">
            <v>204031071</v>
          </cell>
          <cell r="E6281" t="str">
            <v>Myrtleford</v>
          </cell>
          <cell r="F6281">
            <v>57</v>
          </cell>
          <cell r="G6281">
            <v>30</v>
          </cell>
          <cell r="H6281">
            <v>5</v>
          </cell>
          <cell r="I6281">
            <v>0</v>
          </cell>
          <cell r="J6281">
            <v>0</v>
          </cell>
          <cell r="K6281">
            <v>92</v>
          </cell>
        </row>
        <row r="6282">
          <cell r="A6282">
            <v>6276</v>
          </cell>
          <cell r="B6282" t="str">
            <v>F</v>
          </cell>
          <cell r="C6282" t="str">
            <v>Wholesale Trade</v>
          </cell>
          <cell r="D6282">
            <v>204031071</v>
          </cell>
          <cell r="E6282" t="str">
            <v>Myrtleford</v>
          </cell>
          <cell r="F6282">
            <v>7</v>
          </cell>
          <cell r="G6282">
            <v>3</v>
          </cell>
          <cell r="H6282">
            <v>3</v>
          </cell>
          <cell r="I6282">
            <v>0</v>
          </cell>
          <cell r="J6282">
            <v>0</v>
          </cell>
          <cell r="K6282">
            <v>12</v>
          </cell>
        </row>
        <row r="6283">
          <cell r="A6283">
            <v>6277</v>
          </cell>
          <cell r="B6283" t="str">
            <v>G</v>
          </cell>
          <cell r="C6283" t="str">
            <v>Retail Trade</v>
          </cell>
          <cell r="D6283">
            <v>204031071</v>
          </cell>
          <cell r="E6283" t="str">
            <v>Myrtleford</v>
          </cell>
          <cell r="F6283">
            <v>14</v>
          </cell>
          <cell r="G6283">
            <v>18</v>
          </cell>
          <cell r="H6283">
            <v>10</v>
          </cell>
          <cell r="I6283">
            <v>3</v>
          </cell>
          <cell r="J6283">
            <v>0</v>
          </cell>
          <cell r="K6283">
            <v>43</v>
          </cell>
        </row>
        <row r="6284">
          <cell r="A6284">
            <v>6278</v>
          </cell>
          <cell r="B6284" t="str">
            <v>H</v>
          </cell>
          <cell r="C6284" t="str">
            <v>Accommodation and Food Services</v>
          </cell>
          <cell r="D6284">
            <v>204031071</v>
          </cell>
          <cell r="E6284" t="str">
            <v>Myrtleford</v>
          </cell>
          <cell r="F6284">
            <v>7</v>
          </cell>
          <cell r="G6284">
            <v>9</v>
          </cell>
          <cell r="H6284">
            <v>13</v>
          </cell>
          <cell r="I6284">
            <v>0</v>
          </cell>
          <cell r="J6284">
            <v>0</v>
          </cell>
          <cell r="K6284">
            <v>29</v>
          </cell>
        </row>
        <row r="6285">
          <cell r="A6285">
            <v>6279</v>
          </cell>
          <cell r="B6285" t="str">
            <v>I</v>
          </cell>
          <cell r="C6285" t="str">
            <v>Transport, Postal and Warehousing</v>
          </cell>
          <cell r="D6285">
            <v>204031071</v>
          </cell>
          <cell r="E6285" t="str">
            <v>Myrtleford</v>
          </cell>
          <cell r="F6285">
            <v>14</v>
          </cell>
          <cell r="G6285">
            <v>13</v>
          </cell>
          <cell r="H6285">
            <v>3</v>
          </cell>
          <cell r="I6285">
            <v>0</v>
          </cell>
          <cell r="J6285">
            <v>0</v>
          </cell>
          <cell r="K6285">
            <v>30</v>
          </cell>
        </row>
        <row r="6286">
          <cell r="A6286">
            <v>6280</v>
          </cell>
          <cell r="B6286" t="str">
            <v>J</v>
          </cell>
          <cell r="C6286" t="str">
            <v>Information Media and Telecommunications</v>
          </cell>
          <cell r="D6286">
            <v>204031071</v>
          </cell>
          <cell r="E6286" t="str">
            <v>Myrtleford</v>
          </cell>
          <cell r="F6286">
            <v>0</v>
          </cell>
          <cell r="G6286">
            <v>0</v>
          </cell>
          <cell r="H6286">
            <v>0</v>
          </cell>
          <cell r="I6286">
            <v>0</v>
          </cell>
          <cell r="J6286">
            <v>0</v>
          </cell>
          <cell r="K6286">
            <v>0</v>
          </cell>
        </row>
        <row r="6287">
          <cell r="A6287">
            <v>6281</v>
          </cell>
          <cell r="B6287" t="str">
            <v>K</v>
          </cell>
          <cell r="C6287" t="str">
            <v>Financial and Insurance Services</v>
          </cell>
          <cell r="D6287">
            <v>204031071</v>
          </cell>
          <cell r="E6287" t="str">
            <v>Myrtleford</v>
          </cell>
          <cell r="F6287">
            <v>12</v>
          </cell>
          <cell r="G6287">
            <v>4</v>
          </cell>
          <cell r="H6287">
            <v>0</v>
          </cell>
          <cell r="I6287">
            <v>0</v>
          </cell>
          <cell r="J6287">
            <v>0</v>
          </cell>
          <cell r="K6287">
            <v>16</v>
          </cell>
        </row>
        <row r="6288">
          <cell r="A6288">
            <v>6282</v>
          </cell>
          <cell r="B6288" t="str">
            <v>L</v>
          </cell>
          <cell r="C6288" t="str">
            <v>Rental, Hiring and Real Estate Services</v>
          </cell>
          <cell r="D6288">
            <v>204031071</v>
          </cell>
          <cell r="E6288" t="str">
            <v>Myrtleford</v>
          </cell>
          <cell r="F6288">
            <v>39</v>
          </cell>
          <cell r="G6288">
            <v>7</v>
          </cell>
          <cell r="H6288">
            <v>0</v>
          </cell>
          <cell r="I6288">
            <v>0</v>
          </cell>
          <cell r="J6288">
            <v>0</v>
          </cell>
          <cell r="K6288">
            <v>47</v>
          </cell>
        </row>
        <row r="6289">
          <cell r="A6289">
            <v>6283</v>
          </cell>
          <cell r="B6289" t="str">
            <v>M</v>
          </cell>
          <cell r="C6289" t="str">
            <v>Professional, Scientific and Technical Services</v>
          </cell>
          <cell r="D6289">
            <v>204031071</v>
          </cell>
          <cell r="E6289" t="str">
            <v>Myrtleford</v>
          </cell>
          <cell r="F6289">
            <v>29</v>
          </cell>
          <cell r="G6289">
            <v>9</v>
          </cell>
          <cell r="H6289">
            <v>5</v>
          </cell>
          <cell r="I6289">
            <v>0</v>
          </cell>
          <cell r="J6289">
            <v>0</v>
          </cell>
          <cell r="K6289">
            <v>44</v>
          </cell>
        </row>
        <row r="6290">
          <cell r="A6290">
            <v>6284</v>
          </cell>
          <cell r="B6290" t="str">
            <v>N</v>
          </cell>
          <cell r="C6290" t="str">
            <v>Administrative and Support Services</v>
          </cell>
          <cell r="D6290">
            <v>204031071</v>
          </cell>
          <cell r="E6290" t="str">
            <v>Myrtleford</v>
          </cell>
          <cell r="F6290">
            <v>11</v>
          </cell>
          <cell r="G6290">
            <v>3</v>
          </cell>
          <cell r="H6290">
            <v>3</v>
          </cell>
          <cell r="I6290">
            <v>0</v>
          </cell>
          <cell r="J6290">
            <v>0</v>
          </cell>
          <cell r="K6290">
            <v>16</v>
          </cell>
        </row>
        <row r="6291">
          <cell r="A6291">
            <v>6285</v>
          </cell>
          <cell r="B6291" t="str">
            <v>O</v>
          </cell>
          <cell r="C6291" t="str">
            <v>Public Administration and Safety</v>
          </cell>
          <cell r="D6291">
            <v>204031071</v>
          </cell>
          <cell r="E6291" t="str">
            <v>Myrtleford</v>
          </cell>
          <cell r="F6291">
            <v>0</v>
          </cell>
          <cell r="G6291">
            <v>0</v>
          </cell>
          <cell r="H6291">
            <v>0</v>
          </cell>
          <cell r="I6291">
            <v>0</v>
          </cell>
          <cell r="J6291">
            <v>0</v>
          </cell>
          <cell r="K6291">
            <v>0</v>
          </cell>
        </row>
        <row r="6292">
          <cell r="A6292">
            <v>6286</v>
          </cell>
          <cell r="B6292" t="str">
            <v>P</v>
          </cell>
          <cell r="C6292" t="str">
            <v>Education and Training</v>
          </cell>
          <cell r="D6292">
            <v>204031071</v>
          </cell>
          <cell r="E6292" t="str">
            <v>Myrtleford</v>
          </cell>
          <cell r="F6292">
            <v>5</v>
          </cell>
          <cell r="G6292">
            <v>0</v>
          </cell>
          <cell r="H6292">
            <v>0</v>
          </cell>
          <cell r="I6292">
            <v>0</v>
          </cell>
          <cell r="J6292">
            <v>0</v>
          </cell>
          <cell r="K6292">
            <v>6</v>
          </cell>
        </row>
        <row r="6293">
          <cell r="A6293">
            <v>6287</v>
          </cell>
          <cell r="B6293" t="str">
            <v>Q</v>
          </cell>
          <cell r="C6293" t="str">
            <v>Health Care and Social Assistance</v>
          </cell>
          <cell r="D6293">
            <v>204031071</v>
          </cell>
          <cell r="E6293" t="str">
            <v>Myrtleford</v>
          </cell>
          <cell r="F6293">
            <v>15</v>
          </cell>
          <cell r="G6293">
            <v>8</v>
          </cell>
          <cell r="H6293">
            <v>3</v>
          </cell>
          <cell r="I6293">
            <v>0</v>
          </cell>
          <cell r="J6293">
            <v>0</v>
          </cell>
          <cell r="K6293">
            <v>26</v>
          </cell>
        </row>
        <row r="6294">
          <cell r="A6294">
            <v>6288</v>
          </cell>
          <cell r="B6294" t="str">
            <v>R</v>
          </cell>
          <cell r="C6294" t="str">
            <v>Arts and Recreation Services</v>
          </cell>
          <cell r="D6294">
            <v>204031071</v>
          </cell>
          <cell r="E6294" t="str">
            <v>Myrtleford</v>
          </cell>
          <cell r="F6294">
            <v>0</v>
          </cell>
          <cell r="G6294">
            <v>0</v>
          </cell>
          <cell r="H6294">
            <v>0</v>
          </cell>
          <cell r="I6294">
            <v>0</v>
          </cell>
          <cell r="J6294">
            <v>0</v>
          </cell>
          <cell r="K6294">
            <v>3</v>
          </cell>
        </row>
        <row r="6295">
          <cell r="A6295">
            <v>6289</v>
          </cell>
          <cell r="B6295" t="str">
            <v>S</v>
          </cell>
          <cell r="C6295" t="str">
            <v>Other Services</v>
          </cell>
          <cell r="D6295">
            <v>204031071</v>
          </cell>
          <cell r="E6295" t="str">
            <v>Myrtleford</v>
          </cell>
          <cell r="F6295">
            <v>11</v>
          </cell>
          <cell r="G6295">
            <v>15</v>
          </cell>
          <cell r="H6295">
            <v>3</v>
          </cell>
          <cell r="I6295">
            <v>0</v>
          </cell>
          <cell r="J6295">
            <v>0</v>
          </cell>
          <cell r="K6295">
            <v>29</v>
          </cell>
        </row>
        <row r="6296">
          <cell r="A6296">
            <v>6290</v>
          </cell>
          <cell r="B6296" t="str">
            <v>A</v>
          </cell>
          <cell r="C6296" t="str">
            <v>Agriculture, Forestry and Fishing</v>
          </cell>
          <cell r="D6296">
            <v>204011058</v>
          </cell>
          <cell r="E6296" t="str">
            <v>Nagambie</v>
          </cell>
          <cell r="F6296">
            <v>135</v>
          </cell>
          <cell r="G6296">
            <v>33</v>
          </cell>
          <cell r="H6296">
            <v>12</v>
          </cell>
          <cell r="I6296">
            <v>3</v>
          </cell>
          <cell r="J6296">
            <v>0</v>
          </cell>
          <cell r="K6296">
            <v>183</v>
          </cell>
        </row>
        <row r="6297">
          <cell r="A6297">
            <v>6291</v>
          </cell>
          <cell r="B6297" t="str">
            <v>B</v>
          </cell>
          <cell r="C6297" t="str">
            <v>Mining</v>
          </cell>
          <cell r="D6297">
            <v>204011058</v>
          </cell>
          <cell r="E6297" t="str">
            <v>Nagambie</v>
          </cell>
          <cell r="F6297">
            <v>3</v>
          </cell>
          <cell r="G6297">
            <v>3</v>
          </cell>
          <cell r="H6297">
            <v>0</v>
          </cell>
          <cell r="I6297">
            <v>0</v>
          </cell>
          <cell r="J6297">
            <v>0</v>
          </cell>
          <cell r="K6297">
            <v>4</v>
          </cell>
        </row>
        <row r="6298">
          <cell r="A6298">
            <v>6292</v>
          </cell>
          <cell r="B6298" t="str">
            <v>C</v>
          </cell>
          <cell r="C6298" t="str">
            <v>Manufacturing</v>
          </cell>
          <cell r="D6298">
            <v>204011058</v>
          </cell>
          <cell r="E6298" t="str">
            <v>Nagambie</v>
          </cell>
          <cell r="F6298">
            <v>10</v>
          </cell>
          <cell r="G6298">
            <v>6</v>
          </cell>
          <cell r="H6298">
            <v>0</v>
          </cell>
          <cell r="I6298">
            <v>3</v>
          </cell>
          <cell r="J6298">
            <v>0</v>
          </cell>
          <cell r="K6298">
            <v>21</v>
          </cell>
        </row>
        <row r="6299">
          <cell r="A6299">
            <v>6293</v>
          </cell>
          <cell r="B6299" t="str">
            <v>D</v>
          </cell>
          <cell r="C6299" t="str">
            <v>Electricity, Gas, Water and Waste Services</v>
          </cell>
          <cell r="D6299">
            <v>204011058</v>
          </cell>
          <cell r="E6299" t="str">
            <v>Nagambie</v>
          </cell>
          <cell r="F6299">
            <v>0</v>
          </cell>
          <cell r="G6299">
            <v>3</v>
          </cell>
          <cell r="H6299">
            <v>0</v>
          </cell>
          <cell r="I6299">
            <v>0</v>
          </cell>
          <cell r="J6299">
            <v>0</v>
          </cell>
          <cell r="K6299">
            <v>4</v>
          </cell>
        </row>
        <row r="6300">
          <cell r="A6300">
            <v>6294</v>
          </cell>
          <cell r="B6300" t="str">
            <v>E</v>
          </cell>
          <cell r="C6300" t="str">
            <v>Construction</v>
          </cell>
          <cell r="D6300">
            <v>204011058</v>
          </cell>
          <cell r="E6300" t="str">
            <v>Nagambie</v>
          </cell>
          <cell r="F6300">
            <v>73</v>
          </cell>
          <cell r="G6300">
            <v>33</v>
          </cell>
          <cell r="H6300">
            <v>4</v>
          </cell>
          <cell r="I6300">
            <v>0</v>
          </cell>
          <cell r="J6300">
            <v>0</v>
          </cell>
          <cell r="K6300">
            <v>110</v>
          </cell>
        </row>
        <row r="6301">
          <cell r="A6301">
            <v>6295</v>
          </cell>
          <cell r="B6301" t="str">
            <v>F</v>
          </cell>
          <cell r="C6301" t="str">
            <v>Wholesale Trade</v>
          </cell>
          <cell r="D6301">
            <v>204011058</v>
          </cell>
          <cell r="E6301" t="str">
            <v>Nagambie</v>
          </cell>
          <cell r="F6301">
            <v>3</v>
          </cell>
          <cell r="G6301">
            <v>4</v>
          </cell>
          <cell r="H6301">
            <v>3</v>
          </cell>
          <cell r="I6301">
            <v>0</v>
          </cell>
          <cell r="J6301">
            <v>0</v>
          </cell>
          <cell r="K6301">
            <v>9</v>
          </cell>
        </row>
        <row r="6302">
          <cell r="A6302">
            <v>6296</v>
          </cell>
          <cell r="B6302" t="str">
            <v>G</v>
          </cell>
          <cell r="C6302" t="str">
            <v>Retail Trade</v>
          </cell>
          <cell r="D6302">
            <v>204011058</v>
          </cell>
          <cell r="E6302" t="str">
            <v>Nagambie</v>
          </cell>
          <cell r="F6302">
            <v>12</v>
          </cell>
          <cell r="G6302">
            <v>3</v>
          </cell>
          <cell r="H6302">
            <v>6</v>
          </cell>
          <cell r="I6302">
            <v>0</v>
          </cell>
          <cell r="J6302">
            <v>0</v>
          </cell>
          <cell r="K6302">
            <v>21</v>
          </cell>
        </row>
        <row r="6303">
          <cell r="A6303">
            <v>6297</v>
          </cell>
          <cell r="B6303" t="str">
            <v>H</v>
          </cell>
          <cell r="C6303" t="str">
            <v>Accommodation and Food Services</v>
          </cell>
          <cell r="D6303">
            <v>204011058</v>
          </cell>
          <cell r="E6303" t="str">
            <v>Nagambie</v>
          </cell>
          <cell r="F6303">
            <v>11</v>
          </cell>
          <cell r="G6303">
            <v>6</v>
          </cell>
          <cell r="H6303">
            <v>7</v>
          </cell>
          <cell r="I6303">
            <v>3</v>
          </cell>
          <cell r="J6303">
            <v>0</v>
          </cell>
          <cell r="K6303">
            <v>26</v>
          </cell>
        </row>
        <row r="6304">
          <cell r="A6304">
            <v>6298</v>
          </cell>
          <cell r="B6304" t="str">
            <v>I</v>
          </cell>
          <cell r="C6304" t="str">
            <v>Transport, Postal and Warehousing</v>
          </cell>
          <cell r="D6304">
            <v>204011058</v>
          </cell>
          <cell r="E6304" t="str">
            <v>Nagambie</v>
          </cell>
          <cell r="F6304">
            <v>18</v>
          </cell>
          <cell r="G6304">
            <v>5</v>
          </cell>
          <cell r="H6304">
            <v>3</v>
          </cell>
          <cell r="I6304">
            <v>0</v>
          </cell>
          <cell r="J6304">
            <v>0</v>
          </cell>
          <cell r="K6304">
            <v>26</v>
          </cell>
        </row>
        <row r="6305">
          <cell r="A6305">
            <v>6299</v>
          </cell>
          <cell r="B6305" t="str">
            <v>J</v>
          </cell>
          <cell r="C6305" t="str">
            <v>Information Media and Telecommunications</v>
          </cell>
          <cell r="D6305">
            <v>204011058</v>
          </cell>
          <cell r="E6305" t="str">
            <v>Nagambie</v>
          </cell>
          <cell r="F6305">
            <v>0</v>
          </cell>
          <cell r="G6305">
            <v>0</v>
          </cell>
          <cell r="H6305">
            <v>0</v>
          </cell>
          <cell r="I6305">
            <v>0</v>
          </cell>
          <cell r="J6305">
            <v>0</v>
          </cell>
          <cell r="K6305">
            <v>0</v>
          </cell>
        </row>
        <row r="6306">
          <cell r="A6306">
            <v>6300</v>
          </cell>
          <cell r="B6306" t="str">
            <v>K</v>
          </cell>
          <cell r="C6306" t="str">
            <v>Financial and Insurance Services</v>
          </cell>
          <cell r="D6306">
            <v>204011058</v>
          </cell>
          <cell r="E6306" t="str">
            <v>Nagambie</v>
          </cell>
          <cell r="F6306">
            <v>8</v>
          </cell>
          <cell r="G6306">
            <v>0</v>
          </cell>
          <cell r="H6306">
            <v>0</v>
          </cell>
          <cell r="I6306">
            <v>0</v>
          </cell>
          <cell r="J6306">
            <v>0</v>
          </cell>
          <cell r="K6306">
            <v>9</v>
          </cell>
        </row>
        <row r="6307">
          <cell r="A6307">
            <v>6301</v>
          </cell>
          <cell r="B6307" t="str">
            <v>L</v>
          </cell>
          <cell r="C6307" t="str">
            <v>Rental, Hiring and Real Estate Services</v>
          </cell>
          <cell r="D6307">
            <v>204011058</v>
          </cell>
          <cell r="E6307" t="str">
            <v>Nagambie</v>
          </cell>
          <cell r="F6307">
            <v>34</v>
          </cell>
          <cell r="G6307">
            <v>4</v>
          </cell>
          <cell r="H6307">
            <v>3</v>
          </cell>
          <cell r="I6307">
            <v>3</v>
          </cell>
          <cell r="J6307">
            <v>0</v>
          </cell>
          <cell r="K6307">
            <v>43</v>
          </cell>
        </row>
        <row r="6308">
          <cell r="A6308">
            <v>6302</v>
          </cell>
          <cell r="B6308" t="str">
            <v>M</v>
          </cell>
          <cell r="C6308" t="str">
            <v>Professional, Scientific and Technical Services</v>
          </cell>
          <cell r="D6308">
            <v>204011058</v>
          </cell>
          <cell r="E6308" t="str">
            <v>Nagambie</v>
          </cell>
          <cell r="F6308">
            <v>30</v>
          </cell>
          <cell r="G6308">
            <v>6</v>
          </cell>
          <cell r="H6308">
            <v>3</v>
          </cell>
          <cell r="I6308">
            <v>3</v>
          </cell>
          <cell r="J6308">
            <v>0</v>
          </cell>
          <cell r="K6308">
            <v>39</v>
          </cell>
        </row>
        <row r="6309">
          <cell r="A6309">
            <v>6303</v>
          </cell>
          <cell r="B6309" t="str">
            <v>N</v>
          </cell>
          <cell r="C6309" t="str">
            <v>Administrative and Support Services</v>
          </cell>
          <cell r="D6309">
            <v>204011058</v>
          </cell>
          <cell r="E6309" t="str">
            <v>Nagambie</v>
          </cell>
          <cell r="F6309">
            <v>8</v>
          </cell>
          <cell r="G6309">
            <v>6</v>
          </cell>
          <cell r="H6309">
            <v>0</v>
          </cell>
          <cell r="I6309">
            <v>0</v>
          </cell>
          <cell r="J6309">
            <v>0</v>
          </cell>
          <cell r="K6309">
            <v>14</v>
          </cell>
        </row>
        <row r="6310">
          <cell r="A6310">
            <v>6304</v>
          </cell>
          <cell r="B6310" t="str">
            <v>O</v>
          </cell>
          <cell r="C6310" t="str">
            <v>Public Administration and Safety</v>
          </cell>
          <cell r="D6310">
            <v>204011058</v>
          </cell>
          <cell r="E6310" t="str">
            <v>Nagambie</v>
          </cell>
          <cell r="F6310">
            <v>0</v>
          </cell>
          <cell r="G6310">
            <v>0</v>
          </cell>
          <cell r="H6310">
            <v>0</v>
          </cell>
          <cell r="I6310">
            <v>0</v>
          </cell>
          <cell r="J6310">
            <v>0</v>
          </cell>
          <cell r="K6310">
            <v>0</v>
          </cell>
        </row>
        <row r="6311">
          <cell r="A6311">
            <v>6305</v>
          </cell>
          <cell r="B6311" t="str">
            <v>P</v>
          </cell>
          <cell r="C6311" t="str">
            <v>Education and Training</v>
          </cell>
          <cell r="D6311">
            <v>204011058</v>
          </cell>
          <cell r="E6311" t="str">
            <v>Nagambie</v>
          </cell>
          <cell r="F6311">
            <v>3</v>
          </cell>
          <cell r="G6311">
            <v>3</v>
          </cell>
          <cell r="H6311">
            <v>3</v>
          </cell>
          <cell r="I6311">
            <v>0</v>
          </cell>
          <cell r="J6311">
            <v>0</v>
          </cell>
          <cell r="K6311">
            <v>4</v>
          </cell>
        </row>
        <row r="6312">
          <cell r="A6312">
            <v>6306</v>
          </cell>
          <cell r="B6312" t="str">
            <v>Q</v>
          </cell>
          <cell r="C6312" t="str">
            <v>Health Care and Social Assistance</v>
          </cell>
          <cell r="D6312">
            <v>204011058</v>
          </cell>
          <cell r="E6312" t="str">
            <v>Nagambie</v>
          </cell>
          <cell r="F6312">
            <v>10</v>
          </cell>
          <cell r="G6312">
            <v>7</v>
          </cell>
          <cell r="H6312">
            <v>0</v>
          </cell>
          <cell r="I6312">
            <v>0</v>
          </cell>
          <cell r="J6312">
            <v>0</v>
          </cell>
          <cell r="K6312">
            <v>19</v>
          </cell>
        </row>
        <row r="6313">
          <cell r="A6313">
            <v>6307</v>
          </cell>
          <cell r="B6313" t="str">
            <v>R</v>
          </cell>
          <cell r="C6313" t="str">
            <v>Arts and Recreation Services</v>
          </cell>
          <cell r="D6313">
            <v>204011058</v>
          </cell>
          <cell r="E6313" t="str">
            <v>Nagambie</v>
          </cell>
          <cell r="F6313">
            <v>10</v>
          </cell>
          <cell r="G6313">
            <v>3</v>
          </cell>
          <cell r="H6313">
            <v>3</v>
          </cell>
          <cell r="I6313">
            <v>0</v>
          </cell>
          <cell r="J6313">
            <v>0</v>
          </cell>
          <cell r="K6313">
            <v>15</v>
          </cell>
        </row>
        <row r="6314">
          <cell r="A6314">
            <v>6308</v>
          </cell>
          <cell r="B6314" t="str">
            <v>S</v>
          </cell>
          <cell r="C6314" t="str">
            <v>Other Services</v>
          </cell>
          <cell r="D6314">
            <v>204011058</v>
          </cell>
          <cell r="E6314" t="str">
            <v>Nagambie</v>
          </cell>
          <cell r="F6314">
            <v>11</v>
          </cell>
          <cell r="G6314">
            <v>8</v>
          </cell>
          <cell r="H6314">
            <v>0</v>
          </cell>
          <cell r="I6314">
            <v>0</v>
          </cell>
          <cell r="J6314">
            <v>0</v>
          </cell>
          <cell r="K6314">
            <v>19</v>
          </cell>
        </row>
        <row r="6315">
          <cell r="A6315">
            <v>6309</v>
          </cell>
          <cell r="B6315" t="str">
            <v>A</v>
          </cell>
          <cell r="C6315" t="str">
            <v>Agriculture, Forestry and Fishing</v>
          </cell>
          <cell r="D6315">
            <v>212021455</v>
          </cell>
          <cell r="E6315" t="str">
            <v>Narre Warren - North East</v>
          </cell>
          <cell r="F6315">
            <v>4</v>
          </cell>
          <cell r="G6315">
            <v>3</v>
          </cell>
          <cell r="H6315">
            <v>0</v>
          </cell>
          <cell r="I6315">
            <v>0</v>
          </cell>
          <cell r="J6315">
            <v>0</v>
          </cell>
          <cell r="K6315">
            <v>6</v>
          </cell>
        </row>
        <row r="6316">
          <cell r="A6316">
            <v>6310</v>
          </cell>
          <cell r="B6316" t="str">
            <v>B</v>
          </cell>
          <cell r="C6316" t="str">
            <v>Mining</v>
          </cell>
          <cell r="D6316">
            <v>212021455</v>
          </cell>
          <cell r="E6316" t="str">
            <v>Narre Warren - North East</v>
          </cell>
          <cell r="F6316">
            <v>0</v>
          </cell>
          <cell r="G6316">
            <v>0</v>
          </cell>
          <cell r="H6316">
            <v>0</v>
          </cell>
          <cell r="I6316">
            <v>0</v>
          </cell>
          <cell r="J6316">
            <v>0</v>
          </cell>
          <cell r="K6316">
            <v>0</v>
          </cell>
        </row>
        <row r="6317">
          <cell r="A6317">
            <v>6311</v>
          </cell>
          <cell r="B6317" t="str">
            <v>C</v>
          </cell>
          <cell r="C6317" t="str">
            <v>Manufacturing</v>
          </cell>
          <cell r="D6317">
            <v>212021455</v>
          </cell>
          <cell r="E6317" t="str">
            <v>Narre Warren - North East</v>
          </cell>
          <cell r="F6317">
            <v>12</v>
          </cell>
          <cell r="G6317">
            <v>7</v>
          </cell>
          <cell r="H6317">
            <v>3</v>
          </cell>
          <cell r="I6317">
            <v>0</v>
          </cell>
          <cell r="J6317">
            <v>0</v>
          </cell>
          <cell r="K6317">
            <v>22</v>
          </cell>
        </row>
        <row r="6318">
          <cell r="A6318">
            <v>6312</v>
          </cell>
          <cell r="B6318" t="str">
            <v>D</v>
          </cell>
          <cell r="C6318" t="str">
            <v>Electricity, Gas, Water and Waste Services</v>
          </cell>
          <cell r="D6318">
            <v>212021455</v>
          </cell>
          <cell r="E6318" t="str">
            <v>Narre Warren - North East</v>
          </cell>
          <cell r="F6318">
            <v>0</v>
          </cell>
          <cell r="G6318">
            <v>0</v>
          </cell>
          <cell r="H6318">
            <v>0</v>
          </cell>
          <cell r="I6318">
            <v>0</v>
          </cell>
          <cell r="J6318">
            <v>0</v>
          </cell>
          <cell r="K6318">
            <v>3</v>
          </cell>
        </row>
        <row r="6319">
          <cell r="A6319">
            <v>6313</v>
          </cell>
          <cell r="B6319" t="str">
            <v>E</v>
          </cell>
          <cell r="C6319" t="str">
            <v>Construction</v>
          </cell>
          <cell r="D6319">
            <v>212021455</v>
          </cell>
          <cell r="E6319" t="str">
            <v>Narre Warren - North East</v>
          </cell>
          <cell r="F6319">
            <v>217</v>
          </cell>
          <cell r="G6319">
            <v>81</v>
          </cell>
          <cell r="H6319">
            <v>6</v>
          </cell>
          <cell r="I6319">
            <v>0</v>
          </cell>
          <cell r="J6319">
            <v>0</v>
          </cell>
          <cell r="K6319">
            <v>305</v>
          </cell>
        </row>
        <row r="6320">
          <cell r="A6320">
            <v>6314</v>
          </cell>
          <cell r="B6320" t="str">
            <v>F</v>
          </cell>
          <cell r="C6320" t="str">
            <v>Wholesale Trade</v>
          </cell>
          <cell r="D6320">
            <v>212021455</v>
          </cell>
          <cell r="E6320" t="str">
            <v>Narre Warren - North East</v>
          </cell>
          <cell r="F6320">
            <v>18</v>
          </cell>
          <cell r="G6320">
            <v>3</v>
          </cell>
          <cell r="H6320">
            <v>0</v>
          </cell>
          <cell r="I6320">
            <v>0</v>
          </cell>
          <cell r="J6320">
            <v>0</v>
          </cell>
          <cell r="K6320">
            <v>21</v>
          </cell>
        </row>
        <row r="6321">
          <cell r="A6321">
            <v>6315</v>
          </cell>
          <cell r="B6321" t="str">
            <v>G</v>
          </cell>
          <cell r="C6321" t="str">
            <v>Retail Trade</v>
          </cell>
          <cell r="D6321">
            <v>212021455</v>
          </cell>
          <cell r="E6321" t="str">
            <v>Narre Warren - North East</v>
          </cell>
          <cell r="F6321">
            <v>37</v>
          </cell>
          <cell r="G6321">
            <v>13</v>
          </cell>
          <cell r="H6321">
            <v>3</v>
          </cell>
          <cell r="I6321">
            <v>0</v>
          </cell>
          <cell r="J6321">
            <v>0</v>
          </cell>
          <cell r="K6321">
            <v>51</v>
          </cell>
        </row>
        <row r="6322">
          <cell r="A6322">
            <v>6316</v>
          </cell>
          <cell r="B6322" t="str">
            <v>H</v>
          </cell>
          <cell r="C6322" t="str">
            <v>Accommodation and Food Services</v>
          </cell>
          <cell r="D6322">
            <v>212021455</v>
          </cell>
          <cell r="E6322" t="str">
            <v>Narre Warren - North East</v>
          </cell>
          <cell r="F6322">
            <v>14</v>
          </cell>
          <cell r="G6322">
            <v>8</v>
          </cell>
          <cell r="H6322">
            <v>4</v>
          </cell>
          <cell r="I6322">
            <v>0</v>
          </cell>
          <cell r="J6322">
            <v>0</v>
          </cell>
          <cell r="K6322">
            <v>27</v>
          </cell>
        </row>
        <row r="6323">
          <cell r="A6323">
            <v>6317</v>
          </cell>
          <cell r="B6323" t="str">
            <v>I</v>
          </cell>
          <cell r="C6323" t="str">
            <v>Transport, Postal and Warehousing</v>
          </cell>
          <cell r="D6323">
            <v>212021455</v>
          </cell>
          <cell r="E6323" t="str">
            <v>Narre Warren - North East</v>
          </cell>
          <cell r="F6323">
            <v>116</v>
          </cell>
          <cell r="G6323">
            <v>13</v>
          </cell>
          <cell r="H6323">
            <v>0</v>
          </cell>
          <cell r="I6323">
            <v>0</v>
          </cell>
          <cell r="J6323">
            <v>0</v>
          </cell>
          <cell r="K6323">
            <v>130</v>
          </cell>
        </row>
        <row r="6324">
          <cell r="A6324">
            <v>6318</v>
          </cell>
          <cell r="B6324" t="str">
            <v>J</v>
          </cell>
          <cell r="C6324" t="str">
            <v>Information Media and Telecommunications</v>
          </cell>
          <cell r="D6324">
            <v>212021455</v>
          </cell>
          <cell r="E6324" t="str">
            <v>Narre Warren - North East</v>
          </cell>
          <cell r="F6324">
            <v>4</v>
          </cell>
          <cell r="G6324">
            <v>3</v>
          </cell>
          <cell r="H6324">
            <v>0</v>
          </cell>
          <cell r="I6324">
            <v>0</v>
          </cell>
          <cell r="J6324">
            <v>0</v>
          </cell>
          <cell r="K6324">
            <v>6</v>
          </cell>
        </row>
        <row r="6325">
          <cell r="A6325">
            <v>6319</v>
          </cell>
          <cell r="B6325" t="str">
            <v>K</v>
          </cell>
          <cell r="C6325" t="str">
            <v>Financial and Insurance Services</v>
          </cell>
          <cell r="D6325">
            <v>212021455</v>
          </cell>
          <cell r="E6325" t="str">
            <v>Narre Warren - North East</v>
          </cell>
          <cell r="F6325">
            <v>19</v>
          </cell>
          <cell r="G6325">
            <v>6</v>
          </cell>
          <cell r="H6325">
            <v>0</v>
          </cell>
          <cell r="I6325">
            <v>0</v>
          </cell>
          <cell r="J6325">
            <v>0</v>
          </cell>
          <cell r="K6325">
            <v>25</v>
          </cell>
        </row>
        <row r="6326">
          <cell r="A6326">
            <v>6320</v>
          </cell>
          <cell r="B6326" t="str">
            <v>L</v>
          </cell>
          <cell r="C6326" t="str">
            <v>Rental, Hiring and Real Estate Services</v>
          </cell>
          <cell r="D6326">
            <v>212021455</v>
          </cell>
          <cell r="E6326" t="str">
            <v>Narre Warren - North East</v>
          </cell>
          <cell r="F6326">
            <v>53</v>
          </cell>
          <cell r="G6326">
            <v>0</v>
          </cell>
          <cell r="H6326">
            <v>0</v>
          </cell>
          <cell r="I6326">
            <v>0</v>
          </cell>
          <cell r="J6326">
            <v>0</v>
          </cell>
          <cell r="K6326">
            <v>55</v>
          </cell>
        </row>
        <row r="6327">
          <cell r="A6327">
            <v>6321</v>
          </cell>
          <cell r="B6327" t="str">
            <v>M</v>
          </cell>
          <cell r="C6327" t="str">
            <v>Professional, Scientific and Technical Services</v>
          </cell>
          <cell r="D6327">
            <v>212021455</v>
          </cell>
          <cell r="E6327" t="str">
            <v>Narre Warren - North East</v>
          </cell>
          <cell r="F6327">
            <v>59</v>
          </cell>
          <cell r="G6327">
            <v>22</v>
          </cell>
          <cell r="H6327">
            <v>0</v>
          </cell>
          <cell r="I6327">
            <v>0</v>
          </cell>
          <cell r="J6327">
            <v>0</v>
          </cell>
          <cell r="K6327">
            <v>82</v>
          </cell>
        </row>
        <row r="6328">
          <cell r="A6328">
            <v>6322</v>
          </cell>
          <cell r="B6328" t="str">
            <v>N</v>
          </cell>
          <cell r="C6328" t="str">
            <v>Administrative and Support Services</v>
          </cell>
          <cell r="D6328">
            <v>212021455</v>
          </cell>
          <cell r="E6328" t="str">
            <v>Narre Warren - North East</v>
          </cell>
          <cell r="F6328">
            <v>31</v>
          </cell>
          <cell r="G6328">
            <v>15</v>
          </cell>
          <cell r="H6328">
            <v>3</v>
          </cell>
          <cell r="I6328">
            <v>3</v>
          </cell>
          <cell r="J6328">
            <v>0</v>
          </cell>
          <cell r="K6328">
            <v>48</v>
          </cell>
        </row>
        <row r="6329">
          <cell r="A6329">
            <v>6323</v>
          </cell>
          <cell r="B6329" t="str">
            <v>O</v>
          </cell>
          <cell r="C6329" t="str">
            <v>Public Administration and Safety</v>
          </cell>
          <cell r="D6329">
            <v>212021455</v>
          </cell>
          <cell r="E6329" t="str">
            <v>Narre Warren - North East</v>
          </cell>
          <cell r="F6329">
            <v>3</v>
          </cell>
          <cell r="G6329">
            <v>3</v>
          </cell>
          <cell r="H6329">
            <v>0</v>
          </cell>
          <cell r="I6329">
            <v>0</v>
          </cell>
          <cell r="J6329">
            <v>0</v>
          </cell>
          <cell r="K6329">
            <v>4</v>
          </cell>
        </row>
        <row r="6330">
          <cell r="A6330">
            <v>6324</v>
          </cell>
          <cell r="B6330" t="str">
            <v>P</v>
          </cell>
          <cell r="C6330" t="str">
            <v>Education and Training</v>
          </cell>
          <cell r="D6330">
            <v>212021455</v>
          </cell>
          <cell r="E6330" t="str">
            <v>Narre Warren - North East</v>
          </cell>
          <cell r="F6330">
            <v>9</v>
          </cell>
          <cell r="G6330">
            <v>4</v>
          </cell>
          <cell r="H6330">
            <v>0</v>
          </cell>
          <cell r="I6330">
            <v>0</v>
          </cell>
          <cell r="J6330">
            <v>0</v>
          </cell>
          <cell r="K6330">
            <v>13</v>
          </cell>
        </row>
        <row r="6331">
          <cell r="A6331">
            <v>6325</v>
          </cell>
          <cell r="B6331" t="str">
            <v>Q</v>
          </cell>
          <cell r="C6331" t="str">
            <v>Health Care and Social Assistance</v>
          </cell>
          <cell r="D6331">
            <v>212021455</v>
          </cell>
          <cell r="E6331" t="str">
            <v>Narre Warren - North East</v>
          </cell>
          <cell r="F6331">
            <v>37</v>
          </cell>
          <cell r="G6331">
            <v>13</v>
          </cell>
          <cell r="H6331">
            <v>0</v>
          </cell>
          <cell r="I6331">
            <v>4</v>
          </cell>
          <cell r="J6331">
            <v>0</v>
          </cell>
          <cell r="K6331">
            <v>55</v>
          </cell>
        </row>
        <row r="6332">
          <cell r="A6332">
            <v>6326</v>
          </cell>
          <cell r="B6332" t="str">
            <v>R</v>
          </cell>
          <cell r="C6332" t="str">
            <v>Arts and Recreation Services</v>
          </cell>
          <cell r="D6332">
            <v>212021455</v>
          </cell>
          <cell r="E6332" t="str">
            <v>Narre Warren - North East</v>
          </cell>
          <cell r="F6332">
            <v>8</v>
          </cell>
          <cell r="G6332">
            <v>0</v>
          </cell>
          <cell r="H6332">
            <v>0</v>
          </cell>
          <cell r="I6332">
            <v>0</v>
          </cell>
          <cell r="J6332">
            <v>0</v>
          </cell>
          <cell r="K6332">
            <v>9</v>
          </cell>
        </row>
        <row r="6333">
          <cell r="A6333">
            <v>6327</v>
          </cell>
          <cell r="B6333" t="str">
            <v>S</v>
          </cell>
          <cell r="C6333" t="str">
            <v>Other Services</v>
          </cell>
          <cell r="D6333">
            <v>212021455</v>
          </cell>
          <cell r="E6333" t="str">
            <v>Narre Warren - North East</v>
          </cell>
          <cell r="F6333">
            <v>32</v>
          </cell>
          <cell r="G6333">
            <v>20</v>
          </cell>
          <cell r="H6333">
            <v>3</v>
          </cell>
          <cell r="I6333">
            <v>0</v>
          </cell>
          <cell r="J6333">
            <v>0</v>
          </cell>
          <cell r="K6333">
            <v>54</v>
          </cell>
        </row>
        <row r="6334">
          <cell r="A6334">
            <v>6328</v>
          </cell>
          <cell r="B6334" t="str">
            <v>A</v>
          </cell>
          <cell r="C6334" t="str">
            <v>Agriculture, Forestry and Fishing</v>
          </cell>
          <cell r="D6334">
            <v>212021456</v>
          </cell>
          <cell r="E6334" t="str">
            <v>Narre Warren - South West</v>
          </cell>
          <cell r="F6334">
            <v>5</v>
          </cell>
          <cell r="G6334">
            <v>0</v>
          </cell>
          <cell r="H6334">
            <v>0</v>
          </cell>
          <cell r="I6334">
            <v>0</v>
          </cell>
          <cell r="J6334">
            <v>0</v>
          </cell>
          <cell r="K6334">
            <v>5</v>
          </cell>
        </row>
        <row r="6335">
          <cell r="A6335">
            <v>6329</v>
          </cell>
          <cell r="B6335" t="str">
            <v>B</v>
          </cell>
          <cell r="C6335" t="str">
            <v>Mining</v>
          </cell>
          <cell r="D6335">
            <v>212021456</v>
          </cell>
          <cell r="E6335" t="str">
            <v>Narre Warren - South West</v>
          </cell>
          <cell r="F6335">
            <v>0</v>
          </cell>
          <cell r="G6335">
            <v>0</v>
          </cell>
          <cell r="H6335">
            <v>0</v>
          </cell>
          <cell r="I6335">
            <v>0</v>
          </cell>
          <cell r="J6335">
            <v>0</v>
          </cell>
          <cell r="K6335">
            <v>0</v>
          </cell>
        </row>
        <row r="6336">
          <cell r="A6336">
            <v>6330</v>
          </cell>
          <cell r="B6336" t="str">
            <v>C</v>
          </cell>
          <cell r="C6336" t="str">
            <v>Manufacturing</v>
          </cell>
          <cell r="D6336">
            <v>212021456</v>
          </cell>
          <cell r="E6336" t="str">
            <v>Narre Warren - South West</v>
          </cell>
          <cell r="F6336">
            <v>28</v>
          </cell>
          <cell r="G6336">
            <v>11</v>
          </cell>
          <cell r="H6336">
            <v>6</v>
          </cell>
          <cell r="I6336">
            <v>0</v>
          </cell>
          <cell r="J6336">
            <v>0</v>
          </cell>
          <cell r="K6336">
            <v>45</v>
          </cell>
        </row>
        <row r="6337">
          <cell r="A6337">
            <v>6331</v>
          </cell>
          <cell r="B6337" t="str">
            <v>D</v>
          </cell>
          <cell r="C6337" t="str">
            <v>Electricity, Gas, Water and Waste Services</v>
          </cell>
          <cell r="D6337">
            <v>212021456</v>
          </cell>
          <cell r="E6337" t="str">
            <v>Narre Warren - South West</v>
          </cell>
          <cell r="F6337">
            <v>3</v>
          </cell>
          <cell r="G6337">
            <v>0</v>
          </cell>
          <cell r="H6337">
            <v>3</v>
          </cell>
          <cell r="I6337">
            <v>0</v>
          </cell>
          <cell r="J6337">
            <v>0</v>
          </cell>
          <cell r="K6337">
            <v>6</v>
          </cell>
        </row>
        <row r="6338">
          <cell r="A6338">
            <v>6332</v>
          </cell>
          <cell r="B6338" t="str">
            <v>E</v>
          </cell>
          <cell r="C6338" t="str">
            <v>Construction</v>
          </cell>
          <cell r="D6338">
            <v>212021456</v>
          </cell>
          <cell r="E6338" t="str">
            <v>Narre Warren - South West</v>
          </cell>
          <cell r="F6338">
            <v>238</v>
          </cell>
          <cell r="G6338">
            <v>91</v>
          </cell>
          <cell r="H6338">
            <v>15</v>
          </cell>
          <cell r="I6338">
            <v>6</v>
          </cell>
          <cell r="J6338">
            <v>0</v>
          </cell>
          <cell r="K6338">
            <v>350</v>
          </cell>
        </row>
        <row r="6339">
          <cell r="A6339">
            <v>6333</v>
          </cell>
          <cell r="B6339" t="str">
            <v>F</v>
          </cell>
          <cell r="C6339" t="str">
            <v>Wholesale Trade</v>
          </cell>
          <cell r="D6339">
            <v>212021456</v>
          </cell>
          <cell r="E6339" t="str">
            <v>Narre Warren - South West</v>
          </cell>
          <cell r="F6339">
            <v>22</v>
          </cell>
          <cell r="G6339">
            <v>9</v>
          </cell>
          <cell r="H6339">
            <v>3</v>
          </cell>
          <cell r="I6339">
            <v>3</v>
          </cell>
          <cell r="J6339">
            <v>0</v>
          </cell>
          <cell r="K6339">
            <v>35</v>
          </cell>
        </row>
        <row r="6340">
          <cell r="A6340">
            <v>6334</v>
          </cell>
          <cell r="B6340" t="str">
            <v>G</v>
          </cell>
          <cell r="C6340" t="str">
            <v>Retail Trade</v>
          </cell>
          <cell r="D6340">
            <v>212021456</v>
          </cell>
          <cell r="E6340" t="str">
            <v>Narre Warren - South West</v>
          </cell>
          <cell r="F6340">
            <v>62</v>
          </cell>
          <cell r="G6340">
            <v>40</v>
          </cell>
          <cell r="H6340">
            <v>30</v>
          </cell>
          <cell r="I6340">
            <v>4</v>
          </cell>
          <cell r="J6340">
            <v>0</v>
          </cell>
          <cell r="K6340">
            <v>136</v>
          </cell>
        </row>
        <row r="6341">
          <cell r="A6341">
            <v>6335</v>
          </cell>
          <cell r="B6341" t="str">
            <v>H</v>
          </cell>
          <cell r="C6341" t="str">
            <v>Accommodation and Food Services</v>
          </cell>
          <cell r="D6341">
            <v>212021456</v>
          </cell>
          <cell r="E6341" t="str">
            <v>Narre Warren - South West</v>
          </cell>
          <cell r="F6341">
            <v>25</v>
          </cell>
          <cell r="G6341">
            <v>20</v>
          </cell>
          <cell r="H6341">
            <v>27</v>
          </cell>
          <cell r="I6341">
            <v>6</v>
          </cell>
          <cell r="J6341">
            <v>0</v>
          </cell>
          <cell r="K6341">
            <v>78</v>
          </cell>
        </row>
        <row r="6342">
          <cell r="A6342">
            <v>6336</v>
          </cell>
          <cell r="B6342" t="str">
            <v>I</v>
          </cell>
          <cell r="C6342" t="str">
            <v>Transport, Postal and Warehousing</v>
          </cell>
          <cell r="D6342">
            <v>212021456</v>
          </cell>
          <cell r="E6342" t="str">
            <v>Narre Warren - South West</v>
          </cell>
          <cell r="F6342">
            <v>195</v>
          </cell>
          <cell r="G6342">
            <v>20</v>
          </cell>
          <cell r="H6342">
            <v>3</v>
          </cell>
          <cell r="I6342">
            <v>0</v>
          </cell>
          <cell r="J6342">
            <v>0</v>
          </cell>
          <cell r="K6342">
            <v>217</v>
          </cell>
        </row>
        <row r="6343">
          <cell r="A6343">
            <v>6337</v>
          </cell>
          <cell r="B6343" t="str">
            <v>J</v>
          </cell>
          <cell r="C6343" t="str">
            <v>Information Media and Telecommunications</v>
          </cell>
          <cell r="D6343">
            <v>212021456</v>
          </cell>
          <cell r="E6343" t="str">
            <v>Narre Warren - South West</v>
          </cell>
          <cell r="F6343">
            <v>4</v>
          </cell>
          <cell r="G6343">
            <v>3</v>
          </cell>
          <cell r="H6343">
            <v>0</v>
          </cell>
          <cell r="I6343">
            <v>0</v>
          </cell>
          <cell r="J6343">
            <v>0</v>
          </cell>
          <cell r="K6343">
            <v>8</v>
          </cell>
        </row>
        <row r="6344">
          <cell r="A6344">
            <v>6338</v>
          </cell>
          <cell r="B6344" t="str">
            <v>K</v>
          </cell>
          <cell r="C6344" t="str">
            <v>Financial and Insurance Services</v>
          </cell>
          <cell r="D6344">
            <v>212021456</v>
          </cell>
          <cell r="E6344" t="str">
            <v>Narre Warren - South West</v>
          </cell>
          <cell r="F6344">
            <v>38</v>
          </cell>
          <cell r="G6344">
            <v>24</v>
          </cell>
          <cell r="H6344">
            <v>5</v>
          </cell>
          <cell r="I6344">
            <v>0</v>
          </cell>
          <cell r="J6344">
            <v>0</v>
          </cell>
          <cell r="K6344">
            <v>67</v>
          </cell>
        </row>
        <row r="6345">
          <cell r="A6345">
            <v>6339</v>
          </cell>
          <cell r="B6345" t="str">
            <v>L</v>
          </cell>
          <cell r="C6345" t="str">
            <v>Rental, Hiring and Real Estate Services</v>
          </cell>
          <cell r="D6345">
            <v>212021456</v>
          </cell>
          <cell r="E6345" t="str">
            <v>Narre Warren - South West</v>
          </cell>
          <cell r="F6345">
            <v>95</v>
          </cell>
          <cell r="G6345">
            <v>15</v>
          </cell>
          <cell r="H6345">
            <v>8</v>
          </cell>
          <cell r="I6345">
            <v>0</v>
          </cell>
          <cell r="J6345">
            <v>0</v>
          </cell>
          <cell r="K6345">
            <v>120</v>
          </cell>
        </row>
        <row r="6346">
          <cell r="A6346">
            <v>6340</v>
          </cell>
          <cell r="B6346" t="str">
            <v>M</v>
          </cell>
          <cell r="C6346" t="str">
            <v>Professional, Scientific and Technical Services</v>
          </cell>
          <cell r="D6346">
            <v>212021456</v>
          </cell>
          <cell r="E6346" t="str">
            <v>Narre Warren - South West</v>
          </cell>
          <cell r="F6346">
            <v>86</v>
          </cell>
          <cell r="G6346">
            <v>52</v>
          </cell>
          <cell r="H6346">
            <v>19</v>
          </cell>
          <cell r="I6346">
            <v>4</v>
          </cell>
          <cell r="J6346">
            <v>0</v>
          </cell>
          <cell r="K6346">
            <v>161</v>
          </cell>
        </row>
        <row r="6347">
          <cell r="A6347">
            <v>6341</v>
          </cell>
          <cell r="B6347" t="str">
            <v>N</v>
          </cell>
          <cell r="C6347" t="str">
            <v>Administrative and Support Services</v>
          </cell>
          <cell r="D6347">
            <v>212021456</v>
          </cell>
          <cell r="E6347" t="str">
            <v>Narre Warren - South West</v>
          </cell>
          <cell r="F6347">
            <v>73</v>
          </cell>
          <cell r="G6347">
            <v>13</v>
          </cell>
          <cell r="H6347">
            <v>8</v>
          </cell>
          <cell r="I6347">
            <v>3</v>
          </cell>
          <cell r="J6347">
            <v>3</v>
          </cell>
          <cell r="K6347">
            <v>99</v>
          </cell>
        </row>
        <row r="6348">
          <cell r="A6348">
            <v>6342</v>
          </cell>
          <cell r="B6348" t="str">
            <v>O</v>
          </cell>
          <cell r="C6348" t="str">
            <v>Public Administration and Safety</v>
          </cell>
          <cell r="D6348">
            <v>212021456</v>
          </cell>
          <cell r="E6348" t="str">
            <v>Narre Warren - South West</v>
          </cell>
          <cell r="F6348">
            <v>4</v>
          </cell>
          <cell r="G6348">
            <v>0</v>
          </cell>
          <cell r="H6348">
            <v>3</v>
          </cell>
          <cell r="I6348">
            <v>0</v>
          </cell>
          <cell r="J6348">
            <v>0</v>
          </cell>
          <cell r="K6348">
            <v>5</v>
          </cell>
        </row>
        <row r="6349">
          <cell r="A6349">
            <v>6343</v>
          </cell>
          <cell r="B6349" t="str">
            <v>P</v>
          </cell>
          <cell r="C6349" t="str">
            <v>Education and Training</v>
          </cell>
          <cell r="D6349">
            <v>212021456</v>
          </cell>
          <cell r="E6349" t="str">
            <v>Narre Warren - South West</v>
          </cell>
          <cell r="F6349">
            <v>18</v>
          </cell>
          <cell r="G6349">
            <v>3</v>
          </cell>
          <cell r="H6349">
            <v>3</v>
          </cell>
          <cell r="I6349">
            <v>3</v>
          </cell>
          <cell r="J6349">
            <v>3</v>
          </cell>
          <cell r="K6349">
            <v>27</v>
          </cell>
        </row>
        <row r="6350">
          <cell r="A6350">
            <v>6344</v>
          </cell>
          <cell r="B6350" t="str">
            <v>Q</v>
          </cell>
          <cell r="C6350" t="str">
            <v>Health Care and Social Assistance</v>
          </cell>
          <cell r="D6350">
            <v>212021456</v>
          </cell>
          <cell r="E6350" t="str">
            <v>Narre Warren - South West</v>
          </cell>
          <cell r="F6350">
            <v>72</v>
          </cell>
          <cell r="G6350">
            <v>20</v>
          </cell>
          <cell r="H6350">
            <v>23</v>
          </cell>
          <cell r="I6350">
            <v>9</v>
          </cell>
          <cell r="J6350">
            <v>0</v>
          </cell>
          <cell r="K6350">
            <v>124</v>
          </cell>
        </row>
        <row r="6351">
          <cell r="A6351">
            <v>6345</v>
          </cell>
          <cell r="B6351" t="str">
            <v>R</v>
          </cell>
          <cell r="C6351" t="str">
            <v>Arts and Recreation Services</v>
          </cell>
          <cell r="D6351">
            <v>212021456</v>
          </cell>
          <cell r="E6351" t="str">
            <v>Narre Warren - South West</v>
          </cell>
          <cell r="F6351">
            <v>10</v>
          </cell>
          <cell r="G6351">
            <v>4</v>
          </cell>
          <cell r="H6351">
            <v>3</v>
          </cell>
          <cell r="I6351">
            <v>0</v>
          </cell>
          <cell r="J6351">
            <v>0</v>
          </cell>
          <cell r="K6351">
            <v>16</v>
          </cell>
        </row>
        <row r="6352">
          <cell r="A6352">
            <v>6346</v>
          </cell>
          <cell r="B6352" t="str">
            <v>S</v>
          </cell>
          <cell r="C6352" t="str">
            <v>Other Services</v>
          </cell>
          <cell r="D6352">
            <v>212021456</v>
          </cell>
          <cell r="E6352" t="str">
            <v>Narre Warren - South West</v>
          </cell>
          <cell r="F6352">
            <v>57</v>
          </cell>
          <cell r="G6352">
            <v>41</v>
          </cell>
          <cell r="H6352">
            <v>16</v>
          </cell>
          <cell r="I6352">
            <v>0</v>
          </cell>
          <cell r="J6352">
            <v>0</v>
          </cell>
          <cell r="K6352">
            <v>114</v>
          </cell>
        </row>
        <row r="6353">
          <cell r="A6353">
            <v>6347</v>
          </cell>
          <cell r="B6353" t="str">
            <v>A</v>
          </cell>
          <cell r="C6353" t="str">
            <v>Agriculture, Forestry and Fishing</v>
          </cell>
          <cell r="D6353">
            <v>212021299</v>
          </cell>
          <cell r="E6353" t="str">
            <v>Narre Warren North</v>
          </cell>
          <cell r="F6353">
            <v>26</v>
          </cell>
          <cell r="G6353">
            <v>4</v>
          </cell>
          <cell r="H6353">
            <v>0</v>
          </cell>
          <cell r="I6353">
            <v>0</v>
          </cell>
          <cell r="J6353">
            <v>0</v>
          </cell>
          <cell r="K6353">
            <v>30</v>
          </cell>
        </row>
        <row r="6354">
          <cell r="A6354">
            <v>6348</v>
          </cell>
          <cell r="B6354" t="str">
            <v>B</v>
          </cell>
          <cell r="C6354" t="str">
            <v>Mining</v>
          </cell>
          <cell r="D6354">
            <v>212021299</v>
          </cell>
          <cell r="E6354" t="str">
            <v>Narre Warren North</v>
          </cell>
          <cell r="F6354">
            <v>0</v>
          </cell>
          <cell r="G6354">
            <v>0</v>
          </cell>
          <cell r="H6354">
            <v>0</v>
          </cell>
          <cell r="I6354">
            <v>0</v>
          </cell>
          <cell r="J6354">
            <v>0</v>
          </cell>
          <cell r="K6354">
            <v>0</v>
          </cell>
        </row>
        <row r="6355">
          <cell r="A6355">
            <v>6349</v>
          </cell>
          <cell r="B6355" t="str">
            <v>C</v>
          </cell>
          <cell r="C6355" t="str">
            <v>Manufacturing</v>
          </cell>
          <cell r="D6355">
            <v>212021299</v>
          </cell>
          <cell r="E6355" t="str">
            <v>Narre Warren North</v>
          </cell>
          <cell r="F6355">
            <v>27</v>
          </cell>
          <cell r="G6355">
            <v>8</v>
          </cell>
          <cell r="H6355">
            <v>3</v>
          </cell>
          <cell r="I6355">
            <v>3</v>
          </cell>
          <cell r="J6355">
            <v>0</v>
          </cell>
          <cell r="K6355">
            <v>39</v>
          </cell>
        </row>
        <row r="6356">
          <cell r="A6356">
            <v>6350</v>
          </cell>
          <cell r="B6356" t="str">
            <v>D</v>
          </cell>
          <cell r="C6356" t="str">
            <v>Electricity, Gas, Water and Waste Services</v>
          </cell>
          <cell r="D6356">
            <v>212021299</v>
          </cell>
          <cell r="E6356" t="str">
            <v>Narre Warren North</v>
          </cell>
          <cell r="F6356">
            <v>3</v>
          </cell>
          <cell r="G6356">
            <v>0</v>
          </cell>
          <cell r="H6356">
            <v>0</v>
          </cell>
          <cell r="I6356">
            <v>0</v>
          </cell>
          <cell r="J6356">
            <v>0</v>
          </cell>
          <cell r="K6356">
            <v>3</v>
          </cell>
        </row>
        <row r="6357">
          <cell r="A6357">
            <v>6351</v>
          </cell>
          <cell r="B6357" t="str">
            <v>E</v>
          </cell>
          <cell r="C6357" t="str">
            <v>Construction</v>
          </cell>
          <cell r="D6357">
            <v>212021299</v>
          </cell>
          <cell r="E6357" t="str">
            <v>Narre Warren North</v>
          </cell>
          <cell r="F6357">
            <v>237</v>
          </cell>
          <cell r="G6357">
            <v>111</v>
          </cell>
          <cell r="H6357">
            <v>34</v>
          </cell>
          <cell r="I6357">
            <v>0</v>
          </cell>
          <cell r="J6357">
            <v>0</v>
          </cell>
          <cell r="K6357">
            <v>383</v>
          </cell>
        </row>
        <row r="6358">
          <cell r="A6358">
            <v>6352</v>
          </cell>
          <cell r="B6358" t="str">
            <v>F</v>
          </cell>
          <cell r="C6358" t="str">
            <v>Wholesale Trade</v>
          </cell>
          <cell r="D6358">
            <v>212021299</v>
          </cell>
          <cell r="E6358" t="str">
            <v>Narre Warren North</v>
          </cell>
          <cell r="F6358">
            <v>21</v>
          </cell>
          <cell r="G6358">
            <v>6</v>
          </cell>
          <cell r="H6358">
            <v>0</v>
          </cell>
          <cell r="I6358">
            <v>0</v>
          </cell>
          <cell r="J6358">
            <v>0</v>
          </cell>
          <cell r="K6358">
            <v>28</v>
          </cell>
        </row>
        <row r="6359">
          <cell r="A6359">
            <v>6353</v>
          </cell>
          <cell r="B6359" t="str">
            <v>G</v>
          </cell>
          <cell r="C6359" t="str">
            <v>Retail Trade</v>
          </cell>
          <cell r="D6359">
            <v>212021299</v>
          </cell>
          <cell r="E6359" t="str">
            <v>Narre Warren North</v>
          </cell>
          <cell r="F6359">
            <v>39</v>
          </cell>
          <cell r="G6359">
            <v>22</v>
          </cell>
          <cell r="H6359">
            <v>8</v>
          </cell>
          <cell r="I6359">
            <v>3</v>
          </cell>
          <cell r="J6359">
            <v>0</v>
          </cell>
          <cell r="K6359">
            <v>70</v>
          </cell>
        </row>
        <row r="6360">
          <cell r="A6360">
            <v>6354</v>
          </cell>
          <cell r="B6360" t="str">
            <v>H</v>
          </cell>
          <cell r="C6360" t="str">
            <v>Accommodation and Food Services</v>
          </cell>
          <cell r="D6360">
            <v>212021299</v>
          </cell>
          <cell r="E6360" t="str">
            <v>Narre Warren North</v>
          </cell>
          <cell r="F6360">
            <v>11</v>
          </cell>
          <cell r="G6360">
            <v>15</v>
          </cell>
          <cell r="H6360">
            <v>6</v>
          </cell>
          <cell r="I6360">
            <v>3</v>
          </cell>
          <cell r="J6360">
            <v>0</v>
          </cell>
          <cell r="K6360">
            <v>36</v>
          </cell>
        </row>
        <row r="6361">
          <cell r="A6361">
            <v>6355</v>
          </cell>
          <cell r="B6361" t="str">
            <v>I</v>
          </cell>
          <cell r="C6361" t="str">
            <v>Transport, Postal and Warehousing</v>
          </cell>
          <cell r="D6361">
            <v>212021299</v>
          </cell>
          <cell r="E6361" t="str">
            <v>Narre Warren North</v>
          </cell>
          <cell r="F6361">
            <v>46</v>
          </cell>
          <cell r="G6361">
            <v>26</v>
          </cell>
          <cell r="H6361">
            <v>3</v>
          </cell>
          <cell r="I6361">
            <v>0</v>
          </cell>
          <cell r="J6361">
            <v>0</v>
          </cell>
          <cell r="K6361">
            <v>75</v>
          </cell>
        </row>
        <row r="6362">
          <cell r="A6362">
            <v>6356</v>
          </cell>
          <cell r="B6362" t="str">
            <v>J</v>
          </cell>
          <cell r="C6362" t="str">
            <v>Information Media and Telecommunications</v>
          </cell>
          <cell r="D6362">
            <v>212021299</v>
          </cell>
          <cell r="E6362" t="str">
            <v>Narre Warren North</v>
          </cell>
          <cell r="F6362">
            <v>4</v>
          </cell>
          <cell r="G6362">
            <v>3</v>
          </cell>
          <cell r="H6362">
            <v>0</v>
          </cell>
          <cell r="I6362">
            <v>0</v>
          </cell>
          <cell r="J6362">
            <v>0</v>
          </cell>
          <cell r="K6362">
            <v>7</v>
          </cell>
        </row>
        <row r="6363">
          <cell r="A6363">
            <v>6357</v>
          </cell>
          <cell r="B6363" t="str">
            <v>K</v>
          </cell>
          <cell r="C6363" t="str">
            <v>Financial and Insurance Services</v>
          </cell>
          <cell r="D6363">
            <v>212021299</v>
          </cell>
          <cell r="E6363" t="str">
            <v>Narre Warren North</v>
          </cell>
          <cell r="F6363">
            <v>49</v>
          </cell>
          <cell r="G6363">
            <v>11</v>
          </cell>
          <cell r="H6363">
            <v>0</v>
          </cell>
          <cell r="I6363">
            <v>0</v>
          </cell>
          <cell r="J6363">
            <v>0</v>
          </cell>
          <cell r="K6363">
            <v>60</v>
          </cell>
        </row>
        <row r="6364">
          <cell r="A6364">
            <v>6358</v>
          </cell>
          <cell r="B6364" t="str">
            <v>L</v>
          </cell>
          <cell r="C6364" t="str">
            <v>Rental, Hiring and Real Estate Services</v>
          </cell>
          <cell r="D6364">
            <v>212021299</v>
          </cell>
          <cell r="E6364" t="str">
            <v>Narre Warren North</v>
          </cell>
          <cell r="F6364">
            <v>183</v>
          </cell>
          <cell r="G6364">
            <v>7</v>
          </cell>
          <cell r="H6364">
            <v>0</v>
          </cell>
          <cell r="I6364">
            <v>0</v>
          </cell>
          <cell r="J6364">
            <v>0</v>
          </cell>
          <cell r="K6364">
            <v>191</v>
          </cell>
        </row>
        <row r="6365">
          <cell r="A6365">
            <v>6359</v>
          </cell>
          <cell r="B6365" t="str">
            <v>M</v>
          </cell>
          <cell r="C6365" t="str">
            <v>Professional, Scientific and Technical Services</v>
          </cell>
          <cell r="D6365">
            <v>212021299</v>
          </cell>
          <cell r="E6365" t="str">
            <v>Narre Warren North</v>
          </cell>
          <cell r="F6365">
            <v>72</v>
          </cell>
          <cell r="G6365">
            <v>34</v>
          </cell>
          <cell r="H6365">
            <v>5</v>
          </cell>
          <cell r="I6365">
            <v>0</v>
          </cell>
          <cell r="J6365">
            <v>0</v>
          </cell>
          <cell r="K6365">
            <v>112</v>
          </cell>
        </row>
        <row r="6366">
          <cell r="A6366">
            <v>6360</v>
          </cell>
          <cell r="B6366" t="str">
            <v>N</v>
          </cell>
          <cell r="C6366" t="str">
            <v>Administrative and Support Services</v>
          </cell>
          <cell r="D6366">
            <v>212021299</v>
          </cell>
          <cell r="E6366" t="str">
            <v>Narre Warren North</v>
          </cell>
          <cell r="F6366">
            <v>33</v>
          </cell>
          <cell r="G6366">
            <v>12</v>
          </cell>
          <cell r="H6366">
            <v>3</v>
          </cell>
          <cell r="I6366">
            <v>3</v>
          </cell>
          <cell r="J6366">
            <v>0</v>
          </cell>
          <cell r="K6366">
            <v>48</v>
          </cell>
        </row>
        <row r="6367">
          <cell r="A6367">
            <v>6361</v>
          </cell>
          <cell r="B6367" t="str">
            <v>O</v>
          </cell>
          <cell r="C6367" t="str">
            <v>Public Administration and Safety</v>
          </cell>
          <cell r="D6367">
            <v>212021299</v>
          </cell>
          <cell r="E6367" t="str">
            <v>Narre Warren North</v>
          </cell>
          <cell r="F6367">
            <v>0</v>
          </cell>
          <cell r="G6367">
            <v>3</v>
          </cell>
          <cell r="H6367">
            <v>0</v>
          </cell>
          <cell r="I6367">
            <v>0</v>
          </cell>
          <cell r="J6367">
            <v>0</v>
          </cell>
          <cell r="K6367">
            <v>0</v>
          </cell>
        </row>
        <row r="6368">
          <cell r="A6368">
            <v>6362</v>
          </cell>
          <cell r="B6368" t="str">
            <v>P</v>
          </cell>
          <cell r="C6368" t="str">
            <v>Education and Training</v>
          </cell>
          <cell r="D6368">
            <v>212021299</v>
          </cell>
          <cell r="E6368" t="str">
            <v>Narre Warren North</v>
          </cell>
          <cell r="F6368">
            <v>9</v>
          </cell>
          <cell r="G6368">
            <v>0</v>
          </cell>
          <cell r="H6368">
            <v>4</v>
          </cell>
          <cell r="I6368">
            <v>0</v>
          </cell>
          <cell r="J6368">
            <v>0</v>
          </cell>
          <cell r="K6368">
            <v>16</v>
          </cell>
        </row>
        <row r="6369">
          <cell r="A6369">
            <v>6363</v>
          </cell>
          <cell r="B6369" t="str">
            <v>Q</v>
          </cell>
          <cell r="C6369" t="str">
            <v>Health Care and Social Assistance</v>
          </cell>
          <cell r="D6369">
            <v>212021299</v>
          </cell>
          <cell r="E6369" t="str">
            <v>Narre Warren North</v>
          </cell>
          <cell r="F6369">
            <v>33</v>
          </cell>
          <cell r="G6369">
            <v>20</v>
          </cell>
          <cell r="H6369">
            <v>8</v>
          </cell>
          <cell r="I6369">
            <v>0</v>
          </cell>
          <cell r="J6369">
            <v>0</v>
          </cell>
          <cell r="K6369">
            <v>62</v>
          </cell>
        </row>
        <row r="6370">
          <cell r="A6370">
            <v>6364</v>
          </cell>
          <cell r="B6370" t="str">
            <v>R</v>
          </cell>
          <cell r="C6370" t="str">
            <v>Arts and Recreation Services</v>
          </cell>
          <cell r="D6370">
            <v>212021299</v>
          </cell>
          <cell r="E6370" t="str">
            <v>Narre Warren North</v>
          </cell>
          <cell r="F6370">
            <v>8</v>
          </cell>
          <cell r="G6370">
            <v>6</v>
          </cell>
          <cell r="H6370">
            <v>0</v>
          </cell>
          <cell r="I6370">
            <v>0</v>
          </cell>
          <cell r="J6370">
            <v>0</v>
          </cell>
          <cell r="K6370">
            <v>15</v>
          </cell>
        </row>
        <row r="6371">
          <cell r="A6371">
            <v>6365</v>
          </cell>
          <cell r="B6371" t="str">
            <v>S</v>
          </cell>
          <cell r="C6371" t="str">
            <v>Other Services</v>
          </cell>
          <cell r="D6371">
            <v>212021299</v>
          </cell>
          <cell r="E6371" t="str">
            <v>Narre Warren North</v>
          </cell>
          <cell r="F6371">
            <v>34</v>
          </cell>
          <cell r="G6371">
            <v>24</v>
          </cell>
          <cell r="H6371">
            <v>6</v>
          </cell>
          <cell r="I6371">
            <v>0</v>
          </cell>
          <cell r="J6371">
            <v>0</v>
          </cell>
          <cell r="K6371">
            <v>64</v>
          </cell>
        </row>
        <row r="6372">
          <cell r="A6372">
            <v>6366</v>
          </cell>
          <cell r="B6372" t="str">
            <v>A</v>
          </cell>
          <cell r="C6372" t="str">
            <v>Agriculture, Forestry and Fishing</v>
          </cell>
          <cell r="D6372">
            <v>212031457</v>
          </cell>
          <cell r="E6372" t="str">
            <v>Narre Warren South - East</v>
          </cell>
          <cell r="F6372">
            <v>6</v>
          </cell>
          <cell r="G6372">
            <v>0</v>
          </cell>
          <cell r="H6372">
            <v>0</v>
          </cell>
          <cell r="I6372">
            <v>0</v>
          </cell>
          <cell r="J6372">
            <v>0</v>
          </cell>
          <cell r="K6372">
            <v>6</v>
          </cell>
        </row>
        <row r="6373">
          <cell r="A6373">
            <v>6367</v>
          </cell>
          <cell r="B6373" t="str">
            <v>B</v>
          </cell>
          <cell r="C6373" t="str">
            <v>Mining</v>
          </cell>
          <cell r="D6373">
            <v>212031457</v>
          </cell>
          <cell r="E6373" t="str">
            <v>Narre Warren South - East</v>
          </cell>
          <cell r="F6373">
            <v>0</v>
          </cell>
          <cell r="G6373">
            <v>0</v>
          </cell>
          <cell r="H6373">
            <v>0</v>
          </cell>
          <cell r="I6373">
            <v>0</v>
          </cell>
          <cell r="J6373">
            <v>0</v>
          </cell>
          <cell r="K6373">
            <v>0</v>
          </cell>
        </row>
        <row r="6374">
          <cell r="A6374">
            <v>6368</v>
          </cell>
          <cell r="B6374" t="str">
            <v>C</v>
          </cell>
          <cell r="C6374" t="str">
            <v>Manufacturing</v>
          </cell>
          <cell r="D6374">
            <v>212031457</v>
          </cell>
          <cell r="E6374" t="str">
            <v>Narre Warren South - East</v>
          </cell>
          <cell r="F6374">
            <v>16</v>
          </cell>
          <cell r="G6374">
            <v>8</v>
          </cell>
          <cell r="H6374">
            <v>0</v>
          </cell>
          <cell r="I6374">
            <v>0</v>
          </cell>
          <cell r="J6374">
            <v>0</v>
          </cell>
          <cell r="K6374">
            <v>25</v>
          </cell>
        </row>
        <row r="6375">
          <cell r="A6375">
            <v>6369</v>
          </cell>
          <cell r="B6375" t="str">
            <v>D</v>
          </cell>
          <cell r="C6375" t="str">
            <v>Electricity, Gas, Water and Waste Services</v>
          </cell>
          <cell r="D6375">
            <v>212031457</v>
          </cell>
          <cell r="E6375" t="str">
            <v>Narre Warren South - East</v>
          </cell>
          <cell r="F6375">
            <v>3</v>
          </cell>
          <cell r="G6375">
            <v>0</v>
          </cell>
          <cell r="H6375">
            <v>3</v>
          </cell>
          <cell r="I6375">
            <v>0</v>
          </cell>
          <cell r="J6375">
            <v>0</v>
          </cell>
          <cell r="K6375">
            <v>4</v>
          </cell>
        </row>
        <row r="6376">
          <cell r="A6376">
            <v>6370</v>
          </cell>
          <cell r="B6376" t="str">
            <v>E</v>
          </cell>
          <cell r="C6376" t="str">
            <v>Construction</v>
          </cell>
          <cell r="D6376">
            <v>212031457</v>
          </cell>
          <cell r="E6376" t="str">
            <v>Narre Warren South - East</v>
          </cell>
          <cell r="F6376">
            <v>206</v>
          </cell>
          <cell r="G6376">
            <v>105</v>
          </cell>
          <cell r="H6376">
            <v>7</v>
          </cell>
          <cell r="I6376">
            <v>0</v>
          </cell>
          <cell r="J6376">
            <v>0</v>
          </cell>
          <cell r="K6376">
            <v>319</v>
          </cell>
        </row>
        <row r="6377">
          <cell r="A6377">
            <v>6371</v>
          </cell>
          <cell r="B6377" t="str">
            <v>F</v>
          </cell>
          <cell r="C6377" t="str">
            <v>Wholesale Trade</v>
          </cell>
          <cell r="D6377">
            <v>212031457</v>
          </cell>
          <cell r="E6377" t="str">
            <v>Narre Warren South - East</v>
          </cell>
          <cell r="F6377">
            <v>20</v>
          </cell>
          <cell r="G6377">
            <v>3</v>
          </cell>
          <cell r="H6377">
            <v>3</v>
          </cell>
          <cell r="I6377">
            <v>0</v>
          </cell>
          <cell r="J6377">
            <v>0</v>
          </cell>
          <cell r="K6377">
            <v>23</v>
          </cell>
        </row>
        <row r="6378">
          <cell r="A6378">
            <v>6372</v>
          </cell>
          <cell r="B6378" t="str">
            <v>G</v>
          </cell>
          <cell r="C6378" t="str">
            <v>Retail Trade</v>
          </cell>
          <cell r="D6378">
            <v>212031457</v>
          </cell>
          <cell r="E6378" t="str">
            <v>Narre Warren South - East</v>
          </cell>
          <cell r="F6378">
            <v>39</v>
          </cell>
          <cell r="G6378">
            <v>19</v>
          </cell>
          <cell r="H6378">
            <v>4</v>
          </cell>
          <cell r="I6378">
            <v>3</v>
          </cell>
          <cell r="J6378">
            <v>0</v>
          </cell>
          <cell r="K6378">
            <v>64</v>
          </cell>
        </row>
        <row r="6379">
          <cell r="A6379">
            <v>6373</v>
          </cell>
          <cell r="B6379" t="str">
            <v>H</v>
          </cell>
          <cell r="C6379" t="str">
            <v>Accommodation and Food Services</v>
          </cell>
          <cell r="D6379">
            <v>212031457</v>
          </cell>
          <cell r="E6379" t="str">
            <v>Narre Warren South - East</v>
          </cell>
          <cell r="F6379">
            <v>16</v>
          </cell>
          <cell r="G6379">
            <v>8</v>
          </cell>
          <cell r="H6379">
            <v>7</v>
          </cell>
          <cell r="I6379">
            <v>0</v>
          </cell>
          <cell r="J6379">
            <v>0</v>
          </cell>
          <cell r="K6379">
            <v>32</v>
          </cell>
        </row>
        <row r="6380">
          <cell r="A6380">
            <v>6374</v>
          </cell>
          <cell r="B6380" t="str">
            <v>I</v>
          </cell>
          <cell r="C6380" t="str">
            <v>Transport, Postal and Warehousing</v>
          </cell>
          <cell r="D6380">
            <v>212031457</v>
          </cell>
          <cell r="E6380" t="str">
            <v>Narre Warren South - East</v>
          </cell>
          <cell r="F6380">
            <v>89</v>
          </cell>
          <cell r="G6380">
            <v>18</v>
          </cell>
          <cell r="H6380">
            <v>0</v>
          </cell>
          <cell r="I6380">
            <v>0</v>
          </cell>
          <cell r="J6380">
            <v>0</v>
          </cell>
          <cell r="K6380">
            <v>109</v>
          </cell>
        </row>
        <row r="6381">
          <cell r="A6381">
            <v>6375</v>
          </cell>
          <cell r="B6381" t="str">
            <v>J</v>
          </cell>
          <cell r="C6381" t="str">
            <v>Information Media and Telecommunications</v>
          </cell>
          <cell r="D6381">
            <v>212031457</v>
          </cell>
          <cell r="E6381" t="str">
            <v>Narre Warren South - East</v>
          </cell>
          <cell r="F6381">
            <v>6</v>
          </cell>
          <cell r="G6381">
            <v>3</v>
          </cell>
          <cell r="H6381">
            <v>0</v>
          </cell>
          <cell r="I6381">
            <v>0</v>
          </cell>
          <cell r="J6381">
            <v>0</v>
          </cell>
          <cell r="K6381">
            <v>8</v>
          </cell>
        </row>
        <row r="6382">
          <cell r="A6382">
            <v>6376</v>
          </cell>
          <cell r="B6382" t="str">
            <v>K</v>
          </cell>
          <cell r="C6382" t="str">
            <v>Financial and Insurance Services</v>
          </cell>
          <cell r="D6382">
            <v>212031457</v>
          </cell>
          <cell r="E6382" t="str">
            <v>Narre Warren South - East</v>
          </cell>
          <cell r="F6382">
            <v>37</v>
          </cell>
          <cell r="G6382">
            <v>7</v>
          </cell>
          <cell r="H6382">
            <v>0</v>
          </cell>
          <cell r="I6382">
            <v>0</v>
          </cell>
          <cell r="J6382">
            <v>0</v>
          </cell>
          <cell r="K6382">
            <v>44</v>
          </cell>
        </row>
        <row r="6383">
          <cell r="A6383">
            <v>6377</v>
          </cell>
          <cell r="B6383" t="str">
            <v>L</v>
          </cell>
          <cell r="C6383" t="str">
            <v>Rental, Hiring and Real Estate Services</v>
          </cell>
          <cell r="D6383">
            <v>212031457</v>
          </cell>
          <cell r="E6383" t="str">
            <v>Narre Warren South - East</v>
          </cell>
          <cell r="F6383">
            <v>70</v>
          </cell>
          <cell r="G6383">
            <v>8</v>
          </cell>
          <cell r="H6383">
            <v>0</v>
          </cell>
          <cell r="I6383">
            <v>0</v>
          </cell>
          <cell r="J6383">
            <v>0</v>
          </cell>
          <cell r="K6383">
            <v>78</v>
          </cell>
        </row>
        <row r="6384">
          <cell r="A6384">
            <v>6378</v>
          </cell>
          <cell r="B6384" t="str">
            <v>M</v>
          </cell>
          <cell r="C6384" t="str">
            <v>Professional, Scientific and Technical Services</v>
          </cell>
          <cell r="D6384">
            <v>212031457</v>
          </cell>
          <cell r="E6384" t="str">
            <v>Narre Warren South - East</v>
          </cell>
          <cell r="F6384">
            <v>59</v>
          </cell>
          <cell r="G6384">
            <v>44</v>
          </cell>
          <cell r="H6384">
            <v>3</v>
          </cell>
          <cell r="I6384">
            <v>3</v>
          </cell>
          <cell r="J6384">
            <v>0</v>
          </cell>
          <cell r="K6384">
            <v>107</v>
          </cell>
        </row>
        <row r="6385">
          <cell r="A6385">
            <v>6379</v>
          </cell>
          <cell r="B6385" t="str">
            <v>N</v>
          </cell>
          <cell r="C6385" t="str">
            <v>Administrative and Support Services</v>
          </cell>
          <cell r="D6385">
            <v>212031457</v>
          </cell>
          <cell r="E6385" t="str">
            <v>Narre Warren South - East</v>
          </cell>
          <cell r="F6385">
            <v>54</v>
          </cell>
          <cell r="G6385">
            <v>23</v>
          </cell>
          <cell r="H6385">
            <v>4</v>
          </cell>
          <cell r="I6385">
            <v>0</v>
          </cell>
          <cell r="J6385">
            <v>0</v>
          </cell>
          <cell r="K6385">
            <v>81</v>
          </cell>
        </row>
        <row r="6386">
          <cell r="A6386">
            <v>6380</v>
          </cell>
          <cell r="B6386" t="str">
            <v>O</v>
          </cell>
          <cell r="C6386" t="str">
            <v>Public Administration and Safety</v>
          </cell>
          <cell r="D6386">
            <v>212031457</v>
          </cell>
          <cell r="E6386" t="str">
            <v>Narre Warren South - East</v>
          </cell>
          <cell r="F6386">
            <v>0</v>
          </cell>
          <cell r="G6386">
            <v>0</v>
          </cell>
          <cell r="H6386">
            <v>0</v>
          </cell>
          <cell r="I6386">
            <v>0</v>
          </cell>
          <cell r="J6386">
            <v>0</v>
          </cell>
          <cell r="K6386">
            <v>3</v>
          </cell>
        </row>
        <row r="6387">
          <cell r="A6387">
            <v>6381</v>
          </cell>
          <cell r="B6387" t="str">
            <v>P</v>
          </cell>
          <cell r="C6387" t="str">
            <v>Education and Training</v>
          </cell>
          <cell r="D6387">
            <v>212031457</v>
          </cell>
          <cell r="E6387" t="str">
            <v>Narre Warren South - East</v>
          </cell>
          <cell r="F6387">
            <v>12</v>
          </cell>
          <cell r="G6387">
            <v>4</v>
          </cell>
          <cell r="H6387">
            <v>4</v>
          </cell>
          <cell r="I6387">
            <v>0</v>
          </cell>
          <cell r="J6387">
            <v>0</v>
          </cell>
          <cell r="K6387">
            <v>21</v>
          </cell>
        </row>
        <row r="6388">
          <cell r="A6388">
            <v>6382</v>
          </cell>
          <cell r="B6388" t="str">
            <v>Q</v>
          </cell>
          <cell r="C6388" t="str">
            <v>Health Care and Social Assistance</v>
          </cell>
          <cell r="D6388">
            <v>212031457</v>
          </cell>
          <cell r="E6388" t="str">
            <v>Narre Warren South - East</v>
          </cell>
          <cell r="F6388">
            <v>57</v>
          </cell>
          <cell r="G6388">
            <v>16</v>
          </cell>
          <cell r="H6388">
            <v>3</v>
          </cell>
          <cell r="I6388">
            <v>4</v>
          </cell>
          <cell r="J6388">
            <v>0</v>
          </cell>
          <cell r="K6388">
            <v>80</v>
          </cell>
        </row>
        <row r="6389">
          <cell r="A6389">
            <v>6383</v>
          </cell>
          <cell r="B6389" t="str">
            <v>R</v>
          </cell>
          <cell r="C6389" t="str">
            <v>Arts and Recreation Services</v>
          </cell>
          <cell r="D6389">
            <v>212031457</v>
          </cell>
          <cell r="E6389" t="str">
            <v>Narre Warren South - East</v>
          </cell>
          <cell r="F6389">
            <v>7</v>
          </cell>
          <cell r="G6389">
            <v>0</v>
          </cell>
          <cell r="H6389">
            <v>0</v>
          </cell>
          <cell r="I6389">
            <v>0</v>
          </cell>
          <cell r="J6389">
            <v>0</v>
          </cell>
          <cell r="K6389">
            <v>7</v>
          </cell>
        </row>
        <row r="6390">
          <cell r="A6390">
            <v>6384</v>
          </cell>
          <cell r="B6390" t="str">
            <v>S</v>
          </cell>
          <cell r="C6390" t="str">
            <v>Other Services</v>
          </cell>
          <cell r="D6390">
            <v>212031457</v>
          </cell>
          <cell r="E6390" t="str">
            <v>Narre Warren South - East</v>
          </cell>
          <cell r="F6390">
            <v>31</v>
          </cell>
          <cell r="G6390">
            <v>17</v>
          </cell>
          <cell r="H6390">
            <v>3</v>
          </cell>
          <cell r="I6390">
            <v>0</v>
          </cell>
          <cell r="J6390">
            <v>0</v>
          </cell>
          <cell r="K6390">
            <v>51</v>
          </cell>
        </row>
        <row r="6391">
          <cell r="A6391">
            <v>6385</v>
          </cell>
          <cell r="B6391" t="str">
            <v>A</v>
          </cell>
          <cell r="C6391" t="str">
            <v>Agriculture, Forestry and Fishing</v>
          </cell>
          <cell r="D6391">
            <v>212031458</v>
          </cell>
          <cell r="E6391" t="str">
            <v>Narre Warren South - West</v>
          </cell>
          <cell r="F6391">
            <v>4</v>
          </cell>
          <cell r="G6391">
            <v>0</v>
          </cell>
          <cell r="H6391">
            <v>0</v>
          </cell>
          <cell r="I6391">
            <v>0</v>
          </cell>
          <cell r="J6391">
            <v>0</v>
          </cell>
          <cell r="K6391">
            <v>5</v>
          </cell>
        </row>
        <row r="6392">
          <cell r="A6392">
            <v>6386</v>
          </cell>
          <cell r="B6392" t="str">
            <v>B</v>
          </cell>
          <cell r="C6392" t="str">
            <v>Mining</v>
          </cell>
          <cell r="D6392">
            <v>212031458</v>
          </cell>
          <cell r="E6392" t="str">
            <v>Narre Warren South - West</v>
          </cell>
          <cell r="F6392">
            <v>3</v>
          </cell>
          <cell r="G6392">
            <v>0</v>
          </cell>
          <cell r="H6392">
            <v>0</v>
          </cell>
          <cell r="I6392">
            <v>0</v>
          </cell>
          <cell r="J6392">
            <v>0</v>
          </cell>
          <cell r="K6392">
            <v>0</v>
          </cell>
        </row>
        <row r="6393">
          <cell r="A6393">
            <v>6387</v>
          </cell>
          <cell r="B6393" t="str">
            <v>C</v>
          </cell>
          <cell r="C6393" t="str">
            <v>Manufacturing</v>
          </cell>
          <cell r="D6393">
            <v>212031458</v>
          </cell>
          <cell r="E6393" t="str">
            <v>Narre Warren South - West</v>
          </cell>
          <cell r="F6393">
            <v>26</v>
          </cell>
          <cell r="G6393">
            <v>6</v>
          </cell>
          <cell r="H6393">
            <v>0</v>
          </cell>
          <cell r="I6393">
            <v>3</v>
          </cell>
          <cell r="J6393">
            <v>0</v>
          </cell>
          <cell r="K6393">
            <v>34</v>
          </cell>
        </row>
        <row r="6394">
          <cell r="A6394">
            <v>6388</v>
          </cell>
          <cell r="B6394" t="str">
            <v>D</v>
          </cell>
          <cell r="C6394" t="str">
            <v>Electricity, Gas, Water and Waste Services</v>
          </cell>
          <cell r="D6394">
            <v>212031458</v>
          </cell>
          <cell r="E6394" t="str">
            <v>Narre Warren South - West</v>
          </cell>
          <cell r="F6394">
            <v>6</v>
          </cell>
          <cell r="G6394">
            <v>0</v>
          </cell>
          <cell r="H6394">
            <v>0</v>
          </cell>
          <cell r="I6394">
            <v>0</v>
          </cell>
          <cell r="J6394">
            <v>0</v>
          </cell>
          <cell r="K6394">
            <v>6</v>
          </cell>
        </row>
        <row r="6395">
          <cell r="A6395">
            <v>6389</v>
          </cell>
          <cell r="B6395" t="str">
            <v>E</v>
          </cell>
          <cell r="C6395" t="str">
            <v>Construction</v>
          </cell>
          <cell r="D6395">
            <v>212031458</v>
          </cell>
          <cell r="E6395" t="str">
            <v>Narre Warren South - West</v>
          </cell>
          <cell r="F6395">
            <v>376</v>
          </cell>
          <cell r="G6395">
            <v>107</v>
          </cell>
          <cell r="H6395">
            <v>5</v>
          </cell>
          <cell r="I6395">
            <v>0</v>
          </cell>
          <cell r="J6395">
            <v>0</v>
          </cell>
          <cell r="K6395">
            <v>488</v>
          </cell>
        </row>
        <row r="6396">
          <cell r="A6396">
            <v>6390</v>
          </cell>
          <cell r="B6396" t="str">
            <v>F</v>
          </cell>
          <cell r="C6396" t="str">
            <v>Wholesale Trade</v>
          </cell>
          <cell r="D6396">
            <v>212031458</v>
          </cell>
          <cell r="E6396" t="str">
            <v>Narre Warren South - West</v>
          </cell>
          <cell r="F6396">
            <v>19</v>
          </cell>
          <cell r="G6396">
            <v>5</v>
          </cell>
          <cell r="H6396">
            <v>3</v>
          </cell>
          <cell r="I6396">
            <v>0</v>
          </cell>
          <cell r="J6396">
            <v>0</v>
          </cell>
          <cell r="K6396">
            <v>26</v>
          </cell>
        </row>
        <row r="6397">
          <cell r="A6397">
            <v>6391</v>
          </cell>
          <cell r="B6397" t="str">
            <v>G</v>
          </cell>
          <cell r="C6397" t="str">
            <v>Retail Trade</v>
          </cell>
          <cell r="D6397">
            <v>212031458</v>
          </cell>
          <cell r="E6397" t="str">
            <v>Narre Warren South - West</v>
          </cell>
          <cell r="F6397">
            <v>36</v>
          </cell>
          <cell r="G6397">
            <v>19</v>
          </cell>
          <cell r="H6397">
            <v>4</v>
          </cell>
          <cell r="I6397">
            <v>0</v>
          </cell>
          <cell r="J6397">
            <v>0</v>
          </cell>
          <cell r="K6397">
            <v>59</v>
          </cell>
        </row>
        <row r="6398">
          <cell r="A6398">
            <v>6392</v>
          </cell>
          <cell r="B6398" t="str">
            <v>H</v>
          </cell>
          <cell r="C6398" t="str">
            <v>Accommodation and Food Services</v>
          </cell>
          <cell r="D6398">
            <v>212031458</v>
          </cell>
          <cell r="E6398" t="str">
            <v>Narre Warren South - West</v>
          </cell>
          <cell r="F6398">
            <v>22</v>
          </cell>
          <cell r="G6398">
            <v>16</v>
          </cell>
          <cell r="H6398">
            <v>0</v>
          </cell>
          <cell r="I6398">
            <v>3</v>
          </cell>
          <cell r="J6398">
            <v>0</v>
          </cell>
          <cell r="K6398">
            <v>41</v>
          </cell>
        </row>
        <row r="6399">
          <cell r="A6399">
            <v>6393</v>
          </cell>
          <cell r="B6399" t="str">
            <v>I</v>
          </cell>
          <cell r="C6399" t="str">
            <v>Transport, Postal and Warehousing</v>
          </cell>
          <cell r="D6399">
            <v>212031458</v>
          </cell>
          <cell r="E6399" t="str">
            <v>Narre Warren South - West</v>
          </cell>
          <cell r="F6399">
            <v>212</v>
          </cell>
          <cell r="G6399">
            <v>39</v>
          </cell>
          <cell r="H6399">
            <v>0</v>
          </cell>
          <cell r="I6399">
            <v>0</v>
          </cell>
          <cell r="J6399">
            <v>0</v>
          </cell>
          <cell r="K6399">
            <v>252</v>
          </cell>
        </row>
        <row r="6400">
          <cell r="A6400">
            <v>6394</v>
          </cell>
          <cell r="B6400" t="str">
            <v>J</v>
          </cell>
          <cell r="C6400" t="str">
            <v>Information Media and Telecommunications</v>
          </cell>
          <cell r="D6400">
            <v>212031458</v>
          </cell>
          <cell r="E6400" t="str">
            <v>Narre Warren South - West</v>
          </cell>
          <cell r="F6400">
            <v>6</v>
          </cell>
          <cell r="G6400">
            <v>3</v>
          </cell>
          <cell r="H6400">
            <v>0</v>
          </cell>
          <cell r="I6400">
            <v>0</v>
          </cell>
          <cell r="J6400">
            <v>0</v>
          </cell>
          <cell r="K6400">
            <v>8</v>
          </cell>
        </row>
        <row r="6401">
          <cell r="A6401">
            <v>6395</v>
          </cell>
          <cell r="B6401" t="str">
            <v>K</v>
          </cell>
          <cell r="C6401" t="str">
            <v>Financial and Insurance Services</v>
          </cell>
          <cell r="D6401">
            <v>212031458</v>
          </cell>
          <cell r="E6401" t="str">
            <v>Narre Warren South - West</v>
          </cell>
          <cell r="F6401">
            <v>20</v>
          </cell>
          <cell r="G6401">
            <v>6</v>
          </cell>
          <cell r="H6401">
            <v>0</v>
          </cell>
          <cell r="I6401">
            <v>0</v>
          </cell>
          <cell r="J6401">
            <v>0</v>
          </cell>
          <cell r="K6401">
            <v>26</v>
          </cell>
        </row>
        <row r="6402">
          <cell r="A6402">
            <v>6396</v>
          </cell>
          <cell r="B6402" t="str">
            <v>L</v>
          </cell>
          <cell r="C6402" t="str">
            <v>Rental, Hiring and Real Estate Services</v>
          </cell>
          <cell r="D6402">
            <v>212031458</v>
          </cell>
          <cell r="E6402" t="str">
            <v>Narre Warren South - West</v>
          </cell>
          <cell r="F6402">
            <v>63</v>
          </cell>
          <cell r="G6402">
            <v>8</v>
          </cell>
          <cell r="H6402">
            <v>3</v>
          </cell>
          <cell r="I6402">
            <v>0</v>
          </cell>
          <cell r="J6402">
            <v>0</v>
          </cell>
          <cell r="K6402">
            <v>73</v>
          </cell>
        </row>
        <row r="6403">
          <cell r="A6403">
            <v>6397</v>
          </cell>
          <cell r="B6403" t="str">
            <v>M</v>
          </cell>
          <cell r="C6403" t="str">
            <v>Professional, Scientific and Technical Services</v>
          </cell>
          <cell r="D6403">
            <v>212031458</v>
          </cell>
          <cell r="E6403" t="str">
            <v>Narre Warren South - West</v>
          </cell>
          <cell r="F6403">
            <v>76</v>
          </cell>
          <cell r="G6403">
            <v>26</v>
          </cell>
          <cell r="H6403">
            <v>0</v>
          </cell>
          <cell r="I6403">
            <v>0</v>
          </cell>
          <cell r="J6403">
            <v>0</v>
          </cell>
          <cell r="K6403">
            <v>104</v>
          </cell>
        </row>
        <row r="6404">
          <cell r="A6404">
            <v>6398</v>
          </cell>
          <cell r="B6404" t="str">
            <v>N</v>
          </cell>
          <cell r="C6404" t="str">
            <v>Administrative and Support Services</v>
          </cell>
          <cell r="D6404">
            <v>212031458</v>
          </cell>
          <cell r="E6404" t="str">
            <v>Narre Warren South - West</v>
          </cell>
          <cell r="F6404">
            <v>67</v>
          </cell>
          <cell r="G6404">
            <v>15</v>
          </cell>
          <cell r="H6404">
            <v>5</v>
          </cell>
          <cell r="I6404">
            <v>0</v>
          </cell>
          <cell r="J6404">
            <v>0</v>
          </cell>
          <cell r="K6404">
            <v>87</v>
          </cell>
        </row>
        <row r="6405">
          <cell r="A6405">
            <v>6399</v>
          </cell>
          <cell r="B6405" t="str">
            <v>O</v>
          </cell>
          <cell r="C6405" t="str">
            <v>Public Administration and Safety</v>
          </cell>
          <cell r="D6405">
            <v>212031458</v>
          </cell>
          <cell r="E6405" t="str">
            <v>Narre Warren South - West</v>
          </cell>
          <cell r="F6405">
            <v>6</v>
          </cell>
          <cell r="G6405">
            <v>0</v>
          </cell>
          <cell r="H6405">
            <v>0</v>
          </cell>
          <cell r="I6405">
            <v>0</v>
          </cell>
          <cell r="J6405">
            <v>0</v>
          </cell>
          <cell r="K6405">
            <v>6</v>
          </cell>
        </row>
        <row r="6406">
          <cell r="A6406">
            <v>6400</v>
          </cell>
          <cell r="B6406" t="str">
            <v>P</v>
          </cell>
          <cell r="C6406" t="str">
            <v>Education and Training</v>
          </cell>
          <cell r="D6406">
            <v>212031458</v>
          </cell>
          <cell r="E6406" t="str">
            <v>Narre Warren South - West</v>
          </cell>
          <cell r="F6406">
            <v>7</v>
          </cell>
          <cell r="G6406">
            <v>3</v>
          </cell>
          <cell r="H6406">
            <v>3</v>
          </cell>
          <cell r="I6406">
            <v>0</v>
          </cell>
          <cell r="J6406">
            <v>0</v>
          </cell>
          <cell r="K6406">
            <v>13</v>
          </cell>
        </row>
        <row r="6407">
          <cell r="A6407">
            <v>6401</v>
          </cell>
          <cell r="B6407" t="str">
            <v>Q</v>
          </cell>
          <cell r="C6407" t="str">
            <v>Health Care and Social Assistance</v>
          </cell>
          <cell r="D6407">
            <v>212031458</v>
          </cell>
          <cell r="E6407" t="str">
            <v>Narre Warren South - West</v>
          </cell>
          <cell r="F6407">
            <v>45</v>
          </cell>
          <cell r="G6407">
            <v>21</v>
          </cell>
          <cell r="H6407">
            <v>10</v>
          </cell>
          <cell r="I6407">
            <v>4</v>
          </cell>
          <cell r="J6407">
            <v>0</v>
          </cell>
          <cell r="K6407">
            <v>80</v>
          </cell>
        </row>
        <row r="6408">
          <cell r="A6408">
            <v>6402</v>
          </cell>
          <cell r="B6408" t="str">
            <v>R</v>
          </cell>
          <cell r="C6408" t="str">
            <v>Arts and Recreation Services</v>
          </cell>
          <cell r="D6408">
            <v>212031458</v>
          </cell>
          <cell r="E6408" t="str">
            <v>Narre Warren South - West</v>
          </cell>
          <cell r="F6408">
            <v>13</v>
          </cell>
          <cell r="G6408">
            <v>0</v>
          </cell>
          <cell r="H6408">
            <v>0</v>
          </cell>
          <cell r="I6408">
            <v>0</v>
          </cell>
          <cell r="J6408">
            <v>0</v>
          </cell>
          <cell r="K6408">
            <v>13</v>
          </cell>
        </row>
        <row r="6409">
          <cell r="A6409">
            <v>6403</v>
          </cell>
          <cell r="B6409" t="str">
            <v>S</v>
          </cell>
          <cell r="C6409" t="str">
            <v>Other Services</v>
          </cell>
          <cell r="D6409">
            <v>212031458</v>
          </cell>
          <cell r="E6409" t="str">
            <v>Narre Warren South - West</v>
          </cell>
          <cell r="F6409">
            <v>43</v>
          </cell>
          <cell r="G6409">
            <v>15</v>
          </cell>
          <cell r="H6409">
            <v>3</v>
          </cell>
          <cell r="I6409">
            <v>0</v>
          </cell>
          <cell r="J6409">
            <v>0</v>
          </cell>
          <cell r="K6409">
            <v>61</v>
          </cell>
        </row>
        <row r="6410">
          <cell r="A6410">
            <v>6404</v>
          </cell>
          <cell r="B6410" t="str">
            <v>A</v>
          </cell>
          <cell r="C6410" t="str">
            <v>Agriculture, Forestry and Fishing</v>
          </cell>
          <cell r="D6410">
            <v>203021045</v>
          </cell>
          <cell r="E6410" t="str">
            <v>Newcomb - Moolap</v>
          </cell>
          <cell r="F6410">
            <v>10</v>
          </cell>
          <cell r="G6410">
            <v>3</v>
          </cell>
          <cell r="H6410">
            <v>0</v>
          </cell>
          <cell r="I6410">
            <v>3</v>
          </cell>
          <cell r="J6410">
            <v>0</v>
          </cell>
          <cell r="K6410">
            <v>14</v>
          </cell>
        </row>
        <row r="6411">
          <cell r="A6411">
            <v>6405</v>
          </cell>
          <cell r="B6411" t="str">
            <v>B</v>
          </cell>
          <cell r="C6411" t="str">
            <v>Mining</v>
          </cell>
          <cell r="D6411">
            <v>203021045</v>
          </cell>
          <cell r="E6411" t="str">
            <v>Newcomb - Moolap</v>
          </cell>
          <cell r="F6411">
            <v>0</v>
          </cell>
          <cell r="G6411">
            <v>0</v>
          </cell>
          <cell r="H6411">
            <v>0</v>
          </cell>
          <cell r="I6411">
            <v>0</v>
          </cell>
          <cell r="J6411">
            <v>0</v>
          </cell>
          <cell r="K6411">
            <v>0</v>
          </cell>
        </row>
        <row r="6412">
          <cell r="A6412">
            <v>6406</v>
          </cell>
          <cell r="B6412" t="str">
            <v>C</v>
          </cell>
          <cell r="C6412" t="str">
            <v>Manufacturing</v>
          </cell>
          <cell r="D6412">
            <v>203021045</v>
          </cell>
          <cell r="E6412" t="str">
            <v>Newcomb - Moolap</v>
          </cell>
          <cell r="F6412">
            <v>36</v>
          </cell>
          <cell r="G6412">
            <v>21</v>
          </cell>
          <cell r="H6412">
            <v>22</v>
          </cell>
          <cell r="I6412">
            <v>5</v>
          </cell>
          <cell r="J6412">
            <v>0</v>
          </cell>
          <cell r="K6412">
            <v>84</v>
          </cell>
        </row>
        <row r="6413">
          <cell r="A6413">
            <v>6407</v>
          </cell>
          <cell r="B6413" t="str">
            <v>D</v>
          </cell>
          <cell r="C6413" t="str">
            <v>Electricity, Gas, Water and Waste Services</v>
          </cell>
          <cell r="D6413">
            <v>203021045</v>
          </cell>
          <cell r="E6413" t="str">
            <v>Newcomb - Moolap</v>
          </cell>
          <cell r="F6413">
            <v>7</v>
          </cell>
          <cell r="G6413">
            <v>3</v>
          </cell>
          <cell r="H6413">
            <v>4</v>
          </cell>
          <cell r="I6413">
            <v>0</v>
          </cell>
          <cell r="J6413">
            <v>0</v>
          </cell>
          <cell r="K6413">
            <v>14</v>
          </cell>
        </row>
        <row r="6414">
          <cell r="A6414">
            <v>6408</v>
          </cell>
          <cell r="B6414" t="str">
            <v>E</v>
          </cell>
          <cell r="C6414" t="str">
            <v>Construction</v>
          </cell>
          <cell r="D6414">
            <v>203021045</v>
          </cell>
          <cell r="E6414" t="str">
            <v>Newcomb - Moolap</v>
          </cell>
          <cell r="F6414">
            <v>152</v>
          </cell>
          <cell r="G6414">
            <v>62</v>
          </cell>
          <cell r="H6414">
            <v>29</v>
          </cell>
          <cell r="I6414">
            <v>6</v>
          </cell>
          <cell r="J6414">
            <v>0</v>
          </cell>
          <cell r="K6414">
            <v>249</v>
          </cell>
        </row>
        <row r="6415">
          <cell r="A6415">
            <v>6409</v>
          </cell>
          <cell r="B6415" t="str">
            <v>F</v>
          </cell>
          <cell r="C6415" t="str">
            <v>Wholesale Trade</v>
          </cell>
          <cell r="D6415">
            <v>203021045</v>
          </cell>
          <cell r="E6415" t="str">
            <v>Newcomb - Moolap</v>
          </cell>
          <cell r="F6415">
            <v>7</v>
          </cell>
          <cell r="G6415">
            <v>12</v>
          </cell>
          <cell r="H6415">
            <v>4</v>
          </cell>
          <cell r="I6415">
            <v>3</v>
          </cell>
          <cell r="J6415">
            <v>0</v>
          </cell>
          <cell r="K6415">
            <v>24</v>
          </cell>
        </row>
        <row r="6416">
          <cell r="A6416">
            <v>6410</v>
          </cell>
          <cell r="B6416" t="str">
            <v>G</v>
          </cell>
          <cell r="C6416" t="str">
            <v>Retail Trade</v>
          </cell>
          <cell r="D6416">
            <v>203021045</v>
          </cell>
          <cell r="E6416" t="str">
            <v>Newcomb - Moolap</v>
          </cell>
          <cell r="F6416">
            <v>38</v>
          </cell>
          <cell r="G6416">
            <v>12</v>
          </cell>
          <cell r="H6416">
            <v>14</v>
          </cell>
          <cell r="I6416">
            <v>4</v>
          </cell>
          <cell r="J6416">
            <v>0</v>
          </cell>
          <cell r="K6416">
            <v>68</v>
          </cell>
        </row>
        <row r="6417">
          <cell r="A6417">
            <v>6411</v>
          </cell>
          <cell r="B6417" t="str">
            <v>H</v>
          </cell>
          <cell r="C6417" t="str">
            <v>Accommodation and Food Services</v>
          </cell>
          <cell r="D6417">
            <v>203021045</v>
          </cell>
          <cell r="E6417" t="str">
            <v>Newcomb - Moolap</v>
          </cell>
          <cell r="F6417">
            <v>14</v>
          </cell>
          <cell r="G6417">
            <v>18</v>
          </cell>
          <cell r="H6417">
            <v>7</v>
          </cell>
          <cell r="I6417">
            <v>3</v>
          </cell>
          <cell r="J6417">
            <v>0</v>
          </cell>
          <cell r="K6417">
            <v>42</v>
          </cell>
        </row>
        <row r="6418">
          <cell r="A6418">
            <v>6412</v>
          </cell>
          <cell r="B6418" t="str">
            <v>I</v>
          </cell>
          <cell r="C6418" t="str">
            <v>Transport, Postal and Warehousing</v>
          </cell>
          <cell r="D6418">
            <v>203021045</v>
          </cell>
          <cell r="E6418" t="str">
            <v>Newcomb - Moolap</v>
          </cell>
          <cell r="F6418">
            <v>112</v>
          </cell>
          <cell r="G6418">
            <v>21</v>
          </cell>
          <cell r="H6418">
            <v>5</v>
          </cell>
          <cell r="I6418">
            <v>0</v>
          </cell>
          <cell r="J6418">
            <v>0</v>
          </cell>
          <cell r="K6418">
            <v>138</v>
          </cell>
        </row>
        <row r="6419">
          <cell r="A6419">
            <v>6413</v>
          </cell>
          <cell r="B6419" t="str">
            <v>J</v>
          </cell>
          <cell r="C6419" t="str">
            <v>Information Media and Telecommunications</v>
          </cell>
          <cell r="D6419">
            <v>203021045</v>
          </cell>
          <cell r="E6419" t="str">
            <v>Newcomb - Moolap</v>
          </cell>
          <cell r="F6419">
            <v>0</v>
          </cell>
          <cell r="G6419">
            <v>3</v>
          </cell>
          <cell r="H6419">
            <v>0</v>
          </cell>
          <cell r="I6419">
            <v>0</v>
          </cell>
          <cell r="J6419">
            <v>0</v>
          </cell>
          <cell r="K6419">
            <v>3</v>
          </cell>
        </row>
        <row r="6420">
          <cell r="A6420">
            <v>6414</v>
          </cell>
          <cell r="B6420" t="str">
            <v>K</v>
          </cell>
          <cell r="C6420" t="str">
            <v>Financial and Insurance Services</v>
          </cell>
          <cell r="D6420">
            <v>203021045</v>
          </cell>
          <cell r="E6420" t="str">
            <v>Newcomb - Moolap</v>
          </cell>
          <cell r="F6420">
            <v>10</v>
          </cell>
          <cell r="G6420">
            <v>4</v>
          </cell>
          <cell r="H6420">
            <v>0</v>
          </cell>
          <cell r="I6420">
            <v>3</v>
          </cell>
          <cell r="J6420">
            <v>0</v>
          </cell>
          <cell r="K6420">
            <v>15</v>
          </cell>
        </row>
        <row r="6421">
          <cell r="A6421">
            <v>6415</v>
          </cell>
          <cell r="B6421" t="str">
            <v>L</v>
          </cell>
          <cell r="C6421" t="str">
            <v>Rental, Hiring and Real Estate Services</v>
          </cell>
          <cell r="D6421">
            <v>203021045</v>
          </cell>
          <cell r="E6421" t="str">
            <v>Newcomb - Moolap</v>
          </cell>
          <cell r="F6421">
            <v>59</v>
          </cell>
          <cell r="G6421">
            <v>13</v>
          </cell>
          <cell r="H6421">
            <v>4</v>
          </cell>
          <cell r="I6421">
            <v>0</v>
          </cell>
          <cell r="J6421">
            <v>0</v>
          </cell>
          <cell r="K6421">
            <v>76</v>
          </cell>
        </row>
        <row r="6422">
          <cell r="A6422">
            <v>6416</v>
          </cell>
          <cell r="B6422" t="str">
            <v>M</v>
          </cell>
          <cell r="C6422" t="str">
            <v>Professional, Scientific and Technical Services</v>
          </cell>
          <cell r="D6422">
            <v>203021045</v>
          </cell>
          <cell r="E6422" t="str">
            <v>Newcomb - Moolap</v>
          </cell>
          <cell r="F6422">
            <v>42</v>
          </cell>
          <cell r="G6422">
            <v>14</v>
          </cell>
          <cell r="H6422">
            <v>4</v>
          </cell>
          <cell r="I6422">
            <v>0</v>
          </cell>
          <cell r="J6422">
            <v>0</v>
          </cell>
          <cell r="K6422">
            <v>61</v>
          </cell>
        </row>
        <row r="6423">
          <cell r="A6423">
            <v>6417</v>
          </cell>
          <cell r="B6423" t="str">
            <v>N</v>
          </cell>
          <cell r="C6423" t="str">
            <v>Administrative and Support Services</v>
          </cell>
          <cell r="D6423">
            <v>203021045</v>
          </cell>
          <cell r="E6423" t="str">
            <v>Newcomb - Moolap</v>
          </cell>
          <cell r="F6423">
            <v>31</v>
          </cell>
          <cell r="G6423">
            <v>11</v>
          </cell>
          <cell r="H6423">
            <v>0</v>
          </cell>
          <cell r="I6423">
            <v>4</v>
          </cell>
          <cell r="J6423">
            <v>3</v>
          </cell>
          <cell r="K6423">
            <v>49</v>
          </cell>
        </row>
        <row r="6424">
          <cell r="A6424">
            <v>6418</v>
          </cell>
          <cell r="B6424" t="str">
            <v>O</v>
          </cell>
          <cell r="C6424" t="str">
            <v>Public Administration and Safety</v>
          </cell>
          <cell r="D6424">
            <v>203021045</v>
          </cell>
          <cell r="E6424" t="str">
            <v>Newcomb - Moolap</v>
          </cell>
          <cell r="F6424">
            <v>3</v>
          </cell>
          <cell r="G6424">
            <v>0</v>
          </cell>
          <cell r="H6424">
            <v>3</v>
          </cell>
          <cell r="I6424">
            <v>0</v>
          </cell>
          <cell r="J6424">
            <v>0</v>
          </cell>
          <cell r="K6424">
            <v>4</v>
          </cell>
        </row>
        <row r="6425">
          <cell r="A6425">
            <v>6419</v>
          </cell>
          <cell r="B6425" t="str">
            <v>P</v>
          </cell>
          <cell r="C6425" t="str">
            <v>Education and Training</v>
          </cell>
          <cell r="D6425">
            <v>203021045</v>
          </cell>
          <cell r="E6425" t="str">
            <v>Newcomb - Moolap</v>
          </cell>
          <cell r="F6425">
            <v>5</v>
          </cell>
          <cell r="G6425">
            <v>5</v>
          </cell>
          <cell r="H6425">
            <v>3</v>
          </cell>
          <cell r="I6425">
            <v>0</v>
          </cell>
          <cell r="J6425">
            <v>0</v>
          </cell>
          <cell r="K6425">
            <v>13</v>
          </cell>
        </row>
        <row r="6426">
          <cell r="A6426">
            <v>6420</v>
          </cell>
          <cell r="B6426" t="str">
            <v>Q</v>
          </cell>
          <cell r="C6426" t="str">
            <v>Health Care and Social Assistance</v>
          </cell>
          <cell r="D6426">
            <v>203021045</v>
          </cell>
          <cell r="E6426" t="str">
            <v>Newcomb - Moolap</v>
          </cell>
          <cell r="F6426">
            <v>42</v>
          </cell>
          <cell r="G6426">
            <v>9</v>
          </cell>
          <cell r="H6426">
            <v>3</v>
          </cell>
          <cell r="I6426">
            <v>0</v>
          </cell>
          <cell r="J6426">
            <v>0</v>
          </cell>
          <cell r="K6426">
            <v>56</v>
          </cell>
        </row>
        <row r="6427">
          <cell r="A6427">
            <v>6421</v>
          </cell>
          <cell r="B6427" t="str">
            <v>R</v>
          </cell>
          <cell r="C6427" t="str">
            <v>Arts and Recreation Services</v>
          </cell>
          <cell r="D6427">
            <v>203021045</v>
          </cell>
          <cell r="E6427" t="str">
            <v>Newcomb - Moolap</v>
          </cell>
          <cell r="F6427">
            <v>5</v>
          </cell>
          <cell r="G6427">
            <v>3</v>
          </cell>
          <cell r="H6427">
            <v>0</v>
          </cell>
          <cell r="I6427">
            <v>0</v>
          </cell>
          <cell r="J6427">
            <v>0</v>
          </cell>
          <cell r="K6427">
            <v>9</v>
          </cell>
        </row>
        <row r="6428">
          <cell r="A6428">
            <v>6422</v>
          </cell>
          <cell r="B6428" t="str">
            <v>S</v>
          </cell>
          <cell r="C6428" t="str">
            <v>Other Services</v>
          </cell>
          <cell r="D6428">
            <v>203021045</v>
          </cell>
          <cell r="E6428" t="str">
            <v>Newcomb - Moolap</v>
          </cell>
          <cell r="F6428">
            <v>37</v>
          </cell>
          <cell r="G6428">
            <v>32</v>
          </cell>
          <cell r="H6428">
            <v>10</v>
          </cell>
          <cell r="I6428">
            <v>3</v>
          </cell>
          <cell r="J6428">
            <v>0</v>
          </cell>
          <cell r="K6428">
            <v>81</v>
          </cell>
        </row>
        <row r="6429">
          <cell r="A6429">
            <v>6423</v>
          </cell>
          <cell r="B6429" t="str">
            <v>A</v>
          </cell>
          <cell r="C6429" t="str">
            <v>Agriculture, Forestry and Fishing</v>
          </cell>
          <cell r="D6429">
            <v>213021344</v>
          </cell>
          <cell r="E6429" t="str">
            <v>Newport</v>
          </cell>
          <cell r="F6429">
            <v>8</v>
          </cell>
          <cell r="G6429">
            <v>0</v>
          </cell>
          <cell r="H6429">
            <v>0</v>
          </cell>
          <cell r="I6429">
            <v>0</v>
          </cell>
          <cell r="J6429">
            <v>0</v>
          </cell>
          <cell r="K6429">
            <v>10</v>
          </cell>
        </row>
        <row r="6430">
          <cell r="A6430">
            <v>6424</v>
          </cell>
          <cell r="B6430" t="str">
            <v>B</v>
          </cell>
          <cell r="C6430" t="str">
            <v>Mining</v>
          </cell>
          <cell r="D6430">
            <v>213021344</v>
          </cell>
          <cell r="E6430" t="str">
            <v>Newport</v>
          </cell>
          <cell r="F6430">
            <v>0</v>
          </cell>
          <cell r="G6430">
            <v>0</v>
          </cell>
          <cell r="H6430">
            <v>0</v>
          </cell>
          <cell r="I6430">
            <v>0</v>
          </cell>
          <cell r="J6430">
            <v>0</v>
          </cell>
          <cell r="K6430">
            <v>3</v>
          </cell>
        </row>
        <row r="6431">
          <cell r="A6431">
            <v>6425</v>
          </cell>
          <cell r="B6431" t="str">
            <v>C</v>
          </cell>
          <cell r="C6431" t="str">
            <v>Manufacturing</v>
          </cell>
          <cell r="D6431">
            <v>213021344</v>
          </cell>
          <cell r="E6431" t="str">
            <v>Newport</v>
          </cell>
          <cell r="F6431">
            <v>20</v>
          </cell>
          <cell r="G6431">
            <v>13</v>
          </cell>
          <cell r="H6431">
            <v>0</v>
          </cell>
          <cell r="I6431">
            <v>0</v>
          </cell>
          <cell r="J6431">
            <v>0</v>
          </cell>
          <cell r="K6431">
            <v>37</v>
          </cell>
        </row>
        <row r="6432">
          <cell r="A6432">
            <v>6426</v>
          </cell>
          <cell r="B6432" t="str">
            <v>D</v>
          </cell>
          <cell r="C6432" t="str">
            <v>Electricity, Gas, Water and Waste Services</v>
          </cell>
          <cell r="D6432">
            <v>213021344</v>
          </cell>
          <cell r="E6432" t="str">
            <v>Newport</v>
          </cell>
          <cell r="F6432">
            <v>7</v>
          </cell>
          <cell r="G6432">
            <v>3</v>
          </cell>
          <cell r="H6432">
            <v>0</v>
          </cell>
          <cell r="I6432">
            <v>0</v>
          </cell>
          <cell r="J6432">
            <v>0</v>
          </cell>
          <cell r="K6432">
            <v>12</v>
          </cell>
        </row>
        <row r="6433">
          <cell r="A6433">
            <v>6427</v>
          </cell>
          <cell r="B6433" t="str">
            <v>E</v>
          </cell>
          <cell r="C6433" t="str">
            <v>Construction</v>
          </cell>
          <cell r="D6433">
            <v>213021344</v>
          </cell>
          <cell r="E6433" t="str">
            <v>Newport</v>
          </cell>
          <cell r="F6433">
            <v>181</v>
          </cell>
          <cell r="G6433">
            <v>82</v>
          </cell>
          <cell r="H6433">
            <v>12</v>
          </cell>
          <cell r="I6433">
            <v>4</v>
          </cell>
          <cell r="J6433">
            <v>3</v>
          </cell>
          <cell r="K6433">
            <v>280</v>
          </cell>
        </row>
        <row r="6434">
          <cell r="A6434">
            <v>6428</v>
          </cell>
          <cell r="B6434" t="str">
            <v>F</v>
          </cell>
          <cell r="C6434" t="str">
            <v>Wholesale Trade</v>
          </cell>
          <cell r="D6434">
            <v>213021344</v>
          </cell>
          <cell r="E6434" t="str">
            <v>Newport</v>
          </cell>
          <cell r="F6434">
            <v>17</v>
          </cell>
          <cell r="G6434">
            <v>7</v>
          </cell>
          <cell r="H6434">
            <v>3</v>
          </cell>
          <cell r="I6434">
            <v>0</v>
          </cell>
          <cell r="J6434">
            <v>0</v>
          </cell>
          <cell r="K6434">
            <v>27</v>
          </cell>
        </row>
        <row r="6435">
          <cell r="A6435">
            <v>6429</v>
          </cell>
          <cell r="B6435" t="str">
            <v>G</v>
          </cell>
          <cell r="C6435" t="str">
            <v>Retail Trade</v>
          </cell>
          <cell r="D6435">
            <v>213021344</v>
          </cell>
          <cell r="E6435" t="str">
            <v>Newport</v>
          </cell>
          <cell r="F6435">
            <v>52</v>
          </cell>
          <cell r="G6435">
            <v>30</v>
          </cell>
          <cell r="H6435">
            <v>6</v>
          </cell>
          <cell r="I6435">
            <v>0</v>
          </cell>
          <cell r="J6435">
            <v>0</v>
          </cell>
          <cell r="K6435">
            <v>90</v>
          </cell>
        </row>
        <row r="6436">
          <cell r="A6436">
            <v>6430</v>
          </cell>
          <cell r="B6436" t="str">
            <v>H</v>
          </cell>
          <cell r="C6436" t="str">
            <v>Accommodation and Food Services</v>
          </cell>
          <cell r="D6436">
            <v>213021344</v>
          </cell>
          <cell r="E6436" t="str">
            <v>Newport</v>
          </cell>
          <cell r="F6436">
            <v>19</v>
          </cell>
          <cell r="G6436">
            <v>40</v>
          </cell>
          <cell r="H6436">
            <v>17</v>
          </cell>
          <cell r="I6436">
            <v>3</v>
          </cell>
          <cell r="J6436">
            <v>0</v>
          </cell>
          <cell r="K6436">
            <v>78</v>
          </cell>
        </row>
        <row r="6437">
          <cell r="A6437">
            <v>6431</v>
          </cell>
          <cell r="B6437" t="str">
            <v>I</v>
          </cell>
          <cell r="C6437" t="str">
            <v>Transport, Postal and Warehousing</v>
          </cell>
          <cell r="D6437">
            <v>213021344</v>
          </cell>
          <cell r="E6437" t="str">
            <v>Newport</v>
          </cell>
          <cell r="F6437">
            <v>96</v>
          </cell>
          <cell r="G6437">
            <v>17</v>
          </cell>
          <cell r="H6437">
            <v>3</v>
          </cell>
          <cell r="I6437">
            <v>3</v>
          </cell>
          <cell r="J6437">
            <v>0</v>
          </cell>
          <cell r="K6437">
            <v>116</v>
          </cell>
        </row>
        <row r="6438">
          <cell r="A6438">
            <v>6432</v>
          </cell>
          <cell r="B6438" t="str">
            <v>J</v>
          </cell>
          <cell r="C6438" t="str">
            <v>Information Media and Telecommunications</v>
          </cell>
          <cell r="D6438">
            <v>213021344</v>
          </cell>
          <cell r="E6438" t="str">
            <v>Newport</v>
          </cell>
          <cell r="F6438">
            <v>20</v>
          </cell>
          <cell r="G6438">
            <v>7</v>
          </cell>
          <cell r="H6438">
            <v>0</v>
          </cell>
          <cell r="I6438">
            <v>0</v>
          </cell>
          <cell r="J6438">
            <v>0</v>
          </cell>
          <cell r="K6438">
            <v>27</v>
          </cell>
        </row>
        <row r="6439">
          <cell r="A6439">
            <v>6433</v>
          </cell>
          <cell r="B6439" t="str">
            <v>K</v>
          </cell>
          <cell r="C6439" t="str">
            <v>Financial and Insurance Services</v>
          </cell>
          <cell r="D6439">
            <v>213021344</v>
          </cell>
          <cell r="E6439" t="str">
            <v>Newport</v>
          </cell>
          <cell r="F6439">
            <v>53</v>
          </cell>
          <cell r="G6439">
            <v>10</v>
          </cell>
          <cell r="H6439">
            <v>3</v>
          </cell>
          <cell r="I6439">
            <v>0</v>
          </cell>
          <cell r="J6439">
            <v>0</v>
          </cell>
          <cell r="K6439">
            <v>64</v>
          </cell>
        </row>
        <row r="6440">
          <cell r="A6440">
            <v>6434</v>
          </cell>
          <cell r="B6440" t="str">
            <v>L</v>
          </cell>
          <cell r="C6440" t="str">
            <v>Rental, Hiring and Real Estate Services</v>
          </cell>
          <cell r="D6440">
            <v>213021344</v>
          </cell>
          <cell r="E6440" t="str">
            <v>Newport</v>
          </cell>
          <cell r="F6440">
            <v>130</v>
          </cell>
          <cell r="G6440">
            <v>13</v>
          </cell>
          <cell r="H6440">
            <v>3</v>
          </cell>
          <cell r="I6440">
            <v>0</v>
          </cell>
          <cell r="J6440">
            <v>0</v>
          </cell>
          <cell r="K6440">
            <v>147</v>
          </cell>
        </row>
        <row r="6441">
          <cell r="A6441">
            <v>6435</v>
          </cell>
          <cell r="B6441" t="str">
            <v>M</v>
          </cell>
          <cell r="C6441" t="str">
            <v>Professional, Scientific and Technical Services</v>
          </cell>
          <cell r="D6441">
            <v>213021344</v>
          </cell>
          <cell r="E6441" t="str">
            <v>Newport</v>
          </cell>
          <cell r="F6441">
            <v>203</v>
          </cell>
          <cell r="G6441">
            <v>87</v>
          </cell>
          <cell r="H6441">
            <v>16</v>
          </cell>
          <cell r="I6441">
            <v>3</v>
          </cell>
          <cell r="J6441">
            <v>0</v>
          </cell>
          <cell r="K6441">
            <v>309</v>
          </cell>
        </row>
        <row r="6442">
          <cell r="A6442">
            <v>6436</v>
          </cell>
          <cell r="B6442" t="str">
            <v>N</v>
          </cell>
          <cell r="C6442" t="str">
            <v>Administrative and Support Services</v>
          </cell>
          <cell r="D6442">
            <v>213021344</v>
          </cell>
          <cell r="E6442" t="str">
            <v>Newport</v>
          </cell>
          <cell r="F6442">
            <v>37</v>
          </cell>
          <cell r="G6442">
            <v>23</v>
          </cell>
          <cell r="H6442">
            <v>3</v>
          </cell>
          <cell r="I6442">
            <v>3</v>
          </cell>
          <cell r="J6442">
            <v>0</v>
          </cell>
          <cell r="K6442">
            <v>65</v>
          </cell>
        </row>
        <row r="6443">
          <cell r="A6443">
            <v>6437</v>
          </cell>
          <cell r="B6443" t="str">
            <v>O</v>
          </cell>
          <cell r="C6443" t="str">
            <v>Public Administration and Safety</v>
          </cell>
          <cell r="D6443">
            <v>213021344</v>
          </cell>
          <cell r="E6443" t="str">
            <v>Newport</v>
          </cell>
          <cell r="F6443">
            <v>0</v>
          </cell>
          <cell r="G6443">
            <v>0</v>
          </cell>
          <cell r="H6443">
            <v>3</v>
          </cell>
          <cell r="I6443">
            <v>0</v>
          </cell>
          <cell r="J6443">
            <v>0</v>
          </cell>
          <cell r="K6443">
            <v>3</v>
          </cell>
        </row>
        <row r="6444">
          <cell r="A6444">
            <v>6438</v>
          </cell>
          <cell r="B6444" t="str">
            <v>P</v>
          </cell>
          <cell r="C6444" t="str">
            <v>Education and Training</v>
          </cell>
          <cell r="D6444">
            <v>213021344</v>
          </cell>
          <cell r="E6444" t="str">
            <v>Newport</v>
          </cell>
          <cell r="F6444">
            <v>23</v>
          </cell>
          <cell r="G6444">
            <v>11</v>
          </cell>
          <cell r="H6444">
            <v>8</v>
          </cell>
          <cell r="I6444">
            <v>0</v>
          </cell>
          <cell r="J6444">
            <v>0</v>
          </cell>
          <cell r="K6444">
            <v>42</v>
          </cell>
        </row>
        <row r="6445">
          <cell r="A6445">
            <v>6439</v>
          </cell>
          <cell r="B6445" t="str">
            <v>Q</v>
          </cell>
          <cell r="C6445" t="str">
            <v>Health Care and Social Assistance</v>
          </cell>
          <cell r="D6445">
            <v>213021344</v>
          </cell>
          <cell r="E6445" t="str">
            <v>Newport</v>
          </cell>
          <cell r="F6445">
            <v>118</v>
          </cell>
          <cell r="G6445">
            <v>33</v>
          </cell>
          <cell r="H6445">
            <v>22</v>
          </cell>
          <cell r="I6445">
            <v>6</v>
          </cell>
          <cell r="J6445">
            <v>0</v>
          </cell>
          <cell r="K6445">
            <v>179</v>
          </cell>
        </row>
        <row r="6446">
          <cell r="A6446">
            <v>6440</v>
          </cell>
          <cell r="B6446" t="str">
            <v>R</v>
          </cell>
          <cell r="C6446" t="str">
            <v>Arts and Recreation Services</v>
          </cell>
          <cell r="D6446">
            <v>213021344</v>
          </cell>
          <cell r="E6446" t="str">
            <v>Newport</v>
          </cell>
          <cell r="F6446">
            <v>36</v>
          </cell>
          <cell r="G6446">
            <v>11</v>
          </cell>
          <cell r="H6446">
            <v>4</v>
          </cell>
          <cell r="I6446">
            <v>3</v>
          </cell>
          <cell r="J6446">
            <v>0</v>
          </cell>
          <cell r="K6446">
            <v>53</v>
          </cell>
        </row>
        <row r="6447">
          <cell r="A6447">
            <v>6441</v>
          </cell>
          <cell r="B6447" t="str">
            <v>S</v>
          </cell>
          <cell r="C6447" t="str">
            <v>Other Services</v>
          </cell>
          <cell r="D6447">
            <v>213021344</v>
          </cell>
          <cell r="E6447" t="str">
            <v>Newport</v>
          </cell>
          <cell r="F6447">
            <v>39</v>
          </cell>
          <cell r="G6447">
            <v>27</v>
          </cell>
          <cell r="H6447">
            <v>8</v>
          </cell>
          <cell r="I6447">
            <v>0</v>
          </cell>
          <cell r="J6447">
            <v>0</v>
          </cell>
          <cell r="K6447">
            <v>74</v>
          </cell>
        </row>
        <row r="6448">
          <cell r="A6448">
            <v>6442</v>
          </cell>
          <cell r="B6448" t="str">
            <v>A</v>
          </cell>
          <cell r="C6448" t="str">
            <v>Agriculture, Forestry and Fishing</v>
          </cell>
          <cell r="D6448">
            <v>203021046</v>
          </cell>
          <cell r="E6448" t="str">
            <v>Newtown (Vic.)</v>
          </cell>
          <cell r="F6448">
            <v>19</v>
          </cell>
          <cell r="G6448">
            <v>3</v>
          </cell>
          <cell r="H6448">
            <v>3</v>
          </cell>
          <cell r="I6448">
            <v>0</v>
          </cell>
          <cell r="J6448">
            <v>0</v>
          </cell>
          <cell r="K6448">
            <v>22</v>
          </cell>
        </row>
        <row r="6449">
          <cell r="A6449">
            <v>6443</v>
          </cell>
          <cell r="B6449" t="str">
            <v>B</v>
          </cell>
          <cell r="C6449" t="str">
            <v>Mining</v>
          </cell>
          <cell r="D6449">
            <v>203021046</v>
          </cell>
          <cell r="E6449" t="str">
            <v>Newtown (Vic.)</v>
          </cell>
          <cell r="F6449">
            <v>0</v>
          </cell>
          <cell r="G6449">
            <v>0</v>
          </cell>
          <cell r="H6449">
            <v>0</v>
          </cell>
          <cell r="I6449">
            <v>0</v>
          </cell>
          <cell r="J6449">
            <v>0</v>
          </cell>
          <cell r="K6449">
            <v>0</v>
          </cell>
        </row>
        <row r="6450">
          <cell r="A6450">
            <v>6444</v>
          </cell>
          <cell r="B6450" t="str">
            <v>C</v>
          </cell>
          <cell r="C6450" t="str">
            <v>Manufacturing</v>
          </cell>
          <cell r="D6450">
            <v>203021046</v>
          </cell>
          <cell r="E6450" t="str">
            <v>Newtown (Vic.)</v>
          </cell>
          <cell r="F6450">
            <v>16</v>
          </cell>
          <cell r="G6450">
            <v>9</v>
          </cell>
          <cell r="H6450">
            <v>0</v>
          </cell>
          <cell r="I6450">
            <v>3</v>
          </cell>
          <cell r="J6450">
            <v>0</v>
          </cell>
          <cell r="K6450">
            <v>28</v>
          </cell>
        </row>
        <row r="6451">
          <cell r="A6451">
            <v>6445</v>
          </cell>
          <cell r="B6451" t="str">
            <v>D</v>
          </cell>
          <cell r="C6451" t="str">
            <v>Electricity, Gas, Water and Waste Services</v>
          </cell>
          <cell r="D6451">
            <v>203021046</v>
          </cell>
          <cell r="E6451" t="str">
            <v>Newtown (Vic.)</v>
          </cell>
          <cell r="F6451">
            <v>3</v>
          </cell>
          <cell r="G6451">
            <v>0</v>
          </cell>
          <cell r="H6451">
            <v>0</v>
          </cell>
          <cell r="I6451">
            <v>0</v>
          </cell>
          <cell r="J6451">
            <v>0</v>
          </cell>
          <cell r="K6451">
            <v>3</v>
          </cell>
        </row>
        <row r="6452">
          <cell r="A6452">
            <v>6446</v>
          </cell>
          <cell r="B6452" t="str">
            <v>E</v>
          </cell>
          <cell r="C6452" t="str">
            <v>Construction</v>
          </cell>
          <cell r="D6452">
            <v>203021046</v>
          </cell>
          <cell r="E6452" t="str">
            <v>Newtown (Vic.)</v>
          </cell>
          <cell r="F6452">
            <v>119</v>
          </cell>
          <cell r="G6452">
            <v>57</v>
          </cell>
          <cell r="H6452">
            <v>20</v>
          </cell>
          <cell r="I6452">
            <v>7</v>
          </cell>
          <cell r="J6452">
            <v>0</v>
          </cell>
          <cell r="K6452">
            <v>203</v>
          </cell>
        </row>
        <row r="6453">
          <cell r="A6453">
            <v>6447</v>
          </cell>
          <cell r="B6453" t="str">
            <v>F</v>
          </cell>
          <cell r="C6453" t="str">
            <v>Wholesale Trade</v>
          </cell>
          <cell r="D6453">
            <v>203021046</v>
          </cell>
          <cell r="E6453" t="str">
            <v>Newtown (Vic.)</v>
          </cell>
          <cell r="F6453">
            <v>15</v>
          </cell>
          <cell r="G6453">
            <v>11</v>
          </cell>
          <cell r="H6453">
            <v>5</v>
          </cell>
          <cell r="I6453">
            <v>3</v>
          </cell>
          <cell r="J6453">
            <v>0</v>
          </cell>
          <cell r="K6453">
            <v>32</v>
          </cell>
        </row>
        <row r="6454">
          <cell r="A6454">
            <v>6448</v>
          </cell>
          <cell r="B6454" t="str">
            <v>G</v>
          </cell>
          <cell r="C6454" t="str">
            <v>Retail Trade</v>
          </cell>
          <cell r="D6454">
            <v>203021046</v>
          </cell>
          <cell r="E6454" t="str">
            <v>Newtown (Vic.)</v>
          </cell>
          <cell r="F6454">
            <v>38</v>
          </cell>
          <cell r="G6454">
            <v>25</v>
          </cell>
          <cell r="H6454">
            <v>16</v>
          </cell>
          <cell r="I6454">
            <v>3</v>
          </cell>
          <cell r="J6454">
            <v>0</v>
          </cell>
          <cell r="K6454">
            <v>80</v>
          </cell>
        </row>
        <row r="6455">
          <cell r="A6455">
            <v>6449</v>
          </cell>
          <cell r="B6455" t="str">
            <v>H</v>
          </cell>
          <cell r="C6455" t="str">
            <v>Accommodation and Food Services</v>
          </cell>
          <cell r="D6455">
            <v>203021046</v>
          </cell>
          <cell r="E6455" t="str">
            <v>Newtown (Vic.)</v>
          </cell>
          <cell r="F6455">
            <v>27</v>
          </cell>
          <cell r="G6455">
            <v>11</v>
          </cell>
          <cell r="H6455">
            <v>20</v>
          </cell>
          <cell r="I6455">
            <v>4</v>
          </cell>
          <cell r="J6455">
            <v>0</v>
          </cell>
          <cell r="K6455">
            <v>62</v>
          </cell>
        </row>
        <row r="6456">
          <cell r="A6456">
            <v>6450</v>
          </cell>
          <cell r="B6456" t="str">
            <v>I</v>
          </cell>
          <cell r="C6456" t="str">
            <v>Transport, Postal and Warehousing</v>
          </cell>
          <cell r="D6456">
            <v>203021046</v>
          </cell>
          <cell r="E6456" t="str">
            <v>Newtown (Vic.)</v>
          </cell>
          <cell r="F6456">
            <v>64</v>
          </cell>
          <cell r="G6456">
            <v>3</v>
          </cell>
          <cell r="H6456">
            <v>3</v>
          </cell>
          <cell r="I6456">
            <v>0</v>
          </cell>
          <cell r="J6456">
            <v>0</v>
          </cell>
          <cell r="K6456">
            <v>68</v>
          </cell>
        </row>
        <row r="6457">
          <cell r="A6457">
            <v>6451</v>
          </cell>
          <cell r="B6457" t="str">
            <v>J</v>
          </cell>
          <cell r="C6457" t="str">
            <v>Information Media and Telecommunications</v>
          </cell>
          <cell r="D6457">
            <v>203021046</v>
          </cell>
          <cell r="E6457" t="str">
            <v>Newtown (Vic.)</v>
          </cell>
          <cell r="F6457">
            <v>3</v>
          </cell>
          <cell r="G6457">
            <v>3</v>
          </cell>
          <cell r="H6457">
            <v>3</v>
          </cell>
          <cell r="I6457">
            <v>0</v>
          </cell>
          <cell r="J6457">
            <v>0</v>
          </cell>
          <cell r="K6457">
            <v>8</v>
          </cell>
        </row>
        <row r="6458">
          <cell r="A6458">
            <v>6452</v>
          </cell>
          <cell r="B6458" t="str">
            <v>K</v>
          </cell>
          <cell r="C6458" t="str">
            <v>Financial and Insurance Services</v>
          </cell>
          <cell r="D6458">
            <v>203021046</v>
          </cell>
          <cell r="E6458" t="str">
            <v>Newtown (Vic.)</v>
          </cell>
          <cell r="F6458">
            <v>73</v>
          </cell>
          <cell r="G6458">
            <v>18</v>
          </cell>
          <cell r="H6458">
            <v>5</v>
          </cell>
          <cell r="I6458">
            <v>0</v>
          </cell>
          <cell r="J6458">
            <v>0</v>
          </cell>
          <cell r="K6458">
            <v>96</v>
          </cell>
        </row>
        <row r="6459">
          <cell r="A6459">
            <v>6453</v>
          </cell>
          <cell r="B6459" t="str">
            <v>L</v>
          </cell>
          <cell r="C6459" t="str">
            <v>Rental, Hiring and Real Estate Services</v>
          </cell>
          <cell r="D6459">
            <v>203021046</v>
          </cell>
          <cell r="E6459" t="str">
            <v>Newtown (Vic.)</v>
          </cell>
          <cell r="F6459">
            <v>224</v>
          </cell>
          <cell r="G6459">
            <v>10</v>
          </cell>
          <cell r="H6459">
            <v>7</v>
          </cell>
          <cell r="I6459">
            <v>3</v>
          </cell>
          <cell r="J6459">
            <v>0</v>
          </cell>
          <cell r="K6459">
            <v>243</v>
          </cell>
        </row>
        <row r="6460">
          <cell r="A6460">
            <v>6454</v>
          </cell>
          <cell r="B6460" t="str">
            <v>M</v>
          </cell>
          <cell r="C6460" t="str">
            <v>Professional, Scientific and Technical Services</v>
          </cell>
          <cell r="D6460">
            <v>203021046</v>
          </cell>
          <cell r="E6460" t="str">
            <v>Newtown (Vic.)</v>
          </cell>
          <cell r="F6460">
            <v>118</v>
          </cell>
          <cell r="G6460">
            <v>79</v>
          </cell>
          <cell r="H6460">
            <v>14</v>
          </cell>
          <cell r="I6460">
            <v>5</v>
          </cell>
          <cell r="J6460">
            <v>0</v>
          </cell>
          <cell r="K6460">
            <v>216</v>
          </cell>
        </row>
        <row r="6461">
          <cell r="A6461">
            <v>6455</v>
          </cell>
          <cell r="B6461" t="str">
            <v>N</v>
          </cell>
          <cell r="C6461" t="str">
            <v>Administrative and Support Services</v>
          </cell>
          <cell r="D6461">
            <v>203021046</v>
          </cell>
          <cell r="E6461" t="str">
            <v>Newtown (Vic.)</v>
          </cell>
          <cell r="F6461">
            <v>28</v>
          </cell>
          <cell r="G6461">
            <v>9</v>
          </cell>
          <cell r="H6461">
            <v>6</v>
          </cell>
          <cell r="I6461">
            <v>3</v>
          </cell>
          <cell r="J6461">
            <v>0</v>
          </cell>
          <cell r="K6461">
            <v>44</v>
          </cell>
        </row>
        <row r="6462">
          <cell r="A6462">
            <v>6456</v>
          </cell>
          <cell r="B6462" t="str">
            <v>O</v>
          </cell>
          <cell r="C6462" t="str">
            <v>Public Administration and Safety</v>
          </cell>
          <cell r="D6462">
            <v>203021046</v>
          </cell>
          <cell r="E6462" t="str">
            <v>Newtown (Vic.)</v>
          </cell>
          <cell r="F6462">
            <v>3</v>
          </cell>
          <cell r="G6462">
            <v>0</v>
          </cell>
          <cell r="H6462">
            <v>0</v>
          </cell>
          <cell r="I6462">
            <v>0</v>
          </cell>
          <cell r="J6462">
            <v>0</v>
          </cell>
          <cell r="K6462">
            <v>3</v>
          </cell>
        </row>
        <row r="6463">
          <cell r="A6463">
            <v>6457</v>
          </cell>
          <cell r="B6463" t="str">
            <v>P</v>
          </cell>
          <cell r="C6463" t="str">
            <v>Education and Training</v>
          </cell>
          <cell r="D6463">
            <v>203021046</v>
          </cell>
          <cell r="E6463" t="str">
            <v>Newtown (Vic.)</v>
          </cell>
          <cell r="F6463">
            <v>10</v>
          </cell>
          <cell r="G6463">
            <v>5</v>
          </cell>
          <cell r="H6463">
            <v>3</v>
          </cell>
          <cell r="I6463">
            <v>3</v>
          </cell>
          <cell r="J6463">
            <v>0</v>
          </cell>
          <cell r="K6463">
            <v>21</v>
          </cell>
        </row>
        <row r="6464">
          <cell r="A6464">
            <v>6458</v>
          </cell>
          <cell r="B6464" t="str">
            <v>Q</v>
          </cell>
          <cell r="C6464" t="str">
            <v>Health Care and Social Assistance</v>
          </cell>
          <cell r="D6464">
            <v>203021046</v>
          </cell>
          <cell r="E6464" t="str">
            <v>Newtown (Vic.)</v>
          </cell>
          <cell r="F6464">
            <v>128</v>
          </cell>
          <cell r="G6464">
            <v>49</v>
          </cell>
          <cell r="H6464">
            <v>18</v>
          </cell>
          <cell r="I6464">
            <v>4</v>
          </cell>
          <cell r="J6464">
            <v>0</v>
          </cell>
          <cell r="K6464">
            <v>199</v>
          </cell>
        </row>
        <row r="6465">
          <cell r="A6465">
            <v>6459</v>
          </cell>
          <cell r="B6465" t="str">
            <v>R</v>
          </cell>
          <cell r="C6465" t="str">
            <v>Arts and Recreation Services</v>
          </cell>
          <cell r="D6465">
            <v>203021046</v>
          </cell>
          <cell r="E6465" t="str">
            <v>Newtown (Vic.)</v>
          </cell>
          <cell r="F6465">
            <v>10</v>
          </cell>
          <cell r="G6465">
            <v>3</v>
          </cell>
          <cell r="H6465">
            <v>6</v>
          </cell>
          <cell r="I6465">
            <v>0</v>
          </cell>
          <cell r="J6465">
            <v>0</v>
          </cell>
          <cell r="K6465">
            <v>18</v>
          </cell>
        </row>
        <row r="6466">
          <cell r="A6466">
            <v>6460</v>
          </cell>
          <cell r="B6466" t="str">
            <v>S</v>
          </cell>
          <cell r="C6466" t="str">
            <v>Other Services</v>
          </cell>
          <cell r="D6466">
            <v>203021046</v>
          </cell>
          <cell r="E6466" t="str">
            <v>Newtown (Vic.)</v>
          </cell>
          <cell r="F6466">
            <v>22</v>
          </cell>
          <cell r="G6466">
            <v>25</v>
          </cell>
          <cell r="H6466">
            <v>8</v>
          </cell>
          <cell r="I6466">
            <v>3</v>
          </cell>
          <cell r="J6466">
            <v>0</v>
          </cell>
          <cell r="K6466">
            <v>58</v>
          </cell>
        </row>
        <row r="6467">
          <cell r="A6467">
            <v>6461</v>
          </cell>
          <cell r="B6467" t="str">
            <v>A</v>
          </cell>
          <cell r="C6467" t="str">
            <v>Agriculture, Forestry and Fishing</v>
          </cell>
          <cell r="D6467">
            <v>215011390</v>
          </cell>
          <cell r="E6467" t="str">
            <v>Nhill Region</v>
          </cell>
          <cell r="F6467">
            <v>337</v>
          </cell>
          <cell r="G6467">
            <v>138</v>
          </cell>
          <cell r="H6467">
            <v>63</v>
          </cell>
          <cell r="I6467">
            <v>0</v>
          </cell>
          <cell r="J6467">
            <v>0</v>
          </cell>
          <cell r="K6467">
            <v>539</v>
          </cell>
        </row>
        <row r="6468">
          <cell r="A6468">
            <v>6462</v>
          </cell>
          <cell r="B6468" t="str">
            <v>B</v>
          </cell>
          <cell r="C6468" t="str">
            <v>Mining</v>
          </cell>
          <cell r="D6468">
            <v>215011390</v>
          </cell>
          <cell r="E6468" t="str">
            <v>Nhill Region</v>
          </cell>
          <cell r="F6468">
            <v>0</v>
          </cell>
          <cell r="G6468">
            <v>0</v>
          </cell>
          <cell r="H6468">
            <v>0</v>
          </cell>
          <cell r="I6468">
            <v>0</v>
          </cell>
          <cell r="J6468">
            <v>0</v>
          </cell>
          <cell r="K6468">
            <v>3</v>
          </cell>
        </row>
        <row r="6469">
          <cell r="A6469">
            <v>6463</v>
          </cell>
          <cell r="B6469" t="str">
            <v>C</v>
          </cell>
          <cell r="C6469" t="str">
            <v>Manufacturing</v>
          </cell>
          <cell r="D6469">
            <v>215011390</v>
          </cell>
          <cell r="E6469" t="str">
            <v>Nhill Region</v>
          </cell>
          <cell r="F6469">
            <v>11</v>
          </cell>
          <cell r="G6469">
            <v>7</v>
          </cell>
          <cell r="H6469">
            <v>3</v>
          </cell>
          <cell r="I6469">
            <v>0</v>
          </cell>
          <cell r="J6469">
            <v>0</v>
          </cell>
          <cell r="K6469">
            <v>20</v>
          </cell>
        </row>
        <row r="6470">
          <cell r="A6470">
            <v>6464</v>
          </cell>
          <cell r="B6470" t="str">
            <v>D</v>
          </cell>
          <cell r="C6470" t="str">
            <v>Electricity, Gas, Water and Waste Services</v>
          </cell>
          <cell r="D6470">
            <v>215011390</v>
          </cell>
          <cell r="E6470" t="str">
            <v>Nhill Region</v>
          </cell>
          <cell r="F6470">
            <v>0</v>
          </cell>
          <cell r="G6470">
            <v>3</v>
          </cell>
          <cell r="H6470">
            <v>3</v>
          </cell>
          <cell r="I6470">
            <v>0</v>
          </cell>
          <cell r="J6470">
            <v>0</v>
          </cell>
          <cell r="K6470">
            <v>4</v>
          </cell>
        </row>
        <row r="6471">
          <cell r="A6471">
            <v>6465</v>
          </cell>
          <cell r="B6471" t="str">
            <v>E</v>
          </cell>
          <cell r="C6471" t="str">
            <v>Construction</v>
          </cell>
          <cell r="D6471">
            <v>215011390</v>
          </cell>
          <cell r="E6471" t="str">
            <v>Nhill Region</v>
          </cell>
          <cell r="F6471">
            <v>35</v>
          </cell>
          <cell r="G6471">
            <v>26</v>
          </cell>
          <cell r="H6471">
            <v>3</v>
          </cell>
          <cell r="I6471">
            <v>0</v>
          </cell>
          <cell r="J6471">
            <v>0</v>
          </cell>
          <cell r="K6471">
            <v>62</v>
          </cell>
        </row>
        <row r="6472">
          <cell r="A6472">
            <v>6466</v>
          </cell>
          <cell r="B6472" t="str">
            <v>F</v>
          </cell>
          <cell r="C6472" t="str">
            <v>Wholesale Trade</v>
          </cell>
          <cell r="D6472">
            <v>215011390</v>
          </cell>
          <cell r="E6472" t="str">
            <v>Nhill Region</v>
          </cell>
          <cell r="F6472">
            <v>3</v>
          </cell>
          <cell r="G6472">
            <v>8</v>
          </cell>
          <cell r="H6472">
            <v>3</v>
          </cell>
          <cell r="I6472">
            <v>0</v>
          </cell>
          <cell r="J6472">
            <v>0</v>
          </cell>
          <cell r="K6472">
            <v>13</v>
          </cell>
        </row>
        <row r="6473">
          <cell r="A6473">
            <v>6467</v>
          </cell>
          <cell r="B6473" t="str">
            <v>G</v>
          </cell>
          <cell r="C6473" t="str">
            <v>Retail Trade</v>
          </cell>
          <cell r="D6473">
            <v>215011390</v>
          </cell>
          <cell r="E6473" t="str">
            <v>Nhill Region</v>
          </cell>
          <cell r="F6473">
            <v>20</v>
          </cell>
          <cell r="G6473">
            <v>14</v>
          </cell>
          <cell r="H6473">
            <v>8</v>
          </cell>
          <cell r="I6473">
            <v>0</v>
          </cell>
          <cell r="J6473">
            <v>0</v>
          </cell>
          <cell r="K6473">
            <v>43</v>
          </cell>
        </row>
        <row r="6474">
          <cell r="A6474">
            <v>6468</v>
          </cell>
          <cell r="B6474" t="str">
            <v>H</v>
          </cell>
          <cell r="C6474" t="str">
            <v>Accommodation and Food Services</v>
          </cell>
          <cell r="D6474">
            <v>215011390</v>
          </cell>
          <cell r="E6474" t="str">
            <v>Nhill Region</v>
          </cell>
          <cell r="F6474">
            <v>9</v>
          </cell>
          <cell r="G6474">
            <v>8</v>
          </cell>
          <cell r="H6474">
            <v>7</v>
          </cell>
          <cell r="I6474">
            <v>0</v>
          </cell>
          <cell r="J6474">
            <v>0</v>
          </cell>
          <cell r="K6474">
            <v>24</v>
          </cell>
        </row>
        <row r="6475">
          <cell r="A6475">
            <v>6469</v>
          </cell>
          <cell r="B6475" t="str">
            <v>I</v>
          </cell>
          <cell r="C6475" t="str">
            <v>Transport, Postal and Warehousing</v>
          </cell>
          <cell r="D6475">
            <v>215011390</v>
          </cell>
          <cell r="E6475" t="str">
            <v>Nhill Region</v>
          </cell>
          <cell r="F6475">
            <v>29</v>
          </cell>
          <cell r="G6475">
            <v>27</v>
          </cell>
          <cell r="H6475">
            <v>6</v>
          </cell>
          <cell r="I6475">
            <v>0</v>
          </cell>
          <cell r="J6475">
            <v>0</v>
          </cell>
          <cell r="K6475">
            <v>62</v>
          </cell>
        </row>
        <row r="6476">
          <cell r="A6476">
            <v>6470</v>
          </cell>
          <cell r="B6476" t="str">
            <v>J</v>
          </cell>
          <cell r="C6476" t="str">
            <v>Information Media and Telecommunications</v>
          </cell>
          <cell r="D6476">
            <v>215011390</v>
          </cell>
          <cell r="E6476" t="str">
            <v>Nhill Region</v>
          </cell>
          <cell r="F6476">
            <v>0</v>
          </cell>
          <cell r="G6476">
            <v>0</v>
          </cell>
          <cell r="H6476">
            <v>0</v>
          </cell>
          <cell r="I6476">
            <v>0</v>
          </cell>
          <cell r="J6476">
            <v>0</v>
          </cell>
          <cell r="K6476">
            <v>0</v>
          </cell>
        </row>
        <row r="6477">
          <cell r="A6477">
            <v>6471</v>
          </cell>
          <cell r="B6477" t="str">
            <v>K</v>
          </cell>
          <cell r="C6477" t="str">
            <v>Financial and Insurance Services</v>
          </cell>
          <cell r="D6477">
            <v>215011390</v>
          </cell>
          <cell r="E6477" t="str">
            <v>Nhill Region</v>
          </cell>
          <cell r="F6477">
            <v>4</v>
          </cell>
          <cell r="G6477">
            <v>0</v>
          </cell>
          <cell r="H6477">
            <v>3</v>
          </cell>
          <cell r="I6477">
            <v>0</v>
          </cell>
          <cell r="J6477">
            <v>0</v>
          </cell>
          <cell r="K6477">
            <v>5</v>
          </cell>
        </row>
        <row r="6478">
          <cell r="A6478">
            <v>6472</v>
          </cell>
          <cell r="B6478" t="str">
            <v>L</v>
          </cell>
          <cell r="C6478" t="str">
            <v>Rental, Hiring and Real Estate Services</v>
          </cell>
          <cell r="D6478">
            <v>215011390</v>
          </cell>
          <cell r="E6478" t="str">
            <v>Nhill Region</v>
          </cell>
          <cell r="F6478">
            <v>86</v>
          </cell>
          <cell r="G6478">
            <v>4</v>
          </cell>
          <cell r="H6478">
            <v>3</v>
          </cell>
          <cell r="I6478">
            <v>0</v>
          </cell>
          <cell r="J6478">
            <v>0</v>
          </cell>
          <cell r="K6478">
            <v>91</v>
          </cell>
        </row>
        <row r="6479">
          <cell r="A6479">
            <v>6473</v>
          </cell>
          <cell r="B6479" t="str">
            <v>M</v>
          </cell>
          <cell r="C6479" t="str">
            <v>Professional, Scientific and Technical Services</v>
          </cell>
          <cell r="D6479">
            <v>215011390</v>
          </cell>
          <cell r="E6479" t="str">
            <v>Nhill Region</v>
          </cell>
          <cell r="F6479">
            <v>13</v>
          </cell>
          <cell r="G6479">
            <v>7</v>
          </cell>
          <cell r="H6479">
            <v>0</v>
          </cell>
          <cell r="I6479">
            <v>0</v>
          </cell>
          <cell r="J6479">
            <v>0</v>
          </cell>
          <cell r="K6479">
            <v>21</v>
          </cell>
        </row>
        <row r="6480">
          <cell r="A6480">
            <v>6474</v>
          </cell>
          <cell r="B6480" t="str">
            <v>N</v>
          </cell>
          <cell r="C6480" t="str">
            <v>Administrative and Support Services</v>
          </cell>
          <cell r="D6480">
            <v>215011390</v>
          </cell>
          <cell r="E6480" t="str">
            <v>Nhill Region</v>
          </cell>
          <cell r="F6480">
            <v>9</v>
          </cell>
          <cell r="G6480">
            <v>3</v>
          </cell>
          <cell r="H6480">
            <v>0</v>
          </cell>
          <cell r="I6480">
            <v>3</v>
          </cell>
          <cell r="J6480">
            <v>0</v>
          </cell>
          <cell r="K6480">
            <v>13</v>
          </cell>
        </row>
        <row r="6481">
          <cell r="A6481">
            <v>6475</v>
          </cell>
          <cell r="B6481" t="str">
            <v>O</v>
          </cell>
          <cell r="C6481" t="str">
            <v>Public Administration and Safety</v>
          </cell>
          <cell r="D6481">
            <v>215011390</v>
          </cell>
          <cell r="E6481" t="str">
            <v>Nhill Region</v>
          </cell>
          <cell r="F6481">
            <v>0</v>
          </cell>
          <cell r="G6481">
            <v>0</v>
          </cell>
          <cell r="H6481">
            <v>0</v>
          </cell>
          <cell r="I6481">
            <v>0</v>
          </cell>
          <cell r="J6481">
            <v>0</v>
          </cell>
          <cell r="K6481">
            <v>0</v>
          </cell>
        </row>
        <row r="6482">
          <cell r="A6482">
            <v>6476</v>
          </cell>
          <cell r="B6482" t="str">
            <v>P</v>
          </cell>
          <cell r="C6482" t="str">
            <v>Education and Training</v>
          </cell>
          <cell r="D6482">
            <v>215011390</v>
          </cell>
          <cell r="E6482" t="str">
            <v>Nhill Region</v>
          </cell>
          <cell r="F6482">
            <v>3</v>
          </cell>
          <cell r="G6482">
            <v>0</v>
          </cell>
          <cell r="H6482">
            <v>0</v>
          </cell>
          <cell r="I6482">
            <v>0</v>
          </cell>
          <cell r="J6482">
            <v>0</v>
          </cell>
          <cell r="K6482">
            <v>5</v>
          </cell>
        </row>
        <row r="6483">
          <cell r="A6483">
            <v>6477</v>
          </cell>
          <cell r="B6483" t="str">
            <v>Q</v>
          </cell>
          <cell r="C6483" t="str">
            <v>Health Care and Social Assistance</v>
          </cell>
          <cell r="D6483">
            <v>215011390</v>
          </cell>
          <cell r="E6483" t="str">
            <v>Nhill Region</v>
          </cell>
          <cell r="F6483">
            <v>8</v>
          </cell>
          <cell r="G6483">
            <v>4</v>
          </cell>
          <cell r="H6483">
            <v>0</v>
          </cell>
          <cell r="I6483">
            <v>3</v>
          </cell>
          <cell r="J6483">
            <v>0</v>
          </cell>
          <cell r="K6483">
            <v>14</v>
          </cell>
        </row>
        <row r="6484">
          <cell r="A6484">
            <v>6478</v>
          </cell>
          <cell r="B6484" t="str">
            <v>R</v>
          </cell>
          <cell r="C6484" t="str">
            <v>Arts and Recreation Services</v>
          </cell>
          <cell r="D6484">
            <v>215011390</v>
          </cell>
          <cell r="E6484" t="str">
            <v>Nhill Region</v>
          </cell>
          <cell r="F6484">
            <v>3</v>
          </cell>
          <cell r="G6484">
            <v>3</v>
          </cell>
          <cell r="H6484">
            <v>3</v>
          </cell>
          <cell r="I6484">
            <v>0</v>
          </cell>
          <cell r="J6484">
            <v>0</v>
          </cell>
          <cell r="K6484">
            <v>7</v>
          </cell>
        </row>
        <row r="6485">
          <cell r="A6485">
            <v>6479</v>
          </cell>
          <cell r="B6485" t="str">
            <v>S</v>
          </cell>
          <cell r="C6485" t="str">
            <v>Other Services</v>
          </cell>
          <cell r="D6485">
            <v>215011390</v>
          </cell>
          <cell r="E6485" t="str">
            <v>Nhill Region</v>
          </cell>
          <cell r="F6485">
            <v>23</v>
          </cell>
          <cell r="G6485">
            <v>13</v>
          </cell>
          <cell r="H6485">
            <v>0</v>
          </cell>
          <cell r="I6485">
            <v>0</v>
          </cell>
          <cell r="J6485">
            <v>0</v>
          </cell>
          <cell r="K6485">
            <v>37</v>
          </cell>
        </row>
        <row r="6486">
          <cell r="A6486">
            <v>6480</v>
          </cell>
          <cell r="B6486" t="str">
            <v>A</v>
          </cell>
          <cell r="C6486" t="str">
            <v>Agriculture, Forestry and Fishing</v>
          </cell>
          <cell r="D6486">
            <v>210011230</v>
          </cell>
          <cell r="E6486" t="str">
            <v>Niddrie - Essendon West</v>
          </cell>
          <cell r="F6486">
            <v>4</v>
          </cell>
          <cell r="G6486">
            <v>3</v>
          </cell>
          <cell r="H6486">
            <v>0</v>
          </cell>
          <cell r="I6486">
            <v>0</v>
          </cell>
          <cell r="J6486">
            <v>0</v>
          </cell>
          <cell r="K6486">
            <v>5</v>
          </cell>
        </row>
        <row r="6487">
          <cell r="A6487">
            <v>6481</v>
          </cell>
          <cell r="B6487" t="str">
            <v>B</v>
          </cell>
          <cell r="C6487" t="str">
            <v>Mining</v>
          </cell>
          <cell r="D6487">
            <v>210011230</v>
          </cell>
          <cell r="E6487" t="str">
            <v>Niddrie - Essendon West</v>
          </cell>
          <cell r="F6487">
            <v>0</v>
          </cell>
          <cell r="G6487">
            <v>0</v>
          </cell>
          <cell r="H6487">
            <v>0</v>
          </cell>
          <cell r="I6487">
            <v>0</v>
          </cell>
          <cell r="J6487">
            <v>0</v>
          </cell>
          <cell r="K6487">
            <v>0</v>
          </cell>
        </row>
        <row r="6488">
          <cell r="A6488">
            <v>6482</v>
          </cell>
          <cell r="B6488" t="str">
            <v>C</v>
          </cell>
          <cell r="C6488" t="str">
            <v>Manufacturing</v>
          </cell>
          <cell r="D6488">
            <v>210011230</v>
          </cell>
          <cell r="E6488" t="str">
            <v>Niddrie - Essendon West</v>
          </cell>
          <cell r="F6488">
            <v>8</v>
          </cell>
          <cell r="G6488">
            <v>4</v>
          </cell>
          <cell r="H6488">
            <v>0</v>
          </cell>
          <cell r="I6488">
            <v>3</v>
          </cell>
          <cell r="J6488">
            <v>0</v>
          </cell>
          <cell r="K6488">
            <v>17</v>
          </cell>
        </row>
        <row r="6489">
          <cell r="A6489">
            <v>6483</v>
          </cell>
          <cell r="B6489" t="str">
            <v>D</v>
          </cell>
          <cell r="C6489" t="str">
            <v>Electricity, Gas, Water and Waste Services</v>
          </cell>
          <cell r="D6489">
            <v>210011230</v>
          </cell>
          <cell r="E6489" t="str">
            <v>Niddrie - Essendon West</v>
          </cell>
          <cell r="F6489">
            <v>3</v>
          </cell>
          <cell r="G6489">
            <v>0</v>
          </cell>
          <cell r="H6489">
            <v>0</v>
          </cell>
          <cell r="I6489">
            <v>0</v>
          </cell>
          <cell r="J6489">
            <v>0</v>
          </cell>
          <cell r="K6489">
            <v>0</v>
          </cell>
        </row>
        <row r="6490">
          <cell r="A6490">
            <v>6484</v>
          </cell>
          <cell r="B6490" t="str">
            <v>E</v>
          </cell>
          <cell r="C6490" t="str">
            <v>Construction</v>
          </cell>
          <cell r="D6490">
            <v>210011230</v>
          </cell>
          <cell r="E6490" t="str">
            <v>Niddrie - Essendon West</v>
          </cell>
          <cell r="F6490">
            <v>101</v>
          </cell>
          <cell r="G6490">
            <v>77</v>
          </cell>
          <cell r="H6490">
            <v>7</v>
          </cell>
          <cell r="I6490">
            <v>0</v>
          </cell>
          <cell r="J6490">
            <v>0</v>
          </cell>
          <cell r="K6490">
            <v>186</v>
          </cell>
        </row>
        <row r="6491">
          <cell r="A6491">
            <v>6485</v>
          </cell>
          <cell r="B6491" t="str">
            <v>F</v>
          </cell>
          <cell r="C6491" t="str">
            <v>Wholesale Trade</v>
          </cell>
          <cell r="D6491">
            <v>210011230</v>
          </cell>
          <cell r="E6491" t="str">
            <v>Niddrie - Essendon West</v>
          </cell>
          <cell r="F6491">
            <v>17</v>
          </cell>
          <cell r="G6491">
            <v>4</v>
          </cell>
          <cell r="H6491">
            <v>3</v>
          </cell>
          <cell r="I6491">
            <v>0</v>
          </cell>
          <cell r="J6491">
            <v>0</v>
          </cell>
          <cell r="K6491">
            <v>24</v>
          </cell>
        </row>
        <row r="6492">
          <cell r="A6492">
            <v>6486</v>
          </cell>
          <cell r="B6492" t="str">
            <v>G</v>
          </cell>
          <cell r="C6492" t="str">
            <v>Retail Trade</v>
          </cell>
          <cell r="D6492">
            <v>210011230</v>
          </cell>
          <cell r="E6492" t="str">
            <v>Niddrie - Essendon West</v>
          </cell>
          <cell r="F6492">
            <v>33</v>
          </cell>
          <cell r="G6492">
            <v>25</v>
          </cell>
          <cell r="H6492">
            <v>9</v>
          </cell>
          <cell r="I6492">
            <v>0</v>
          </cell>
          <cell r="J6492">
            <v>0</v>
          </cell>
          <cell r="K6492">
            <v>68</v>
          </cell>
        </row>
        <row r="6493">
          <cell r="A6493">
            <v>6487</v>
          </cell>
          <cell r="B6493" t="str">
            <v>H</v>
          </cell>
          <cell r="C6493" t="str">
            <v>Accommodation and Food Services</v>
          </cell>
          <cell r="D6493">
            <v>210011230</v>
          </cell>
          <cell r="E6493" t="str">
            <v>Niddrie - Essendon West</v>
          </cell>
          <cell r="F6493">
            <v>12</v>
          </cell>
          <cell r="G6493">
            <v>17</v>
          </cell>
          <cell r="H6493">
            <v>8</v>
          </cell>
          <cell r="I6493">
            <v>4</v>
          </cell>
          <cell r="J6493">
            <v>0</v>
          </cell>
          <cell r="K6493">
            <v>41</v>
          </cell>
        </row>
        <row r="6494">
          <cell r="A6494">
            <v>6488</v>
          </cell>
          <cell r="B6494" t="str">
            <v>I</v>
          </cell>
          <cell r="C6494" t="str">
            <v>Transport, Postal and Warehousing</v>
          </cell>
          <cell r="D6494">
            <v>210011230</v>
          </cell>
          <cell r="E6494" t="str">
            <v>Niddrie - Essendon West</v>
          </cell>
          <cell r="F6494">
            <v>36</v>
          </cell>
          <cell r="G6494">
            <v>6</v>
          </cell>
          <cell r="H6494">
            <v>0</v>
          </cell>
          <cell r="I6494">
            <v>0</v>
          </cell>
          <cell r="J6494">
            <v>0</v>
          </cell>
          <cell r="K6494">
            <v>42</v>
          </cell>
        </row>
        <row r="6495">
          <cell r="A6495">
            <v>6489</v>
          </cell>
          <cell r="B6495" t="str">
            <v>J</v>
          </cell>
          <cell r="C6495" t="str">
            <v>Information Media and Telecommunications</v>
          </cell>
          <cell r="D6495">
            <v>210011230</v>
          </cell>
          <cell r="E6495" t="str">
            <v>Niddrie - Essendon West</v>
          </cell>
          <cell r="F6495">
            <v>9</v>
          </cell>
          <cell r="G6495">
            <v>4</v>
          </cell>
          <cell r="H6495">
            <v>0</v>
          </cell>
          <cell r="I6495">
            <v>0</v>
          </cell>
          <cell r="J6495">
            <v>0</v>
          </cell>
          <cell r="K6495">
            <v>13</v>
          </cell>
        </row>
        <row r="6496">
          <cell r="A6496">
            <v>6490</v>
          </cell>
          <cell r="B6496" t="str">
            <v>K</v>
          </cell>
          <cell r="C6496" t="str">
            <v>Financial and Insurance Services</v>
          </cell>
          <cell r="D6496">
            <v>210011230</v>
          </cell>
          <cell r="E6496" t="str">
            <v>Niddrie - Essendon West</v>
          </cell>
          <cell r="F6496">
            <v>18</v>
          </cell>
          <cell r="G6496">
            <v>17</v>
          </cell>
          <cell r="H6496">
            <v>3</v>
          </cell>
          <cell r="I6496">
            <v>0</v>
          </cell>
          <cell r="J6496">
            <v>0</v>
          </cell>
          <cell r="K6496">
            <v>37</v>
          </cell>
        </row>
        <row r="6497">
          <cell r="A6497">
            <v>6491</v>
          </cell>
          <cell r="B6497" t="str">
            <v>L</v>
          </cell>
          <cell r="C6497" t="str">
            <v>Rental, Hiring and Real Estate Services</v>
          </cell>
          <cell r="D6497">
            <v>210011230</v>
          </cell>
          <cell r="E6497" t="str">
            <v>Niddrie - Essendon West</v>
          </cell>
          <cell r="F6497">
            <v>80</v>
          </cell>
          <cell r="G6497">
            <v>12</v>
          </cell>
          <cell r="H6497">
            <v>4</v>
          </cell>
          <cell r="I6497">
            <v>0</v>
          </cell>
          <cell r="J6497">
            <v>0</v>
          </cell>
          <cell r="K6497">
            <v>96</v>
          </cell>
        </row>
        <row r="6498">
          <cell r="A6498">
            <v>6492</v>
          </cell>
          <cell r="B6498" t="str">
            <v>M</v>
          </cell>
          <cell r="C6498" t="str">
            <v>Professional, Scientific and Technical Services</v>
          </cell>
          <cell r="D6498">
            <v>210011230</v>
          </cell>
          <cell r="E6498" t="str">
            <v>Niddrie - Essendon West</v>
          </cell>
          <cell r="F6498">
            <v>76</v>
          </cell>
          <cell r="G6498">
            <v>49</v>
          </cell>
          <cell r="H6498">
            <v>4</v>
          </cell>
          <cell r="I6498">
            <v>0</v>
          </cell>
          <cell r="J6498">
            <v>0</v>
          </cell>
          <cell r="K6498">
            <v>129</v>
          </cell>
        </row>
        <row r="6499">
          <cell r="A6499">
            <v>6493</v>
          </cell>
          <cell r="B6499" t="str">
            <v>N</v>
          </cell>
          <cell r="C6499" t="str">
            <v>Administrative and Support Services</v>
          </cell>
          <cell r="D6499">
            <v>210011230</v>
          </cell>
          <cell r="E6499" t="str">
            <v>Niddrie - Essendon West</v>
          </cell>
          <cell r="F6499">
            <v>28</v>
          </cell>
          <cell r="G6499">
            <v>10</v>
          </cell>
          <cell r="H6499">
            <v>5</v>
          </cell>
          <cell r="I6499">
            <v>3</v>
          </cell>
          <cell r="J6499">
            <v>0</v>
          </cell>
          <cell r="K6499">
            <v>48</v>
          </cell>
        </row>
        <row r="6500">
          <cell r="A6500">
            <v>6494</v>
          </cell>
          <cell r="B6500" t="str">
            <v>O</v>
          </cell>
          <cell r="C6500" t="str">
            <v>Public Administration and Safety</v>
          </cell>
          <cell r="D6500">
            <v>210011230</v>
          </cell>
          <cell r="E6500" t="str">
            <v>Niddrie - Essendon West</v>
          </cell>
          <cell r="F6500">
            <v>3</v>
          </cell>
          <cell r="G6500">
            <v>0</v>
          </cell>
          <cell r="H6500">
            <v>0</v>
          </cell>
          <cell r="I6500">
            <v>0</v>
          </cell>
          <cell r="J6500">
            <v>0</v>
          </cell>
          <cell r="K6500">
            <v>3</v>
          </cell>
        </row>
        <row r="6501">
          <cell r="A6501">
            <v>6495</v>
          </cell>
          <cell r="B6501" t="str">
            <v>P</v>
          </cell>
          <cell r="C6501" t="str">
            <v>Education and Training</v>
          </cell>
          <cell r="D6501">
            <v>210011230</v>
          </cell>
          <cell r="E6501" t="str">
            <v>Niddrie - Essendon West</v>
          </cell>
          <cell r="F6501">
            <v>10</v>
          </cell>
          <cell r="G6501">
            <v>3</v>
          </cell>
          <cell r="H6501">
            <v>0</v>
          </cell>
          <cell r="I6501">
            <v>3</v>
          </cell>
          <cell r="J6501">
            <v>0</v>
          </cell>
          <cell r="K6501">
            <v>15</v>
          </cell>
        </row>
        <row r="6502">
          <cell r="A6502">
            <v>6496</v>
          </cell>
          <cell r="B6502" t="str">
            <v>Q</v>
          </cell>
          <cell r="C6502" t="str">
            <v>Health Care and Social Assistance</v>
          </cell>
          <cell r="D6502">
            <v>210011230</v>
          </cell>
          <cell r="E6502" t="str">
            <v>Niddrie - Essendon West</v>
          </cell>
          <cell r="F6502">
            <v>48</v>
          </cell>
          <cell r="G6502">
            <v>31</v>
          </cell>
          <cell r="H6502">
            <v>10</v>
          </cell>
          <cell r="I6502">
            <v>7</v>
          </cell>
          <cell r="J6502">
            <v>0</v>
          </cell>
          <cell r="K6502">
            <v>96</v>
          </cell>
        </row>
        <row r="6503">
          <cell r="A6503">
            <v>6497</v>
          </cell>
          <cell r="B6503" t="str">
            <v>R</v>
          </cell>
          <cell r="C6503" t="str">
            <v>Arts and Recreation Services</v>
          </cell>
          <cell r="D6503">
            <v>210011230</v>
          </cell>
          <cell r="E6503" t="str">
            <v>Niddrie - Essendon West</v>
          </cell>
          <cell r="F6503">
            <v>4</v>
          </cell>
          <cell r="G6503">
            <v>3</v>
          </cell>
          <cell r="H6503">
            <v>0</v>
          </cell>
          <cell r="I6503">
            <v>0</v>
          </cell>
          <cell r="J6503">
            <v>0</v>
          </cell>
          <cell r="K6503">
            <v>9</v>
          </cell>
        </row>
        <row r="6504">
          <cell r="A6504">
            <v>6498</v>
          </cell>
          <cell r="B6504" t="str">
            <v>S</v>
          </cell>
          <cell r="C6504" t="str">
            <v>Other Services</v>
          </cell>
          <cell r="D6504">
            <v>210011230</v>
          </cell>
          <cell r="E6504" t="str">
            <v>Niddrie - Essendon West</v>
          </cell>
          <cell r="F6504">
            <v>27</v>
          </cell>
          <cell r="G6504">
            <v>19</v>
          </cell>
          <cell r="H6504">
            <v>4</v>
          </cell>
          <cell r="I6504">
            <v>0</v>
          </cell>
          <cell r="J6504">
            <v>0</v>
          </cell>
          <cell r="K6504">
            <v>50</v>
          </cell>
        </row>
        <row r="6505">
          <cell r="A6505">
            <v>6499</v>
          </cell>
          <cell r="B6505" t="str">
            <v>A</v>
          </cell>
          <cell r="C6505" t="str">
            <v>Agriculture, Forestry and Fishing</v>
          </cell>
          <cell r="D6505">
            <v>212041459</v>
          </cell>
          <cell r="E6505" t="str">
            <v>Noble Park - East</v>
          </cell>
          <cell r="F6505">
            <v>3</v>
          </cell>
          <cell r="G6505">
            <v>3</v>
          </cell>
          <cell r="H6505">
            <v>0</v>
          </cell>
          <cell r="I6505">
            <v>0</v>
          </cell>
          <cell r="J6505">
            <v>0</v>
          </cell>
          <cell r="K6505">
            <v>6</v>
          </cell>
        </row>
        <row r="6506">
          <cell r="A6506">
            <v>6500</v>
          </cell>
          <cell r="B6506" t="str">
            <v>B</v>
          </cell>
          <cell r="C6506" t="str">
            <v>Mining</v>
          </cell>
          <cell r="D6506">
            <v>212041459</v>
          </cell>
          <cell r="E6506" t="str">
            <v>Noble Park - East</v>
          </cell>
          <cell r="F6506">
            <v>0</v>
          </cell>
          <cell r="G6506">
            <v>0</v>
          </cell>
          <cell r="H6506">
            <v>0</v>
          </cell>
          <cell r="I6506">
            <v>0</v>
          </cell>
          <cell r="J6506">
            <v>0</v>
          </cell>
          <cell r="K6506">
            <v>0</v>
          </cell>
        </row>
        <row r="6507">
          <cell r="A6507">
            <v>6501</v>
          </cell>
          <cell r="B6507" t="str">
            <v>C</v>
          </cell>
          <cell r="C6507" t="str">
            <v>Manufacturing</v>
          </cell>
          <cell r="D6507">
            <v>212041459</v>
          </cell>
          <cell r="E6507" t="str">
            <v>Noble Park - East</v>
          </cell>
          <cell r="F6507">
            <v>18</v>
          </cell>
          <cell r="G6507">
            <v>7</v>
          </cell>
          <cell r="H6507">
            <v>3</v>
          </cell>
          <cell r="I6507">
            <v>0</v>
          </cell>
          <cell r="J6507">
            <v>0</v>
          </cell>
          <cell r="K6507">
            <v>26</v>
          </cell>
        </row>
        <row r="6508">
          <cell r="A6508">
            <v>6502</v>
          </cell>
          <cell r="B6508" t="str">
            <v>D</v>
          </cell>
          <cell r="C6508" t="str">
            <v>Electricity, Gas, Water and Waste Services</v>
          </cell>
          <cell r="D6508">
            <v>212041459</v>
          </cell>
          <cell r="E6508" t="str">
            <v>Noble Park - East</v>
          </cell>
          <cell r="F6508">
            <v>4</v>
          </cell>
          <cell r="G6508">
            <v>0</v>
          </cell>
          <cell r="H6508">
            <v>0</v>
          </cell>
          <cell r="I6508">
            <v>0</v>
          </cell>
          <cell r="J6508">
            <v>0</v>
          </cell>
          <cell r="K6508">
            <v>4</v>
          </cell>
        </row>
        <row r="6509">
          <cell r="A6509">
            <v>6503</v>
          </cell>
          <cell r="B6509" t="str">
            <v>E</v>
          </cell>
          <cell r="C6509" t="str">
            <v>Construction</v>
          </cell>
          <cell r="D6509">
            <v>212041459</v>
          </cell>
          <cell r="E6509" t="str">
            <v>Noble Park - East</v>
          </cell>
          <cell r="F6509">
            <v>136</v>
          </cell>
          <cell r="G6509">
            <v>33</v>
          </cell>
          <cell r="H6509">
            <v>3</v>
          </cell>
          <cell r="I6509">
            <v>0</v>
          </cell>
          <cell r="J6509">
            <v>0</v>
          </cell>
          <cell r="K6509">
            <v>171</v>
          </cell>
        </row>
        <row r="6510">
          <cell r="A6510">
            <v>6504</v>
          </cell>
          <cell r="B6510" t="str">
            <v>F</v>
          </cell>
          <cell r="C6510" t="str">
            <v>Wholesale Trade</v>
          </cell>
          <cell r="D6510">
            <v>212041459</v>
          </cell>
          <cell r="E6510" t="str">
            <v>Noble Park - East</v>
          </cell>
          <cell r="F6510">
            <v>12</v>
          </cell>
          <cell r="G6510">
            <v>3</v>
          </cell>
          <cell r="H6510">
            <v>3</v>
          </cell>
          <cell r="I6510">
            <v>0</v>
          </cell>
          <cell r="J6510">
            <v>0</v>
          </cell>
          <cell r="K6510">
            <v>16</v>
          </cell>
        </row>
        <row r="6511">
          <cell r="A6511">
            <v>6505</v>
          </cell>
          <cell r="B6511" t="str">
            <v>G</v>
          </cell>
          <cell r="C6511" t="str">
            <v>Retail Trade</v>
          </cell>
          <cell r="D6511">
            <v>212041459</v>
          </cell>
          <cell r="E6511" t="str">
            <v>Noble Park - East</v>
          </cell>
          <cell r="F6511">
            <v>31</v>
          </cell>
          <cell r="G6511">
            <v>8</v>
          </cell>
          <cell r="H6511">
            <v>4</v>
          </cell>
          <cell r="I6511">
            <v>0</v>
          </cell>
          <cell r="J6511">
            <v>0</v>
          </cell>
          <cell r="K6511">
            <v>43</v>
          </cell>
        </row>
        <row r="6512">
          <cell r="A6512">
            <v>6506</v>
          </cell>
          <cell r="B6512" t="str">
            <v>H</v>
          </cell>
          <cell r="C6512" t="str">
            <v>Accommodation and Food Services</v>
          </cell>
          <cell r="D6512">
            <v>212041459</v>
          </cell>
          <cell r="E6512" t="str">
            <v>Noble Park - East</v>
          </cell>
          <cell r="F6512">
            <v>8</v>
          </cell>
          <cell r="G6512">
            <v>19</v>
          </cell>
          <cell r="H6512">
            <v>6</v>
          </cell>
          <cell r="I6512">
            <v>0</v>
          </cell>
          <cell r="J6512">
            <v>0</v>
          </cell>
          <cell r="K6512">
            <v>33</v>
          </cell>
        </row>
        <row r="6513">
          <cell r="A6513">
            <v>6507</v>
          </cell>
          <cell r="B6513" t="str">
            <v>I</v>
          </cell>
          <cell r="C6513" t="str">
            <v>Transport, Postal and Warehousing</v>
          </cell>
          <cell r="D6513">
            <v>212041459</v>
          </cell>
          <cell r="E6513" t="str">
            <v>Noble Park - East</v>
          </cell>
          <cell r="F6513">
            <v>485</v>
          </cell>
          <cell r="G6513">
            <v>18</v>
          </cell>
          <cell r="H6513">
            <v>0</v>
          </cell>
          <cell r="I6513">
            <v>0</v>
          </cell>
          <cell r="J6513">
            <v>0</v>
          </cell>
          <cell r="K6513">
            <v>503</v>
          </cell>
        </row>
        <row r="6514">
          <cell r="A6514">
            <v>6508</v>
          </cell>
          <cell r="B6514" t="str">
            <v>J</v>
          </cell>
          <cell r="C6514" t="str">
            <v>Information Media and Telecommunications</v>
          </cell>
          <cell r="D6514">
            <v>212041459</v>
          </cell>
          <cell r="E6514" t="str">
            <v>Noble Park - East</v>
          </cell>
          <cell r="F6514">
            <v>8</v>
          </cell>
          <cell r="G6514">
            <v>0</v>
          </cell>
          <cell r="H6514">
            <v>0</v>
          </cell>
          <cell r="I6514">
            <v>0</v>
          </cell>
          <cell r="J6514">
            <v>0</v>
          </cell>
          <cell r="K6514">
            <v>8</v>
          </cell>
        </row>
        <row r="6515">
          <cell r="A6515">
            <v>6509</v>
          </cell>
          <cell r="B6515" t="str">
            <v>K</v>
          </cell>
          <cell r="C6515" t="str">
            <v>Financial and Insurance Services</v>
          </cell>
          <cell r="D6515">
            <v>212041459</v>
          </cell>
          <cell r="E6515" t="str">
            <v>Noble Park - East</v>
          </cell>
          <cell r="F6515">
            <v>9</v>
          </cell>
          <cell r="G6515">
            <v>5</v>
          </cell>
          <cell r="H6515">
            <v>0</v>
          </cell>
          <cell r="I6515">
            <v>0</v>
          </cell>
          <cell r="J6515">
            <v>0</v>
          </cell>
          <cell r="K6515">
            <v>14</v>
          </cell>
        </row>
        <row r="6516">
          <cell r="A6516">
            <v>6510</v>
          </cell>
          <cell r="B6516" t="str">
            <v>L</v>
          </cell>
          <cell r="C6516" t="str">
            <v>Rental, Hiring and Real Estate Services</v>
          </cell>
          <cell r="D6516">
            <v>212041459</v>
          </cell>
          <cell r="E6516" t="str">
            <v>Noble Park - East</v>
          </cell>
          <cell r="F6516">
            <v>40</v>
          </cell>
          <cell r="G6516">
            <v>6</v>
          </cell>
          <cell r="H6516">
            <v>0</v>
          </cell>
          <cell r="I6516">
            <v>0</v>
          </cell>
          <cell r="J6516">
            <v>0</v>
          </cell>
          <cell r="K6516">
            <v>46</v>
          </cell>
        </row>
        <row r="6517">
          <cell r="A6517">
            <v>6511</v>
          </cell>
          <cell r="B6517" t="str">
            <v>M</v>
          </cell>
          <cell r="C6517" t="str">
            <v>Professional, Scientific and Technical Services</v>
          </cell>
          <cell r="D6517">
            <v>212041459</v>
          </cell>
          <cell r="E6517" t="str">
            <v>Noble Park - East</v>
          </cell>
          <cell r="F6517">
            <v>51</v>
          </cell>
          <cell r="G6517">
            <v>21</v>
          </cell>
          <cell r="H6517">
            <v>3</v>
          </cell>
          <cell r="I6517">
            <v>0</v>
          </cell>
          <cell r="J6517">
            <v>0</v>
          </cell>
          <cell r="K6517">
            <v>73</v>
          </cell>
        </row>
        <row r="6518">
          <cell r="A6518">
            <v>6512</v>
          </cell>
          <cell r="B6518" t="str">
            <v>N</v>
          </cell>
          <cell r="C6518" t="str">
            <v>Administrative and Support Services</v>
          </cell>
          <cell r="D6518">
            <v>212041459</v>
          </cell>
          <cell r="E6518" t="str">
            <v>Noble Park - East</v>
          </cell>
          <cell r="F6518">
            <v>115</v>
          </cell>
          <cell r="G6518">
            <v>14</v>
          </cell>
          <cell r="H6518">
            <v>3</v>
          </cell>
          <cell r="I6518">
            <v>0</v>
          </cell>
          <cell r="J6518">
            <v>0</v>
          </cell>
          <cell r="K6518">
            <v>130</v>
          </cell>
        </row>
        <row r="6519">
          <cell r="A6519">
            <v>6513</v>
          </cell>
          <cell r="B6519" t="str">
            <v>O</v>
          </cell>
          <cell r="C6519" t="str">
            <v>Public Administration and Safety</v>
          </cell>
          <cell r="D6519">
            <v>212041459</v>
          </cell>
          <cell r="E6519" t="str">
            <v>Noble Park - East</v>
          </cell>
          <cell r="F6519">
            <v>7</v>
          </cell>
          <cell r="G6519">
            <v>0</v>
          </cell>
          <cell r="H6519">
            <v>3</v>
          </cell>
          <cell r="I6519">
            <v>0</v>
          </cell>
          <cell r="J6519">
            <v>0</v>
          </cell>
          <cell r="K6519">
            <v>8</v>
          </cell>
        </row>
        <row r="6520">
          <cell r="A6520">
            <v>6514</v>
          </cell>
          <cell r="B6520" t="str">
            <v>P</v>
          </cell>
          <cell r="C6520" t="str">
            <v>Education and Training</v>
          </cell>
          <cell r="D6520">
            <v>212041459</v>
          </cell>
          <cell r="E6520" t="str">
            <v>Noble Park - East</v>
          </cell>
          <cell r="F6520">
            <v>11</v>
          </cell>
          <cell r="G6520">
            <v>0</v>
          </cell>
          <cell r="H6520">
            <v>3</v>
          </cell>
          <cell r="I6520">
            <v>0</v>
          </cell>
          <cell r="J6520">
            <v>0</v>
          </cell>
          <cell r="K6520">
            <v>14</v>
          </cell>
        </row>
        <row r="6521">
          <cell r="A6521">
            <v>6515</v>
          </cell>
          <cell r="B6521" t="str">
            <v>Q</v>
          </cell>
          <cell r="C6521" t="str">
            <v>Health Care and Social Assistance</v>
          </cell>
          <cell r="D6521">
            <v>212041459</v>
          </cell>
          <cell r="E6521" t="str">
            <v>Noble Park - East</v>
          </cell>
          <cell r="F6521">
            <v>58</v>
          </cell>
          <cell r="G6521">
            <v>14</v>
          </cell>
          <cell r="H6521">
            <v>5</v>
          </cell>
          <cell r="I6521">
            <v>0</v>
          </cell>
          <cell r="J6521">
            <v>0</v>
          </cell>
          <cell r="K6521">
            <v>78</v>
          </cell>
        </row>
        <row r="6522">
          <cell r="A6522">
            <v>6516</v>
          </cell>
          <cell r="B6522" t="str">
            <v>R</v>
          </cell>
          <cell r="C6522" t="str">
            <v>Arts and Recreation Services</v>
          </cell>
          <cell r="D6522">
            <v>212041459</v>
          </cell>
          <cell r="E6522" t="str">
            <v>Noble Park - East</v>
          </cell>
          <cell r="F6522">
            <v>0</v>
          </cell>
          <cell r="G6522">
            <v>3</v>
          </cell>
          <cell r="H6522">
            <v>3</v>
          </cell>
          <cell r="I6522">
            <v>0</v>
          </cell>
          <cell r="J6522">
            <v>0</v>
          </cell>
          <cell r="K6522">
            <v>4</v>
          </cell>
        </row>
        <row r="6523">
          <cell r="A6523">
            <v>6517</v>
          </cell>
          <cell r="B6523" t="str">
            <v>S</v>
          </cell>
          <cell r="C6523" t="str">
            <v>Other Services</v>
          </cell>
          <cell r="D6523">
            <v>212041459</v>
          </cell>
          <cell r="E6523" t="str">
            <v>Noble Park - East</v>
          </cell>
          <cell r="F6523">
            <v>33</v>
          </cell>
          <cell r="G6523">
            <v>10</v>
          </cell>
          <cell r="H6523">
            <v>0</v>
          </cell>
          <cell r="I6523">
            <v>0</v>
          </cell>
          <cell r="J6523">
            <v>0</v>
          </cell>
          <cell r="K6523">
            <v>43</v>
          </cell>
        </row>
        <row r="6524">
          <cell r="A6524">
            <v>6518</v>
          </cell>
          <cell r="B6524" t="str">
            <v>A</v>
          </cell>
          <cell r="C6524" t="str">
            <v>Agriculture, Forestry and Fishing</v>
          </cell>
          <cell r="D6524">
            <v>212041460</v>
          </cell>
          <cell r="E6524" t="str">
            <v>Noble Park - West</v>
          </cell>
          <cell r="F6524">
            <v>6</v>
          </cell>
          <cell r="G6524">
            <v>11</v>
          </cell>
          <cell r="H6524">
            <v>0</v>
          </cell>
          <cell r="I6524">
            <v>0</v>
          </cell>
          <cell r="J6524">
            <v>0</v>
          </cell>
          <cell r="K6524">
            <v>17</v>
          </cell>
        </row>
        <row r="6525">
          <cell r="A6525">
            <v>6519</v>
          </cell>
          <cell r="B6525" t="str">
            <v>B</v>
          </cell>
          <cell r="C6525" t="str">
            <v>Mining</v>
          </cell>
          <cell r="D6525">
            <v>212041460</v>
          </cell>
          <cell r="E6525" t="str">
            <v>Noble Park - West</v>
          </cell>
          <cell r="F6525">
            <v>0</v>
          </cell>
          <cell r="G6525">
            <v>0</v>
          </cell>
          <cell r="H6525">
            <v>0</v>
          </cell>
          <cell r="I6525">
            <v>0</v>
          </cell>
          <cell r="J6525">
            <v>0</v>
          </cell>
          <cell r="K6525">
            <v>0</v>
          </cell>
        </row>
        <row r="6526">
          <cell r="A6526">
            <v>6520</v>
          </cell>
          <cell r="B6526" t="str">
            <v>C</v>
          </cell>
          <cell r="C6526" t="str">
            <v>Manufacturing</v>
          </cell>
          <cell r="D6526">
            <v>212041460</v>
          </cell>
          <cell r="E6526" t="str">
            <v>Noble Park - West</v>
          </cell>
          <cell r="F6526">
            <v>25</v>
          </cell>
          <cell r="G6526">
            <v>15</v>
          </cell>
          <cell r="H6526">
            <v>8</v>
          </cell>
          <cell r="I6526">
            <v>0</v>
          </cell>
          <cell r="J6526">
            <v>0</v>
          </cell>
          <cell r="K6526">
            <v>48</v>
          </cell>
        </row>
        <row r="6527">
          <cell r="A6527">
            <v>6521</v>
          </cell>
          <cell r="B6527" t="str">
            <v>D</v>
          </cell>
          <cell r="C6527" t="str">
            <v>Electricity, Gas, Water and Waste Services</v>
          </cell>
          <cell r="D6527">
            <v>212041460</v>
          </cell>
          <cell r="E6527" t="str">
            <v>Noble Park - West</v>
          </cell>
          <cell r="F6527">
            <v>0</v>
          </cell>
          <cell r="G6527">
            <v>0</v>
          </cell>
          <cell r="H6527">
            <v>0</v>
          </cell>
          <cell r="I6527">
            <v>0</v>
          </cell>
          <cell r="J6527">
            <v>0</v>
          </cell>
          <cell r="K6527">
            <v>3</v>
          </cell>
        </row>
        <row r="6528">
          <cell r="A6528">
            <v>6522</v>
          </cell>
          <cell r="B6528" t="str">
            <v>E</v>
          </cell>
          <cell r="C6528" t="str">
            <v>Construction</v>
          </cell>
          <cell r="D6528">
            <v>212041460</v>
          </cell>
          <cell r="E6528" t="str">
            <v>Noble Park - West</v>
          </cell>
          <cell r="F6528">
            <v>176</v>
          </cell>
          <cell r="G6528">
            <v>47</v>
          </cell>
          <cell r="H6528">
            <v>0</v>
          </cell>
          <cell r="I6528">
            <v>0</v>
          </cell>
          <cell r="J6528">
            <v>0</v>
          </cell>
          <cell r="K6528">
            <v>225</v>
          </cell>
        </row>
        <row r="6529">
          <cell r="A6529">
            <v>6523</v>
          </cell>
          <cell r="B6529" t="str">
            <v>F</v>
          </cell>
          <cell r="C6529" t="str">
            <v>Wholesale Trade</v>
          </cell>
          <cell r="D6529">
            <v>212041460</v>
          </cell>
          <cell r="E6529" t="str">
            <v>Noble Park - West</v>
          </cell>
          <cell r="F6529">
            <v>12</v>
          </cell>
          <cell r="G6529">
            <v>5</v>
          </cell>
          <cell r="H6529">
            <v>3</v>
          </cell>
          <cell r="I6529">
            <v>0</v>
          </cell>
          <cell r="J6529">
            <v>0</v>
          </cell>
          <cell r="K6529">
            <v>20</v>
          </cell>
        </row>
        <row r="6530">
          <cell r="A6530">
            <v>6524</v>
          </cell>
          <cell r="B6530" t="str">
            <v>G</v>
          </cell>
          <cell r="C6530" t="str">
            <v>Retail Trade</v>
          </cell>
          <cell r="D6530">
            <v>212041460</v>
          </cell>
          <cell r="E6530" t="str">
            <v>Noble Park - West</v>
          </cell>
          <cell r="F6530">
            <v>55</v>
          </cell>
          <cell r="G6530">
            <v>27</v>
          </cell>
          <cell r="H6530">
            <v>5</v>
          </cell>
          <cell r="I6530">
            <v>0</v>
          </cell>
          <cell r="J6530">
            <v>0</v>
          </cell>
          <cell r="K6530">
            <v>88</v>
          </cell>
        </row>
        <row r="6531">
          <cell r="A6531">
            <v>6525</v>
          </cell>
          <cell r="B6531" t="str">
            <v>H</v>
          </cell>
          <cell r="C6531" t="str">
            <v>Accommodation and Food Services</v>
          </cell>
          <cell r="D6531">
            <v>212041460</v>
          </cell>
          <cell r="E6531" t="str">
            <v>Noble Park - West</v>
          </cell>
          <cell r="F6531">
            <v>20</v>
          </cell>
          <cell r="G6531">
            <v>27</v>
          </cell>
          <cell r="H6531">
            <v>7</v>
          </cell>
          <cell r="I6531">
            <v>0</v>
          </cell>
          <cell r="J6531">
            <v>0</v>
          </cell>
          <cell r="K6531">
            <v>55</v>
          </cell>
        </row>
        <row r="6532">
          <cell r="A6532">
            <v>6526</v>
          </cell>
          <cell r="B6532" t="str">
            <v>I</v>
          </cell>
          <cell r="C6532" t="str">
            <v>Transport, Postal and Warehousing</v>
          </cell>
          <cell r="D6532">
            <v>212041460</v>
          </cell>
          <cell r="E6532" t="str">
            <v>Noble Park - West</v>
          </cell>
          <cell r="F6532">
            <v>410</v>
          </cell>
          <cell r="G6532">
            <v>34</v>
          </cell>
          <cell r="H6532">
            <v>0</v>
          </cell>
          <cell r="I6532">
            <v>0</v>
          </cell>
          <cell r="J6532">
            <v>0</v>
          </cell>
          <cell r="K6532">
            <v>444</v>
          </cell>
        </row>
        <row r="6533">
          <cell r="A6533">
            <v>6527</v>
          </cell>
          <cell r="B6533" t="str">
            <v>J</v>
          </cell>
          <cell r="C6533" t="str">
            <v>Information Media and Telecommunications</v>
          </cell>
          <cell r="D6533">
            <v>212041460</v>
          </cell>
          <cell r="E6533" t="str">
            <v>Noble Park - West</v>
          </cell>
          <cell r="F6533">
            <v>7</v>
          </cell>
          <cell r="G6533">
            <v>0</v>
          </cell>
          <cell r="H6533">
            <v>0</v>
          </cell>
          <cell r="I6533">
            <v>0</v>
          </cell>
          <cell r="J6533">
            <v>0</v>
          </cell>
          <cell r="K6533">
            <v>7</v>
          </cell>
        </row>
        <row r="6534">
          <cell r="A6534">
            <v>6528</v>
          </cell>
          <cell r="B6534" t="str">
            <v>K</v>
          </cell>
          <cell r="C6534" t="str">
            <v>Financial and Insurance Services</v>
          </cell>
          <cell r="D6534">
            <v>212041460</v>
          </cell>
          <cell r="E6534" t="str">
            <v>Noble Park - West</v>
          </cell>
          <cell r="F6534">
            <v>14</v>
          </cell>
          <cell r="G6534">
            <v>3</v>
          </cell>
          <cell r="H6534">
            <v>0</v>
          </cell>
          <cell r="I6534">
            <v>0</v>
          </cell>
          <cell r="J6534">
            <v>0</v>
          </cell>
          <cell r="K6534">
            <v>17</v>
          </cell>
        </row>
        <row r="6535">
          <cell r="A6535">
            <v>6529</v>
          </cell>
          <cell r="B6535" t="str">
            <v>L</v>
          </cell>
          <cell r="C6535" t="str">
            <v>Rental, Hiring and Real Estate Services</v>
          </cell>
          <cell r="D6535">
            <v>212041460</v>
          </cell>
          <cell r="E6535" t="str">
            <v>Noble Park - West</v>
          </cell>
          <cell r="F6535">
            <v>55</v>
          </cell>
          <cell r="G6535">
            <v>5</v>
          </cell>
          <cell r="H6535">
            <v>3</v>
          </cell>
          <cell r="I6535">
            <v>0</v>
          </cell>
          <cell r="J6535">
            <v>0</v>
          </cell>
          <cell r="K6535">
            <v>62</v>
          </cell>
        </row>
        <row r="6536">
          <cell r="A6536">
            <v>6530</v>
          </cell>
          <cell r="B6536" t="str">
            <v>M</v>
          </cell>
          <cell r="C6536" t="str">
            <v>Professional, Scientific and Technical Services</v>
          </cell>
          <cell r="D6536">
            <v>212041460</v>
          </cell>
          <cell r="E6536" t="str">
            <v>Noble Park - West</v>
          </cell>
          <cell r="F6536">
            <v>60</v>
          </cell>
          <cell r="G6536">
            <v>23</v>
          </cell>
          <cell r="H6536">
            <v>3</v>
          </cell>
          <cell r="I6536">
            <v>0</v>
          </cell>
          <cell r="J6536">
            <v>0</v>
          </cell>
          <cell r="K6536">
            <v>86</v>
          </cell>
        </row>
        <row r="6537">
          <cell r="A6537">
            <v>6531</v>
          </cell>
          <cell r="B6537" t="str">
            <v>N</v>
          </cell>
          <cell r="C6537" t="str">
            <v>Administrative and Support Services</v>
          </cell>
          <cell r="D6537">
            <v>212041460</v>
          </cell>
          <cell r="E6537" t="str">
            <v>Noble Park - West</v>
          </cell>
          <cell r="F6537">
            <v>100</v>
          </cell>
          <cell r="G6537">
            <v>17</v>
          </cell>
          <cell r="H6537">
            <v>4</v>
          </cell>
          <cell r="I6537">
            <v>3</v>
          </cell>
          <cell r="J6537">
            <v>0</v>
          </cell>
          <cell r="K6537">
            <v>122</v>
          </cell>
        </row>
        <row r="6538">
          <cell r="A6538">
            <v>6532</v>
          </cell>
          <cell r="B6538" t="str">
            <v>O</v>
          </cell>
          <cell r="C6538" t="str">
            <v>Public Administration and Safety</v>
          </cell>
          <cell r="D6538">
            <v>212041460</v>
          </cell>
          <cell r="E6538" t="str">
            <v>Noble Park - West</v>
          </cell>
          <cell r="F6538">
            <v>4</v>
          </cell>
          <cell r="G6538">
            <v>0</v>
          </cell>
          <cell r="H6538">
            <v>3</v>
          </cell>
          <cell r="I6538">
            <v>0</v>
          </cell>
          <cell r="J6538">
            <v>0</v>
          </cell>
          <cell r="K6538">
            <v>5</v>
          </cell>
        </row>
        <row r="6539">
          <cell r="A6539">
            <v>6533</v>
          </cell>
          <cell r="B6539" t="str">
            <v>P</v>
          </cell>
          <cell r="C6539" t="str">
            <v>Education and Training</v>
          </cell>
          <cell r="D6539">
            <v>212041460</v>
          </cell>
          <cell r="E6539" t="str">
            <v>Noble Park - West</v>
          </cell>
          <cell r="F6539">
            <v>10</v>
          </cell>
          <cell r="G6539">
            <v>3</v>
          </cell>
          <cell r="H6539">
            <v>3</v>
          </cell>
          <cell r="I6539">
            <v>0</v>
          </cell>
          <cell r="J6539">
            <v>0</v>
          </cell>
          <cell r="K6539">
            <v>14</v>
          </cell>
        </row>
        <row r="6540">
          <cell r="A6540">
            <v>6534</v>
          </cell>
          <cell r="B6540" t="str">
            <v>Q</v>
          </cell>
          <cell r="C6540" t="str">
            <v>Health Care and Social Assistance</v>
          </cell>
          <cell r="D6540">
            <v>212041460</v>
          </cell>
          <cell r="E6540" t="str">
            <v>Noble Park - West</v>
          </cell>
          <cell r="F6540">
            <v>48</v>
          </cell>
          <cell r="G6540">
            <v>12</v>
          </cell>
          <cell r="H6540">
            <v>8</v>
          </cell>
          <cell r="I6540">
            <v>0</v>
          </cell>
          <cell r="J6540">
            <v>0</v>
          </cell>
          <cell r="K6540">
            <v>69</v>
          </cell>
        </row>
        <row r="6541">
          <cell r="A6541">
            <v>6535</v>
          </cell>
          <cell r="B6541" t="str">
            <v>R</v>
          </cell>
          <cell r="C6541" t="str">
            <v>Arts and Recreation Services</v>
          </cell>
          <cell r="D6541">
            <v>212041460</v>
          </cell>
          <cell r="E6541" t="str">
            <v>Noble Park - West</v>
          </cell>
          <cell r="F6541">
            <v>8</v>
          </cell>
          <cell r="G6541">
            <v>0</v>
          </cell>
          <cell r="H6541">
            <v>0</v>
          </cell>
          <cell r="I6541">
            <v>0</v>
          </cell>
          <cell r="J6541">
            <v>0</v>
          </cell>
          <cell r="K6541">
            <v>10</v>
          </cell>
        </row>
        <row r="6542">
          <cell r="A6542">
            <v>6536</v>
          </cell>
          <cell r="B6542" t="str">
            <v>S</v>
          </cell>
          <cell r="C6542" t="str">
            <v>Other Services</v>
          </cell>
          <cell r="D6542">
            <v>212041460</v>
          </cell>
          <cell r="E6542" t="str">
            <v>Noble Park - West</v>
          </cell>
          <cell r="F6542">
            <v>43</v>
          </cell>
          <cell r="G6542">
            <v>36</v>
          </cell>
          <cell r="H6542">
            <v>3</v>
          </cell>
          <cell r="I6542">
            <v>0</v>
          </cell>
          <cell r="J6542">
            <v>0</v>
          </cell>
          <cell r="K6542">
            <v>82</v>
          </cell>
        </row>
        <row r="6543">
          <cell r="A6543">
            <v>6537</v>
          </cell>
          <cell r="B6543" t="str">
            <v>A</v>
          </cell>
          <cell r="C6543" t="str">
            <v>Agriculture, Forestry and Fishing</v>
          </cell>
          <cell r="D6543">
            <v>212041316</v>
          </cell>
          <cell r="E6543" t="str">
            <v>Noble Park North</v>
          </cell>
          <cell r="F6543">
            <v>3</v>
          </cell>
          <cell r="G6543">
            <v>0</v>
          </cell>
          <cell r="H6543">
            <v>0</v>
          </cell>
          <cell r="I6543">
            <v>0</v>
          </cell>
          <cell r="J6543">
            <v>0</v>
          </cell>
          <cell r="K6543">
            <v>3</v>
          </cell>
        </row>
        <row r="6544">
          <cell r="A6544">
            <v>6538</v>
          </cell>
          <cell r="B6544" t="str">
            <v>B</v>
          </cell>
          <cell r="C6544" t="str">
            <v>Mining</v>
          </cell>
          <cell r="D6544">
            <v>212041316</v>
          </cell>
          <cell r="E6544" t="str">
            <v>Noble Park North</v>
          </cell>
          <cell r="F6544">
            <v>0</v>
          </cell>
          <cell r="G6544">
            <v>0</v>
          </cell>
          <cell r="H6544">
            <v>0</v>
          </cell>
          <cell r="I6544">
            <v>0</v>
          </cell>
          <cell r="J6544">
            <v>0</v>
          </cell>
          <cell r="K6544">
            <v>0</v>
          </cell>
        </row>
        <row r="6545">
          <cell r="A6545">
            <v>6539</v>
          </cell>
          <cell r="B6545" t="str">
            <v>C</v>
          </cell>
          <cell r="C6545" t="str">
            <v>Manufacturing</v>
          </cell>
          <cell r="D6545">
            <v>212041316</v>
          </cell>
          <cell r="E6545" t="str">
            <v>Noble Park North</v>
          </cell>
          <cell r="F6545">
            <v>10</v>
          </cell>
          <cell r="G6545">
            <v>6</v>
          </cell>
          <cell r="H6545">
            <v>5</v>
          </cell>
          <cell r="I6545">
            <v>6</v>
          </cell>
          <cell r="J6545">
            <v>0</v>
          </cell>
          <cell r="K6545">
            <v>27</v>
          </cell>
        </row>
        <row r="6546">
          <cell r="A6546">
            <v>6540</v>
          </cell>
          <cell r="B6546" t="str">
            <v>D</v>
          </cell>
          <cell r="C6546" t="str">
            <v>Electricity, Gas, Water and Waste Services</v>
          </cell>
          <cell r="D6546">
            <v>212041316</v>
          </cell>
          <cell r="E6546" t="str">
            <v>Noble Park North</v>
          </cell>
          <cell r="F6546">
            <v>3</v>
          </cell>
          <cell r="G6546">
            <v>0</v>
          </cell>
          <cell r="H6546">
            <v>0</v>
          </cell>
          <cell r="I6546">
            <v>3</v>
          </cell>
          <cell r="J6546">
            <v>0</v>
          </cell>
          <cell r="K6546">
            <v>3</v>
          </cell>
        </row>
        <row r="6547">
          <cell r="A6547">
            <v>6541</v>
          </cell>
          <cell r="B6547" t="str">
            <v>E</v>
          </cell>
          <cell r="C6547" t="str">
            <v>Construction</v>
          </cell>
          <cell r="D6547">
            <v>212041316</v>
          </cell>
          <cell r="E6547" t="str">
            <v>Noble Park North</v>
          </cell>
          <cell r="F6547">
            <v>75</v>
          </cell>
          <cell r="G6547">
            <v>33</v>
          </cell>
          <cell r="H6547">
            <v>4</v>
          </cell>
          <cell r="I6547">
            <v>3</v>
          </cell>
          <cell r="J6547">
            <v>0</v>
          </cell>
          <cell r="K6547">
            <v>114</v>
          </cell>
        </row>
        <row r="6548">
          <cell r="A6548">
            <v>6542</v>
          </cell>
          <cell r="B6548" t="str">
            <v>F</v>
          </cell>
          <cell r="C6548" t="str">
            <v>Wholesale Trade</v>
          </cell>
          <cell r="D6548">
            <v>212041316</v>
          </cell>
          <cell r="E6548" t="str">
            <v>Noble Park North</v>
          </cell>
          <cell r="F6548">
            <v>13</v>
          </cell>
          <cell r="G6548">
            <v>5</v>
          </cell>
          <cell r="H6548">
            <v>12</v>
          </cell>
          <cell r="I6548">
            <v>12</v>
          </cell>
          <cell r="J6548">
            <v>0</v>
          </cell>
          <cell r="K6548">
            <v>42</v>
          </cell>
        </row>
        <row r="6549">
          <cell r="A6549">
            <v>6543</v>
          </cell>
          <cell r="B6549" t="str">
            <v>G</v>
          </cell>
          <cell r="C6549" t="str">
            <v>Retail Trade</v>
          </cell>
          <cell r="D6549">
            <v>212041316</v>
          </cell>
          <cell r="E6549" t="str">
            <v>Noble Park North</v>
          </cell>
          <cell r="F6549">
            <v>21</v>
          </cell>
          <cell r="G6549">
            <v>18</v>
          </cell>
          <cell r="H6549">
            <v>6</v>
          </cell>
          <cell r="I6549">
            <v>3</v>
          </cell>
          <cell r="J6549">
            <v>0</v>
          </cell>
          <cell r="K6549">
            <v>47</v>
          </cell>
        </row>
        <row r="6550">
          <cell r="A6550">
            <v>6544</v>
          </cell>
          <cell r="B6550" t="str">
            <v>H</v>
          </cell>
          <cell r="C6550" t="str">
            <v>Accommodation and Food Services</v>
          </cell>
          <cell r="D6550">
            <v>212041316</v>
          </cell>
          <cell r="E6550" t="str">
            <v>Noble Park North</v>
          </cell>
          <cell r="F6550">
            <v>12</v>
          </cell>
          <cell r="G6550">
            <v>11</v>
          </cell>
          <cell r="H6550">
            <v>6</v>
          </cell>
          <cell r="I6550">
            <v>0</v>
          </cell>
          <cell r="J6550">
            <v>0</v>
          </cell>
          <cell r="K6550">
            <v>29</v>
          </cell>
        </row>
        <row r="6551">
          <cell r="A6551">
            <v>6545</v>
          </cell>
          <cell r="B6551" t="str">
            <v>I</v>
          </cell>
          <cell r="C6551" t="str">
            <v>Transport, Postal and Warehousing</v>
          </cell>
          <cell r="D6551">
            <v>212041316</v>
          </cell>
          <cell r="E6551" t="str">
            <v>Noble Park North</v>
          </cell>
          <cell r="F6551">
            <v>122</v>
          </cell>
          <cell r="G6551">
            <v>10</v>
          </cell>
          <cell r="H6551">
            <v>0</v>
          </cell>
          <cell r="I6551">
            <v>3</v>
          </cell>
          <cell r="J6551">
            <v>0</v>
          </cell>
          <cell r="K6551">
            <v>134</v>
          </cell>
        </row>
        <row r="6552">
          <cell r="A6552">
            <v>6546</v>
          </cell>
          <cell r="B6552" t="str">
            <v>J</v>
          </cell>
          <cell r="C6552" t="str">
            <v>Information Media and Telecommunications</v>
          </cell>
          <cell r="D6552">
            <v>212041316</v>
          </cell>
          <cell r="E6552" t="str">
            <v>Noble Park North</v>
          </cell>
          <cell r="F6552">
            <v>0</v>
          </cell>
          <cell r="G6552">
            <v>0</v>
          </cell>
          <cell r="H6552">
            <v>0</v>
          </cell>
          <cell r="I6552">
            <v>0</v>
          </cell>
          <cell r="J6552">
            <v>0</v>
          </cell>
          <cell r="K6552">
            <v>0</v>
          </cell>
        </row>
        <row r="6553">
          <cell r="A6553">
            <v>6547</v>
          </cell>
          <cell r="B6553" t="str">
            <v>K</v>
          </cell>
          <cell r="C6553" t="str">
            <v>Financial and Insurance Services</v>
          </cell>
          <cell r="D6553">
            <v>212041316</v>
          </cell>
          <cell r="E6553" t="str">
            <v>Noble Park North</v>
          </cell>
          <cell r="F6553">
            <v>8</v>
          </cell>
          <cell r="G6553">
            <v>4</v>
          </cell>
          <cell r="H6553">
            <v>0</v>
          </cell>
          <cell r="I6553">
            <v>3</v>
          </cell>
          <cell r="J6553">
            <v>0</v>
          </cell>
          <cell r="K6553">
            <v>13</v>
          </cell>
        </row>
        <row r="6554">
          <cell r="A6554">
            <v>6548</v>
          </cell>
          <cell r="B6554" t="str">
            <v>L</v>
          </cell>
          <cell r="C6554" t="str">
            <v>Rental, Hiring and Real Estate Services</v>
          </cell>
          <cell r="D6554">
            <v>212041316</v>
          </cell>
          <cell r="E6554" t="str">
            <v>Noble Park North</v>
          </cell>
          <cell r="F6554">
            <v>44</v>
          </cell>
          <cell r="G6554">
            <v>0</v>
          </cell>
          <cell r="H6554">
            <v>0</v>
          </cell>
          <cell r="I6554">
            <v>4</v>
          </cell>
          <cell r="J6554">
            <v>0</v>
          </cell>
          <cell r="K6554">
            <v>50</v>
          </cell>
        </row>
        <row r="6555">
          <cell r="A6555">
            <v>6549</v>
          </cell>
          <cell r="B6555" t="str">
            <v>M</v>
          </cell>
          <cell r="C6555" t="str">
            <v>Professional, Scientific and Technical Services</v>
          </cell>
          <cell r="D6555">
            <v>212041316</v>
          </cell>
          <cell r="E6555" t="str">
            <v>Noble Park North</v>
          </cell>
          <cell r="F6555">
            <v>32</v>
          </cell>
          <cell r="G6555">
            <v>18</v>
          </cell>
          <cell r="H6555">
            <v>4</v>
          </cell>
          <cell r="I6555">
            <v>0</v>
          </cell>
          <cell r="J6555">
            <v>0</v>
          </cell>
          <cell r="K6555">
            <v>54</v>
          </cell>
        </row>
        <row r="6556">
          <cell r="A6556">
            <v>6550</v>
          </cell>
          <cell r="B6556" t="str">
            <v>N</v>
          </cell>
          <cell r="C6556" t="str">
            <v>Administrative and Support Services</v>
          </cell>
          <cell r="D6556">
            <v>212041316</v>
          </cell>
          <cell r="E6556" t="str">
            <v>Noble Park North</v>
          </cell>
          <cell r="F6556">
            <v>32</v>
          </cell>
          <cell r="G6556">
            <v>5</v>
          </cell>
          <cell r="H6556">
            <v>3</v>
          </cell>
          <cell r="I6556">
            <v>0</v>
          </cell>
          <cell r="J6556">
            <v>0</v>
          </cell>
          <cell r="K6556">
            <v>39</v>
          </cell>
        </row>
        <row r="6557">
          <cell r="A6557">
            <v>6551</v>
          </cell>
          <cell r="B6557" t="str">
            <v>O</v>
          </cell>
          <cell r="C6557" t="str">
            <v>Public Administration and Safety</v>
          </cell>
          <cell r="D6557">
            <v>212041316</v>
          </cell>
          <cell r="E6557" t="str">
            <v>Noble Park North</v>
          </cell>
          <cell r="F6557">
            <v>0</v>
          </cell>
          <cell r="G6557">
            <v>0</v>
          </cell>
          <cell r="H6557">
            <v>0</v>
          </cell>
          <cell r="I6557">
            <v>0</v>
          </cell>
          <cell r="J6557">
            <v>0</v>
          </cell>
          <cell r="K6557">
            <v>3</v>
          </cell>
        </row>
        <row r="6558">
          <cell r="A6558">
            <v>6552</v>
          </cell>
          <cell r="B6558" t="str">
            <v>P</v>
          </cell>
          <cell r="C6558" t="str">
            <v>Education and Training</v>
          </cell>
          <cell r="D6558">
            <v>212041316</v>
          </cell>
          <cell r="E6558" t="str">
            <v>Noble Park North</v>
          </cell>
          <cell r="F6558">
            <v>8</v>
          </cell>
          <cell r="G6558">
            <v>3</v>
          </cell>
          <cell r="H6558">
            <v>0</v>
          </cell>
          <cell r="I6558">
            <v>0</v>
          </cell>
          <cell r="J6558">
            <v>0</v>
          </cell>
          <cell r="K6558">
            <v>11</v>
          </cell>
        </row>
        <row r="6559">
          <cell r="A6559">
            <v>6553</v>
          </cell>
          <cell r="B6559" t="str">
            <v>Q</v>
          </cell>
          <cell r="C6559" t="str">
            <v>Health Care and Social Assistance</v>
          </cell>
          <cell r="D6559">
            <v>212041316</v>
          </cell>
          <cell r="E6559" t="str">
            <v>Noble Park North</v>
          </cell>
          <cell r="F6559">
            <v>16</v>
          </cell>
          <cell r="G6559">
            <v>7</v>
          </cell>
          <cell r="H6559">
            <v>5</v>
          </cell>
          <cell r="I6559">
            <v>3</v>
          </cell>
          <cell r="J6559">
            <v>0</v>
          </cell>
          <cell r="K6559">
            <v>31</v>
          </cell>
        </row>
        <row r="6560">
          <cell r="A6560">
            <v>6554</v>
          </cell>
          <cell r="B6560" t="str">
            <v>R</v>
          </cell>
          <cell r="C6560" t="str">
            <v>Arts and Recreation Services</v>
          </cell>
          <cell r="D6560">
            <v>212041316</v>
          </cell>
          <cell r="E6560" t="str">
            <v>Noble Park North</v>
          </cell>
          <cell r="F6560">
            <v>3</v>
          </cell>
          <cell r="G6560">
            <v>3</v>
          </cell>
          <cell r="H6560">
            <v>3</v>
          </cell>
          <cell r="I6560">
            <v>0</v>
          </cell>
          <cell r="J6560">
            <v>0</v>
          </cell>
          <cell r="K6560">
            <v>5</v>
          </cell>
        </row>
        <row r="6561">
          <cell r="A6561">
            <v>6555</v>
          </cell>
          <cell r="B6561" t="str">
            <v>S</v>
          </cell>
          <cell r="C6561" t="str">
            <v>Other Services</v>
          </cell>
          <cell r="D6561">
            <v>212041316</v>
          </cell>
          <cell r="E6561" t="str">
            <v>Noble Park North</v>
          </cell>
          <cell r="F6561">
            <v>18</v>
          </cell>
          <cell r="G6561">
            <v>6</v>
          </cell>
          <cell r="H6561">
            <v>3</v>
          </cell>
          <cell r="I6561">
            <v>0</v>
          </cell>
          <cell r="J6561">
            <v>0</v>
          </cell>
          <cell r="K6561">
            <v>26</v>
          </cell>
        </row>
        <row r="6562">
          <cell r="A6562">
            <v>6556</v>
          </cell>
          <cell r="B6562" t="str">
            <v>A</v>
          </cell>
          <cell r="C6562" t="str">
            <v>Agriculture, Forestry and Fishing</v>
          </cell>
          <cell r="D6562">
            <v>203021488</v>
          </cell>
          <cell r="E6562" t="str">
            <v>Norlane</v>
          </cell>
          <cell r="F6562">
            <v>0</v>
          </cell>
          <cell r="G6562">
            <v>3</v>
          </cell>
          <cell r="H6562">
            <v>0</v>
          </cell>
          <cell r="I6562">
            <v>0</v>
          </cell>
          <cell r="J6562">
            <v>0</v>
          </cell>
          <cell r="K6562">
            <v>0</v>
          </cell>
        </row>
        <row r="6563">
          <cell r="A6563">
            <v>6557</v>
          </cell>
          <cell r="B6563" t="str">
            <v>B</v>
          </cell>
          <cell r="C6563" t="str">
            <v>Mining</v>
          </cell>
          <cell r="D6563">
            <v>203021488</v>
          </cell>
          <cell r="E6563" t="str">
            <v>Norlane</v>
          </cell>
          <cell r="F6563">
            <v>0</v>
          </cell>
          <cell r="G6563">
            <v>0</v>
          </cell>
          <cell r="H6563">
            <v>0</v>
          </cell>
          <cell r="I6563">
            <v>0</v>
          </cell>
          <cell r="J6563">
            <v>0</v>
          </cell>
          <cell r="K6563">
            <v>0</v>
          </cell>
        </row>
        <row r="6564">
          <cell r="A6564">
            <v>6558</v>
          </cell>
          <cell r="B6564" t="str">
            <v>C</v>
          </cell>
          <cell r="C6564" t="str">
            <v>Manufacturing</v>
          </cell>
          <cell r="D6564">
            <v>203021488</v>
          </cell>
          <cell r="E6564" t="str">
            <v>Norlane</v>
          </cell>
          <cell r="F6564">
            <v>11</v>
          </cell>
          <cell r="G6564">
            <v>9</v>
          </cell>
          <cell r="H6564">
            <v>3</v>
          </cell>
          <cell r="I6564">
            <v>3</v>
          </cell>
          <cell r="J6564">
            <v>0</v>
          </cell>
          <cell r="K6564">
            <v>26</v>
          </cell>
        </row>
        <row r="6565">
          <cell r="A6565">
            <v>6559</v>
          </cell>
          <cell r="B6565" t="str">
            <v>D</v>
          </cell>
          <cell r="C6565" t="str">
            <v>Electricity, Gas, Water and Waste Services</v>
          </cell>
          <cell r="D6565">
            <v>203021488</v>
          </cell>
          <cell r="E6565" t="str">
            <v>Norlane</v>
          </cell>
          <cell r="F6565">
            <v>0</v>
          </cell>
          <cell r="G6565">
            <v>0</v>
          </cell>
          <cell r="H6565">
            <v>0</v>
          </cell>
          <cell r="I6565">
            <v>0</v>
          </cell>
          <cell r="J6565">
            <v>0</v>
          </cell>
          <cell r="K6565">
            <v>3</v>
          </cell>
        </row>
        <row r="6566">
          <cell r="A6566">
            <v>6560</v>
          </cell>
          <cell r="B6566" t="str">
            <v>E</v>
          </cell>
          <cell r="C6566" t="str">
            <v>Construction</v>
          </cell>
          <cell r="D6566">
            <v>203021488</v>
          </cell>
          <cell r="E6566" t="str">
            <v>Norlane</v>
          </cell>
          <cell r="F6566">
            <v>60</v>
          </cell>
          <cell r="G6566">
            <v>28</v>
          </cell>
          <cell r="H6566">
            <v>9</v>
          </cell>
          <cell r="I6566">
            <v>5</v>
          </cell>
          <cell r="J6566">
            <v>0</v>
          </cell>
          <cell r="K6566">
            <v>102</v>
          </cell>
        </row>
        <row r="6567">
          <cell r="A6567">
            <v>6561</v>
          </cell>
          <cell r="B6567" t="str">
            <v>F</v>
          </cell>
          <cell r="C6567" t="str">
            <v>Wholesale Trade</v>
          </cell>
          <cell r="D6567">
            <v>203021488</v>
          </cell>
          <cell r="E6567" t="str">
            <v>Norlane</v>
          </cell>
          <cell r="F6567">
            <v>6</v>
          </cell>
          <cell r="G6567">
            <v>6</v>
          </cell>
          <cell r="H6567">
            <v>3</v>
          </cell>
          <cell r="I6567">
            <v>3</v>
          </cell>
          <cell r="J6567">
            <v>0</v>
          </cell>
          <cell r="K6567">
            <v>15</v>
          </cell>
        </row>
        <row r="6568">
          <cell r="A6568">
            <v>6562</v>
          </cell>
          <cell r="B6568" t="str">
            <v>G</v>
          </cell>
          <cell r="C6568" t="str">
            <v>Retail Trade</v>
          </cell>
          <cell r="D6568">
            <v>203021488</v>
          </cell>
          <cell r="E6568" t="str">
            <v>Norlane</v>
          </cell>
          <cell r="F6568">
            <v>18</v>
          </cell>
          <cell r="G6568">
            <v>13</v>
          </cell>
          <cell r="H6568">
            <v>8</v>
          </cell>
          <cell r="I6568">
            <v>0</v>
          </cell>
          <cell r="J6568">
            <v>0</v>
          </cell>
          <cell r="K6568">
            <v>40</v>
          </cell>
        </row>
        <row r="6569">
          <cell r="A6569">
            <v>6563</v>
          </cell>
          <cell r="B6569" t="str">
            <v>H</v>
          </cell>
          <cell r="C6569" t="str">
            <v>Accommodation and Food Services</v>
          </cell>
          <cell r="D6569">
            <v>203021488</v>
          </cell>
          <cell r="E6569" t="str">
            <v>Norlane</v>
          </cell>
          <cell r="F6569">
            <v>9</v>
          </cell>
          <cell r="G6569">
            <v>8</v>
          </cell>
          <cell r="H6569">
            <v>0</v>
          </cell>
          <cell r="I6569">
            <v>0</v>
          </cell>
          <cell r="J6569">
            <v>0</v>
          </cell>
          <cell r="K6569">
            <v>18</v>
          </cell>
        </row>
        <row r="6570">
          <cell r="A6570">
            <v>6564</v>
          </cell>
          <cell r="B6570" t="str">
            <v>I</v>
          </cell>
          <cell r="C6570" t="str">
            <v>Transport, Postal and Warehousing</v>
          </cell>
          <cell r="D6570">
            <v>203021488</v>
          </cell>
          <cell r="E6570" t="str">
            <v>Norlane</v>
          </cell>
          <cell r="F6570">
            <v>197</v>
          </cell>
          <cell r="G6570">
            <v>14</v>
          </cell>
          <cell r="H6570">
            <v>3</v>
          </cell>
          <cell r="I6570">
            <v>0</v>
          </cell>
          <cell r="J6570">
            <v>0</v>
          </cell>
          <cell r="K6570">
            <v>215</v>
          </cell>
        </row>
        <row r="6571">
          <cell r="A6571">
            <v>6565</v>
          </cell>
          <cell r="B6571" t="str">
            <v>J</v>
          </cell>
          <cell r="C6571" t="str">
            <v>Information Media and Telecommunications</v>
          </cell>
          <cell r="D6571">
            <v>203021488</v>
          </cell>
          <cell r="E6571" t="str">
            <v>Norlane</v>
          </cell>
          <cell r="F6571">
            <v>3</v>
          </cell>
          <cell r="G6571">
            <v>0</v>
          </cell>
          <cell r="H6571">
            <v>0</v>
          </cell>
          <cell r="I6571">
            <v>0</v>
          </cell>
          <cell r="J6571">
            <v>0</v>
          </cell>
          <cell r="K6571">
            <v>0</v>
          </cell>
        </row>
        <row r="6572">
          <cell r="A6572">
            <v>6566</v>
          </cell>
          <cell r="B6572" t="str">
            <v>K</v>
          </cell>
          <cell r="C6572" t="str">
            <v>Financial and Insurance Services</v>
          </cell>
          <cell r="D6572">
            <v>203021488</v>
          </cell>
          <cell r="E6572" t="str">
            <v>Norlane</v>
          </cell>
          <cell r="F6572">
            <v>4</v>
          </cell>
          <cell r="G6572">
            <v>0</v>
          </cell>
          <cell r="H6572">
            <v>0</v>
          </cell>
          <cell r="I6572">
            <v>0</v>
          </cell>
          <cell r="J6572">
            <v>0</v>
          </cell>
          <cell r="K6572">
            <v>5</v>
          </cell>
        </row>
        <row r="6573">
          <cell r="A6573">
            <v>6567</v>
          </cell>
          <cell r="B6573" t="str">
            <v>L</v>
          </cell>
          <cell r="C6573" t="str">
            <v>Rental, Hiring and Real Estate Services</v>
          </cell>
          <cell r="D6573">
            <v>203021488</v>
          </cell>
          <cell r="E6573" t="str">
            <v>Norlane</v>
          </cell>
          <cell r="F6573">
            <v>24</v>
          </cell>
          <cell r="G6573">
            <v>0</v>
          </cell>
          <cell r="H6573">
            <v>0</v>
          </cell>
          <cell r="I6573">
            <v>0</v>
          </cell>
          <cell r="J6573">
            <v>0</v>
          </cell>
          <cell r="K6573">
            <v>26</v>
          </cell>
        </row>
        <row r="6574">
          <cell r="A6574">
            <v>6568</v>
          </cell>
          <cell r="B6574" t="str">
            <v>M</v>
          </cell>
          <cell r="C6574" t="str">
            <v>Professional, Scientific and Technical Services</v>
          </cell>
          <cell r="D6574">
            <v>203021488</v>
          </cell>
          <cell r="E6574" t="str">
            <v>Norlane</v>
          </cell>
          <cell r="F6574">
            <v>19</v>
          </cell>
          <cell r="G6574">
            <v>3</v>
          </cell>
          <cell r="H6574">
            <v>0</v>
          </cell>
          <cell r="I6574">
            <v>3</v>
          </cell>
          <cell r="J6574">
            <v>0</v>
          </cell>
          <cell r="K6574">
            <v>25</v>
          </cell>
        </row>
        <row r="6575">
          <cell r="A6575">
            <v>6569</v>
          </cell>
          <cell r="B6575" t="str">
            <v>N</v>
          </cell>
          <cell r="C6575" t="str">
            <v>Administrative and Support Services</v>
          </cell>
          <cell r="D6575">
            <v>203021488</v>
          </cell>
          <cell r="E6575" t="str">
            <v>Norlane</v>
          </cell>
          <cell r="F6575">
            <v>35</v>
          </cell>
          <cell r="G6575">
            <v>5</v>
          </cell>
          <cell r="H6575">
            <v>3</v>
          </cell>
          <cell r="I6575">
            <v>0</v>
          </cell>
          <cell r="J6575">
            <v>0</v>
          </cell>
          <cell r="K6575">
            <v>43</v>
          </cell>
        </row>
        <row r="6576">
          <cell r="A6576">
            <v>6570</v>
          </cell>
          <cell r="B6576" t="str">
            <v>O</v>
          </cell>
          <cell r="C6576" t="str">
            <v>Public Administration and Safety</v>
          </cell>
          <cell r="D6576">
            <v>203021488</v>
          </cell>
          <cell r="E6576" t="str">
            <v>Norlane</v>
          </cell>
          <cell r="F6576">
            <v>3</v>
          </cell>
          <cell r="G6576">
            <v>0</v>
          </cell>
          <cell r="H6576">
            <v>0</v>
          </cell>
          <cell r="I6576">
            <v>0</v>
          </cell>
          <cell r="J6576">
            <v>0</v>
          </cell>
          <cell r="K6576">
            <v>3</v>
          </cell>
        </row>
        <row r="6577">
          <cell r="A6577">
            <v>6571</v>
          </cell>
          <cell r="B6577" t="str">
            <v>P</v>
          </cell>
          <cell r="C6577" t="str">
            <v>Education and Training</v>
          </cell>
          <cell r="D6577">
            <v>203021488</v>
          </cell>
          <cell r="E6577" t="str">
            <v>Norlane</v>
          </cell>
          <cell r="F6577">
            <v>3</v>
          </cell>
          <cell r="G6577">
            <v>0</v>
          </cell>
          <cell r="H6577">
            <v>0</v>
          </cell>
          <cell r="I6577">
            <v>0</v>
          </cell>
          <cell r="J6577">
            <v>0</v>
          </cell>
          <cell r="K6577">
            <v>4</v>
          </cell>
        </row>
        <row r="6578">
          <cell r="A6578">
            <v>6572</v>
          </cell>
          <cell r="B6578" t="str">
            <v>Q</v>
          </cell>
          <cell r="C6578" t="str">
            <v>Health Care and Social Assistance</v>
          </cell>
          <cell r="D6578">
            <v>203021488</v>
          </cell>
          <cell r="E6578" t="str">
            <v>Norlane</v>
          </cell>
          <cell r="F6578">
            <v>19</v>
          </cell>
          <cell r="G6578">
            <v>9</v>
          </cell>
          <cell r="H6578">
            <v>3</v>
          </cell>
          <cell r="I6578">
            <v>0</v>
          </cell>
          <cell r="J6578">
            <v>0</v>
          </cell>
          <cell r="K6578">
            <v>30</v>
          </cell>
        </row>
        <row r="6579">
          <cell r="A6579">
            <v>6573</v>
          </cell>
          <cell r="B6579" t="str">
            <v>R</v>
          </cell>
          <cell r="C6579" t="str">
            <v>Arts and Recreation Services</v>
          </cell>
          <cell r="D6579">
            <v>203021488</v>
          </cell>
          <cell r="E6579" t="str">
            <v>Norlane</v>
          </cell>
          <cell r="F6579">
            <v>3</v>
          </cell>
          <cell r="G6579">
            <v>0</v>
          </cell>
          <cell r="H6579">
            <v>0</v>
          </cell>
          <cell r="I6579">
            <v>0</v>
          </cell>
          <cell r="J6579">
            <v>0</v>
          </cell>
          <cell r="K6579">
            <v>4</v>
          </cell>
        </row>
        <row r="6580">
          <cell r="A6580">
            <v>6574</v>
          </cell>
          <cell r="B6580" t="str">
            <v>S</v>
          </cell>
          <cell r="C6580" t="str">
            <v>Other Services</v>
          </cell>
          <cell r="D6580">
            <v>203021488</v>
          </cell>
          <cell r="E6580" t="str">
            <v>Norlane</v>
          </cell>
          <cell r="F6580">
            <v>10</v>
          </cell>
          <cell r="G6580">
            <v>14</v>
          </cell>
          <cell r="H6580">
            <v>3</v>
          </cell>
          <cell r="I6580">
            <v>3</v>
          </cell>
          <cell r="J6580">
            <v>0</v>
          </cell>
          <cell r="K6580">
            <v>28</v>
          </cell>
        </row>
        <row r="6581">
          <cell r="A6581">
            <v>6575</v>
          </cell>
          <cell r="B6581" t="str">
            <v>A</v>
          </cell>
          <cell r="C6581" t="str">
            <v>Agriculture, Forestry and Fishing</v>
          </cell>
          <cell r="D6581">
            <v>203021047</v>
          </cell>
          <cell r="E6581" t="str">
            <v>North Geelong - Bell Park</v>
          </cell>
          <cell r="F6581">
            <v>7</v>
          </cell>
          <cell r="G6581">
            <v>3</v>
          </cell>
          <cell r="H6581">
            <v>3</v>
          </cell>
          <cell r="I6581">
            <v>0</v>
          </cell>
          <cell r="J6581">
            <v>0</v>
          </cell>
          <cell r="K6581">
            <v>12</v>
          </cell>
        </row>
        <row r="6582">
          <cell r="A6582">
            <v>6576</v>
          </cell>
          <cell r="B6582" t="str">
            <v>B</v>
          </cell>
          <cell r="C6582" t="str">
            <v>Mining</v>
          </cell>
          <cell r="D6582">
            <v>203021047</v>
          </cell>
          <cell r="E6582" t="str">
            <v>North Geelong - Bell Park</v>
          </cell>
          <cell r="F6582">
            <v>0</v>
          </cell>
          <cell r="G6582">
            <v>0</v>
          </cell>
          <cell r="H6582">
            <v>0</v>
          </cell>
          <cell r="I6582">
            <v>0</v>
          </cell>
          <cell r="J6582">
            <v>0</v>
          </cell>
          <cell r="K6582">
            <v>0</v>
          </cell>
        </row>
        <row r="6583">
          <cell r="A6583">
            <v>6577</v>
          </cell>
          <cell r="B6583" t="str">
            <v>C</v>
          </cell>
          <cell r="C6583" t="str">
            <v>Manufacturing</v>
          </cell>
          <cell r="D6583">
            <v>203021047</v>
          </cell>
          <cell r="E6583" t="str">
            <v>North Geelong - Bell Park</v>
          </cell>
          <cell r="F6583">
            <v>40</v>
          </cell>
          <cell r="G6583">
            <v>24</v>
          </cell>
          <cell r="H6583">
            <v>27</v>
          </cell>
          <cell r="I6583">
            <v>16</v>
          </cell>
          <cell r="J6583">
            <v>0</v>
          </cell>
          <cell r="K6583">
            <v>108</v>
          </cell>
        </row>
        <row r="6584">
          <cell r="A6584">
            <v>6578</v>
          </cell>
          <cell r="B6584" t="str">
            <v>D</v>
          </cell>
          <cell r="C6584" t="str">
            <v>Electricity, Gas, Water and Waste Services</v>
          </cell>
          <cell r="D6584">
            <v>203021047</v>
          </cell>
          <cell r="E6584" t="str">
            <v>North Geelong - Bell Park</v>
          </cell>
          <cell r="F6584">
            <v>5</v>
          </cell>
          <cell r="G6584">
            <v>0</v>
          </cell>
          <cell r="H6584">
            <v>3</v>
          </cell>
          <cell r="I6584">
            <v>3</v>
          </cell>
          <cell r="J6584">
            <v>0</v>
          </cell>
          <cell r="K6584">
            <v>10</v>
          </cell>
        </row>
        <row r="6585">
          <cell r="A6585">
            <v>6579</v>
          </cell>
          <cell r="B6585" t="str">
            <v>E</v>
          </cell>
          <cell r="C6585" t="str">
            <v>Construction</v>
          </cell>
          <cell r="D6585">
            <v>203021047</v>
          </cell>
          <cell r="E6585" t="str">
            <v>North Geelong - Bell Park</v>
          </cell>
          <cell r="F6585">
            <v>207</v>
          </cell>
          <cell r="G6585">
            <v>90</v>
          </cell>
          <cell r="H6585">
            <v>45</v>
          </cell>
          <cell r="I6585">
            <v>16</v>
          </cell>
          <cell r="J6585">
            <v>0</v>
          </cell>
          <cell r="K6585">
            <v>358</v>
          </cell>
        </row>
        <row r="6586">
          <cell r="A6586">
            <v>6580</v>
          </cell>
          <cell r="B6586" t="str">
            <v>F</v>
          </cell>
          <cell r="C6586" t="str">
            <v>Wholesale Trade</v>
          </cell>
          <cell r="D6586">
            <v>203021047</v>
          </cell>
          <cell r="E6586" t="str">
            <v>North Geelong - Bell Park</v>
          </cell>
          <cell r="F6586">
            <v>27</v>
          </cell>
          <cell r="G6586">
            <v>22</v>
          </cell>
          <cell r="H6586">
            <v>19</v>
          </cell>
          <cell r="I6586">
            <v>5</v>
          </cell>
          <cell r="J6586">
            <v>0</v>
          </cell>
          <cell r="K6586">
            <v>73</v>
          </cell>
        </row>
        <row r="6587">
          <cell r="A6587">
            <v>6581</v>
          </cell>
          <cell r="B6587" t="str">
            <v>G</v>
          </cell>
          <cell r="C6587" t="str">
            <v>Retail Trade</v>
          </cell>
          <cell r="D6587">
            <v>203021047</v>
          </cell>
          <cell r="E6587" t="str">
            <v>North Geelong - Bell Park</v>
          </cell>
          <cell r="F6587">
            <v>29</v>
          </cell>
          <cell r="G6587">
            <v>42</v>
          </cell>
          <cell r="H6587">
            <v>30</v>
          </cell>
          <cell r="I6587">
            <v>4</v>
          </cell>
          <cell r="J6587">
            <v>0</v>
          </cell>
          <cell r="K6587">
            <v>105</v>
          </cell>
        </row>
        <row r="6588">
          <cell r="A6588">
            <v>6582</v>
          </cell>
          <cell r="B6588" t="str">
            <v>H</v>
          </cell>
          <cell r="C6588" t="str">
            <v>Accommodation and Food Services</v>
          </cell>
          <cell r="D6588">
            <v>203021047</v>
          </cell>
          <cell r="E6588" t="str">
            <v>North Geelong - Bell Park</v>
          </cell>
          <cell r="F6588">
            <v>27</v>
          </cell>
          <cell r="G6588">
            <v>24</v>
          </cell>
          <cell r="H6588">
            <v>16</v>
          </cell>
          <cell r="I6588">
            <v>3</v>
          </cell>
          <cell r="J6588">
            <v>0</v>
          </cell>
          <cell r="K6588">
            <v>70</v>
          </cell>
        </row>
        <row r="6589">
          <cell r="A6589">
            <v>6583</v>
          </cell>
          <cell r="B6589" t="str">
            <v>I</v>
          </cell>
          <cell r="C6589" t="str">
            <v>Transport, Postal and Warehousing</v>
          </cell>
          <cell r="D6589">
            <v>203021047</v>
          </cell>
          <cell r="E6589" t="str">
            <v>North Geelong - Bell Park</v>
          </cell>
          <cell r="F6589">
            <v>208</v>
          </cell>
          <cell r="G6589">
            <v>22</v>
          </cell>
          <cell r="H6589">
            <v>10</v>
          </cell>
          <cell r="I6589">
            <v>5</v>
          </cell>
          <cell r="J6589">
            <v>0</v>
          </cell>
          <cell r="K6589">
            <v>245</v>
          </cell>
        </row>
        <row r="6590">
          <cell r="A6590">
            <v>6584</v>
          </cell>
          <cell r="B6590" t="str">
            <v>J</v>
          </cell>
          <cell r="C6590" t="str">
            <v>Information Media and Telecommunications</v>
          </cell>
          <cell r="D6590">
            <v>203021047</v>
          </cell>
          <cell r="E6590" t="str">
            <v>North Geelong - Bell Park</v>
          </cell>
          <cell r="F6590">
            <v>8</v>
          </cell>
          <cell r="G6590">
            <v>4</v>
          </cell>
          <cell r="H6590">
            <v>0</v>
          </cell>
          <cell r="I6590">
            <v>0</v>
          </cell>
          <cell r="J6590">
            <v>0</v>
          </cell>
          <cell r="K6590">
            <v>14</v>
          </cell>
        </row>
        <row r="6591">
          <cell r="A6591">
            <v>6585</v>
          </cell>
          <cell r="B6591" t="str">
            <v>K</v>
          </cell>
          <cell r="C6591" t="str">
            <v>Financial and Insurance Services</v>
          </cell>
          <cell r="D6591">
            <v>203021047</v>
          </cell>
          <cell r="E6591" t="str">
            <v>North Geelong - Bell Park</v>
          </cell>
          <cell r="F6591">
            <v>34</v>
          </cell>
          <cell r="G6591">
            <v>14</v>
          </cell>
          <cell r="H6591">
            <v>3</v>
          </cell>
          <cell r="I6591">
            <v>0</v>
          </cell>
          <cell r="J6591">
            <v>0</v>
          </cell>
          <cell r="K6591">
            <v>51</v>
          </cell>
        </row>
        <row r="6592">
          <cell r="A6592">
            <v>6586</v>
          </cell>
          <cell r="B6592" t="str">
            <v>L</v>
          </cell>
          <cell r="C6592" t="str">
            <v>Rental, Hiring and Real Estate Services</v>
          </cell>
          <cell r="D6592">
            <v>203021047</v>
          </cell>
          <cell r="E6592" t="str">
            <v>North Geelong - Bell Park</v>
          </cell>
          <cell r="F6592">
            <v>182</v>
          </cell>
          <cell r="G6592">
            <v>13</v>
          </cell>
          <cell r="H6592">
            <v>8</v>
          </cell>
          <cell r="I6592">
            <v>0</v>
          </cell>
          <cell r="J6592">
            <v>0</v>
          </cell>
          <cell r="K6592">
            <v>205</v>
          </cell>
        </row>
        <row r="6593">
          <cell r="A6593">
            <v>6587</v>
          </cell>
          <cell r="B6593" t="str">
            <v>M</v>
          </cell>
          <cell r="C6593" t="str">
            <v>Professional, Scientific and Technical Services</v>
          </cell>
          <cell r="D6593">
            <v>203021047</v>
          </cell>
          <cell r="E6593" t="str">
            <v>North Geelong - Bell Park</v>
          </cell>
          <cell r="F6593">
            <v>88</v>
          </cell>
          <cell r="G6593">
            <v>44</v>
          </cell>
          <cell r="H6593">
            <v>21</v>
          </cell>
          <cell r="I6593">
            <v>11</v>
          </cell>
          <cell r="J6593">
            <v>0</v>
          </cell>
          <cell r="K6593">
            <v>164</v>
          </cell>
        </row>
        <row r="6594">
          <cell r="A6594">
            <v>6588</v>
          </cell>
          <cell r="B6594" t="str">
            <v>N</v>
          </cell>
          <cell r="C6594" t="str">
            <v>Administrative and Support Services</v>
          </cell>
          <cell r="D6594">
            <v>203021047</v>
          </cell>
          <cell r="E6594" t="str">
            <v>North Geelong - Bell Park</v>
          </cell>
          <cell r="F6594">
            <v>41</v>
          </cell>
          <cell r="G6594">
            <v>15</v>
          </cell>
          <cell r="H6594">
            <v>11</v>
          </cell>
          <cell r="I6594">
            <v>0</v>
          </cell>
          <cell r="J6594">
            <v>3</v>
          </cell>
          <cell r="K6594">
            <v>69</v>
          </cell>
        </row>
        <row r="6595">
          <cell r="A6595">
            <v>6589</v>
          </cell>
          <cell r="B6595" t="str">
            <v>O</v>
          </cell>
          <cell r="C6595" t="str">
            <v>Public Administration and Safety</v>
          </cell>
          <cell r="D6595">
            <v>203021047</v>
          </cell>
          <cell r="E6595" t="str">
            <v>North Geelong - Bell Park</v>
          </cell>
          <cell r="F6595">
            <v>3</v>
          </cell>
          <cell r="G6595">
            <v>0</v>
          </cell>
          <cell r="H6595">
            <v>3</v>
          </cell>
          <cell r="I6595">
            <v>0</v>
          </cell>
          <cell r="J6595">
            <v>0</v>
          </cell>
          <cell r="K6595">
            <v>5</v>
          </cell>
        </row>
        <row r="6596">
          <cell r="A6596">
            <v>6590</v>
          </cell>
          <cell r="B6596" t="str">
            <v>P</v>
          </cell>
          <cell r="C6596" t="str">
            <v>Education and Training</v>
          </cell>
          <cell r="D6596">
            <v>203021047</v>
          </cell>
          <cell r="E6596" t="str">
            <v>North Geelong - Bell Park</v>
          </cell>
          <cell r="F6596">
            <v>17</v>
          </cell>
          <cell r="G6596">
            <v>7</v>
          </cell>
          <cell r="H6596">
            <v>4</v>
          </cell>
          <cell r="I6596">
            <v>3</v>
          </cell>
          <cell r="J6596">
            <v>0</v>
          </cell>
          <cell r="K6596">
            <v>30</v>
          </cell>
        </row>
        <row r="6597">
          <cell r="A6597">
            <v>6591</v>
          </cell>
          <cell r="B6597" t="str">
            <v>Q</v>
          </cell>
          <cell r="C6597" t="str">
            <v>Health Care and Social Assistance</v>
          </cell>
          <cell r="D6597">
            <v>203021047</v>
          </cell>
          <cell r="E6597" t="str">
            <v>North Geelong - Bell Park</v>
          </cell>
          <cell r="F6597">
            <v>54</v>
          </cell>
          <cell r="G6597">
            <v>21</v>
          </cell>
          <cell r="H6597">
            <v>7</v>
          </cell>
          <cell r="I6597">
            <v>7</v>
          </cell>
          <cell r="J6597">
            <v>3</v>
          </cell>
          <cell r="K6597">
            <v>91</v>
          </cell>
        </row>
        <row r="6598">
          <cell r="A6598">
            <v>6592</v>
          </cell>
          <cell r="B6598" t="str">
            <v>R</v>
          </cell>
          <cell r="C6598" t="str">
            <v>Arts and Recreation Services</v>
          </cell>
          <cell r="D6598">
            <v>203021047</v>
          </cell>
          <cell r="E6598" t="str">
            <v>North Geelong - Bell Park</v>
          </cell>
          <cell r="F6598">
            <v>13</v>
          </cell>
          <cell r="G6598">
            <v>4</v>
          </cell>
          <cell r="H6598">
            <v>0</v>
          </cell>
          <cell r="I6598">
            <v>0</v>
          </cell>
          <cell r="J6598">
            <v>0</v>
          </cell>
          <cell r="K6598">
            <v>19</v>
          </cell>
        </row>
        <row r="6599">
          <cell r="A6599">
            <v>6593</v>
          </cell>
          <cell r="B6599" t="str">
            <v>S</v>
          </cell>
          <cell r="C6599" t="str">
            <v>Other Services</v>
          </cell>
          <cell r="D6599">
            <v>203021047</v>
          </cell>
          <cell r="E6599" t="str">
            <v>North Geelong - Bell Park</v>
          </cell>
          <cell r="F6599">
            <v>41</v>
          </cell>
          <cell r="G6599">
            <v>44</v>
          </cell>
          <cell r="H6599">
            <v>24</v>
          </cell>
          <cell r="I6599">
            <v>0</v>
          </cell>
          <cell r="J6599">
            <v>0</v>
          </cell>
          <cell r="K6599">
            <v>110</v>
          </cell>
        </row>
        <row r="6600">
          <cell r="A6600">
            <v>6594</v>
          </cell>
          <cell r="B6600" t="str">
            <v>A</v>
          </cell>
          <cell r="C6600" t="str">
            <v>Agriculture, Forestry and Fishing</v>
          </cell>
          <cell r="D6600">
            <v>206041506</v>
          </cell>
          <cell r="E6600" t="str">
            <v>North Melbourne</v>
          </cell>
          <cell r="F6600">
            <v>14</v>
          </cell>
          <cell r="G6600">
            <v>3</v>
          </cell>
          <cell r="H6600">
            <v>0</v>
          </cell>
          <cell r="I6600">
            <v>0</v>
          </cell>
          <cell r="J6600">
            <v>0</v>
          </cell>
          <cell r="K6600">
            <v>17</v>
          </cell>
        </row>
        <row r="6601">
          <cell r="A6601">
            <v>6595</v>
          </cell>
          <cell r="B6601" t="str">
            <v>B</v>
          </cell>
          <cell r="C6601" t="str">
            <v>Mining</v>
          </cell>
          <cell r="D6601">
            <v>206041506</v>
          </cell>
          <cell r="E6601" t="str">
            <v>North Melbourne</v>
          </cell>
          <cell r="F6601">
            <v>3</v>
          </cell>
          <cell r="G6601">
            <v>0</v>
          </cell>
          <cell r="H6601">
            <v>0</v>
          </cell>
          <cell r="I6601">
            <v>0</v>
          </cell>
          <cell r="J6601">
            <v>0</v>
          </cell>
          <cell r="K6601">
            <v>3</v>
          </cell>
        </row>
        <row r="6602">
          <cell r="A6602">
            <v>6596</v>
          </cell>
          <cell r="B6602" t="str">
            <v>C</v>
          </cell>
          <cell r="C6602" t="str">
            <v>Manufacturing</v>
          </cell>
          <cell r="D6602">
            <v>206041506</v>
          </cell>
          <cell r="E6602" t="str">
            <v>North Melbourne</v>
          </cell>
          <cell r="F6602">
            <v>27</v>
          </cell>
          <cell r="G6602">
            <v>20</v>
          </cell>
          <cell r="H6602">
            <v>8</v>
          </cell>
          <cell r="I6602">
            <v>6</v>
          </cell>
          <cell r="J6602">
            <v>0</v>
          </cell>
          <cell r="K6602">
            <v>61</v>
          </cell>
        </row>
        <row r="6603">
          <cell r="A6603">
            <v>6597</v>
          </cell>
          <cell r="B6603" t="str">
            <v>D</v>
          </cell>
          <cell r="C6603" t="str">
            <v>Electricity, Gas, Water and Waste Services</v>
          </cell>
          <cell r="D6603">
            <v>206041506</v>
          </cell>
          <cell r="E6603" t="str">
            <v>North Melbourne</v>
          </cell>
          <cell r="F6603">
            <v>0</v>
          </cell>
          <cell r="G6603">
            <v>0</v>
          </cell>
          <cell r="H6603">
            <v>0</v>
          </cell>
          <cell r="I6603">
            <v>0</v>
          </cell>
          <cell r="J6603">
            <v>0</v>
          </cell>
          <cell r="K6603">
            <v>5</v>
          </cell>
        </row>
        <row r="6604">
          <cell r="A6604">
            <v>6598</v>
          </cell>
          <cell r="B6604" t="str">
            <v>E</v>
          </cell>
          <cell r="C6604" t="str">
            <v>Construction</v>
          </cell>
          <cell r="D6604">
            <v>206041506</v>
          </cell>
          <cell r="E6604" t="str">
            <v>North Melbourne</v>
          </cell>
          <cell r="F6604">
            <v>114</v>
          </cell>
          <cell r="G6604">
            <v>33</v>
          </cell>
          <cell r="H6604">
            <v>15</v>
          </cell>
          <cell r="I6604">
            <v>13</v>
          </cell>
          <cell r="J6604">
            <v>3</v>
          </cell>
          <cell r="K6604">
            <v>176</v>
          </cell>
        </row>
        <row r="6605">
          <cell r="A6605">
            <v>6599</v>
          </cell>
          <cell r="B6605" t="str">
            <v>F</v>
          </cell>
          <cell r="C6605" t="str">
            <v>Wholesale Trade</v>
          </cell>
          <cell r="D6605">
            <v>206041506</v>
          </cell>
          <cell r="E6605" t="str">
            <v>North Melbourne</v>
          </cell>
          <cell r="F6605">
            <v>23</v>
          </cell>
          <cell r="G6605">
            <v>19</v>
          </cell>
          <cell r="H6605">
            <v>7</v>
          </cell>
          <cell r="I6605">
            <v>5</v>
          </cell>
          <cell r="J6605">
            <v>0</v>
          </cell>
          <cell r="K6605">
            <v>54</v>
          </cell>
        </row>
        <row r="6606">
          <cell r="A6606">
            <v>6600</v>
          </cell>
          <cell r="B6606" t="str">
            <v>G</v>
          </cell>
          <cell r="C6606" t="str">
            <v>Retail Trade</v>
          </cell>
          <cell r="D6606">
            <v>206041506</v>
          </cell>
          <cell r="E6606" t="str">
            <v>North Melbourne</v>
          </cell>
          <cell r="F6606">
            <v>76</v>
          </cell>
          <cell r="G6606">
            <v>46</v>
          </cell>
          <cell r="H6606">
            <v>17</v>
          </cell>
          <cell r="I6606">
            <v>3</v>
          </cell>
          <cell r="J6606">
            <v>0</v>
          </cell>
          <cell r="K6606">
            <v>141</v>
          </cell>
        </row>
        <row r="6607">
          <cell r="A6607">
            <v>6601</v>
          </cell>
          <cell r="B6607" t="str">
            <v>H</v>
          </cell>
          <cell r="C6607" t="str">
            <v>Accommodation and Food Services</v>
          </cell>
          <cell r="D6607">
            <v>206041506</v>
          </cell>
          <cell r="E6607" t="str">
            <v>North Melbourne</v>
          </cell>
          <cell r="F6607">
            <v>40</v>
          </cell>
          <cell r="G6607">
            <v>51</v>
          </cell>
          <cell r="H6607">
            <v>35</v>
          </cell>
          <cell r="I6607">
            <v>12</v>
          </cell>
          <cell r="J6607">
            <v>0</v>
          </cell>
          <cell r="K6607">
            <v>138</v>
          </cell>
        </row>
        <row r="6608">
          <cell r="A6608">
            <v>6602</v>
          </cell>
          <cell r="B6608" t="str">
            <v>I</v>
          </cell>
          <cell r="C6608" t="str">
            <v>Transport, Postal and Warehousing</v>
          </cell>
          <cell r="D6608">
            <v>206041506</v>
          </cell>
          <cell r="E6608" t="str">
            <v>North Melbourne</v>
          </cell>
          <cell r="F6608">
            <v>165</v>
          </cell>
          <cell r="G6608">
            <v>5</v>
          </cell>
          <cell r="H6608">
            <v>5</v>
          </cell>
          <cell r="I6608">
            <v>0</v>
          </cell>
          <cell r="J6608">
            <v>0</v>
          </cell>
          <cell r="K6608">
            <v>175</v>
          </cell>
        </row>
        <row r="6609">
          <cell r="A6609">
            <v>6603</v>
          </cell>
          <cell r="B6609" t="str">
            <v>J</v>
          </cell>
          <cell r="C6609" t="str">
            <v>Information Media and Telecommunications</v>
          </cell>
          <cell r="D6609">
            <v>206041506</v>
          </cell>
          <cell r="E6609" t="str">
            <v>North Melbourne</v>
          </cell>
          <cell r="F6609">
            <v>34</v>
          </cell>
          <cell r="G6609">
            <v>7</v>
          </cell>
          <cell r="H6609">
            <v>5</v>
          </cell>
          <cell r="I6609">
            <v>3</v>
          </cell>
          <cell r="J6609">
            <v>0</v>
          </cell>
          <cell r="K6609">
            <v>49</v>
          </cell>
        </row>
        <row r="6610">
          <cell r="A6610">
            <v>6604</v>
          </cell>
          <cell r="B6610" t="str">
            <v>K</v>
          </cell>
          <cell r="C6610" t="str">
            <v>Financial and Insurance Services</v>
          </cell>
          <cell r="D6610">
            <v>206041506</v>
          </cell>
          <cell r="E6610" t="str">
            <v>North Melbourne</v>
          </cell>
          <cell r="F6610">
            <v>81</v>
          </cell>
          <cell r="G6610">
            <v>14</v>
          </cell>
          <cell r="H6610">
            <v>5</v>
          </cell>
          <cell r="I6610">
            <v>3</v>
          </cell>
          <cell r="J6610">
            <v>0</v>
          </cell>
          <cell r="K6610">
            <v>103</v>
          </cell>
        </row>
        <row r="6611">
          <cell r="A6611">
            <v>6605</v>
          </cell>
          <cell r="B6611" t="str">
            <v>L</v>
          </cell>
          <cell r="C6611" t="str">
            <v>Rental, Hiring and Real Estate Services</v>
          </cell>
          <cell r="D6611">
            <v>206041506</v>
          </cell>
          <cell r="E6611" t="str">
            <v>North Melbourne</v>
          </cell>
          <cell r="F6611">
            <v>265</v>
          </cell>
          <cell r="G6611">
            <v>24</v>
          </cell>
          <cell r="H6611">
            <v>11</v>
          </cell>
          <cell r="I6611">
            <v>0</v>
          </cell>
          <cell r="J6611">
            <v>0</v>
          </cell>
          <cell r="K6611">
            <v>302</v>
          </cell>
        </row>
        <row r="6612">
          <cell r="A6612">
            <v>6606</v>
          </cell>
          <cell r="B6612" t="str">
            <v>M</v>
          </cell>
          <cell r="C6612" t="str">
            <v>Professional, Scientific and Technical Services</v>
          </cell>
          <cell r="D6612">
            <v>206041506</v>
          </cell>
          <cell r="E6612" t="str">
            <v>North Melbourne</v>
          </cell>
          <cell r="F6612">
            <v>226</v>
          </cell>
          <cell r="G6612">
            <v>122</v>
          </cell>
          <cell r="H6612">
            <v>46</v>
          </cell>
          <cell r="I6612">
            <v>12</v>
          </cell>
          <cell r="J6612">
            <v>0</v>
          </cell>
          <cell r="K6612">
            <v>406</v>
          </cell>
        </row>
        <row r="6613">
          <cell r="A6613">
            <v>6607</v>
          </cell>
          <cell r="B6613" t="str">
            <v>N</v>
          </cell>
          <cell r="C6613" t="str">
            <v>Administrative and Support Services</v>
          </cell>
          <cell r="D6613">
            <v>206041506</v>
          </cell>
          <cell r="E6613" t="str">
            <v>North Melbourne</v>
          </cell>
          <cell r="F6613">
            <v>49</v>
          </cell>
          <cell r="G6613">
            <v>18</v>
          </cell>
          <cell r="H6613">
            <v>12</v>
          </cell>
          <cell r="I6613">
            <v>12</v>
          </cell>
          <cell r="J6613">
            <v>5</v>
          </cell>
          <cell r="K6613">
            <v>96</v>
          </cell>
        </row>
        <row r="6614">
          <cell r="A6614">
            <v>6608</v>
          </cell>
          <cell r="B6614" t="str">
            <v>O</v>
          </cell>
          <cell r="C6614" t="str">
            <v>Public Administration and Safety</v>
          </cell>
          <cell r="D6614">
            <v>206041506</v>
          </cell>
          <cell r="E6614" t="str">
            <v>North Melbourne</v>
          </cell>
          <cell r="F6614">
            <v>4</v>
          </cell>
          <cell r="G6614">
            <v>3</v>
          </cell>
          <cell r="H6614">
            <v>0</v>
          </cell>
          <cell r="I6614">
            <v>0</v>
          </cell>
          <cell r="J6614">
            <v>0</v>
          </cell>
          <cell r="K6614">
            <v>6</v>
          </cell>
        </row>
        <row r="6615">
          <cell r="A6615">
            <v>6609</v>
          </cell>
          <cell r="B6615" t="str">
            <v>P</v>
          </cell>
          <cell r="C6615" t="str">
            <v>Education and Training</v>
          </cell>
          <cell r="D6615">
            <v>206041506</v>
          </cell>
          <cell r="E6615" t="str">
            <v>North Melbourne</v>
          </cell>
          <cell r="F6615">
            <v>28</v>
          </cell>
          <cell r="G6615">
            <v>11</v>
          </cell>
          <cell r="H6615">
            <v>16</v>
          </cell>
          <cell r="I6615">
            <v>9</v>
          </cell>
          <cell r="J6615">
            <v>0</v>
          </cell>
          <cell r="K6615">
            <v>64</v>
          </cell>
        </row>
        <row r="6616">
          <cell r="A6616">
            <v>6610</v>
          </cell>
          <cell r="B6616" t="str">
            <v>Q</v>
          </cell>
          <cell r="C6616" t="str">
            <v>Health Care and Social Assistance</v>
          </cell>
          <cell r="D6616">
            <v>206041506</v>
          </cell>
          <cell r="E6616" t="str">
            <v>North Melbourne</v>
          </cell>
          <cell r="F6616">
            <v>135</v>
          </cell>
          <cell r="G6616">
            <v>42</v>
          </cell>
          <cell r="H6616">
            <v>32</v>
          </cell>
          <cell r="I6616">
            <v>4</v>
          </cell>
          <cell r="J6616">
            <v>0</v>
          </cell>
          <cell r="K6616">
            <v>214</v>
          </cell>
        </row>
        <row r="6617">
          <cell r="A6617">
            <v>6611</v>
          </cell>
          <cell r="B6617" t="str">
            <v>R</v>
          </cell>
          <cell r="C6617" t="str">
            <v>Arts and Recreation Services</v>
          </cell>
          <cell r="D6617">
            <v>206041506</v>
          </cell>
          <cell r="E6617" t="str">
            <v>North Melbourne</v>
          </cell>
          <cell r="F6617">
            <v>40</v>
          </cell>
          <cell r="G6617">
            <v>12</v>
          </cell>
          <cell r="H6617">
            <v>4</v>
          </cell>
          <cell r="I6617">
            <v>0</v>
          </cell>
          <cell r="J6617">
            <v>0</v>
          </cell>
          <cell r="K6617">
            <v>57</v>
          </cell>
        </row>
        <row r="6618">
          <cell r="A6618">
            <v>6612</v>
          </cell>
          <cell r="B6618" t="str">
            <v>S</v>
          </cell>
          <cell r="C6618" t="str">
            <v>Other Services</v>
          </cell>
          <cell r="D6618">
            <v>206041506</v>
          </cell>
          <cell r="E6618" t="str">
            <v>North Melbourne</v>
          </cell>
          <cell r="F6618">
            <v>46</v>
          </cell>
          <cell r="G6618">
            <v>24</v>
          </cell>
          <cell r="H6618">
            <v>12</v>
          </cell>
          <cell r="I6618">
            <v>3</v>
          </cell>
          <cell r="J6618">
            <v>0</v>
          </cell>
          <cell r="K6618">
            <v>83</v>
          </cell>
        </row>
        <row r="6619">
          <cell r="A6619">
            <v>6613</v>
          </cell>
          <cell r="B6619" t="str">
            <v>A</v>
          </cell>
          <cell r="C6619" t="str">
            <v>Agriculture, Forestry and Fishing</v>
          </cell>
          <cell r="D6619">
            <v>206021499</v>
          </cell>
          <cell r="E6619" t="str">
            <v>Northcote - East</v>
          </cell>
          <cell r="F6619">
            <v>4</v>
          </cell>
          <cell r="G6619">
            <v>0</v>
          </cell>
          <cell r="H6619">
            <v>0</v>
          </cell>
          <cell r="I6619">
            <v>0</v>
          </cell>
          <cell r="J6619">
            <v>0</v>
          </cell>
          <cell r="K6619">
            <v>4</v>
          </cell>
        </row>
        <row r="6620">
          <cell r="A6620">
            <v>6614</v>
          </cell>
          <cell r="B6620" t="str">
            <v>B</v>
          </cell>
          <cell r="C6620" t="str">
            <v>Mining</v>
          </cell>
          <cell r="D6620">
            <v>206021499</v>
          </cell>
          <cell r="E6620" t="str">
            <v>Northcote - East</v>
          </cell>
          <cell r="F6620">
            <v>0</v>
          </cell>
          <cell r="G6620">
            <v>0</v>
          </cell>
          <cell r="H6620">
            <v>0</v>
          </cell>
          <cell r="I6620">
            <v>0</v>
          </cell>
          <cell r="J6620">
            <v>0</v>
          </cell>
          <cell r="K6620">
            <v>0</v>
          </cell>
        </row>
        <row r="6621">
          <cell r="A6621">
            <v>6615</v>
          </cell>
          <cell r="B6621" t="str">
            <v>C</v>
          </cell>
          <cell r="C6621" t="str">
            <v>Manufacturing</v>
          </cell>
          <cell r="D6621">
            <v>206021499</v>
          </cell>
          <cell r="E6621" t="str">
            <v>Northcote - East</v>
          </cell>
          <cell r="F6621">
            <v>17</v>
          </cell>
          <cell r="G6621">
            <v>5</v>
          </cell>
          <cell r="H6621">
            <v>6</v>
          </cell>
          <cell r="I6621">
            <v>0</v>
          </cell>
          <cell r="J6621">
            <v>3</v>
          </cell>
          <cell r="K6621">
            <v>29</v>
          </cell>
        </row>
        <row r="6622">
          <cell r="A6622">
            <v>6616</v>
          </cell>
          <cell r="B6622" t="str">
            <v>D</v>
          </cell>
          <cell r="C6622" t="str">
            <v>Electricity, Gas, Water and Waste Services</v>
          </cell>
          <cell r="D6622">
            <v>206021499</v>
          </cell>
          <cell r="E6622" t="str">
            <v>Northcote - East</v>
          </cell>
          <cell r="F6622">
            <v>0</v>
          </cell>
          <cell r="G6622">
            <v>0</v>
          </cell>
          <cell r="H6622">
            <v>0</v>
          </cell>
          <cell r="I6622">
            <v>0</v>
          </cell>
          <cell r="J6622">
            <v>0</v>
          </cell>
          <cell r="K6622">
            <v>3</v>
          </cell>
        </row>
        <row r="6623">
          <cell r="A6623">
            <v>6617</v>
          </cell>
          <cell r="B6623" t="str">
            <v>E</v>
          </cell>
          <cell r="C6623" t="str">
            <v>Construction</v>
          </cell>
          <cell r="D6623">
            <v>206021499</v>
          </cell>
          <cell r="E6623" t="str">
            <v>Northcote - East</v>
          </cell>
          <cell r="F6623">
            <v>95</v>
          </cell>
          <cell r="G6623">
            <v>40</v>
          </cell>
          <cell r="H6623">
            <v>5</v>
          </cell>
          <cell r="I6623">
            <v>0</v>
          </cell>
          <cell r="J6623">
            <v>0</v>
          </cell>
          <cell r="K6623">
            <v>140</v>
          </cell>
        </row>
        <row r="6624">
          <cell r="A6624">
            <v>6618</v>
          </cell>
          <cell r="B6624" t="str">
            <v>F</v>
          </cell>
          <cell r="C6624" t="str">
            <v>Wholesale Trade</v>
          </cell>
          <cell r="D6624">
            <v>206021499</v>
          </cell>
          <cell r="E6624" t="str">
            <v>Northcote - East</v>
          </cell>
          <cell r="F6624">
            <v>6</v>
          </cell>
          <cell r="G6624">
            <v>6</v>
          </cell>
          <cell r="H6624">
            <v>3</v>
          </cell>
          <cell r="I6624">
            <v>0</v>
          </cell>
          <cell r="J6624">
            <v>0</v>
          </cell>
          <cell r="K6624">
            <v>14</v>
          </cell>
        </row>
        <row r="6625">
          <cell r="A6625">
            <v>6619</v>
          </cell>
          <cell r="B6625" t="str">
            <v>G</v>
          </cell>
          <cell r="C6625" t="str">
            <v>Retail Trade</v>
          </cell>
          <cell r="D6625">
            <v>206021499</v>
          </cell>
          <cell r="E6625" t="str">
            <v>Northcote - East</v>
          </cell>
          <cell r="F6625">
            <v>42</v>
          </cell>
          <cell r="G6625">
            <v>26</v>
          </cell>
          <cell r="H6625">
            <v>7</v>
          </cell>
          <cell r="I6625">
            <v>0</v>
          </cell>
          <cell r="J6625">
            <v>0</v>
          </cell>
          <cell r="K6625">
            <v>75</v>
          </cell>
        </row>
        <row r="6626">
          <cell r="A6626">
            <v>6620</v>
          </cell>
          <cell r="B6626" t="str">
            <v>H</v>
          </cell>
          <cell r="C6626" t="str">
            <v>Accommodation and Food Services</v>
          </cell>
          <cell r="D6626">
            <v>206021499</v>
          </cell>
          <cell r="E6626" t="str">
            <v>Northcote - East</v>
          </cell>
          <cell r="F6626">
            <v>11</v>
          </cell>
          <cell r="G6626">
            <v>25</v>
          </cell>
          <cell r="H6626">
            <v>22</v>
          </cell>
          <cell r="I6626">
            <v>6</v>
          </cell>
          <cell r="J6626">
            <v>0</v>
          </cell>
          <cell r="K6626">
            <v>64</v>
          </cell>
        </row>
        <row r="6627">
          <cell r="A6627">
            <v>6621</v>
          </cell>
          <cell r="B6627" t="str">
            <v>I</v>
          </cell>
          <cell r="C6627" t="str">
            <v>Transport, Postal and Warehousing</v>
          </cell>
          <cell r="D6627">
            <v>206021499</v>
          </cell>
          <cell r="E6627" t="str">
            <v>Northcote - East</v>
          </cell>
          <cell r="F6627">
            <v>31</v>
          </cell>
          <cell r="G6627">
            <v>4</v>
          </cell>
          <cell r="H6627">
            <v>0</v>
          </cell>
          <cell r="I6627">
            <v>0</v>
          </cell>
          <cell r="J6627">
            <v>0</v>
          </cell>
          <cell r="K6627">
            <v>35</v>
          </cell>
        </row>
        <row r="6628">
          <cell r="A6628">
            <v>6622</v>
          </cell>
          <cell r="B6628" t="str">
            <v>J</v>
          </cell>
          <cell r="C6628" t="str">
            <v>Information Media and Telecommunications</v>
          </cell>
          <cell r="D6628">
            <v>206021499</v>
          </cell>
          <cell r="E6628" t="str">
            <v>Northcote - East</v>
          </cell>
          <cell r="F6628">
            <v>34</v>
          </cell>
          <cell r="G6628">
            <v>10</v>
          </cell>
          <cell r="H6628">
            <v>3</v>
          </cell>
          <cell r="I6628">
            <v>0</v>
          </cell>
          <cell r="J6628">
            <v>0</v>
          </cell>
          <cell r="K6628">
            <v>47</v>
          </cell>
        </row>
        <row r="6629">
          <cell r="A6629">
            <v>6623</v>
          </cell>
          <cell r="B6629" t="str">
            <v>K</v>
          </cell>
          <cell r="C6629" t="str">
            <v>Financial and Insurance Services</v>
          </cell>
          <cell r="D6629">
            <v>206021499</v>
          </cell>
          <cell r="E6629" t="str">
            <v>Northcote - East</v>
          </cell>
          <cell r="F6629">
            <v>49</v>
          </cell>
          <cell r="G6629">
            <v>14</v>
          </cell>
          <cell r="H6629">
            <v>0</v>
          </cell>
          <cell r="I6629">
            <v>0</v>
          </cell>
          <cell r="J6629">
            <v>0</v>
          </cell>
          <cell r="K6629">
            <v>63</v>
          </cell>
        </row>
        <row r="6630">
          <cell r="A6630">
            <v>6624</v>
          </cell>
          <cell r="B6630" t="str">
            <v>L</v>
          </cell>
          <cell r="C6630" t="str">
            <v>Rental, Hiring and Real Estate Services</v>
          </cell>
          <cell r="D6630">
            <v>206021499</v>
          </cell>
          <cell r="E6630" t="str">
            <v>Northcote - East</v>
          </cell>
          <cell r="F6630">
            <v>113</v>
          </cell>
          <cell r="G6630">
            <v>8</v>
          </cell>
          <cell r="H6630">
            <v>0</v>
          </cell>
          <cell r="I6630">
            <v>3</v>
          </cell>
          <cell r="J6630">
            <v>0</v>
          </cell>
          <cell r="K6630">
            <v>123</v>
          </cell>
        </row>
        <row r="6631">
          <cell r="A6631">
            <v>6625</v>
          </cell>
          <cell r="B6631" t="str">
            <v>M</v>
          </cell>
          <cell r="C6631" t="str">
            <v>Professional, Scientific and Technical Services</v>
          </cell>
          <cell r="D6631">
            <v>206021499</v>
          </cell>
          <cell r="E6631" t="str">
            <v>Northcote - East</v>
          </cell>
          <cell r="F6631">
            <v>231</v>
          </cell>
          <cell r="G6631">
            <v>98</v>
          </cell>
          <cell r="H6631">
            <v>10</v>
          </cell>
          <cell r="I6631">
            <v>3</v>
          </cell>
          <cell r="J6631">
            <v>0</v>
          </cell>
          <cell r="K6631">
            <v>340</v>
          </cell>
        </row>
        <row r="6632">
          <cell r="A6632">
            <v>6626</v>
          </cell>
          <cell r="B6632" t="str">
            <v>N</v>
          </cell>
          <cell r="C6632" t="str">
            <v>Administrative and Support Services</v>
          </cell>
          <cell r="D6632">
            <v>206021499</v>
          </cell>
          <cell r="E6632" t="str">
            <v>Northcote - East</v>
          </cell>
          <cell r="F6632">
            <v>37</v>
          </cell>
          <cell r="G6632">
            <v>23</v>
          </cell>
          <cell r="H6632">
            <v>3</v>
          </cell>
          <cell r="I6632">
            <v>0</v>
          </cell>
          <cell r="J6632">
            <v>0</v>
          </cell>
          <cell r="K6632">
            <v>63</v>
          </cell>
        </row>
        <row r="6633">
          <cell r="A6633">
            <v>6627</v>
          </cell>
          <cell r="B6633" t="str">
            <v>O</v>
          </cell>
          <cell r="C6633" t="str">
            <v>Public Administration and Safety</v>
          </cell>
          <cell r="D6633">
            <v>206021499</v>
          </cell>
          <cell r="E6633" t="str">
            <v>Northcote - East</v>
          </cell>
          <cell r="F6633">
            <v>3</v>
          </cell>
          <cell r="G6633">
            <v>0</v>
          </cell>
          <cell r="H6633">
            <v>3</v>
          </cell>
          <cell r="I6633">
            <v>0</v>
          </cell>
          <cell r="J6633">
            <v>0</v>
          </cell>
          <cell r="K6633">
            <v>4</v>
          </cell>
        </row>
        <row r="6634">
          <cell r="A6634">
            <v>6628</v>
          </cell>
          <cell r="B6634" t="str">
            <v>P</v>
          </cell>
          <cell r="C6634" t="str">
            <v>Education and Training</v>
          </cell>
          <cell r="D6634">
            <v>206021499</v>
          </cell>
          <cell r="E6634" t="str">
            <v>Northcote - East</v>
          </cell>
          <cell r="F6634">
            <v>22</v>
          </cell>
          <cell r="G6634">
            <v>9</v>
          </cell>
          <cell r="H6634">
            <v>3</v>
          </cell>
          <cell r="I6634">
            <v>3</v>
          </cell>
          <cell r="J6634">
            <v>0</v>
          </cell>
          <cell r="K6634">
            <v>36</v>
          </cell>
        </row>
        <row r="6635">
          <cell r="A6635">
            <v>6629</v>
          </cell>
          <cell r="B6635" t="str">
            <v>Q</v>
          </cell>
          <cell r="C6635" t="str">
            <v>Health Care and Social Assistance</v>
          </cell>
          <cell r="D6635">
            <v>206021499</v>
          </cell>
          <cell r="E6635" t="str">
            <v>Northcote - East</v>
          </cell>
          <cell r="F6635">
            <v>149</v>
          </cell>
          <cell r="G6635">
            <v>28</v>
          </cell>
          <cell r="H6635">
            <v>14</v>
          </cell>
          <cell r="I6635">
            <v>6</v>
          </cell>
          <cell r="J6635">
            <v>0</v>
          </cell>
          <cell r="K6635">
            <v>198</v>
          </cell>
        </row>
        <row r="6636">
          <cell r="A6636">
            <v>6630</v>
          </cell>
          <cell r="B6636" t="str">
            <v>R</v>
          </cell>
          <cell r="C6636" t="str">
            <v>Arts and Recreation Services</v>
          </cell>
          <cell r="D6636">
            <v>206021499</v>
          </cell>
          <cell r="E6636" t="str">
            <v>Northcote - East</v>
          </cell>
          <cell r="F6636">
            <v>58</v>
          </cell>
          <cell r="G6636">
            <v>6</v>
          </cell>
          <cell r="H6636">
            <v>0</v>
          </cell>
          <cell r="I6636">
            <v>0</v>
          </cell>
          <cell r="J6636">
            <v>0</v>
          </cell>
          <cell r="K6636">
            <v>66</v>
          </cell>
        </row>
        <row r="6637">
          <cell r="A6637">
            <v>6631</v>
          </cell>
          <cell r="B6637" t="str">
            <v>S</v>
          </cell>
          <cell r="C6637" t="str">
            <v>Other Services</v>
          </cell>
          <cell r="D6637">
            <v>206021499</v>
          </cell>
          <cell r="E6637" t="str">
            <v>Northcote - East</v>
          </cell>
          <cell r="F6637">
            <v>21</v>
          </cell>
          <cell r="G6637">
            <v>21</v>
          </cell>
          <cell r="H6637">
            <v>6</v>
          </cell>
          <cell r="I6637">
            <v>0</v>
          </cell>
          <cell r="J6637">
            <v>0</v>
          </cell>
          <cell r="K6637">
            <v>48</v>
          </cell>
        </row>
        <row r="6638">
          <cell r="A6638">
            <v>6632</v>
          </cell>
          <cell r="B6638" t="str">
            <v>A</v>
          </cell>
          <cell r="C6638" t="str">
            <v>Agriculture, Forestry and Fishing</v>
          </cell>
          <cell r="D6638">
            <v>206021500</v>
          </cell>
          <cell r="E6638" t="str">
            <v>Northcote - West</v>
          </cell>
          <cell r="F6638">
            <v>6</v>
          </cell>
          <cell r="G6638">
            <v>0</v>
          </cell>
          <cell r="H6638">
            <v>0</v>
          </cell>
          <cell r="I6638">
            <v>0</v>
          </cell>
          <cell r="J6638">
            <v>0</v>
          </cell>
          <cell r="K6638">
            <v>6</v>
          </cell>
        </row>
        <row r="6639">
          <cell r="A6639">
            <v>6633</v>
          </cell>
          <cell r="B6639" t="str">
            <v>B</v>
          </cell>
          <cell r="C6639" t="str">
            <v>Mining</v>
          </cell>
          <cell r="D6639">
            <v>206021500</v>
          </cell>
          <cell r="E6639" t="str">
            <v>Northcote - West</v>
          </cell>
          <cell r="F6639">
            <v>0</v>
          </cell>
          <cell r="G6639">
            <v>0</v>
          </cell>
          <cell r="H6639">
            <v>0</v>
          </cell>
          <cell r="I6639">
            <v>0</v>
          </cell>
          <cell r="J6639">
            <v>0</v>
          </cell>
          <cell r="K6639">
            <v>0</v>
          </cell>
        </row>
        <row r="6640">
          <cell r="A6640">
            <v>6634</v>
          </cell>
          <cell r="B6640" t="str">
            <v>C</v>
          </cell>
          <cell r="C6640" t="str">
            <v>Manufacturing</v>
          </cell>
          <cell r="D6640">
            <v>206021500</v>
          </cell>
          <cell r="E6640" t="str">
            <v>Northcote - West</v>
          </cell>
          <cell r="F6640">
            <v>23</v>
          </cell>
          <cell r="G6640">
            <v>7</v>
          </cell>
          <cell r="H6640">
            <v>0</v>
          </cell>
          <cell r="I6640">
            <v>3</v>
          </cell>
          <cell r="J6640">
            <v>0</v>
          </cell>
          <cell r="K6640">
            <v>35</v>
          </cell>
        </row>
        <row r="6641">
          <cell r="A6641">
            <v>6635</v>
          </cell>
          <cell r="B6641" t="str">
            <v>D</v>
          </cell>
          <cell r="C6641" t="str">
            <v>Electricity, Gas, Water and Waste Services</v>
          </cell>
          <cell r="D6641">
            <v>206021500</v>
          </cell>
          <cell r="E6641" t="str">
            <v>Northcote - West</v>
          </cell>
          <cell r="F6641">
            <v>0</v>
          </cell>
          <cell r="G6641">
            <v>0</v>
          </cell>
          <cell r="H6641">
            <v>3</v>
          </cell>
          <cell r="I6641">
            <v>0</v>
          </cell>
          <cell r="J6641">
            <v>0</v>
          </cell>
          <cell r="K6641">
            <v>0</v>
          </cell>
        </row>
        <row r="6642">
          <cell r="A6642">
            <v>6636</v>
          </cell>
          <cell r="B6642" t="str">
            <v>E</v>
          </cell>
          <cell r="C6642" t="str">
            <v>Construction</v>
          </cell>
          <cell r="D6642">
            <v>206021500</v>
          </cell>
          <cell r="E6642" t="str">
            <v>Northcote - West</v>
          </cell>
          <cell r="F6642">
            <v>85</v>
          </cell>
          <cell r="G6642">
            <v>24</v>
          </cell>
          <cell r="H6642">
            <v>6</v>
          </cell>
          <cell r="I6642">
            <v>3</v>
          </cell>
          <cell r="J6642">
            <v>0</v>
          </cell>
          <cell r="K6642">
            <v>116</v>
          </cell>
        </row>
        <row r="6643">
          <cell r="A6643">
            <v>6637</v>
          </cell>
          <cell r="B6643" t="str">
            <v>F</v>
          </cell>
          <cell r="C6643" t="str">
            <v>Wholesale Trade</v>
          </cell>
          <cell r="D6643">
            <v>206021500</v>
          </cell>
          <cell r="E6643" t="str">
            <v>Northcote - West</v>
          </cell>
          <cell r="F6643">
            <v>13</v>
          </cell>
          <cell r="G6643">
            <v>4</v>
          </cell>
          <cell r="H6643">
            <v>5</v>
          </cell>
          <cell r="I6643">
            <v>3</v>
          </cell>
          <cell r="J6643">
            <v>0</v>
          </cell>
          <cell r="K6643">
            <v>23</v>
          </cell>
        </row>
        <row r="6644">
          <cell r="A6644">
            <v>6638</v>
          </cell>
          <cell r="B6644" t="str">
            <v>G</v>
          </cell>
          <cell r="C6644" t="str">
            <v>Retail Trade</v>
          </cell>
          <cell r="D6644">
            <v>206021500</v>
          </cell>
          <cell r="E6644" t="str">
            <v>Northcote - West</v>
          </cell>
          <cell r="F6644">
            <v>38</v>
          </cell>
          <cell r="G6644">
            <v>18</v>
          </cell>
          <cell r="H6644">
            <v>11</v>
          </cell>
          <cell r="I6644">
            <v>3</v>
          </cell>
          <cell r="J6644">
            <v>0</v>
          </cell>
          <cell r="K6644">
            <v>69</v>
          </cell>
        </row>
        <row r="6645">
          <cell r="A6645">
            <v>6639</v>
          </cell>
          <cell r="B6645" t="str">
            <v>H</v>
          </cell>
          <cell r="C6645" t="str">
            <v>Accommodation and Food Services</v>
          </cell>
          <cell r="D6645">
            <v>206021500</v>
          </cell>
          <cell r="E6645" t="str">
            <v>Northcote - West</v>
          </cell>
          <cell r="F6645">
            <v>16</v>
          </cell>
          <cell r="G6645">
            <v>18</v>
          </cell>
          <cell r="H6645">
            <v>27</v>
          </cell>
          <cell r="I6645">
            <v>5</v>
          </cell>
          <cell r="J6645">
            <v>0</v>
          </cell>
          <cell r="K6645">
            <v>66</v>
          </cell>
        </row>
        <row r="6646">
          <cell r="A6646">
            <v>6640</v>
          </cell>
          <cell r="B6646" t="str">
            <v>I</v>
          </cell>
          <cell r="C6646" t="str">
            <v>Transport, Postal and Warehousing</v>
          </cell>
          <cell r="D6646">
            <v>206021500</v>
          </cell>
          <cell r="E6646" t="str">
            <v>Northcote - West</v>
          </cell>
          <cell r="F6646">
            <v>18</v>
          </cell>
          <cell r="G6646">
            <v>7</v>
          </cell>
          <cell r="H6646">
            <v>0</v>
          </cell>
          <cell r="I6646">
            <v>0</v>
          </cell>
          <cell r="J6646">
            <v>0</v>
          </cell>
          <cell r="K6646">
            <v>26</v>
          </cell>
        </row>
        <row r="6647">
          <cell r="A6647">
            <v>6641</v>
          </cell>
          <cell r="B6647" t="str">
            <v>J</v>
          </cell>
          <cell r="C6647" t="str">
            <v>Information Media and Telecommunications</v>
          </cell>
          <cell r="D6647">
            <v>206021500</v>
          </cell>
          <cell r="E6647" t="str">
            <v>Northcote - West</v>
          </cell>
          <cell r="F6647">
            <v>30</v>
          </cell>
          <cell r="G6647">
            <v>5</v>
          </cell>
          <cell r="H6647">
            <v>0</v>
          </cell>
          <cell r="I6647">
            <v>0</v>
          </cell>
          <cell r="J6647">
            <v>0</v>
          </cell>
          <cell r="K6647">
            <v>35</v>
          </cell>
        </row>
        <row r="6648">
          <cell r="A6648">
            <v>6642</v>
          </cell>
          <cell r="B6648" t="str">
            <v>K</v>
          </cell>
          <cell r="C6648" t="str">
            <v>Financial and Insurance Services</v>
          </cell>
          <cell r="D6648">
            <v>206021500</v>
          </cell>
          <cell r="E6648" t="str">
            <v>Northcote - West</v>
          </cell>
          <cell r="F6648">
            <v>30</v>
          </cell>
          <cell r="G6648">
            <v>9</v>
          </cell>
          <cell r="H6648">
            <v>3</v>
          </cell>
          <cell r="I6648">
            <v>0</v>
          </cell>
          <cell r="J6648">
            <v>0</v>
          </cell>
          <cell r="K6648">
            <v>41</v>
          </cell>
        </row>
        <row r="6649">
          <cell r="A6649">
            <v>6643</v>
          </cell>
          <cell r="B6649" t="str">
            <v>L</v>
          </cell>
          <cell r="C6649" t="str">
            <v>Rental, Hiring and Real Estate Services</v>
          </cell>
          <cell r="D6649">
            <v>206021500</v>
          </cell>
          <cell r="E6649" t="str">
            <v>Northcote - West</v>
          </cell>
          <cell r="F6649">
            <v>91</v>
          </cell>
          <cell r="G6649">
            <v>8</v>
          </cell>
          <cell r="H6649">
            <v>0</v>
          </cell>
          <cell r="I6649">
            <v>0</v>
          </cell>
          <cell r="J6649">
            <v>0</v>
          </cell>
          <cell r="K6649">
            <v>101</v>
          </cell>
        </row>
        <row r="6650">
          <cell r="A6650">
            <v>6644</v>
          </cell>
          <cell r="B6650" t="str">
            <v>M</v>
          </cell>
          <cell r="C6650" t="str">
            <v>Professional, Scientific and Technical Services</v>
          </cell>
          <cell r="D6650">
            <v>206021500</v>
          </cell>
          <cell r="E6650" t="str">
            <v>Northcote - West</v>
          </cell>
          <cell r="F6650">
            <v>170</v>
          </cell>
          <cell r="G6650">
            <v>71</v>
          </cell>
          <cell r="H6650">
            <v>10</v>
          </cell>
          <cell r="I6650">
            <v>0</v>
          </cell>
          <cell r="J6650">
            <v>0</v>
          </cell>
          <cell r="K6650">
            <v>251</v>
          </cell>
        </row>
        <row r="6651">
          <cell r="A6651">
            <v>6645</v>
          </cell>
          <cell r="B6651" t="str">
            <v>N</v>
          </cell>
          <cell r="C6651" t="str">
            <v>Administrative and Support Services</v>
          </cell>
          <cell r="D6651">
            <v>206021500</v>
          </cell>
          <cell r="E6651" t="str">
            <v>Northcote - West</v>
          </cell>
          <cell r="F6651">
            <v>25</v>
          </cell>
          <cell r="G6651">
            <v>12</v>
          </cell>
          <cell r="H6651">
            <v>4</v>
          </cell>
          <cell r="I6651">
            <v>3</v>
          </cell>
          <cell r="J6651">
            <v>0</v>
          </cell>
          <cell r="K6651">
            <v>43</v>
          </cell>
        </row>
        <row r="6652">
          <cell r="A6652">
            <v>6646</v>
          </cell>
          <cell r="B6652" t="str">
            <v>O</v>
          </cell>
          <cell r="C6652" t="str">
            <v>Public Administration and Safety</v>
          </cell>
          <cell r="D6652">
            <v>206021500</v>
          </cell>
          <cell r="E6652" t="str">
            <v>Northcote - West</v>
          </cell>
          <cell r="F6652">
            <v>0</v>
          </cell>
          <cell r="G6652">
            <v>0</v>
          </cell>
          <cell r="H6652">
            <v>0</v>
          </cell>
          <cell r="I6652">
            <v>0</v>
          </cell>
          <cell r="J6652">
            <v>0</v>
          </cell>
          <cell r="K6652">
            <v>0</v>
          </cell>
        </row>
        <row r="6653">
          <cell r="A6653">
            <v>6647</v>
          </cell>
          <cell r="B6653" t="str">
            <v>P</v>
          </cell>
          <cell r="C6653" t="str">
            <v>Education and Training</v>
          </cell>
          <cell r="D6653">
            <v>206021500</v>
          </cell>
          <cell r="E6653" t="str">
            <v>Northcote - West</v>
          </cell>
          <cell r="F6653">
            <v>12</v>
          </cell>
          <cell r="G6653">
            <v>0</v>
          </cell>
          <cell r="H6653">
            <v>3</v>
          </cell>
          <cell r="I6653">
            <v>0</v>
          </cell>
          <cell r="J6653">
            <v>0</v>
          </cell>
          <cell r="K6653">
            <v>17</v>
          </cell>
        </row>
        <row r="6654">
          <cell r="A6654">
            <v>6648</v>
          </cell>
          <cell r="B6654" t="str">
            <v>Q</v>
          </cell>
          <cell r="C6654" t="str">
            <v>Health Care and Social Assistance</v>
          </cell>
          <cell r="D6654">
            <v>206021500</v>
          </cell>
          <cell r="E6654" t="str">
            <v>Northcote - West</v>
          </cell>
          <cell r="F6654">
            <v>117</v>
          </cell>
          <cell r="G6654">
            <v>21</v>
          </cell>
          <cell r="H6654">
            <v>5</v>
          </cell>
          <cell r="I6654">
            <v>3</v>
          </cell>
          <cell r="J6654">
            <v>0</v>
          </cell>
          <cell r="K6654">
            <v>144</v>
          </cell>
        </row>
        <row r="6655">
          <cell r="A6655">
            <v>6649</v>
          </cell>
          <cell r="B6655" t="str">
            <v>R</v>
          </cell>
          <cell r="C6655" t="str">
            <v>Arts and Recreation Services</v>
          </cell>
          <cell r="D6655">
            <v>206021500</v>
          </cell>
          <cell r="E6655" t="str">
            <v>Northcote - West</v>
          </cell>
          <cell r="F6655">
            <v>49</v>
          </cell>
          <cell r="G6655">
            <v>11</v>
          </cell>
          <cell r="H6655">
            <v>3</v>
          </cell>
          <cell r="I6655">
            <v>3</v>
          </cell>
          <cell r="J6655">
            <v>0</v>
          </cell>
          <cell r="K6655">
            <v>64</v>
          </cell>
        </row>
        <row r="6656">
          <cell r="A6656">
            <v>6650</v>
          </cell>
          <cell r="B6656" t="str">
            <v>S</v>
          </cell>
          <cell r="C6656" t="str">
            <v>Other Services</v>
          </cell>
          <cell r="D6656">
            <v>206021500</v>
          </cell>
          <cell r="E6656" t="str">
            <v>Northcote - West</v>
          </cell>
          <cell r="F6656">
            <v>27</v>
          </cell>
          <cell r="G6656">
            <v>12</v>
          </cell>
          <cell r="H6656">
            <v>9</v>
          </cell>
          <cell r="I6656">
            <v>3</v>
          </cell>
          <cell r="J6656">
            <v>0</v>
          </cell>
          <cell r="K6656">
            <v>49</v>
          </cell>
        </row>
        <row r="6657">
          <cell r="A6657">
            <v>6651</v>
          </cell>
          <cell r="B6657" t="str">
            <v>A</v>
          </cell>
          <cell r="C6657" t="str">
            <v>Agriculture, Forestry and Fishing</v>
          </cell>
          <cell r="D6657">
            <v>216021413</v>
          </cell>
          <cell r="E6657" t="str">
            <v>Numurkah</v>
          </cell>
          <cell r="F6657">
            <v>508</v>
          </cell>
          <cell r="G6657">
            <v>108</v>
          </cell>
          <cell r="H6657">
            <v>31</v>
          </cell>
          <cell r="I6657">
            <v>10</v>
          </cell>
          <cell r="J6657">
            <v>0</v>
          </cell>
          <cell r="K6657">
            <v>657</v>
          </cell>
        </row>
        <row r="6658">
          <cell r="A6658">
            <v>6652</v>
          </cell>
          <cell r="B6658" t="str">
            <v>B</v>
          </cell>
          <cell r="C6658" t="str">
            <v>Mining</v>
          </cell>
          <cell r="D6658">
            <v>216021413</v>
          </cell>
          <cell r="E6658" t="str">
            <v>Numurkah</v>
          </cell>
          <cell r="F6658">
            <v>0</v>
          </cell>
          <cell r="G6658">
            <v>0</v>
          </cell>
          <cell r="H6658">
            <v>0</v>
          </cell>
          <cell r="I6658">
            <v>0</v>
          </cell>
          <cell r="J6658">
            <v>0</v>
          </cell>
          <cell r="K6658">
            <v>0</v>
          </cell>
        </row>
        <row r="6659">
          <cell r="A6659">
            <v>6653</v>
          </cell>
          <cell r="B6659" t="str">
            <v>C</v>
          </cell>
          <cell r="C6659" t="str">
            <v>Manufacturing</v>
          </cell>
          <cell r="D6659">
            <v>216021413</v>
          </cell>
          <cell r="E6659" t="str">
            <v>Numurkah</v>
          </cell>
          <cell r="F6659">
            <v>42</v>
          </cell>
          <cell r="G6659">
            <v>29</v>
          </cell>
          <cell r="H6659">
            <v>7</v>
          </cell>
          <cell r="I6659">
            <v>6</v>
          </cell>
          <cell r="J6659">
            <v>0</v>
          </cell>
          <cell r="K6659">
            <v>84</v>
          </cell>
        </row>
        <row r="6660">
          <cell r="A6660">
            <v>6654</v>
          </cell>
          <cell r="B6660" t="str">
            <v>D</v>
          </cell>
          <cell r="C6660" t="str">
            <v>Electricity, Gas, Water and Waste Services</v>
          </cell>
          <cell r="D6660">
            <v>216021413</v>
          </cell>
          <cell r="E6660" t="str">
            <v>Numurkah</v>
          </cell>
          <cell r="F6660">
            <v>7</v>
          </cell>
          <cell r="G6660">
            <v>0</v>
          </cell>
          <cell r="H6660">
            <v>0</v>
          </cell>
          <cell r="I6660">
            <v>0</v>
          </cell>
          <cell r="J6660">
            <v>0</v>
          </cell>
          <cell r="K6660">
            <v>9</v>
          </cell>
        </row>
        <row r="6661">
          <cell r="A6661">
            <v>6655</v>
          </cell>
          <cell r="B6661" t="str">
            <v>E</v>
          </cell>
          <cell r="C6661" t="str">
            <v>Construction</v>
          </cell>
          <cell r="D6661">
            <v>216021413</v>
          </cell>
          <cell r="E6661" t="str">
            <v>Numurkah</v>
          </cell>
          <cell r="F6661">
            <v>121</v>
          </cell>
          <cell r="G6661">
            <v>75</v>
          </cell>
          <cell r="H6661">
            <v>14</v>
          </cell>
          <cell r="I6661">
            <v>0</v>
          </cell>
          <cell r="J6661">
            <v>0</v>
          </cell>
          <cell r="K6661">
            <v>212</v>
          </cell>
        </row>
        <row r="6662">
          <cell r="A6662">
            <v>6656</v>
          </cell>
          <cell r="B6662" t="str">
            <v>F</v>
          </cell>
          <cell r="C6662" t="str">
            <v>Wholesale Trade</v>
          </cell>
          <cell r="D6662">
            <v>216021413</v>
          </cell>
          <cell r="E6662" t="str">
            <v>Numurkah</v>
          </cell>
          <cell r="F6662">
            <v>19</v>
          </cell>
          <cell r="G6662">
            <v>7</v>
          </cell>
          <cell r="H6662">
            <v>3</v>
          </cell>
          <cell r="I6662">
            <v>0</v>
          </cell>
          <cell r="J6662">
            <v>0</v>
          </cell>
          <cell r="K6662">
            <v>29</v>
          </cell>
        </row>
        <row r="6663">
          <cell r="A6663">
            <v>6657</v>
          </cell>
          <cell r="B6663" t="str">
            <v>G</v>
          </cell>
          <cell r="C6663" t="str">
            <v>Retail Trade</v>
          </cell>
          <cell r="D6663">
            <v>216021413</v>
          </cell>
          <cell r="E6663" t="str">
            <v>Numurkah</v>
          </cell>
          <cell r="F6663">
            <v>22</v>
          </cell>
          <cell r="G6663">
            <v>17</v>
          </cell>
          <cell r="H6663">
            <v>11</v>
          </cell>
          <cell r="I6663">
            <v>3</v>
          </cell>
          <cell r="J6663">
            <v>0</v>
          </cell>
          <cell r="K6663">
            <v>52</v>
          </cell>
        </row>
        <row r="6664">
          <cell r="A6664">
            <v>6658</v>
          </cell>
          <cell r="B6664" t="str">
            <v>H</v>
          </cell>
          <cell r="C6664" t="str">
            <v>Accommodation and Food Services</v>
          </cell>
          <cell r="D6664">
            <v>216021413</v>
          </cell>
          <cell r="E6664" t="str">
            <v>Numurkah</v>
          </cell>
          <cell r="F6664">
            <v>21</v>
          </cell>
          <cell r="G6664">
            <v>9</v>
          </cell>
          <cell r="H6664">
            <v>11</v>
          </cell>
          <cell r="I6664">
            <v>3</v>
          </cell>
          <cell r="J6664">
            <v>0</v>
          </cell>
          <cell r="K6664">
            <v>44</v>
          </cell>
        </row>
        <row r="6665">
          <cell r="A6665">
            <v>6659</v>
          </cell>
          <cell r="B6665" t="str">
            <v>I</v>
          </cell>
          <cell r="C6665" t="str">
            <v>Transport, Postal and Warehousing</v>
          </cell>
          <cell r="D6665">
            <v>216021413</v>
          </cell>
          <cell r="E6665" t="str">
            <v>Numurkah</v>
          </cell>
          <cell r="F6665">
            <v>49</v>
          </cell>
          <cell r="G6665">
            <v>32</v>
          </cell>
          <cell r="H6665">
            <v>9</v>
          </cell>
          <cell r="I6665">
            <v>3</v>
          </cell>
          <cell r="J6665">
            <v>0</v>
          </cell>
          <cell r="K6665">
            <v>92</v>
          </cell>
        </row>
        <row r="6666">
          <cell r="A6666">
            <v>6660</v>
          </cell>
          <cell r="B6666" t="str">
            <v>J</v>
          </cell>
          <cell r="C6666" t="str">
            <v>Information Media and Telecommunications</v>
          </cell>
          <cell r="D6666">
            <v>216021413</v>
          </cell>
          <cell r="E6666" t="str">
            <v>Numurkah</v>
          </cell>
          <cell r="F6666">
            <v>0</v>
          </cell>
          <cell r="G6666">
            <v>3</v>
          </cell>
          <cell r="H6666">
            <v>0</v>
          </cell>
          <cell r="I6666">
            <v>0</v>
          </cell>
          <cell r="J6666">
            <v>0</v>
          </cell>
          <cell r="K6666">
            <v>3</v>
          </cell>
        </row>
        <row r="6667">
          <cell r="A6667">
            <v>6661</v>
          </cell>
          <cell r="B6667" t="str">
            <v>K</v>
          </cell>
          <cell r="C6667" t="str">
            <v>Financial and Insurance Services</v>
          </cell>
          <cell r="D6667">
            <v>216021413</v>
          </cell>
          <cell r="E6667" t="str">
            <v>Numurkah</v>
          </cell>
          <cell r="F6667">
            <v>19</v>
          </cell>
          <cell r="G6667">
            <v>4</v>
          </cell>
          <cell r="H6667">
            <v>3</v>
          </cell>
          <cell r="I6667">
            <v>0</v>
          </cell>
          <cell r="J6667">
            <v>0</v>
          </cell>
          <cell r="K6667">
            <v>24</v>
          </cell>
        </row>
        <row r="6668">
          <cell r="A6668">
            <v>6662</v>
          </cell>
          <cell r="B6668" t="str">
            <v>L</v>
          </cell>
          <cell r="C6668" t="str">
            <v>Rental, Hiring and Real Estate Services</v>
          </cell>
          <cell r="D6668">
            <v>216021413</v>
          </cell>
          <cell r="E6668" t="str">
            <v>Numurkah</v>
          </cell>
          <cell r="F6668">
            <v>88</v>
          </cell>
          <cell r="G6668">
            <v>5</v>
          </cell>
          <cell r="H6668">
            <v>0</v>
          </cell>
          <cell r="I6668">
            <v>0</v>
          </cell>
          <cell r="J6668">
            <v>0</v>
          </cell>
          <cell r="K6668">
            <v>93</v>
          </cell>
        </row>
        <row r="6669">
          <cell r="A6669">
            <v>6663</v>
          </cell>
          <cell r="B6669" t="str">
            <v>M</v>
          </cell>
          <cell r="C6669" t="str">
            <v>Professional, Scientific and Technical Services</v>
          </cell>
          <cell r="D6669">
            <v>216021413</v>
          </cell>
          <cell r="E6669" t="str">
            <v>Numurkah</v>
          </cell>
          <cell r="F6669">
            <v>37</v>
          </cell>
          <cell r="G6669">
            <v>17</v>
          </cell>
          <cell r="H6669">
            <v>3</v>
          </cell>
          <cell r="I6669">
            <v>0</v>
          </cell>
          <cell r="J6669">
            <v>0</v>
          </cell>
          <cell r="K6669">
            <v>57</v>
          </cell>
        </row>
        <row r="6670">
          <cell r="A6670">
            <v>6664</v>
          </cell>
          <cell r="B6670" t="str">
            <v>N</v>
          </cell>
          <cell r="C6670" t="str">
            <v>Administrative and Support Services</v>
          </cell>
          <cell r="D6670">
            <v>216021413</v>
          </cell>
          <cell r="E6670" t="str">
            <v>Numurkah</v>
          </cell>
          <cell r="F6670">
            <v>21</v>
          </cell>
          <cell r="G6670">
            <v>9</v>
          </cell>
          <cell r="H6670">
            <v>3</v>
          </cell>
          <cell r="I6670">
            <v>3</v>
          </cell>
          <cell r="J6670">
            <v>0</v>
          </cell>
          <cell r="K6670">
            <v>33</v>
          </cell>
        </row>
        <row r="6671">
          <cell r="A6671">
            <v>6665</v>
          </cell>
          <cell r="B6671" t="str">
            <v>O</v>
          </cell>
          <cell r="C6671" t="str">
            <v>Public Administration and Safety</v>
          </cell>
          <cell r="D6671">
            <v>216021413</v>
          </cell>
          <cell r="E6671" t="str">
            <v>Numurkah</v>
          </cell>
          <cell r="F6671">
            <v>3</v>
          </cell>
          <cell r="G6671">
            <v>0</v>
          </cell>
          <cell r="H6671">
            <v>0</v>
          </cell>
          <cell r="I6671">
            <v>0</v>
          </cell>
          <cell r="J6671">
            <v>0</v>
          </cell>
          <cell r="K6671">
            <v>3</v>
          </cell>
        </row>
        <row r="6672">
          <cell r="A6672">
            <v>6666</v>
          </cell>
          <cell r="B6672" t="str">
            <v>P</v>
          </cell>
          <cell r="C6672" t="str">
            <v>Education and Training</v>
          </cell>
          <cell r="D6672">
            <v>216021413</v>
          </cell>
          <cell r="E6672" t="str">
            <v>Numurkah</v>
          </cell>
          <cell r="F6672">
            <v>5</v>
          </cell>
          <cell r="G6672">
            <v>0</v>
          </cell>
          <cell r="H6672">
            <v>3</v>
          </cell>
          <cell r="I6672">
            <v>0</v>
          </cell>
          <cell r="J6672">
            <v>0</v>
          </cell>
          <cell r="K6672">
            <v>10</v>
          </cell>
        </row>
        <row r="6673">
          <cell r="A6673">
            <v>6667</v>
          </cell>
          <cell r="B6673" t="str">
            <v>Q</v>
          </cell>
          <cell r="C6673" t="str">
            <v>Health Care and Social Assistance</v>
          </cell>
          <cell r="D6673">
            <v>216021413</v>
          </cell>
          <cell r="E6673" t="str">
            <v>Numurkah</v>
          </cell>
          <cell r="F6673">
            <v>27</v>
          </cell>
          <cell r="G6673">
            <v>6</v>
          </cell>
          <cell r="H6673">
            <v>4</v>
          </cell>
          <cell r="I6673">
            <v>3</v>
          </cell>
          <cell r="J6673">
            <v>0</v>
          </cell>
          <cell r="K6673">
            <v>39</v>
          </cell>
        </row>
        <row r="6674">
          <cell r="A6674">
            <v>6668</v>
          </cell>
          <cell r="B6674" t="str">
            <v>R</v>
          </cell>
          <cell r="C6674" t="str">
            <v>Arts and Recreation Services</v>
          </cell>
          <cell r="D6674">
            <v>216021413</v>
          </cell>
          <cell r="E6674" t="str">
            <v>Numurkah</v>
          </cell>
          <cell r="F6674">
            <v>7</v>
          </cell>
          <cell r="G6674">
            <v>0</v>
          </cell>
          <cell r="H6674">
            <v>0</v>
          </cell>
          <cell r="I6674">
            <v>0</v>
          </cell>
          <cell r="J6674">
            <v>0</v>
          </cell>
          <cell r="K6674">
            <v>8</v>
          </cell>
        </row>
        <row r="6675">
          <cell r="A6675">
            <v>6669</v>
          </cell>
          <cell r="B6675" t="str">
            <v>S</v>
          </cell>
          <cell r="C6675" t="str">
            <v>Other Services</v>
          </cell>
          <cell r="D6675">
            <v>216021413</v>
          </cell>
          <cell r="E6675" t="str">
            <v>Numurkah</v>
          </cell>
          <cell r="F6675">
            <v>35</v>
          </cell>
          <cell r="G6675">
            <v>25</v>
          </cell>
          <cell r="H6675">
            <v>7</v>
          </cell>
          <cell r="I6675">
            <v>3</v>
          </cell>
          <cell r="J6675">
            <v>0</v>
          </cell>
          <cell r="K6675">
            <v>69</v>
          </cell>
        </row>
        <row r="6676">
          <cell r="A6676">
            <v>6670</v>
          </cell>
          <cell r="B6676" t="str">
            <v>A</v>
          </cell>
          <cell r="C6676" t="str">
            <v>Agriculture, Forestry and Fishing</v>
          </cell>
          <cell r="D6676">
            <v>211041271</v>
          </cell>
          <cell r="E6676" t="str">
            <v>Nunawading</v>
          </cell>
          <cell r="F6676">
            <v>5</v>
          </cell>
          <cell r="G6676">
            <v>5</v>
          </cell>
          <cell r="H6676">
            <v>0</v>
          </cell>
          <cell r="I6676">
            <v>0</v>
          </cell>
          <cell r="J6676">
            <v>0</v>
          </cell>
          <cell r="K6676">
            <v>10</v>
          </cell>
        </row>
        <row r="6677">
          <cell r="A6677">
            <v>6671</v>
          </cell>
          <cell r="B6677" t="str">
            <v>B</v>
          </cell>
          <cell r="C6677" t="str">
            <v>Mining</v>
          </cell>
          <cell r="D6677">
            <v>211041271</v>
          </cell>
          <cell r="E6677" t="str">
            <v>Nunawading</v>
          </cell>
          <cell r="F6677">
            <v>3</v>
          </cell>
          <cell r="G6677">
            <v>0</v>
          </cell>
          <cell r="H6677">
            <v>0</v>
          </cell>
          <cell r="I6677">
            <v>0</v>
          </cell>
          <cell r="J6677">
            <v>0</v>
          </cell>
          <cell r="K6677">
            <v>3</v>
          </cell>
        </row>
        <row r="6678">
          <cell r="A6678">
            <v>6672</v>
          </cell>
          <cell r="B6678" t="str">
            <v>C</v>
          </cell>
          <cell r="C6678" t="str">
            <v>Manufacturing</v>
          </cell>
          <cell r="D6678">
            <v>211041271</v>
          </cell>
          <cell r="E6678" t="str">
            <v>Nunawading</v>
          </cell>
          <cell r="F6678">
            <v>21</v>
          </cell>
          <cell r="G6678">
            <v>19</v>
          </cell>
          <cell r="H6678">
            <v>13</v>
          </cell>
          <cell r="I6678">
            <v>5</v>
          </cell>
          <cell r="J6678">
            <v>0</v>
          </cell>
          <cell r="K6678">
            <v>58</v>
          </cell>
        </row>
        <row r="6679">
          <cell r="A6679">
            <v>6673</v>
          </cell>
          <cell r="B6679" t="str">
            <v>D</v>
          </cell>
          <cell r="C6679" t="str">
            <v>Electricity, Gas, Water and Waste Services</v>
          </cell>
          <cell r="D6679">
            <v>211041271</v>
          </cell>
          <cell r="E6679" t="str">
            <v>Nunawading</v>
          </cell>
          <cell r="F6679">
            <v>12</v>
          </cell>
          <cell r="G6679">
            <v>0</v>
          </cell>
          <cell r="H6679">
            <v>3</v>
          </cell>
          <cell r="I6679">
            <v>0</v>
          </cell>
          <cell r="J6679">
            <v>0</v>
          </cell>
          <cell r="K6679">
            <v>15</v>
          </cell>
        </row>
        <row r="6680">
          <cell r="A6680">
            <v>6674</v>
          </cell>
          <cell r="B6680" t="str">
            <v>E</v>
          </cell>
          <cell r="C6680" t="str">
            <v>Construction</v>
          </cell>
          <cell r="D6680">
            <v>211041271</v>
          </cell>
          <cell r="E6680" t="str">
            <v>Nunawading</v>
          </cell>
          <cell r="F6680">
            <v>149</v>
          </cell>
          <cell r="G6680">
            <v>73</v>
          </cell>
          <cell r="H6680">
            <v>24</v>
          </cell>
          <cell r="I6680">
            <v>6</v>
          </cell>
          <cell r="J6680">
            <v>0</v>
          </cell>
          <cell r="K6680">
            <v>252</v>
          </cell>
        </row>
        <row r="6681">
          <cell r="A6681">
            <v>6675</v>
          </cell>
          <cell r="B6681" t="str">
            <v>F</v>
          </cell>
          <cell r="C6681" t="str">
            <v>Wholesale Trade</v>
          </cell>
          <cell r="D6681">
            <v>211041271</v>
          </cell>
          <cell r="E6681" t="str">
            <v>Nunawading</v>
          </cell>
          <cell r="F6681">
            <v>50</v>
          </cell>
          <cell r="G6681">
            <v>30</v>
          </cell>
          <cell r="H6681">
            <v>18</v>
          </cell>
          <cell r="I6681">
            <v>5</v>
          </cell>
          <cell r="J6681">
            <v>0</v>
          </cell>
          <cell r="K6681">
            <v>103</v>
          </cell>
        </row>
        <row r="6682">
          <cell r="A6682">
            <v>6676</v>
          </cell>
          <cell r="B6682" t="str">
            <v>G</v>
          </cell>
          <cell r="C6682" t="str">
            <v>Retail Trade</v>
          </cell>
          <cell r="D6682">
            <v>211041271</v>
          </cell>
          <cell r="E6682" t="str">
            <v>Nunawading</v>
          </cell>
          <cell r="F6682">
            <v>72</v>
          </cell>
          <cell r="G6682">
            <v>50</v>
          </cell>
          <cell r="H6682">
            <v>29</v>
          </cell>
          <cell r="I6682">
            <v>4</v>
          </cell>
          <cell r="J6682">
            <v>0</v>
          </cell>
          <cell r="K6682">
            <v>155</v>
          </cell>
        </row>
        <row r="6683">
          <cell r="A6683">
            <v>6677</v>
          </cell>
          <cell r="B6683" t="str">
            <v>H</v>
          </cell>
          <cell r="C6683" t="str">
            <v>Accommodation and Food Services</v>
          </cell>
          <cell r="D6683">
            <v>211041271</v>
          </cell>
          <cell r="E6683" t="str">
            <v>Nunawading</v>
          </cell>
          <cell r="F6683">
            <v>23</v>
          </cell>
          <cell r="G6683">
            <v>27</v>
          </cell>
          <cell r="H6683">
            <v>14</v>
          </cell>
          <cell r="I6683">
            <v>4</v>
          </cell>
          <cell r="J6683">
            <v>0</v>
          </cell>
          <cell r="K6683">
            <v>68</v>
          </cell>
        </row>
        <row r="6684">
          <cell r="A6684">
            <v>6678</v>
          </cell>
          <cell r="B6684" t="str">
            <v>I</v>
          </cell>
          <cell r="C6684" t="str">
            <v>Transport, Postal and Warehousing</v>
          </cell>
          <cell r="D6684">
            <v>211041271</v>
          </cell>
          <cell r="E6684" t="str">
            <v>Nunawading</v>
          </cell>
          <cell r="F6684">
            <v>100</v>
          </cell>
          <cell r="G6684">
            <v>6</v>
          </cell>
          <cell r="H6684">
            <v>3</v>
          </cell>
          <cell r="I6684">
            <v>0</v>
          </cell>
          <cell r="J6684">
            <v>0</v>
          </cell>
          <cell r="K6684">
            <v>108</v>
          </cell>
        </row>
        <row r="6685">
          <cell r="A6685">
            <v>6679</v>
          </cell>
          <cell r="B6685" t="str">
            <v>J</v>
          </cell>
          <cell r="C6685" t="str">
            <v>Information Media and Telecommunications</v>
          </cell>
          <cell r="D6685">
            <v>211041271</v>
          </cell>
          <cell r="E6685" t="str">
            <v>Nunawading</v>
          </cell>
          <cell r="F6685">
            <v>4</v>
          </cell>
          <cell r="G6685">
            <v>6</v>
          </cell>
          <cell r="H6685">
            <v>0</v>
          </cell>
          <cell r="I6685">
            <v>0</v>
          </cell>
          <cell r="J6685">
            <v>0</v>
          </cell>
          <cell r="K6685">
            <v>10</v>
          </cell>
        </row>
        <row r="6686">
          <cell r="A6686">
            <v>6680</v>
          </cell>
          <cell r="B6686" t="str">
            <v>K</v>
          </cell>
          <cell r="C6686" t="str">
            <v>Financial and Insurance Services</v>
          </cell>
          <cell r="D6686">
            <v>211041271</v>
          </cell>
          <cell r="E6686" t="str">
            <v>Nunawading</v>
          </cell>
          <cell r="F6686">
            <v>72</v>
          </cell>
          <cell r="G6686">
            <v>15</v>
          </cell>
          <cell r="H6686">
            <v>0</v>
          </cell>
          <cell r="I6686">
            <v>0</v>
          </cell>
          <cell r="J6686">
            <v>0</v>
          </cell>
          <cell r="K6686">
            <v>89</v>
          </cell>
        </row>
        <row r="6687">
          <cell r="A6687">
            <v>6681</v>
          </cell>
          <cell r="B6687" t="str">
            <v>L</v>
          </cell>
          <cell r="C6687" t="str">
            <v>Rental, Hiring and Real Estate Services</v>
          </cell>
          <cell r="D6687">
            <v>211041271</v>
          </cell>
          <cell r="E6687" t="str">
            <v>Nunawading</v>
          </cell>
          <cell r="F6687">
            <v>175</v>
          </cell>
          <cell r="G6687">
            <v>5</v>
          </cell>
          <cell r="H6687">
            <v>7</v>
          </cell>
          <cell r="I6687">
            <v>0</v>
          </cell>
          <cell r="J6687">
            <v>0</v>
          </cell>
          <cell r="K6687">
            <v>187</v>
          </cell>
        </row>
        <row r="6688">
          <cell r="A6688">
            <v>6682</v>
          </cell>
          <cell r="B6688" t="str">
            <v>M</v>
          </cell>
          <cell r="C6688" t="str">
            <v>Professional, Scientific and Technical Services</v>
          </cell>
          <cell r="D6688">
            <v>211041271</v>
          </cell>
          <cell r="E6688" t="str">
            <v>Nunawading</v>
          </cell>
          <cell r="F6688">
            <v>141</v>
          </cell>
          <cell r="G6688">
            <v>81</v>
          </cell>
          <cell r="H6688">
            <v>13</v>
          </cell>
          <cell r="I6688">
            <v>6</v>
          </cell>
          <cell r="J6688">
            <v>0</v>
          </cell>
          <cell r="K6688">
            <v>241</v>
          </cell>
        </row>
        <row r="6689">
          <cell r="A6689">
            <v>6683</v>
          </cell>
          <cell r="B6689" t="str">
            <v>N</v>
          </cell>
          <cell r="C6689" t="str">
            <v>Administrative and Support Services</v>
          </cell>
          <cell r="D6689">
            <v>211041271</v>
          </cell>
          <cell r="E6689" t="str">
            <v>Nunawading</v>
          </cell>
          <cell r="F6689">
            <v>66</v>
          </cell>
          <cell r="G6689">
            <v>18</v>
          </cell>
          <cell r="H6689">
            <v>5</v>
          </cell>
          <cell r="I6689">
            <v>3</v>
          </cell>
          <cell r="J6689">
            <v>0</v>
          </cell>
          <cell r="K6689">
            <v>92</v>
          </cell>
        </row>
        <row r="6690">
          <cell r="A6690">
            <v>6684</v>
          </cell>
          <cell r="B6690" t="str">
            <v>O</v>
          </cell>
          <cell r="C6690" t="str">
            <v>Public Administration and Safety</v>
          </cell>
          <cell r="D6690">
            <v>211041271</v>
          </cell>
          <cell r="E6690" t="str">
            <v>Nunawading</v>
          </cell>
          <cell r="F6690">
            <v>3</v>
          </cell>
          <cell r="G6690">
            <v>0</v>
          </cell>
          <cell r="H6690">
            <v>0</v>
          </cell>
          <cell r="I6690">
            <v>0</v>
          </cell>
          <cell r="J6690">
            <v>0</v>
          </cell>
          <cell r="K6690">
            <v>6</v>
          </cell>
        </row>
        <row r="6691">
          <cell r="A6691">
            <v>6685</v>
          </cell>
          <cell r="B6691" t="str">
            <v>P</v>
          </cell>
          <cell r="C6691" t="str">
            <v>Education and Training</v>
          </cell>
          <cell r="D6691">
            <v>211041271</v>
          </cell>
          <cell r="E6691" t="str">
            <v>Nunawading</v>
          </cell>
          <cell r="F6691">
            <v>13</v>
          </cell>
          <cell r="G6691">
            <v>6</v>
          </cell>
          <cell r="H6691">
            <v>7</v>
          </cell>
          <cell r="I6691">
            <v>0</v>
          </cell>
          <cell r="J6691">
            <v>0</v>
          </cell>
          <cell r="K6691">
            <v>26</v>
          </cell>
        </row>
        <row r="6692">
          <cell r="A6692">
            <v>6686</v>
          </cell>
          <cell r="B6692" t="str">
            <v>Q</v>
          </cell>
          <cell r="C6692" t="str">
            <v>Health Care and Social Assistance</v>
          </cell>
          <cell r="D6692">
            <v>211041271</v>
          </cell>
          <cell r="E6692" t="str">
            <v>Nunawading</v>
          </cell>
          <cell r="F6692">
            <v>73</v>
          </cell>
          <cell r="G6692">
            <v>27</v>
          </cell>
          <cell r="H6692">
            <v>11</v>
          </cell>
          <cell r="I6692">
            <v>5</v>
          </cell>
          <cell r="J6692">
            <v>0</v>
          </cell>
          <cell r="K6692">
            <v>116</v>
          </cell>
        </row>
        <row r="6693">
          <cell r="A6693">
            <v>6687</v>
          </cell>
          <cell r="B6693" t="str">
            <v>R</v>
          </cell>
          <cell r="C6693" t="str">
            <v>Arts and Recreation Services</v>
          </cell>
          <cell r="D6693">
            <v>211041271</v>
          </cell>
          <cell r="E6693" t="str">
            <v>Nunawading</v>
          </cell>
          <cell r="F6693">
            <v>11</v>
          </cell>
          <cell r="G6693">
            <v>3</v>
          </cell>
          <cell r="H6693">
            <v>3</v>
          </cell>
          <cell r="I6693">
            <v>3</v>
          </cell>
          <cell r="J6693">
            <v>0</v>
          </cell>
          <cell r="K6693">
            <v>19</v>
          </cell>
        </row>
        <row r="6694">
          <cell r="A6694">
            <v>6688</v>
          </cell>
          <cell r="B6694" t="str">
            <v>S</v>
          </cell>
          <cell r="C6694" t="str">
            <v>Other Services</v>
          </cell>
          <cell r="D6694">
            <v>211041271</v>
          </cell>
          <cell r="E6694" t="str">
            <v>Nunawading</v>
          </cell>
          <cell r="F6694">
            <v>43</v>
          </cell>
          <cell r="G6694">
            <v>29</v>
          </cell>
          <cell r="H6694">
            <v>12</v>
          </cell>
          <cell r="I6694">
            <v>0</v>
          </cell>
          <cell r="J6694">
            <v>0</v>
          </cell>
          <cell r="K6694">
            <v>85</v>
          </cell>
        </row>
        <row r="6695">
          <cell r="A6695">
            <v>6689</v>
          </cell>
          <cell r="B6695" t="str">
            <v>A</v>
          </cell>
          <cell r="C6695" t="str">
            <v>Agriculture, Forestry and Fishing</v>
          </cell>
          <cell r="D6695">
            <v>210031537</v>
          </cell>
          <cell r="E6695" t="str">
            <v>Oak Park</v>
          </cell>
          <cell r="F6695">
            <v>3</v>
          </cell>
          <cell r="G6695">
            <v>0</v>
          </cell>
          <cell r="H6695">
            <v>0</v>
          </cell>
          <cell r="I6695">
            <v>0</v>
          </cell>
          <cell r="J6695">
            <v>0</v>
          </cell>
          <cell r="K6695">
            <v>0</v>
          </cell>
        </row>
        <row r="6696">
          <cell r="A6696">
            <v>6690</v>
          </cell>
          <cell r="B6696" t="str">
            <v>B</v>
          </cell>
          <cell r="C6696" t="str">
            <v>Mining</v>
          </cell>
          <cell r="D6696">
            <v>210031537</v>
          </cell>
          <cell r="E6696" t="str">
            <v>Oak Park</v>
          </cell>
          <cell r="F6696">
            <v>0</v>
          </cell>
          <cell r="G6696">
            <v>0</v>
          </cell>
          <cell r="H6696">
            <v>0</v>
          </cell>
          <cell r="I6696">
            <v>0</v>
          </cell>
          <cell r="J6696">
            <v>0</v>
          </cell>
          <cell r="K6696">
            <v>0</v>
          </cell>
        </row>
        <row r="6697">
          <cell r="A6697">
            <v>6691</v>
          </cell>
          <cell r="B6697" t="str">
            <v>C</v>
          </cell>
          <cell r="C6697" t="str">
            <v>Manufacturing</v>
          </cell>
          <cell r="D6697">
            <v>210031537</v>
          </cell>
          <cell r="E6697" t="str">
            <v>Oak Park</v>
          </cell>
          <cell r="F6697">
            <v>6</v>
          </cell>
          <cell r="G6697">
            <v>3</v>
          </cell>
          <cell r="H6697">
            <v>0</v>
          </cell>
          <cell r="I6697">
            <v>0</v>
          </cell>
          <cell r="J6697">
            <v>0</v>
          </cell>
          <cell r="K6697">
            <v>9</v>
          </cell>
        </row>
        <row r="6698">
          <cell r="A6698">
            <v>6692</v>
          </cell>
          <cell r="B6698" t="str">
            <v>D</v>
          </cell>
          <cell r="C6698" t="str">
            <v>Electricity, Gas, Water and Waste Services</v>
          </cell>
          <cell r="D6698">
            <v>210031537</v>
          </cell>
          <cell r="E6698" t="str">
            <v>Oak Park</v>
          </cell>
          <cell r="F6698">
            <v>0</v>
          </cell>
          <cell r="G6698">
            <v>0</v>
          </cell>
          <cell r="H6698">
            <v>0</v>
          </cell>
          <cell r="I6698">
            <v>0</v>
          </cell>
          <cell r="J6698">
            <v>0</v>
          </cell>
          <cell r="K6698">
            <v>0</v>
          </cell>
        </row>
        <row r="6699">
          <cell r="A6699">
            <v>6693</v>
          </cell>
          <cell r="B6699" t="str">
            <v>E</v>
          </cell>
          <cell r="C6699" t="str">
            <v>Construction</v>
          </cell>
          <cell r="D6699">
            <v>210031537</v>
          </cell>
          <cell r="E6699" t="str">
            <v>Oak Park</v>
          </cell>
          <cell r="F6699">
            <v>90</v>
          </cell>
          <cell r="G6699">
            <v>27</v>
          </cell>
          <cell r="H6699">
            <v>5</v>
          </cell>
          <cell r="I6699">
            <v>0</v>
          </cell>
          <cell r="J6699">
            <v>0</v>
          </cell>
          <cell r="K6699">
            <v>122</v>
          </cell>
        </row>
        <row r="6700">
          <cell r="A6700">
            <v>6694</v>
          </cell>
          <cell r="B6700" t="str">
            <v>F</v>
          </cell>
          <cell r="C6700" t="str">
            <v>Wholesale Trade</v>
          </cell>
          <cell r="D6700">
            <v>210031537</v>
          </cell>
          <cell r="E6700" t="str">
            <v>Oak Park</v>
          </cell>
          <cell r="F6700">
            <v>11</v>
          </cell>
          <cell r="G6700">
            <v>3</v>
          </cell>
          <cell r="H6700">
            <v>0</v>
          </cell>
          <cell r="I6700">
            <v>0</v>
          </cell>
          <cell r="J6700">
            <v>0</v>
          </cell>
          <cell r="K6700">
            <v>13</v>
          </cell>
        </row>
        <row r="6701">
          <cell r="A6701">
            <v>6695</v>
          </cell>
          <cell r="B6701" t="str">
            <v>G</v>
          </cell>
          <cell r="C6701" t="str">
            <v>Retail Trade</v>
          </cell>
          <cell r="D6701">
            <v>210031537</v>
          </cell>
          <cell r="E6701" t="str">
            <v>Oak Park</v>
          </cell>
          <cell r="F6701">
            <v>19</v>
          </cell>
          <cell r="G6701">
            <v>9</v>
          </cell>
          <cell r="H6701">
            <v>3</v>
          </cell>
          <cell r="I6701">
            <v>0</v>
          </cell>
          <cell r="J6701">
            <v>0</v>
          </cell>
          <cell r="K6701">
            <v>30</v>
          </cell>
        </row>
        <row r="6702">
          <cell r="A6702">
            <v>6696</v>
          </cell>
          <cell r="B6702" t="str">
            <v>H</v>
          </cell>
          <cell r="C6702" t="str">
            <v>Accommodation and Food Services</v>
          </cell>
          <cell r="D6702">
            <v>210031537</v>
          </cell>
          <cell r="E6702" t="str">
            <v>Oak Park</v>
          </cell>
          <cell r="F6702">
            <v>10</v>
          </cell>
          <cell r="G6702">
            <v>12</v>
          </cell>
          <cell r="H6702">
            <v>5</v>
          </cell>
          <cell r="I6702">
            <v>0</v>
          </cell>
          <cell r="J6702">
            <v>0</v>
          </cell>
          <cell r="K6702">
            <v>27</v>
          </cell>
        </row>
        <row r="6703">
          <cell r="A6703">
            <v>6697</v>
          </cell>
          <cell r="B6703" t="str">
            <v>I</v>
          </cell>
          <cell r="C6703" t="str">
            <v>Transport, Postal and Warehousing</v>
          </cell>
          <cell r="D6703">
            <v>210031537</v>
          </cell>
          <cell r="E6703" t="str">
            <v>Oak Park</v>
          </cell>
          <cell r="F6703">
            <v>73</v>
          </cell>
          <cell r="G6703">
            <v>5</v>
          </cell>
          <cell r="H6703">
            <v>0</v>
          </cell>
          <cell r="I6703">
            <v>0</v>
          </cell>
          <cell r="J6703">
            <v>0</v>
          </cell>
          <cell r="K6703">
            <v>79</v>
          </cell>
        </row>
        <row r="6704">
          <cell r="A6704">
            <v>6698</v>
          </cell>
          <cell r="B6704" t="str">
            <v>J</v>
          </cell>
          <cell r="C6704" t="str">
            <v>Information Media and Telecommunications</v>
          </cell>
          <cell r="D6704">
            <v>210031537</v>
          </cell>
          <cell r="E6704" t="str">
            <v>Oak Park</v>
          </cell>
          <cell r="F6704">
            <v>5</v>
          </cell>
          <cell r="G6704">
            <v>0</v>
          </cell>
          <cell r="H6704">
            <v>0</v>
          </cell>
          <cell r="I6704">
            <v>0</v>
          </cell>
          <cell r="J6704">
            <v>0</v>
          </cell>
          <cell r="K6704">
            <v>7</v>
          </cell>
        </row>
        <row r="6705">
          <cell r="A6705">
            <v>6699</v>
          </cell>
          <cell r="B6705" t="str">
            <v>K</v>
          </cell>
          <cell r="C6705" t="str">
            <v>Financial and Insurance Services</v>
          </cell>
          <cell r="D6705">
            <v>210031537</v>
          </cell>
          <cell r="E6705" t="str">
            <v>Oak Park</v>
          </cell>
          <cell r="F6705">
            <v>15</v>
          </cell>
          <cell r="G6705">
            <v>5</v>
          </cell>
          <cell r="H6705">
            <v>0</v>
          </cell>
          <cell r="I6705">
            <v>0</v>
          </cell>
          <cell r="J6705">
            <v>0</v>
          </cell>
          <cell r="K6705">
            <v>20</v>
          </cell>
        </row>
        <row r="6706">
          <cell r="A6706">
            <v>6700</v>
          </cell>
          <cell r="B6706" t="str">
            <v>L</v>
          </cell>
          <cell r="C6706" t="str">
            <v>Rental, Hiring and Real Estate Services</v>
          </cell>
          <cell r="D6706">
            <v>210031537</v>
          </cell>
          <cell r="E6706" t="str">
            <v>Oak Park</v>
          </cell>
          <cell r="F6706">
            <v>34</v>
          </cell>
          <cell r="G6706">
            <v>0</v>
          </cell>
          <cell r="H6706">
            <v>0</v>
          </cell>
          <cell r="I6706">
            <v>0</v>
          </cell>
          <cell r="J6706">
            <v>0</v>
          </cell>
          <cell r="K6706">
            <v>37</v>
          </cell>
        </row>
        <row r="6707">
          <cell r="A6707">
            <v>6701</v>
          </cell>
          <cell r="B6707" t="str">
            <v>M</v>
          </cell>
          <cell r="C6707" t="str">
            <v>Professional, Scientific and Technical Services</v>
          </cell>
          <cell r="D6707">
            <v>210031537</v>
          </cell>
          <cell r="E6707" t="str">
            <v>Oak Park</v>
          </cell>
          <cell r="F6707">
            <v>45</v>
          </cell>
          <cell r="G6707">
            <v>18</v>
          </cell>
          <cell r="H6707">
            <v>3</v>
          </cell>
          <cell r="I6707">
            <v>0</v>
          </cell>
          <cell r="J6707">
            <v>0</v>
          </cell>
          <cell r="K6707">
            <v>66</v>
          </cell>
        </row>
        <row r="6708">
          <cell r="A6708">
            <v>6702</v>
          </cell>
          <cell r="B6708" t="str">
            <v>N</v>
          </cell>
          <cell r="C6708" t="str">
            <v>Administrative and Support Services</v>
          </cell>
          <cell r="D6708">
            <v>210031537</v>
          </cell>
          <cell r="E6708" t="str">
            <v>Oak Park</v>
          </cell>
          <cell r="F6708">
            <v>25</v>
          </cell>
          <cell r="G6708">
            <v>4</v>
          </cell>
          <cell r="H6708">
            <v>0</v>
          </cell>
          <cell r="I6708">
            <v>0</v>
          </cell>
          <cell r="J6708">
            <v>0</v>
          </cell>
          <cell r="K6708">
            <v>31</v>
          </cell>
        </row>
        <row r="6709">
          <cell r="A6709">
            <v>6703</v>
          </cell>
          <cell r="B6709" t="str">
            <v>O</v>
          </cell>
          <cell r="C6709" t="str">
            <v>Public Administration and Safety</v>
          </cell>
          <cell r="D6709">
            <v>210031537</v>
          </cell>
          <cell r="E6709" t="str">
            <v>Oak Park</v>
          </cell>
          <cell r="F6709">
            <v>0</v>
          </cell>
          <cell r="G6709">
            <v>3</v>
          </cell>
          <cell r="H6709">
            <v>0</v>
          </cell>
          <cell r="I6709">
            <v>0</v>
          </cell>
          <cell r="J6709">
            <v>0</v>
          </cell>
          <cell r="K6709">
            <v>0</v>
          </cell>
        </row>
        <row r="6710">
          <cell r="A6710">
            <v>6704</v>
          </cell>
          <cell r="B6710" t="str">
            <v>P</v>
          </cell>
          <cell r="C6710" t="str">
            <v>Education and Training</v>
          </cell>
          <cell r="D6710">
            <v>210031537</v>
          </cell>
          <cell r="E6710" t="str">
            <v>Oak Park</v>
          </cell>
          <cell r="F6710">
            <v>9</v>
          </cell>
          <cell r="G6710">
            <v>0</v>
          </cell>
          <cell r="H6710">
            <v>3</v>
          </cell>
          <cell r="I6710">
            <v>0</v>
          </cell>
          <cell r="J6710">
            <v>0</v>
          </cell>
          <cell r="K6710">
            <v>12</v>
          </cell>
        </row>
        <row r="6711">
          <cell r="A6711">
            <v>6705</v>
          </cell>
          <cell r="B6711" t="str">
            <v>Q</v>
          </cell>
          <cell r="C6711" t="str">
            <v>Health Care and Social Assistance</v>
          </cell>
          <cell r="D6711">
            <v>210031537</v>
          </cell>
          <cell r="E6711" t="str">
            <v>Oak Park</v>
          </cell>
          <cell r="F6711">
            <v>37</v>
          </cell>
          <cell r="G6711">
            <v>12</v>
          </cell>
          <cell r="H6711">
            <v>4</v>
          </cell>
          <cell r="I6711">
            <v>0</v>
          </cell>
          <cell r="J6711">
            <v>0</v>
          </cell>
          <cell r="K6711">
            <v>53</v>
          </cell>
        </row>
        <row r="6712">
          <cell r="A6712">
            <v>6706</v>
          </cell>
          <cell r="B6712" t="str">
            <v>R</v>
          </cell>
          <cell r="C6712" t="str">
            <v>Arts and Recreation Services</v>
          </cell>
          <cell r="D6712">
            <v>210031537</v>
          </cell>
          <cell r="E6712" t="str">
            <v>Oak Park</v>
          </cell>
          <cell r="F6712">
            <v>13</v>
          </cell>
          <cell r="G6712">
            <v>0</v>
          </cell>
          <cell r="H6712">
            <v>0</v>
          </cell>
          <cell r="I6712">
            <v>0</v>
          </cell>
          <cell r="J6712">
            <v>0</v>
          </cell>
          <cell r="K6712">
            <v>13</v>
          </cell>
        </row>
        <row r="6713">
          <cell r="A6713">
            <v>6707</v>
          </cell>
          <cell r="B6713" t="str">
            <v>S</v>
          </cell>
          <cell r="C6713" t="str">
            <v>Other Services</v>
          </cell>
          <cell r="D6713">
            <v>210031537</v>
          </cell>
          <cell r="E6713" t="str">
            <v>Oak Park</v>
          </cell>
          <cell r="F6713">
            <v>22</v>
          </cell>
          <cell r="G6713">
            <v>13</v>
          </cell>
          <cell r="H6713">
            <v>0</v>
          </cell>
          <cell r="I6713">
            <v>0</v>
          </cell>
          <cell r="J6713">
            <v>0</v>
          </cell>
          <cell r="K6713">
            <v>36</v>
          </cell>
        </row>
        <row r="6714">
          <cell r="A6714">
            <v>6708</v>
          </cell>
          <cell r="B6714" t="str">
            <v>A</v>
          </cell>
          <cell r="C6714" t="str">
            <v>Agriculture, Forestry and Fishing</v>
          </cell>
          <cell r="D6714">
            <v>212051326</v>
          </cell>
          <cell r="E6714" t="str">
            <v>Oakleigh - Huntingdale</v>
          </cell>
          <cell r="F6714">
            <v>6</v>
          </cell>
          <cell r="G6714">
            <v>0</v>
          </cell>
          <cell r="H6714">
            <v>0</v>
          </cell>
          <cell r="I6714">
            <v>0</v>
          </cell>
          <cell r="J6714">
            <v>0</v>
          </cell>
          <cell r="K6714">
            <v>6</v>
          </cell>
        </row>
        <row r="6715">
          <cell r="A6715">
            <v>6709</v>
          </cell>
          <cell r="B6715" t="str">
            <v>B</v>
          </cell>
          <cell r="C6715" t="str">
            <v>Mining</v>
          </cell>
          <cell r="D6715">
            <v>212051326</v>
          </cell>
          <cell r="E6715" t="str">
            <v>Oakleigh - Huntingdale</v>
          </cell>
          <cell r="F6715">
            <v>0</v>
          </cell>
          <cell r="G6715">
            <v>3</v>
          </cell>
          <cell r="H6715">
            <v>0</v>
          </cell>
          <cell r="I6715">
            <v>0</v>
          </cell>
          <cell r="J6715">
            <v>0</v>
          </cell>
          <cell r="K6715">
            <v>0</v>
          </cell>
        </row>
        <row r="6716">
          <cell r="A6716">
            <v>6710</v>
          </cell>
          <cell r="B6716" t="str">
            <v>C</v>
          </cell>
          <cell r="C6716" t="str">
            <v>Manufacturing</v>
          </cell>
          <cell r="D6716">
            <v>212051326</v>
          </cell>
          <cell r="E6716" t="str">
            <v>Oakleigh - Huntingdale</v>
          </cell>
          <cell r="F6716">
            <v>52</v>
          </cell>
          <cell r="G6716">
            <v>44</v>
          </cell>
          <cell r="H6716">
            <v>27</v>
          </cell>
          <cell r="I6716">
            <v>10</v>
          </cell>
          <cell r="J6716">
            <v>0</v>
          </cell>
          <cell r="K6716">
            <v>133</v>
          </cell>
        </row>
        <row r="6717">
          <cell r="A6717">
            <v>6711</v>
          </cell>
          <cell r="B6717" t="str">
            <v>D</v>
          </cell>
          <cell r="C6717" t="str">
            <v>Electricity, Gas, Water and Waste Services</v>
          </cell>
          <cell r="D6717">
            <v>212051326</v>
          </cell>
          <cell r="E6717" t="str">
            <v>Oakleigh - Huntingdale</v>
          </cell>
          <cell r="F6717">
            <v>4</v>
          </cell>
          <cell r="G6717">
            <v>3</v>
          </cell>
          <cell r="H6717">
            <v>0</v>
          </cell>
          <cell r="I6717">
            <v>0</v>
          </cell>
          <cell r="J6717">
            <v>0</v>
          </cell>
          <cell r="K6717">
            <v>6</v>
          </cell>
        </row>
        <row r="6718">
          <cell r="A6718">
            <v>6712</v>
          </cell>
          <cell r="B6718" t="str">
            <v>E</v>
          </cell>
          <cell r="C6718" t="str">
            <v>Construction</v>
          </cell>
          <cell r="D6718">
            <v>212051326</v>
          </cell>
          <cell r="E6718" t="str">
            <v>Oakleigh - Huntingdale</v>
          </cell>
          <cell r="F6718">
            <v>315</v>
          </cell>
          <cell r="G6718">
            <v>152</v>
          </cell>
          <cell r="H6718">
            <v>40</v>
          </cell>
          <cell r="I6718">
            <v>7</v>
          </cell>
          <cell r="J6718">
            <v>0</v>
          </cell>
          <cell r="K6718">
            <v>514</v>
          </cell>
        </row>
        <row r="6719">
          <cell r="A6719">
            <v>6713</v>
          </cell>
          <cell r="B6719" t="str">
            <v>F</v>
          </cell>
          <cell r="C6719" t="str">
            <v>Wholesale Trade</v>
          </cell>
          <cell r="D6719">
            <v>212051326</v>
          </cell>
          <cell r="E6719" t="str">
            <v>Oakleigh - Huntingdale</v>
          </cell>
          <cell r="F6719">
            <v>69</v>
          </cell>
          <cell r="G6719">
            <v>41</v>
          </cell>
          <cell r="H6719">
            <v>25</v>
          </cell>
          <cell r="I6719">
            <v>14</v>
          </cell>
          <cell r="J6719">
            <v>0</v>
          </cell>
          <cell r="K6719">
            <v>149</v>
          </cell>
        </row>
        <row r="6720">
          <cell r="A6720">
            <v>6714</v>
          </cell>
          <cell r="B6720" t="str">
            <v>G</v>
          </cell>
          <cell r="C6720" t="str">
            <v>Retail Trade</v>
          </cell>
          <cell r="D6720">
            <v>212051326</v>
          </cell>
          <cell r="E6720" t="str">
            <v>Oakleigh - Huntingdale</v>
          </cell>
          <cell r="F6720">
            <v>149</v>
          </cell>
          <cell r="G6720">
            <v>115</v>
          </cell>
          <cell r="H6720">
            <v>64</v>
          </cell>
          <cell r="I6720">
            <v>17</v>
          </cell>
          <cell r="J6720">
            <v>0</v>
          </cell>
          <cell r="K6720">
            <v>345</v>
          </cell>
        </row>
        <row r="6721">
          <cell r="A6721">
            <v>6715</v>
          </cell>
          <cell r="B6721" t="str">
            <v>H</v>
          </cell>
          <cell r="C6721" t="str">
            <v>Accommodation and Food Services</v>
          </cell>
          <cell r="D6721">
            <v>212051326</v>
          </cell>
          <cell r="E6721" t="str">
            <v>Oakleigh - Huntingdale</v>
          </cell>
          <cell r="F6721">
            <v>39</v>
          </cell>
          <cell r="G6721">
            <v>61</v>
          </cell>
          <cell r="H6721">
            <v>28</v>
          </cell>
          <cell r="I6721">
            <v>13</v>
          </cell>
          <cell r="J6721">
            <v>0</v>
          </cell>
          <cell r="K6721">
            <v>141</v>
          </cell>
        </row>
        <row r="6722">
          <cell r="A6722">
            <v>6716</v>
          </cell>
          <cell r="B6722" t="str">
            <v>I</v>
          </cell>
          <cell r="C6722" t="str">
            <v>Transport, Postal and Warehousing</v>
          </cell>
          <cell r="D6722">
            <v>212051326</v>
          </cell>
          <cell r="E6722" t="str">
            <v>Oakleigh - Huntingdale</v>
          </cell>
          <cell r="F6722">
            <v>304</v>
          </cell>
          <cell r="G6722">
            <v>30</v>
          </cell>
          <cell r="H6722">
            <v>4</v>
          </cell>
          <cell r="I6722">
            <v>3</v>
          </cell>
          <cell r="J6722">
            <v>0</v>
          </cell>
          <cell r="K6722">
            <v>339</v>
          </cell>
        </row>
        <row r="6723">
          <cell r="A6723">
            <v>6717</v>
          </cell>
          <cell r="B6723" t="str">
            <v>J</v>
          </cell>
          <cell r="C6723" t="str">
            <v>Information Media and Telecommunications</v>
          </cell>
          <cell r="D6723">
            <v>212051326</v>
          </cell>
          <cell r="E6723" t="str">
            <v>Oakleigh - Huntingdale</v>
          </cell>
          <cell r="F6723">
            <v>19</v>
          </cell>
          <cell r="G6723">
            <v>8</v>
          </cell>
          <cell r="H6723">
            <v>3</v>
          </cell>
          <cell r="I6723">
            <v>0</v>
          </cell>
          <cell r="J6723">
            <v>0</v>
          </cell>
          <cell r="K6723">
            <v>29</v>
          </cell>
        </row>
        <row r="6724">
          <cell r="A6724">
            <v>6718</v>
          </cell>
          <cell r="B6724" t="str">
            <v>K</v>
          </cell>
          <cell r="C6724" t="str">
            <v>Financial and Insurance Services</v>
          </cell>
          <cell r="D6724">
            <v>212051326</v>
          </cell>
          <cell r="E6724" t="str">
            <v>Oakleigh - Huntingdale</v>
          </cell>
          <cell r="F6724">
            <v>123</v>
          </cell>
          <cell r="G6724">
            <v>24</v>
          </cell>
          <cell r="H6724">
            <v>3</v>
          </cell>
          <cell r="I6724">
            <v>0</v>
          </cell>
          <cell r="J6724">
            <v>0</v>
          </cell>
          <cell r="K6724">
            <v>149</v>
          </cell>
        </row>
        <row r="6725">
          <cell r="A6725">
            <v>6719</v>
          </cell>
          <cell r="B6725" t="str">
            <v>L</v>
          </cell>
          <cell r="C6725" t="str">
            <v>Rental, Hiring and Real Estate Services</v>
          </cell>
          <cell r="D6725">
            <v>212051326</v>
          </cell>
          <cell r="E6725" t="str">
            <v>Oakleigh - Huntingdale</v>
          </cell>
          <cell r="F6725">
            <v>338</v>
          </cell>
          <cell r="G6725">
            <v>28</v>
          </cell>
          <cell r="H6725">
            <v>19</v>
          </cell>
          <cell r="I6725">
            <v>4</v>
          </cell>
          <cell r="J6725">
            <v>0</v>
          </cell>
          <cell r="K6725">
            <v>389</v>
          </cell>
        </row>
        <row r="6726">
          <cell r="A6726">
            <v>6720</v>
          </cell>
          <cell r="B6726" t="str">
            <v>M</v>
          </cell>
          <cell r="C6726" t="str">
            <v>Professional, Scientific and Technical Services</v>
          </cell>
          <cell r="D6726">
            <v>212051326</v>
          </cell>
          <cell r="E6726" t="str">
            <v>Oakleigh - Huntingdale</v>
          </cell>
          <cell r="F6726">
            <v>242</v>
          </cell>
          <cell r="G6726">
            <v>143</v>
          </cell>
          <cell r="H6726">
            <v>41</v>
          </cell>
          <cell r="I6726">
            <v>11</v>
          </cell>
          <cell r="J6726">
            <v>0</v>
          </cell>
          <cell r="K6726">
            <v>437</v>
          </cell>
        </row>
        <row r="6727">
          <cell r="A6727">
            <v>6721</v>
          </cell>
          <cell r="B6727" t="str">
            <v>N</v>
          </cell>
          <cell r="C6727" t="str">
            <v>Administrative and Support Services</v>
          </cell>
          <cell r="D6727">
            <v>212051326</v>
          </cell>
          <cell r="E6727" t="str">
            <v>Oakleigh - Huntingdale</v>
          </cell>
          <cell r="F6727">
            <v>114</v>
          </cell>
          <cell r="G6727">
            <v>46</v>
          </cell>
          <cell r="H6727">
            <v>9</v>
          </cell>
          <cell r="I6727">
            <v>6</v>
          </cell>
          <cell r="J6727">
            <v>0</v>
          </cell>
          <cell r="K6727">
            <v>175</v>
          </cell>
        </row>
        <row r="6728">
          <cell r="A6728">
            <v>6722</v>
          </cell>
          <cell r="B6728" t="str">
            <v>O</v>
          </cell>
          <cell r="C6728" t="str">
            <v>Public Administration and Safety</v>
          </cell>
          <cell r="D6728">
            <v>212051326</v>
          </cell>
          <cell r="E6728" t="str">
            <v>Oakleigh - Huntingdale</v>
          </cell>
          <cell r="F6728">
            <v>4</v>
          </cell>
          <cell r="G6728">
            <v>3</v>
          </cell>
          <cell r="H6728">
            <v>3</v>
          </cell>
          <cell r="I6728">
            <v>3</v>
          </cell>
          <cell r="J6728">
            <v>0</v>
          </cell>
          <cell r="K6728">
            <v>9</v>
          </cell>
        </row>
        <row r="6729">
          <cell r="A6729">
            <v>6723</v>
          </cell>
          <cell r="B6729" t="str">
            <v>P</v>
          </cell>
          <cell r="C6729" t="str">
            <v>Education and Training</v>
          </cell>
          <cell r="D6729">
            <v>212051326</v>
          </cell>
          <cell r="E6729" t="str">
            <v>Oakleigh - Huntingdale</v>
          </cell>
          <cell r="F6729">
            <v>31</v>
          </cell>
          <cell r="G6729">
            <v>17</v>
          </cell>
          <cell r="H6729">
            <v>4</v>
          </cell>
          <cell r="I6729">
            <v>3</v>
          </cell>
          <cell r="J6729">
            <v>0</v>
          </cell>
          <cell r="K6729">
            <v>54</v>
          </cell>
        </row>
        <row r="6730">
          <cell r="A6730">
            <v>6724</v>
          </cell>
          <cell r="B6730" t="str">
            <v>Q</v>
          </cell>
          <cell r="C6730" t="str">
            <v>Health Care and Social Assistance</v>
          </cell>
          <cell r="D6730">
            <v>212051326</v>
          </cell>
          <cell r="E6730" t="str">
            <v>Oakleigh - Huntingdale</v>
          </cell>
          <cell r="F6730">
            <v>122</v>
          </cell>
          <cell r="G6730">
            <v>42</v>
          </cell>
          <cell r="H6730">
            <v>24</v>
          </cell>
          <cell r="I6730">
            <v>8</v>
          </cell>
          <cell r="J6730">
            <v>0</v>
          </cell>
          <cell r="K6730">
            <v>196</v>
          </cell>
        </row>
        <row r="6731">
          <cell r="A6731">
            <v>6725</v>
          </cell>
          <cell r="B6731" t="str">
            <v>R</v>
          </cell>
          <cell r="C6731" t="str">
            <v>Arts and Recreation Services</v>
          </cell>
          <cell r="D6731">
            <v>212051326</v>
          </cell>
          <cell r="E6731" t="str">
            <v>Oakleigh - Huntingdale</v>
          </cell>
          <cell r="F6731">
            <v>29</v>
          </cell>
          <cell r="G6731">
            <v>10</v>
          </cell>
          <cell r="H6731">
            <v>9</v>
          </cell>
          <cell r="I6731">
            <v>3</v>
          </cell>
          <cell r="J6731">
            <v>0</v>
          </cell>
          <cell r="K6731">
            <v>51</v>
          </cell>
        </row>
        <row r="6732">
          <cell r="A6732">
            <v>6726</v>
          </cell>
          <cell r="B6732" t="str">
            <v>S</v>
          </cell>
          <cell r="C6732" t="str">
            <v>Other Services</v>
          </cell>
          <cell r="D6732">
            <v>212051326</v>
          </cell>
          <cell r="E6732" t="str">
            <v>Oakleigh - Huntingdale</v>
          </cell>
          <cell r="F6732">
            <v>97</v>
          </cell>
          <cell r="G6732">
            <v>84</v>
          </cell>
          <cell r="H6732">
            <v>29</v>
          </cell>
          <cell r="I6732">
            <v>0</v>
          </cell>
          <cell r="J6732">
            <v>0</v>
          </cell>
          <cell r="K6732">
            <v>210</v>
          </cell>
        </row>
        <row r="6733">
          <cell r="A6733">
            <v>6727</v>
          </cell>
          <cell r="B6733" t="str">
            <v>A</v>
          </cell>
          <cell r="C6733" t="str">
            <v>Agriculture, Forestry and Fishing</v>
          </cell>
          <cell r="D6733">
            <v>203031490</v>
          </cell>
          <cell r="E6733" t="str">
            <v>Ocean Grove</v>
          </cell>
          <cell r="F6733">
            <v>37</v>
          </cell>
          <cell r="G6733">
            <v>0</v>
          </cell>
          <cell r="H6733">
            <v>5</v>
          </cell>
          <cell r="I6733">
            <v>0</v>
          </cell>
          <cell r="J6733">
            <v>0</v>
          </cell>
          <cell r="K6733">
            <v>43</v>
          </cell>
        </row>
        <row r="6734">
          <cell r="A6734">
            <v>6728</v>
          </cell>
          <cell r="B6734" t="str">
            <v>B</v>
          </cell>
          <cell r="C6734" t="str">
            <v>Mining</v>
          </cell>
          <cell r="D6734">
            <v>203031490</v>
          </cell>
          <cell r="E6734" t="str">
            <v>Ocean Grove</v>
          </cell>
          <cell r="F6734">
            <v>0</v>
          </cell>
          <cell r="G6734">
            <v>0</v>
          </cell>
          <cell r="H6734">
            <v>0</v>
          </cell>
          <cell r="I6734">
            <v>0</v>
          </cell>
          <cell r="J6734">
            <v>0</v>
          </cell>
          <cell r="K6734">
            <v>0</v>
          </cell>
        </row>
        <row r="6735">
          <cell r="A6735">
            <v>6729</v>
          </cell>
          <cell r="B6735" t="str">
            <v>C</v>
          </cell>
          <cell r="C6735" t="str">
            <v>Manufacturing</v>
          </cell>
          <cell r="D6735">
            <v>203031490</v>
          </cell>
          <cell r="E6735" t="str">
            <v>Ocean Grove</v>
          </cell>
          <cell r="F6735">
            <v>35</v>
          </cell>
          <cell r="G6735">
            <v>14</v>
          </cell>
          <cell r="H6735">
            <v>5</v>
          </cell>
          <cell r="I6735">
            <v>5</v>
          </cell>
          <cell r="J6735">
            <v>0</v>
          </cell>
          <cell r="K6735">
            <v>59</v>
          </cell>
        </row>
        <row r="6736">
          <cell r="A6736">
            <v>6730</v>
          </cell>
          <cell r="B6736" t="str">
            <v>D</v>
          </cell>
          <cell r="C6736" t="str">
            <v>Electricity, Gas, Water and Waste Services</v>
          </cell>
          <cell r="D6736">
            <v>203031490</v>
          </cell>
          <cell r="E6736" t="str">
            <v>Ocean Grove</v>
          </cell>
          <cell r="F6736">
            <v>0</v>
          </cell>
          <cell r="G6736">
            <v>3</v>
          </cell>
          <cell r="H6736">
            <v>0</v>
          </cell>
          <cell r="I6736">
            <v>0</v>
          </cell>
          <cell r="J6736">
            <v>0</v>
          </cell>
          <cell r="K6736">
            <v>3</v>
          </cell>
        </row>
        <row r="6737">
          <cell r="A6737">
            <v>6731</v>
          </cell>
          <cell r="B6737" t="str">
            <v>E</v>
          </cell>
          <cell r="C6737" t="str">
            <v>Construction</v>
          </cell>
          <cell r="D6737">
            <v>203031490</v>
          </cell>
          <cell r="E6737" t="str">
            <v>Ocean Grove</v>
          </cell>
          <cell r="F6737">
            <v>268</v>
          </cell>
          <cell r="G6737">
            <v>167</v>
          </cell>
          <cell r="H6737">
            <v>23</v>
          </cell>
          <cell r="I6737">
            <v>3</v>
          </cell>
          <cell r="J6737">
            <v>0</v>
          </cell>
          <cell r="K6737">
            <v>461</v>
          </cell>
        </row>
        <row r="6738">
          <cell r="A6738">
            <v>6732</v>
          </cell>
          <cell r="B6738" t="str">
            <v>F</v>
          </cell>
          <cell r="C6738" t="str">
            <v>Wholesale Trade</v>
          </cell>
          <cell r="D6738">
            <v>203031490</v>
          </cell>
          <cell r="E6738" t="str">
            <v>Ocean Grove</v>
          </cell>
          <cell r="F6738">
            <v>13</v>
          </cell>
          <cell r="G6738">
            <v>11</v>
          </cell>
          <cell r="H6738">
            <v>3</v>
          </cell>
          <cell r="I6738">
            <v>0</v>
          </cell>
          <cell r="J6738">
            <v>0</v>
          </cell>
          <cell r="K6738">
            <v>26</v>
          </cell>
        </row>
        <row r="6739">
          <cell r="A6739">
            <v>6733</v>
          </cell>
          <cell r="B6739" t="str">
            <v>G</v>
          </cell>
          <cell r="C6739" t="str">
            <v>Retail Trade</v>
          </cell>
          <cell r="D6739">
            <v>203031490</v>
          </cell>
          <cell r="E6739" t="str">
            <v>Ocean Grove</v>
          </cell>
          <cell r="F6739">
            <v>40</v>
          </cell>
          <cell r="G6739">
            <v>23</v>
          </cell>
          <cell r="H6739">
            <v>17</v>
          </cell>
          <cell r="I6739">
            <v>4</v>
          </cell>
          <cell r="J6739">
            <v>0</v>
          </cell>
          <cell r="K6739">
            <v>84</v>
          </cell>
        </row>
        <row r="6740">
          <cell r="A6740">
            <v>6734</v>
          </cell>
          <cell r="B6740" t="str">
            <v>H</v>
          </cell>
          <cell r="C6740" t="str">
            <v>Accommodation and Food Services</v>
          </cell>
          <cell r="D6740">
            <v>203031490</v>
          </cell>
          <cell r="E6740" t="str">
            <v>Ocean Grove</v>
          </cell>
          <cell r="F6740">
            <v>15</v>
          </cell>
          <cell r="G6740">
            <v>20</v>
          </cell>
          <cell r="H6740">
            <v>24</v>
          </cell>
          <cell r="I6740">
            <v>9</v>
          </cell>
          <cell r="J6740">
            <v>3</v>
          </cell>
          <cell r="K6740">
            <v>69</v>
          </cell>
        </row>
        <row r="6741">
          <cell r="A6741">
            <v>6735</v>
          </cell>
          <cell r="B6741" t="str">
            <v>I</v>
          </cell>
          <cell r="C6741" t="str">
            <v>Transport, Postal and Warehousing</v>
          </cell>
          <cell r="D6741">
            <v>203031490</v>
          </cell>
          <cell r="E6741" t="str">
            <v>Ocean Grove</v>
          </cell>
          <cell r="F6741">
            <v>17</v>
          </cell>
          <cell r="G6741">
            <v>11</v>
          </cell>
          <cell r="H6741">
            <v>3</v>
          </cell>
          <cell r="I6741">
            <v>0</v>
          </cell>
          <cell r="J6741">
            <v>0</v>
          </cell>
          <cell r="K6741">
            <v>32</v>
          </cell>
        </row>
        <row r="6742">
          <cell r="A6742">
            <v>6736</v>
          </cell>
          <cell r="B6742" t="str">
            <v>J</v>
          </cell>
          <cell r="C6742" t="str">
            <v>Information Media and Telecommunications</v>
          </cell>
          <cell r="D6742">
            <v>203031490</v>
          </cell>
          <cell r="E6742" t="str">
            <v>Ocean Grove</v>
          </cell>
          <cell r="F6742">
            <v>7</v>
          </cell>
          <cell r="G6742">
            <v>3</v>
          </cell>
          <cell r="H6742">
            <v>0</v>
          </cell>
          <cell r="I6742">
            <v>0</v>
          </cell>
          <cell r="J6742">
            <v>0</v>
          </cell>
          <cell r="K6742">
            <v>12</v>
          </cell>
        </row>
        <row r="6743">
          <cell r="A6743">
            <v>6737</v>
          </cell>
          <cell r="B6743" t="str">
            <v>K</v>
          </cell>
          <cell r="C6743" t="str">
            <v>Financial and Insurance Services</v>
          </cell>
          <cell r="D6743">
            <v>203031490</v>
          </cell>
          <cell r="E6743" t="str">
            <v>Ocean Grove</v>
          </cell>
          <cell r="F6743">
            <v>53</v>
          </cell>
          <cell r="G6743">
            <v>15</v>
          </cell>
          <cell r="H6743">
            <v>0</v>
          </cell>
          <cell r="I6743">
            <v>0</v>
          </cell>
          <cell r="J6743">
            <v>0</v>
          </cell>
          <cell r="K6743">
            <v>69</v>
          </cell>
        </row>
        <row r="6744">
          <cell r="A6744">
            <v>6738</v>
          </cell>
          <cell r="B6744" t="str">
            <v>L</v>
          </cell>
          <cell r="C6744" t="str">
            <v>Rental, Hiring and Real Estate Services</v>
          </cell>
          <cell r="D6744">
            <v>203031490</v>
          </cell>
          <cell r="E6744" t="str">
            <v>Ocean Grove</v>
          </cell>
          <cell r="F6744">
            <v>162</v>
          </cell>
          <cell r="G6744">
            <v>13</v>
          </cell>
          <cell r="H6744">
            <v>7</v>
          </cell>
          <cell r="I6744">
            <v>3</v>
          </cell>
          <cell r="J6744">
            <v>0</v>
          </cell>
          <cell r="K6744">
            <v>183</v>
          </cell>
        </row>
        <row r="6745">
          <cell r="A6745">
            <v>6739</v>
          </cell>
          <cell r="B6745" t="str">
            <v>M</v>
          </cell>
          <cell r="C6745" t="str">
            <v>Professional, Scientific and Technical Services</v>
          </cell>
          <cell r="D6745">
            <v>203031490</v>
          </cell>
          <cell r="E6745" t="str">
            <v>Ocean Grove</v>
          </cell>
          <cell r="F6745">
            <v>167</v>
          </cell>
          <cell r="G6745">
            <v>94</v>
          </cell>
          <cell r="H6745">
            <v>10</v>
          </cell>
          <cell r="I6745">
            <v>0</v>
          </cell>
          <cell r="J6745">
            <v>3</v>
          </cell>
          <cell r="K6745">
            <v>273</v>
          </cell>
        </row>
        <row r="6746">
          <cell r="A6746">
            <v>6740</v>
          </cell>
          <cell r="B6746" t="str">
            <v>N</v>
          </cell>
          <cell r="C6746" t="str">
            <v>Administrative and Support Services</v>
          </cell>
          <cell r="D6746">
            <v>203031490</v>
          </cell>
          <cell r="E6746" t="str">
            <v>Ocean Grove</v>
          </cell>
          <cell r="F6746">
            <v>46</v>
          </cell>
          <cell r="G6746">
            <v>23</v>
          </cell>
          <cell r="H6746">
            <v>6</v>
          </cell>
          <cell r="I6746">
            <v>0</v>
          </cell>
          <cell r="J6746">
            <v>0</v>
          </cell>
          <cell r="K6746">
            <v>77</v>
          </cell>
        </row>
        <row r="6747">
          <cell r="A6747">
            <v>6741</v>
          </cell>
          <cell r="B6747" t="str">
            <v>O</v>
          </cell>
          <cell r="C6747" t="str">
            <v>Public Administration and Safety</v>
          </cell>
          <cell r="D6747">
            <v>203031490</v>
          </cell>
          <cell r="E6747" t="str">
            <v>Ocean Grove</v>
          </cell>
          <cell r="F6747">
            <v>3</v>
          </cell>
          <cell r="G6747">
            <v>0</v>
          </cell>
          <cell r="H6747">
            <v>0</v>
          </cell>
          <cell r="I6747">
            <v>0</v>
          </cell>
          <cell r="J6747">
            <v>0</v>
          </cell>
          <cell r="K6747">
            <v>0</v>
          </cell>
        </row>
        <row r="6748">
          <cell r="A6748">
            <v>6742</v>
          </cell>
          <cell r="B6748" t="str">
            <v>P</v>
          </cell>
          <cell r="C6748" t="str">
            <v>Education and Training</v>
          </cell>
          <cell r="D6748">
            <v>203031490</v>
          </cell>
          <cell r="E6748" t="str">
            <v>Ocean Grove</v>
          </cell>
          <cell r="F6748">
            <v>21</v>
          </cell>
          <cell r="G6748">
            <v>16</v>
          </cell>
          <cell r="H6748">
            <v>5</v>
          </cell>
          <cell r="I6748">
            <v>0</v>
          </cell>
          <cell r="J6748">
            <v>0</v>
          </cell>
          <cell r="K6748">
            <v>42</v>
          </cell>
        </row>
        <row r="6749">
          <cell r="A6749">
            <v>6743</v>
          </cell>
          <cell r="B6749" t="str">
            <v>Q</v>
          </cell>
          <cell r="C6749" t="str">
            <v>Health Care and Social Assistance</v>
          </cell>
          <cell r="D6749">
            <v>203031490</v>
          </cell>
          <cell r="E6749" t="str">
            <v>Ocean Grove</v>
          </cell>
          <cell r="F6749">
            <v>134</v>
          </cell>
          <cell r="G6749">
            <v>32</v>
          </cell>
          <cell r="H6749">
            <v>17</v>
          </cell>
          <cell r="I6749">
            <v>5</v>
          </cell>
          <cell r="J6749">
            <v>0</v>
          </cell>
          <cell r="K6749">
            <v>188</v>
          </cell>
        </row>
        <row r="6750">
          <cell r="A6750">
            <v>6744</v>
          </cell>
          <cell r="B6750" t="str">
            <v>R</v>
          </cell>
          <cell r="C6750" t="str">
            <v>Arts and Recreation Services</v>
          </cell>
          <cell r="D6750">
            <v>203031490</v>
          </cell>
          <cell r="E6750" t="str">
            <v>Ocean Grove</v>
          </cell>
          <cell r="F6750">
            <v>23</v>
          </cell>
          <cell r="G6750">
            <v>12</v>
          </cell>
          <cell r="H6750">
            <v>4</v>
          </cell>
          <cell r="I6750">
            <v>3</v>
          </cell>
          <cell r="J6750">
            <v>3</v>
          </cell>
          <cell r="K6750">
            <v>41</v>
          </cell>
        </row>
        <row r="6751">
          <cell r="A6751">
            <v>6745</v>
          </cell>
          <cell r="B6751" t="str">
            <v>S</v>
          </cell>
          <cell r="C6751" t="str">
            <v>Other Services</v>
          </cell>
          <cell r="D6751">
            <v>203031490</v>
          </cell>
          <cell r="E6751" t="str">
            <v>Ocean Grove</v>
          </cell>
          <cell r="F6751">
            <v>35</v>
          </cell>
          <cell r="G6751">
            <v>25</v>
          </cell>
          <cell r="H6751">
            <v>9</v>
          </cell>
          <cell r="I6751">
            <v>0</v>
          </cell>
          <cell r="J6751">
            <v>0</v>
          </cell>
          <cell r="K6751">
            <v>69</v>
          </cell>
        </row>
        <row r="6752">
          <cell r="A6752">
            <v>6746</v>
          </cell>
          <cell r="B6752" t="str">
            <v>A</v>
          </cell>
          <cell r="C6752" t="str">
            <v>Agriculture, Forestry and Fishing</v>
          </cell>
          <cell r="D6752">
            <v>205021085</v>
          </cell>
          <cell r="E6752" t="str">
            <v>Orbost</v>
          </cell>
          <cell r="F6752">
            <v>254</v>
          </cell>
          <cell r="G6752">
            <v>55</v>
          </cell>
          <cell r="H6752">
            <v>16</v>
          </cell>
          <cell r="I6752">
            <v>3</v>
          </cell>
          <cell r="J6752">
            <v>0</v>
          </cell>
          <cell r="K6752">
            <v>326</v>
          </cell>
        </row>
        <row r="6753">
          <cell r="A6753">
            <v>6747</v>
          </cell>
          <cell r="B6753" t="str">
            <v>B</v>
          </cell>
          <cell r="C6753" t="str">
            <v>Mining</v>
          </cell>
          <cell r="D6753">
            <v>205021085</v>
          </cell>
          <cell r="E6753" t="str">
            <v>Orbost</v>
          </cell>
          <cell r="F6753">
            <v>0</v>
          </cell>
          <cell r="G6753">
            <v>0</v>
          </cell>
          <cell r="H6753">
            <v>0</v>
          </cell>
          <cell r="I6753">
            <v>0</v>
          </cell>
          <cell r="J6753">
            <v>0</v>
          </cell>
          <cell r="K6753">
            <v>0</v>
          </cell>
        </row>
        <row r="6754">
          <cell r="A6754">
            <v>6748</v>
          </cell>
          <cell r="B6754" t="str">
            <v>C</v>
          </cell>
          <cell r="C6754" t="str">
            <v>Manufacturing</v>
          </cell>
          <cell r="D6754">
            <v>205021085</v>
          </cell>
          <cell r="E6754" t="str">
            <v>Orbost</v>
          </cell>
          <cell r="F6754">
            <v>8</v>
          </cell>
          <cell r="G6754">
            <v>4</v>
          </cell>
          <cell r="H6754">
            <v>5</v>
          </cell>
          <cell r="I6754">
            <v>0</v>
          </cell>
          <cell r="J6754">
            <v>0</v>
          </cell>
          <cell r="K6754">
            <v>18</v>
          </cell>
        </row>
        <row r="6755">
          <cell r="A6755">
            <v>6749</v>
          </cell>
          <cell r="B6755" t="str">
            <v>D</v>
          </cell>
          <cell r="C6755" t="str">
            <v>Electricity, Gas, Water and Waste Services</v>
          </cell>
          <cell r="D6755">
            <v>205021085</v>
          </cell>
          <cell r="E6755" t="str">
            <v>Orbost</v>
          </cell>
          <cell r="F6755">
            <v>0</v>
          </cell>
          <cell r="G6755">
            <v>0</v>
          </cell>
          <cell r="H6755">
            <v>0</v>
          </cell>
          <cell r="I6755">
            <v>0</v>
          </cell>
          <cell r="J6755">
            <v>0</v>
          </cell>
          <cell r="K6755">
            <v>3</v>
          </cell>
        </row>
        <row r="6756">
          <cell r="A6756">
            <v>6750</v>
          </cell>
          <cell r="B6756" t="str">
            <v>E</v>
          </cell>
          <cell r="C6756" t="str">
            <v>Construction</v>
          </cell>
          <cell r="D6756">
            <v>205021085</v>
          </cell>
          <cell r="E6756" t="str">
            <v>Orbost</v>
          </cell>
          <cell r="F6756">
            <v>79</v>
          </cell>
          <cell r="G6756">
            <v>24</v>
          </cell>
          <cell r="H6756">
            <v>5</v>
          </cell>
          <cell r="I6756">
            <v>0</v>
          </cell>
          <cell r="J6756">
            <v>0</v>
          </cell>
          <cell r="K6756">
            <v>108</v>
          </cell>
        </row>
        <row r="6757">
          <cell r="A6757">
            <v>6751</v>
          </cell>
          <cell r="B6757" t="str">
            <v>F</v>
          </cell>
          <cell r="C6757" t="str">
            <v>Wholesale Trade</v>
          </cell>
          <cell r="D6757">
            <v>205021085</v>
          </cell>
          <cell r="E6757" t="str">
            <v>Orbost</v>
          </cell>
          <cell r="F6757">
            <v>12</v>
          </cell>
          <cell r="G6757">
            <v>4</v>
          </cell>
          <cell r="H6757">
            <v>0</v>
          </cell>
          <cell r="I6757">
            <v>0</v>
          </cell>
          <cell r="J6757">
            <v>0</v>
          </cell>
          <cell r="K6757">
            <v>17</v>
          </cell>
        </row>
        <row r="6758">
          <cell r="A6758">
            <v>6752</v>
          </cell>
          <cell r="B6758" t="str">
            <v>G</v>
          </cell>
          <cell r="C6758" t="str">
            <v>Retail Trade</v>
          </cell>
          <cell r="D6758">
            <v>205021085</v>
          </cell>
          <cell r="E6758" t="str">
            <v>Orbost</v>
          </cell>
          <cell r="F6758">
            <v>13</v>
          </cell>
          <cell r="G6758">
            <v>10</v>
          </cell>
          <cell r="H6758">
            <v>5</v>
          </cell>
          <cell r="I6758">
            <v>3</v>
          </cell>
          <cell r="J6758">
            <v>0</v>
          </cell>
          <cell r="K6758">
            <v>29</v>
          </cell>
        </row>
        <row r="6759">
          <cell r="A6759">
            <v>6753</v>
          </cell>
          <cell r="B6759" t="str">
            <v>H</v>
          </cell>
          <cell r="C6759" t="str">
            <v>Accommodation and Food Services</v>
          </cell>
          <cell r="D6759">
            <v>205021085</v>
          </cell>
          <cell r="E6759" t="str">
            <v>Orbost</v>
          </cell>
          <cell r="F6759">
            <v>24</v>
          </cell>
          <cell r="G6759">
            <v>17</v>
          </cell>
          <cell r="H6759">
            <v>10</v>
          </cell>
          <cell r="I6759">
            <v>3</v>
          </cell>
          <cell r="J6759">
            <v>0</v>
          </cell>
          <cell r="K6759">
            <v>54</v>
          </cell>
        </row>
        <row r="6760">
          <cell r="A6760">
            <v>6754</v>
          </cell>
          <cell r="B6760" t="str">
            <v>I</v>
          </cell>
          <cell r="C6760" t="str">
            <v>Transport, Postal and Warehousing</v>
          </cell>
          <cell r="D6760">
            <v>205021085</v>
          </cell>
          <cell r="E6760" t="str">
            <v>Orbost</v>
          </cell>
          <cell r="F6760">
            <v>15</v>
          </cell>
          <cell r="G6760">
            <v>14</v>
          </cell>
          <cell r="H6760">
            <v>6</v>
          </cell>
          <cell r="I6760">
            <v>3</v>
          </cell>
          <cell r="J6760">
            <v>0</v>
          </cell>
          <cell r="K6760">
            <v>36</v>
          </cell>
        </row>
        <row r="6761">
          <cell r="A6761">
            <v>6755</v>
          </cell>
          <cell r="B6761" t="str">
            <v>J</v>
          </cell>
          <cell r="C6761" t="str">
            <v>Information Media and Telecommunications</v>
          </cell>
          <cell r="D6761">
            <v>205021085</v>
          </cell>
          <cell r="E6761" t="str">
            <v>Orbost</v>
          </cell>
          <cell r="F6761">
            <v>3</v>
          </cell>
          <cell r="G6761">
            <v>0</v>
          </cell>
          <cell r="H6761">
            <v>0</v>
          </cell>
          <cell r="I6761">
            <v>0</v>
          </cell>
          <cell r="J6761">
            <v>0</v>
          </cell>
          <cell r="K6761">
            <v>3</v>
          </cell>
        </row>
        <row r="6762">
          <cell r="A6762">
            <v>6756</v>
          </cell>
          <cell r="B6762" t="str">
            <v>K</v>
          </cell>
          <cell r="C6762" t="str">
            <v>Financial and Insurance Services</v>
          </cell>
          <cell r="D6762">
            <v>205021085</v>
          </cell>
          <cell r="E6762" t="str">
            <v>Orbost</v>
          </cell>
          <cell r="F6762">
            <v>4</v>
          </cell>
          <cell r="G6762">
            <v>0</v>
          </cell>
          <cell r="H6762">
            <v>0</v>
          </cell>
          <cell r="I6762">
            <v>0</v>
          </cell>
          <cell r="J6762">
            <v>0</v>
          </cell>
          <cell r="K6762">
            <v>6</v>
          </cell>
        </row>
        <row r="6763">
          <cell r="A6763">
            <v>6757</v>
          </cell>
          <cell r="B6763" t="str">
            <v>L</v>
          </cell>
          <cell r="C6763" t="str">
            <v>Rental, Hiring and Real Estate Services</v>
          </cell>
          <cell r="D6763">
            <v>205021085</v>
          </cell>
          <cell r="E6763" t="str">
            <v>Orbost</v>
          </cell>
          <cell r="F6763">
            <v>29</v>
          </cell>
          <cell r="G6763">
            <v>8</v>
          </cell>
          <cell r="H6763">
            <v>0</v>
          </cell>
          <cell r="I6763">
            <v>0</v>
          </cell>
          <cell r="J6763">
            <v>0</v>
          </cell>
          <cell r="K6763">
            <v>37</v>
          </cell>
        </row>
        <row r="6764">
          <cell r="A6764">
            <v>6758</v>
          </cell>
          <cell r="B6764" t="str">
            <v>M</v>
          </cell>
          <cell r="C6764" t="str">
            <v>Professional, Scientific and Technical Services</v>
          </cell>
          <cell r="D6764">
            <v>205021085</v>
          </cell>
          <cell r="E6764" t="str">
            <v>Orbost</v>
          </cell>
          <cell r="F6764">
            <v>13</v>
          </cell>
          <cell r="G6764">
            <v>12</v>
          </cell>
          <cell r="H6764">
            <v>0</v>
          </cell>
          <cell r="I6764">
            <v>0</v>
          </cell>
          <cell r="J6764">
            <v>0</v>
          </cell>
          <cell r="K6764">
            <v>26</v>
          </cell>
        </row>
        <row r="6765">
          <cell r="A6765">
            <v>6759</v>
          </cell>
          <cell r="B6765" t="str">
            <v>N</v>
          </cell>
          <cell r="C6765" t="str">
            <v>Administrative and Support Services</v>
          </cell>
          <cell r="D6765">
            <v>205021085</v>
          </cell>
          <cell r="E6765" t="str">
            <v>Orbost</v>
          </cell>
          <cell r="F6765">
            <v>17</v>
          </cell>
          <cell r="G6765">
            <v>12</v>
          </cell>
          <cell r="H6765">
            <v>0</v>
          </cell>
          <cell r="I6765">
            <v>0</v>
          </cell>
          <cell r="J6765">
            <v>0</v>
          </cell>
          <cell r="K6765">
            <v>30</v>
          </cell>
        </row>
        <row r="6766">
          <cell r="A6766">
            <v>6760</v>
          </cell>
          <cell r="B6766" t="str">
            <v>O</v>
          </cell>
          <cell r="C6766" t="str">
            <v>Public Administration and Safety</v>
          </cell>
          <cell r="D6766">
            <v>205021085</v>
          </cell>
          <cell r="E6766" t="str">
            <v>Orbost</v>
          </cell>
          <cell r="F6766">
            <v>0</v>
          </cell>
          <cell r="G6766">
            <v>0</v>
          </cell>
          <cell r="H6766">
            <v>0</v>
          </cell>
          <cell r="I6766">
            <v>0</v>
          </cell>
          <cell r="J6766">
            <v>0</v>
          </cell>
          <cell r="K6766">
            <v>0</v>
          </cell>
        </row>
        <row r="6767">
          <cell r="A6767">
            <v>6761</v>
          </cell>
          <cell r="B6767" t="str">
            <v>P</v>
          </cell>
          <cell r="C6767" t="str">
            <v>Education and Training</v>
          </cell>
          <cell r="D6767">
            <v>205021085</v>
          </cell>
          <cell r="E6767" t="str">
            <v>Orbost</v>
          </cell>
          <cell r="F6767">
            <v>3</v>
          </cell>
          <cell r="G6767">
            <v>5</v>
          </cell>
          <cell r="H6767">
            <v>0</v>
          </cell>
          <cell r="I6767">
            <v>0</v>
          </cell>
          <cell r="J6767">
            <v>0</v>
          </cell>
          <cell r="K6767">
            <v>9</v>
          </cell>
        </row>
        <row r="6768">
          <cell r="A6768">
            <v>6762</v>
          </cell>
          <cell r="B6768" t="str">
            <v>Q</v>
          </cell>
          <cell r="C6768" t="str">
            <v>Health Care and Social Assistance</v>
          </cell>
          <cell r="D6768">
            <v>205021085</v>
          </cell>
          <cell r="E6768" t="str">
            <v>Orbost</v>
          </cell>
          <cell r="F6768">
            <v>15</v>
          </cell>
          <cell r="G6768">
            <v>4</v>
          </cell>
          <cell r="H6768">
            <v>5</v>
          </cell>
          <cell r="I6768">
            <v>3</v>
          </cell>
          <cell r="J6768">
            <v>0</v>
          </cell>
          <cell r="K6768">
            <v>25</v>
          </cell>
        </row>
        <row r="6769">
          <cell r="A6769">
            <v>6763</v>
          </cell>
          <cell r="B6769" t="str">
            <v>R</v>
          </cell>
          <cell r="C6769" t="str">
            <v>Arts and Recreation Services</v>
          </cell>
          <cell r="D6769">
            <v>205021085</v>
          </cell>
          <cell r="E6769" t="str">
            <v>Orbost</v>
          </cell>
          <cell r="F6769">
            <v>0</v>
          </cell>
          <cell r="G6769">
            <v>0</v>
          </cell>
          <cell r="H6769">
            <v>3</v>
          </cell>
          <cell r="I6769">
            <v>0</v>
          </cell>
          <cell r="J6769">
            <v>0</v>
          </cell>
          <cell r="K6769">
            <v>4</v>
          </cell>
        </row>
        <row r="6770">
          <cell r="A6770">
            <v>6764</v>
          </cell>
          <cell r="B6770" t="str">
            <v>S</v>
          </cell>
          <cell r="C6770" t="str">
            <v>Other Services</v>
          </cell>
          <cell r="D6770">
            <v>205021085</v>
          </cell>
          <cell r="E6770" t="str">
            <v>Orbost</v>
          </cell>
          <cell r="F6770">
            <v>15</v>
          </cell>
          <cell r="G6770">
            <v>9</v>
          </cell>
          <cell r="H6770">
            <v>4</v>
          </cell>
          <cell r="I6770">
            <v>0</v>
          </cell>
          <cell r="J6770">
            <v>0</v>
          </cell>
          <cell r="K6770">
            <v>28</v>
          </cell>
        </row>
        <row r="6771">
          <cell r="A6771">
            <v>6765</v>
          </cell>
          <cell r="B6771" t="str">
            <v>A</v>
          </cell>
          <cell r="C6771" t="str">
            <v>Agriculture, Forestry and Fishing</v>
          </cell>
          <cell r="D6771">
            <v>208021182</v>
          </cell>
          <cell r="E6771" t="str">
            <v>Ormond - Glen Huntly</v>
          </cell>
          <cell r="F6771">
            <v>5</v>
          </cell>
          <cell r="G6771">
            <v>0</v>
          </cell>
          <cell r="H6771">
            <v>0</v>
          </cell>
          <cell r="I6771">
            <v>0</v>
          </cell>
          <cell r="J6771">
            <v>0</v>
          </cell>
          <cell r="K6771">
            <v>6</v>
          </cell>
        </row>
        <row r="6772">
          <cell r="A6772">
            <v>6766</v>
          </cell>
          <cell r="B6772" t="str">
            <v>B</v>
          </cell>
          <cell r="C6772" t="str">
            <v>Mining</v>
          </cell>
          <cell r="D6772">
            <v>208021182</v>
          </cell>
          <cell r="E6772" t="str">
            <v>Ormond - Glen Huntly</v>
          </cell>
          <cell r="F6772">
            <v>0</v>
          </cell>
          <cell r="G6772">
            <v>0</v>
          </cell>
          <cell r="H6772">
            <v>0</v>
          </cell>
          <cell r="I6772">
            <v>0</v>
          </cell>
          <cell r="J6772">
            <v>0</v>
          </cell>
          <cell r="K6772">
            <v>0</v>
          </cell>
        </row>
        <row r="6773">
          <cell r="A6773">
            <v>6767</v>
          </cell>
          <cell r="B6773" t="str">
            <v>C</v>
          </cell>
          <cell r="C6773" t="str">
            <v>Manufacturing</v>
          </cell>
          <cell r="D6773">
            <v>208021182</v>
          </cell>
          <cell r="E6773" t="str">
            <v>Ormond - Glen Huntly</v>
          </cell>
          <cell r="F6773">
            <v>13</v>
          </cell>
          <cell r="G6773">
            <v>4</v>
          </cell>
          <cell r="H6773">
            <v>3</v>
          </cell>
          <cell r="I6773">
            <v>0</v>
          </cell>
          <cell r="J6773">
            <v>0</v>
          </cell>
          <cell r="K6773">
            <v>19</v>
          </cell>
        </row>
        <row r="6774">
          <cell r="A6774">
            <v>6768</v>
          </cell>
          <cell r="B6774" t="str">
            <v>D</v>
          </cell>
          <cell r="C6774" t="str">
            <v>Electricity, Gas, Water and Waste Services</v>
          </cell>
          <cell r="D6774">
            <v>208021182</v>
          </cell>
          <cell r="E6774" t="str">
            <v>Ormond - Glen Huntly</v>
          </cell>
          <cell r="F6774">
            <v>3</v>
          </cell>
          <cell r="G6774">
            <v>0</v>
          </cell>
          <cell r="H6774">
            <v>0</v>
          </cell>
          <cell r="I6774">
            <v>0</v>
          </cell>
          <cell r="J6774">
            <v>0</v>
          </cell>
          <cell r="K6774">
            <v>3</v>
          </cell>
        </row>
        <row r="6775">
          <cell r="A6775">
            <v>6769</v>
          </cell>
          <cell r="B6775" t="str">
            <v>E</v>
          </cell>
          <cell r="C6775" t="str">
            <v>Construction</v>
          </cell>
          <cell r="D6775">
            <v>208021182</v>
          </cell>
          <cell r="E6775" t="str">
            <v>Ormond - Glen Huntly</v>
          </cell>
          <cell r="F6775">
            <v>97</v>
          </cell>
          <cell r="G6775">
            <v>28</v>
          </cell>
          <cell r="H6775">
            <v>0</v>
          </cell>
          <cell r="I6775">
            <v>3</v>
          </cell>
          <cell r="J6775">
            <v>0</v>
          </cell>
          <cell r="K6775">
            <v>128</v>
          </cell>
        </row>
        <row r="6776">
          <cell r="A6776">
            <v>6770</v>
          </cell>
          <cell r="B6776" t="str">
            <v>F</v>
          </cell>
          <cell r="C6776" t="str">
            <v>Wholesale Trade</v>
          </cell>
          <cell r="D6776">
            <v>208021182</v>
          </cell>
          <cell r="E6776" t="str">
            <v>Ormond - Glen Huntly</v>
          </cell>
          <cell r="F6776">
            <v>26</v>
          </cell>
          <cell r="G6776">
            <v>11</v>
          </cell>
          <cell r="H6776">
            <v>0</v>
          </cell>
          <cell r="I6776">
            <v>0</v>
          </cell>
          <cell r="J6776">
            <v>0</v>
          </cell>
          <cell r="K6776">
            <v>39</v>
          </cell>
        </row>
        <row r="6777">
          <cell r="A6777">
            <v>6771</v>
          </cell>
          <cell r="B6777" t="str">
            <v>G</v>
          </cell>
          <cell r="C6777" t="str">
            <v>Retail Trade</v>
          </cell>
          <cell r="D6777">
            <v>208021182</v>
          </cell>
          <cell r="E6777" t="str">
            <v>Ormond - Glen Huntly</v>
          </cell>
          <cell r="F6777">
            <v>57</v>
          </cell>
          <cell r="G6777">
            <v>34</v>
          </cell>
          <cell r="H6777">
            <v>11</v>
          </cell>
          <cell r="I6777">
            <v>4</v>
          </cell>
          <cell r="J6777">
            <v>0</v>
          </cell>
          <cell r="K6777">
            <v>106</v>
          </cell>
        </row>
        <row r="6778">
          <cell r="A6778">
            <v>6772</v>
          </cell>
          <cell r="B6778" t="str">
            <v>H</v>
          </cell>
          <cell r="C6778" t="str">
            <v>Accommodation and Food Services</v>
          </cell>
          <cell r="D6778">
            <v>208021182</v>
          </cell>
          <cell r="E6778" t="str">
            <v>Ormond - Glen Huntly</v>
          </cell>
          <cell r="F6778">
            <v>22</v>
          </cell>
          <cell r="G6778">
            <v>26</v>
          </cell>
          <cell r="H6778">
            <v>18</v>
          </cell>
          <cell r="I6778">
            <v>0</v>
          </cell>
          <cell r="J6778">
            <v>0</v>
          </cell>
          <cell r="K6778">
            <v>67</v>
          </cell>
        </row>
        <row r="6779">
          <cell r="A6779">
            <v>6773</v>
          </cell>
          <cell r="B6779" t="str">
            <v>I</v>
          </cell>
          <cell r="C6779" t="str">
            <v>Transport, Postal and Warehousing</v>
          </cell>
          <cell r="D6779">
            <v>208021182</v>
          </cell>
          <cell r="E6779" t="str">
            <v>Ormond - Glen Huntly</v>
          </cell>
          <cell r="F6779">
            <v>176</v>
          </cell>
          <cell r="G6779">
            <v>12</v>
          </cell>
          <cell r="H6779">
            <v>3</v>
          </cell>
          <cell r="I6779">
            <v>0</v>
          </cell>
          <cell r="J6779">
            <v>0</v>
          </cell>
          <cell r="K6779">
            <v>190</v>
          </cell>
        </row>
        <row r="6780">
          <cell r="A6780">
            <v>6774</v>
          </cell>
          <cell r="B6780" t="str">
            <v>J</v>
          </cell>
          <cell r="C6780" t="str">
            <v>Information Media and Telecommunications</v>
          </cell>
          <cell r="D6780">
            <v>208021182</v>
          </cell>
          <cell r="E6780" t="str">
            <v>Ormond - Glen Huntly</v>
          </cell>
          <cell r="F6780">
            <v>14</v>
          </cell>
          <cell r="G6780">
            <v>0</v>
          </cell>
          <cell r="H6780">
            <v>0</v>
          </cell>
          <cell r="I6780">
            <v>0</v>
          </cell>
          <cell r="J6780">
            <v>0</v>
          </cell>
          <cell r="K6780">
            <v>18</v>
          </cell>
        </row>
        <row r="6781">
          <cell r="A6781">
            <v>6775</v>
          </cell>
          <cell r="B6781" t="str">
            <v>K</v>
          </cell>
          <cell r="C6781" t="str">
            <v>Financial and Insurance Services</v>
          </cell>
          <cell r="D6781">
            <v>208021182</v>
          </cell>
          <cell r="E6781" t="str">
            <v>Ormond - Glen Huntly</v>
          </cell>
          <cell r="F6781">
            <v>40</v>
          </cell>
          <cell r="G6781">
            <v>19</v>
          </cell>
          <cell r="H6781">
            <v>0</v>
          </cell>
          <cell r="I6781">
            <v>0</v>
          </cell>
          <cell r="J6781">
            <v>0</v>
          </cell>
          <cell r="K6781">
            <v>59</v>
          </cell>
        </row>
        <row r="6782">
          <cell r="A6782">
            <v>6776</v>
          </cell>
          <cell r="B6782" t="str">
            <v>L</v>
          </cell>
          <cell r="C6782" t="str">
            <v>Rental, Hiring and Real Estate Services</v>
          </cell>
          <cell r="D6782">
            <v>208021182</v>
          </cell>
          <cell r="E6782" t="str">
            <v>Ormond - Glen Huntly</v>
          </cell>
          <cell r="F6782">
            <v>97</v>
          </cell>
          <cell r="G6782">
            <v>10</v>
          </cell>
          <cell r="H6782">
            <v>5</v>
          </cell>
          <cell r="I6782">
            <v>0</v>
          </cell>
          <cell r="J6782">
            <v>0</v>
          </cell>
          <cell r="K6782">
            <v>112</v>
          </cell>
        </row>
        <row r="6783">
          <cell r="A6783">
            <v>6777</v>
          </cell>
          <cell r="B6783" t="str">
            <v>M</v>
          </cell>
          <cell r="C6783" t="str">
            <v>Professional, Scientific and Technical Services</v>
          </cell>
          <cell r="D6783">
            <v>208021182</v>
          </cell>
          <cell r="E6783" t="str">
            <v>Ormond - Glen Huntly</v>
          </cell>
          <cell r="F6783">
            <v>149</v>
          </cell>
          <cell r="G6783">
            <v>64</v>
          </cell>
          <cell r="H6783">
            <v>9</v>
          </cell>
          <cell r="I6783">
            <v>0</v>
          </cell>
          <cell r="J6783">
            <v>0</v>
          </cell>
          <cell r="K6783">
            <v>223</v>
          </cell>
        </row>
        <row r="6784">
          <cell r="A6784">
            <v>6778</v>
          </cell>
          <cell r="B6784" t="str">
            <v>N</v>
          </cell>
          <cell r="C6784" t="str">
            <v>Administrative and Support Services</v>
          </cell>
          <cell r="D6784">
            <v>208021182</v>
          </cell>
          <cell r="E6784" t="str">
            <v>Ormond - Glen Huntly</v>
          </cell>
          <cell r="F6784">
            <v>93</v>
          </cell>
          <cell r="G6784">
            <v>15</v>
          </cell>
          <cell r="H6784">
            <v>4</v>
          </cell>
          <cell r="I6784">
            <v>3</v>
          </cell>
          <cell r="J6784">
            <v>0</v>
          </cell>
          <cell r="K6784">
            <v>115</v>
          </cell>
        </row>
        <row r="6785">
          <cell r="A6785">
            <v>6779</v>
          </cell>
          <cell r="B6785" t="str">
            <v>O</v>
          </cell>
          <cell r="C6785" t="str">
            <v>Public Administration and Safety</v>
          </cell>
          <cell r="D6785">
            <v>208021182</v>
          </cell>
          <cell r="E6785" t="str">
            <v>Ormond - Glen Huntly</v>
          </cell>
          <cell r="F6785">
            <v>0</v>
          </cell>
          <cell r="G6785">
            <v>0</v>
          </cell>
          <cell r="H6785">
            <v>0</v>
          </cell>
          <cell r="I6785">
            <v>0</v>
          </cell>
          <cell r="J6785">
            <v>0</v>
          </cell>
          <cell r="K6785">
            <v>0</v>
          </cell>
        </row>
        <row r="6786">
          <cell r="A6786">
            <v>6780</v>
          </cell>
          <cell r="B6786" t="str">
            <v>P</v>
          </cell>
          <cell r="C6786" t="str">
            <v>Education and Training</v>
          </cell>
          <cell r="D6786">
            <v>208021182</v>
          </cell>
          <cell r="E6786" t="str">
            <v>Ormond - Glen Huntly</v>
          </cell>
          <cell r="F6786">
            <v>16</v>
          </cell>
          <cell r="G6786">
            <v>6</v>
          </cell>
          <cell r="H6786">
            <v>3</v>
          </cell>
          <cell r="I6786">
            <v>5</v>
          </cell>
          <cell r="J6786">
            <v>0</v>
          </cell>
          <cell r="K6786">
            <v>30</v>
          </cell>
        </row>
        <row r="6787">
          <cell r="A6787">
            <v>6781</v>
          </cell>
          <cell r="B6787" t="str">
            <v>Q</v>
          </cell>
          <cell r="C6787" t="str">
            <v>Health Care and Social Assistance</v>
          </cell>
          <cell r="D6787">
            <v>208021182</v>
          </cell>
          <cell r="E6787" t="str">
            <v>Ormond - Glen Huntly</v>
          </cell>
          <cell r="F6787">
            <v>80</v>
          </cell>
          <cell r="G6787">
            <v>20</v>
          </cell>
          <cell r="H6787">
            <v>13</v>
          </cell>
          <cell r="I6787">
            <v>5</v>
          </cell>
          <cell r="J6787">
            <v>0</v>
          </cell>
          <cell r="K6787">
            <v>118</v>
          </cell>
        </row>
        <row r="6788">
          <cell r="A6788">
            <v>6782</v>
          </cell>
          <cell r="B6788" t="str">
            <v>R</v>
          </cell>
          <cell r="C6788" t="str">
            <v>Arts and Recreation Services</v>
          </cell>
          <cell r="D6788">
            <v>208021182</v>
          </cell>
          <cell r="E6788" t="str">
            <v>Ormond - Glen Huntly</v>
          </cell>
          <cell r="F6788">
            <v>20</v>
          </cell>
          <cell r="G6788">
            <v>5</v>
          </cell>
          <cell r="H6788">
            <v>0</v>
          </cell>
          <cell r="I6788">
            <v>0</v>
          </cell>
          <cell r="J6788">
            <v>0</v>
          </cell>
          <cell r="K6788">
            <v>26</v>
          </cell>
        </row>
        <row r="6789">
          <cell r="A6789">
            <v>6783</v>
          </cell>
          <cell r="B6789" t="str">
            <v>S</v>
          </cell>
          <cell r="C6789" t="str">
            <v>Other Services</v>
          </cell>
          <cell r="D6789">
            <v>208021182</v>
          </cell>
          <cell r="E6789" t="str">
            <v>Ormond - Glen Huntly</v>
          </cell>
          <cell r="F6789">
            <v>44</v>
          </cell>
          <cell r="G6789">
            <v>27</v>
          </cell>
          <cell r="H6789">
            <v>6</v>
          </cell>
          <cell r="I6789">
            <v>0</v>
          </cell>
          <cell r="J6789">
            <v>0</v>
          </cell>
          <cell r="K6789">
            <v>77</v>
          </cell>
        </row>
        <row r="6790">
          <cell r="A6790">
            <v>6784</v>
          </cell>
          <cell r="B6790" t="str">
            <v>A</v>
          </cell>
          <cell r="C6790" t="str">
            <v>Agriculture, Forestry and Fishing</v>
          </cell>
          <cell r="D6790">
            <v>217031476</v>
          </cell>
          <cell r="E6790" t="str">
            <v>Otway</v>
          </cell>
          <cell r="F6790">
            <v>83</v>
          </cell>
          <cell r="G6790">
            <v>20</v>
          </cell>
          <cell r="H6790">
            <v>0</v>
          </cell>
          <cell r="I6790">
            <v>0</v>
          </cell>
          <cell r="J6790">
            <v>0</v>
          </cell>
          <cell r="K6790">
            <v>103</v>
          </cell>
        </row>
        <row r="6791">
          <cell r="A6791">
            <v>6785</v>
          </cell>
          <cell r="B6791" t="str">
            <v>B</v>
          </cell>
          <cell r="C6791" t="str">
            <v>Mining</v>
          </cell>
          <cell r="D6791">
            <v>217031476</v>
          </cell>
          <cell r="E6791" t="str">
            <v>Otway</v>
          </cell>
          <cell r="F6791">
            <v>0</v>
          </cell>
          <cell r="G6791">
            <v>0</v>
          </cell>
          <cell r="H6791">
            <v>0</v>
          </cell>
          <cell r="I6791">
            <v>0</v>
          </cell>
          <cell r="J6791">
            <v>0</v>
          </cell>
          <cell r="K6791">
            <v>0</v>
          </cell>
        </row>
        <row r="6792">
          <cell r="A6792">
            <v>6786</v>
          </cell>
          <cell r="B6792" t="str">
            <v>C</v>
          </cell>
          <cell r="C6792" t="str">
            <v>Manufacturing</v>
          </cell>
          <cell r="D6792">
            <v>217031476</v>
          </cell>
          <cell r="E6792" t="str">
            <v>Otway</v>
          </cell>
          <cell r="F6792">
            <v>3</v>
          </cell>
          <cell r="G6792">
            <v>3</v>
          </cell>
          <cell r="H6792">
            <v>0</v>
          </cell>
          <cell r="I6792">
            <v>3</v>
          </cell>
          <cell r="J6792">
            <v>0</v>
          </cell>
          <cell r="K6792">
            <v>7</v>
          </cell>
        </row>
        <row r="6793">
          <cell r="A6793">
            <v>6787</v>
          </cell>
          <cell r="B6793" t="str">
            <v>D</v>
          </cell>
          <cell r="C6793" t="str">
            <v>Electricity, Gas, Water and Waste Services</v>
          </cell>
          <cell r="D6793">
            <v>217031476</v>
          </cell>
          <cell r="E6793" t="str">
            <v>Otway</v>
          </cell>
          <cell r="F6793">
            <v>0</v>
          </cell>
          <cell r="G6793">
            <v>0</v>
          </cell>
          <cell r="H6793">
            <v>0</v>
          </cell>
          <cell r="I6793">
            <v>0</v>
          </cell>
          <cell r="J6793">
            <v>0</v>
          </cell>
          <cell r="K6793">
            <v>0</v>
          </cell>
        </row>
        <row r="6794">
          <cell r="A6794">
            <v>6788</v>
          </cell>
          <cell r="B6794" t="str">
            <v>E</v>
          </cell>
          <cell r="C6794" t="str">
            <v>Construction</v>
          </cell>
          <cell r="D6794">
            <v>217031476</v>
          </cell>
          <cell r="E6794" t="str">
            <v>Otway</v>
          </cell>
          <cell r="F6794">
            <v>66</v>
          </cell>
          <cell r="G6794">
            <v>25</v>
          </cell>
          <cell r="H6794">
            <v>6</v>
          </cell>
          <cell r="I6794">
            <v>0</v>
          </cell>
          <cell r="J6794">
            <v>0</v>
          </cell>
          <cell r="K6794">
            <v>97</v>
          </cell>
        </row>
        <row r="6795">
          <cell r="A6795">
            <v>6789</v>
          </cell>
          <cell r="B6795" t="str">
            <v>F</v>
          </cell>
          <cell r="C6795" t="str">
            <v>Wholesale Trade</v>
          </cell>
          <cell r="D6795">
            <v>217031476</v>
          </cell>
          <cell r="E6795" t="str">
            <v>Otway</v>
          </cell>
          <cell r="F6795">
            <v>7</v>
          </cell>
          <cell r="G6795">
            <v>0</v>
          </cell>
          <cell r="H6795">
            <v>0</v>
          </cell>
          <cell r="I6795">
            <v>0</v>
          </cell>
          <cell r="J6795">
            <v>0</v>
          </cell>
          <cell r="K6795">
            <v>8</v>
          </cell>
        </row>
        <row r="6796">
          <cell r="A6796">
            <v>6790</v>
          </cell>
          <cell r="B6796" t="str">
            <v>G</v>
          </cell>
          <cell r="C6796" t="str">
            <v>Retail Trade</v>
          </cell>
          <cell r="D6796">
            <v>217031476</v>
          </cell>
          <cell r="E6796" t="str">
            <v>Otway</v>
          </cell>
          <cell r="F6796">
            <v>12</v>
          </cell>
          <cell r="G6796">
            <v>8</v>
          </cell>
          <cell r="H6796">
            <v>3</v>
          </cell>
          <cell r="I6796">
            <v>3</v>
          </cell>
          <cell r="J6796">
            <v>0</v>
          </cell>
          <cell r="K6796">
            <v>24</v>
          </cell>
        </row>
        <row r="6797">
          <cell r="A6797">
            <v>6791</v>
          </cell>
          <cell r="B6797" t="str">
            <v>H</v>
          </cell>
          <cell r="C6797" t="str">
            <v>Accommodation and Food Services</v>
          </cell>
          <cell r="D6797">
            <v>217031476</v>
          </cell>
          <cell r="E6797" t="str">
            <v>Otway</v>
          </cell>
          <cell r="F6797">
            <v>33</v>
          </cell>
          <cell r="G6797">
            <v>24</v>
          </cell>
          <cell r="H6797">
            <v>29</v>
          </cell>
          <cell r="I6797">
            <v>8</v>
          </cell>
          <cell r="J6797">
            <v>0</v>
          </cell>
          <cell r="K6797">
            <v>94</v>
          </cell>
        </row>
        <row r="6798">
          <cell r="A6798">
            <v>6792</v>
          </cell>
          <cell r="B6798" t="str">
            <v>I</v>
          </cell>
          <cell r="C6798" t="str">
            <v>Transport, Postal and Warehousing</v>
          </cell>
          <cell r="D6798">
            <v>217031476</v>
          </cell>
          <cell r="E6798" t="str">
            <v>Otway</v>
          </cell>
          <cell r="F6798">
            <v>7</v>
          </cell>
          <cell r="G6798">
            <v>3</v>
          </cell>
          <cell r="H6798">
            <v>0</v>
          </cell>
          <cell r="I6798">
            <v>0</v>
          </cell>
          <cell r="J6798">
            <v>0</v>
          </cell>
          <cell r="K6798">
            <v>12</v>
          </cell>
        </row>
        <row r="6799">
          <cell r="A6799">
            <v>6793</v>
          </cell>
          <cell r="B6799" t="str">
            <v>J</v>
          </cell>
          <cell r="C6799" t="str">
            <v>Information Media and Telecommunications</v>
          </cell>
          <cell r="D6799">
            <v>217031476</v>
          </cell>
          <cell r="E6799" t="str">
            <v>Otway</v>
          </cell>
          <cell r="F6799">
            <v>0</v>
          </cell>
          <cell r="G6799">
            <v>0</v>
          </cell>
          <cell r="H6799">
            <v>0</v>
          </cell>
          <cell r="I6799">
            <v>0</v>
          </cell>
          <cell r="J6799">
            <v>0</v>
          </cell>
          <cell r="K6799">
            <v>3</v>
          </cell>
        </row>
        <row r="6800">
          <cell r="A6800">
            <v>6794</v>
          </cell>
          <cell r="B6800" t="str">
            <v>K</v>
          </cell>
          <cell r="C6800" t="str">
            <v>Financial and Insurance Services</v>
          </cell>
          <cell r="D6800">
            <v>217031476</v>
          </cell>
          <cell r="E6800" t="str">
            <v>Otway</v>
          </cell>
          <cell r="F6800">
            <v>9</v>
          </cell>
          <cell r="G6800">
            <v>4</v>
          </cell>
          <cell r="H6800">
            <v>0</v>
          </cell>
          <cell r="I6800">
            <v>0</v>
          </cell>
          <cell r="J6800">
            <v>0</v>
          </cell>
          <cell r="K6800">
            <v>13</v>
          </cell>
        </row>
        <row r="6801">
          <cell r="A6801">
            <v>6795</v>
          </cell>
          <cell r="B6801" t="str">
            <v>L</v>
          </cell>
          <cell r="C6801" t="str">
            <v>Rental, Hiring and Real Estate Services</v>
          </cell>
          <cell r="D6801">
            <v>217031476</v>
          </cell>
          <cell r="E6801" t="str">
            <v>Otway</v>
          </cell>
          <cell r="F6801">
            <v>39</v>
          </cell>
          <cell r="G6801">
            <v>5</v>
          </cell>
          <cell r="H6801">
            <v>0</v>
          </cell>
          <cell r="I6801">
            <v>0</v>
          </cell>
          <cell r="J6801">
            <v>0</v>
          </cell>
          <cell r="K6801">
            <v>45</v>
          </cell>
        </row>
        <row r="6802">
          <cell r="A6802">
            <v>6796</v>
          </cell>
          <cell r="B6802" t="str">
            <v>M</v>
          </cell>
          <cell r="C6802" t="str">
            <v>Professional, Scientific and Technical Services</v>
          </cell>
          <cell r="D6802">
            <v>217031476</v>
          </cell>
          <cell r="E6802" t="str">
            <v>Otway</v>
          </cell>
          <cell r="F6802">
            <v>31</v>
          </cell>
          <cell r="G6802">
            <v>10</v>
          </cell>
          <cell r="H6802">
            <v>3</v>
          </cell>
          <cell r="I6802">
            <v>0</v>
          </cell>
          <cell r="J6802">
            <v>0</v>
          </cell>
          <cell r="K6802">
            <v>43</v>
          </cell>
        </row>
        <row r="6803">
          <cell r="A6803">
            <v>6797</v>
          </cell>
          <cell r="B6803" t="str">
            <v>N</v>
          </cell>
          <cell r="C6803" t="str">
            <v>Administrative and Support Services</v>
          </cell>
          <cell r="D6803">
            <v>217031476</v>
          </cell>
          <cell r="E6803" t="str">
            <v>Otway</v>
          </cell>
          <cell r="F6803">
            <v>16</v>
          </cell>
          <cell r="G6803">
            <v>8</v>
          </cell>
          <cell r="H6803">
            <v>3</v>
          </cell>
          <cell r="I6803">
            <v>0</v>
          </cell>
          <cell r="J6803">
            <v>0</v>
          </cell>
          <cell r="K6803">
            <v>26</v>
          </cell>
        </row>
        <row r="6804">
          <cell r="A6804">
            <v>6798</v>
          </cell>
          <cell r="B6804" t="str">
            <v>O</v>
          </cell>
          <cell r="C6804" t="str">
            <v>Public Administration and Safety</v>
          </cell>
          <cell r="D6804">
            <v>217031476</v>
          </cell>
          <cell r="E6804" t="str">
            <v>Otway</v>
          </cell>
          <cell r="F6804">
            <v>0</v>
          </cell>
          <cell r="G6804">
            <v>0</v>
          </cell>
          <cell r="H6804">
            <v>0</v>
          </cell>
          <cell r="I6804">
            <v>0</v>
          </cell>
          <cell r="J6804">
            <v>0</v>
          </cell>
          <cell r="K6804">
            <v>0</v>
          </cell>
        </row>
        <row r="6805">
          <cell r="A6805">
            <v>6799</v>
          </cell>
          <cell r="B6805" t="str">
            <v>P</v>
          </cell>
          <cell r="C6805" t="str">
            <v>Education and Training</v>
          </cell>
          <cell r="D6805">
            <v>217031476</v>
          </cell>
          <cell r="E6805" t="str">
            <v>Otway</v>
          </cell>
          <cell r="F6805">
            <v>5</v>
          </cell>
          <cell r="G6805">
            <v>0</v>
          </cell>
          <cell r="H6805">
            <v>0</v>
          </cell>
          <cell r="I6805">
            <v>0</v>
          </cell>
          <cell r="J6805">
            <v>0</v>
          </cell>
          <cell r="K6805">
            <v>6</v>
          </cell>
        </row>
        <row r="6806">
          <cell r="A6806">
            <v>6800</v>
          </cell>
          <cell r="B6806" t="str">
            <v>Q</v>
          </cell>
          <cell r="C6806" t="str">
            <v>Health Care and Social Assistance</v>
          </cell>
          <cell r="D6806">
            <v>217031476</v>
          </cell>
          <cell r="E6806" t="str">
            <v>Otway</v>
          </cell>
          <cell r="F6806">
            <v>12</v>
          </cell>
          <cell r="G6806">
            <v>3</v>
          </cell>
          <cell r="H6806">
            <v>3</v>
          </cell>
          <cell r="I6806">
            <v>0</v>
          </cell>
          <cell r="J6806">
            <v>0</v>
          </cell>
          <cell r="K6806">
            <v>16</v>
          </cell>
        </row>
        <row r="6807">
          <cell r="A6807">
            <v>6801</v>
          </cell>
          <cell r="B6807" t="str">
            <v>R</v>
          </cell>
          <cell r="C6807" t="str">
            <v>Arts and Recreation Services</v>
          </cell>
          <cell r="D6807">
            <v>217031476</v>
          </cell>
          <cell r="E6807" t="str">
            <v>Otway</v>
          </cell>
          <cell r="F6807">
            <v>6</v>
          </cell>
          <cell r="G6807">
            <v>3</v>
          </cell>
          <cell r="H6807">
            <v>0</v>
          </cell>
          <cell r="I6807">
            <v>0</v>
          </cell>
          <cell r="J6807">
            <v>0</v>
          </cell>
          <cell r="K6807">
            <v>10</v>
          </cell>
        </row>
        <row r="6808">
          <cell r="A6808">
            <v>6802</v>
          </cell>
          <cell r="B6808" t="str">
            <v>S</v>
          </cell>
          <cell r="C6808" t="str">
            <v>Other Services</v>
          </cell>
          <cell r="D6808">
            <v>217031476</v>
          </cell>
          <cell r="E6808" t="str">
            <v>Otway</v>
          </cell>
          <cell r="F6808">
            <v>10</v>
          </cell>
          <cell r="G6808">
            <v>0</v>
          </cell>
          <cell r="H6808">
            <v>0</v>
          </cell>
          <cell r="I6808">
            <v>0</v>
          </cell>
          <cell r="J6808">
            <v>0</v>
          </cell>
          <cell r="K6808">
            <v>12</v>
          </cell>
        </row>
        <row r="6809">
          <cell r="A6809">
            <v>6803</v>
          </cell>
          <cell r="B6809" t="str">
            <v>A</v>
          </cell>
          <cell r="C6809" t="str">
            <v>Agriculture, Forestry and Fishing</v>
          </cell>
          <cell r="D6809">
            <v>212011549</v>
          </cell>
          <cell r="E6809" t="str">
            <v>Pakenham - North East</v>
          </cell>
          <cell r="F6809">
            <v>7</v>
          </cell>
          <cell r="G6809">
            <v>3</v>
          </cell>
          <cell r="H6809">
            <v>0</v>
          </cell>
          <cell r="I6809">
            <v>0</v>
          </cell>
          <cell r="J6809">
            <v>0</v>
          </cell>
          <cell r="K6809">
            <v>10</v>
          </cell>
        </row>
        <row r="6810">
          <cell r="A6810">
            <v>6804</v>
          </cell>
          <cell r="B6810" t="str">
            <v>B</v>
          </cell>
          <cell r="C6810" t="str">
            <v>Mining</v>
          </cell>
          <cell r="D6810">
            <v>212011549</v>
          </cell>
          <cell r="E6810" t="str">
            <v>Pakenham - North East</v>
          </cell>
          <cell r="F6810">
            <v>0</v>
          </cell>
          <cell r="G6810">
            <v>0</v>
          </cell>
          <cell r="H6810">
            <v>0</v>
          </cell>
          <cell r="I6810">
            <v>0</v>
          </cell>
          <cell r="J6810">
            <v>0</v>
          </cell>
          <cell r="K6810">
            <v>0</v>
          </cell>
        </row>
        <row r="6811">
          <cell r="A6811">
            <v>6805</v>
          </cell>
          <cell r="B6811" t="str">
            <v>C</v>
          </cell>
          <cell r="C6811" t="str">
            <v>Manufacturing</v>
          </cell>
          <cell r="D6811">
            <v>212011549</v>
          </cell>
          <cell r="E6811" t="str">
            <v>Pakenham - North East</v>
          </cell>
          <cell r="F6811">
            <v>21</v>
          </cell>
          <cell r="G6811">
            <v>11</v>
          </cell>
          <cell r="H6811">
            <v>3</v>
          </cell>
          <cell r="I6811">
            <v>0</v>
          </cell>
          <cell r="J6811">
            <v>0</v>
          </cell>
          <cell r="K6811">
            <v>33</v>
          </cell>
        </row>
        <row r="6812">
          <cell r="A6812">
            <v>6806</v>
          </cell>
          <cell r="B6812" t="str">
            <v>D</v>
          </cell>
          <cell r="C6812" t="str">
            <v>Electricity, Gas, Water and Waste Services</v>
          </cell>
          <cell r="D6812">
            <v>212011549</v>
          </cell>
          <cell r="E6812" t="str">
            <v>Pakenham - North East</v>
          </cell>
          <cell r="F6812">
            <v>3</v>
          </cell>
          <cell r="G6812">
            <v>3</v>
          </cell>
          <cell r="H6812">
            <v>0</v>
          </cell>
          <cell r="I6812">
            <v>0</v>
          </cell>
          <cell r="J6812">
            <v>0</v>
          </cell>
          <cell r="K6812">
            <v>3</v>
          </cell>
        </row>
        <row r="6813">
          <cell r="A6813">
            <v>6807</v>
          </cell>
          <cell r="B6813" t="str">
            <v>E</v>
          </cell>
          <cell r="C6813" t="str">
            <v>Construction</v>
          </cell>
          <cell r="D6813">
            <v>212011549</v>
          </cell>
          <cell r="E6813" t="str">
            <v>Pakenham - North East</v>
          </cell>
          <cell r="F6813">
            <v>165</v>
          </cell>
          <cell r="G6813">
            <v>75</v>
          </cell>
          <cell r="H6813">
            <v>12</v>
          </cell>
          <cell r="I6813">
            <v>0</v>
          </cell>
          <cell r="J6813">
            <v>0</v>
          </cell>
          <cell r="K6813">
            <v>252</v>
          </cell>
        </row>
        <row r="6814">
          <cell r="A6814">
            <v>6808</v>
          </cell>
          <cell r="B6814" t="str">
            <v>F</v>
          </cell>
          <cell r="C6814" t="str">
            <v>Wholesale Trade</v>
          </cell>
          <cell r="D6814">
            <v>212011549</v>
          </cell>
          <cell r="E6814" t="str">
            <v>Pakenham - North East</v>
          </cell>
          <cell r="F6814">
            <v>14</v>
          </cell>
          <cell r="G6814">
            <v>9</v>
          </cell>
          <cell r="H6814">
            <v>0</v>
          </cell>
          <cell r="I6814">
            <v>0</v>
          </cell>
          <cell r="J6814">
            <v>0</v>
          </cell>
          <cell r="K6814">
            <v>23</v>
          </cell>
        </row>
        <row r="6815">
          <cell r="A6815">
            <v>6809</v>
          </cell>
          <cell r="B6815" t="str">
            <v>G</v>
          </cell>
          <cell r="C6815" t="str">
            <v>Retail Trade</v>
          </cell>
          <cell r="D6815">
            <v>212011549</v>
          </cell>
          <cell r="E6815" t="str">
            <v>Pakenham - North East</v>
          </cell>
          <cell r="F6815">
            <v>36</v>
          </cell>
          <cell r="G6815">
            <v>10</v>
          </cell>
          <cell r="H6815">
            <v>3</v>
          </cell>
          <cell r="I6815">
            <v>0</v>
          </cell>
          <cell r="J6815">
            <v>0</v>
          </cell>
          <cell r="K6815">
            <v>49</v>
          </cell>
        </row>
        <row r="6816">
          <cell r="A6816">
            <v>6810</v>
          </cell>
          <cell r="B6816" t="str">
            <v>H</v>
          </cell>
          <cell r="C6816" t="str">
            <v>Accommodation and Food Services</v>
          </cell>
          <cell r="D6816">
            <v>212011549</v>
          </cell>
          <cell r="E6816" t="str">
            <v>Pakenham - North East</v>
          </cell>
          <cell r="F6816">
            <v>15</v>
          </cell>
          <cell r="G6816">
            <v>11</v>
          </cell>
          <cell r="H6816">
            <v>0</v>
          </cell>
          <cell r="I6816">
            <v>0</v>
          </cell>
          <cell r="J6816">
            <v>0</v>
          </cell>
          <cell r="K6816">
            <v>28</v>
          </cell>
        </row>
        <row r="6817">
          <cell r="A6817">
            <v>6811</v>
          </cell>
          <cell r="B6817" t="str">
            <v>I</v>
          </cell>
          <cell r="C6817" t="str">
            <v>Transport, Postal and Warehousing</v>
          </cell>
          <cell r="D6817">
            <v>212011549</v>
          </cell>
          <cell r="E6817" t="str">
            <v>Pakenham - North East</v>
          </cell>
          <cell r="F6817">
            <v>177</v>
          </cell>
          <cell r="G6817">
            <v>27</v>
          </cell>
          <cell r="H6817">
            <v>0</v>
          </cell>
          <cell r="I6817">
            <v>0</v>
          </cell>
          <cell r="J6817">
            <v>0</v>
          </cell>
          <cell r="K6817">
            <v>204</v>
          </cell>
        </row>
        <row r="6818">
          <cell r="A6818">
            <v>6812</v>
          </cell>
          <cell r="B6818" t="str">
            <v>J</v>
          </cell>
          <cell r="C6818" t="str">
            <v>Information Media and Telecommunications</v>
          </cell>
          <cell r="D6818">
            <v>212011549</v>
          </cell>
          <cell r="E6818" t="str">
            <v>Pakenham - North East</v>
          </cell>
          <cell r="F6818">
            <v>8</v>
          </cell>
          <cell r="G6818">
            <v>0</v>
          </cell>
          <cell r="H6818">
            <v>0</v>
          </cell>
          <cell r="I6818">
            <v>3</v>
          </cell>
          <cell r="J6818">
            <v>0</v>
          </cell>
          <cell r="K6818">
            <v>12</v>
          </cell>
        </row>
        <row r="6819">
          <cell r="A6819">
            <v>6813</v>
          </cell>
          <cell r="B6819" t="str">
            <v>K</v>
          </cell>
          <cell r="C6819" t="str">
            <v>Financial and Insurance Services</v>
          </cell>
          <cell r="D6819">
            <v>212011549</v>
          </cell>
          <cell r="E6819" t="str">
            <v>Pakenham - North East</v>
          </cell>
          <cell r="F6819">
            <v>18</v>
          </cell>
          <cell r="G6819">
            <v>6</v>
          </cell>
          <cell r="H6819">
            <v>0</v>
          </cell>
          <cell r="I6819">
            <v>0</v>
          </cell>
          <cell r="J6819">
            <v>0</v>
          </cell>
          <cell r="K6819">
            <v>25</v>
          </cell>
        </row>
        <row r="6820">
          <cell r="A6820">
            <v>6814</v>
          </cell>
          <cell r="B6820" t="str">
            <v>L</v>
          </cell>
          <cell r="C6820" t="str">
            <v>Rental, Hiring and Real Estate Services</v>
          </cell>
          <cell r="D6820">
            <v>212011549</v>
          </cell>
          <cell r="E6820" t="str">
            <v>Pakenham - North East</v>
          </cell>
          <cell r="F6820">
            <v>39</v>
          </cell>
          <cell r="G6820">
            <v>7</v>
          </cell>
          <cell r="H6820">
            <v>0</v>
          </cell>
          <cell r="I6820">
            <v>0</v>
          </cell>
          <cell r="J6820">
            <v>0</v>
          </cell>
          <cell r="K6820">
            <v>47</v>
          </cell>
        </row>
        <row r="6821">
          <cell r="A6821">
            <v>6815</v>
          </cell>
          <cell r="B6821" t="str">
            <v>M</v>
          </cell>
          <cell r="C6821" t="str">
            <v>Professional, Scientific and Technical Services</v>
          </cell>
          <cell r="D6821">
            <v>212011549</v>
          </cell>
          <cell r="E6821" t="str">
            <v>Pakenham - North East</v>
          </cell>
          <cell r="F6821">
            <v>55</v>
          </cell>
          <cell r="G6821">
            <v>27</v>
          </cell>
          <cell r="H6821">
            <v>3</v>
          </cell>
          <cell r="I6821">
            <v>0</v>
          </cell>
          <cell r="J6821">
            <v>0</v>
          </cell>
          <cell r="K6821">
            <v>85</v>
          </cell>
        </row>
        <row r="6822">
          <cell r="A6822">
            <v>6816</v>
          </cell>
          <cell r="B6822" t="str">
            <v>N</v>
          </cell>
          <cell r="C6822" t="str">
            <v>Administrative and Support Services</v>
          </cell>
          <cell r="D6822">
            <v>212011549</v>
          </cell>
          <cell r="E6822" t="str">
            <v>Pakenham - North East</v>
          </cell>
          <cell r="F6822">
            <v>66</v>
          </cell>
          <cell r="G6822">
            <v>9</v>
          </cell>
          <cell r="H6822">
            <v>6</v>
          </cell>
          <cell r="I6822">
            <v>3</v>
          </cell>
          <cell r="J6822">
            <v>3</v>
          </cell>
          <cell r="K6822">
            <v>84</v>
          </cell>
        </row>
        <row r="6823">
          <cell r="A6823">
            <v>6817</v>
          </cell>
          <cell r="B6823" t="str">
            <v>O</v>
          </cell>
          <cell r="C6823" t="str">
            <v>Public Administration and Safety</v>
          </cell>
          <cell r="D6823">
            <v>212011549</v>
          </cell>
          <cell r="E6823" t="str">
            <v>Pakenham - North East</v>
          </cell>
          <cell r="F6823">
            <v>4</v>
          </cell>
          <cell r="G6823">
            <v>0</v>
          </cell>
          <cell r="H6823">
            <v>0</v>
          </cell>
          <cell r="I6823">
            <v>0</v>
          </cell>
          <cell r="J6823">
            <v>0</v>
          </cell>
          <cell r="K6823">
            <v>5</v>
          </cell>
        </row>
        <row r="6824">
          <cell r="A6824">
            <v>6818</v>
          </cell>
          <cell r="B6824" t="str">
            <v>P</v>
          </cell>
          <cell r="C6824" t="str">
            <v>Education and Training</v>
          </cell>
          <cell r="D6824">
            <v>212011549</v>
          </cell>
          <cell r="E6824" t="str">
            <v>Pakenham - North East</v>
          </cell>
          <cell r="F6824">
            <v>4</v>
          </cell>
          <cell r="G6824">
            <v>3</v>
          </cell>
          <cell r="H6824">
            <v>0</v>
          </cell>
          <cell r="I6824">
            <v>0</v>
          </cell>
          <cell r="J6824">
            <v>0</v>
          </cell>
          <cell r="K6824">
            <v>8</v>
          </cell>
        </row>
        <row r="6825">
          <cell r="A6825">
            <v>6819</v>
          </cell>
          <cell r="B6825" t="str">
            <v>Q</v>
          </cell>
          <cell r="C6825" t="str">
            <v>Health Care and Social Assistance</v>
          </cell>
          <cell r="D6825">
            <v>212011549</v>
          </cell>
          <cell r="E6825" t="str">
            <v>Pakenham - North East</v>
          </cell>
          <cell r="F6825">
            <v>46</v>
          </cell>
          <cell r="G6825">
            <v>19</v>
          </cell>
          <cell r="H6825">
            <v>7</v>
          </cell>
          <cell r="I6825">
            <v>4</v>
          </cell>
          <cell r="J6825">
            <v>0</v>
          </cell>
          <cell r="K6825">
            <v>76</v>
          </cell>
        </row>
        <row r="6826">
          <cell r="A6826">
            <v>6820</v>
          </cell>
          <cell r="B6826" t="str">
            <v>R</v>
          </cell>
          <cell r="C6826" t="str">
            <v>Arts and Recreation Services</v>
          </cell>
          <cell r="D6826">
            <v>212011549</v>
          </cell>
          <cell r="E6826" t="str">
            <v>Pakenham - North East</v>
          </cell>
          <cell r="F6826">
            <v>14</v>
          </cell>
          <cell r="G6826">
            <v>0</v>
          </cell>
          <cell r="H6826">
            <v>0</v>
          </cell>
          <cell r="I6826">
            <v>0</v>
          </cell>
          <cell r="J6826">
            <v>0</v>
          </cell>
          <cell r="K6826">
            <v>16</v>
          </cell>
        </row>
        <row r="6827">
          <cell r="A6827">
            <v>6821</v>
          </cell>
          <cell r="B6827" t="str">
            <v>S</v>
          </cell>
          <cell r="C6827" t="str">
            <v>Other Services</v>
          </cell>
          <cell r="D6827">
            <v>212011549</v>
          </cell>
          <cell r="E6827" t="str">
            <v>Pakenham - North East</v>
          </cell>
          <cell r="F6827">
            <v>49</v>
          </cell>
          <cell r="G6827">
            <v>22</v>
          </cell>
          <cell r="H6827">
            <v>4</v>
          </cell>
          <cell r="I6827">
            <v>0</v>
          </cell>
          <cell r="J6827">
            <v>0</v>
          </cell>
          <cell r="K6827">
            <v>75</v>
          </cell>
        </row>
        <row r="6828">
          <cell r="A6828">
            <v>6822</v>
          </cell>
          <cell r="B6828" t="str">
            <v>A</v>
          </cell>
          <cell r="C6828" t="str">
            <v>Agriculture, Forestry and Fishing</v>
          </cell>
          <cell r="D6828">
            <v>212011550</v>
          </cell>
          <cell r="E6828" t="str">
            <v>Pakenham - North West</v>
          </cell>
          <cell r="F6828">
            <v>10</v>
          </cell>
          <cell r="G6828">
            <v>0</v>
          </cell>
          <cell r="H6828">
            <v>3</v>
          </cell>
          <cell r="I6828">
            <v>0</v>
          </cell>
          <cell r="J6828">
            <v>0</v>
          </cell>
          <cell r="K6828">
            <v>14</v>
          </cell>
        </row>
        <row r="6829">
          <cell r="A6829">
            <v>6823</v>
          </cell>
          <cell r="B6829" t="str">
            <v>B</v>
          </cell>
          <cell r="C6829" t="str">
            <v>Mining</v>
          </cell>
          <cell r="D6829">
            <v>212011550</v>
          </cell>
          <cell r="E6829" t="str">
            <v>Pakenham - North West</v>
          </cell>
          <cell r="F6829">
            <v>0</v>
          </cell>
          <cell r="G6829">
            <v>0</v>
          </cell>
          <cell r="H6829">
            <v>0</v>
          </cell>
          <cell r="I6829">
            <v>0</v>
          </cell>
          <cell r="J6829">
            <v>0</v>
          </cell>
          <cell r="K6829">
            <v>3</v>
          </cell>
        </row>
        <row r="6830">
          <cell r="A6830">
            <v>6824</v>
          </cell>
          <cell r="B6830" t="str">
            <v>C</v>
          </cell>
          <cell r="C6830" t="str">
            <v>Manufacturing</v>
          </cell>
          <cell r="D6830">
            <v>212011550</v>
          </cell>
          <cell r="E6830" t="str">
            <v>Pakenham - North West</v>
          </cell>
          <cell r="F6830">
            <v>12</v>
          </cell>
          <cell r="G6830">
            <v>5</v>
          </cell>
          <cell r="H6830">
            <v>4</v>
          </cell>
          <cell r="I6830">
            <v>3</v>
          </cell>
          <cell r="J6830">
            <v>0</v>
          </cell>
          <cell r="K6830">
            <v>24</v>
          </cell>
        </row>
        <row r="6831">
          <cell r="A6831">
            <v>6825</v>
          </cell>
          <cell r="B6831" t="str">
            <v>D</v>
          </cell>
          <cell r="C6831" t="str">
            <v>Electricity, Gas, Water and Waste Services</v>
          </cell>
          <cell r="D6831">
            <v>212011550</v>
          </cell>
          <cell r="E6831" t="str">
            <v>Pakenham - North West</v>
          </cell>
          <cell r="F6831">
            <v>0</v>
          </cell>
          <cell r="G6831">
            <v>0</v>
          </cell>
          <cell r="H6831">
            <v>0</v>
          </cell>
          <cell r="I6831">
            <v>0</v>
          </cell>
          <cell r="J6831">
            <v>0</v>
          </cell>
          <cell r="K6831">
            <v>5</v>
          </cell>
        </row>
        <row r="6832">
          <cell r="A6832">
            <v>6826</v>
          </cell>
          <cell r="B6832" t="str">
            <v>E</v>
          </cell>
          <cell r="C6832" t="str">
            <v>Construction</v>
          </cell>
          <cell r="D6832">
            <v>212011550</v>
          </cell>
          <cell r="E6832" t="str">
            <v>Pakenham - North West</v>
          </cell>
          <cell r="F6832">
            <v>87</v>
          </cell>
          <cell r="G6832">
            <v>70</v>
          </cell>
          <cell r="H6832">
            <v>17</v>
          </cell>
          <cell r="I6832">
            <v>3</v>
          </cell>
          <cell r="J6832">
            <v>0</v>
          </cell>
          <cell r="K6832">
            <v>177</v>
          </cell>
        </row>
        <row r="6833">
          <cell r="A6833">
            <v>6827</v>
          </cell>
          <cell r="B6833" t="str">
            <v>F</v>
          </cell>
          <cell r="C6833" t="str">
            <v>Wholesale Trade</v>
          </cell>
          <cell r="D6833">
            <v>212011550</v>
          </cell>
          <cell r="E6833" t="str">
            <v>Pakenham - North West</v>
          </cell>
          <cell r="F6833">
            <v>11</v>
          </cell>
          <cell r="G6833">
            <v>6</v>
          </cell>
          <cell r="H6833">
            <v>0</v>
          </cell>
          <cell r="I6833">
            <v>3</v>
          </cell>
          <cell r="J6833">
            <v>0</v>
          </cell>
          <cell r="K6833">
            <v>21</v>
          </cell>
        </row>
        <row r="6834">
          <cell r="A6834">
            <v>6828</v>
          </cell>
          <cell r="B6834" t="str">
            <v>G</v>
          </cell>
          <cell r="C6834" t="str">
            <v>Retail Trade</v>
          </cell>
          <cell r="D6834">
            <v>212011550</v>
          </cell>
          <cell r="E6834" t="str">
            <v>Pakenham - North West</v>
          </cell>
          <cell r="F6834">
            <v>30</v>
          </cell>
          <cell r="G6834">
            <v>13</v>
          </cell>
          <cell r="H6834">
            <v>0</v>
          </cell>
          <cell r="I6834">
            <v>0</v>
          </cell>
          <cell r="J6834">
            <v>0</v>
          </cell>
          <cell r="K6834">
            <v>44</v>
          </cell>
        </row>
        <row r="6835">
          <cell r="A6835">
            <v>6829</v>
          </cell>
          <cell r="B6835" t="str">
            <v>H</v>
          </cell>
          <cell r="C6835" t="str">
            <v>Accommodation and Food Services</v>
          </cell>
          <cell r="D6835">
            <v>212011550</v>
          </cell>
          <cell r="E6835" t="str">
            <v>Pakenham - North West</v>
          </cell>
          <cell r="F6835">
            <v>8</v>
          </cell>
          <cell r="G6835">
            <v>4</v>
          </cell>
          <cell r="H6835">
            <v>3</v>
          </cell>
          <cell r="I6835">
            <v>0</v>
          </cell>
          <cell r="J6835">
            <v>0</v>
          </cell>
          <cell r="K6835">
            <v>15</v>
          </cell>
        </row>
        <row r="6836">
          <cell r="A6836">
            <v>6830</v>
          </cell>
          <cell r="B6836" t="str">
            <v>I</v>
          </cell>
          <cell r="C6836" t="str">
            <v>Transport, Postal and Warehousing</v>
          </cell>
          <cell r="D6836">
            <v>212011550</v>
          </cell>
          <cell r="E6836" t="str">
            <v>Pakenham - North West</v>
          </cell>
          <cell r="F6836">
            <v>211</v>
          </cell>
          <cell r="G6836">
            <v>23</v>
          </cell>
          <cell r="H6836">
            <v>3</v>
          </cell>
          <cell r="I6836">
            <v>0</v>
          </cell>
          <cell r="J6836">
            <v>0</v>
          </cell>
          <cell r="K6836">
            <v>238</v>
          </cell>
        </row>
        <row r="6837">
          <cell r="A6837">
            <v>6831</v>
          </cell>
          <cell r="B6837" t="str">
            <v>J</v>
          </cell>
          <cell r="C6837" t="str">
            <v>Information Media and Telecommunications</v>
          </cell>
          <cell r="D6837">
            <v>212011550</v>
          </cell>
          <cell r="E6837" t="str">
            <v>Pakenham - North West</v>
          </cell>
          <cell r="F6837">
            <v>3</v>
          </cell>
          <cell r="G6837">
            <v>3</v>
          </cell>
          <cell r="H6837">
            <v>0</v>
          </cell>
          <cell r="I6837">
            <v>0</v>
          </cell>
          <cell r="J6837">
            <v>0</v>
          </cell>
          <cell r="K6837">
            <v>4</v>
          </cell>
        </row>
        <row r="6838">
          <cell r="A6838">
            <v>6832</v>
          </cell>
          <cell r="B6838" t="str">
            <v>K</v>
          </cell>
          <cell r="C6838" t="str">
            <v>Financial and Insurance Services</v>
          </cell>
          <cell r="D6838">
            <v>212011550</v>
          </cell>
          <cell r="E6838" t="str">
            <v>Pakenham - North West</v>
          </cell>
          <cell r="F6838">
            <v>18</v>
          </cell>
          <cell r="G6838">
            <v>5</v>
          </cell>
          <cell r="H6838">
            <v>0</v>
          </cell>
          <cell r="I6838">
            <v>0</v>
          </cell>
          <cell r="J6838">
            <v>0</v>
          </cell>
          <cell r="K6838">
            <v>23</v>
          </cell>
        </row>
        <row r="6839">
          <cell r="A6839">
            <v>6833</v>
          </cell>
          <cell r="B6839" t="str">
            <v>L</v>
          </cell>
          <cell r="C6839" t="str">
            <v>Rental, Hiring and Real Estate Services</v>
          </cell>
          <cell r="D6839">
            <v>212011550</v>
          </cell>
          <cell r="E6839" t="str">
            <v>Pakenham - North West</v>
          </cell>
          <cell r="F6839">
            <v>57</v>
          </cell>
          <cell r="G6839">
            <v>8</v>
          </cell>
          <cell r="H6839">
            <v>0</v>
          </cell>
          <cell r="I6839">
            <v>0</v>
          </cell>
          <cell r="J6839">
            <v>0</v>
          </cell>
          <cell r="K6839">
            <v>65</v>
          </cell>
        </row>
        <row r="6840">
          <cell r="A6840">
            <v>6834</v>
          </cell>
          <cell r="B6840" t="str">
            <v>M</v>
          </cell>
          <cell r="C6840" t="str">
            <v>Professional, Scientific and Technical Services</v>
          </cell>
          <cell r="D6840">
            <v>212011550</v>
          </cell>
          <cell r="E6840" t="str">
            <v>Pakenham - North West</v>
          </cell>
          <cell r="F6840">
            <v>48</v>
          </cell>
          <cell r="G6840">
            <v>18</v>
          </cell>
          <cell r="H6840">
            <v>3</v>
          </cell>
          <cell r="I6840">
            <v>0</v>
          </cell>
          <cell r="J6840">
            <v>0</v>
          </cell>
          <cell r="K6840">
            <v>68</v>
          </cell>
        </row>
        <row r="6841">
          <cell r="A6841">
            <v>6835</v>
          </cell>
          <cell r="B6841" t="str">
            <v>N</v>
          </cell>
          <cell r="C6841" t="str">
            <v>Administrative and Support Services</v>
          </cell>
          <cell r="D6841">
            <v>212011550</v>
          </cell>
          <cell r="E6841" t="str">
            <v>Pakenham - North West</v>
          </cell>
          <cell r="F6841">
            <v>59</v>
          </cell>
          <cell r="G6841">
            <v>14</v>
          </cell>
          <cell r="H6841">
            <v>4</v>
          </cell>
          <cell r="I6841">
            <v>0</v>
          </cell>
          <cell r="J6841">
            <v>0</v>
          </cell>
          <cell r="K6841">
            <v>77</v>
          </cell>
        </row>
        <row r="6842">
          <cell r="A6842">
            <v>6836</v>
          </cell>
          <cell r="B6842" t="str">
            <v>O</v>
          </cell>
          <cell r="C6842" t="str">
            <v>Public Administration and Safety</v>
          </cell>
          <cell r="D6842">
            <v>212011550</v>
          </cell>
          <cell r="E6842" t="str">
            <v>Pakenham - North West</v>
          </cell>
          <cell r="F6842">
            <v>0</v>
          </cell>
          <cell r="G6842">
            <v>0</v>
          </cell>
          <cell r="H6842">
            <v>0</v>
          </cell>
          <cell r="I6842">
            <v>0</v>
          </cell>
          <cell r="J6842">
            <v>0</v>
          </cell>
          <cell r="K6842">
            <v>3</v>
          </cell>
        </row>
        <row r="6843">
          <cell r="A6843">
            <v>6837</v>
          </cell>
          <cell r="B6843" t="str">
            <v>P</v>
          </cell>
          <cell r="C6843" t="str">
            <v>Education and Training</v>
          </cell>
          <cell r="D6843">
            <v>212011550</v>
          </cell>
          <cell r="E6843" t="str">
            <v>Pakenham - North West</v>
          </cell>
          <cell r="F6843">
            <v>7</v>
          </cell>
          <cell r="G6843">
            <v>4</v>
          </cell>
          <cell r="H6843">
            <v>3</v>
          </cell>
          <cell r="I6843">
            <v>0</v>
          </cell>
          <cell r="J6843">
            <v>3</v>
          </cell>
          <cell r="K6843">
            <v>14</v>
          </cell>
        </row>
        <row r="6844">
          <cell r="A6844">
            <v>6838</v>
          </cell>
          <cell r="B6844" t="str">
            <v>Q</v>
          </cell>
          <cell r="C6844" t="str">
            <v>Health Care and Social Assistance</v>
          </cell>
          <cell r="D6844">
            <v>212011550</v>
          </cell>
          <cell r="E6844" t="str">
            <v>Pakenham - North West</v>
          </cell>
          <cell r="F6844">
            <v>35</v>
          </cell>
          <cell r="G6844">
            <v>9</v>
          </cell>
          <cell r="H6844">
            <v>4</v>
          </cell>
          <cell r="I6844">
            <v>0</v>
          </cell>
          <cell r="J6844">
            <v>0</v>
          </cell>
          <cell r="K6844">
            <v>49</v>
          </cell>
        </row>
        <row r="6845">
          <cell r="A6845">
            <v>6839</v>
          </cell>
          <cell r="B6845" t="str">
            <v>R</v>
          </cell>
          <cell r="C6845" t="str">
            <v>Arts and Recreation Services</v>
          </cell>
          <cell r="D6845">
            <v>212011550</v>
          </cell>
          <cell r="E6845" t="str">
            <v>Pakenham - North West</v>
          </cell>
          <cell r="F6845">
            <v>7</v>
          </cell>
          <cell r="G6845">
            <v>3</v>
          </cell>
          <cell r="H6845">
            <v>0</v>
          </cell>
          <cell r="I6845">
            <v>0</v>
          </cell>
          <cell r="J6845">
            <v>0</v>
          </cell>
          <cell r="K6845">
            <v>9</v>
          </cell>
        </row>
        <row r="6846">
          <cell r="A6846">
            <v>6840</v>
          </cell>
          <cell r="B6846" t="str">
            <v>S</v>
          </cell>
          <cell r="C6846" t="str">
            <v>Other Services</v>
          </cell>
          <cell r="D6846">
            <v>212011550</v>
          </cell>
          <cell r="E6846" t="str">
            <v>Pakenham - North West</v>
          </cell>
          <cell r="F6846">
            <v>32</v>
          </cell>
          <cell r="G6846">
            <v>16</v>
          </cell>
          <cell r="H6846">
            <v>6</v>
          </cell>
          <cell r="I6846">
            <v>0</v>
          </cell>
          <cell r="J6846">
            <v>0</v>
          </cell>
          <cell r="K6846">
            <v>54</v>
          </cell>
        </row>
        <row r="6847">
          <cell r="A6847">
            <v>6841</v>
          </cell>
          <cell r="B6847" t="str">
            <v>A</v>
          </cell>
          <cell r="C6847" t="str">
            <v>Agriculture, Forestry and Fishing</v>
          </cell>
          <cell r="D6847">
            <v>212011551</v>
          </cell>
          <cell r="E6847" t="str">
            <v>Pakenham - South East</v>
          </cell>
          <cell r="F6847">
            <v>13</v>
          </cell>
          <cell r="G6847">
            <v>3</v>
          </cell>
          <cell r="H6847">
            <v>0</v>
          </cell>
          <cell r="I6847">
            <v>0</v>
          </cell>
          <cell r="J6847">
            <v>0</v>
          </cell>
          <cell r="K6847">
            <v>15</v>
          </cell>
        </row>
        <row r="6848">
          <cell r="A6848">
            <v>6842</v>
          </cell>
          <cell r="B6848" t="str">
            <v>B</v>
          </cell>
          <cell r="C6848" t="str">
            <v>Mining</v>
          </cell>
          <cell r="D6848">
            <v>212011551</v>
          </cell>
          <cell r="E6848" t="str">
            <v>Pakenham - South East</v>
          </cell>
          <cell r="F6848">
            <v>3</v>
          </cell>
          <cell r="G6848">
            <v>0</v>
          </cell>
          <cell r="H6848">
            <v>0</v>
          </cell>
          <cell r="I6848">
            <v>0</v>
          </cell>
          <cell r="J6848">
            <v>0</v>
          </cell>
          <cell r="K6848">
            <v>3</v>
          </cell>
        </row>
        <row r="6849">
          <cell r="A6849">
            <v>6843</v>
          </cell>
          <cell r="B6849" t="str">
            <v>C</v>
          </cell>
          <cell r="C6849" t="str">
            <v>Manufacturing</v>
          </cell>
          <cell r="D6849">
            <v>212011551</v>
          </cell>
          <cell r="E6849" t="str">
            <v>Pakenham - South East</v>
          </cell>
          <cell r="F6849">
            <v>27</v>
          </cell>
          <cell r="G6849">
            <v>23</v>
          </cell>
          <cell r="H6849">
            <v>9</v>
          </cell>
          <cell r="I6849">
            <v>4</v>
          </cell>
          <cell r="J6849">
            <v>0</v>
          </cell>
          <cell r="K6849">
            <v>63</v>
          </cell>
        </row>
        <row r="6850">
          <cell r="A6850">
            <v>6844</v>
          </cell>
          <cell r="B6850" t="str">
            <v>D</v>
          </cell>
          <cell r="C6850" t="str">
            <v>Electricity, Gas, Water and Waste Services</v>
          </cell>
          <cell r="D6850">
            <v>212011551</v>
          </cell>
          <cell r="E6850" t="str">
            <v>Pakenham - South East</v>
          </cell>
          <cell r="F6850">
            <v>3</v>
          </cell>
          <cell r="G6850">
            <v>0</v>
          </cell>
          <cell r="H6850">
            <v>3</v>
          </cell>
          <cell r="I6850">
            <v>0</v>
          </cell>
          <cell r="J6850">
            <v>0</v>
          </cell>
          <cell r="K6850">
            <v>5</v>
          </cell>
        </row>
        <row r="6851">
          <cell r="A6851">
            <v>6845</v>
          </cell>
          <cell r="B6851" t="str">
            <v>E</v>
          </cell>
          <cell r="C6851" t="str">
            <v>Construction</v>
          </cell>
          <cell r="D6851">
            <v>212011551</v>
          </cell>
          <cell r="E6851" t="str">
            <v>Pakenham - South East</v>
          </cell>
          <cell r="F6851">
            <v>101</v>
          </cell>
          <cell r="G6851">
            <v>56</v>
          </cell>
          <cell r="H6851">
            <v>29</v>
          </cell>
          <cell r="I6851">
            <v>7</v>
          </cell>
          <cell r="J6851">
            <v>0</v>
          </cell>
          <cell r="K6851">
            <v>193</v>
          </cell>
        </row>
        <row r="6852">
          <cell r="A6852">
            <v>6846</v>
          </cell>
          <cell r="B6852" t="str">
            <v>F</v>
          </cell>
          <cell r="C6852" t="str">
            <v>Wholesale Trade</v>
          </cell>
          <cell r="D6852">
            <v>212011551</v>
          </cell>
          <cell r="E6852" t="str">
            <v>Pakenham - South East</v>
          </cell>
          <cell r="F6852">
            <v>13</v>
          </cell>
          <cell r="G6852">
            <v>15</v>
          </cell>
          <cell r="H6852">
            <v>5</v>
          </cell>
          <cell r="I6852">
            <v>3</v>
          </cell>
          <cell r="J6852">
            <v>0</v>
          </cell>
          <cell r="K6852">
            <v>35</v>
          </cell>
        </row>
        <row r="6853">
          <cell r="A6853">
            <v>6847</v>
          </cell>
          <cell r="B6853" t="str">
            <v>G</v>
          </cell>
          <cell r="C6853" t="str">
            <v>Retail Trade</v>
          </cell>
          <cell r="D6853">
            <v>212011551</v>
          </cell>
          <cell r="E6853" t="str">
            <v>Pakenham - South East</v>
          </cell>
          <cell r="F6853">
            <v>34</v>
          </cell>
          <cell r="G6853">
            <v>36</v>
          </cell>
          <cell r="H6853">
            <v>18</v>
          </cell>
          <cell r="I6853">
            <v>3</v>
          </cell>
          <cell r="J6853">
            <v>0</v>
          </cell>
          <cell r="K6853">
            <v>91</v>
          </cell>
        </row>
        <row r="6854">
          <cell r="A6854">
            <v>6848</v>
          </cell>
          <cell r="B6854" t="str">
            <v>H</v>
          </cell>
          <cell r="C6854" t="str">
            <v>Accommodation and Food Services</v>
          </cell>
          <cell r="D6854">
            <v>212011551</v>
          </cell>
          <cell r="E6854" t="str">
            <v>Pakenham - South East</v>
          </cell>
          <cell r="F6854">
            <v>10</v>
          </cell>
          <cell r="G6854">
            <v>8</v>
          </cell>
          <cell r="H6854">
            <v>3</v>
          </cell>
          <cell r="I6854">
            <v>0</v>
          </cell>
          <cell r="J6854">
            <v>0</v>
          </cell>
          <cell r="K6854">
            <v>22</v>
          </cell>
        </row>
        <row r="6855">
          <cell r="A6855">
            <v>6849</v>
          </cell>
          <cell r="B6855" t="str">
            <v>I</v>
          </cell>
          <cell r="C6855" t="str">
            <v>Transport, Postal and Warehousing</v>
          </cell>
          <cell r="D6855">
            <v>212011551</v>
          </cell>
          <cell r="E6855" t="str">
            <v>Pakenham - South East</v>
          </cell>
          <cell r="F6855">
            <v>147</v>
          </cell>
          <cell r="G6855">
            <v>17</v>
          </cell>
          <cell r="H6855">
            <v>3</v>
          </cell>
          <cell r="I6855">
            <v>0</v>
          </cell>
          <cell r="J6855">
            <v>0</v>
          </cell>
          <cell r="K6855">
            <v>169</v>
          </cell>
        </row>
        <row r="6856">
          <cell r="A6856">
            <v>6850</v>
          </cell>
          <cell r="B6856" t="str">
            <v>J</v>
          </cell>
          <cell r="C6856" t="str">
            <v>Information Media and Telecommunications</v>
          </cell>
          <cell r="D6856">
            <v>212011551</v>
          </cell>
          <cell r="E6856" t="str">
            <v>Pakenham - South East</v>
          </cell>
          <cell r="F6856">
            <v>3</v>
          </cell>
          <cell r="G6856">
            <v>0</v>
          </cell>
          <cell r="H6856">
            <v>3</v>
          </cell>
          <cell r="I6856">
            <v>0</v>
          </cell>
          <cell r="J6856">
            <v>0</v>
          </cell>
          <cell r="K6856">
            <v>6</v>
          </cell>
        </row>
        <row r="6857">
          <cell r="A6857">
            <v>6851</v>
          </cell>
          <cell r="B6857" t="str">
            <v>K</v>
          </cell>
          <cell r="C6857" t="str">
            <v>Financial and Insurance Services</v>
          </cell>
          <cell r="D6857">
            <v>212011551</v>
          </cell>
          <cell r="E6857" t="str">
            <v>Pakenham - South East</v>
          </cell>
          <cell r="F6857">
            <v>23</v>
          </cell>
          <cell r="G6857">
            <v>6</v>
          </cell>
          <cell r="H6857">
            <v>3</v>
          </cell>
          <cell r="I6857">
            <v>0</v>
          </cell>
          <cell r="J6857">
            <v>0</v>
          </cell>
          <cell r="K6857">
            <v>32</v>
          </cell>
        </row>
        <row r="6858">
          <cell r="A6858">
            <v>6852</v>
          </cell>
          <cell r="B6858" t="str">
            <v>L</v>
          </cell>
          <cell r="C6858" t="str">
            <v>Rental, Hiring and Real Estate Services</v>
          </cell>
          <cell r="D6858">
            <v>212011551</v>
          </cell>
          <cell r="E6858" t="str">
            <v>Pakenham - South East</v>
          </cell>
          <cell r="F6858">
            <v>95</v>
          </cell>
          <cell r="G6858">
            <v>10</v>
          </cell>
          <cell r="H6858">
            <v>4</v>
          </cell>
          <cell r="I6858">
            <v>0</v>
          </cell>
          <cell r="J6858">
            <v>0</v>
          </cell>
          <cell r="K6858">
            <v>110</v>
          </cell>
        </row>
        <row r="6859">
          <cell r="A6859">
            <v>6853</v>
          </cell>
          <cell r="B6859" t="str">
            <v>M</v>
          </cell>
          <cell r="C6859" t="str">
            <v>Professional, Scientific and Technical Services</v>
          </cell>
          <cell r="D6859">
            <v>212011551</v>
          </cell>
          <cell r="E6859" t="str">
            <v>Pakenham - South East</v>
          </cell>
          <cell r="F6859">
            <v>37</v>
          </cell>
          <cell r="G6859">
            <v>36</v>
          </cell>
          <cell r="H6859">
            <v>10</v>
          </cell>
          <cell r="I6859">
            <v>4</v>
          </cell>
          <cell r="J6859">
            <v>0</v>
          </cell>
          <cell r="K6859">
            <v>87</v>
          </cell>
        </row>
        <row r="6860">
          <cell r="A6860">
            <v>6854</v>
          </cell>
          <cell r="B6860" t="str">
            <v>N</v>
          </cell>
          <cell r="C6860" t="str">
            <v>Administrative and Support Services</v>
          </cell>
          <cell r="D6860">
            <v>212011551</v>
          </cell>
          <cell r="E6860" t="str">
            <v>Pakenham - South East</v>
          </cell>
          <cell r="F6860">
            <v>48</v>
          </cell>
          <cell r="G6860">
            <v>16</v>
          </cell>
          <cell r="H6860">
            <v>7</v>
          </cell>
          <cell r="I6860">
            <v>3</v>
          </cell>
          <cell r="J6860">
            <v>0</v>
          </cell>
          <cell r="K6860">
            <v>74</v>
          </cell>
        </row>
        <row r="6861">
          <cell r="A6861">
            <v>6855</v>
          </cell>
          <cell r="B6861" t="str">
            <v>O</v>
          </cell>
          <cell r="C6861" t="str">
            <v>Public Administration and Safety</v>
          </cell>
          <cell r="D6861">
            <v>212011551</v>
          </cell>
          <cell r="E6861" t="str">
            <v>Pakenham - South East</v>
          </cell>
          <cell r="F6861">
            <v>3</v>
          </cell>
          <cell r="G6861">
            <v>0</v>
          </cell>
          <cell r="H6861">
            <v>0</v>
          </cell>
          <cell r="I6861">
            <v>3</v>
          </cell>
          <cell r="J6861">
            <v>0</v>
          </cell>
          <cell r="K6861">
            <v>5</v>
          </cell>
        </row>
        <row r="6862">
          <cell r="A6862">
            <v>6856</v>
          </cell>
          <cell r="B6862" t="str">
            <v>P</v>
          </cell>
          <cell r="C6862" t="str">
            <v>Education and Training</v>
          </cell>
          <cell r="D6862">
            <v>212011551</v>
          </cell>
          <cell r="E6862" t="str">
            <v>Pakenham - South East</v>
          </cell>
          <cell r="F6862">
            <v>18</v>
          </cell>
          <cell r="G6862">
            <v>0</v>
          </cell>
          <cell r="H6862">
            <v>4</v>
          </cell>
          <cell r="I6862">
            <v>0</v>
          </cell>
          <cell r="J6862">
            <v>0</v>
          </cell>
          <cell r="K6862">
            <v>23</v>
          </cell>
        </row>
        <row r="6863">
          <cell r="A6863">
            <v>6857</v>
          </cell>
          <cell r="B6863" t="str">
            <v>Q</v>
          </cell>
          <cell r="C6863" t="str">
            <v>Health Care and Social Assistance</v>
          </cell>
          <cell r="D6863">
            <v>212011551</v>
          </cell>
          <cell r="E6863" t="str">
            <v>Pakenham - South East</v>
          </cell>
          <cell r="F6863">
            <v>33</v>
          </cell>
          <cell r="G6863">
            <v>7</v>
          </cell>
          <cell r="H6863">
            <v>10</v>
          </cell>
          <cell r="I6863">
            <v>5</v>
          </cell>
          <cell r="J6863">
            <v>0</v>
          </cell>
          <cell r="K6863">
            <v>55</v>
          </cell>
        </row>
        <row r="6864">
          <cell r="A6864">
            <v>6858</v>
          </cell>
          <cell r="B6864" t="str">
            <v>R</v>
          </cell>
          <cell r="C6864" t="str">
            <v>Arts and Recreation Services</v>
          </cell>
          <cell r="D6864">
            <v>212011551</v>
          </cell>
          <cell r="E6864" t="str">
            <v>Pakenham - South East</v>
          </cell>
          <cell r="F6864">
            <v>3</v>
          </cell>
          <cell r="G6864">
            <v>0</v>
          </cell>
          <cell r="H6864">
            <v>0</v>
          </cell>
          <cell r="I6864">
            <v>0</v>
          </cell>
          <cell r="J6864">
            <v>0</v>
          </cell>
          <cell r="K6864">
            <v>6</v>
          </cell>
        </row>
        <row r="6865">
          <cell r="A6865">
            <v>6859</v>
          </cell>
          <cell r="B6865" t="str">
            <v>S</v>
          </cell>
          <cell r="C6865" t="str">
            <v>Other Services</v>
          </cell>
          <cell r="D6865">
            <v>212011551</v>
          </cell>
          <cell r="E6865" t="str">
            <v>Pakenham - South East</v>
          </cell>
          <cell r="F6865">
            <v>36</v>
          </cell>
          <cell r="G6865">
            <v>32</v>
          </cell>
          <cell r="H6865">
            <v>14</v>
          </cell>
          <cell r="I6865">
            <v>0</v>
          </cell>
          <cell r="J6865">
            <v>0</v>
          </cell>
          <cell r="K6865">
            <v>82</v>
          </cell>
        </row>
        <row r="6866">
          <cell r="A6866">
            <v>6860</v>
          </cell>
          <cell r="B6866" t="str">
            <v>A</v>
          </cell>
          <cell r="C6866" t="str">
            <v>Agriculture, Forestry and Fishing</v>
          </cell>
          <cell r="D6866">
            <v>212011552</v>
          </cell>
          <cell r="E6866" t="str">
            <v>Pakenham - South West</v>
          </cell>
          <cell r="F6866">
            <v>14</v>
          </cell>
          <cell r="G6866">
            <v>3</v>
          </cell>
          <cell r="H6866">
            <v>3</v>
          </cell>
          <cell r="I6866">
            <v>0</v>
          </cell>
          <cell r="J6866">
            <v>0</v>
          </cell>
          <cell r="K6866">
            <v>17</v>
          </cell>
        </row>
        <row r="6867">
          <cell r="A6867">
            <v>6861</v>
          </cell>
          <cell r="B6867" t="str">
            <v>B</v>
          </cell>
          <cell r="C6867" t="str">
            <v>Mining</v>
          </cell>
          <cell r="D6867">
            <v>212011552</v>
          </cell>
          <cell r="E6867" t="str">
            <v>Pakenham - South West</v>
          </cell>
          <cell r="F6867">
            <v>0</v>
          </cell>
          <cell r="G6867">
            <v>0</v>
          </cell>
          <cell r="H6867">
            <v>0</v>
          </cell>
          <cell r="I6867">
            <v>0</v>
          </cell>
          <cell r="J6867">
            <v>0</v>
          </cell>
          <cell r="K6867">
            <v>0</v>
          </cell>
        </row>
        <row r="6868">
          <cell r="A6868">
            <v>6862</v>
          </cell>
          <cell r="B6868" t="str">
            <v>C</v>
          </cell>
          <cell r="C6868" t="str">
            <v>Manufacturing</v>
          </cell>
          <cell r="D6868">
            <v>212011552</v>
          </cell>
          <cell r="E6868" t="str">
            <v>Pakenham - South West</v>
          </cell>
          <cell r="F6868">
            <v>40</v>
          </cell>
          <cell r="G6868">
            <v>26</v>
          </cell>
          <cell r="H6868">
            <v>26</v>
          </cell>
          <cell r="I6868">
            <v>15</v>
          </cell>
          <cell r="J6868">
            <v>0</v>
          </cell>
          <cell r="K6868">
            <v>107</v>
          </cell>
        </row>
        <row r="6869">
          <cell r="A6869">
            <v>6863</v>
          </cell>
          <cell r="B6869" t="str">
            <v>D</v>
          </cell>
          <cell r="C6869" t="str">
            <v>Electricity, Gas, Water and Waste Services</v>
          </cell>
          <cell r="D6869">
            <v>212011552</v>
          </cell>
          <cell r="E6869" t="str">
            <v>Pakenham - South West</v>
          </cell>
          <cell r="F6869">
            <v>5</v>
          </cell>
          <cell r="G6869">
            <v>0</v>
          </cell>
          <cell r="H6869">
            <v>0</v>
          </cell>
          <cell r="I6869">
            <v>0</v>
          </cell>
          <cell r="J6869">
            <v>0</v>
          </cell>
          <cell r="K6869">
            <v>8</v>
          </cell>
        </row>
        <row r="6870">
          <cell r="A6870">
            <v>6864</v>
          </cell>
          <cell r="B6870" t="str">
            <v>E</v>
          </cell>
          <cell r="C6870" t="str">
            <v>Construction</v>
          </cell>
          <cell r="D6870">
            <v>212011552</v>
          </cell>
          <cell r="E6870" t="str">
            <v>Pakenham - South West</v>
          </cell>
          <cell r="F6870">
            <v>306</v>
          </cell>
          <cell r="G6870">
            <v>134</v>
          </cell>
          <cell r="H6870">
            <v>42</v>
          </cell>
          <cell r="I6870">
            <v>13</v>
          </cell>
          <cell r="J6870">
            <v>0</v>
          </cell>
          <cell r="K6870">
            <v>495</v>
          </cell>
        </row>
        <row r="6871">
          <cell r="A6871">
            <v>6865</v>
          </cell>
          <cell r="B6871" t="str">
            <v>F</v>
          </cell>
          <cell r="C6871" t="str">
            <v>Wholesale Trade</v>
          </cell>
          <cell r="D6871">
            <v>212011552</v>
          </cell>
          <cell r="E6871" t="str">
            <v>Pakenham - South West</v>
          </cell>
          <cell r="F6871">
            <v>41</v>
          </cell>
          <cell r="G6871">
            <v>24</v>
          </cell>
          <cell r="H6871">
            <v>12</v>
          </cell>
          <cell r="I6871">
            <v>6</v>
          </cell>
          <cell r="J6871">
            <v>0</v>
          </cell>
          <cell r="K6871">
            <v>83</v>
          </cell>
        </row>
        <row r="6872">
          <cell r="A6872">
            <v>6866</v>
          </cell>
          <cell r="B6872" t="str">
            <v>G</v>
          </cell>
          <cell r="C6872" t="str">
            <v>Retail Trade</v>
          </cell>
          <cell r="D6872">
            <v>212011552</v>
          </cell>
          <cell r="E6872" t="str">
            <v>Pakenham - South West</v>
          </cell>
          <cell r="F6872">
            <v>64</v>
          </cell>
          <cell r="G6872">
            <v>41</v>
          </cell>
          <cell r="H6872">
            <v>15</v>
          </cell>
          <cell r="I6872">
            <v>6</v>
          </cell>
          <cell r="J6872">
            <v>0</v>
          </cell>
          <cell r="K6872">
            <v>126</v>
          </cell>
        </row>
        <row r="6873">
          <cell r="A6873">
            <v>6867</v>
          </cell>
          <cell r="B6873" t="str">
            <v>H</v>
          </cell>
          <cell r="C6873" t="str">
            <v>Accommodation and Food Services</v>
          </cell>
          <cell r="D6873">
            <v>212011552</v>
          </cell>
          <cell r="E6873" t="str">
            <v>Pakenham - South West</v>
          </cell>
          <cell r="F6873">
            <v>32</v>
          </cell>
          <cell r="G6873">
            <v>28</v>
          </cell>
          <cell r="H6873">
            <v>26</v>
          </cell>
          <cell r="I6873">
            <v>6</v>
          </cell>
          <cell r="J6873">
            <v>0</v>
          </cell>
          <cell r="K6873">
            <v>92</v>
          </cell>
        </row>
        <row r="6874">
          <cell r="A6874">
            <v>6868</v>
          </cell>
          <cell r="B6874" t="str">
            <v>I</v>
          </cell>
          <cell r="C6874" t="str">
            <v>Transport, Postal and Warehousing</v>
          </cell>
          <cell r="D6874">
            <v>212011552</v>
          </cell>
          <cell r="E6874" t="str">
            <v>Pakenham - South West</v>
          </cell>
          <cell r="F6874">
            <v>563</v>
          </cell>
          <cell r="G6874">
            <v>65</v>
          </cell>
          <cell r="H6874">
            <v>3</v>
          </cell>
          <cell r="I6874">
            <v>3</v>
          </cell>
          <cell r="J6874">
            <v>0</v>
          </cell>
          <cell r="K6874">
            <v>632</v>
          </cell>
        </row>
        <row r="6875">
          <cell r="A6875">
            <v>6869</v>
          </cell>
          <cell r="B6875" t="str">
            <v>J</v>
          </cell>
          <cell r="C6875" t="str">
            <v>Information Media and Telecommunications</v>
          </cell>
          <cell r="D6875">
            <v>212011552</v>
          </cell>
          <cell r="E6875" t="str">
            <v>Pakenham - South West</v>
          </cell>
          <cell r="F6875">
            <v>10</v>
          </cell>
          <cell r="G6875">
            <v>4</v>
          </cell>
          <cell r="H6875">
            <v>0</v>
          </cell>
          <cell r="I6875">
            <v>0</v>
          </cell>
          <cell r="J6875">
            <v>0</v>
          </cell>
          <cell r="K6875">
            <v>14</v>
          </cell>
        </row>
        <row r="6876">
          <cell r="A6876">
            <v>6870</v>
          </cell>
          <cell r="B6876" t="str">
            <v>K</v>
          </cell>
          <cell r="C6876" t="str">
            <v>Financial and Insurance Services</v>
          </cell>
          <cell r="D6876">
            <v>212011552</v>
          </cell>
          <cell r="E6876" t="str">
            <v>Pakenham - South West</v>
          </cell>
          <cell r="F6876">
            <v>43</v>
          </cell>
          <cell r="G6876">
            <v>13</v>
          </cell>
          <cell r="H6876">
            <v>0</v>
          </cell>
          <cell r="I6876">
            <v>0</v>
          </cell>
          <cell r="J6876">
            <v>0</v>
          </cell>
          <cell r="K6876">
            <v>58</v>
          </cell>
        </row>
        <row r="6877">
          <cell r="A6877">
            <v>6871</v>
          </cell>
          <cell r="B6877" t="str">
            <v>L</v>
          </cell>
          <cell r="C6877" t="str">
            <v>Rental, Hiring and Real Estate Services</v>
          </cell>
          <cell r="D6877">
            <v>212011552</v>
          </cell>
          <cell r="E6877" t="str">
            <v>Pakenham - South West</v>
          </cell>
          <cell r="F6877">
            <v>185</v>
          </cell>
          <cell r="G6877">
            <v>16</v>
          </cell>
          <cell r="H6877">
            <v>6</v>
          </cell>
          <cell r="I6877">
            <v>3</v>
          </cell>
          <cell r="J6877">
            <v>0</v>
          </cell>
          <cell r="K6877">
            <v>208</v>
          </cell>
        </row>
        <row r="6878">
          <cell r="A6878">
            <v>6872</v>
          </cell>
          <cell r="B6878" t="str">
            <v>M</v>
          </cell>
          <cell r="C6878" t="str">
            <v>Professional, Scientific and Technical Services</v>
          </cell>
          <cell r="D6878">
            <v>212011552</v>
          </cell>
          <cell r="E6878" t="str">
            <v>Pakenham - South West</v>
          </cell>
          <cell r="F6878">
            <v>91</v>
          </cell>
          <cell r="G6878">
            <v>61</v>
          </cell>
          <cell r="H6878">
            <v>8</v>
          </cell>
          <cell r="I6878">
            <v>4</v>
          </cell>
          <cell r="J6878">
            <v>0</v>
          </cell>
          <cell r="K6878">
            <v>164</v>
          </cell>
        </row>
        <row r="6879">
          <cell r="A6879">
            <v>6873</v>
          </cell>
          <cell r="B6879" t="str">
            <v>N</v>
          </cell>
          <cell r="C6879" t="str">
            <v>Administrative and Support Services</v>
          </cell>
          <cell r="D6879">
            <v>212011552</v>
          </cell>
          <cell r="E6879" t="str">
            <v>Pakenham - South West</v>
          </cell>
          <cell r="F6879">
            <v>132</v>
          </cell>
          <cell r="G6879">
            <v>32</v>
          </cell>
          <cell r="H6879">
            <v>7</v>
          </cell>
          <cell r="I6879">
            <v>3</v>
          </cell>
          <cell r="J6879">
            <v>0</v>
          </cell>
          <cell r="K6879">
            <v>173</v>
          </cell>
        </row>
        <row r="6880">
          <cell r="A6880">
            <v>6874</v>
          </cell>
          <cell r="B6880" t="str">
            <v>O</v>
          </cell>
          <cell r="C6880" t="str">
            <v>Public Administration and Safety</v>
          </cell>
          <cell r="D6880">
            <v>212011552</v>
          </cell>
          <cell r="E6880" t="str">
            <v>Pakenham - South West</v>
          </cell>
          <cell r="F6880">
            <v>8</v>
          </cell>
          <cell r="G6880">
            <v>4</v>
          </cell>
          <cell r="H6880">
            <v>3</v>
          </cell>
          <cell r="I6880">
            <v>3</v>
          </cell>
          <cell r="J6880">
            <v>0</v>
          </cell>
          <cell r="K6880">
            <v>15</v>
          </cell>
        </row>
        <row r="6881">
          <cell r="A6881">
            <v>6875</v>
          </cell>
          <cell r="B6881" t="str">
            <v>P</v>
          </cell>
          <cell r="C6881" t="str">
            <v>Education and Training</v>
          </cell>
          <cell r="D6881">
            <v>212011552</v>
          </cell>
          <cell r="E6881" t="str">
            <v>Pakenham - South West</v>
          </cell>
          <cell r="F6881">
            <v>23</v>
          </cell>
          <cell r="G6881">
            <v>7</v>
          </cell>
          <cell r="H6881">
            <v>0</v>
          </cell>
          <cell r="I6881">
            <v>0</v>
          </cell>
          <cell r="J6881">
            <v>0</v>
          </cell>
          <cell r="K6881">
            <v>31</v>
          </cell>
        </row>
        <row r="6882">
          <cell r="A6882">
            <v>6876</v>
          </cell>
          <cell r="B6882" t="str">
            <v>Q</v>
          </cell>
          <cell r="C6882" t="str">
            <v>Health Care and Social Assistance</v>
          </cell>
          <cell r="D6882">
            <v>212011552</v>
          </cell>
          <cell r="E6882" t="str">
            <v>Pakenham - South West</v>
          </cell>
          <cell r="F6882">
            <v>98</v>
          </cell>
          <cell r="G6882">
            <v>27</v>
          </cell>
          <cell r="H6882">
            <v>8</v>
          </cell>
          <cell r="I6882">
            <v>3</v>
          </cell>
          <cell r="J6882">
            <v>3</v>
          </cell>
          <cell r="K6882">
            <v>137</v>
          </cell>
        </row>
        <row r="6883">
          <cell r="A6883">
            <v>6877</v>
          </cell>
          <cell r="B6883" t="str">
            <v>R</v>
          </cell>
          <cell r="C6883" t="str">
            <v>Arts and Recreation Services</v>
          </cell>
          <cell r="D6883">
            <v>212011552</v>
          </cell>
          <cell r="E6883" t="str">
            <v>Pakenham - South West</v>
          </cell>
          <cell r="F6883">
            <v>9</v>
          </cell>
          <cell r="G6883">
            <v>4</v>
          </cell>
          <cell r="H6883">
            <v>0</v>
          </cell>
          <cell r="I6883">
            <v>3</v>
          </cell>
          <cell r="J6883">
            <v>0</v>
          </cell>
          <cell r="K6883">
            <v>16</v>
          </cell>
        </row>
        <row r="6884">
          <cell r="A6884">
            <v>6878</v>
          </cell>
          <cell r="B6884" t="str">
            <v>S</v>
          </cell>
          <cell r="C6884" t="str">
            <v>Other Services</v>
          </cell>
          <cell r="D6884">
            <v>212011552</v>
          </cell>
          <cell r="E6884" t="str">
            <v>Pakenham - South West</v>
          </cell>
          <cell r="F6884">
            <v>85</v>
          </cell>
          <cell r="G6884">
            <v>46</v>
          </cell>
          <cell r="H6884">
            <v>18</v>
          </cell>
          <cell r="I6884">
            <v>3</v>
          </cell>
          <cell r="J6884">
            <v>0</v>
          </cell>
          <cell r="K6884">
            <v>151</v>
          </cell>
        </row>
        <row r="6885">
          <cell r="A6885">
            <v>6879</v>
          </cell>
          <cell r="B6885" t="str">
            <v>A</v>
          </cell>
          <cell r="C6885" t="str">
            <v>Agriculture, Forestry and Fishing</v>
          </cell>
          <cell r="D6885">
            <v>209031212</v>
          </cell>
          <cell r="E6885" t="str">
            <v>Panton Hill - St Andrews</v>
          </cell>
          <cell r="F6885">
            <v>46</v>
          </cell>
          <cell r="G6885">
            <v>3</v>
          </cell>
          <cell r="H6885">
            <v>3</v>
          </cell>
          <cell r="I6885">
            <v>0</v>
          </cell>
          <cell r="J6885">
            <v>0</v>
          </cell>
          <cell r="K6885">
            <v>53</v>
          </cell>
        </row>
        <row r="6886">
          <cell r="A6886">
            <v>6880</v>
          </cell>
          <cell r="B6886" t="str">
            <v>B</v>
          </cell>
          <cell r="C6886" t="str">
            <v>Mining</v>
          </cell>
          <cell r="D6886">
            <v>209031212</v>
          </cell>
          <cell r="E6886" t="str">
            <v>Panton Hill - St Andrews</v>
          </cell>
          <cell r="F6886">
            <v>0</v>
          </cell>
          <cell r="G6886">
            <v>0</v>
          </cell>
          <cell r="H6886">
            <v>0</v>
          </cell>
          <cell r="I6886">
            <v>0</v>
          </cell>
          <cell r="J6886">
            <v>0</v>
          </cell>
          <cell r="K6886">
            <v>0</v>
          </cell>
        </row>
        <row r="6887">
          <cell r="A6887">
            <v>6881</v>
          </cell>
          <cell r="B6887" t="str">
            <v>C</v>
          </cell>
          <cell r="C6887" t="str">
            <v>Manufacturing</v>
          </cell>
          <cell r="D6887">
            <v>209031212</v>
          </cell>
          <cell r="E6887" t="str">
            <v>Panton Hill - St Andrews</v>
          </cell>
          <cell r="F6887">
            <v>17</v>
          </cell>
          <cell r="G6887">
            <v>5</v>
          </cell>
          <cell r="H6887">
            <v>0</v>
          </cell>
          <cell r="I6887">
            <v>0</v>
          </cell>
          <cell r="J6887">
            <v>0</v>
          </cell>
          <cell r="K6887">
            <v>24</v>
          </cell>
        </row>
        <row r="6888">
          <cell r="A6888">
            <v>6882</v>
          </cell>
          <cell r="B6888" t="str">
            <v>D</v>
          </cell>
          <cell r="C6888" t="str">
            <v>Electricity, Gas, Water and Waste Services</v>
          </cell>
          <cell r="D6888">
            <v>209031212</v>
          </cell>
          <cell r="E6888" t="str">
            <v>Panton Hill - St Andrews</v>
          </cell>
          <cell r="F6888">
            <v>0</v>
          </cell>
          <cell r="G6888">
            <v>0</v>
          </cell>
          <cell r="H6888">
            <v>0</v>
          </cell>
          <cell r="I6888">
            <v>0</v>
          </cell>
          <cell r="J6888">
            <v>0</v>
          </cell>
          <cell r="K6888">
            <v>3</v>
          </cell>
        </row>
        <row r="6889">
          <cell r="A6889">
            <v>6883</v>
          </cell>
          <cell r="B6889" t="str">
            <v>E</v>
          </cell>
          <cell r="C6889" t="str">
            <v>Construction</v>
          </cell>
          <cell r="D6889">
            <v>209031212</v>
          </cell>
          <cell r="E6889" t="str">
            <v>Panton Hill - St Andrews</v>
          </cell>
          <cell r="F6889">
            <v>115</v>
          </cell>
          <cell r="G6889">
            <v>85</v>
          </cell>
          <cell r="H6889">
            <v>12</v>
          </cell>
          <cell r="I6889">
            <v>3</v>
          </cell>
          <cell r="J6889">
            <v>0</v>
          </cell>
          <cell r="K6889">
            <v>214</v>
          </cell>
        </row>
        <row r="6890">
          <cell r="A6890">
            <v>6884</v>
          </cell>
          <cell r="B6890" t="str">
            <v>F</v>
          </cell>
          <cell r="C6890" t="str">
            <v>Wholesale Trade</v>
          </cell>
          <cell r="D6890">
            <v>209031212</v>
          </cell>
          <cell r="E6890" t="str">
            <v>Panton Hill - St Andrews</v>
          </cell>
          <cell r="F6890">
            <v>11</v>
          </cell>
          <cell r="G6890">
            <v>6</v>
          </cell>
          <cell r="H6890">
            <v>4</v>
          </cell>
          <cell r="I6890">
            <v>0</v>
          </cell>
          <cell r="J6890">
            <v>0</v>
          </cell>
          <cell r="K6890">
            <v>21</v>
          </cell>
        </row>
        <row r="6891">
          <cell r="A6891">
            <v>6885</v>
          </cell>
          <cell r="B6891" t="str">
            <v>G</v>
          </cell>
          <cell r="C6891" t="str">
            <v>Retail Trade</v>
          </cell>
          <cell r="D6891">
            <v>209031212</v>
          </cell>
          <cell r="E6891" t="str">
            <v>Panton Hill - St Andrews</v>
          </cell>
          <cell r="F6891">
            <v>19</v>
          </cell>
          <cell r="G6891">
            <v>11</v>
          </cell>
          <cell r="H6891">
            <v>0</v>
          </cell>
          <cell r="I6891">
            <v>0</v>
          </cell>
          <cell r="J6891">
            <v>0</v>
          </cell>
          <cell r="K6891">
            <v>30</v>
          </cell>
        </row>
        <row r="6892">
          <cell r="A6892">
            <v>6886</v>
          </cell>
          <cell r="B6892" t="str">
            <v>H</v>
          </cell>
          <cell r="C6892" t="str">
            <v>Accommodation and Food Services</v>
          </cell>
          <cell r="D6892">
            <v>209031212</v>
          </cell>
          <cell r="E6892" t="str">
            <v>Panton Hill - St Andrews</v>
          </cell>
          <cell r="F6892">
            <v>3</v>
          </cell>
          <cell r="G6892">
            <v>3</v>
          </cell>
          <cell r="H6892">
            <v>7</v>
          </cell>
          <cell r="I6892">
            <v>0</v>
          </cell>
          <cell r="J6892">
            <v>0</v>
          </cell>
          <cell r="K6892">
            <v>11</v>
          </cell>
        </row>
        <row r="6893">
          <cell r="A6893">
            <v>6887</v>
          </cell>
          <cell r="B6893" t="str">
            <v>I</v>
          </cell>
          <cell r="C6893" t="str">
            <v>Transport, Postal and Warehousing</v>
          </cell>
          <cell r="D6893">
            <v>209031212</v>
          </cell>
          <cell r="E6893" t="str">
            <v>Panton Hill - St Andrews</v>
          </cell>
          <cell r="F6893">
            <v>9</v>
          </cell>
          <cell r="G6893">
            <v>4</v>
          </cell>
          <cell r="H6893">
            <v>0</v>
          </cell>
          <cell r="I6893">
            <v>0</v>
          </cell>
          <cell r="J6893">
            <v>0</v>
          </cell>
          <cell r="K6893">
            <v>14</v>
          </cell>
        </row>
        <row r="6894">
          <cell r="A6894">
            <v>6888</v>
          </cell>
          <cell r="B6894" t="str">
            <v>J</v>
          </cell>
          <cell r="C6894" t="str">
            <v>Information Media and Telecommunications</v>
          </cell>
          <cell r="D6894">
            <v>209031212</v>
          </cell>
          <cell r="E6894" t="str">
            <v>Panton Hill - St Andrews</v>
          </cell>
          <cell r="F6894">
            <v>4</v>
          </cell>
          <cell r="G6894">
            <v>3</v>
          </cell>
          <cell r="H6894">
            <v>0</v>
          </cell>
          <cell r="I6894">
            <v>0</v>
          </cell>
          <cell r="J6894">
            <v>0</v>
          </cell>
          <cell r="K6894">
            <v>6</v>
          </cell>
        </row>
        <row r="6895">
          <cell r="A6895">
            <v>6889</v>
          </cell>
          <cell r="B6895" t="str">
            <v>K</v>
          </cell>
          <cell r="C6895" t="str">
            <v>Financial and Insurance Services</v>
          </cell>
          <cell r="D6895">
            <v>209031212</v>
          </cell>
          <cell r="E6895" t="str">
            <v>Panton Hill - St Andrews</v>
          </cell>
          <cell r="F6895">
            <v>19</v>
          </cell>
          <cell r="G6895">
            <v>4</v>
          </cell>
          <cell r="H6895">
            <v>3</v>
          </cell>
          <cell r="I6895">
            <v>0</v>
          </cell>
          <cell r="J6895">
            <v>0</v>
          </cell>
          <cell r="K6895">
            <v>25</v>
          </cell>
        </row>
        <row r="6896">
          <cell r="A6896">
            <v>6890</v>
          </cell>
          <cell r="B6896" t="str">
            <v>L</v>
          </cell>
          <cell r="C6896" t="str">
            <v>Rental, Hiring and Real Estate Services</v>
          </cell>
          <cell r="D6896">
            <v>209031212</v>
          </cell>
          <cell r="E6896" t="str">
            <v>Panton Hill - St Andrews</v>
          </cell>
          <cell r="F6896">
            <v>59</v>
          </cell>
          <cell r="G6896">
            <v>10</v>
          </cell>
          <cell r="H6896">
            <v>3</v>
          </cell>
          <cell r="I6896">
            <v>3</v>
          </cell>
          <cell r="J6896">
            <v>0</v>
          </cell>
          <cell r="K6896">
            <v>73</v>
          </cell>
        </row>
        <row r="6897">
          <cell r="A6897">
            <v>6891</v>
          </cell>
          <cell r="B6897" t="str">
            <v>M</v>
          </cell>
          <cell r="C6897" t="str">
            <v>Professional, Scientific and Technical Services</v>
          </cell>
          <cell r="D6897">
            <v>209031212</v>
          </cell>
          <cell r="E6897" t="str">
            <v>Panton Hill - St Andrews</v>
          </cell>
          <cell r="F6897">
            <v>44</v>
          </cell>
          <cell r="G6897">
            <v>36</v>
          </cell>
          <cell r="H6897">
            <v>6</v>
          </cell>
          <cell r="I6897">
            <v>0</v>
          </cell>
          <cell r="J6897">
            <v>0</v>
          </cell>
          <cell r="K6897">
            <v>88</v>
          </cell>
        </row>
        <row r="6898">
          <cell r="A6898">
            <v>6892</v>
          </cell>
          <cell r="B6898" t="str">
            <v>N</v>
          </cell>
          <cell r="C6898" t="str">
            <v>Administrative and Support Services</v>
          </cell>
          <cell r="D6898">
            <v>209031212</v>
          </cell>
          <cell r="E6898" t="str">
            <v>Panton Hill - St Andrews</v>
          </cell>
          <cell r="F6898">
            <v>23</v>
          </cell>
          <cell r="G6898">
            <v>12</v>
          </cell>
          <cell r="H6898">
            <v>4</v>
          </cell>
          <cell r="I6898">
            <v>0</v>
          </cell>
          <cell r="J6898">
            <v>0</v>
          </cell>
          <cell r="K6898">
            <v>39</v>
          </cell>
        </row>
        <row r="6899">
          <cell r="A6899">
            <v>6893</v>
          </cell>
          <cell r="B6899" t="str">
            <v>O</v>
          </cell>
          <cell r="C6899" t="str">
            <v>Public Administration and Safety</v>
          </cell>
          <cell r="D6899">
            <v>209031212</v>
          </cell>
          <cell r="E6899" t="str">
            <v>Panton Hill - St Andrews</v>
          </cell>
          <cell r="F6899">
            <v>3</v>
          </cell>
          <cell r="G6899">
            <v>0</v>
          </cell>
          <cell r="H6899">
            <v>0</v>
          </cell>
          <cell r="I6899">
            <v>0</v>
          </cell>
          <cell r="J6899">
            <v>0</v>
          </cell>
          <cell r="K6899">
            <v>0</v>
          </cell>
        </row>
        <row r="6900">
          <cell r="A6900">
            <v>6894</v>
          </cell>
          <cell r="B6900" t="str">
            <v>P</v>
          </cell>
          <cell r="C6900" t="str">
            <v>Education and Training</v>
          </cell>
          <cell r="D6900">
            <v>209031212</v>
          </cell>
          <cell r="E6900" t="str">
            <v>Panton Hill - St Andrews</v>
          </cell>
          <cell r="F6900">
            <v>4</v>
          </cell>
          <cell r="G6900">
            <v>3</v>
          </cell>
          <cell r="H6900">
            <v>0</v>
          </cell>
          <cell r="I6900">
            <v>3</v>
          </cell>
          <cell r="J6900">
            <v>0</v>
          </cell>
          <cell r="K6900">
            <v>8</v>
          </cell>
        </row>
        <row r="6901">
          <cell r="A6901">
            <v>6895</v>
          </cell>
          <cell r="B6901" t="str">
            <v>Q</v>
          </cell>
          <cell r="C6901" t="str">
            <v>Health Care and Social Assistance</v>
          </cell>
          <cell r="D6901">
            <v>209031212</v>
          </cell>
          <cell r="E6901" t="str">
            <v>Panton Hill - St Andrews</v>
          </cell>
          <cell r="F6901">
            <v>18</v>
          </cell>
          <cell r="G6901">
            <v>7</v>
          </cell>
          <cell r="H6901">
            <v>0</v>
          </cell>
          <cell r="I6901">
            <v>0</v>
          </cell>
          <cell r="J6901">
            <v>0</v>
          </cell>
          <cell r="K6901">
            <v>25</v>
          </cell>
        </row>
        <row r="6902">
          <cell r="A6902">
            <v>6896</v>
          </cell>
          <cell r="B6902" t="str">
            <v>R</v>
          </cell>
          <cell r="C6902" t="str">
            <v>Arts and Recreation Services</v>
          </cell>
          <cell r="D6902">
            <v>209031212</v>
          </cell>
          <cell r="E6902" t="str">
            <v>Panton Hill - St Andrews</v>
          </cell>
          <cell r="F6902">
            <v>13</v>
          </cell>
          <cell r="G6902">
            <v>3</v>
          </cell>
          <cell r="H6902">
            <v>0</v>
          </cell>
          <cell r="I6902">
            <v>0</v>
          </cell>
          <cell r="J6902">
            <v>0</v>
          </cell>
          <cell r="K6902">
            <v>17</v>
          </cell>
        </row>
        <row r="6903">
          <cell r="A6903">
            <v>6897</v>
          </cell>
          <cell r="B6903" t="str">
            <v>S</v>
          </cell>
          <cell r="C6903" t="str">
            <v>Other Services</v>
          </cell>
          <cell r="D6903">
            <v>209031212</v>
          </cell>
          <cell r="E6903" t="str">
            <v>Panton Hill - St Andrews</v>
          </cell>
          <cell r="F6903">
            <v>20</v>
          </cell>
          <cell r="G6903">
            <v>8</v>
          </cell>
          <cell r="H6903">
            <v>3</v>
          </cell>
          <cell r="I6903">
            <v>0</v>
          </cell>
          <cell r="J6903">
            <v>0</v>
          </cell>
          <cell r="K6903">
            <v>31</v>
          </cell>
        </row>
        <row r="6904">
          <cell r="A6904">
            <v>6898</v>
          </cell>
          <cell r="B6904" t="str">
            <v>A</v>
          </cell>
          <cell r="C6904" t="str">
            <v>Agriculture, Forestry and Fishing</v>
          </cell>
          <cell r="D6904">
            <v>206041124</v>
          </cell>
          <cell r="E6904" t="str">
            <v>Parkville</v>
          </cell>
          <cell r="F6904">
            <v>3</v>
          </cell>
          <cell r="G6904">
            <v>3</v>
          </cell>
          <cell r="H6904">
            <v>0</v>
          </cell>
          <cell r="I6904">
            <v>0</v>
          </cell>
          <cell r="J6904">
            <v>0</v>
          </cell>
          <cell r="K6904">
            <v>3</v>
          </cell>
        </row>
        <row r="6905">
          <cell r="A6905">
            <v>6899</v>
          </cell>
          <cell r="B6905" t="str">
            <v>B</v>
          </cell>
          <cell r="C6905" t="str">
            <v>Mining</v>
          </cell>
          <cell r="D6905">
            <v>206041124</v>
          </cell>
          <cell r="E6905" t="str">
            <v>Parkville</v>
          </cell>
          <cell r="F6905">
            <v>0</v>
          </cell>
          <cell r="G6905">
            <v>0</v>
          </cell>
          <cell r="H6905">
            <v>0</v>
          </cell>
          <cell r="I6905">
            <v>0</v>
          </cell>
          <cell r="J6905">
            <v>0</v>
          </cell>
          <cell r="K6905">
            <v>0</v>
          </cell>
        </row>
        <row r="6906">
          <cell r="A6906">
            <v>6900</v>
          </cell>
          <cell r="B6906" t="str">
            <v>C</v>
          </cell>
          <cell r="C6906" t="str">
            <v>Manufacturing</v>
          </cell>
          <cell r="D6906">
            <v>206041124</v>
          </cell>
          <cell r="E6906" t="str">
            <v>Parkville</v>
          </cell>
          <cell r="F6906">
            <v>5</v>
          </cell>
          <cell r="G6906">
            <v>4</v>
          </cell>
          <cell r="H6906">
            <v>3</v>
          </cell>
          <cell r="I6906">
            <v>0</v>
          </cell>
          <cell r="J6906">
            <v>0</v>
          </cell>
          <cell r="K6906">
            <v>11</v>
          </cell>
        </row>
        <row r="6907">
          <cell r="A6907">
            <v>6901</v>
          </cell>
          <cell r="B6907" t="str">
            <v>D</v>
          </cell>
          <cell r="C6907" t="str">
            <v>Electricity, Gas, Water and Waste Services</v>
          </cell>
          <cell r="D6907">
            <v>206041124</v>
          </cell>
          <cell r="E6907" t="str">
            <v>Parkville</v>
          </cell>
          <cell r="F6907">
            <v>3</v>
          </cell>
          <cell r="G6907">
            <v>0</v>
          </cell>
          <cell r="H6907">
            <v>0</v>
          </cell>
          <cell r="I6907">
            <v>0</v>
          </cell>
          <cell r="J6907">
            <v>0</v>
          </cell>
          <cell r="K6907">
            <v>3</v>
          </cell>
        </row>
        <row r="6908">
          <cell r="A6908">
            <v>6902</v>
          </cell>
          <cell r="B6908" t="str">
            <v>E</v>
          </cell>
          <cell r="C6908" t="str">
            <v>Construction</v>
          </cell>
          <cell r="D6908">
            <v>206041124</v>
          </cell>
          <cell r="E6908" t="str">
            <v>Parkville</v>
          </cell>
          <cell r="F6908">
            <v>33</v>
          </cell>
          <cell r="G6908">
            <v>4</v>
          </cell>
          <cell r="H6908">
            <v>0</v>
          </cell>
          <cell r="I6908">
            <v>3</v>
          </cell>
          <cell r="J6908">
            <v>0</v>
          </cell>
          <cell r="K6908">
            <v>39</v>
          </cell>
        </row>
        <row r="6909">
          <cell r="A6909">
            <v>6903</v>
          </cell>
          <cell r="B6909" t="str">
            <v>F</v>
          </cell>
          <cell r="C6909" t="str">
            <v>Wholesale Trade</v>
          </cell>
          <cell r="D6909">
            <v>206041124</v>
          </cell>
          <cell r="E6909" t="str">
            <v>Parkville</v>
          </cell>
          <cell r="F6909">
            <v>7</v>
          </cell>
          <cell r="G6909">
            <v>3</v>
          </cell>
          <cell r="H6909">
            <v>0</v>
          </cell>
          <cell r="I6909">
            <v>0</v>
          </cell>
          <cell r="J6909">
            <v>0</v>
          </cell>
          <cell r="K6909">
            <v>11</v>
          </cell>
        </row>
        <row r="6910">
          <cell r="A6910">
            <v>6904</v>
          </cell>
          <cell r="B6910" t="str">
            <v>G</v>
          </cell>
          <cell r="C6910" t="str">
            <v>Retail Trade</v>
          </cell>
          <cell r="D6910">
            <v>206041124</v>
          </cell>
          <cell r="E6910" t="str">
            <v>Parkville</v>
          </cell>
          <cell r="F6910">
            <v>18</v>
          </cell>
          <cell r="G6910">
            <v>6</v>
          </cell>
          <cell r="H6910">
            <v>4</v>
          </cell>
          <cell r="I6910">
            <v>0</v>
          </cell>
          <cell r="J6910">
            <v>0</v>
          </cell>
          <cell r="K6910">
            <v>29</v>
          </cell>
        </row>
        <row r="6911">
          <cell r="A6911">
            <v>6905</v>
          </cell>
          <cell r="B6911" t="str">
            <v>H</v>
          </cell>
          <cell r="C6911" t="str">
            <v>Accommodation and Food Services</v>
          </cell>
          <cell r="D6911">
            <v>206041124</v>
          </cell>
          <cell r="E6911" t="str">
            <v>Parkville</v>
          </cell>
          <cell r="F6911">
            <v>10</v>
          </cell>
          <cell r="G6911">
            <v>8</v>
          </cell>
          <cell r="H6911">
            <v>11</v>
          </cell>
          <cell r="I6911">
            <v>5</v>
          </cell>
          <cell r="J6911">
            <v>0</v>
          </cell>
          <cell r="K6911">
            <v>34</v>
          </cell>
        </row>
        <row r="6912">
          <cell r="A6912">
            <v>6906</v>
          </cell>
          <cell r="B6912" t="str">
            <v>I</v>
          </cell>
          <cell r="C6912" t="str">
            <v>Transport, Postal and Warehousing</v>
          </cell>
          <cell r="D6912">
            <v>206041124</v>
          </cell>
          <cell r="E6912" t="str">
            <v>Parkville</v>
          </cell>
          <cell r="F6912">
            <v>51</v>
          </cell>
          <cell r="G6912">
            <v>6</v>
          </cell>
          <cell r="H6912">
            <v>0</v>
          </cell>
          <cell r="I6912">
            <v>0</v>
          </cell>
          <cell r="J6912">
            <v>0</v>
          </cell>
          <cell r="K6912">
            <v>57</v>
          </cell>
        </row>
        <row r="6913">
          <cell r="A6913">
            <v>6907</v>
          </cell>
          <cell r="B6913" t="str">
            <v>J</v>
          </cell>
          <cell r="C6913" t="str">
            <v>Information Media and Telecommunications</v>
          </cell>
          <cell r="D6913">
            <v>206041124</v>
          </cell>
          <cell r="E6913" t="str">
            <v>Parkville</v>
          </cell>
          <cell r="F6913">
            <v>10</v>
          </cell>
          <cell r="G6913">
            <v>4</v>
          </cell>
          <cell r="H6913">
            <v>0</v>
          </cell>
          <cell r="I6913">
            <v>0</v>
          </cell>
          <cell r="J6913">
            <v>0</v>
          </cell>
          <cell r="K6913">
            <v>15</v>
          </cell>
        </row>
        <row r="6914">
          <cell r="A6914">
            <v>6908</v>
          </cell>
          <cell r="B6914" t="str">
            <v>K</v>
          </cell>
          <cell r="C6914" t="str">
            <v>Financial and Insurance Services</v>
          </cell>
          <cell r="D6914">
            <v>206041124</v>
          </cell>
          <cell r="E6914" t="str">
            <v>Parkville</v>
          </cell>
          <cell r="F6914">
            <v>43</v>
          </cell>
          <cell r="G6914">
            <v>3</v>
          </cell>
          <cell r="H6914">
            <v>3</v>
          </cell>
          <cell r="I6914">
            <v>0</v>
          </cell>
          <cell r="J6914">
            <v>0</v>
          </cell>
          <cell r="K6914">
            <v>49</v>
          </cell>
        </row>
        <row r="6915">
          <cell r="A6915">
            <v>6909</v>
          </cell>
          <cell r="B6915" t="str">
            <v>L</v>
          </cell>
          <cell r="C6915" t="str">
            <v>Rental, Hiring and Real Estate Services</v>
          </cell>
          <cell r="D6915">
            <v>206041124</v>
          </cell>
          <cell r="E6915" t="str">
            <v>Parkville</v>
          </cell>
          <cell r="F6915">
            <v>64</v>
          </cell>
          <cell r="G6915">
            <v>4</v>
          </cell>
          <cell r="H6915">
            <v>0</v>
          </cell>
          <cell r="I6915">
            <v>0</v>
          </cell>
          <cell r="J6915">
            <v>0</v>
          </cell>
          <cell r="K6915">
            <v>68</v>
          </cell>
        </row>
        <row r="6916">
          <cell r="A6916">
            <v>6910</v>
          </cell>
          <cell r="B6916" t="str">
            <v>M</v>
          </cell>
          <cell r="C6916" t="str">
            <v>Professional, Scientific and Technical Services</v>
          </cell>
          <cell r="D6916">
            <v>206041124</v>
          </cell>
          <cell r="E6916" t="str">
            <v>Parkville</v>
          </cell>
          <cell r="F6916">
            <v>79</v>
          </cell>
          <cell r="G6916">
            <v>34</v>
          </cell>
          <cell r="H6916">
            <v>6</v>
          </cell>
          <cell r="I6916">
            <v>4</v>
          </cell>
          <cell r="J6916">
            <v>0</v>
          </cell>
          <cell r="K6916">
            <v>123</v>
          </cell>
        </row>
        <row r="6917">
          <cell r="A6917">
            <v>6911</v>
          </cell>
          <cell r="B6917" t="str">
            <v>N</v>
          </cell>
          <cell r="C6917" t="str">
            <v>Administrative and Support Services</v>
          </cell>
          <cell r="D6917">
            <v>206041124</v>
          </cell>
          <cell r="E6917" t="str">
            <v>Parkville</v>
          </cell>
          <cell r="F6917">
            <v>17</v>
          </cell>
          <cell r="G6917">
            <v>9</v>
          </cell>
          <cell r="H6917">
            <v>3</v>
          </cell>
          <cell r="I6917">
            <v>3</v>
          </cell>
          <cell r="J6917">
            <v>0</v>
          </cell>
          <cell r="K6917">
            <v>30</v>
          </cell>
        </row>
        <row r="6918">
          <cell r="A6918">
            <v>6912</v>
          </cell>
          <cell r="B6918" t="str">
            <v>O</v>
          </cell>
          <cell r="C6918" t="str">
            <v>Public Administration and Safety</v>
          </cell>
          <cell r="D6918">
            <v>206041124</v>
          </cell>
          <cell r="E6918" t="str">
            <v>Parkville</v>
          </cell>
          <cell r="F6918">
            <v>0</v>
          </cell>
          <cell r="G6918">
            <v>0</v>
          </cell>
          <cell r="H6918">
            <v>0</v>
          </cell>
          <cell r="I6918">
            <v>0</v>
          </cell>
          <cell r="J6918">
            <v>0</v>
          </cell>
          <cell r="K6918">
            <v>0</v>
          </cell>
        </row>
        <row r="6919">
          <cell r="A6919">
            <v>6913</v>
          </cell>
          <cell r="B6919" t="str">
            <v>P</v>
          </cell>
          <cell r="C6919" t="str">
            <v>Education and Training</v>
          </cell>
          <cell r="D6919">
            <v>206041124</v>
          </cell>
          <cell r="E6919" t="str">
            <v>Parkville</v>
          </cell>
          <cell r="F6919">
            <v>10</v>
          </cell>
          <cell r="G6919">
            <v>3</v>
          </cell>
          <cell r="H6919">
            <v>3</v>
          </cell>
          <cell r="I6919">
            <v>3</v>
          </cell>
          <cell r="J6919">
            <v>0</v>
          </cell>
          <cell r="K6919">
            <v>18</v>
          </cell>
        </row>
        <row r="6920">
          <cell r="A6920">
            <v>6914</v>
          </cell>
          <cell r="B6920" t="str">
            <v>Q</v>
          </cell>
          <cell r="C6920" t="str">
            <v>Health Care and Social Assistance</v>
          </cell>
          <cell r="D6920">
            <v>206041124</v>
          </cell>
          <cell r="E6920" t="str">
            <v>Parkville</v>
          </cell>
          <cell r="F6920">
            <v>182</v>
          </cell>
          <cell r="G6920">
            <v>42</v>
          </cell>
          <cell r="H6920">
            <v>9</v>
          </cell>
          <cell r="I6920">
            <v>3</v>
          </cell>
          <cell r="J6920">
            <v>0</v>
          </cell>
          <cell r="K6920">
            <v>235</v>
          </cell>
        </row>
        <row r="6921">
          <cell r="A6921">
            <v>6915</v>
          </cell>
          <cell r="B6921" t="str">
            <v>R</v>
          </cell>
          <cell r="C6921" t="str">
            <v>Arts and Recreation Services</v>
          </cell>
          <cell r="D6921">
            <v>206041124</v>
          </cell>
          <cell r="E6921" t="str">
            <v>Parkville</v>
          </cell>
          <cell r="F6921">
            <v>12</v>
          </cell>
          <cell r="G6921">
            <v>5</v>
          </cell>
          <cell r="H6921">
            <v>0</v>
          </cell>
          <cell r="I6921">
            <v>0</v>
          </cell>
          <cell r="J6921">
            <v>3</v>
          </cell>
          <cell r="K6921">
            <v>20</v>
          </cell>
        </row>
        <row r="6922">
          <cell r="A6922">
            <v>6916</v>
          </cell>
          <cell r="B6922" t="str">
            <v>S</v>
          </cell>
          <cell r="C6922" t="str">
            <v>Other Services</v>
          </cell>
          <cell r="D6922">
            <v>206041124</v>
          </cell>
          <cell r="E6922" t="str">
            <v>Parkville</v>
          </cell>
          <cell r="F6922">
            <v>7</v>
          </cell>
          <cell r="G6922">
            <v>3</v>
          </cell>
          <cell r="H6922">
            <v>0</v>
          </cell>
          <cell r="I6922">
            <v>0</v>
          </cell>
          <cell r="J6922">
            <v>0</v>
          </cell>
          <cell r="K6922">
            <v>10</v>
          </cell>
        </row>
        <row r="6923">
          <cell r="A6923">
            <v>6917</v>
          </cell>
          <cell r="B6923" t="str">
            <v>A</v>
          </cell>
          <cell r="C6923" t="str">
            <v>Agriculture, Forestry and Fishing</v>
          </cell>
          <cell r="D6923">
            <v>210031538</v>
          </cell>
          <cell r="E6923" t="str">
            <v>Pascoe Vale</v>
          </cell>
          <cell r="F6923">
            <v>6</v>
          </cell>
          <cell r="G6923">
            <v>0</v>
          </cell>
          <cell r="H6923">
            <v>0</v>
          </cell>
          <cell r="I6923">
            <v>0</v>
          </cell>
          <cell r="J6923">
            <v>0</v>
          </cell>
          <cell r="K6923">
            <v>7</v>
          </cell>
        </row>
        <row r="6924">
          <cell r="A6924">
            <v>6918</v>
          </cell>
          <cell r="B6924" t="str">
            <v>B</v>
          </cell>
          <cell r="C6924" t="str">
            <v>Mining</v>
          </cell>
          <cell r="D6924">
            <v>210031538</v>
          </cell>
          <cell r="E6924" t="str">
            <v>Pascoe Vale</v>
          </cell>
          <cell r="F6924">
            <v>0</v>
          </cell>
          <cell r="G6924">
            <v>0</v>
          </cell>
          <cell r="H6924">
            <v>0</v>
          </cell>
          <cell r="I6924">
            <v>0</v>
          </cell>
          <cell r="J6924">
            <v>0</v>
          </cell>
          <cell r="K6924">
            <v>3</v>
          </cell>
        </row>
        <row r="6925">
          <cell r="A6925">
            <v>6919</v>
          </cell>
          <cell r="B6925" t="str">
            <v>C</v>
          </cell>
          <cell r="C6925" t="str">
            <v>Manufacturing</v>
          </cell>
          <cell r="D6925">
            <v>210031538</v>
          </cell>
          <cell r="E6925" t="str">
            <v>Pascoe Vale</v>
          </cell>
          <cell r="F6925">
            <v>13</v>
          </cell>
          <cell r="G6925">
            <v>14</v>
          </cell>
          <cell r="H6925">
            <v>4</v>
          </cell>
          <cell r="I6925">
            <v>0</v>
          </cell>
          <cell r="J6925">
            <v>0</v>
          </cell>
          <cell r="K6925">
            <v>32</v>
          </cell>
        </row>
        <row r="6926">
          <cell r="A6926">
            <v>6920</v>
          </cell>
          <cell r="B6926" t="str">
            <v>D</v>
          </cell>
          <cell r="C6926" t="str">
            <v>Electricity, Gas, Water and Waste Services</v>
          </cell>
          <cell r="D6926">
            <v>210031538</v>
          </cell>
          <cell r="E6926" t="str">
            <v>Pascoe Vale</v>
          </cell>
          <cell r="F6926">
            <v>0</v>
          </cell>
          <cell r="G6926">
            <v>0</v>
          </cell>
          <cell r="H6926">
            <v>0</v>
          </cell>
          <cell r="I6926">
            <v>0</v>
          </cell>
          <cell r="J6926">
            <v>0</v>
          </cell>
          <cell r="K6926">
            <v>0</v>
          </cell>
        </row>
        <row r="6927">
          <cell r="A6927">
            <v>6921</v>
          </cell>
          <cell r="B6927" t="str">
            <v>E</v>
          </cell>
          <cell r="C6927" t="str">
            <v>Construction</v>
          </cell>
          <cell r="D6927">
            <v>210031538</v>
          </cell>
          <cell r="E6927" t="str">
            <v>Pascoe Vale</v>
          </cell>
          <cell r="F6927">
            <v>195</v>
          </cell>
          <cell r="G6927">
            <v>88</v>
          </cell>
          <cell r="H6927">
            <v>14</v>
          </cell>
          <cell r="I6927">
            <v>0</v>
          </cell>
          <cell r="J6927">
            <v>0</v>
          </cell>
          <cell r="K6927">
            <v>297</v>
          </cell>
        </row>
        <row r="6928">
          <cell r="A6928">
            <v>6922</v>
          </cell>
          <cell r="B6928" t="str">
            <v>F</v>
          </cell>
          <cell r="C6928" t="str">
            <v>Wholesale Trade</v>
          </cell>
          <cell r="D6928">
            <v>210031538</v>
          </cell>
          <cell r="E6928" t="str">
            <v>Pascoe Vale</v>
          </cell>
          <cell r="F6928">
            <v>21</v>
          </cell>
          <cell r="G6928">
            <v>11</v>
          </cell>
          <cell r="H6928">
            <v>3</v>
          </cell>
          <cell r="I6928">
            <v>3</v>
          </cell>
          <cell r="J6928">
            <v>0</v>
          </cell>
          <cell r="K6928">
            <v>37</v>
          </cell>
        </row>
        <row r="6929">
          <cell r="A6929">
            <v>6923</v>
          </cell>
          <cell r="B6929" t="str">
            <v>G</v>
          </cell>
          <cell r="C6929" t="str">
            <v>Retail Trade</v>
          </cell>
          <cell r="D6929">
            <v>210031538</v>
          </cell>
          <cell r="E6929" t="str">
            <v>Pascoe Vale</v>
          </cell>
          <cell r="F6929">
            <v>48</v>
          </cell>
          <cell r="G6929">
            <v>23</v>
          </cell>
          <cell r="H6929">
            <v>6</v>
          </cell>
          <cell r="I6929">
            <v>0</v>
          </cell>
          <cell r="J6929">
            <v>0</v>
          </cell>
          <cell r="K6929">
            <v>77</v>
          </cell>
        </row>
        <row r="6930">
          <cell r="A6930">
            <v>6924</v>
          </cell>
          <cell r="B6930" t="str">
            <v>H</v>
          </cell>
          <cell r="C6930" t="str">
            <v>Accommodation and Food Services</v>
          </cell>
          <cell r="D6930">
            <v>210031538</v>
          </cell>
          <cell r="E6930" t="str">
            <v>Pascoe Vale</v>
          </cell>
          <cell r="F6930">
            <v>26</v>
          </cell>
          <cell r="G6930">
            <v>15</v>
          </cell>
          <cell r="H6930">
            <v>19</v>
          </cell>
          <cell r="I6930">
            <v>3</v>
          </cell>
          <cell r="J6930">
            <v>0</v>
          </cell>
          <cell r="K6930">
            <v>63</v>
          </cell>
        </row>
        <row r="6931">
          <cell r="A6931">
            <v>6925</v>
          </cell>
          <cell r="B6931" t="str">
            <v>I</v>
          </cell>
          <cell r="C6931" t="str">
            <v>Transport, Postal and Warehousing</v>
          </cell>
          <cell r="D6931">
            <v>210031538</v>
          </cell>
          <cell r="E6931" t="str">
            <v>Pascoe Vale</v>
          </cell>
          <cell r="F6931">
            <v>173</v>
          </cell>
          <cell r="G6931">
            <v>8</v>
          </cell>
          <cell r="H6931">
            <v>0</v>
          </cell>
          <cell r="I6931">
            <v>0</v>
          </cell>
          <cell r="J6931">
            <v>0</v>
          </cell>
          <cell r="K6931">
            <v>181</v>
          </cell>
        </row>
        <row r="6932">
          <cell r="A6932">
            <v>6926</v>
          </cell>
          <cell r="B6932" t="str">
            <v>J</v>
          </cell>
          <cell r="C6932" t="str">
            <v>Information Media and Telecommunications</v>
          </cell>
          <cell r="D6932">
            <v>210031538</v>
          </cell>
          <cell r="E6932" t="str">
            <v>Pascoe Vale</v>
          </cell>
          <cell r="F6932">
            <v>13</v>
          </cell>
          <cell r="G6932">
            <v>3</v>
          </cell>
          <cell r="H6932">
            <v>0</v>
          </cell>
          <cell r="I6932">
            <v>0</v>
          </cell>
          <cell r="J6932">
            <v>0</v>
          </cell>
          <cell r="K6932">
            <v>17</v>
          </cell>
        </row>
        <row r="6933">
          <cell r="A6933">
            <v>6927</v>
          </cell>
          <cell r="B6933" t="str">
            <v>K</v>
          </cell>
          <cell r="C6933" t="str">
            <v>Financial and Insurance Services</v>
          </cell>
          <cell r="D6933">
            <v>210031538</v>
          </cell>
          <cell r="E6933" t="str">
            <v>Pascoe Vale</v>
          </cell>
          <cell r="F6933">
            <v>34</v>
          </cell>
          <cell r="G6933">
            <v>16</v>
          </cell>
          <cell r="H6933">
            <v>3</v>
          </cell>
          <cell r="I6933">
            <v>0</v>
          </cell>
          <cell r="J6933">
            <v>0</v>
          </cell>
          <cell r="K6933">
            <v>53</v>
          </cell>
        </row>
        <row r="6934">
          <cell r="A6934">
            <v>6928</v>
          </cell>
          <cell r="B6934" t="str">
            <v>L</v>
          </cell>
          <cell r="C6934" t="str">
            <v>Rental, Hiring and Real Estate Services</v>
          </cell>
          <cell r="D6934">
            <v>210031538</v>
          </cell>
          <cell r="E6934" t="str">
            <v>Pascoe Vale</v>
          </cell>
          <cell r="F6934">
            <v>123</v>
          </cell>
          <cell r="G6934">
            <v>8</v>
          </cell>
          <cell r="H6934">
            <v>0</v>
          </cell>
          <cell r="I6934">
            <v>0</v>
          </cell>
          <cell r="J6934">
            <v>0</v>
          </cell>
          <cell r="K6934">
            <v>132</v>
          </cell>
        </row>
        <row r="6935">
          <cell r="A6935">
            <v>6929</v>
          </cell>
          <cell r="B6935" t="str">
            <v>M</v>
          </cell>
          <cell r="C6935" t="str">
            <v>Professional, Scientific and Technical Services</v>
          </cell>
          <cell r="D6935">
            <v>210031538</v>
          </cell>
          <cell r="E6935" t="str">
            <v>Pascoe Vale</v>
          </cell>
          <cell r="F6935">
            <v>137</v>
          </cell>
          <cell r="G6935">
            <v>57</v>
          </cell>
          <cell r="H6935">
            <v>4</v>
          </cell>
          <cell r="I6935">
            <v>0</v>
          </cell>
          <cell r="J6935">
            <v>0</v>
          </cell>
          <cell r="K6935">
            <v>198</v>
          </cell>
        </row>
        <row r="6936">
          <cell r="A6936">
            <v>6930</v>
          </cell>
          <cell r="B6936" t="str">
            <v>N</v>
          </cell>
          <cell r="C6936" t="str">
            <v>Administrative and Support Services</v>
          </cell>
          <cell r="D6936">
            <v>210031538</v>
          </cell>
          <cell r="E6936" t="str">
            <v>Pascoe Vale</v>
          </cell>
          <cell r="F6936">
            <v>44</v>
          </cell>
          <cell r="G6936">
            <v>11</v>
          </cell>
          <cell r="H6936">
            <v>3</v>
          </cell>
          <cell r="I6936">
            <v>3</v>
          </cell>
          <cell r="J6936">
            <v>0</v>
          </cell>
          <cell r="K6936">
            <v>58</v>
          </cell>
        </row>
        <row r="6937">
          <cell r="A6937">
            <v>6931</v>
          </cell>
          <cell r="B6937" t="str">
            <v>O</v>
          </cell>
          <cell r="C6937" t="str">
            <v>Public Administration and Safety</v>
          </cell>
          <cell r="D6937">
            <v>210031538</v>
          </cell>
          <cell r="E6937" t="str">
            <v>Pascoe Vale</v>
          </cell>
          <cell r="F6937">
            <v>7</v>
          </cell>
          <cell r="G6937">
            <v>4</v>
          </cell>
          <cell r="H6937">
            <v>0</v>
          </cell>
          <cell r="I6937">
            <v>0</v>
          </cell>
          <cell r="J6937">
            <v>0</v>
          </cell>
          <cell r="K6937">
            <v>12</v>
          </cell>
        </row>
        <row r="6938">
          <cell r="A6938">
            <v>6932</v>
          </cell>
          <cell r="B6938" t="str">
            <v>P</v>
          </cell>
          <cell r="C6938" t="str">
            <v>Education and Training</v>
          </cell>
          <cell r="D6938">
            <v>210031538</v>
          </cell>
          <cell r="E6938" t="str">
            <v>Pascoe Vale</v>
          </cell>
          <cell r="F6938">
            <v>11</v>
          </cell>
          <cell r="G6938">
            <v>5</v>
          </cell>
          <cell r="H6938">
            <v>3</v>
          </cell>
          <cell r="I6938">
            <v>0</v>
          </cell>
          <cell r="J6938">
            <v>0</v>
          </cell>
          <cell r="K6938">
            <v>20</v>
          </cell>
        </row>
        <row r="6939">
          <cell r="A6939">
            <v>6933</v>
          </cell>
          <cell r="B6939" t="str">
            <v>Q</v>
          </cell>
          <cell r="C6939" t="str">
            <v>Health Care and Social Assistance</v>
          </cell>
          <cell r="D6939">
            <v>210031538</v>
          </cell>
          <cell r="E6939" t="str">
            <v>Pascoe Vale</v>
          </cell>
          <cell r="F6939">
            <v>88</v>
          </cell>
          <cell r="G6939">
            <v>25</v>
          </cell>
          <cell r="H6939">
            <v>8</v>
          </cell>
          <cell r="I6939">
            <v>3</v>
          </cell>
          <cell r="J6939">
            <v>0</v>
          </cell>
          <cell r="K6939">
            <v>123</v>
          </cell>
        </row>
        <row r="6940">
          <cell r="A6940">
            <v>6934</v>
          </cell>
          <cell r="B6940" t="str">
            <v>R</v>
          </cell>
          <cell r="C6940" t="str">
            <v>Arts and Recreation Services</v>
          </cell>
          <cell r="D6940">
            <v>210031538</v>
          </cell>
          <cell r="E6940" t="str">
            <v>Pascoe Vale</v>
          </cell>
          <cell r="F6940">
            <v>20</v>
          </cell>
          <cell r="G6940">
            <v>6</v>
          </cell>
          <cell r="H6940">
            <v>0</v>
          </cell>
          <cell r="I6940">
            <v>0</v>
          </cell>
          <cell r="J6940">
            <v>0</v>
          </cell>
          <cell r="K6940">
            <v>26</v>
          </cell>
        </row>
        <row r="6941">
          <cell r="A6941">
            <v>6935</v>
          </cell>
          <cell r="B6941" t="str">
            <v>S</v>
          </cell>
          <cell r="C6941" t="str">
            <v>Other Services</v>
          </cell>
          <cell r="D6941">
            <v>210031538</v>
          </cell>
          <cell r="E6941" t="str">
            <v>Pascoe Vale</v>
          </cell>
          <cell r="F6941">
            <v>36</v>
          </cell>
          <cell r="G6941">
            <v>17</v>
          </cell>
          <cell r="H6941">
            <v>0</v>
          </cell>
          <cell r="I6941">
            <v>0</v>
          </cell>
          <cell r="J6941">
            <v>0</v>
          </cell>
          <cell r="K6941">
            <v>54</v>
          </cell>
        </row>
        <row r="6942">
          <cell r="A6942">
            <v>6936</v>
          </cell>
          <cell r="B6942" t="str">
            <v>A</v>
          </cell>
          <cell r="C6942" t="str">
            <v>Agriculture, Forestry and Fishing</v>
          </cell>
          <cell r="D6942">
            <v>206011109</v>
          </cell>
          <cell r="E6942" t="str">
            <v>Pascoe Vale South</v>
          </cell>
          <cell r="F6942">
            <v>8</v>
          </cell>
          <cell r="G6942">
            <v>0</v>
          </cell>
          <cell r="H6942">
            <v>0</v>
          </cell>
          <cell r="I6942">
            <v>0</v>
          </cell>
          <cell r="J6942">
            <v>0</v>
          </cell>
          <cell r="K6942">
            <v>8</v>
          </cell>
        </row>
        <row r="6943">
          <cell r="A6943">
            <v>6937</v>
          </cell>
          <cell r="B6943" t="str">
            <v>B</v>
          </cell>
          <cell r="C6943" t="str">
            <v>Mining</v>
          </cell>
          <cell r="D6943">
            <v>206011109</v>
          </cell>
          <cell r="E6943" t="str">
            <v>Pascoe Vale South</v>
          </cell>
          <cell r="F6943">
            <v>0</v>
          </cell>
          <cell r="G6943">
            <v>0</v>
          </cell>
          <cell r="H6943">
            <v>0</v>
          </cell>
          <cell r="I6943">
            <v>0</v>
          </cell>
          <cell r="J6943">
            <v>0</v>
          </cell>
          <cell r="K6943">
            <v>0</v>
          </cell>
        </row>
        <row r="6944">
          <cell r="A6944">
            <v>6938</v>
          </cell>
          <cell r="B6944" t="str">
            <v>C</v>
          </cell>
          <cell r="C6944" t="str">
            <v>Manufacturing</v>
          </cell>
          <cell r="D6944">
            <v>206011109</v>
          </cell>
          <cell r="E6944" t="str">
            <v>Pascoe Vale South</v>
          </cell>
          <cell r="F6944">
            <v>8</v>
          </cell>
          <cell r="G6944">
            <v>3</v>
          </cell>
          <cell r="H6944">
            <v>0</v>
          </cell>
          <cell r="I6944">
            <v>0</v>
          </cell>
          <cell r="J6944">
            <v>0</v>
          </cell>
          <cell r="K6944">
            <v>10</v>
          </cell>
        </row>
        <row r="6945">
          <cell r="A6945">
            <v>6939</v>
          </cell>
          <cell r="B6945" t="str">
            <v>D</v>
          </cell>
          <cell r="C6945" t="str">
            <v>Electricity, Gas, Water and Waste Services</v>
          </cell>
          <cell r="D6945">
            <v>206011109</v>
          </cell>
          <cell r="E6945" t="str">
            <v>Pascoe Vale South</v>
          </cell>
          <cell r="F6945">
            <v>0</v>
          </cell>
          <cell r="G6945">
            <v>0</v>
          </cell>
          <cell r="H6945">
            <v>0</v>
          </cell>
          <cell r="I6945">
            <v>0</v>
          </cell>
          <cell r="J6945">
            <v>0</v>
          </cell>
          <cell r="K6945">
            <v>0</v>
          </cell>
        </row>
        <row r="6946">
          <cell r="A6946">
            <v>6940</v>
          </cell>
          <cell r="B6946" t="str">
            <v>E</v>
          </cell>
          <cell r="C6946" t="str">
            <v>Construction</v>
          </cell>
          <cell r="D6946">
            <v>206011109</v>
          </cell>
          <cell r="E6946" t="str">
            <v>Pascoe Vale South</v>
          </cell>
          <cell r="F6946">
            <v>98</v>
          </cell>
          <cell r="G6946">
            <v>68</v>
          </cell>
          <cell r="H6946">
            <v>7</v>
          </cell>
          <cell r="I6946">
            <v>0</v>
          </cell>
          <cell r="J6946">
            <v>0</v>
          </cell>
          <cell r="K6946">
            <v>173</v>
          </cell>
        </row>
        <row r="6947">
          <cell r="A6947">
            <v>6941</v>
          </cell>
          <cell r="B6947" t="str">
            <v>F</v>
          </cell>
          <cell r="C6947" t="str">
            <v>Wholesale Trade</v>
          </cell>
          <cell r="D6947">
            <v>206011109</v>
          </cell>
          <cell r="E6947" t="str">
            <v>Pascoe Vale South</v>
          </cell>
          <cell r="F6947">
            <v>10</v>
          </cell>
          <cell r="G6947">
            <v>3</v>
          </cell>
          <cell r="H6947">
            <v>3</v>
          </cell>
          <cell r="I6947">
            <v>0</v>
          </cell>
          <cell r="J6947">
            <v>0</v>
          </cell>
          <cell r="K6947">
            <v>16</v>
          </cell>
        </row>
        <row r="6948">
          <cell r="A6948">
            <v>6942</v>
          </cell>
          <cell r="B6948" t="str">
            <v>G</v>
          </cell>
          <cell r="C6948" t="str">
            <v>Retail Trade</v>
          </cell>
          <cell r="D6948">
            <v>206011109</v>
          </cell>
          <cell r="E6948" t="str">
            <v>Pascoe Vale South</v>
          </cell>
          <cell r="F6948">
            <v>25</v>
          </cell>
          <cell r="G6948">
            <v>12</v>
          </cell>
          <cell r="H6948">
            <v>3</v>
          </cell>
          <cell r="I6948">
            <v>3</v>
          </cell>
          <cell r="J6948">
            <v>0</v>
          </cell>
          <cell r="K6948">
            <v>41</v>
          </cell>
        </row>
        <row r="6949">
          <cell r="A6949">
            <v>6943</v>
          </cell>
          <cell r="B6949" t="str">
            <v>H</v>
          </cell>
          <cell r="C6949" t="str">
            <v>Accommodation and Food Services</v>
          </cell>
          <cell r="D6949">
            <v>206011109</v>
          </cell>
          <cell r="E6949" t="str">
            <v>Pascoe Vale South</v>
          </cell>
          <cell r="F6949">
            <v>6</v>
          </cell>
          <cell r="G6949">
            <v>9</v>
          </cell>
          <cell r="H6949">
            <v>8</v>
          </cell>
          <cell r="I6949">
            <v>3</v>
          </cell>
          <cell r="J6949">
            <v>0</v>
          </cell>
          <cell r="K6949">
            <v>26</v>
          </cell>
        </row>
        <row r="6950">
          <cell r="A6950">
            <v>6944</v>
          </cell>
          <cell r="B6950" t="str">
            <v>I</v>
          </cell>
          <cell r="C6950" t="str">
            <v>Transport, Postal and Warehousing</v>
          </cell>
          <cell r="D6950">
            <v>206011109</v>
          </cell>
          <cell r="E6950" t="str">
            <v>Pascoe Vale South</v>
          </cell>
          <cell r="F6950">
            <v>53</v>
          </cell>
          <cell r="G6950">
            <v>3</v>
          </cell>
          <cell r="H6950">
            <v>0</v>
          </cell>
          <cell r="I6950">
            <v>0</v>
          </cell>
          <cell r="J6950">
            <v>0</v>
          </cell>
          <cell r="K6950">
            <v>56</v>
          </cell>
        </row>
        <row r="6951">
          <cell r="A6951">
            <v>6945</v>
          </cell>
          <cell r="B6951" t="str">
            <v>J</v>
          </cell>
          <cell r="C6951" t="str">
            <v>Information Media and Telecommunications</v>
          </cell>
          <cell r="D6951">
            <v>206011109</v>
          </cell>
          <cell r="E6951" t="str">
            <v>Pascoe Vale South</v>
          </cell>
        </row>
        <row r="6952">
          <cell r="A6952">
            <v>6946</v>
          </cell>
          <cell r="B6952" t="str">
            <v>K</v>
          </cell>
          <cell r="C6952" t="str">
            <v>Financial and Insurance Services</v>
          </cell>
          <cell r="D6952">
            <v>206011109</v>
          </cell>
          <cell r="E6952" t="str">
            <v>Pascoe Vale South</v>
          </cell>
          <cell r="F6952">
            <v>24</v>
          </cell>
          <cell r="G6952">
            <v>9</v>
          </cell>
          <cell r="H6952">
            <v>0</v>
          </cell>
          <cell r="I6952">
            <v>0</v>
          </cell>
          <cell r="J6952">
            <v>0</v>
          </cell>
          <cell r="K6952">
            <v>33</v>
          </cell>
        </row>
        <row r="6953">
          <cell r="A6953">
            <v>6947</v>
          </cell>
          <cell r="B6953" t="str">
            <v>L</v>
          </cell>
          <cell r="C6953" t="str">
            <v>Rental, Hiring and Real Estate Services</v>
          </cell>
          <cell r="D6953">
            <v>206011109</v>
          </cell>
          <cell r="E6953" t="str">
            <v>Pascoe Vale South</v>
          </cell>
          <cell r="F6953">
            <v>104</v>
          </cell>
          <cell r="G6953">
            <v>4</v>
          </cell>
          <cell r="H6953">
            <v>4</v>
          </cell>
          <cell r="I6953">
            <v>0</v>
          </cell>
          <cell r="J6953">
            <v>0</v>
          </cell>
          <cell r="K6953">
            <v>113</v>
          </cell>
        </row>
        <row r="6954">
          <cell r="A6954">
            <v>6948</v>
          </cell>
          <cell r="B6954" t="str">
            <v>M</v>
          </cell>
          <cell r="C6954" t="str">
            <v>Professional, Scientific and Technical Services</v>
          </cell>
          <cell r="D6954">
            <v>206011109</v>
          </cell>
          <cell r="E6954" t="str">
            <v>Pascoe Vale South</v>
          </cell>
          <cell r="F6954">
            <v>85</v>
          </cell>
          <cell r="G6954">
            <v>39</v>
          </cell>
          <cell r="H6954">
            <v>8</v>
          </cell>
          <cell r="I6954">
            <v>3</v>
          </cell>
          <cell r="J6954">
            <v>0</v>
          </cell>
          <cell r="K6954">
            <v>133</v>
          </cell>
        </row>
        <row r="6955">
          <cell r="A6955">
            <v>6949</v>
          </cell>
          <cell r="B6955" t="str">
            <v>N</v>
          </cell>
          <cell r="C6955" t="str">
            <v>Administrative and Support Services</v>
          </cell>
          <cell r="D6955">
            <v>206011109</v>
          </cell>
          <cell r="E6955" t="str">
            <v>Pascoe Vale South</v>
          </cell>
          <cell r="F6955">
            <v>24</v>
          </cell>
          <cell r="G6955">
            <v>5</v>
          </cell>
          <cell r="H6955">
            <v>0</v>
          </cell>
          <cell r="I6955">
            <v>3</v>
          </cell>
          <cell r="J6955">
            <v>0</v>
          </cell>
          <cell r="K6955">
            <v>31</v>
          </cell>
        </row>
        <row r="6956">
          <cell r="A6956">
            <v>6950</v>
          </cell>
          <cell r="B6956" t="str">
            <v>O</v>
          </cell>
          <cell r="C6956" t="str">
            <v>Public Administration and Safety</v>
          </cell>
          <cell r="D6956">
            <v>206011109</v>
          </cell>
          <cell r="E6956" t="str">
            <v>Pascoe Vale South</v>
          </cell>
          <cell r="F6956">
            <v>3</v>
          </cell>
          <cell r="G6956">
            <v>0</v>
          </cell>
          <cell r="H6956">
            <v>3</v>
          </cell>
          <cell r="I6956">
            <v>0</v>
          </cell>
          <cell r="J6956">
            <v>0</v>
          </cell>
          <cell r="K6956">
            <v>5</v>
          </cell>
        </row>
        <row r="6957">
          <cell r="A6957">
            <v>6951</v>
          </cell>
          <cell r="B6957" t="str">
            <v>P</v>
          </cell>
          <cell r="C6957" t="str">
            <v>Education and Training</v>
          </cell>
          <cell r="D6957">
            <v>206011109</v>
          </cell>
          <cell r="E6957" t="str">
            <v>Pascoe Vale South</v>
          </cell>
          <cell r="F6957">
            <v>10</v>
          </cell>
          <cell r="G6957">
            <v>5</v>
          </cell>
          <cell r="H6957">
            <v>3</v>
          </cell>
          <cell r="I6957">
            <v>3</v>
          </cell>
          <cell r="J6957">
            <v>0</v>
          </cell>
          <cell r="K6957">
            <v>20</v>
          </cell>
        </row>
        <row r="6958">
          <cell r="A6958">
            <v>6952</v>
          </cell>
          <cell r="B6958" t="str">
            <v>Q</v>
          </cell>
          <cell r="C6958" t="str">
            <v>Health Care and Social Assistance</v>
          </cell>
          <cell r="D6958">
            <v>206011109</v>
          </cell>
          <cell r="E6958" t="str">
            <v>Pascoe Vale South</v>
          </cell>
          <cell r="F6958">
            <v>40</v>
          </cell>
          <cell r="G6958">
            <v>15</v>
          </cell>
          <cell r="H6958">
            <v>4</v>
          </cell>
          <cell r="I6958">
            <v>3</v>
          </cell>
          <cell r="J6958">
            <v>0</v>
          </cell>
          <cell r="K6958">
            <v>60</v>
          </cell>
        </row>
        <row r="6959">
          <cell r="A6959">
            <v>6953</v>
          </cell>
          <cell r="B6959" t="str">
            <v>R</v>
          </cell>
          <cell r="C6959" t="str">
            <v>Arts and Recreation Services</v>
          </cell>
          <cell r="D6959">
            <v>206011109</v>
          </cell>
          <cell r="E6959" t="str">
            <v>Pascoe Vale South</v>
          </cell>
          <cell r="F6959">
            <v>21</v>
          </cell>
          <cell r="G6959">
            <v>3</v>
          </cell>
          <cell r="H6959">
            <v>0</v>
          </cell>
          <cell r="I6959">
            <v>0</v>
          </cell>
          <cell r="J6959">
            <v>0</v>
          </cell>
          <cell r="K6959">
            <v>24</v>
          </cell>
        </row>
        <row r="6960">
          <cell r="A6960">
            <v>6954</v>
          </cell>
          <cell r="B6960" t="str">
            <v>S</v>
          </cell>
          <cell r="C6960" t="str">
            <v>Other Services</v>
          </cell>
          <cell r="D6960">
            <v>206011109</v>
          </cell>
          <cell r="E6960" t="str">
            <v>Pascoe Vale South</v>
          </cell>
          <cell r="F6960">
            <v>31</v>
          </cell>
          <cell r="G6960">
            <v>8</v>
          </cell>
          <cell r="H6960">
            <v>4</v>
          </cell>
          <cell r="I6960">
            <v>0</v>
          </cell>
          <cell r="J6960">
            <v>0</v>
          </cell>
          <cell r="K6960">
            <v>43</v>
          </cell>
        </row>
        <row r="6961">
          <cell r="A6961">
            <v>6955</v>
          </cell>
          <cell r="B6961" t="str">
            <v>A</v>
          </cell>
          <cell r="C6961" t="str">
            <v>Agriculture, Forestry and Fishing</v>
          </cell>
          <cell r="D6961">
            <v>205021086</v>
          </cell>
          <cell r="E6961" t="str">
            <v>Paynesville</v>
          </cell>
          <cell r="F6961">
            <v>49</v>
          </cell>
          <cell r="G6961">
            <v>14</v>
          </cell>
          <cell r="H6961">
            <v>3</v>
          </cell>
          <cell r="I6961">
            <v>3</v>
          </cell>
          <cell r="J6961">
            <v>0</v>
          </cell>
          <cell r="K6961">
            <v>67</v>
          </cell>
        </row>
        <row r="6962">
          <cell r="A6962">
            <v>6956</v>
          </cell>
          <cell r="B6962" t="str">
            <v>B</v>
          </cell>
          <cell r="C6962" t="str">
            <v>Mining</v>
          </cell>
          <cell r="D6962">
            <v>205021086</v>
          </cell>
          <cell r="E6962" t="str">
            <v>Paynesville</v>
          </cell>
          <cell r="F6962">
            <v>0</v>
          </cell>
          <cell r="G6962">
            <v>0</v>
          </cell>
          <cell r="H6962">
            <v>0</v>
          </cell>
          <cell r="I6962">
            <v>0</v>
          </cell>
          <cell r="J6962">
            <v>0</v>
          </cell>
          <cell r="K6962">
            <v>0</v>
          </cell>
        </row>
        <row r="6963">
          <cell r="A6963">
            <v>6957</v>
          </cell>
          <cell r="B6963" t="str">
            <v>C</v>
          </cell>
          <cell r="C6963" t="str">
            <v>Manufacturing</v>
          </cell>
          <cell r="D6963">
            <v>205021086</v>
          </cell>
          <cell r="E6963" t="str">
            <v>Paynesville</v>
          </cell>
          <cell r="F6963">
            <v>15</v>
          </cell>
          <cell r="G6963">
            <v>8</v>
          </cell>
          <cell r="H6963">
            <v>3</v>
          </cell>
          <cell r="I6963">
            <v>0</v>
          </cell>
          <cell r="J6963">
            <v>0</v>
          </cell>
          <cell r="K6963">
            <v>25</v>
          </cell>
        </row>
        <row r="6964">
          <cell r="A6964">
            <v>6958</v>
          </cell>
          <cell r="B6964" t="str">
            <v>D</v>
          </cell>
          <cell r="C6964" t="str">
            <v>Electricity, Gas, Water and Waste Services</v>
          </cell>
          <cell r="D6964">
            <v>205021086</v>
          </cell>
          <cell r="E6964" t="str">
            <v>Paynesville</v>
          </cell>
          <cell r="F6964">
            <v>0</v>
          </cell>
          <cell r="G6964">
            <v>0</v>
          </cell>
          <cell r="H6964">
            <v>0</v>
          </cell>
          <cell r="I6964">
            <v>0</v>
          </cell>
          <cell r="J6964">
            <v>0</v>
          </cell>
          <cell r="K6964">
            <v>3</v>
          </cell>
        </row>
        <row r="6965">
          <cell r="A6965">
            <v>6959</v>
          </cell>
          <cell r="B6965" t="str">
            <v>E</v>
          </cell>
          <cell r="C6965" t="str">
            <v>Construction</v>
          </cell>
          <cell r="D6965">
            <v>205021086</v>
          </cell>
          <cell r="E6965" t="str">
            <v>Paynesville</v>
          </cell>
          <cell r="F6965">
            <v>79</v>
          </cell>
          <cell r="G6965">
            <v>28</v>
          </cell>
          <cell r="H6965">
            <v>3</v>
          </cell>
          <cell r="I6965">
            <v>0</v>
          </cell>
          <cell r="J6965">
            <v>0</v>
          </cell>
          <cell r="K6965">
            <v>109</v>
          </cell>
        </row>
        <row r="6966">
          <cell r="A6966">
            <v>6960</v>
          </cell>
          <cell r="B6966" t="str">
            <v>F</v>
          </cell>
          <cell r="C6966" t="str">
            <v>Wholesale Trade</v>
          </cell>
          <cell r="D6966">
            <v>205021086</v>
          </cell>
          <cell r="E6966" t="str">
            <v>Paynesville</v>
          </cell>
          <cell r="F6966">
            <v>9</v>
          </cell>
          <cell r="G6966">
            <v>3</v>
          </cell>
          <cell r="H6966">
            <v>0</v>
          </cell>
          <cell r="I6966">
            <v>0</v>
          </cell>
          <cell r="J6966">
            <v>0</v>
          </cell>
          <cell r="K6966">
            <v>12</v>
          </cell>
        </row>
        <row r="6967">
          <cell r="A6967">
            <v>6961</v>
          </cell>
          <cell r="B6967" t="str">
            <v>G</v>
          </cell>
          <cell r="C6967" t="str">
            <v>Retail Trade</v>
          </cell>
          <cell r="D6967">
            <v>205021086</v>
          </cell>
          <cell r="E6967" t="str">
            <v>Paynesville</v>
          </cell>
          <cell r="F6967">
            <v>13</v>
          </cell>
          <cell r="G6967">
            <v>6</v>
          </cell>
          <cell r="H6967">
            <v>4</v>
          </cell>
          <cell r="I6967">
            <v>0</v>
          </cell>
          <cell r="J6967">
            <v>0</v>
          </cell>
          <cell r="K6967">
            <v>23</v>
          </cell>
        </row>
        <row r="6968">
          <cell r="A6968">
            <v>6962</v>
          </cell>
          <cell r="B6968" t="str">
            <v>H</v>
          </cell>
          <cell r="C6968" t="str">
            <v>Accommodation and Food Services</v>
          </cell>
          <cell r="D6968">
            <v>205021086</v>
          </cell>
          <cell r="E6968" t="str">
            <v>Paynesville</v>
          </cell>
          <cell r="F6968">
            <v>10</v>
          </cell>
          <cell r="G6968">
            <v>14</v>
          </cell>
          <cell r="H6968">
            <v>7</v>
          </cell>
          <cell r="I6968">
            <v>3</v>
          </cell>
          <cell r="J6968">
            <v>0</v>
          </cell>
          <cell r="K6968">
            <v>33</v>
          </cell>
        </row>
        <row r="6969">
          <cell r="A6969">
            <v>6963</v>
          </cell>
          <cell r="B6969" t="str">
            <v>I</v>
          </cell>
          <cell r="C6969" t="str">
            <v>Transport, Postal and Warehousing</v>
          </cell>
          <cell r="D6969">
            <v>205021086</v>
          </cell>
          <cell r="E6969" t="str">
            <v>Paynesville</v>
          </cell>
          <cell r="F6969">
            <v>15</v>
          </cell>
          <cell r="G6969">
            <v>4</v>
          </cell>
          <cell r="H6969">
            <v>0</v>
          </cell>
          <cell r="I6969">
            <v>0</v>
          </cell>
          <cell r="J6969">
            <v>0</v>
          </cell>
          <cell r="K6969">
            <v>19</v>
          </cell>
        </row>
        <row r="6970">
          <cell r="A6970">
            <v>6964</v>
          </cell>
          <cell r="B6970" t="str">
            <v>J</v>
          </cell>
          <cell r="C6970" t="str">
            <v>Information Media and Telecommunications</v>
          </cell>
          <cell r="D6970">
            <v>205021086</v>
          </cell>
          <cell r="E6970" t="str">
            <v>Paynesville</v>
          </cell>
          <cell r="F6970">
            <v>3</v>
          </cell>
          <cell r="G6970">
            <v>0</v>
          </cell>
          <cell r="H6970">
            <v>0</v>
          </cell>
          <cell r="I6970">
            <v>0</v>
          </cell>
          <cell r="J6970">
            <v>0</v>
          </cell>
          <cell r="K6970">
            <v>0</v>
          </cell>
        </row>
        <row r="6971">
          <cell r="A6971">
            <v>6965</v>
          </cell>
          <cell r="B6971" t="str">
            <v>K</v>
          </cell>
          <cell r="C6971" t="str">
            <v>Financial and Insurance Services</v>
          </cell>
          <cell r="D6971">
            <v>205021086</v>
          </cell>
          <cell r="E6971" t="str">
            <v>Paynesville</v>
          </cell>
          <cell r="F6971">
            <v>7</v>
          </cell>
          <cell r="G6971">
            <v>3</v>
          </cell>
          <cell r="H6971">
            <v>0</v>
          </cell>
          <cell r="I6971">
            <v>0</v>
          </cell>
          <cell r="J6971">
            <v>0</v>
          </cell>
          <cell r="K6971">
            <v>10</v>
          </cell>
        </row>
        <row r="6972">
          <cell r="A6972">
            <v>6966</v>
          </cell>
          <cell r="B6972" t="str">
            <v>L</v>
          </cell>
          <cell r="C6972" t="str">
            <v>Rental, Hiring and Real Estate Services</v>
          </cell>
          <cell r="D6972">
            <v>205021086</v>
          </cell>
          <cell r="E6972" t="str">
            <v>Paynesville</v>
          </cell>
          <cell r="F6972">
            <v>40</v>
          </cell>
          <cell r="G6972">
            <v>0</v>
          </cell>
          <cell r="H6972">
            <v>0</v>
          </cell>
          <cell r="I6972">
            <v>0</v>
          </cell>
          <cell r="J6972">
            <v>0</v>
          </cell>
          <cell r="K6972">
            <v>42</v>
          </cell>
        </row>
        <row r="6973">
          <cell r="A6973">
            <v>6967</v>
          </cell>
          <cell r="B6973" t="str">
            <v>M</v>
          </cell>
          <cell r="C6973" t="str">
            <v>Professional, Scientific and Technical Services</v>
          </cell>
          <cell r="D6973">
            <v>205021086</v>
          </cell>
          <cell r="E6973" t="str">
            <v>Paynesville</v>
          </cell>
          <cell r="F6973">
            <v>30</v>
          </cell>
          <cell r="G6973">
            <v>15</v>
          </cell>
          <cell r="H6973">
            <v>3</v>
          </cell>
          <cell r="I6973">
            <v>0</v>
          </cell>
          <cell r="J6973">
            <v>0</v>
          </cell>
          <cell r="K6973">
            <v>46</v>
          </cell>
        </row>
        <row r="6974">
          <cell r="A6974">
            <v>6968</v>
          </cell>
          <cell r="B6974" t="str">
            <v>N</v>
          </cell>
          <cell r="C6974" t="str">
            <v>Administrative and Support Services</v>
          </cell>
          <cell r="D6974">
            <v>205021086</v>
          </cell>
          <cell r="E6974" t="str">
            <v>Paynesville</v>
          </cell>
          <cell r="F6974">
            <v>20</v>
          </cell>
          <cell r="G6974">
            <v>6</v>
          </cell>
          <cell r="H6974">
            <v>0</v>
          </cell>
          <cell r="I6974">
            <v>3</v>
          </cell>
          <cell r="J6974">
            <v>0</v>
          </cell>
          <cell r="K6974">
            <v>28</v>
          </cell>
        </row>
        <row r="6975">
          <cell r="A6975">
            <v>6969</v>
          </cell>
          <cell r="B6975" t="str">
            <v>O</v>
          </cell>
          <cell r="C6975" t="str">
            <v>Public Administration and Safety</v>
          </cell>
          <cell r="D6975">
            <v>205021086</v>
          </cell>
          <cell r="E6975" t="str">
            <v>Paynesville</v>
          </cell>
          <cell r="F6975">
            <v>0</v>
          </cell>
          <cell r="G6975">
            <v>0</v>
          </cell>
          <cell r="H6975">
            <v>0</v>
          </cell>
          <cell r="I6975">
            <v>0</v>
          </cell>
          <cell r="J6975">
            <v>0</v>
          </cell>
          <cell r="K6975">
            <v>3</v>
          </cell>
        </row>
        <row r="6976">
          <cell r="A6976">
            <v>6970</v>
          </cell>
          <cell r="B6976" t="str">
            <v>P</v>
          </cell>
          <cell r="C6976" t="str">
            <v>Education and Training</v>
          </cell>
          <cell r="D6976">
            <v>205021086</v>
          </cell>
          <cell r="E6976" t="str">
            <v>Paynesville</v>
          </cell>
          <cell r="F6976">
            <v>0</v>
          </cell>
          <cell r="G6976">
            <v>0</v>
          </cell>
          <cell r="H6976">
            <v>0</v>
          </cell>
          <cell r="I6976">
            <v>0</v>
          </cell>
          <cell r="J6976">
            <v>0</v>
          </cell>
          <cell r="K6976">
            <v>3</v>
          </cell>
        </row>
        <row r="6977">
          <cell r="A6977">
            <v>6971</v>
          </cell>
          <cell r="B6977" t="str">
            <v>Q</v>
          </cell>
          <cell r="C6977" t="str">
            <v>Health Care and Social Assistance</v>
          </cell>
          <cell r="D6977">
            <v>205021086</v>
          </cell>
          <cell r="E6977" t="str">
            <v>Paynesville</v>
          </cell>
          <cell r="F6977">
            <v>20</v>
          </cell>
          <cell r="G6977">
            <v>6</v>
          </cell>
          <cell r="H6977">
            <v>4</v>
          </cell>
          <cell r="I6977">
            <v>0</v>
          </cell>
          <cell r="J6977">
            <v>0</v>
          </cell>
          <cell r="K6977">
            <v>31</v>
          </cell>
        </row>
        <row r="6978">
          <cell r="A6978">
            <v>6972</v>
          </cell>
          <cell r="B6978" t="str">
            <v>R</v>
          </cell>
          <cell r="C6978" t="str">
            <v>Arts and Recreation Services</v>
          </cell>
          <cell r="D6978">
            <v>205021086</v>
          </cell>
          <cell r="E6978" t="str">
            <v>Paynesville</v>
          </cell>
          <cell r="F6978">
            <v>0</v>
          </cell>
          <cell r="G6978">
            <v>0</v>
          </cell>
          <cell r="H6978">
            <v>0</v>
          </cell>
          <cell r="I6978">
            <v>0</v>
          </cell>
          <cell r="J6978">
            <v>0</v>
          </cell>
          <cell r="K6978">
            <v>0</v>
          </cell>
        </row>
        <row r="6979">
          <cell r="A6979">
            <v>6973</v>
          </cell>
          <cell r="B6979" t="str">
            <v>S</v>
          </cell>
          <cell r="C6979" t="str">
            <v>Other Services</v>
          </cell>
          <cell r="D6979">
            <v>205021086</v>
          </cell>
          <cell r="E6979" t="str">
            <v>Paynesville</v>
          </cell>
          <cell r="F6979">
            <v>13</v>
          </cell>
          <cell r="G6979">
            <v>13</v>
          </cell>
          <cell r="H6979">
            <v>0</v>
          </cell>
          <cell r="I6979">
            <v>0</v>
          </cell>
          <cell r="J6979">
            <v>0</v>
          </cell>
          <cell r="K6979">
            <v>26</v>
          </cell>
        </row>
        <row r="6980">
          <cell r="A6980">
            <v>6974</v>
          </cell>
          <cell r="B6980" t="str">
            <v>A</v>
          </cell>
          <cell r="C6980" t="str">
            <v>Agriculture, Forestry and Fishing</v>
          </cell>
          <cell r="D6980">
            <v>212031308</v>
          </cell>
          <cell r="E6980" t="str">
            <v>Pearcedale - Tooradin</v>
          </cell>
          <cell r="F6980">
            <v>47</v>
          </cell>
          <cell r="G6980">
            <v>10</v>
          </cell>
          <cell r="H6980">
            <v>10</v>
          </cell>
          <cell r="I6980">
            <v>0</v>
          </cell>
          <cell r="J6980">
            <v>0</v>
          </cell>
          <cell r="K6980">
            <v>69</v>
          </cell>
        </row>
        <row r="6981">
          <cell r="A6981">
            <v>6975</v>
          </cell>
          <cell r="B6981" t="str">
            <v>B</v>
          </cell>
          <cell r="C6981" t="str">
            <v>Mining</v>
          </cell>
          <cell r="D6981">
            <v>212031308</v>
          </cell>
          <cell r="E6981" t="str">
            <v>Pearcedale - Tooradin</v>
          </cell>
          <cell r="F6981">
            <v>3</v>
          </cell>
          <cell r="G6981">
            <v>0</v>
          </cell>
          <cell r="H6981">
            <v>0</v>
          </cell>
          <cell r="I6981">
            <v>3</v>
          </cell>
          <cell r="J6981">
            <v>0</v>
          </cell>
          <cell r="K6981">
            <v>4</v>
          </cell>
        </row>
        <row r="6982">
          <cell r="A6982">
            <v>6976</v>
          </cell>
          <cell r="B6982" t="str">
            <v>C</v>
          </cell>
          <cell r="C6982" t="str">
            <v>Manufacturing</v>
          </cell>
          <cell r="D6982">
            <v>212031308</v>
          </cell>
          <cell r="E6982" t="str">
            <v>Pearcedale - Tooradin</v>
          </cell>
          <cell r="F6982">
            <v>24</v>
          </cell>
          <cell r="G6982">
            <v>13</v>
          </cell>
          <cell r="H6982">
            <v>4</v>
          </cell>
          <cell r="I6982">
            <v>3</v>
          </cell>
          <cell r="J6982">
            <v>0</v>
          </cell>
          <cell r="K6982">
            <v>42</v>
          </cell>
        </row>
        <row r="6983">
          <cell r="A6983">
            <v>6977</v>
          </cell>
          <cell r="B6983" t="str">
            <v>D</v>
          </cell>
          <cell r="C6983" t="str">
            <v>Electricity, Gas, Water and Waste Services</v>
          </cell>
          <cell r="D6983">
            <v>212031308</v>
          </cell>
          <cell r="E6983" t="str">
            <v>Pearcedale - Tooradin</v>
          </cell>
          <cell r="F6983">
            <v>3</v>
          </cell>
          <cell r="G6983">
            <v>3</v>
          </cell>
          <cell r="H6983">
            <v>3</v>
          </cell>
          <cell r="I6983">
            <v>0</v>
          </cell>
          <cell r="J6983">
            <v>0</v>
          </cell>
          <cell r="K6983">
            <v>6</v>
          </cell>
        </row>
        <row r="6984">
          <cell r="A6984">
            <v>6978</v>
          </cell>
          <cell r="B6984" t="str">
            <v>E</v>
          </cell>
          <cell r="C6984" t="str">
            <v>Construction</v>
          </cell>
          <cell r="D6984">
            <v>212031308</v>
          </cell>
          <cell r="E6984" t="str">
            <v>Pearcedale - Tooradin</v>
          </cell>
          <cell r="F6984">
            <v>142</v>
          </cell>
          <cell r="G6984">
            <v>125</v>
          </cell>
          <cell r="H6984">
            <v>26</v>
          </cell>
          <cell r="I6984">
            <v>0</v>
          </cell>
          <cell r="J6984">
            <v>0</v>
          </cell>
          <cell r="K6984">
            <v>293</v>
          </cell>
        </row>
        <row r="6985">
          <cell r="A6985">
            <v>6979</v>
          </cell>
          <cell r="B6985" t="str">
            <v>F</v>
          </cell>
          <cell r="C6985" t="str">
            <v>Wholesale Trade</v>
          </cell>
          <cell r="D6985">
            <v>212031308</v>
          </cell>
          <cell r="E6985" t="str">
            <v>Pearcedale - Tooradin</v>
          </cell>
          <cell r="F6985">
            <v>14</v>
          </cell>
          <cell r="G6985">
            <v>4</v>
          </cell>
          <cell r="H6985">
            <v>3</v>
          </cell>
          <cell r="I6985">
            <v>3</v>
          </cell>
          <cell r="J6985">
            <v>0</v>
          </cell>
          <cell r="K6985">
            <v>21</v>
          </cell>
        </row>
        <row r="6986">
          <cell r="A6986">
            <v>6980</v>
          </cell>
          <cell r="B6986" t="str">
            <v>G</v>
          </cell>
          <cell r="C6986" t="str">
            <v>Retail Trade</v>
          </cell>
          <cell r="D6986">
            <v>212031308</v>
          </cell>
          <cell r="E6986" t="str">
            <v>Pearcedale - Tooradin</v>
          </cell>
          <cell r="F6986">
            <v>22</v>
          </cell>
          <cell r="G6986">
            <v>7</v>
          </cell>
          <cell r="H6986">
            <v>4</v>
          </cell>
          <cell r="I6986">
            <v>0</v>
          </cell>
          <cell r="J6986">
            <v>0</v>
          </cell>
          <cell r="K6986">
            <v>33</v>
          </cell>
        </row>
        <row r="6987">
          <cell r="A6987">
            <v>6981</v>
          </cell>
          <cell r="B6987" t="str">
            <v>H</v>
          </cell>
          <cell r="C6987" t="str">
            <v>Accommodation and Food Services</v>
          </cell>
          <cell r="D6987">
            <v>212031308</v>
          </cell>
          <cell r="E6987" t="str">
            <v>Pearcedale - Tooradin</v>
          </cell>
          <cell r="F6987">
            <v>4</v>
          </cell>
          <cell r="G6987">
            <v>3</v>
          </cell>
          <cell r="H6987">
            <v>3</v>
          </cell>
          <cell r="I6987">
            <v>0</v>
          </cell>
          <cell r="J6987">
            <v>0</v>
          </cell>
          <cell r="K6987">
            <v>9</v>
          </cell>
        </row>
        <row r="6988">
          <cell r="A6988">
            <v>6982</v>
          </cell>
          <cell r="B6988" t="str">
            <v>I</v>
          </cell>
          <cell r="C6988" t="str">
            <v>Transport, Postal and Warehousing</v>
          </cell>
          <cell r="D6988">
            <v>212031308</v>
          </cell>
          <cell r="E6988" t="str">
            <v>Pearcedale - Tooradin</v>
          </cell>
          <cell r="F6988">
            <v>32</v>
          </cell>
          <cell r="G6988">
            <v>16</v>
          </cell>
          <cell r="H6988">
            <v>4</v>
          </cell>
          <cell r="I6988">
            <v>0</v>
          </cell>
          <cell r="J6988">
            <v>0</v>
          </cell>
          <cell r="K6988">
            <v>52</v>
          </cell>
        </row>
        <row r="6989">
          <cell r="A6989">
            <v>6983</v>
          </cell>
          <cell r="B6989" t="str">
            <v>J</v>
          </cell>
          <cell r="C6989" t="str">
            <v>Information Media and Telecommunications</v>
          </cell>
          <cell r="D6989">
            <v>212031308</v>
          </cell>
          <cell r="E6989" t="str">
            <v>Pearcedale - Tooradin</v>
          </cell>
          <cell r="F6989">
            <v>3</v>
          </cell>
          <cell r="G6989">
            <v>0</v>
          </cell>
          <cell r="H6989">
            <v>0</v>
          </cell>
          <cell r="I6989">
            <v>0</v>
          </cell>
          <cell r="J6989">
            <v>0</v>
          </cell>
          <cell r="K6989">
            <v>3</v>
          </cell>
        </row>
        <row r="6990">
          <cell r="A6990">
            <v>6984</v>
          </cell>
          <cell r="B6990" t="str">
            <v>K</v>
          </cell>
          <cell r="C6990" t="str">
            <v>Financial and Insurance Services</v>
          </cell>
          <cell r="D6990">
            <v>212031308</v>
          </cell>
          <cell r="E6990" t="str">
            <v>Pearcedale - Tooradin</v>
          </cell>
          <cell r="F6990">
            <v>16</v>
          </cell>
          <cell r="G6990">
            <v>3</v>
          </cell>
          <cell r="H6990">
            <v>3</v>
          </cell>
          <cell r="I6990">
            <v>0</v>
          </cell>
          <cell r="J6990">
            <v>0</v>
          </cell>
          <cell r="K6990">
            <v>19</v>
          </cell>
        </row>
        <row r="6991">
          <cell r="A6991">
            <v>6985</v>
          </cell>
          <cell r="B6991" t="str">
            <v>L</v>
          </cell>
          <cell r="C6991" t="str">
            <v>Rental, Hiring and Real Estate Services</v>
          </cell>
          <cell r="D6991">
            <v>212031308</v>
          </cell>
          <cell r="E6991" t="str">
            <v>Pearcedale - Tooradin</v>
          </cell>
          <cell r="F6991">
            <v>71</v>
          </cell>
          <cell r="G6991">
            <v>7</v>
          </cell>
          <cell r="H6991">
            <v>0</v>
          </cell>
          <cell r="I6991">
            <v>3</v>
          </cell>
          <cell r="J6991">
            <v>0</v>
          </cell>
          <cell r="K6991">
            <v>79</v>
          </cell>
        </row>
        <row r="6992">
          <cell r="A6992">
            <v>6986</v>
          </cell>
          <cell r="B6992" t="str">
            <v>M</v>
          </cell>
          <cell r="C6992" t="str">
            <v>Professional, Scientific and Technical Services</v>
          </cell>
          <cell r="D6992">
            <v>212031308</v>
          </cell>
          <cell r="E6992" t="str">
            <v>Pearcedale - Tooradin</v>
          </cell>
          <cell r="F6992">
            <v>37</v>
          </cell>
          <cell r="G6992">
            <v>26</v>
          </cell>
          <cell r="H6992">
            <v>0</v>
          </cell>
          <cell r="I6992">
            <v>0</v>
          </cell>
          <cell r="J6992">
            <v>0</v>
          </cell>
          <cell r="K6992">
            <v>65</v>
          </cell>
        </row>
        <row r="6993">
          <cell r="A6993">
            <v>6987</v>
          </cell>
          <cell r="B6993" t="str">
            <v>N</v>
          </cell>
          <cell r="C6993" t="str">
            <v>Administrative and Support Services</v>
          </cell>
          <cell r="D6993">
            <v>212031308</v>
          </cell>
          <cell r="E6993" t="str">
            <v>Pearcedale - Tooradin</v>
          </cell>
          <cell r="F6993">
            <v>14</v>
          </cell>
          <cell r="G6993">
            <v>9</v>
          </cell>
          <cell r="H6993">
            <v>0</v>
          </cell>
          <cell r="I6993">
            <v>0</v>
          </cell>
          <cell r="J6993">
            <v>0</v>
          </cell>
          <cell r="K6993">
            <v>25</v>
          </cell>
        </row>
        <row r="6994">
          <cell r="A6994">
            <v>6988</v>
          </cell>
          <cell r="B6994" t="str">
            <v>O</v>
          </cell>
          <cell r="C6994" t="str">
            <v>Public Administration and Safety</v>
          </cell>
          <cell r="D6994">
            <v>212031308</v>
          </cell>
          <cell r="E6994" t="str">
            <v>Pearcedale - Tooradin</v>
          </cell>
          <cell r="F6994">
            <v>3</v>
          </cell>
          <cell r="G6994">
            <v>0</v>
          </cell>
          <cell r="H6994">
            <v>0</v>
          </cell>
          <cell r="I6994">
            <v>0</v>
          </cell>
          <cell r="J6994">
            <v>0</v>
          </cell>
          <cell r="K6994">
            <v>0</v>
          </cell>
        </row>
        <row r="6995">
          <cell r="A6995">
            <v>6989</v>
          </cell>
          <cell r="B6995" t="str">
            <v>P</v>
          </cell>
          <cell r="C6995" t="str">
            <v>Education and Training</v>
          </cell>
          <cell r="D6995">
            <v>212031308</v>
          </cell>
          <cell r="E6995" t="str">
            <v>Pearcedale - Tooradin</v>
          </cell>
          <cell r="F6995">
            <v>5</v>
          </cell>
          <cell r="G6995">
            <v>5</v>
          </cell>
          <cell r="H6995">
            <v>3</v>
          </cell>
          <cell r="I6995">
            <v>0</v>
          </cell>
          <cell r="J6995">
            <v>0</v>
          </cell>
          <cell r="K6995">
            <v>12</v>
          </cell>
        </row>
        <row r="6996">
          <cell r="A6996">
            <v>6990</v>
          </cell>
          <cell r="B6996" t="str">
            <v>Q</v>
          </cell>
          <cell r="C6996" t="str">
            <v>Health Care and Social Assistance</v>
          </cell>
          <cell r="D6996">
            <v>212031308</v>
          </cell>
          <cell r="E6996" t="str">
            <v>Pearcedale - Tooradin</v>
          </cell>
          <cell r="F6996">
            <v>16</v>
          </cell>
          <cell r="G6996">
            <v>5</v>
          </cell>
          <cell r="H6996">
            <v>6</v>
          </cell>
          <cell r="I6996">
            <v>0</v>
          </cell>
          <cell r="J6996">
            <v>0</v>
          </cell>
          <cell r="K6996">
            <v>28</v>
          </cell>
        </row>
        <row r="6997">
          <cell r="A6997">
            <v>6991</v>
          </cell>
          <cell r="B6997" t="str">
            <v>R</v>
          </cell>
          <cell r="C6997" t="str">
            <v>Arts and Recreation Services</v>
          </cell>
          <cell r="D6997">
            <v>212031308</v>
          </cell>
          <cell r="E6997" t="str">
            <v>Pearcedale - Tooradin</v>
          </cell>
          <cell r="F6997">
            <v>9</v>
          </cell>
          <cell r="G6997">
            <v>8</v>
          </cell>
          <cell r="H6997">
            <v>0</v>
          </cell>
          <cell r="I6997">
            <v>0</v>
          </cell>
          <cell r="J6997">
            <v>0</v>
          </cell>
          <cell r="K6997">
            <v>18</v>
          </cell>
        </row>
        <row r="6998">
          <cell r="A6998">
            <v>6992</v>
          </cell>
          <cell r="B6998" t="str">
            <v>S</v>
          </cell>
          <cell r="C6998" t="str">
            <v>Other Services</v>
          </cell>
          <cell r="D6998">
            <v>212031308</v>
          </cell>
          <cell r="E6998" t="str">
            <v>Pearcedale - Tooradin</v>
          </cell>
          <cell r="F6998">
            <v>20</v>
          </cell>
          <cell r="G6998">
            <v>12</v>
          </cell>
          <cell r="H6998">
            <v>4</v>
          </cell>
          <cell r="I6998">
            <v>0</v>
          </cell>
          <cell r="J6998">
            <v>0</v>
          </cell>
          <cell r="K6998">
            <v>36</v>
          </cell>
        </row>
        <row r="6999">
          <cell r="A6999">
            <v>6993</v>
          </cell>
          <cell r="B6999" t="str">
            <v>A</v>
          </cell>
          <cell r="C6999" t="str">
            <v>Agriculture, Forestry and Fishing</v>
          </cell>
          <cell r="D6999">
            <v>205031091</v>
          </cell>
          <cell r="E6999" t="str">
            <v>Phillip Island</v>
          </cell>
          <cell r="F6999">
            <v>32</v>
          </cell>
          <cell r="G6999">
            <v>7</v>
          </cell>
          <cell r="H6999">
            <v>3</v>
          </cell>
          <cell r="I6999">
            <v>0</v>
          </cell>
          <cell r="J6999">
            <v>0</v>
          </cell>
          <cell r="K6999">
            <v>42</v>
          </cell>
        </row>
        <row r="7000">
          <cell r="A7000">
            <v>6994</v>
          </cell>
          <cell r="B7000" t="str">
            <v>B</v>
          </cell>
          <cell r="C7000" t="str">
            <v>Mining</v>
          </cell>
          <cell r="D7000">
            <v>205031091</v>
          </cell>
          <cell r="E7000" t="str">
            <v>Phillip Island</v>
          </cell>
          <cell r="F7000">
            <v>3</v>
          </cell>
          <cell r="G7000">
            <v>0</v>
          </cell>
          <cell r="H7000">
            <v>0</v>
          </cell>
          <cell r="I7000">
            <v>0</v>
          </cell>
          <cell r="J7000">
            <v>0</v>
          </cell>
          <cell r="K7000">
            <v>4</v>
          </cell>
        </row>
        <row r="7001">
          <cell r="A7001">
            <v>6995</v>
          </cell>
          <cell r="B7001" t="str">
            <v>C</v>
          </cell>
          <cell r="C7001" t="str">
            <v>Manufacturing</v>
          </cell>
          <cell r="D7001">
            <v>205031091</v>
          </cell>
          <cell r="E7001" t="str">
            <v>Phillip Island</v>
          </cell>
          <cell r="F7001">
            <v>21</v>
          </cell>
          <cell r="G7001">
            <v>9</v>
          </cell>
          <cell r="H7001">
            <v>8</v>
          </cell>
          <cell r="I7001">
            <v>3</v>
          </cell>
          <cell r="J7001">
            <v>0</v>
          </cell>
          <cell r="K7001">
            <v>40</v>
          </cell>
        </row>
        <row r="7002">
          <cell r="A7002">
            <v>6996</v>
          </cell>
          <cell r="B7002" t="str">
            <v>D</v>
          </cell>
          <cell r="C7002" t="str">
            <v>Electricity, Gas, Water and Waste Services</v>
          </cell>
          <cell r="D7002">
            <v>205031091</v>
          </cell>
          <cell r="E7002" t="str">
            <v>Phillip Island</v>
          </cell>
          <cell r="F7002">
            <v>3</v>
          </cell>
          <cell r="G7002">
            <v>3</v>
          </cell>
          <cell r="H7002">
            <v>0</v>
          </cell>
          <cell r="I7002">
            <v>0</v>
          </cell>
          <cell r="J7002">
            <v>0</v>
          </cell>
          <cell r="K7002">
            <v>4</v>
          </cell>
        </row>
        <row r="7003">
          <cell r="A7003">
            <v>6997</v>
          </cell>
          <cell r="B7003" t="str">
            <v>E</v>
          </cell>
          <cell r="C7003" t="str">
            <v>Construction</v>
          </cell>
          <cell r="D7003">
            <v>205031091</v>
          </cell>
          <cell r="E7003" t="str">
            <v>Phillip Island</v>
          </cell>
          <cell r="F7003">
            <v>219</v>
          </cell>
          <cell r="G7003">
            <v>119</v>
          </cell>
          <cell r="H7003">
            <v>6</v>
          </cell>
          <cell r="I7003">
            <v>0</v>
          </cell>
          <cell r="J7003">
            <v>0</v>
          </cell>
          <cell r="K7003">
            <v>344</v>
          </cell>
        </row>
        <row r="7004">
          <cell r="A7004">
            <v>6998</v>
          </cell>
          <cell r="B7004" t="str">
            <v>F</v>
          </cell>
          <cell r="C7004" t="str">
            <v>Wholesale Trade</v>
          </cell>
          <cell r="D7004">
            <v>205031091</v>
          </cell>
          <cell r="E7004" t="str">
            <v>Phillip Island</v>
          </cell>
          <cell r="F7004">
            <v>15</v>
          </cell>
          <cell r="G7004">
            <v>9</v>
          </cell>
          <cell r="H7004">
            <v>0</v>
          </cell>
          <cell r="I7004">
            <v>0</v>
          </cell>
          <cell r="J7004">
            <v>0</v>
          </cell>
          <cell r="K7004">
            <v>25</v>
          </cell>
        </row>
        <row r="7005">
          <cell r="A7005">
            <v>6999</v>
          </cell>
          <cell r="B7005" t="str">
            <v>G</v>
          </cell>
          <cell r="C7005" t="str">
            <v>Retail Trade</v>
          </cell>
          <cell r="D7005">
            <v>205031091</v>
          </cell>
          <cell r="E7005" t="str">
            <v>Phillip Island</v>
          </cell>
          <cell r="F7005">
            <v>42</v>
          </cell>
          <cell r="G7005">
            <v>24</v>
          </cell>
          <cell r="H7005">
            <v>12</v>
          </cell>
          <cell r="I7005">
            <v>3</v>
          </cell>
          <cell r="J7005">
            <v>0</v>
          </cell>
          <cell r="K7005">
            <v>80</v>
          </cell>
        </row>
        <row r="7006">
          <cell r="A7006">
            <v>7000</v>
          </cell>
          <cell r="B7006" t="str">
            <v>H</v>
          </cell>
          <cell r="C7006" t="str">
            <v>Accommodation and Food Services</v>
          </cell>
          <cell r="D7006">
            <v>205031091</v>
          </cell>
          <cell r="E7006" t="str">
            <v>Phillip Island</v>
          </cell>
          <cell r="F7006">
            <v>36</v>
          </cell>
          <cell r="G7006">
            <v>38</v>
          </cell>
          <cell r="H7006">
            <v>41</v>
          </cell>
          <cell r="I7006">
            <v>7</v>
          </cell>
          <cell r="J7006">
            <v>0</v>
          </cell>
          <cell r="K7006">
            <v>122</v>
          </cell>
        </row>
        <row r="7007">
          <cell r="A7007">
            <v>7001</v>
          </cell>
          <cell r="B7007" t="str">
            <v>I</v>
          </cell>
          <cell r="C7007" t="str">
            <v>Transport, Postal and Warehousing</v>
          </cell>
          <cell r="D7007">
            <v>205031091</v>
          </cell>
          <cell r="E7007" t="str">
            <v>Phillip Island</v>
          </cell>
          <cell r="F7007">
            <v>43</v>
          </cell>
          <cell r="G7007">
            <v>10</v>
          </cell>
          <cell r="H7007">
            <v>3</v>
          </cell>
          <cell r="I7007">
            <v>3</v>
          </cell>
          <cell r="J7007">
            <v>0</v>
          </cell>
          <cell r="K7007">
            <v>57</v>
          </cell>
        </row>
        <row r="7008">
          <cell r="A7008">
            <v>7002</v>
          </cell>
          <cell r="B7008" t="str">
            <v>J</v>
          </cell>
          <cell r="C7008" t="str">
            <v>Information Media and Telecommunications</v>
          </cell>
          <cell r="D7008">
            <v>205031091</v>
          </cell>
          <cell r="E7008" t="str">
            <v>Phillip Island</v>
          </cell>
          <cell r="F7008">
            <v>4</v>
          </cell>
          <cell r="G7008">
            <v>5</v>
          </cell>
          <cell r="H7008">
            <v>0</v>
          </cell>
          <cell r="I7008">
            <v>0</v>
          </cell>
          <cell r="J7008">
            <v>0</v>
          </cell>
          <cell r="K7008">
            <v>9</v>
          </cell>
        </row>
        <row r="7009">
          <cell r="A7009">
            <v>7003</v>
          </cell>
          <cell r="B7009" t="str">
            <v>K</v>
          </cell>
          <cell r="C7009" t="str">
            <v>Financial and Insurance Services</v>
          </cell>
          <cell r="D7009">
            <v>205031091</v>
          </cell>
          <cell r="E7009" t="str">
            <v>Phillip Island</v>
          </cell>
          <cell r="F7009">
            <v>22</v>
          </cell>
          <cell r="G7009">
            <v>6</v>
          </cell>
          <cell r="H7009">
            <v>0</v>
          </cell>
          <cell r="I7009">
            <v>0</v>
          </cell>
          <cell r="J7009">
            <v>0</v>
          </cell>
          <cell r="K7009">
            <v>29</v>
          </cell>
        </row>
        <row r="7010">
          <cell r="A7010">
            <v>7004</v>
          </cell>
          <cell r="B7010" t="str">
            <v>L</v>
          </cell>
          <cell r="C7010" t="str">
            <v>Rental, Hiring and Real Estate Services</v>
          </cell>
          <cell r="D7010">
            <v>205031091</v>
          </cell>
          <cell r="E7010" t="str">
            <v>Phillip Island</v>
          </cell>
          <cell r="F7010">
            <v>104</v>
          </cell>
          <cell r="G7010">
            <v>15</v>
          </cell>
          <cell r="H7010">
            <v>3</v>
          </cell>
          <cell r="I7010">
            <v>3</v>
          </cell>
          <cell r="J7010">
            <v>0</v>
          </cell>
          <cell r="K7010">
            <v>124</v>
          </cell>
        </row>
        <row r="7011">
          <cell r="A7011">
            <v>7005</v>
          </cell>
          <cell r="B7011" t="str">
            <v>M</v>
          </cell>
          <cell r="C7011" t="str">
            <v>Professional, Scientific and Technical Services</v>
          </cell>
          <cell r="D7011">
            <v>205031091</v>
          </cell>
          <cell r="E7011" t="str">
            <v>Phillip Island</v>
          </cell>
          <cell r="F7011">
            <v>66</v>
          </cell>
          <cell r="G7011">
            <v>32</v>
          </cell>
          <cell r="H7011">
            <v>9</v>
          </cell>
          <cell r="I7011">
            <v>0</v>
          </cell>
          <cell r="J7011">
            <v>0</v>
          </cell>
          <cell r="K7011">
            <v>107</v>
          </cell>
        </row>
        <row r="7012">
          <cell r="A7012">
            <v>7006</v>
          </cell>
          <cell r="B7012" t="str">
            <v>N</v>
          </cell>
          <cell r="C7012" t="str">
            <v>Administrative and Support Services</v>
          </cell>
          <cell r="D7012">
            <v>205031091</v>
          </cell>
          <cell r="E7012" t="str">
            <v>Phillip Island</v>
          </cell>
          <cell r="F7012">
            <v>46</v>
          </cell>
          <cell r="G7012">
            <v>18</v>
          </cell>
          <cell r="H7012">
            <v>7</v>
          </cell>
          <cell r="I7012">
            <v>0</v>
          </cell>
          <cell r="J7012">
            <v>0</v>
          </cell>
          <cell r="K7012">
            <v>72</v>
          </cell>
        </row>
        <row r="7013">
          <cell r="A7013">
            <v>7007</v>
          </cell>
          <cell r="B7013" t="str">
            <v>O</v>
          </cell>
          <cell r="C7013" t="str">
            <v>Public Administration and Safety</v>
          </cell>
          <cell r="D7013">
            <v>205031091</v>
          </cell>
          <cell r="E7013" t="str">
            <v>Phillip Island</v>
          </cell>
          <cell r="F7013">
            <v>4</v>
          </cell>
          <cell r="G7013">
            <v>0</v>
          </cell>
          <cell r="H7013">
            <v>0</v>
          </cell>
          <cell r="I7013">
            <v>0</v>
          </cell>
          <cell r="J7013">
            <v>0</v>
          </cell>
          <cell r="K7013">
            <v>4</v>
          </cell>
        </row>
        <row r="7014">
          <cell r="A7014">
            <v>7008</v>
          </cell>
          <cell r="B7014" t="str">
            <v>P</v>
          </cell>
          <cell r="C7014" t="str">
            <v>Education and Training</v>
          </cell>
          <cell r="D7014">
            <v>205031091</v>
          </cell>
          <cell r="E7014" t="str">
            <v>Phillip Island</v>
          </cell>
          <cell r="F7014">
            <v>15</v>
          </cell>
          <cell r="G7014">
            <v>5</v>
          </cell>
          <cell r="H7014">
            <v>5</v>
          </cell>
          <cell r="I7014">
            <v>3</v>
          </cell>
          <cell r="J7014">
            <v>0</v>
          </cell>
          <cell r="K7014">
            <v>28</v>
          </cell>
        </row>
        <row r="7015">
          <cell r="A7015">
            <v>7009</v>
          </cell>
          <cell r="B7015" t="str">
            <v>Q</v>
          </cell>
          <cell r="C7015" t="str">
            <v>Health Care and Social Assistance</v>
          </cell>
          <cell r="D7015">
            <v>205031091</v>
          </cell>
          <cell r="E7015" t="str">
            <v>Phillip Island</v>
          </cell>
          <cell r="F7015">
            <v>41</v>
          </cell>
          <cell r="G7015">
            <v>13</v>
          </cell>
          <cell r="H7015">
            <v>6</v>
          </cell>
          <cell r="I7015">
            <v>4</v>
          </cell>
          <cell r="J7015">
            <v>0</v>
          </cell>
          <cell r="K7015">
            <v>64</v>
          </cell>
        </row>
        <row r="7016">
          <cell r="A7016">
            <v>7010</v>
          </cell>
          <cell r="B7016" t="str">
            <v>R</v>
          </cell>
          <cell r="C7016" t="str">
            <v>Arts and Recreation Services</v>
          </cell>
          <cell r="D7016">
            <v>205031091</v>
          </cell>
          <cell r="E7016" t="str">
            <v>Phillip Island</v>
          </cell>
          <cell r="F7016">
            <v>17</v>
          </cell>
          <cell r="G7016">
            <v>8</v>
          </cell>
          <cell r="H7016">
            <v>4</v>
          </cell>
          <cell r="I7016">
            <v>0</v>
          </cell>
          <cell r="J7016">
            <v>0</v>
          </cell>
          <cell r="K7016">
            <v>30</v>
          </cell>
        </row>
        <row r="7017">
          <cell r="A7017">
            <v>7011</v>
          </cell>
          <cell r="B7017" t="str">
            <v>S</v>
          </cell>
          <cell r="C7017" t="str">
            <v>Other Services</v>
          </cell>
          <cell r="D7017">
            <v>205031091</v>
          </cell>
          <cell r="E7017" t="str">
            <v>Phillip Island</v>
          </cell>
          <cell r="F7017">
            <v>24</v>
          </cell>
          <cell r="G7017">
            <v>23</v>
          </cell>
          <cell r="H7017">
            <v>4</v>
          </cell>
          <cell r="I7017">
            <v>0</v>
          </cell>
          <cell r="J7017">
            <v>0</v>
          </cell>
          <cell r="K7017">
            <v>51</v>
          </cell>
        </row>
        <row r="7018">
          <cell r="A7018">
            <v>7012</v>
          </cell>
          <cell r="B7018" t="str">
            <v>A</v>
          </cell>
          <cell r="C7018" t="str">
            <v>Agriculture, Forestry and Fishing</v>
          </cell>
          <cell r="D7018">
            <v>209031213</v>
          </cell>
          <cell r="E7018" t="str">
            <v>Plenty - Yarrambat</v>
          </cell>
          <cell r="F7018">
            <v>8</v>
          </cell>
          <cell r="G7018">
            <v>4</v>
          </cell>
          <cell r="H7018">
            <v>0</v>
          </cell>
          <cell r="I7018">
            <v>0</v>
          </cell>
          <cell r="J7018">
            <v>0</v>
          </cell>
          <cell r="K7018">
            <v>12</v>
          </cell>
        </row>
        <row r="7019">
          <cell r="A7019">
            <v>7013</v>
          </cell>
          <cell r="B7019" t="str">
            <v>B</v>
          </cell>
          <cell r="C7019" t="str">
            <v>Mining</v>
          </cell>
          <cell r="D7019">
            <v>209031213</v>
          </cell>
          <cell r="E7019" t="str">
            <v>Plenty - Yarrambat</v>
          </cell>
          <cell r="F7019">
            <v>0</v>
          </cell>
          <cell r="G7019">
            <v>0</v>
          </cell>
          <cell r="H7019">
            <v>0</v>
          </cell>
          <cell r="I7019">
            <v>0</v>
          </cell>
          <cell r="J7019">
            <v>0</v>
          </cell>
          <cell r="K7019">
            <v>0</v>
          </cell>
        </row>
        <row r="7020">
          <cell r="A7020">
            <v>7014</v>
          </cell>
          <cell r="B7020" t="str">
            <v>C</v>
          </cell>
          <cell r="C7020" t="str">
            <v>Manufacturing</v>
          </cell>
          <cell r="D7020">
            <v>209031213</v>
          </cell>
          <cell r="E7020" t="str">
            <v>Plenty - Yarrambat</v>
          </cell>
          <cell r="F7020">
            <v>17</v>
          </cell>
          <cell r="G7020">
            <v>13</v>
          </cell>
          <cell r="H7020">
            <v>3</v>
          </cell>
          <cell r="I7020">
            <v>0</v>
          </cell>
          <cell r="J7020">
            <v>0</v>
          </cell>
          <cell r="K7020">
            <v>33</v>
          </cell>
        </row>
        <row r="7021">
          <cell r="A7021">
            <v>7015</v>
          </cell>
          <cell r="B7021" t="str">
            <v>D</v>
          </cell>
          <cell r="C7021" t="str">
            <v>Electricity, Gas, Water and Waste Services</v>
          </cell>
          <cell r="D7021">
            <v>209031213</v>
          </cell>
          <cell r="E7021" t="str">
            <v>Plenty - Yarrambat</v>
          </cell>
          <cell r="F7021">
            <v>0</v>
          </cell>
          <cell r="G7021">
            <v>3</v>
          </cell>
          <cell r="H7021">
            <v>0</v>
          </cell>
          <cell r="I7021">
            <v>0</v>
          </cell>
          <cell r="J7021">
            <v>0</v>
          </cell>
          <cell r="K7021">
            <v>4</v>
          </cell>
        </row>
        <row r="7022">
          <cell r="A7022">
            <v>7016</v>
          </cell>
          <cell r="B7022" t="str">
            <v>E</v>
          </cell>
          <cell r="C7022" t="str">
            <v>Construction</v>
          </cell>
          <cell r="D7022">
            <v>209031213</v>
          </cell>
          <cell r="E7022" t="str">
            <v>Plenty - Yarrambat</v>
          </cell>
          <cell r="F7022">
            <v>153</v>
          </cell>
          <cell r="G7022">
            <v>91</v>
          </cell>
          <cell r="H7022">
            <v>21</v>
          </cell>
          <cell r="I7022">
            <v>4</v>
          </cell>
          <cell r="J7022">
            <v>0</v>
          </cell>
          <cell r="K7022">
            <v>269</v>
          </cell>
        </row>
        <row r="7023">
          <cell r="A7023">
            <v>7017</v>
          </cell>
          <cell r="B7023" t="str">
            <v>F</v>
          </cell>
          <cell r="C7023" t="str">
            <v>Wholesale Trade</v>
          </cell>
          <cell r="D7023">
            <v>209031213</v>
          </cell>
          <cell r="E7023" t="str">
            <v>Plenty - Yarrambat</v>
          </cell>
          <cell r="F7023">
            <v>14</v>
          </cell>
          <cell r="G7023">
            <v>7</v>
          </cell>
          <cell r="H7023">
            <v>3</v>
          </cell>
          <cell r="I7023">
            <v>0</v>
          </cell>
          <cell r="J7023">
            <v>0</v>
          </cell>
          <cell r="K7023">
            <v>24</v>
          </cell>
        </row>
        <row r="7024">
          <cell r="A7024">
            <v>7018</v>
          </cell>
          <cell r="B7024" t="str">
            <v>G</v>
          </cell>
          <cell r="C7024" t="str">
            <v>Retail Trade</v>
          </cell>
          <cell r="D7024">
            <v>209031213</v>
          </cell>
          <cell r="E7024" t="str">
            <v>Plenty - Yarrambat</v>
          </cell>
          <cell r="F7024">
            <v>36</v>
          </cell>
          <cell r="G7024">
            <v>11</v>
          </cell>
          <cell r="H7024">
            <v>3</v>
          </cell>
          <cell r="I7024">
            <v>0</v>
          </cell>
          <cell r="J7024">
            <v>0</v>
          </cell>
          <cell r="K7024">
            <v>52</v>
          </cell>
        </row>
        <row r="7025">
          <cell r="A7025">
            <v>7019</v>
          </cell>
          <cell r="B7025" t="str">
            <v>H</v>
          </cell>
          <cell r="C7025" t="str">
            <v>Accommodation and Food Services</v>
          </cell>
          <cell r="D7025">
            <v>209031213</v>
          </cell>
          <cell r="E7025" t="str">
            <v>Plenty - Yarrambat</v>
          </cell>
          <cell r="F7025">
            <v>10</v>
          </cell>
          <cell r="G7025">
            <v>8</v>
          </cell>
          <cell r="H7025">
            <v>6</v>
          </cell>
          <cell r="I7025">
            <v>3</v>
          </cell>
          <cell r="J7025">
            <v>0</v>
          </cell>
          <cell r="K7025">
            <v>26</v>
          </cell>
        </row>
        <row r="7026">
          <cell r="A7026">
            <v>7020</v>
          </cell>
          <cell r="B7026" t="str">
            <v>I</v>
          </cell>
          <cell r="C7026" t="str">
            <v>Transport, Postal and Warehousing</v>
          </cell>
          <cell r="D7026">
            <v>209031213</v>
          </cell>
          <cell r="E7026" t="str">
            <v>Plenty - Yarrambat</v>
          </cell>
          <cell r="F7026">
            <v>43</v>
          </cell>
          <cell r="G7026">
            <v>11</v>
          </cell>
          <cell r="H7026">
            <v>0</v>
          </cell>
          <cell r="I7026">
            <v>0</v>
          </cell>
          <cell r="J7026">
            <v>0</v>
          </cell>
          <cell r="K7026">
            <v>56</v>
          </cell>
        </row>
        <row r="7027">
          <cell r="A7027">
            <v>7021</v>
          </cell>
          <cell r="B7027" t="str">
            <v>J</v>
          </cell>
          <cell r="C7027" t="str">
            <v>Information Media and Telecommunications</v>
          </cell>
          <cell r="D7027">
            <v>209031213</v>
          </cell>
          <cell r="E7027" t="str">
            <v>Plenty - Yarrambat</v>
          </cell>
          <cell r="F7027">
            <v>3</v>
          </cell>
          <cell r="G7027">
            <v>3</v>
          </cell>
          <cell r="H7027">
            <v>0</v>
          </cell>
          <cell r="I7027">
            <v>0</v>
          </cell>
          <cell r="J7027">
            <v>0</v>
          </cell>
          <cell r="K7027">
            <v>6</v>
          </cell>
        </row>
        <row r="7028">
          <cell r="A7028">
            <v>7022</v>
          </cell>
          <cell r="B7028" t="str">
            <v>K</v>
          </cell>
          <cell r="C7028" t="str">
            <v>Financial and Insurance Services</v>
          </cell>
          <cell r="D7028">
            <v>209031213</v>
          </cell>
          <cell r="E7028" t="str">
            <v>Plenty - Yarrambat</v>
          </cell>
          <cell r="F7028">
            <v>43</v>
          </cell>
          <cell r="G7028">
            <v>11</v>
          </cell>
          <cell r="H7028">
            <v>3</v>
          </cell>
          <cell r="I7028">
            <v>0</v>
          </cell>
          <cell r="J7028">
            <v>0</v>
          </cell>
          <cell r="K7028">
            <v>56</v>
          </cell>
        </row>
        <row r="7029">
          <cell r="A7029">
            <v>7023</v>
          </cell>
          <cell r="B7029" t="str">
            <v>L</v>
          </cell>
          <cell r="C7029" t="str">
            <v>Rental, Hiring and Real Estate Services</v>
          </cell>
          <cell r="D7029">
            <v>209031213</v>
          </cell>
          <cell r="E7029" t="str">
            <v>Plenty - Yarrambat</v>
          </cell>
          <cell r="F7029">
            <v>147</v>
          </cell>
          <cell r="G7029">
            <v>6</v>
          </cell>
          <cell r="H7029">
            <v>0</v>
          </cell>
          <cell r="I7029">
            <v>0</v>
          </cell>
          <cell r="J7029">
            <v>0</v>
          </cell>
          <cell r="K7029">
            <v>154</v>
          </cell>
        </row>
        <row r="7030">
          <cell r="A7030">
            <v>7024</v>
          </cell>
          <cell r="B7030" t="str">
            <v>M</v>
          </cell>
          <cell r="C7030" t="str">
            <v>Professional, Scientific and Technical Services</v>
          </cell>
          <cell r="D7030">
            <v>209031213</v>
          </cell>
          <cell r="E7030" t="str">
            <v>Plenty - Yarrambat</v>
          </cell>
          <cell r="F7030">
            <v>94</v>
          </cell>
          <cell r="G7030">
            <v>51</v>
          </cell>
          <cell r="H7030">
            <v>5</v>
          </cell>
          <cell r="I7030">
            <v>3</v>
          </cell>
          <cell r="J7030">
            <v>0</v>
          </cell>
          <cell r="K7030">
            <v>151</v>
          </cell>
        </row>
        <row r="7031">
          <cell r="A7031">
            <v>7025</v>
          </cell>
          <cell r="B7031" t="str">
            <v>N</v>
          </cell>
          <cell r="C7031" t="str">
            <v>Administrative and Support Services</v>
          </cell>
          <cell r="D7031">
            <v>209031213</v>
          </cell>
          <cell r="E7031" t="str">
            <v>Plenty - Yarrambat</v>
          </cell>
          <cell r="F7031">
            <v>15</v>
          </cell>
          <cell r="G7031">
            <v>14</v>
          </cell>
          <cell r="H7031">
            <v>3</v>
          </cell>
          <cell r="I7031">
            <v>0</v>
          </cell>
          <cell r="J7031">
            <v>0</v>
          </cell>
          <cell r="K7031">
            <v>34</v>
          </cell>
        </row>
        <row r="7032">
          <cell r="A7032">
            <v>7026</v>
          </cell>
          <cell r="B7032" t="str">
            <v>O</v>
          </cell>
          <cell r="C7032" t="str">
            <v>Public Administration and Safety</v>
          </cell>
          <cell r="D7032">
            <v>209031213</v>
          </cell>
          <cell r="E7032" t="str">
            <v>Plenty - Yarrambat</v>
          </cell>
          <cell r="F7032">
            <v>3</v>
          </cell>
          <cell r="G7032">
            <v>0</v>
          </cell>
          <cell r="H7032">
            <v>0</v>
          </cell>
          <cell r="I7032">
            <v>0</v>
          </cell>
          <cell r="J7032">
            <v>0</v>
          </cell>
          <cell r="K7032">
            <v>4</v>
          </cell>
        </row>
        <row r="7033">
          <cell r="A7033">
            <v>7027</v>
          </cell>
          <cell r="B7033" t="str">
            <v>P</v>
          </cell>
          <cell r="C7033" t="str">
            <v>Education and Training</v>
          </cell>
          <cell r="D7033">
            <v>209031213</v>
          </cell>
          <cell r="E7033" t="str">
            <v>Plenty - Yarrambat</v>
          </cell>
          <cell r="F7033">
            <v>10</v>
          </cell>
          <cell r="G7033">
            <v>5</v>
          </cell>
          <cell r="H7033">
            <v>4</v>
          </cell>
          <cell r="I7033">
            <v>0</v>
          </cell>
          <cell r="J7033">
            <v>0</v>
          </cell>
          <cell r="K7033">
            <v>20</v>
          </cell>
        </row>
        <row r="7034">
          <cell r="A7034">
            <v>7028</v>
          </cell>
          <cell r="B7034" t="str">
            <v>Q</v>
          </cell>
          <cell r="C7034" t="str">
            <v>Health Care and Social Assistance</v>
          </cell>
          <cell r="D7034">
            <v>209031213</v>
          </cell>
          <cell r="E7034" t="str">
            <v>Plenty - Yarrambat</v>
          </cell>
          <cell r="F7034">
            <v>44</v>
          </cell>
          <cell r="G7034">
            <v>16</v>
          </cell>
          <cell r="H7034">
            <v>6</v>
          </cell>
          <cell r="I7034">
            <v>4</v>
          </cell>
          <cell r="J7034">
            <v>0</v>
          </cell>
          <cell r="K7034">
            <v>70</v>
          </cell>
        </row>
        <row r="7035">
          <cell r="A7035">
            <v>7029</v>
          </cell>
          <cell r="B7035" t="str">
            <v>R</v>
          </cell>
          <cell r="C7035" t="str">
            <v>Arts and Recreation Services</v>
          </cell>
          <cell r="D7035">
            <v>209031213</v>
          </cell>
          <cell r="E7035" t="str">
            <v>Plenty - Yarrambat</v>
          </cell>
          <cell r="F7035">
            <v>7</v>
          </cell>
          <cell r="G7035">
            <v>10</v>
          </cell>
          <cell r="H7035">
            <v>3</v>
          </cell>
          <cell r="I7035">
            <v>0</v>
          </cell>
          <cell r="J7035">
            <v>0</v>
          </cell>
          <cell r="K7035">
            <v>20</v>
          </cell>
        </row>
        <row r="7036">
          <cell r="A7036">
            <v>7030</v>
          </cell>
          <cell r="B7036" t="str">
            <v>S</v>
          </cell>
          <cell r="C7036" t="str">
            <v>Other Services</v>
          </cell>
          <cell r="D7036">
            <v>209031213</v>
          </cell>
          <cell r="E7036" t="str">
            <v>Plenty - Yarrambat</v>
          </cell>
          <cell r="F7036">
            <v>27</v>
          </cell>
          <cell r="G7036">
            <v>18</v>
          </cell>
          <cell r="H7036">
            <v>5</v>
          </cell>
          <cell r="I7036">
            <v>0</v>
          </cell>
          <cell r="J7036">
            <v>0</v>
          </cell>
          <cell r="K7036">
            <v>50</v>
          </cell>
        </row>
        <row r="7037">
          <cell r="A7037">
            <v>7031</v>
          </cell>
          <cell r="B7037" t="str">
            <v>A</v>
          </cell>
          <cell r="C7037" t="str">
            <v>Agriculture, Forestry and Fishing</v>
          </cell>
          <cell r="D7037">
            <v>213051464</v>
          </cell>
          <cell r="E7037" t="str">
            <v>Point Cook - East</v>
          </cell>
          <cell r="F7037">
            <v>6</v>
          </cell>
          <cell r="G7037">
            <v>3</v>
          </cell>
          <cell r="H7037">
            <v>0</v>
          </cell>
          <cell r="I7037">
            <v>0</v>
          </cell>
          <cell r="J7037">
            <v>0</v>
          </cell>
          <cell r="K7037">
            <v>9</v>
          </cell>
        </row>
        <row r="7038">
          <cell r="A7038">
            <v>7032</v>
          </cell>
          <cell r="B7038" t="str">
            <v>B</v>
          </cell>
          <cell r="C7038" t="str">
            <v>Mining</v>
          </cell>
          <cell r="D7038">
            <v>213051464</v>
          </cell>
          <cell r="E7038" t="str">
            <v>Point Cook - East</v>
          </cell>
          <cell r="F7038">
            <v>0</v>
          </cell>
          <cell r="G7038">
            <v>0</v>
          </cell>
          <cell r="H7038">
            <v>0</v>
          </cell>
          <cell r="I7038">
            <v>0</v>
          </cell>
          <cell r="J7038">
            <v>0</v>
          </cell>
          <cell r="K7038">
            <v>0</v>
          </cell>
        </row>
        <row r="7039">
          <cell r="A7039">
            <v>7033</v>
          </cell>
          <cell r="B7039" t="str">
            <v>C</v>
          </cell>
          <cell r="C7039" t="str">
            <v>Manufacturing</v>
          </cell>
          <cell r="D7039">
            <v>213051464</v>
          </cell>
          <cell r="E7039" t="str">
            <v>Point Cook - East</v>
          </cell>
          <cell r="F7039">
            <v>16</v>
          </cell>
          <cell r="G7039">
            <v>10</v>
          </cell>
          <cell r="H7039">
            <v>0</v>
          </cell>
          <cell r="I7039">
            <v>0</v>
          </cell>
          <cell r="J7039">
            <v>0</v>
          </cell>
          <cell r="K7039">
            <v>28</v>
          </cell>
        </row>
        <row r="7040">
          <cell r="A7040">
            <v>7034</v>
          </cell>
          <cell r="B7040" t="str">
            <v>D</v>
          </cell>
          <cell r="C7040" t="str">
            <v>Electricity, Gas, Water and Waste Services</v>
          </cell>
          <cell r="D7040">
            <v>213051464</v>
          </cell>
          <cell r="E7040" t="str">
            <v>Point Cook - East</v>
          </cell>
          <cell r="F7040">
            <v>3</v>
          </cell>
          <cell r="G7040">
            <v>3</v>
          </cell>
          <cell r="H7040">
            <v>0</v>
          </cell>
          <cell r="I7040">
            <v>0</v>
          </cell>
          <cell r="J7040">
            <v>0</v>
          </cell>
          <cell r="K7040">
            <v>5</v>
          </cell>
        </row>
        <row r="7041">
          <cell r="A7041">
            <v>7035</v>
          </cell>
          <cell r="B7041" t="str">
            <v>E</v>
          </cell>
          <cell r="C7041" t="str">
            <v>Construction</v>
          </cell>
          <cell r="D7041">
            <v>213051464</v>
          </cell>
          <cell r="E7041" t="str">
            <v>Point Cook - East</v>
          </cell>
          <cell r="F7041">
            <v>167</v>
          </cell>
          <cell r="G7041">
            <v>66</v>
          </cell>
          <cell r="H7041">
            <v>10</v>
          </cell>
          <cell r="I7041">
            <v>0</v>
          </cell>
          <cell r="J7041">
            <v>0</v>
          </cell>
          <cell r="K7041">
            <v>243</v>
          </cell>
        </row>
        <row r="7042">
          <cell r="A7042">
            <v>7036</v>
          </cell>
          <cell r="B7042" t="str">
            <v>F</v>
          </cell>
          <cell r="C7042" t="str">
            <v>Wholesale Trade</v>
          </cell>
          <cell r="D7042">
            <v>213051464</v>
          </cell>
          <cell r="E7042" t="str">
            <v>Point Cook - East</v>
          </cell>
          <cell r="F7042">
            <v>67</v>
          </cell>
          <cell r="G7042">
            <v>22</v>
          </cell>
          <cell r="H7042">
            <v>4</v>
          </cell>
          <cell r="I7042">
            <v>0</v>
          </cell>
          <cell r="J7042">
            <v>0</v>
          </cell>
          <cell r="K7042">
            <v>93</v>
          </cell>
        </row>
        <row r="7043">
          <cell r="A7043">
            <v>7037</v>
          </cell>
          <cell r="B7043" t="str">
            <v>G</v>
          </cell>
          <cell r="C7043" t="str">
            <v>Retail Trade</v>
          </cell>
          <cell r="D7043">
            <v>213051464</v>
          </cell>
          <cell r="E7043" t="str">
            <v>Point Cook - East</v>
          </cell>
          <cell r="F7043">
            <v>92</v>
          </cell>
          <cell r="G7043">
            <v>40</v>
          </cell>
          <cell r="H7043">
            <v>9</v>
          </cell>
          <cell r="I7043">
            <v>0</v>
          </cell>
          <cell r="J7043">
            <v>0</v>
          </cell>
          <cell r="K7043">
            <v>142</v>
          </cell>
        </row>
        <row r="7044">
          <cell r="A7044">
            <v>7038</v>
          </cell>
          <cell r="B7044" t="str">
            <v>H</v>
          </cell>
          <cell r="C7044" t="str">
            <v>Accommodation and Food Services</v>
          </cell>
          <cell r="D7044">
            <v>213051464</v>
          </cell>
          <cell r="E7044" t="str">
            <v>Point Cook - East</v>
          </cell>
          <cell r="F7044">
            <v>32</v>
          </cell>
          <cell r="G7044">
            <v>24</v>
          </cell>
          <cell r="H7044">
            <v>19</v>
          </cell>
          <cell r="I7044">
            <v>5</v>
          </cell>
          <cell r="J7044">
            <v>0</v>
          </cell>
          <cell r="K7044">
            <v>80</v>
          </cell>
        </row>
        <row r="7045">
          <cell r="A7045">
            <v>7039</v>
          </cell>
          <cell r="B7045" t="str">
            <v>I</v>
          </cell>
          <cell r="C7045" t="str">
            <v>Transport, Postal and Warehousing</v>
          </cell>
          <cell r="D7045">
            <v>213051464</v>
          </cell>
          <cell r="E7045" t="str">
            <v>Point Cook - East</v>
          </cell>
          <cell r="F7045">
            <v>298</v>
          </cell>
          <cell r="G7045">
            <v>27</v>
          </cell>
          <cell r="H7045">
            <v>3</v>
          </cell>
          <cell r="I7045">
            <v>0</v>
          </cell>
          <cell r="J7045">
            <v>0</v>
          </cell>
          <cell r="K7045">
            <v>327</v>
          </cell>
        </row>
        <row r="7046">
          <cell r="A7046">
            <v>7040</v>
          </cell>
          <cell r="B7046" t="str">
            <v>J</v>
          </cell>
          <cell r="C7046" t="str">
            <v>Information Media and Telecommunications</v>
          </cell>
          <cell r="D7046">
            <v>213051464</v>
          </cell>
          <cell r="E7046" t="str">
            <v>Point Cook - East</v>
          </cell>
          <cell r="F7046">
            <v>15</v>
          </cell>
          <cell r="G7046">
            <v>0</v>
          </cell>
          <cell r="H7046">
            <v>0</v>
          </cell>
          <cell r="I7046">
            <v>0</v>
          </cell>
          <cell r="J7046">
            <v>0</v>
          </cell>
          <cell r="K7046">
            <v>16</v>
          </cell>
        </row>
        <row r="7047">
          <cell r="A7047">
            <v>7041</v>
          </cell>
          <cell r="B7047" t="str">
            <v>K</v>
          </cell>
          <cell r="C7047" t="str">
            <v>Financial and Insurance Services</v>
          </cell>
          <cell r="D7047">
            <v>213051464</v>
          </cell>
          <cell r="E7047" t="str">
            <v>Point Cook - East</v>
          </cell>
          <cell r="F7047">
            <v>94</v>
          </cell>
          <cell r="G7047">
            <v>26</v>
          </cell>
          <cell r="H7047">
            <v>0</v>
          </cell>
          <cell r="I7047">
            <v>0</v>
          </cell>
          <cell r="J7047">
            <v>0</v>
          </cell>
          <cell r="K7047">
            <v>120</v>
          </cell>
        </row>
        <row r="7048">
          <cell r="A7048">
            <v>7042</v>
          </cell>
          <cell r="B7048" t="str">
            <v>L</v>
          </cell>
          <cell r="C7048" t="str">
            <v>Rental, Hiring and Real Estate Services</v>
          </cell>
          <cell r="D7048">
            <v>213051464</v>
          </cell>
          <cell r="E7048" t="str">
            <v>Point Cook - East</v>
          </cell>
          <cell r="F7048">
            <v>260</v>
          </cell>
          <cell r="G7048">
            <v>22</v>
          </cell>
          <cell r="H7048">
            <v>3</v>
          </cell>
          <cell r="I7048">
            <v>3</v>
          </cell>
          <cell r="J7048">
            <v>0</v>
          </cell>
          <cell r="K7048">
            <v>287</v>
          </cell>
        </row>
        <row r="7049">
          <cell r="A7049">
            <v>7043</v>
          </cell>
          <cell r="B7049" t="str">
            <v>M</v>
          </cell>
          <cell r="C7049" t="str">
            <v>Professional, Scientific and Technical Services</v>
          </cell>
          <cell r="D7049">
            <v>213051464</v>
          </cell>
          <cell r="E7049" t="str">
            <v>Point Cook - East</v>
          </cell>
          <cell r="F7049">
            <v>227</v>
          </cell>
          <cell r="G7049">
            <v>127</v>
          </cell>
          <cell r="H7049">
            <v>8</v>
          </cell>
          <cell r="I7049">
            <v>0</v>
          </cell>
          <cell r="J7049">
            <v>0</v>
          </cell>
          <cell r="K7049">
            <v>362</v>
          </cell>
        </row>
        <row r="7050">
          <cell r="A7050">
            <v>7044</v>
          </cell>
          <cell r="B7050" t="str">
            <v>N</v>
          </cell>
          <cell r="C7050" t="str">
            <v>Administrative and Support Services</v>
          </cell>
          <cell r="D7050">
            <v>213051464</v>
          </cell>
          <cell r="E7050" t="str">
            <v>Point Cook - East</v>
          </cell>
          <cell r="F7050">
            <v>101</v>
          </cell>
          <cell r="G7050">
            <v>22</v>
          </cell>
          <cell r="H7050">
            <v>7</v>
          </cell>
          <cell r="I7050">
            <v>0</v>
          </cell>
          <cell r="J7050">
            <v>0</v>
          </cell>
          <cell r="K7050">
            <v>131</v>
          </cell>
        </row>
        <row r="7051">
          <cell r="A7051">
            <v>7045</v>
          </cell>
          <cell r="B7051" t="str">
            <v>O</v>
          </cell>
          <cell r="C7051" t="str">
            <v>Public Administration and Safety</v>
          </cell>
          <cell r="D7051">
            <v>213051464</v>
          </cell>
          <cell r="E7051" t="str">
            <v>Point Cook - East</v>
          </cell>
          <cell r="F7051">
            <v>4</v>
          </cell>
          <cell r="G7051">
            <v>3</v>
          </cell>
          <cell r="H7051">
            <v>3</v>
          </cell>
          <cell r="I7051">
            <v>0</v>
          </cell>
          <cell r="J7051">
            <v>0</v>
          </cell>
          <cell r="K7051">
            <v>8</v>
          </cell>
        </row>
        <row r="7052">
          <cell r="A7052">
            <v>7046</v>
          </cell>
          <cell r="B7052" t="str">
            <v>P</v>
          </cell>
          <cell r="C7052" t="str">
            <v>Education and Training</v>
          </cell>
          <cell r="D7052">
            <v>213051464</v>
          </cell>
          <cell r="E7052" t="str">
            <v>Point Cook - East</v>
          </cell>
          <cell r="F7052">
            <v>24</v>
          </cell>
          <cell r="G7052">
            <v>8</v>
          </cell>
          <cell r="H7052">
            <v>3</v>
          </cell>
          <cell r="I7052">
            <v>0</v>
          </cell>
          <cell r="J7052">
            <v>0</v>
          </cell>
          <cell r="K7052">
            <v>33</v>
          </cell>
        </row>
        <row r="7053">
          <cell r="A7053">
            <v>7047</v>
          </cell>
          <cell r="B7053" t="str">
            <v>Q</v>
          </cell>
          <cell r="C7053" t="str">
            <v>Health Care and Social Assistance</v>
          </cell>
          <cell r="D7053">
            <v>213051464</v>
          </cell>
          <cell r="E7053" t="str">
            <v>Point Cook - East</v>
          </cell>
          <cell r="F7053">
            <v>122</v>
          </cell>
          <cell r="G7053">
            <v>56</v>
          </cell>
          <cell r="H7053">
            <v>18</v>
          </cell>
          <cell r="I7053">
            <v>6</v>
          </cell>
          <cell r="J7053">
            <v>0</v>
          </cell>
          <cell r="K7053">
            <v>202</v>
          </cell>
        </row>
        <row r="7054">
          <cell r="A7054">
            <v>7048</v>
          </cell>
          <cell r="B7054" t="str">
            <v>R</v>
          </cell>
          <cell r="C7054" t="str">
            <v>Arts and Recreation Services</v>
          </cell>
          <cell r="D7054">
            <v>213051464</v>
          </cell>
          <cell r="E7054" t="str">
            <v>Point Cook - East</v>
          </cell>
          <cell r="F7054">
            <v>11</v>
          </cell>
          <cell r="G7054">
            <v>4</v>
          </cell>
          <cell r="H7054">
            <v>3</v>
          </cell>
          <cell r="I7054">
            <v>0</v>
          </cell>
          <cell r="J7054">
            <v>0</v>
          </cell>
          <cell r="K7054">
            <v>17</v>
          </cell>
        </row>
        <row r="7055">
          <cell r="A7055">
            <v>7049</v>
          </cell>
          <cell r="B7055" t="str">
            <v>S</v>
          </cell>
          <cell r="C7055" t="str">
            <v>Other Services</v>
          </cell>
          <cell r="D7055">
            <v>213051464</v>
          </cell>
          <cell r="E7055" t="str">
            <v>Point Cook - East</v>
          </cell>
          <cell r="F7055">
            <v>42</v>
          </cell>
          <cell r="G7055">
            <v>18</v>
          </cell>
          <cell r="H7055">
            <v>7</v>
          </cell>
          <cell r="I7055">
            <v>3</v>
          </cell>
          <cell r="J7055">
            <v>0</v>
          </cell>
          <cell r="K7055">
            <v>69</v>
          </cell>
        </row>
        <row r="7056">
          <cell r="A7056">
            <v>7050</v>
          </cell>
          <cell r="B7056" t="str">
            <v>A</v>
          </cell>
          <cell r="C7056" t="str">
            <v>Agriculture, Forestry and Fishing</v>
          </cell>
          <cell r="D7056">
            <v>213051580</v>
          </cell>
          <cell r="E7056" t="str">
            <v>Point Cook - North East</v>
          </cell>
          <cell r="F7056">
            <v>6</v>
          </cell>
          <cell r="G7056">
            <v>0</v>
          </cell>
          <cell r="H7056">
            <v>0</v>
          </cell>
          <cell r="I7056">
            <v>0</v>
          </cell>
          <cell r="J7056">
            <v>0</v>
          </cell>
          <cell r="K7056">
            <v>7</v>
          </cell>
        </row>
        <row r="7057">
          <cell r="A7057">
            <v>7051</v>
          </cell>
          <cell r="B7057" t="str">
            <v>B</v>
          </cell>
          <cell r="C7057" t="str">
            <v>Mining</v>
          </cell>
          <cell r="D7057">
            <v>213051580</v>
          </cell>
          <cell r="E7057" t="str">
            <v>Point Cook - North East</v>
          </cell>
          <cell r="F7057">
            <v>0</v>
          </cell>
          <cell r="G7057">
            <v>0</v>
          </cell>
          <cell r="H7057">
            <v>0</v>
          </cell>
          <cell r="I7057">
            <v>0</v>
          </cell>
          <cell r="J7057">
            <v>0</v>
          </cell>
          <cell r="K7057">
            <v>0</v>
          </cell>
        </row>
        <row r="7058">
          <cell r="A7058">
            <v>7052</v>
          </cell>
          <cell r="B7058" t="str">
            <v>C</v>
          </cell>
          <cell r="C7058" t="str">
            <v>Manufacturing</v>
          </cell>
          <cell r="D7058">
            <v>213051580</v>
          </cell>
          <cell r="E7058" t="str">
            <v>Point Cook - North East</v>
          </cell>
          <cell r="F7058">
            <v>19</v>
          </cell>
          <cell r="G7058">
            <v>7</v>
          </cell>
          <cell r="H7058">
            <v>3</v>
          </cell>
          <cell r="I7058">
            <v>3</v>
          </cell>
          <cell r="J7058">
            <v>0</v>
          </cell>
          <cell r="K7058">
            <v>31</v>
          </cell>
        </row>
        <row r="7059">
          <cell r="A7059">
            <v>7053</v>
          </cell>
          <cell r="B7059" t="str">
            <v>D</v>
          </cell>
          <cell r="C7059" t="str">
            <v>Electricity, Gas, Water and Waste Services</v>
          </cell>
          <cell r="D7059">
            <v>213051580</v>
          </cell>
          <cell r="E7059" t="str">
            <v>Point Cook - North East</v>
          </cell>
          <cell r="F7059">
            <v>0</v>
          </cell>
          <cell r="G7059">
            <v>3</v>
          </cell>
          <cell r="H7059">
            <v>0</v>
          </cell>
          <cell r="I7059">
            <v>0</v>
          </cell>
          <cell r="J7059">
            <v>0</v>
          </cell>
          <cell r="K7059">
            <v>3</v>
          </cell>
        </row>
        <row r="7060">
          <cell r="A7060">
            <v>7054</v>
          </cell>
          <cell r="B7060" t="str">
            <v>E</v>
          </cell>
          <cell r="C7060" t="str">
            <v>Construction</v>
          </cell>
          <cell r="D7060">
            <v>213051580</v>
          </cell>
          <cell r="E7060" t="str">
            <v>Point Cook - North East</v>
          </cell>
          <cell r="F7060">
            <v>123</v>
          </cell>
          <cell r="G7060">
            <v>52</v>
          </cell>
          <cell r="H7060">
            <v>8</v>
          </cell>
          <cell r="I7060">
            <v>3</v>
          </cell>
          <cell r="J7060">
            <v>0</v>
          </cell>
          <cell r="K7060">
            <v>186</v>
          </cell>
        </row>
        <row r="7061">
          <cell r="A7061">
            <v>7055</v>
          </cell>
          <cell r="B7061" t="str">
            <v>F</v>
          </cell>
          <cell r="C7061" t="str">
            <v>Wholesale Trade</v>
          </cell>
          <cell r="D7061">
            <v>213051580</v>
          </cell>
          <cell r="E7061" t="str">
            <v>Point Cook - North East</v>
          </cell>
          <cell r="F7061">
            <v>32</v>
          </cell>
          <cell r="G7061">
            <v>13</v>
          </cell>
          <cell r="H7061">
            <v>3</v>
          </cell>
          <cell r="I7061">
            <v>0</v>
          </cell>
          <cell r="J7061">
            <v>0</v>
          </cell>
          <cell r="K7061">
            <v>48</v>
          </cell>
        </row>
        <row r="7062">
          <cell r="A7062">
            <v>7056</v>
          </cell>
          <cell r="B7062" t="str">
            <v>G</v>
          </cell>
          <cell r="C7062" t="str">
            <v>Retail Trade</v>
          </cell>
          <cell r="D7062">
            <v>213051580</v>
          </cell>
          <cell r="E7062" t="str">
            <v>Point Cook - North East</v>
          </cell>
          <cell r="F7062">
            <v>81</v>
          </cell>
          <cell r="G7062">
            <v>37</v>
          </cell>
          <cell r="H7062">
            <v>17</v>
          </cell>
          <cell r="I7062">
            <v>4</v>
          </cell>
          <cell r="J7062">
            <v>0</v>
          </cell>
          <cell r="K7062">
            <v>139</v>
          </cell>
        </row>
        <row r="7063">
          <cell r="A7063">
            <v>7057</v>
          </cell>
          <cell r="B7063" t="str">
            <v>H</v>
          </cell>
          <cell r="C7063" t="str">
            <v>Accommodation and Food Services</v>
          </cell>
          <cell r="D7063">
            <v>213051580</v>
          </cell>
          <cell r="E7063" t="str">
            <v>Point Cook - North East</v>
          </cell>
          <cell r="F7063">
            <v>20</v>
          </cell>
          <cell r="G7063">
            <v>33</v>
          </cell>
          <cell r="H7063">
            <v>15</v>
          </cell>
          <cell r="I7063">
            <v>5</v>
          </cell>
          <cell r="J7063">
            <v>0</v>
          </cell>
          <cell r="K7063">
            <v>73</v>
          </cell>
        </row>
        <row r="7064">
          <cell r="A7064">
            <v>7058</v>
          </cell>
          <cell r="B7064" t="str">
            <v>I</v>
          </cell>
          <cell r="C7064" t="str">
            <v>Transport, Postal and Warehousing</v>
          </cell>
          <cell r="D7064">
            <v>213051580</v>
          </cell>
          <cell r="E7064" t="str">
            <v>Point Cook - North East</v>
          </cell>
          <cell r="F7064">
            <v>171</v>
          </cell>
          <cell r="G7064">
            <v>15</v>
          </cell>
          <cell r="H7064">
            <v>3</v>
          </cell>
          <cell r="I7064">
            <v>0</v>
          </cell>
          <cell r="J7064">
            <v>0</v>
          </cell>
          <cell r="K7064">
            <v>187</v>
          </cell>
        </row>
        <row r="7065">
          <cell r="A7065">
            <v>7059</v>
          </cell>
          <cell r="B7065" t="str">
            <v>J</v>
          </cell>
          <cell r="C7065" t="str">
            <v>Information Media and Telecommunications</v>
          </cell>
          <cell r="D7065">
            <v>213051580</v>
          </cell>
          <cell r="E7065" t="str">
            <v>Point Cook - North East</v>
          </cell>
          <cell r="F7065">
            <v>8</v>
          </cell>
          <cell r="G7065">
            <v>5</v>
          </cell>
          <cell r="H7065">
            <v>0</v>
          </cell>
          <cell r="I7065">
            <v>0</v>
          </cell>
          <cell r="J7065">
            <v>0</v>
          </cell>
          <cell r="K7065">
            <v>13</v>
          </cell>
        </row>
        <row r="7066">
          <cell r="A7066">
            <v>7060</v>
          </cell>
          <cell r="B7066" t="str">
            <v>K</v>
          </cell>
          <cell r="C7066" t="str">
            <v>Financial and Insurance Services</v>
          </cell>
          <cell r="D7066">
            <v>213051580</v>
          </cell>
          <cell r="E7066" t="str">
            <v>Point Cook - North East</v>
          </cell>
          <cell r="F7066">
            <v>51</v>
          </cell>
          <cell r="G7066">
            <v>12</v>
          </cell>
          <cell r="H7066">
            <v>0</v>
          </cell>
          <cell r="I7066">
            <v>0</v>
          </cell>
          <cell r="J7066">
            <v>0</v>
          </cell>
          <cell r="K7066">
            <v>65</v>
          </cell>
        </row>
        <row r="7067">
          <cell r="A7067">
            <v>7061</v>
          </cell>
          <cell r="B7067" t="str">
            <v>L</v>
          </cell>
          <cell r="C7067" t="str">
            <v>Rental, Hiring and Real Estate Services</v>
          </cell>
          <cell r="D7067">
            <v>213051580</v>
          </cell>
          <cell r="E7067" t="str">
            <v>Point Cook - North East</v>
          </cell>
          <cell r="F7067">
            <v>112</v>
          </cell>
          <cell r="G7067">
            <v>21</v>
          </cell>
          <cell r="H7067">
            <v>9</v>
          </cell>
          <cell r="I7067">
            <v>0</v>
          </cell>
          <cell r="J7067">
            <v>0</v>
          </cell>
          <cell r="K7067">
            <v>142</v>
          </cell>
        </row>
        <row r="7068">
          <cell r="A7068">
            <v>7062</v>
          </cell>
          <cell r="B7068" t="str">
            <v>M</v>
          </cell>
          <cell r="C7068" t="str">
            <v>Professional, Scientific and Technical Services</v>
          </cell>
          <cell r="D7068">
            <v>213051580</v>
          </cell>
          <cell r="E7068" t="str">
            <v>Point Cook - North East</v>
          </cell>
          <cell r="F7068">
            <v>147</v>
          </cell>
          <cell r="G7068">
            <v>79</v>
          </cell>
          <cell r="H7068">
            <v>10</v>
          </cell>
          <cell r="I7068">
            <v>3</v>
          </cell>
          <cell r="J7068">
            <v>0</v>
          </cell>
          <cell r="K7068">
            <v>238</v>
          </cell>
        </row>
        <row r="7069">
          <cell r="A7069">
            <v>7063</v>
          </cell>
          <cell r="B7069" t="str">
            <v>N</v>
          </cell>
          <cell r="C7069" t="str">
            <v>Administrative and Support Services</v>
          </cell>
          <cell r="D7069">
            <v>213051580</v>
          </cell>
          <cell r="E7069" t="str">
            <v>Point Cook - North East</v>
          </cell>
          <cell r="F7069">
            <v>60</v>
          </cell>
          <cell r="G7069">
            <v>22</v>
          </cell>
          <cell r="H7069">
            <v>0</v>
          </cell>
          <cell r="I7069">
            <v>3</v>
          </cell>
          <cell r="J7069">
            <v>0</v>
          </cell>
          <cell r="K7069">
            <v>86</v>
          </cell>
        </row>
        <row r="7070">
          <cell r="A7070">
            <v>7064</v>
          </cell>
          <cell r="B7070" t="str">
            <v>O</v>
          </cell>
          <cell r="C7070" t="str">
            <v>Public Administration and Safety</v>
          </cell>
          <cell r="D7070">
            <v>213051580</v>
          </cell>
          <cell r="E7070" t="str">
            <v>Point Cook - North East</v>
          </cell>
          <cell r="F7070">
            <v>5</v>
          </cell>
          <cell r="G7070">
            <v>0</v>
          </cell>
          <cell r="H7070">
            <v>3</v>
          </cell>
          <cell r="I7070">
            <v>0</v>
          </cell>
          <cell r="J7070">
            <v>0</v>
          </cell>
          <cell r="K7070">
            <v>10</v>
          </cell>
        </row>
        <row r="7071">
          <cell r="A7071">
            <v>7065</v>
          </cell>
          <cell r="B7071" t="str">
            <v>P</v>
          </cell>
          <cell r="C7071" t="str">
            <v>Education and Training</v>
          </cell>
          <cell r="D7071">
            <v>213051580</v>
          </cell>
          <cell r="E7071" t="str">
            <v>Point Cook - North East</v>
          </cell>
          <cell r="F7071">
            <v>14</v>
          </cell>
          <cell r="G7071">
            <v>8</v>
          </cell>
          <cell r="H7071">
            <v>9</v>
          </cell>
          <cell r="I7071">
            <v>3</v>
          </cell>
          <cell r="J7071">
            <v>0</v>
          </cell>
          <cell r="K7071">
            <v>33</v>
          </cell>
        </row>
        <row r="7072">
          <cell r="A7072">
            <v>7066</v>
          </cell>
          <cell r="B7072" t="str">
            <v>Q</v>
          </cell>
          <cell r="C7072" t="str">
            <v>Health Care and Social Assistance</v>
          </cell>
          <cell r="D7072">
            <v>213051580</v>
          </cell>
          <cell r="E7072" t="str">
            <v>Point Cook - North East</v>
          </cell>
          <cell r="F7072">
            <v>73</v>
          </cell>
          <cell r="G7072">
            <v>28</v>
          </cell>
          <cell r="H7072">
            <v>26</v>
          </cell>
          <cell r="I7072">
            <v>3</v>
          </cell>
          <cell r="J7072">
            <v>0</v>
          </cell>
          <cell r="K7072">
            <v>130</v>
          </cell>
        </row>
        <row r="7073">
          <cell r="A7073">
            <v>7067</v>
          </cell>
          <cell r="B7073" t="str">
            <v>R</v>
          </cell>
          <cell r="C7073" t="str">
            <v>Arts and Recreation Services</v>
          </cell>
          <cell r="D7073">
            <v>213051580</v>
          </cell>
          <cell r="E7073" t="str">
            <v>Point Cook - North East</v>
          </cell>
          <cell r="F7073">
            <v>7</v>
          </cell>
          <cell r="G7073">
            <v>7</v>
          </cell>
          <cell r="H7073">
            <v>0</v>
          </cell>
          <cell r="I7073">
            <v>3</v>
          </cell>
          <cell r="J7073">
            <v>0</v>
          </cell>
          <cell r="K7073">
            <v>18</v>
          </cell>
        </row>
        <row r="7074">
          <cell r="A7074">
            <v>7068</v>
          </cell>
          <cell r="B7074" t="str">
            <v>S</v>
          </cell>
          <cell r="C7074" t="str">
            <v>Other Services</v>
          </cell>
          <cell r="D7074">
            <v>213051580</v>
          </cell>
          <cell r="E7074" t="str">
            <v>Point Cook - North East</v>
          </cell>
          <cell r="F7074">
            <v>44</v>
          </cell>
          <cell r="G7074">
            <v>28</v>
          </cell>
          <cell r="H7074">
            <v>6</v>
          </cell>
          <cell r="I7074">
            <v>0</v>
          </cell>
          <cell r="J7074">
            <v>0</v>
          </cell>
          <cell r="K7074">
            <v>78</v>
          </cell>
        </row>
        <row r="7075">
          <cell r="A7075">
            <v>7069</v>
          </cell>
          <cell r="B7075" t="str">
            <v>A</v>
          </cell>
          <cell r="C7075" t="str">
            <v>Agriculture, Forestry and Fishing</v>
          </cell>
          <cell r="D7075">
            <v>213051581</v>
          </cell>
          <cell r="E7075" t="str">
            <v>Point Cook - North West</v>
          </cell>
          <cell r="F7075">
            <v>0</v>
          </cell>
          <cell r="G7075">
            <v>0</v>
          </cell>
          <cell r="H7075">
            <v>0</v>
          </cell>
          <cell r="I7075">
            <v>0</v>
          </cell>
          <cell r="J7075">
            <v>0</v>
          </cell>
          <cell r="K7075">
            <v>3</v>
          </cell>
        </row>
        <row r="7076">
          <cell r="A7076">
            <v>7070</v>
          </cell>
          <cell r="B7076" t="str">
            <v>B</v>
          </cell>
          <cell r="C7076" t="str">
            <v>Mining</v>
          </cell>
          <cell r="D7076">
            <v>213051581</v>
          </cell>
          <cell r="E7076" t="str">
            <v>Point Cook - North West</v>
          </cell>
          <cell r="F7076">
            <v>0</v>
          </cell>
          <cell r="G7076">
            <v>0</v>
          </cell>
          <cell r="H7076">
            <v>0</v>
          </cell>
          <cell r="I7076">
            <v>0</v>
          </cell>
          <cell r="J7076">
            <v>0</v>
          </cell>
          <cell r="K7076">
            <v>0</v>
          </cell>
        </row>
        <row r="7077">
          <cell r="A7077">
            <v>7071</v>
          </cell>
          <cell r="B7077" t="str">
            <v>C</v>
          </cell>
          <cell r="C7077" t="str">
            <v>Manufacturing</v>
          </cell>
          <cell r="D7077">
            <v>213051581</v>
          </cell>
          <cell r="E7077" t="str">
            <v>Point Cook - North West</v>
          </cell>
          <cell r="F7077">
            <v>4</v>
          </cell>
          <cell r="G7077">
            <v>3</v>
          </cell>
          <cell r="H7077">
            <v>0</v>
          </cell>
          <cell r="I7077">
            <v>0</v>
          </cell>
          <cell r="J7077">
            <v>0</v>
          </cell>
          <cell r="K7077">
            <v>6</v>
          </cell>
        </row>
        <row r="7078">
          <cell r="A7078">
            <v>7072</v>
          </cell>
          <cell r="B7078" t="str">
            <v>D</v>
          </cell>
          <cell r="C7078" t="str">
            <v>Electricity, Gas, Water and Waste Services</v>
          </cell>
          <cell r="D7078">
            <v>213051581</v>
          </cell>
          <cell r="E7078" t="str">
            <v>Point Cook - North West</v>
          </cell>
          <cell r="F7078">
            <v>0</v>
          </cell>
          <cell r="G7078">
            <v>0</v>
          </cell>
          <cell r="H7078">
            <v>0</v>
          </cell>
          <cell r="I7078">
            <v>0</v>
          </cell>
          <cell r="J7078">
            <v>0</v>
          </cell>
          <cell r="K7078">
            <v>0</v>
          </cell>
        </row>
        <row r="7079">
          <cell r="A7079">
            <v>7073</v>
          </cell>
          <cell r="B7079" t="str">
            <v>E</v>
          </cell>
          <cell r="C7079" t="str">
            <v>Construction</v>
          </cell>
          <cell r="D7079">
            <v>213051581</v>
          </cell>
          <cell r="E7079" t="str">
            <v>Point Cook - North West</v>
          </cell>
          <cell r="F7079">
            <v>61</v>
          </cell>
          <cell r="G7079">
            <v>28</v>
          </cell>
          <cell r="H7079">
            <v>5</v>
          </cell>
          <cell r="I7079">
            <v>0</v>
          </cell>
          <cell r="J7079">
            <v>0</v>
          </cell>
          <cell r="K7079">
            <v>94</v>
          </cell>
        </row>
        <row r="7080">
          <cell r="A7080">
            <v>7074</v>
          </cell>
          <cell r="B7080" t="str">
            <v>F</v>
          </cell>
          <cell r="C7080" t="str">
            <v>Wholesale Trade</v>
          </cell>
          <cell r="D7080">
            <v>213051581</v>
          </cell>
          <cell r="E7080" t="str">
            <v>Point Cook - North West</v>
          </cell>
          <cell r="F7080">
            <v>15</v>
          </cell>
          <cell r="G7080">
            <v>6</v>
          </cell>
          <cell r="H7080">
            <v>0</v>
          </cell>
          <cell r="I7080">
            <v>0</v>
          </cell>
          <cell r="J7080">
            <v>0</v>
          </cell>
          <cell r="K7080">
            <v>21</v>
          </cell>
        </row>
        <row r="7081">
          <cell r="A7081">
            <v>7075</v>
          </cell>
          <cell r="B7081" t="str">
            <v>G</v>
          </cell>
          <cell r="C7081" t="str">
            <v>Retail Trade</v>
          </cell>
          <cell r="D7081">
            <v>213051581</v>
          </cell>
          <cell r="E7081" t="str">
            <v>Point Cook - North West</v>
          </cell>
          <cell r="F7081">
            <v>44</v>
          </cell>
          <cell r="G7081">
            <v>22</v>
          </cell>
          <cell r="H7081">
            <v>7</v>
          </cell>
          <cell r="I7081">
            <v>3</v>
          </cell>
          <cell r="J7081">
            <v>0</v>
          </cell>
          <cell r="K7081">
            <v>74</v>
          </cell>
        </row>
        <row r="7082">
          <cell r="A7082">
            <v>7076</v>
          </cell>
          <cell r="B7082" t="str">
            <v>H</v>
          </cell>
          <cell r="C7082" t="str">
            <v>Accommodation and Food Services</v>
          </cell>
          <cell r="D7082">
            <v>213051581</v>
          </cell>
          <cell r="E7082" t="str">
            <v>Point Cook - North West</v>
          </cell>
          <cell r="F7082">
            <v>15</v>
          </cell>
          <cell r="G7082">
            <v>19</v>
          </cell>
          <cell r="H7082">
            <v>8</v>
          </cell>
          <cell r="I7082">
            <v>3</v>
          </cell>
          <cell r="J7082">
            <v>0</v>
          </cell>
          <cell r="K7082">
            <v>43</v>
          </cell>
        </row>
        <row r="7083">
          <cell r="A7083">
            <v>7077</v>
          </cell>
          <cell r="B7083" t="str">
            <v>I</v>
          </cell>
          <cell r="C7083" t="str">
            <v>Transport, Postal and Warehousing</v>
          </cell>
          <cell r="D7083">
            <v>213051581</v>
          </cell>
          <cell r="E7083" t="str">
            <v>Point Cook - North West</v>
          </cell>
          <cell r="F7083">
            <v>140</v>
          </cell>
          <cell r="G7083">
            <v>12</v>
          </cell>
          <cell r="H7083">
            <v>0</v>
          </cell>
          <cell r="I7083">
            <v>0</v>
          </cell>
          <cell r="J7083">
            <v>0</v>
          </cell>
          <cell r="K7083">
            <v>153</v>
          </cell>
        </row>
        <row r="7084">
          <cell r="A7084">
            <v>7078</v>
          </cell>
          <cell r="B7084" t="str">
            <v>J</v>
          </cell>
          <cell r="C7084" t="str">
            <v>Information Media and Telecommunications</v>
          </cell>
          <cell r="D7084">
            <v>213051581</v>
          </cell>
          <cell r="E7084" t="str">
            <v>Point Cook - North West</v>
          </cell>
          <cell r="F7084">
            <v>5</v>
          </cell>
          <cell r="G7084">
            <v>3</v>
          </cell>
          <cell r="H7084">
            <v>0</v>
          </cell>
          <cell r="I7084">
            <v>0</v>
          </cell>
          <cell r="J7084">
            <v>0</v>
          </cell>
          <cell r="K7084">
            <v>6</v>
          </cell>
        </row>
        <row r="7085">
          <cell r="A7085">
            <v>7079</v>
          </cell>
          <cell r="B7085" t="str">
            <v>K</v>
          </cell>
          <cell r="C7085" t="str">
            <v>Financial and Insurance Services</v>
          </cell>
          <cell r="D7085">
            <v>213051581</v>
          </cell>
          <cell r="E7085" t="str">
            <v>Point Cook - North West</v>
          </cell>
          <cell r="F7085">
            <v>45</v>
          </cell>
          <cell r="G7085">
            <v>10</v>
          </cell>
          <cell r="H7085">
            <v>0</v>
          </cell>
          <cell r="I7085">
            <v>0</v>
          </cell>
          <cell r="J7085">
            <v>0</v>
          </cell>
          <cell r="K7085">
            <v>55</v>
          </cell>
        </row>
        <row r="7086">
          <cell r="A7086">
            <v>7080</v>
          </cell>
          <cell r="B7086" t="str">
            <v>L</v>
          </cell>
          <cell r="C7086" t="str">
            <v>Rental, Hiring and Real Estate Services</v>
          </cell>
          <cell r="D7086">
            <v>213051581</v>
          </cell>
          <cell r="E7086" t="str">
            <v>Point Cook - North West</v>
          </cell>
          <cell r="F7086">
            <v>65</v>
          </cell>
          <cell r="G7086">
            <v>12</v>
          </cell>
          <cell r="H7086">
            <v>0</v>
          </cell>
          <cell r="I7086">
            <v>0</v>
          </cell>
          <cell r="J7086">
            <v>0</v>
          </cell>
          <cell r="K7086">
            <v>78</v>
          </cell>
        </row>
        <row r="7087">
          <cell r="A7087">
            <v>7081</v>
          </cell>
          <cell r="B7087" t="str">
            <v>M</v>
          </cell>
          <cell r="C7087" t="str">
            <v>Professional, Scientific and Technical Services</v>
          </cell>
          <cell r="D7087">
            <v>213051581</v>
          </cell>
          <cell r="E7087" t="str">
            <v>Point Cook - North West</v>
          </cell>
          <cell r="F7087">
            <v>92</v>
          </cell>
          <cell r="G7087">
            <v>48</v>
          </cell>
          <cell r="H7087">
            <v>0</v>
          </cell>
          <cell r="I7087">
            <v>0</v>
          </cell>
          <cell r="J7087">
            <v>0</v>
          </cell>
          <cell r="K7087">
            <v>142</v>
          </cell>
        </row>
        <row r="7088">
          <cell r="A7088">
            <v>7082</v>
          </cell>
          <cell r="B7088" t="str">
            <v>N</v>
          </cell>
          <cell r="C7088" t="str">
            <v>Administrative and Support Services</v>
          </cell>
          <cell r="D7088">
            <v>213051581</v>
          </cell>
          <cell r="E7088" t="str">
            <v>Point Cook - North West</v>
          </cell>
          <cell r="F7088">
            <v>56</v>
          </cell>
          <cell r="G7088">
            <v>7</v>
          </cell>
          <cell r="H7088">
            <v>0</v>
          </cell>
          <cell r="I7088">
            <v>3</v>
          </cell>
          <cell r="J7088">
            <v>0</v>
          </cell>
          <cell r="K7088">
            <v>65</v>
          </cell>
        </row>
        <row r="7089">
          <cell r="A7089">
            <v>7083</v>
          </cell>
          <cell r="B7089" t="str">
            <v>O</v>
          </cell>
          <cell r="C7089" t="str">
            <v>Public Administration and Safety</v>
          </cell>
          <cell r="D7089">
            <v>213051581</v>
          </cell>
          <cell r="E7089" t="str">
            <v>Point Cook - North West</v>
          </cell>
          <cell r="F7089">
            <v>0</v>
          </cell>
          <cell r="G7089">
            <v>0</v>
          </cell>
          <cell r="H7089">
            <v>0</v>
          </cell>
          <cell r="I7089">
            <v>0</v>
          </cell>
          <cell r="J7089">
            <v>0</v>
          </cell>
          <cell r="K7089">
            <v>0</v>
          </cell>
        </row>
        <row r="7090">
          <cell r="A7090">
            <v>7084</v>
          </cell>
          <cell r="B7090" t="str">
            <v>P</v>
          </cell>
          <cell r="C7090" t="str">
            <v>Education and Training</v>
          </cell>
          <cell r="D7090">
            <v>213051581</v>
          </cell>
          <cell r="E7090" t="str">
            <v>Point Cook - North West</v>
          </cell>
          <cell r="F7090">
            <v>11</v>
          </cell>
          <cell r="G7090">
            <v>4</v>
          </cell>
          <cell r="H7090">
            <v>3</v>
          </cell>
          <cell r="I7090">
            <v>0</v>
          </cell>
          <cell r="J7090">
            <v>0</v>
          </cell>
          <cell r="K7090">
            <v>17</v>
          </cell>
        </row>
        <row r="7091">
          <cell r="A7091">
            <v>7085</v>
          </cell>
          <cell r="B7091" t="str">
            <v>Q</v>
          </cell>
          <cell r="C7091" t="str">
            <v>Health Care and Social Assistance</v>
          </cell>
          <cell r="D7091">
            <v>213051581</v>
          </cell>
          <cell r="E7091" t="str">
            <v>Point Cook - North West</v>
          </cell>
          <cell r="F7091">
            <v>56</v>
          </cell>
          <cell r="G7091">
            <v>17</v>
          </cell>
          <cell r="H7091">
            <v>7</v>
          </cell>
          <cell r="I7091">
            <v>0</v>
          </cell>
          <cell r="J7091">
            <v>0</v>
          </cell>
          <cell r="K7091">
            <v>82</v>
          </cell>
        </row>
        <row r="7092">
          <cell r="A7092">
            <v>7086</v>
          </cell>
          <cell r="B7092" t="str">
            <v>R</v>
          </cell>
          <cell r="C7092" t="str">
            <v>Arts and Recreation Services</v>
          </cell>
          <cell r="D7092">
            <v>213051581</v>
          </cell>
          <cell r="E7092" t="str">
            <v>Point Cook - North West</v>
          </cell>
          <cell r="F7092">
            <v>5</v>
          </cell>
          <cell r="G7092">
            <v>3</v>
          </cell>
          <cell r="H7092">
            <v>0</v>
          </cell>
          <cell r="I7092">
            <v>0</v>
          </cell>
          <cell r="J7092">
            <v>0</v>
          </cell>
          <cell r="K7092">
            <v>7</v>
          </cell>
        </row>
        <row r="7093">
          <cell r="A7093">
            <v>7087</v>
          </cell>
          <cell r="B7093" t="str">
            <v>S</v>
          </cell>
          <cell r="C7093" t="str">
            <v>Other Services</v>
          </cell>
          <cell r="D7093">
            <v>213051581</v>
          </cell>
          <cell r="E7093" t="str">
            <v>Point Cook - North West</v>
          </cell>
          <cell r="F7093">
            <v>21</v>
          </cell>
          <cell r="G7093">
            <v>12</v>
          </cell>
          <cell r="H7093">
            <v>0</v>
          </cell>
          <cell r="I7093">
            <v>0</v>
          </cell>
          <cell r="J7093">
            <v>0</v>
          </cell>
          <cell r="K7093">
            <v>33</v>
          </cell>
        </row>
        <row r="7094">
          <cell r="A7094">
            <v>7088</v>
          </cell>
          <cell r="B7094" t="str">
            <v>A</v>
          </cell>
          <cell r="C7094" t="str">
            <v>Agriculture, Forestry and Fishing</v>
          </cell>
          <cell r="D7094">
            <v>213051466</v>
          </cell>
          <cell r="E7094" t="str">
            <v>Point Cook - South</v>
          </cell>
          <cell r="F7094">
            <v>6</v>
          </cell>
          <cell r="G7094">
            <v>3</v>
          </cell>
          <cell r="H7094">
            <v>0</v>
          </cell>
          <cell r="I7094">
            <v>0</v>
          </cell>
          <cell r="J7094">
            <v>0</v>
          </cell>
          <cell r="K7094">
            <v>8</v>
          </cell>
        </row>
        <row r="7095">
          <cell r="A7095">
            <v>7089</v>
          </cell>
          <cell r="B7095" t="str">
            <v>B</v>
          </cell>
          <cell r="C7095" t="str">
            <v>Mining</v>
          </cell>
          <cell r="D7095">
            <v>213051466</v>
          </cell>
          <cell r="E7095" t="str">
            <v>Point Cook - South</v>
          </cell>
          <cell r="F7095">
            <v>0</v>
          </cell>
          <cell r="G7095">
            <v>0</v>
          </cell>
          <cell r="H7095">
            <v>0</v>
          </cell>
          <cell r="I7095">
            <v>0</v>
          </cell>
          <cell r="J7095">
            <v>0</v>
          </cell>
          <cell r="K7095">
            <v>3</v>
          </cell>
        </row>
        <row r="7096">
          <cell r="A7096">
            <v>7090</v>
          </cell>
          <cell r="B7096" t="str">
            <v>C</v>
          </cell>
          <cell r="C7096" t="str">
            <v>Manufacturing</v>
          </cell>
          <cell r="D7096">
            <v>213051466</v>
          </cell>
          <cell r="E7096" t="str">
            <v>Point Cook - South</v>
          </cell>
          <cell r="F7096">
            <v>20</v>
          </cell>
          <cell r="G7096">
            <v>9</v>
          </cell>
          <cell r="H7096">
            <v>0</v>
          </cell>
          <cell r="I7096">
            <v>0</v>
          </cell>
          <cell r="J7096">
            <v>0</v>
          </cell>
          <cell r="K7096">
            <v>30</v>
          </cell>
        </row>
        <row r="7097">
          <cell r="A7097">
            <v>7091</v>
          </cell>
          <cell r="B7097" t="str">
            <v>D</v>
          </cell>
          <cell r="C7097" t="str">
            <v>Electricity, Gas, Water and Waste Services</v>
          </cell>
          <cell r="D7097">
            <v>213051466</v>
          </cell>
          <cell r="E7097" t="str">
            <v>Point Cook - South</v>
          </cell>
          <cell r="F7097">
            <v>0</v>
          </cell>
          <cell r="G7097">
            <v>3</v>
          </cell>
          <cell r="H7097">
            <v>0</v>
          </cell>
          <cell r="I7097">
            <v>0</v>
          </cell>
          <cell r="J7097">
            <v>0</v>
          </cell>
          <cell r="K7097">
            <v>0</v>
          </cell>
        </row>
        <row r="7098">
          <cell r="A7098">
            <v>7092</v>
          </cell>
          <cell r="B7098" t="str">
            <v>E</v>
          </cell>
          <cell r="C7098" t="str">
            <v>Construction</v>
          </cell>
          <cell r="D7098">
            <v>213051466</v>
          </cell>
          <cell r="E7098" t="str">
            <v>Point Cook - South</v>
          </cell>
          <cell r="F7098">
            <v>150</v>
          </cell>
          <cell r="G7098">
            <v>38</v>
          </cell>
          <cell r="H7098">
            <v>4</v>
          </cell>
          <cell r="I7098">
            <v>0</v>
          </cell>
          <cell r="J7098">
            <v>0</v>
          </cell>
          <cell r="K7098">
            <v>192</v>
          </cell>
        </row>
        <row r="7099">
          <cell r="A7099">
            <v>7093</v>
          </cell>
          <cell r="B7099" t="str">
            <v>F</v>
          </cell>
          <cell r="C7099" t="str">
            <v>Wholesale Trade</v>
          </cell>
          <cell r="D7099">
            <v>213051466</v>
          </cell>
          <cell r="E7099" t="str">
            <v>Point Cook - South</v>
          </cell>
          <cell r="F7099">
            <v>36</v>
          </cell>
          <cell r="G7099">
            <v>9</v>
          </cell>
          <cell r="H7099">
            <v>3</v>
          </cell>
          <cell r="I7099">
            <v>0</v>
          </cell>
          <cell r="J7099">
            <v>0</v>
          </cell>
          <cell r="K7099">
            <v>48</v>
          </cell>
        </row>
        <row r="7100">
          <cell r="A7100">
            <v>7094</v>
          </cell>
          <cell r="B7100" t="str">
            <v>G</v>
          </cell>
          <cell r="C7100" t="str">
            <v>Retail Trade</v>
          </cell>
          <cell r="D7100">
            <v>213051466</v>
          </cell>
          <cell r="E7100" t="str">
            <v>Point Cook - South</v>
          </cell>
          <cell r="F7100">
            <v>78</v>
          </cell>
          <cell r="G7100">
            <v>41</v>
          </cell>
          <cell r="H7100">
            <v>8</v>
          </cell>
          <cell r="I7100">
            <v>0</v>
          </cell>
          <cell r="J7100">
            <v>0</v>
          </cell>
          <cell r="K7100">
            <v>127</v>
          </cell>
        </row>
        <row r="7101">
          <cell r="A7101">
            <v>7095</v>
          </cell>
          <cell r="B7101" t="str">
            <v>H</v>
          </cell>
          <cell r="C7101" t="str">
            <v>Accommodation and Food Services</v>
          </cell>
          <cell r="D7101">
            <v>213051466</v>
          </cell>
          <cell r="E7101" t="str">
            <v>Point Cook - South</v>
          </cell>
          <cell r="F7101">
            <v>18</v>
          </cell>
          <cell r="G7101">
            <v>29</v>
          </cell>
          <cell r="H7101">
            <v>29</v>
          </cell>
          <cell r="I7101">
            <v>3</v>
          </cell>
          <cell r="J7101">
            <v>0</v>
          </cell>
          <cell r="K7101">
            <v>78</v>
          </cell>
        </row>
        <row r="7102">
          <cell r="A7102">
            <v>7096</v>
          </cell>
          <cell r="B7102" t="str">
            <v>I</v>
          </cell>
          <cell r="C7102" t="str">
            <v>Transport, Postal and Warehousing</v>
          </cell>
          <cell r="D7102">
            <v>213051466</v>
          </cell>
          <cell r="E7102" t="str">
            <v>Point Cook - South</v>
          </cell>
          <cell r="F7102">
            <v>311</v>
          </cell>
          <cell r="G7102">
            <v>31</v>
          </cell>
          <cell r="H7102">
            <v>3</v>
          </cell>
          <cell r="I7102">
            <v>0</v>
          </cell>
          <cell r="J7102">
            <v>0</v>
          </cell>
          <cell r="K7102">
            <v>344</v>
          </cell>
        </row>
        <row r="7103">
          <cell r="A7103">
            <v>7097</v>
          </cell>
          <cell r="B7103" t="str">
            <v>J</v>
          </cell>
          <cell r="C7103" t="str">
            <v>Information Media and Telecommunications</v>
          </cell>
          <cell r="D7103">
            <v>213051466</v>
          </cell>
          <cell r="E7103" t="str">
            <v>Point Cook - South</v>
          </cell>
          <cell r="F7103">
            <v>9</v>
          </cell>
          <cell r="G7103">
            <v>8</v>
          </cell>
          <cell r="H7103">
            <v>0</v>
          </cell>
          <cell r="I7103">
            <v>0</v>
          </cell>
          <cell r="J7103">
            <v>0</v>
          </cell>
          <cell r="K7103">
            <v>17</v>
          </cell>
        </row>
        <row r="7104">
          <cell r="A7104">
            <v>7098</v>
          </cell>
          <cell r="B7104" t="str">
            <v>K</v>
          </cell>
          <cell r="C7104" t="str">
            <v>Financial and Insurance Services</v>
          </cell>
          <cell r="D7104">
            <v>213051466</v>
          </cell>
          <cell r="E7104" t="str">
            <v>Point Cook - South</v>
          </cell>
          <cell r="F7104">
            <v>76</v>
          </cell>
          <cell r="G7104">
            <v>18</v>
          </cell>
          <cell r="H7104">
            <v>3</v>
          </cell>
          <cell r="I7104">
            <v>0</v>
          </cell>
          <cell r="J7104">
            <v>0</v>
          </cell>
          <cell r="K7104">
            <v>95</v>
          </cell>
        </row>
        <row r="7105">
          <cell r="A7105">
            <v>7099</v>
          </cell>
          <cell r="B7105" t="str">
            <v>L</v>
          </cell>
          <cell r="C7105" t="str">
            <v>Rental, Hiring and Real Estate Services</v>
          </cell>
          <cell r="D7105">
            <v>213051466</v>
          </cell>
          <cell r="E7105" t="str">
            <v>Point Cook - South</v>
          </cell>
          <cell r="F7105">
            <v>140</v>
          </cell>
          <cell r="G7105">
            <v>38</v>
          </cell>
          <cell r="H7105">
            <v>5</v>
          </cell>
          <cell r="I7105">
            <v>0</v>
          </cell>
          <cell r="J7105">
            <v>0</v>
          </cell>
          <cell r="K7105">
            <v>183</v>
          </cell>
        </row>
        <row r="7106">
          <cell r="A7106">
            <v>7100</v>
          </cell>
          <cell r="B7106" t="str">
            <v>M</v>
          </cell>
          <cell r="C7106" t="str">
            <v>Professional, Scientific and Technical Services</v>
          </cell>
          <cell r="D7106">
            <v>213051466</v>
          </cell>
          <cell r="E7106" t="str">
            <v>Point Cook - South</v>
          </cell>
          <cell r="F7106">
            <v>220</v>
          </cell>
          <cell r="G7106">
            <v>155</v>
          </cell>
          <cell r="H7106">
            <v>4</v>
          </cell>
          <cell r="I7106">
            <v>3</v>
          </cell>
          <cell r="J7106">
            <v>0</v>
          </cell>
          <cell r="K7106">
            <v>380</v>
          </cell>
        </row>
        <row r="7107">
          <cell r="A7107">
            <v>7101</v>
          </cell>
          <cell r="B7107" t="str">
            <v>N</v>
          </cell>
          <cell r="C7107" t="str">
            <v>Administrative and Support Services</v>
          </cell>
          <cell r="D7107">
            <v>213051466</v>
          </cell>
          <cell r="E7107" t="str">
            <v>Point Cook - South</v>
          </cell>
          <cell r="F7107">
            <v>76</v>
          </cell>
          <cell r="G7107">
            <v>24</v>
          </cell>
          <cell r="H7107">
            <v>3</v>
          </cell>
          <cell r="I7107">
            <v>0</v>
          </cell>
          <cell r="J7107">
            <v>0</v>
          </cell>
          <cell r="K7107">
            <v>103</v>
          </cell>
        </row>
        <row r="7108">
          <cell r="A7108">
            <v>7102</v>
          </cell>
          <cell r="B7108" t="str">
            <v>O</v>
          </cell>
          <cell r="C7108" t="str">
            <v>Public Administration and Safety</v>
          </cell>
          <cell r="D7108">
            <v>213051466</v>
          </cell>
          <cell r="E7108" t="str">
            <v>Point Cook - South</v>
          </cell>
          <cell r="F7108">
            <v>6</v>
          </cell>
          <cell r="G7108">
            <v>0</v>
          </cell>
          <cell r="H7108">
            <v>0</v>
          </cell>
          <cell r="I7108">
            <v>0</v>
          </cell>
          <cell r="J7108">
            <v>0</v>
          </cell>
          <cell r="K7108">
            <v>7</v>
          </cell>
        </row>
        <row r="7109">
          <cell r="A7109">
            <v>7103</v>
          </cell>
          <cell r="B7109" t="str">
            <v>P</v>
          </cell>
          <cell r="C7109" t="str">
            <v>Education and Training</v>
          </cell>
          <cell r="D7109">
            <v>213051466</v>
          </cell>
          <cell r="E7109" t="str">
            <v>Point Cook - South</v>
          </cell>
          <cell r="F7109">
            <v>39</v>
          </cell>
          <cell r="G7109">
            <v>8</v>
          </cell>
          <cell r="H7109">
            <v>3</v>
          </cell>
          <cell r="I7109">
            <v>0</v>
          </cell>
          <cell r="J7109">
            <v>0</v>
          </cell>
          <cell r="K7109">
            <v>50</v>
          </cell>
        </row>
        <row r="7110">
          <cell r="A7110">
            <v>7104</v>
          </cell>
          <cell r="B7110" t="str">
            <v>Q</v>
          </cell>
          <cell r="C7110" t="str">
            <v>Health Care and Social Assistance</v>
          </cell>
          <cell r="D7110">
            <v>213051466</v>
          </cell>
          <cell r="E7110" t="str">
            <v>Point Cook - South</v>
          </cell>
          <cell r="F7110">
            <v>115</v>
          </cell>
          <cell r="G7110">
            <v>37</v>
          </cell>
          <cell r="H7110">
            <v>13</v>
          </cell>
          <cell r="I7110">
            <v>4</v>
          </cell>
          <cell r="J7110">
            <v>0</v>
          </cell>
          <cell r="K7110">
            <v>169</v>
          </cell>
        </row>
        <row r="7111">
          <cell r="A7111">
            <v>7105</v>
          </cell>
          <cell r="B7111" t="str">
            <v>R</v>
          </cell>
          <cell r="C7111" t="str">
            <v>Arts and Recreation Services</v>
          </cell>
          <cell r="D7111">
            <v>213051466</v>
          </cell>
          <cell r="E7111" t="str">
            <v>Point Cook - South</v>
          </cell>
          <cell r="F7111">
            <v>13</v>
          </cell>
          <cell r="G7111">
            <v>5</v>
          </cell>
          <cell r="H7111">
            <v>3</v>
          </cell>
          <cell r="I7111">
            <v>0</v>
          </cell>
          <cell r="J7111">
            <v>0</v>
          </cell>
          <cell r="K7111">
            <v>20</v>
          </cell>
        </row>
        <row r="7112">
          <cell r="A7112">
            <v>7106</v>
          </cell>
          <cell r="B7112" t="str">
            <v>S</v>
          </cell>
          <cell r="C7112" t="str">
            <v>Other Services</v>
          </cell>
          <cell r="D7112">
            <v>213051466</v>
          </cell>
          <cell r="E7112" t="str">
            <v>Point Cook - South</v>
          </cell>
          <cell r="F7112">
            <v>38</v>
          </cell>
          <cell r="G7112">
            <v>18</v>
          </cell>
          <cell r="H7112">
            <v>3</v>
          </cell>
          <cell r="I7112">
            <v>0</v>
          </cell>
          <cell r="J7112">
            <v>0</v>
          </cell>
          <cell r="K7112">
            <v>58</v>
          </cell>
        </row>
        <row r="7113">
          <cell r="A7113">
            <v>7107</v>
          </cell>
          <cell r="B7113" t="str">
            <v>A</v>
          </cell>
          <cell r="C7113" t="str">
            <v>Agriculture, Forestry and Fishing</v>
          </cell>
          <cell r="D7113">
            <v>203031052</v>
          </cell>
          <cell r="E7113" t="str">
            <v>Point Lonsdale - Queenscliff</v>
          </cell>
          <cell r="F7113">
            <v>31</v>
          </cell>
          <cell r="G7113">
            <v>6</v>
          </cell>
          <cell r="H7113">
            <v>0</v>
          </cell>
          <cell r="I7113">
            <v>0</v>
          </cell>
          <cell r="J7113">
            <v>0</v>
          </cell>
          <cell r="K7113">
            <v>37</v>
          </cell>
        </row>
        <row r="7114">
          <cell r="A7114">
            <v>7108</v>
          </cell>
          <cell r="B7114" t="str">
            <v>B</v>
          </cell>
          <cell r="C7114" t="str">
            <v>Mining</v>
          </cell>
          <cell r="D7114">
            <v>203031052</v>
          </cell>
          <cell r="E7114" t="str">
            <v>Point Lonsdale - Queenscliff</v>
          </cell>
          <cell r="F7114">
            <v>0</v>
          </cell>
          <cell r="G7114">
            <v>0</v>
          </cell>
          <cell r="H7114">
            <v>0</v>
          </cell>
          <cell r="I7114">
            <v>0</v>
          </cell>
          <cell r="J7114">
            <v>0</v>
          </cell>
          <cell r="K7114">
            <v>0</v>
          </cell>
        </row>
        <row r="7115">
          <cell r="A7115">
            <v>7109</v>
          </cell>
          <cell r="B7115" t="str">
            <v>C</v>
          </cell>
          <cell r="C7115" t="str">
            <v>Manufacturing</v>
          </cell>
          <cell r="D7115">
            <v>203031052</v>
          </cell>
          <cell r="E7115" t="str">
            <v>Point Lonsdale - Queenscliff</v>
          </cell>
          <cell r="F7115">
            <v>4</v>
          </cell>
          <cell r="G7115">
            <v>3</v>
          </cell>
          <cell r="H7115">
            <v>0</v>
          </cell>
          <cell r="I7115">
            <v>0</v>
          </cell>
          <cell r="J7115">
            <v>0</v>
          </cell>
          <cell r="K7115">
            <v>7</v>
          </cell>
        </row>
        <row r="7116">
          <cell r="A7116">
            <v>7110</v>
          </cell>
          <cell r="B7116" t="str">
            <v>D</v>
          </cell>
          <cell r="C7116" t="str">
            <v>Electricity, Gas, Water and Waste Services</v>
          </cell>
          <cell r="D7116">
            <v>203031052</v>
          </cell>
          <cell r="E7116" t="str">
            <v>Point Lonsdale - Queenscliff</v>
          </cell>
          <cell r="F7116">
            <v>3</v>
          </cell>
          <cell r="G7116">
            <v>0</v>
          </cell>
          <cell r="H7116">
            <v>0</v>
          </cell>
          <cell r="I7116">
            <v>0</v>
          </cell>
          <cell r="J7116">
            <v>0</v>
          </cell>
          <cell r="K7116">
            <v>3</v>
          </cell>
        </row>
        <row r="7117">
          <cell r="A7117">
            <v>7111</v>
          </cell>
          <cell r="B7117" t="str">
            <v>E</v>
          </cell>
          <cell r="C7117" t="str">
            <v>Construction</v>
          </cell>
          <cell r="D7117">
            <v>203031052</v>
          </cell>
          <cell r="E7117" t="str">
            <v>Point Lonsdale - Queenscliff</v>
          </cell>
          <cell r="F7117">
            <v>60</v>
          </cell>
          <cell r="G7117">
            <v>29</v>
          </cell>
          <cell r="H7117">
            <v>10</v>
          </cell>
          <cell r="I7117">
            <v>0</v>
          </cell>
          <cell r="J7117">
            <v>0</v>
          </cell>
          <cell r="K7117">
            <v>99</v>
          </cell>
        </row>
        <row r="7118">
          <cell r="A7118">
            <v>7112</v>
          </cell>
          <cell r="B7118" t="str">
            <v>F</v>
          </cell>
          <cell r="C7118" t="str">
            <v>Wholesale Trade</v>
          </cell>
          <cell r="D7118">
            <v>203031052</v>
          </cell>
          <cell r="E7118" t="str">
            <v>Point Lonsdale - Queenscliff</v>
          </cell>
          <cell r="F7118">
            <v>6</v>
          </cell>
          <cell r="G7118">
            <v>0</v>
          </cell>
          <cell r="H7118">
            <v>0</v>
          </cell>
          <cell r="I7118">
            <v>0</v>
          </cell>
          <cell r="J7118">
            <v>0</v>
          </cell>
          <cell r="K7118">
            <v>7</v>
          </cell>
        </row>
        <row r="7119">
          <cell r="A7119">
            <v>7113</v>
          </cell>
          <cell r="B7119" t="str">
            <v>G</v>
          </cell>
          <cell r="C7119" t="str">
            <v>Retail Trade</v>
          </cell>
          <cell r="D7119">
            <v>203031052</v>
          </cell>
          <cell r="E7119" t="str">
            <v>Point Lonsdale - Queenscliff</v>
          </cell>
          <cell r="F7119">
            <v>18</v>
          </cell>
          <cell r="G7119">
            <v>14</v>
          </cell>
          <cell r="H7119">
            <v>6</v>
          </cell>
          <cell r="I7119">
            <v>3</v>
          </cell>
          <cell r="J7119">
            <v>0</v>
          </cell>
          <cell r="K7119">
            <v>40</v>
          </cell>
        </row>
        <row r="7120">
          <cell r="A7120">
            <v>7114</v>
          </cell>
          <cell r="B7120" t="str">
            <v>H</v>
          </cell>
          <cell r="C7120" t="str">
            <v>Accommodation and Food Services</v>
          </cell>
          <cell r="D7120">
            <v>203031052</v>
          </cell>
          <cell r="E7120" t="str">
            <v>Point Lonsdale - Queenscliff</v>
          </cell>
          <cell r="F7120">
            <v>8</v>
          </cell>
          <cell r="G7120">
            <v>11</v>
          </cell>
          <cell r="H7120">
            <v>19</v>
          </cell>
          <cell r="I7120">
            <v>0</v>
          </cell>
          <cell r="J7120">
            <v>0</v>
          </cell>
          <cell r="K7120">
            <v>40</v>
          </cell>
        </row>
        <row r="7121">
          <cell r="A7121">
            <v>7115</v>
          </cell>
          <cell r="B7121" t="str">
            <v>I</v>
          </cell>
          <cell r="C7121" t="str">
            <v>Transport, Postal and Warehousing</v>
          </cell>
          <cell r="D7121">
            <v>203031052</v>
          </cell>
          <cell r="E7121" t="str">
            <v>Point Lonsdale - Queenscliff</v>
          </cell>
          <cell r="F7121">
            <v>11</v>
          </cell>
          <cell r="G7121">
            <v>6</v>
          </cell>
          <cell r="H7121">
            <v>4</v>
          </cell>
          <cell r="I7121">
            <v>5</v>
          </cell>
          <cell r="J7121">
            <v>0</v>
          </cell>
          <cell r="K7121">
            <v>26</v>
          </cell>
        </row>
        <row r="7122">
          <cell r="A7122">
            <v>7116</v>
          </cell>
          <cell r="B7122" t="str">
            <v>J</v>
          </cell>
          <cell r="C7122" t="str">
            <v>Information Media and Telecommunications</v>
          </cell>
          <cell r="D7122">
            <v>203031052</v>
          </cell>
          <cell r="E7122" t="str">
            <v>Point Lonsdale - Queenscliff</v>
          </cell>
          <cell r="F7122">
            <v>3</v>
          </cell>
          <cell r="G7122">
            <v>3</v>
          </cell>
          <cell r="H7122">
            <v>0</v>
          </cell>
          <cell r="I7122">
            <v>0</v>
          </cell>
          <cell r="J7122">
            <v>0</v>
          </cell>
          <cell r="K7122">
            <v>3</v>
          </cell>
        </row>
        <row r="7123">
          <cell r="A7123">
            <v>7117</v>
          </cell>
          <cell r="B7123" t="str">
            <v>K</v>
          </cell>
          <cell r="C7123" t="str">
            <v>Financial and Insurance Services</v>
          </cell>
          <cell r="D7123">
            <v>203031052</v>
          </cell>
          <cell r="E7123" t="str">
            <v>Point Lonsdale - Queenscliff</v>
          </cell>
          <cell r="F7123">
            <v>20</v>
          </cell>
          <cell r="G7123">
            <v>6</v>
          </cell>
          <cell r="H7123">
            <v>0</v>
          </cell>
          <cell r="I7123">
            <v>0</v>
          </cell>
          <cell r="J7123">
            <v>0</v>
          </cell>
          <cell r="K7123">
            <v>28</v>
          </cell>
        </row>
        <row r="7124">
          <cell r="A7124">
            <v>7118</v>
          </cell>
          <cell r="B7124" t="str">
            <v>L</v>
          </cell>
          <cell r="C7124" t="str">
            <v>Rental, Hiring and Real Estate Services</v>
          </cell>
          <cell r="D7124">
            <v>203031052</v>
          </cell>
          <cell r="E7124" t="str">
            <v>Point Lonsdale - Queenscliff</v>
          </cell>
          <cell r="F7124">
            <v>51</v>
          </cell>
          <cell r="G7124">
            <v>4</v>
          </cell>
          <cell r="H7124">
            <v>3</v>
          </cell>
          <cell r="I7124">
            <v>0</v>
          </cell>
          <cell r="J7124">
            <v>0</v>
          </cell>
          <cell r="K7124">
            <v>57</v>
          </cell>
        </row>
        <row r="7125">
          <cell r="A7125">
            <v>7119</v>
          </cell>
          <cell r="B7125" t="str">
            <v>M</v>
          </cell>
          <cell r="C7125" t="str">
            <v>Professional, Scientific and Technical Services</v>
          </cell>
          <cell r="D7125">
            <v>203031052</v>
          </cell>
          <cell r="E7125" t="str">
            <v>Point Lonsdale - Queenscliff</v>
          </cell>
          <cell r="F7125">
            <v>56</v>
          </cell>
          <cell r="G7125">
            <v>34</v>
          </cell>
          <cell r="H7125">
            <v>4</v>
          </cell>
          <cell r="I7125">
            <v>0</v>
          </cell>
          <cell r="J7125">
            <v>0</v>
          </cell>
          <cell r="K7125">
            <v>94</v>
          </cell>
        </row>
        <row r="7126">
          <cell r="A7126">
            <v>7120</v>
          </cell>
          <cell r="B7126" t="str">
            <v>N</v>
          </cell>
          <cell r="C7126" t="str">
            <v>Administrative and Support Services</v>
          </cell>
          <cell r="D7126">
            <v>203031052</v>
          </cell>
          <cell r="E7126" t="str">
            <v>Point Lonsdale - Queenscliff</v>
          </cell>
          <cell r="F7126">
            <v>11</v>
          </cell>
          <cell r="G7126">
            <v>7</v>
          </cell>
          <cell r="H7126">
            <v>0</v>
          </cell>
          <cell r="I7126">
            <v>0</v>
          </cell>
          <cell r="J7126">
            <v>0</v>
          </cell>
          <cell r="K7126">
            <v>21</v>
          </cell>
        </row>
        <row r="7127">
          <cell r="A7127">
            <v>7121</v>
          </cell>
          <cell r="B7127" t="str">
            <v>O</v>
          </cell>
          <cell r="C7127" t="str">
            <v>Public Administration and Safety</v>
          </cell>
          <cell r="D7127">
            <v>203031052</v>
          </cell>
          <cell r="E7127" t="str">
            <v>Point Lonsdale - Queenscliff</v>
          </cell>
          <cell r="F7127">
            <v>0</v>
          </cell>
          <cell r="G7127">
            <v>0</v>
          </cell>
          <cell r="H7127">
            <v>0</v>
          </cell>
          <cell r="I7127">
            <v>0</v>
          </cell>
          <cell r="J7127">
            <v>0</v>
          </cell>
          <cell r="K7127">
            <v>0</v>
          </cell>
        </row>
        <row r="7128">
          <cell r="A7128">
            <v>7122</v>
          </cell>
          <cell r="B7128" t="str">
            <v>P</v>
          </cell>
          <cell r="C7128" t="str">
            <v>Education and Training</v>
          </cell>
          <cell r="D7128">
            <v>203031052</v>
          </cell>
          <cell r="E7128" t="str">
            <v>Point Lonsdale - Queenscliff</v>
          </cell>
          <cell r="F7128">
            <v>7</v>
          </cell>
          <cell r="G7128">
            <v>3</v>
          </cell>
          <cell r="H7128">
            <v>0</v>
          </cell>
          <cell r="I7128">
            <v>0</v>
          </cell>
          <cell r="J7128">
            <v>0</v>
          </cell>
          <cell r="K7128">
            <v>11</v>
          </cell>
        </row>
        <row r="7129">
          <cell r="A7129">
            <v>7123</v>
          </cell>
          <cell r="B7129" t="str">
            <v>Q</v>
          </cell>
          <cell r="C7129" t="str">
            <v>Health Care and Social Assistance</v>
          </cell>
          <cell r="D7129">
            <v>203031052</v>
          </cell>
          <cell r="E7129" t="str">
            <v>Point Lonsdale - Queenscliff</v>
          </cell>
          <cell r="F7129">
            <v>24</v>
          </cell>
          <cell r="G7129">
            <v>4</v>
          </cell>
          <cell r="H7129">
            <v>0</v>
          </cell>
          <cell r="I7129">
            <v>0</v>
          </cell>
          <cell r="J7129">
            <v>0</v>
          </cell>
          <cell r="K7129">
            <v>31</v>
          </cell>
        </row>
        <row r="7130">
          <cell r="A7130">
            <v>7124</v>
          </cell>
          <cell r="B7130" t="str">
            <v>R</v>
          </cell>
          <cell r="C7130" t="str">
            <v>Arts and Recreation Services</v>
          </cell>
          <cell r="D7130">
            <v>203031052</v>
          </cell>
          <cell r="E7130" t="str">
            <v>Point Lonsdale - Queenscliff</v>
          </cell>
          <cell r="F7130">
            <v>12</v>
          </cell>
          <cell r="G7130">
            <v>3</v>
          </cell>
          <cell r="H7130">
            <v>3</v>
          </cell>
          <cell r="I7130">
            <v>0</v>
          </cell>
          <cell r="J7130">
            <v>0</v>
          </cell>
          <cell r="K7130">
            <v>17</v>
          </cell>
        </row>
        <row r="7131">
          <cell r="A7131">
            <v>7125</v>
          </cell>
          <cell r="B7131" t="str">
            <v>S</v>
          </cell>
          <cell r="C7131" t="str">
            <v>Other Services</v>
          </cell>
          <cell r="D7131">
            <v>203031052</v>
          </cell>
          <cell r="E7131" t="str">
            <v>Point Lonsdale - Queenscliff</v>
          </cell>
          <cell r="F7131">
            <v>7</v>
          </cell>
          <cell r="G7131">
            <v>7</v>
          </cell>
          <cell r="H7131">
            <v>0</v>
          </cell>
          <cell r="I7131">
            <v>0</v>
          </cell>
          <cell r="J7131">
            <v>0</v>
          </cell>
          <cell r="K7131">
            <v>14</v>
          </cell>
        </row>
        <row r="7132">
          <cell r="A7132">
            <v>7126</v>
          </cell>
          <cell r="B7132" t="str">
            <v>A</v>
          </cell>
          <cell r="C7132" t="str">
            <v>Agriculture, Forestry and Fishing</v>
          </cell>
          <cell r="D7132">
            <v>214021383</v>
          </cell>
          <cell r="E7132" t="str">
            <v>Point Nepean</v>
          </cell>
          <cell r="F7132">
            <v>21</v>
          </cell>
          <cell r="G7132">
            <v>3</v>
          </cell>
          <cell r="H7132">
            <v>3</v>
          </cell>
          <cell r="I7132">
            <v>0</v>
          </cell>
          <cell r="J7132">
            <v>0</v>
          </cell>
          <cell r="K7132">
            <v>27</v>
          </cell>
        </row>
        <row r="7133">
          <cell r="A7133">
            <v>7127</v>
          </cell>
          <cell r="B7133" t="str">
            <v>B</v>
          </cell>
          <cell r="C7133" t="str">
            <v>Mining</v>
          </cell>
          <cell r="D7133">
            <v>214021383</v>
          </cell>
          <cell r="E7133" t="str">
            <v>Point Nepean</v>
          </cell>
          <cell r="F7133">
            <v>0</v>
          </cell>
          <cell r="G7133">
            <v>3</v>
          </cell>
          <cell r="H7133">
            <v>0</v>
          </cell>
          <cell r="I7133">
            <v>0</v>
          </cell>
          <cell r="J7133">
            <v>0</v>
          </cell>
          <cell r="K7133">
            <v>3</v>
          </cell>
        </row>
        <row r="7134">
          <cell r="A7134">
            <v>7128</v>
          </cell>
          <cell r="B7134" t="str">
            <v>C</v>
          </cell>
          <cell r="C7134" t="str">
            <v>Manufacturing</v>
          </cell>
          <cell r="D7134">
            <v>214021383</v>
          </cell>
          <cell r="E7134" t="str">
            <v>Point Nepean</v>
          </cell>
          <cell r="F7134">
            <v>28</v>
          </cell>
          <cell r="G7134">
            <v>16</v>
          </cell>
          <cell r="H7134">
            <v>4</v>
          </cell>
          <cell r="I7134">
            <v>3</v>
          </cell>
          <cell r="J7134">
            <v>0</v>
          </cell>
          <cell r="K7134">
            <v>50</v>
          </cell>
        </row>
        <row r="7135">
          <cell r="A7135">
            <v>7129</v>
          </cell>
          <cell r="B7135" t="str">
            <v>D</v>
          </cell>
          <cell r="C7135" t="str">
            <v>Electricity, Gas, Water and Waste Services</v>
          </cell>
          <cell r="D7135">
            <v>214021383</v>
          </cell>
          <cell r="E7135" t="str">
            <v>Point Nepean</v>
          </cell>
          <cell r="F7135">
            <v>0</v>
          </cell>
          <cell r="G7135">
            <v>0</v>
          </cell>
          <cell r="H7135">
            <v>0</v>
          </cell>
          <cell r="I7135">
            <v>0</v>
          </cell>
          <cell r="J7135">
            <v>0</v>
          </cell>
          <cell r="K7135">
            <v>3</v>
          </cell>
        </row>
        <row r="7136">
          <cell r="A7136">
            <v>7130</v>
          </cell>
          <cell r="B7136" t="str">
            <v>E</v>
          </cell>
          <cell r="C7136" t="str">
            <v>Construction</v>
          </cell>
          <cell r="D7136">
            <v>214021383</v>
          </cell>
          <cell r="E7136" t="str">
            <v>Point Nepean</v>
          </cell>
          <cell r="F7136">
            <v>398</v>
          </cell>
          <cell r="G7136">
            <v>228</v>
          </cell>
          <cell r="H7136">
            <v>28</v>
          </cell>
          <cell r="I7136">
            <v>0</v>
          </cell>
          <cell r="J7136">
            <v>0</v>
          </cell>
          <cell r="K7136">
            <v>654</v>
          </cell>
        </row>
        <row r="7137">
          <cell r="A7137">
            <v>7131</v>
          </cell>
          <cell r="B7137" t="str">
            <v>F</v>
          </cell>
          <cell r="C7137" t="str">
            <v>Wholesale Trade</v>
          </cell>
          <cell r="D7137">
            <v>214021383</v>
          </cell>
          <cell r="E7137" t="str">
            <v>Point Nepean</v>
          </cell>
          <cell r="F7137">
            <v>27</v>
          </cell>
          <cell r="G7137">
            <v>11</v>
          </cell>
          <cell r="H7137">
            <v>3</v>
          </cell>
          <cell r="I7137">
            <v>0</v>
          </cell>
          <cell r="J7137">
            <v>0</v>
          </cell>
          <cell r="K7137">
            <v>41</v>
          </cell>
        </row>
        <row r="7138">
          <cell r="A7138">
            <v>7132</v>
          </cell>
          <cell r="B7138" t="str">
            <v>G</v>
          </cell>
          <cell r="C7138" t="str">
            <v>Retail Trade</v>
          </cell>
          <cell r="D7138">
            <v>214021383</v>
          </cell>
          <cell r="E7138" t="str">
            <v>Point Nepean</v>
          </cell>
          <cell r="F7138">
            <v>63</v>
          </cell>
          <cell r="G7138">
            <v>37</v>
          </cell>
          <cell r="H7138">
            <v>17</v>
          </cell>
          <cell r="I7138">
            <v>3</v>
          </cell>
          <cell r="J7138">
            <v>0</v>
          </cell>
          <cell r="K7138">
            <v>120</v>
          </cell>
        </row>
        <row r="7139">
          <cell r="A7139">
            <v>7133</v>
          </cell>
          <cell r="B7139" t="str">
            <v>H</v>
          </cell>
          <cell r="C7139" t="str">
            <v>Accommodation and Food Services</v>
          </cell>
          <cell r="D7139">
            <v>214021383</v>
          </cell>
          <cell r="E7139" t="str">
            <v>Point Nepean</v>
          </cell>
          <cell r="F7139">
            <v>34</v>
          </cell>
          <cell r="G7139">
            <v>42</v>
          </cell>
          <cell r="H7139">
            <v>32</v>
          </cell>
          <cell r="I7139">
            <v>19</v>
          </cell>
          <cell r="J7139">
            <v>3</v>
          </cell>
          <cell r="K7139">
            <v>129</v>
          </cell>
        </row>
        <row r="7140">
          <cell r="A7140">
            <v>7134</v>
          </cell>
          <cell r="B7140" t="str">
            <v>I</v>
          </cell>
          <cell r="C7140" t="str">
            <v>Transport, Postal and Warehousing</v>
          </cell>
          <cell r="D7140">
            <v>214021383</v>
          </cell>
          <cell r="E7140" t="str">
            <v>Point Nepean</v>
          </cell>
          <cell r="F7140">
            <v>39</v>
          </cell>
          <cell r="G7140">
            <v>9</v>
          </cell>
          <cell r="H7140">
            <v>5</v>
          </cell>
          <cell r="I7140">
            <v>3</v>
          </cell>
          <cell r="J7140">
            <v>0</v>
          </cell>
          <cell r="K7140">
            <v>55</v>
          </cell>
        </row>
        <row r="7141">
          <cell r="A7141">
            <v>7135</v>
          </cell>
          <cell r="B7141" t="str">
            <v>J</v>
          </cell>
          <cell r="C7141" t="str">
            <v>Information Media and Telecommunications</v>
          </cell>
          <cell r="D7141">
            <v>214021383</v>
          </cell>
          <cell r="E7141" t="str">
            <v>Point Nepean</v>
          </cell>
          <cell r="F7141">
            <v>12</v>
          </cell>
          <cell r="G7141">
            <v>7</v>
          </cell>
          <cell r="H7141">
            <v>0</v>
          </cell>
          <cell r="I7141">
            <v>0</v>
          </cell>
          <cell r="J7141">
            <v>0</v>
          </cell>
          <cell r="K7141">
            <v>19</v>
          </cell>
        </row>
        <row r="7142">
          <cell r="A7142">
            <v>7136</v>
          </cell>
          <cell r="B7142" t="str">
            <v>K</v>
          </cell>
          <cell r="C7142" t="str">
            <v>Financial and Insurance Services</v>
          </cell>
          <cell r="D7142">
            <v>214021383</v>
          </cell>
          <cell r="E7142" t="str">
            <v>Point Nepean</v>
          </cell>
          <cell r="F7142">
            <v>84</v>
          </cell>
          <cell r="G7142">
            <v>15</v>
          </cell>
          <cell r="H7142">
            <v>0</v>
          </cell>
          <cell r="I7142">
            <v>0</v>
          </cell>
          <cell r="J7142">
            <v>0</v>
          </cell>
          <cell r="K7142">
            <v>99</v>
          </cell>
        </row>
        <row r="7143">
          <cell r="A7143">
            <v>7137</v>
          </cell>
          <cell r="B7143" t="str">
            <v>L</v>
          </cell>
          <cell r="C7143" t="str">
            <v>Rental, Hiring and Real Estate Services</v>
          </cell>
          <cell r="D7143">
            <v>214021383</v>
          </cell>
          <cell r="E7143" t="str">
            <v>Point Nepean</v>
          </cell>
          <cell r="F7143">
            <v>220</v>
          </cell>
          <cell r="G7143">
            <v>18</v>
          </cell>
          <cell r="H7143">
            <v>11</v>
          </cell>
          <cell r="I7143">
            <v>0</v>
          </cell>
          <cell r="J7143">
            <v>0</v>
          </cell>
          <cell r="K7143">
            <v>250</v>
          </cell>
        </row>
        <row r="7144">
          <cell r="A7144">
            <v>7138</v>
          </cell>
          <cell r="B7144" t="str">
            <v>M</v>
          </cell>
          <cell r="C7144" t="str">
            <v>Professional, Scientific and Technical Services</v>
          </cell>
          <cell r="D7144">
            <v>214021383</v>
          </cell>
          <cell r="E7144" t="str">
            <v>Point Nepean</v>
          </cell>
          <cell r="F7144">
            <v>181</v>
          </cell>
          <cell r="G7144">
            <v>71</v>
          </cell>
          <cell r="H7144">
            <v>11</v>
          </cell>
          <cell r="I7144">
            <v>0</v>
          </cell>
          <cell r="J7144">
            <v>3</v>
          </cell>
          <cell r="K7144">
            <v>264</v>
          </cell>
        </row>
        <row r="7145">
          <cell r="A7145">
            <v>7139</v>
          </cell>
          <cell r="B7145" t="str">
            <v>N</v>
          </cell>
          <cell r="C7145" t="str">
            <v>Administrative and Support Services</v>
          </cell>
          <cell r="D7145">
            <v>214021383</v>
          </cell>
          <cell r="E7145" t="str">
            <v>Point Nepean</v>
          </cell>
          <cell r="F7145">
            <v>85</v>
          </cell>
          <cell r="G7145">
            <v>40</v>
          </cell>
          <cell r="H7145">
            <v>17</v>
          </cell>
          <cell r="I7145">
            <v>0</v>
          </cell>
          <cell r="J7145">
            <v>0</v>
          </cell>
          <cell r="K7145">
            <v>144</v>
          </cell>
        </row>
        <row r="7146">
          <cell r="A7146">
            <v>7140</v>
          </cell>
          <cell r="B7146" t="str">
            <v>O</v>
          </cell>
          <cell r="C7146" t="str">
            <v>Public Administration and Safety</v>
          </cell>
          <cell r="D7146">
            <v>214021383</v>
          </cell>
          <cell r="E7146" t="str">
            <v>Point Nepean</v>
          </cell>
          <cell r="F7146">
            <v>3</v>
          </cell>
          <cell r="G7146">
            <v>0</v>
          </cell>
          <cell r="H7146">
            <v>3</v>
          </cell>
          <cell r="I7146">
            <v>0</v>
          </cell>
          <cell r="J7146">
            <v>0</v>
          </cell>
          <cell r="K7146">
            <v>7</v>
          </cell>
        </row>
        <row r="7147">
          <cell r="A7147">
            <v>7141</v>
          </cell>
          <cell r="B7147" t="str">
            <v>P</v>
          </cell>
          <cell r="C7147" t="str">
            <v>Education and Training</v>
          </cell>
          <cell r="D7147">
            <v>214021383</v>
          </cell>
          <cell r="E7147" t="str">
            <v>Point Nepean</v>
          </cell>
          <cell r="F7147">
            <v>24</v>
          </cell>
          <cell r="G7147">
            <v>9</v>
          </cell>
          <cell r="H7147">
            <v>0</v>
          </cell>
          <cell r="I7147">
            <v>0</v>
          </cell>
          <cell r="J7147">
            <v>0</v>
          </cell>
          <cell r="K7147">
            <v>35</v>
          </cell>
        </row>
        <row r="7148">
          <cell r="A7148">
            <v>7142</v>
          </cell>
          <cell r="B7148" t="str">
            <v>Q</v>
          </cell>
          <cell r="C7148" t="str">
            <v>Health Care and Social Assistance</v>
          </cell>
          <cell r="D7148">
            <v>214021383</v>
          </cell>
          <cell r="E7148" t="str">
            <v>Point Nepean</v>
          </cell>
          <cell r="F7148">
            <v>65</v>
          </cell>
          <cell r="G7148">
            <v>16</v>
          </cell>
          <cell r="H7148">
            <v>3</v>
          </cell>
          <cell r="I7148">
            <v>4</v>
          </cell>
          <cell r="J7148">
            <v>0</v>
          </cell>
          <cell r="K7148">
            <v>86</v>
          </cell>
        </row>
        <row r="7149">
          <cell r="A7149">
            <v>7143</v>
          </cell>
          <cell r="B7149" t="str">
            <v>R</v>
          </cell>
          <cell r="C7149" t="str">
            <v>Arts and Recreation Services</v>
          </cell>
          <cell r="D7149">
            <v>214021383</v>
          </cell>
          <cell r="E7149" t="str">
            <v>Point Nepean</v>
          </cell>
          <cell r="F7149">
            <v>31</v>
          </cell>
          <cell r="G7149">
            <v>8</v>
          </cell>
          <cell r="H7149">
            <v>3</v>
          </cell>
          <cell r="I7149">
            <v>3</v>
          </cell>
          <cell r="J7149">
            <v>0</v>
          </cell>
          <cell r="K7149">
            <v>42</v>
          </cell>
        </row>
        <row r="7150">
          <cell r="A7150">
            <v>7144</v>
          </cell>
          <cell r="B7150" t="str">
            <v>S</v>
          </cell>
          <cell r="C7150" t="str">
            <v>Other Services</v>
          </cell>
          <cell r="D7150">
            <v>214021383</v>
          </cell>
          <cell r="E7150" t="str">
            <v>Point Nepean</v>
          </cell>
          <cell r="F7150">
            <v>49</v>
          </cell>
          <cell r="G7150">
            <v>31</v>
          </cell>
          <cell r="H7150">
            <v>8</v>
          </cell>
          <cell r="I7150">
            <v>0</v>
          </cell>
          <cell r="J7150">
            <v>0</v>
          </cell>
          <cell r="K7150">
            <v>89</v>
          </cell>
        </row>
        <row r="7151">
          <cell r="A7151">
            <v>7145</v>
          </cell>
          <cell r="B7151" t="str">
            <v>A</v>
          </cell>
          <cell r="C7151" t="str">
            <v>Agriculture, Forestry and Fishing</v>
          </cell>
          <cell r="D7151">
            <v>206051130</v>
          </cell>
          <cell r="E7151" t="str">
            <v>Port Melbourne</v>
          </cell>
          <cell r="F7151">
            <v>20</v>
          </cell>
          <cell r="G7151">
            <v>6</v>
          </cell>
          <cell r="H7151">
            <v>0</v>
          </cell>
          <cell r="I7151">
            <v>0</v>
          </cell>
          <cell r="J7151">
            <v>0</v>
          </cell>
          <cell r="K7151">
            <v>28</v>
          </cell>
        </row>
        <row r="7152">
          <cell r="A7152">
            <v>7146</v>
          </cell>
          <cell r="B7152" t="str">
            <v>B</v>
          </cell>
          <cell r="C7152" t="str">
            <v>Mining</v>
          </cell>
          <cell r="D7152">
            <v>206051130</v>
          </cell>
          <cell r="E7152" t="str">
            <v>Port Melbourne</v>
          </cell>
          <cell r="F7152">
            <v>3</v>
          </cell>
          <cell r="G7152">
            <v>0</v>
          </cell>
          <cell r="H7152">
            <v>0</v>
          </cell>
          <cell r="I7152">
            <v>0</v>
          </cell>
          <cell r="J7152">
            <v>0</v>
          </cell>
          <cell r="K7152">
            <v>3</v>
          </cell>
        </row>
        <row r="7153">
          <cell r="A7153">
            <v>7147</v>
          </cell>
          <cell r="B7153" t="str">
            <v>C</v>
          </cell>
          <cell r="C7153" t="str">
            <v>Manufacturing</v>
          </cell>
          <cell r="D7153">
            <v>206051130</v>
          </cell>
          <cell r="E7153" t="str">
            <v>Port Melbourne</v>
          </cell>
          <cell r="F7153">
            <v>21</v>
          </cell>
          <cell r="G7153">
            <v>9</v>
          </cell>
          <cell r="H7153">
            <v>0</v>
          </cell>
          <cell r="I7153">
            <v>0</v>
          </cell>
          <cell r="J7153">
            <v>0</v>
          </cell>
          <cell r="K7153">
            <v>32</v>
          </cell>
        </row>
        <row r="7154">
          <cell r="A7154">
            <v>7148</v>
          </cell>
          <cell r="B7154" t="str">
            <v>D</v>
          </cell>
          <cell r="C7154" t="str">
            <v>Electricity, Gas, Water and Waste Services</v>
          </cell>
          <cell r="D7154">
            <v>206051130</v>
          </cell>
          <cell r="E7154" t="str">
            <v>Port Melbourne</v>
          </cell>
          <cell r="F7154">
            <v>0</v>
          </cell>
          <cell r="G7154">
            <v>0</v>
          </cell>
          <cell r="H7154">
            <v>0</v>
          </cell>
          <cell r="I7154">
            <v>0</v>
          </cell>
          <cell r="J7154">
            <v>0</v>
          </cell>
          <cell r="K7154">
            <v>0</v>
          </cell>
        </row>
        <row r="7155">
          <cell r="A7155">
            <v>7149</v>
          </cell>
          <cell r="B7155" t="str">
            <v>E</v>
          </cell>
          <cell r="C7155" t="str">
            <v>Construction</v>
          </cell>
          <cell r="D7155">
            <v>206051130</v>
          </cell>
          <cell r="E7155" t="str">
            <v>Port Melbourne</v>
          </cell>
          <cell r="F7155">
            <v>136</v>
          </cell>
          <cell r="G7155">
            <v>46</v>
          </cell>
          <cell r="H7155">
            <v>17</v>
          </cell>
          <cell r="I7155">
            <v>0</v>
          </cell>
          <cell r="J7155">
            <v>0</v>
          </cell>
          <cell r="K7155">
            <v>200</v>
          </cell>
        </row>
        <row r="7156">
          <cell r="A7156">
            <v>7150</v>
          </cell>
          <cell r="B7156" t="str">
            <v>F</v>
          </cell>
          <cell r="C7156" t="str">
            <v>Wholesale Trade</v>
          </cell>
          <cell r="D7156">
            <v>206051130</v>
          </cell>
          <cell r="E7156" t="str">
            <v>Port Melbourne</v>
          </cell>
          <cell r="F7156">
            <v>37</v>
          </cell>
          <cell r="G7156">
            <v>18</v>
          </cell>
          <cell r="H7156">
            <v>6</v>
          </cell>
          <cell r="I7156">
            <v>4</v>
          </cell>
          <cell r="J7156">
            <v>0</v>
          </cell>
          <cell r="K7156">
            <v>65</v>
          </cell>
        </row>
        <row r="7157">
          <cell r="A7157">
            <v>7151</v>
          </cell>
          <cell r="B7157" t="str">
            <v>G</v>
          </cell>
          <cell r="C7157" t="str">
            <v>Retail Trade</v>
          </cell>
          <cell r="D7157">
            <v>206051130</v>
          </cell>
          <cell r="E7157" t="str">
            <v>Port Melbourne</v>
          </cell>
          <cell r="F7157">
            <v>65</v>
          </cell>
          <cell r="G7157">
            <v>48</v>
          </cell>
          <cell r="H7157">
            <v>17</v>
          </cell>
          <cell r="I7157">
            <v>4</v>
          </cell>
          <cell r="J7157">
            <v>0</v>
          </cell>
          <cell r="K7157">
            <v>134</v>
          </cell>
        </row>
        <row r="7158">
          <cell r="A7158">
            <v>7152</v>
          </cell>
          <cell r="B7158" t="str">
            <v>H</v>
          </cell>
          <cell r="C7158" t="str">
            <v>Accommodation and Food Services</v>
          </cell>
          <cell r="D7158">
            <v>206051130</v>
          </cell>
          <cell r="E7158" t="str">
            <v>Port Melbourne</v>
          </cell>
          <cell r="F7158">
            <v>30</v>
          </cell>
          <cell r="G7158">
            <v>39</v>
          </cell>
          <cell r="H7158">
            <v>30</v>
          </cell>
          <cell r="I7158">
            <v>13</v>
          </cell>
          <cell r="J7158">
            <v>0</v>
          </cell>
          <cell r="K7158">
            <v>112</v>
          </cell>
        </row>
        <row r="7159">
          <cell r="A7159">
            <v>7153</v>
          </cell>
          <cell r="B7159" t="str">
            <v>I</v>
          </cell>
          <cell r="C7159" t="str">
            <v>Transport, Postal and Warehousing</v>
          </cell>
          <cell r="D7159">
            <v>206051130</v>
          </cell>
          <cell r="E7159" t="str">
            <v>Port Melbourne</v>
          </cell>
          <cell r="F7159">
            <v>56</v>
          </cell>
          <cell r="G7159">
            <v>7</v>
          </cell>
          <cell r="H7159">
            <v>3</v>
          </cell>
          <cell r="I7159">
            <v>0</v>
          </cell>
          <cell r="J7159">
            <v>0</v>
          </cell>
          <cell r="K7159">
            <v>64</v>
          </cell>
        </row>
        <row r="7160">
          <cell r="A7160">
            <v>7154</v>
          </cell>
          <cell r="B7160" t="str">
            <v>J</v>
          </cell>
          <cell r="C7160" t="str">
            <v>Information Media and Telecommunications</v>
          </cell>
          <cell r="D7160">
            <v>206051130</v>
          </cell>
          <cell r="E7160" t="str">
            <v>Port Melbourne</v>
          </cell>
          <cell r="F7160">
            <v>27</v>
          </cell>
          <cell r="G7160">
            <v>10</v>
          </cell>
          <cell r="H7160">
            <v>3</v>
          </cell>
          <cell r="I7160">
            <v>0</v>
          </cell>
          <cell r="J7160">
            <v>0</v>
          </cell>
          <cell r="K7160">
            <v>40</v>
          </cell>
        </row>
        <row r="7161">
          <cell r="A7161">
            <v>7155</v>
          </cell>
          <cell r="B7161" t="str">
            <v>K</v>
          </cell>
          <cell r="C7161" t="str">
            <v>Financial and Insurance Services</v>
          </cell>
          <cell r="D7161">
            <v>206051130</v>
          </cell>
          <cell r="E7161" t="str">
            <v>Port Melbourne</v>
          </cell>
          <cell r="F7161">
            <v>124</v>
          </cell>
          <cell r="G7161">
            <v>38</v>
          </cell>
          <cell r="H7161">
            <v>3</v>
          </cell>
          <cell r="I7161">
            <v>0</v>
          </cell>
          <cell r="J7161">
            <v>0</v>
          </cell>
          <cell r="K7161">
            <v>165</v>
          </cell>
        </row>
        <row r="7162">
          <cell r="A7162">
            <v>7156</v>
          </cell>
          <cell r="B7162" t="str">
            <v>L</v>
          </cell>
          <cell r="C7162" t="str">
            <v>Rental, Hiring and Real Estate Services</v>
          </cell>
          <cell r="D7162">
            <v>206051130</v>
          </cell>
          <cell r="E7162" t="str">
            <v>Port Melbourne</v>
          </cell>
          <cell r="F7162">
            <v>335</v>
          </cell>
          <cell r="G7162">
            <v>20</v>
          </cell>
          <cell r="H7162">
            <v>6</v>
          </cell>
          <cell r="I7162">
            <v>0</v>
          </cell>
          <cell r="J7162">
            <v>0</v>
          </cell>
          <cell r="K7162">
            <v>361</v>
          </cell>
        </row>
        <row r="7163">
          <cell r="A7163">
            <v>7157</v>
          </cell>
          <cell r="B7163" t="str">
            <v>M</v>
          </cell>
          <cell r="C7163" t="str">
            <v>Professional, Scientific and Technical Services</v>
          </cell>
          <cell r="D7163">
            <v>206051130</v>
          </cell>
          <cell r="E7163" t="str">
            <v>Port Melbourne</v>
          </cell>
          <cell r="F7163">
            <v>357</v>
          </cell>
          <cell r="G7163">
            <v>160</v>
          </cell>
          <cell r="H7163">
            <v>14</v>
          </cell>
          <cell r="I7163">
            <v>5</v>
          </cell>
          <cell r="J7163">
            <v>0</v>
          </cell>
          <cell r="K7163">
            <v>537</v>
          </cell>
        </row>
        <row r="7164">
          <cell r="A7164">
            <v>7158</v>
          </cell>
          <cell r="B7164" t="str">
            <v>N</v>
          </cell>
          <cell r="C7164" t="str">
            <v>Administrative and Support Services</v>
          </cell>
          <cell r="D7164">
            <v>206051130</v>
          </cell>
          <cell r="E7164" t="str">
            <v>Port Melbourne</v>
          </cell>
          <cell r="F7164">
            <v>67</v>
          </cell>
          <cell r="G7164">
            <v>33</v>
          </cell>
          <cell r="H7164">
            <v>7</v>
          </cell>
          <cell r="I7164">
            <v>3</v>
          </cell>
          <cell r="J7164">
            <v>0</v>
          </cell>
          <cell r="K7164">
            <v>110</v>
          </cell>
        </row>
        <row r="7165">
          <cell r="A7165">
            <v>7159</v>
          </cell>
          <cell r="B7165" t="str">
            <v>O</v>
          </cell>
          <cell r="C7165" t="str">
            <v>Public Administration and Safety</v>
          </cell>
          <cell r="D7165">
            <v>206051130</v>
          </cell>
          <cell r="E7165" t="str">
            <v>Port Melbourne</v>
          </cell>
          <cell r="F7165">
            <v>3</v>
          </cell>
          <cell r="G7165">
            <v>0</v>
          </cell>
          <cell r="H7165">
            <v>0</v>
          </cell>
          <cell r="I7165">
            <v>3</v>
          </cell>
          <cell r="J7165">
            <v>0</v>
          </cell>
          <cell r="K7165">
            <v>5</v>
          </cell>
        </row>
        <row r="7166">
          <cell r="A7166">
            <v>7160</v>
          </cell>
          <cell r="B7166" t="str">
            <v>P</v>
          </cell>
          <cell r="C7166" t="str">
            <v>Education and Training</v>
          </cell>
          <cell r="D7166">
            <v>206051130</v>
          </cell>
          <cell r="E7166" t="str">
            <v>Port Melbourne</v>
          </cell>
          <cell r="F7166">
            <v>20</v>
          </cell>
          <cell r="G7166">
            <v>8</v>
          </cell>
          <cell r="H7166">
            <v>5</v>
          </cell>
          <cell r="I7166">
            <v>0</v>
          </cell>
          <cell r="J7166">
            <v>0</v>
          </cell>
          <cell r="K7166">
            <v>34</v>
          </cell>
        </row>
        <row r="7167">
          <cell r="A7167">
            <v>7161</v>
          </cell>
          <cell r="B7167" t="str">
            <v>Q</v>
          </cell>
          <cell r="C7167" t="str">
            <v>Health Care and Social Assistance</v>
          </cell>
          <cell r="D7167">
            <v>206051130</v>
          </cell>
          <cell r="E7167" t="str">
            <v>Port Melbourne</v>
          </cell>
          <cell r="F7167">
            <v>141</v>
          </cell>
          <cell r="G7167">
            <v>30</v>
          </cell>
          <cell r="H7167">
            <v>10</v>
          </cell>
          <cell r="I7167">
            <v>4</v>
          </cell>
          <cell r="J7167">
            <v>0</v>
          </cell>
          <cell r="K7167">
            <v>185</v>
          </cell>
        </row>
        <row r="7168">
          <cell r="A7168">
            <v>7162</v>
          </cell>
          <cell r="B7168" t="str">
            <v>R</v>
          </cell>
          <cell r="C7168" t="str">
            <v>Arts and Recreation Services</v>
          </cell>
          <cell r="D7168">
            <v>206051130</v>
          </cell>
          <cell r="E7168" t="str">
            <v>Port Melbourne</v>
          </cell>
          <cell r="F7168">
            <v>49</v>
          </cell>
          <cell r="G7168">
            <v>13</v>
          </cell>
          <cell r="H7168">
            <v>12</v>
          </cell>
          <cell r="I7168">
            <v>0</v>
          </cell>
          <cell r="J7168">
            <v>0</v>
          </cell>
          <cell r="K7168">
            <v>74</v>
          </cell>
        </row>
        <row r="7169">
          <cell r="A7169">
            <v>7163</v>
          </cell>
          <cell r="B7169" t="str">
            <v>S</v>
          </cell>
          <cell r="C7169" t="str">
            <v>Other Services</v>
          </cell>
          <cell r="D7169">
            <v>206051130</v>
          </cell>
          <cell r="E7169" t="str">
            <v>Port Melbourne</v>
          </cell>
          <cell r="F7169">
            <v>54</v>
          </cell>
          <cell r="G7169">
            <v>33</v>
          </cell>
          <cell r="H7169">
            <v>12</v>
          </cell>
          <cell r="I7169">
            <v>3</v>
          </cell>
          <cell r="J7169">
            <v>0</v>
          </cell>
          <cell r="K7169">
            <v>101</v>
          </cell>
        </row>
        <row r="7170">
          <cell r="A7170">
            <v>7164</v>
          </cell>
          <cell r="B7170" t="str">
            <v>A</v>
          </cell>
          <cell r="C7170" t="str">
            <v>Agriculture, Forestry and Fishing</v>
          </cell>
          <cell r="D7170">
            <v>206051511</v>
          </cell>
          <cell r="E7170" t="str">
            <v>Port Melbourne Industrial</v>
          </cell>
          <cell r="F7170">
            <v>11</v>
          </cell>
          <cell r="G7170">
            <v>3</v>
          </cell>
          <cell r="H7170">
            <v>4</v>
          </cell>
          <cell r="I7170">
            <v>5</v>
          </cell>
          <cell r="J7170">
            <v>0</v>
          </cell>
          <cell r="K7170">
            <v>23</v>
          </cell>
        </row>
        <row r="7171">
          <cell r="A7171">
            <v>7165</v>
          </cell>
          <cell r="B7171" t="str">
            <v>B</v>
          </cell>
          <cell r="C7171" t="str">
            <v>Mining</v>
          </cell>
          <cell r="D7171">
            <v>206051511</v>
          </cell>
          <cell r="E7171" t="str">
            <v>Port Melbourne Industrial</v>
          </cell>
          <cell r="F7171">
            <v>0</v>
          </cell>
          <cell r="G7171">
            <v>0</v>
          </cell>
          <cell r="H7171">
            <v>0</v>
          </cell>
          <cell r="I7171">
            <v>0</v>
          </cell>
          <cell r="J7171">
            <v>0</v>
          </cell>
          <cell r="K7171">
            <v>3</v>
          </cell>
        </row>
        <row r="7172">
          <cell r="A7172">
            <v>7166</v>
          </cell>
          <cell r="B7172" t="str">
            <v>C</v>
          </cell>
          <cell r="C7172" t="str">
            <v>Manufacturing</v>
          </cell>
          <cell r="D7172">
            <v>206051511</v>
          </cell>
          <cell r="E7172" t="str">
            <v>Port Melbourne Industrial</v>
          </cell>
          <cell r="F7172">
            <v>30</v>
          </cell>
          <cell r="G7172">
            <v>16</v>
          </cell>
          <cell r="H7172">
            <v>28</v>
          </cell>
          <cell r="I7172">
            <v>18</v>
          </cell>
          <cell r="J7172">
            <v>0</v>
          </cell>
          <cell r="K7172">
            <v>92</v>
          </cell>
        </row>
        <row r="7173">
          <cell r="A7173">
            <v>7167</v>
          </cell>
          <cell r="B7173" t="str">
            <v>D</v>
          </cell>
          <cell r="C7173" t="str">
            <v>Electricity, Gas, Water and Waste Services</v>
          </cell>
          <cell r="D7173">
            <v>206051511</v>
          </cell>
          <cell r="E7173" t="str">
            <v>Port Melbourne Industrial</v>
          </cell>
          <cell r="F7173">
            <v>3</v>
          </cell>
          <cell r="G7173">
            <v>0</v>
          </cell>
          <cell r="H7173">
            <v>3</v>
          </cell>
          <cell r="I7173">
            <v>0</v>
          </cell>
          <cell r="J7173">
            <v>0</v>
          </cell>
          <cell r="K7173">
            <v>6</v>
          </cell>
        </row>
        <row r="7174">
          <cell r="A7174">
            <v>7168</v>
          </cell>
          <cell r="B7174" t="str">
            <v>E</v>
          </cell>
          <cell r="C7174" t="str">
            <v>Construction</v>
          </cell>
          <cell r="D7174">
            <v>206051511</v>
          </cell>
          <cell r="E7174" t="str">
            <v>Port Melbourne Industrial</v>
          </cell>
          <cell r="F7174">
            <v>180</v>
          </cell>
          <cell r="G7174">
            <v>31</v>
          </cell>
          <cell r="H7174">
            <v>55</v>
          </cell>
          <cell r="I7174">
            <v>38</v>
          </cell>
          <cell r="J7174">
            <v>3</v>
          </cell>
          <cell r="K7174">
            <v>307</v>
          </cell>
        </row>
        <row r="7175">
          <cell r="A7175">
            <v>7169</v>
          </cell>
          <cell r="B7175" t="str">
            <v>F</v>
          </cell>
          <cell r="C7175" t="str">
            <v>Wholesale Trade</v>
          </cell>
          <cell r="D7175">
            <v>206051511</v>
          </cell>
          <cell r="E7175" t="str">
            <v>Port Melbourne Industrial</v>
          </cell>
          <cell r="F7175">
            <v>63</v>
          </cell>
          <cell r="G7175">
            <v>36</v>
          </cell>
          <cell r="H7175">
            <v>43</v>
          </cell>
          <cell r="I7175">
            <v>29</v>
          </cell>
          <cell r="J7175">
            <v>0</v>
          </cell>
          <cell r="K7175">
            <v>171</v>
          </cell>
        </row>
        <row r="7176">
          <cell r="A7176">
            <v>7170</v>
          </cell>
          <cell r="B7176" t="str">
            <v>G</v>
          </cell>
          <cell r="C7176" t="str">
            <v>Retail Trade</v>
          </cell>
          <cell r="D7176">
            <v>206051511</v>
          </cell>
          <cell r="E7176" t="str">
            <v>Port Melbourne Industrial</v>
          </cell>
          <cell r="F7176">
            <v>55</v>
          </cell>
          <cell r="G7176">
            <v>50</v>
          </cell>
          <cell r="H7176">
            <v>35</v>
          </cell>
          <cell r="I7176">
            <v>19</v>
          </cell>
          <cell r="J7176">
            <v>3</v>
          </cell>
          <cell r="K7176">
            <v>160</v>
          </cell>
        </row>
        <row r="7177">
          <cell r="A7177">
            <v>7171</v>
          </cell>
          <cell r="B7177" t="str">
            <v>H</v>
          </cell>
          <cell r="C7177" t="str">
            <v>Accommodation and Food Services</v>
          </cell>
          <cell r="D7177">
            <v>206051511</v>
          </cell>
          <cell r="E7177" t="str">
            <v>Port Melbourne Industrial</v>
          </cell>
          <cell r="F7177">
            <v>27</v>
          </cell>
          <cell r="G7177">
            <v>26</v>
          </cell>
          <cell r="H7177">
            <v>25</v>
          </cell>
          <cell r="I7177">
            <v>10</v>
          </cell>
          <cell r="J7177">
            <v>0</v>
          </cell>
          <cell r="K7177">
            <v>89</v>
          </cell>
        </row>
        <row r="7178">
          <cell r="A7178">
            <v>7172</v>
          </cell>
          <cell r="B7178" t="str">
            <v>I</v>
          </cell>
          <cell r="C7178" t="str">
            <v>Transport, Postal and Warehousing</v>
          </cell>
          <cell r="D7178">
            <v>206051511</v>
          </cell>
          <cell r="E7178" t="str">
            <v>Port Melbourne Industrial</v>
          </cell>
          <cell r="F7178">
            <v>80</v>
          </cell>
          <cell r="G7178">
            <v>8</v>
          </cell>
          <cell r="H7178">
            <v>15</v>
          </cell>
          <cell r="I7178">
            <v>10</v>
          </cell>
          <cell r="J7178">
            <v>3</v>
          </cell>
          <cell r="K7178">
            <v>114</v>
          </cell>
        </row>
        <row r="7179">
          <cell r="A7179">
            <v>7173</v>
          </cell>
          <cell r="B7179" t="str">
            <v>J</v>
          </cell>
          <cell r="C7179" t="str">
            <v>Information Media and Telecommunications</v>
          </cell>
          <cell r="D7179">
            <v>206051511</v>
          </cell>
          <cell r="E7179" t="str">
            <v>Port Melbourne Industrial</v>
          </cell>
          <cell r="F7179">
            <v>34</v>
          </cell>
          <cell r="G7179">
            <v>19</v>
          </cell>
          <cell r="H7179">
            <v>12</v>
          </cell>
          <cell r="I7179">
            <v>11</v>
          </cell>
          <cell r="J7179">
            <v>0</v>
          </cell>
          <cell r="K7179">
            <v>76</v>
          </cell>
        </row>
        <row r="7180">
          <cell r="A7180">
            <v>7174</v>
          </cell>
          <cell r="B7180" t="str">
            <v>K</v>
          </cell>
          <cell r="C7180" t="str">
            <v>Financial and Insurance Services</v>
          </cell>
          <cell r="D7180">
            <v>206051511</v>
          </cell>
          <cell r="E7180" t="str">
            <v>Port Melbourne Industrial</v>
          </cell>
          <cell r="F7180">
            <v>116</v>
          </cell>
          <cell r="G7180">
            <v>31</v>
          </cell>
          <cell r="H7180">
            <v>4</v>
          </cell>
          <cell r="I7180">
            <v>3</v>
          </cell>
          <cell r="J7180">
            <v>0</v>
          </cell>
          <cell r="K7180">
            <v>154</v>
          </cell>
        </row>
        <row r="7181">
          <cell r="A7181">
            <v>7175</v>
          </cell>
          <cell r="B7181" t="str">
            <v>L</v>
          </cell>
          <cell r="C7181" t="str">
            <v>Rental, Hiring and Real Estate Services</v>
          </cell>
          <cell r="D7181">
            <v>206051511</v>
          </cell>
          <cell r="E7181" t="str">
            <v>Port Melbourne Industrial</v>
          </cell>
          <cell r="F7181">
            <v>403</v>
          </cell>
          <cell r="G7181">
            <v>25</v>
          </cell>
          <cell r="H7181">
            <v>7</v>
          </cell>
          <cell r="I7181">
            <v>9</v>
          </cell>
          <cell r="J7181">
            <v>0</v>
          </cell>
          <cell r="K7181">
            <v>444</v>
          </cell>
        </row>
        <row r="7182">
          <cell r="A7182">
            <v>7176</v>
          </cell>
          <cell r="B7182" t="str">
            <v>M</v>
          </cell>
          <cell r="C7182" t="str">
            <v>Professional, Scientific and Technical Services</v>
          </cell>
          <cell r="D7182">
            <v>206051511</v>
          </cell>
          <cell r="E7182" t="str">
            <v>Port Melbourne Industrial</v>
          </cell>
          <cell r="F7182">
            <v>147</v>
          </cell>
          <cell r="G7182">
            <v>98</v>
          </cell>
          <cell r="H7182">
            <v>69</v>
          </cell>
          <cell r="I7182">
            <v>45</v>
          </cell>
          <cell r="J7182">
            <v>0</v>
          </cell>
          <cell r="K7182">
            <v>360</v>
          </cell>
        </row>
        <row r="7183">
          <cell r="A7183">
            <v>7177</v>
          </cell>
          <cell r="B7183" t="str">
            <v>N</v>
          </cell>
          <cell r="C7183" t="str">
            <v>Administrative and Support Services</v>
          </cell>
          <cell r="D7183">
            <v>206051511</v>
          </cell>
          <cell r="E7183" t="str">
            <v>Port Melbourne Industrial</v>
          </cell>
          <cell r="F7183">
            <v>45</v>
          </cell>
          <cell r="G7183">
            <v>19</v>
          </cell>
          <cell r="H7183">
            <v>16</v>
          </cell>
          <cell r="I7183">
            <v>13</v>
          </cell>
          <cell r="J7183">
            <v>4</v>
          </cell>
          <cell r="K7183">
            <v>97</v>
          </cell>
        </row>
        <row r="7184">
          <cell r="A7184">
            <v>7178</v>
          </cell>
          <cell r="B7184" t="str">
            <v>O</v>
          </cell>
          <cell r="C7184" t="str">
            <v>Public Administration and Safety</v>
          </cell>
          <cell r="D7184">
            <v>206051511</v>
          </cell>
          <cell r="E7184" t="str">
            <v>Port Melbourne Industrial</v>
          </cell>
          <cell r="F7184">
            <v>3</v>
          </cell>
          <cell r="G7184">
            <v>0</v>
          </cell>
          <cell r="H7184">
            <v>4</v>
          </cell>
          <cell r="I7184">
            <v>4</v>
          </cell>
          <cell r="J7184">
            <v>0</v>
          </cell>
          <cell r="K7184">
            <v>12</v>
          </cell>
        </row>
        <row r="7185">
          <cell r="A7185">
            <v>7179</v>
          </cell>
          <cell r="B7185" t="str">
            <v>P</v>
          </cell>
          <cell r="C7185" t="str">
            <v>Education and Training</v>
          </cell>
          <cell r="D7185">
            <v>206051511</v>
          </cell>
          <cell r="E7185" t="str">
            <v>Port Melbourne Industrial</v>
          </cell>
          <cell r="F7185">
            <v>12</v>
          </cell>
          <cell r="G7185">
            <v>11</v>
          </cell>
          <cell r="H7185">
            <v>0</v>
          </cell>
          <cell r="I7185">
            <v>3</v>
          </cell>
          <cell r="J7185">
            <v>0</v>
          </cell>
          <cell r="K7185">
            <v>27</v>
          </cell>
        </row>
        <row r="7186">
          <cell r="A7186">
            <v>7180</v>
          </cell>
          <cell r="B7186" t="str">
            <v>Q</v>
          </cell>
          <cell r="C7186" t="str">
            <v>Health Care and Social Assistance</v>
          </cell>
          <cell r="D7186">
            <v>206051511</v>
          </cell>
          <cell r="E7186" t="str">
            <v>Port Melbourne Industrial</v>
          </cell>
          <cell r="F7186">
            <v>37</v>
          </cell>
          <cell r="G7186">
            <v>15</v>
          </cell>
          <cell r="H7186">
            <v>21</v>
          </cell>
          <cell r="I7186">
            <v>13</v>
          </cell>
          <cell r="J7186">
            <v>0</v>
          </cell>
          <cell r="K7186">
            <v>87</v>
          </cell>
        </row>
        <row r="7187">
          <cell r="A7187">
            <v>7181</v>
          </cell>
          <cell r="B7187" t="str">
            <v>R</v>
          </cell>
          <cell r="C7187" t="str">
            <v>Arts and Recreation Services</v>
          </cell>
          <cell r="D7187">
            <v>206051511</v>
          </cell>
          <cell r="E7187" t="str">
            <v>Port Melbourne Industrial</v>
          </cell>
          <cell r="F7187">
            <v>18</v>
          </cell>
          <cell r="G7187">
            <v>14</v>
          </cell>
          <cell r="H7187">
            <v>8</v>
          </cell>
          <cell r="I7187">
            <v>5</v>
          </cell>
          <cell r="J7187">
            <v>0</v>
          </cell>
          <cell r="K7187">
            <v>45</v>
          </cell>
        </row>
        <row r="7188">
          <cell r="A7188">
            <v>7182</v>
          </cell>
          <cell r="B7188" t="str">
            <v>S</v>
          </cell>
          <cell r="C7188" t="str">
            <v>Other Services</v>
          </cell>
          <cell r="D7188">
            <v>206051511</v>
          </cell>
          <cell r="E7188" t="str">
            <v>Port Melbourne Industrial</v>
          </cell>
          <cell r="F7188">
            <v>38</v>
          </cell>
          <cell r="G7188">
            <v>26</v>
          </cell>
          <cell r="H7188">
            <v>19</v>
          </cell>
          <cell r="I7188">
            <v>7</v>
          </cell>
          <cell r="J7188">
            <v>0</v>
          </cell>
          <cell r="K7188">
            <v>90</v>
          </cell>
        </row>
        <row r="7189">
          <cell r="A7189">
            <v>7183</v>
          </cell>
          <cell r="B7189" t="str">
            <v>A</v>
          </cell>
          <cell r="C7189" t="str">
            <v>Agriculture, Forestry and Fishing</v>
          </cell>
          <cell r="D7189">
            <v>203031051</v>
          </cell>
          <cell r="E7189" t="str">
            <v>Portarlington</v>
          </cell>
          <cell r="F7189">
            <v>26</v>
          </cell>
          <cell r="G7189">
            <v>0</v>
          </cell>
          <cell r="H7189">
            <v>6</v>
          </cell>
          <cell r="I7189">
            <v>0</v>
          </cell>
          <cell r="J7189">
            <v>0</v>
          </cell>
          <cell r="K7189">
            <v>34</v>
          </cell>
        </row>
        <row r="7190">
          <cell r="A7190">
            <v>7184</v>
          </cell>
          <cell r="B7190" t="str">
            <v>B</v>
          </cell>
          <cell r="C7190" t="str">
            <v>Mining</v>
          </cell>
          <cell r="D7190">
            <v>203031051</v>
          </cell>
          <cell r="E7190" t="str">
            <v>Portarlington</v>
          </cell>
          <cell r="F7190">
            <v>0</v>
          </cell>
          <cell r="G7190">
            <v>0</v>
          </cell>
          <cell r="H7190">
            <v>0</v>
          </cell>
          <cell r="I7190">
            <v>0</v>
          </cell>
          <cell r="J7190">
            <v>0</v>
          </cell>
          <cell r="K7190">
            <v>0</v>
          </cell>
        </row>
        <row r="7191">
          <cell r="A7191">
            <v>7185</v>
          </cell>
          <cell r="B7191" t="str">
            <v>C</v>
          </cell>
          <cell r="C7191" t="str">
            <v>Manufacturing</v>
          </cell>
          <cell r="D7191">
            <v>203031051</v>
          </cell>
          <cell r="E7191" t="str">
            <v>Portarlington</v>
          </cell>
          <cell r="F7191">
            <v>15</v>
          </cell>
          <cell r="G7191">
            <v>5</v>
          </cell>
          <cell r="H7191">
            <v>0</v>
          </cell>
          <cell r="I7191">
            <v>0</v>
          </cell>
          <cell r="J7191">
            <v>0</v>
          </cell>
          <cell r="K7191">
            <v>21</v>
          </cell>
        </row>
        <row r="7192">
          <cell r="A7192">
            <v>7186</v>
          </cell>
          <cell r="B7192" t="str">
            <v>D</v>
          </cell>
          <cell r="C7192" t="str">
            <v>Electricity, Gas, Water and Waste Services</v>
          </cell>
          <cell r="D7192">
            <v>203031051</v>
          </cell>
          <cell r="E7192" t="str">
            <v>Portarlington</v>
          </cell>
          <cell r="F7192">
            <v>0</v>
          </cell>
          <cell r="G7192">
            <v>0</v>
          </cell>
          <cell r="H7192">
            <v>0</v>
          </cell>
          <cell r="I7192">
            <v>0</v>
          </cell>
          <cell r="J7192">
            <v>0</v>
          </cell>
          <cell r="K7192">
            <v>3</v>
          </cell>
        </row>
        <row r="7193">
          <cell r="A7193">
            <v>7187</v>
          </cell>
          <cell r="B7193" t="str">
            <v>E</v>
          </cell>
          <cell r="C7193" t="str">
            <v>Construction</v>
          </cell>
          <cell r="D7193">
            <v>203031051</v>
          </cell>
          <cell r="E7193" t="str">
            <v>Portarlington</v>
          </cell>
          <cell r="F7193">
            <v>81</v>
          </cell>
          <cell r="G7193">
            <v>64</v>
          </cell>
          <cell r="H7193">
            <v>7</v>
          </cell>
          <cell r="I7193">
            <v>0</v>
          </cell>
          <cell r="J7193">
            <v>0</v>
          </cell>
          <cell r="K7193">
            <v>152</v>
          </cell>
        </row>
        <row r="7194">
          <cell r="A7194">
            <v>7188</v>
          </cell>
          <cell r="B7194" t="str">
            <v>F</v>
          </cell>
          <cell r="C7194" t="str">
            <v>Wholesale Trade</v>
          </cell>
          <cell r="D7194">
            <v>203031051</v>
          </cell>
          <cell r="E7194" t="str">
            <v>Portarlington</v>
          </cell>
          <cell r="F7194">
            <v>10</v>
          </cell>
          <cell r="G7194">
            <v>5</v>
          </cell>
          <cell r="H7194">
            <v>0</v>
          </cell>
          <cell r="I7194">
            <v>0</v>
          </cell>
          <cell r="J7194">
            <v>0</v>
          </cell>
          <cell r="K7194">
            <v>16</v>
          </cell>
        </row>
        <row r="7195">
          <cell r="A7195">
            <v>7189</v>
          </cell>
          <cell r="B7195" t="str">
            <v>G</v>
          </cell>
          <cell r="C7195" t="str">
            <v>Retail Trade</v>
          </cell>
          <cell r="D7195">
            <v>203031051</v>
          </cell>
          <cell r="E7195" t="str">
            <v>Portarlington</v>
          </cell>
          <cell r="F7195">
            <v>19</v>
          </cell>
          <cell r="G7195">
            <v>15</v>
          </cell>
          <cell r="H7195">
            <v>8</v>
          </cell>
          <cell r="I7195">
            <v>0</v>
          </cell>
          <cell r="J7195">
            <v>0</v>
          </cell>
          <cell r="K7195">
            <v>42</v>
          </cell>
        </row>
        <row r="7196">
          <cell r="A7196">
            <v>7190</v>
          </cell>
          <cell r="B7196" t="str">
            <v>H</v>
          </cell>
          <cell r="C7196" t="str">
            <v>Accommodation and Food Services</v>
          </cell>
          <cell r="D7196">
            <v>203031051</v>
          </cell>
          <cell r="E7196" t="str">
            <v>Portarlington</v>
          </cell>
          <cell r="F7196">
            <v>9</v>
          </cell>
          <cell r="G7196">
            <v>13</v>
          </cell>
          <cell r="H7196">
            <v>13</v>
          </cell>
          <cell r="I7196">
            <v>5</v>
          </cell>
          <cell r="J7196">
            <v>0</v>
          </cell>
          <cell r="K7196">
            <v>40</v>
          </cell>
        </row>
        <row r="7197">
          <cell r="A7197">
            <v>7191</v>
          </cell>
          <cell r="B7197" t="str">
            <v>I</v>
          </cell>
          <cell r="C7197" t="str">
            <v>Transport, Postal and Warehousing</v>
          </cell>
          <cell r="D7197">
            <v>203031051</v>
          </cell>
          <cell r="E7197" t="str">
            <v>Portarlington</v>
          </cell>
          <cell r="F7197">
            <v>25</v>
          </cell>
          <cell r="G7197">
            <v>14</v>
          </cell>
          <cell r="H7197">
            <v>0</v>
          </cell>
          <cell r="I7197">
            <v>0</v>
          </cell>
          <cell r="J7197">
            <v>0</v>
          </cell>
          <cell r="K7197">
            <v>40</v>
          </cell>
        </row>
        <row r="7198">
          <cell r="A7198">
            <v>7192</v>
          </cell>
          <cell r="B7198" t="str">
            <v>J</v>
          </cell>
          <cell r="C7198" t="str">
            <v>Information Media and Telecommunications</v>
          </cell>
          <cell r="D7198">
            <v>203031051</v>
          </cell>
          <cell r="E7198" t="str">
            <v>Portarlington</v>
          </cell>
          <cell r="F7198">
            <v>4</v>
          </cell>
          <cell r="G7198">
            <v>0</v>
          </cell>
          <cell r="H7198">
            <v>0</v>
          </cell>
          <cell r="I7198">
            <v>0</v>
          </cell>
          <cell r="J7198">
            <v>0</v>
          </cell>
          <cell r="K7198">
            <v>4</v>
          </cell>
        </row>
        <row r="7199">
          <cell r="A7199">
            <v>7193</v>
          </cell>
          <cell r="B7199" t="str">
            <v>K</v>
          </cell>
          <cell r="C7199" t="str">
            <v>Financial and Insurance Services</v>
          </cell>
          <cell r="D7199">
            <v>203031051</v>
          </cell>
          <cell r="E7199" t="str">
            <v>Portarlington</v>
          </cell>
          <cell r="F7199">
            <v>18</v>
          </cell>
          <cell r="G7199">
            <v>4</v>
          </cell>
          <cell r="H7199">
            <v>3</v>
          </cell>
          <cell r="I7199">
            <v>0</v>
          </cell>
          <cell r="J7199">
            <v>0</v>
          </cell>
          <cell r="K7199">
            <v>24</v>
          </cell>
        </row>
        <row r="7200">
          <cell r="A7200">
            <v>7194</v>
          </cell>
          <cell r="B7200" t="str">
            <v>L</v>
          </cell>
          <cell r="C7200" t="str">
            <v>Rental, Hiring and Real Estate Services</v>
          </cell>
          <cell r="D7200">
            <v>203031051</v>
          </cell>
          <cell r="E7200" t="str">
            <v>Portarlington</v>
          </cell>
          <cell r="F7200">
            <v>71</v>
          </cell>
          <cell r="G7200">
            <v>4</v>
          </cell>
          <cell r="H7200">
            <v>3</v>
          </cell>
          <cell r="I7200">
            <v>0</v>
          </cell>
          <cell r="J7200">
            <v>0</v>
          </cell>
          <cell r="K7200">
            <v>78</v>
          </cell>
        </row>
        <row r="7201">
          <cell r="A7201">
            <v>7195</v>
          </cell>
          <cell r="B7201" t="str">
            <v>M</v>
          </cell>
          <cell r="C7201" t="str">
            <v>Professional, Scientific and Technical Services</v>
          </cell>
          <cell r="D7201">
            <v>203031051</v>
          </cell>
          <cell r="E7201" t="str">
            <v>Portarlington</v>
          </cell>
          <cell r="F7201">
            <v>69</v>
          </cell>
          <cell r="G7201">
            <v>29</v>
          </cell>
          <cell r="H7201">
            <v>3</v>
          </cell>
          <cell r="I7201">
            <v>0</v>
          </cell>
          <cell r="J7201">
            <v>0</v>
          </cell>
          <cell r="K7201">
            <v>99</v>
          </cell>
        </row>
        <row r="7202">
          <cell r="A7202">
            <v>7196</v>
          </cell>
          <cell r="B7202" t="str">
            <v>N</v>
          </cell>
          <cell r="C7202" t="str">
            <v>Administrative and Support Services</v>
          </cell>
          <cell r="D7202">
            <v>203031051</v>
          </cell>
          <cell r="E7202" t="str">
            <v>Portarlington</v>
          </cell>
          <cell r="F7202">
            <v>23</v>
          </cell>
          <cell r="G7202">
            <v>3</v>
          </cell>
          <cell r="H7202">
            <v>0</v>
          </cell>
          <cell r="I7202">
            <v>0</v>
          </cell>
          <cell r="J7202">
            <v>0</v>
          </cell>
          <cell r="K7202">
            <v>28</v>
          </cell>
        </row>
        <row r="7203">
          <cell r="A7203">
            <v>7197</v>
          </cell>
          <cell r="B7203" t="str">
            <v>O</v>
          </cell>
          <cell r="C7203" t="str">
            <v>Public Administration and Safety</v>
          </cell>
          <cell r="D7203">
            <v>203031051</v>
          </cell>
          <cell r="E7203" t="str">
            <v>Portarlington</v>
          </cell>
          <cell r="F7203">
            <v>0</v>
          </cell>
          <cell r="G7203">
            <v>0</v>
          </cell>
          <cell r="H7203">
            <v>0</v>
          </cell>
          <cell r="I7203">
            <v>0</v>
          </cell>
          <cell r="J7203">
            <v>0</v>
          </cell>
          <cell r="K7203">
            <v>3</v>
          </cell>
        </row>
        <row r="7204">
          <cell r="A7204">
            <v>7198</v>
          </cell>
          <cell r="B7204" t="str">
            <v>P</v>
          </cell>
          <cell r="C7204" t="str">
            <v>Education and Training</v>
          </cell>
          <cell r="D7204">
            <v>203031051</v>
          </cell>
          <cell r="E7204" t="str">
            <v>Portarlington</v>
          </cell>
          <cell r="F7204">
            <v>7</v>
          </cell>
          <cell r="G7204">
            <v>0</v>
          </cell>
          <cell r="H7204">
            <v>0</v>
          </cell>
          <cell r="I7204">
            <v>0</v>
          </cell>
          <cell r="J7204">
            <v>0</v>
          </cell>
          <cell r="K7204">
            <v>9</v>
          </cell>
        </row>
        <row r="7205">
          <cell r="A7205">
            <v>7199</v>
          </cell>
          <cell r="B7205" t="str">
            <v>Q</v>
          </cell>
          <cell r="C7205" t="str">
            <v>Health Care and Social Assistance</v>
          </cell>
          <cell r="D7205">
            <v>203031051</v>
          </cell>
          <cell r="E7205" t="str">
            <v>Portarlington</v>
          </cell>
          <cell r="F7205">
            <v>24</v>
          </cell>
          <cell r="G7205">
            <v>9</v>
          </cell>
          <cell r="H7205">
            <v>5</v>
          </cell>
          <cell r="I7205">
            <v>3</v>
          </cell>
          <cell r="J7205">
            <v>0</v>
          </cell>
          <cell r="K7205">
            <v>39</v>
          </cell>
        </row>
        <row r="7206">
          <cell r="A7206">
            <v>7200</v>
          </cell>
          <cell r="B7206" t="str">
            <v>R</v>
          </cell>
          <cell r="C7206" t="str">
            <v>Arts and Recreation Services</v>
          </cell>
          <cell r="D7206">
            <v>203031051</v>
          </cell>
          <cell r="E7206" t="str">
            <v>Portarlington</v>
          </cell>
          <cell r="F7206">
            <v>8</v>
          </cell>
          <cell r="G7206">
            <v>4</v>
          </cell>
          <cell r="H7206">
            <v>0</v>
          </cell>
          <cell r="I7206">
            <v>0</v>
          </cell>
          <cell r="J7206">
            <v>0</v>
          </cell>
          <cell r="K7206">
            <v>12</v>
          </cell>
        </row>
        <row r="7207">
          <cell r="A7207">
            <v>7201</v>
          </cell>
          <cell r="B7207" t="str">
            <v>S</v>
          </cell>
          <cell r="C7207" t="str">
            <v>Other Services</v>
          </cell>
          <cell r="D7207">
            <v>203031051</v>
          </cell>
          <cell r="E7207" t="str">
            <v>Portarlington</v>
          </cell>
          <cell r="F7207">
            <v>16</v>
          </cell>
          <cell r="G7207">
            <v>8</v>
          </cell>
          <cell r="H7207">
            <v>0</v>
          </cell>
          <cell r="I7207">
            <v>0</v>
          </cell>
          <cell r="J7207">
            <v>0</v>
          </cell>
          <cell r="K7207">
            <v>26</v>
          </cell>
        </row>
        <row r="7208">
          <cell r="A7208">
            <v>7202</v>
          </cell>
          <cell r="B7208" t="str">
            <v>A</v>
          </cell>
          <cell r="C7208" t="str">
            <v>Agriculture, Forestry and Fishing</v>
          </cell>
          <cell r="D7208">
            <v>217011422</v>
          </cell>
          <cell r="E7208" t="str">
            <v>Portland</v>
          </cell>
          <cell r="F7208">
            <v>65</v>
          </cell>
          <cell r="G7208">
            <v>12</v>
          </cell>
          <cell r="H7208">
            <v>7</v>
          </cell>
          <cell r="I7208">
            <v>0</v>
          </cell>
          <cell r="J7208">
            <v>0</v>
          </cell>
          <cell r="K7208">
            <v>85</v>
          </cell>
        </row>
        <row r="7209">
          <cell r="A7209">
            <v>7203</v>
          </cell>
          <cell r="B7209" t="str">
            <v>B</v>
          </cell>
          <cell r="C7209" t="str">
            <v>Mining</v>
          </cell>
          <cell r="D7209">
            <v>217011422</v>
          </cell>
          <cell r="E7209" t="str">
            <v>Portland</v>
          </cell>
          <cell r="F7209">
            <v>0</v>
          </cell>
          <cell r="G7209">
            <v>0</v>
          </cell>
          <cell r="H7209">
            <v>0</v>
          </cell>
          <cell r="I7209">
            <v>0</v>
          </cell>
          <cell r="J7209">
            <v>0</v>
          </cell>
          <cell r="K7209">
            <v>3</v>
          </cell>
        </row>
        <row r="7210">
          <cell r="A7210">
            <v>7204</v>
          </cell>
          <cell r="B7210" t="str">
            <v>C</v>
          </cell>
          <cell r="C7210" t="str">
            <v>Manufacturing</v>
          </cell>
          <cell r="D7210">
            <v>217011422</v>
          </cell>
          <cell r="E7210" t="str">
            <v>Portland</v>
          </cell>
          <cell r="F7210">
            <v>16</v>
          </cell>
          <cell r="G7210">
            <v>11</v>
          </cell>
          <cell r="H7210">
            <v>7</v>
          </cell>
          <cell r="I7210">
            <v>0</v>
          </cell>
          <cell r="J7210">
            <v>0</v>
          </cell>
          <cell r="K7210">
            <v>35</v>
          </cell>
        </row>
        <row r="7211">
          <cell r="A7211">
            <v>7205</v>
          </cell>
          <cell r="B7211" t="str">
            <v>D</v>
          </cell>
          <cell r="C7211" t="str">
            <v>Electricity, Gas, Water and Waste Services</v>
          </cell>
          <cell r="D7211">
            <v>217011422</v>
          </cell>
          <cell r="E7211" t="str">
            <v>Portland</v>
          </cell>
          <cell r="F7211">
            <v>0</v>
          </cell>
          <cell r="G7211">
            <v>3</v>
          </cell>
          <cell r="H7211">
            <v>3</v>
          </cell>
          <cell r="I7211">
            <v>0</v>
          </cell>
          <cell r="J7211">
            <v>0</v>
          </cell>
          <cell r="K7211">
            <v>5</v>
          </cell>
        </row>
        <row r="7212">
          <cell r="A7212">
            <v>7206</v>
          </cell>
          <cell r="B7212" t="str">
            <v>E</v>
          </cell>
          <cell r="C7212" t="str">
            <v>Construction</v>
          </cell>
          <cell r="D7212">
            <v>217011422</v>
          </cell>
          <cell r="E7212" t="str">
            <v>Portland</v>
          </cell>
          <cell r="F7212">
            <v>62</v>
          </cell>
          <cell r="G7212">
            <v>31</v>
          </cell>
          <cell r="H7212">
            <v>15</v>
          </cell>
          <cell r="I7212">
            <v>3</v>
          </cell>
          <cell r="J7212">
            <v>0</v>
          </cell>
          <cell r="K7212">
            <v>111</v>
          </cell>
        </row>
        <row r="7213">
          <cell r="A7213">
            <v>7207</v>
          </cell>
          <cell r="B7213" t="str">
            <v>F</v>
          </cell>
          <cell r="C7213" t="str">
            <v>Wholesale Trade</v>
          </cell>
          <cell r="D7213">
            <v>217011422</v>
          </cell>
          <cell r="E7213" t="str">
            <v>Portland</v>
          </cell>
          <cell r="F7213">
            <v>3</v>
          </cell>
          <cell r="G7213">
            <v>4</v>
          </cell>
          <cell r="H7213">
            <v>3</v>
          </cell>
          <cell r="I7213">
            <v>0</v>
          </cell>
          <cell r="J7213">
            <v>0</v>
          </cell>
          <cell r="K7213">
            <v>9</v>
          </cell>
        </row>
        <row r="7214">
          <cell r="A7214">
            <v>7208</v>
          </cell>
          <cell r="B7214" t="str">
            <v>G</v>
          </cell>
          <cell r="C7214" t="str">
            <v>Retail Trade</v>
          </cell>
          <cell r="D7214">
            <v>217011422</v>
          </cell>
          <cell r="E7214" t="str">
            <v>Portland</v>
          </cell>
          <cell r="F7214">
            <v>20</v>
          </cell>
          <cell r="G7214">
            <v>25</v>
          </cell>
          <cell r="H7214">
            <v>15</v>
          </cell>
          <cell r="I7214">
            <v>3</v>
          </cell>
          <cell r="J7214">
            <v>0</v>
          </cell>
          <cell r="K7214">
            <v>62</v>
          </cell>
        </row>
        <row r="7215">
          <cell r="A7215">
            <v>7209</v>
          </cell>
          <cell r="B7215" t="str">
            <v>H</v>
          </cell>
          <cell r="C7215" t="str">
            <v>Accommodation and Food Services</v>
          </cell>
          <cell r="D7215">
            <v>217011422</v>
          </cell>
          <cell r="E7215" t="str">
            <v>Portland</v>
          </cell>
          <cell r="F7215">
            <v>14</v>
          </cell>
          <cell r="G7215">
            <v>14</v>
          </cell>
          <cell r="H7215">
            <v>15</v>
          </cell>
          <cell r="I7215">
            <v>5</v>
          </cell>
          <cell r="J7215">
            <v>0</v>
          </cell>
          <cell r="K7215">
            <v>48</v>
          </cell>
        </row>
        <row r="7216">
          <cell r="A7216">
            <v>7210</v>
          </cell>
          <cell r="B7216" t="str">
            <v>I</v>
          </cell>
          <cell r="C7216" t="str">
            <v>Transport, Postal and Warehousing</v>
          </cell>
          <cell r="D7216">
            <v>217011422</v>
          </cell>
          <cell r="E7216" t="str">
            <v>Portland</v>
          </cell>
          <cell r="F7216">
            <v>37</v>
          </cell>
          <cell r="G7216">
            <v>12</v>
          </cell>
          <cell r="H7216">
            <v>4</v>
          </cell>
          <cell r="I7216">
            <v>4</v>
          </cell>
          <cell r="J7216">
            <v>0</v>
          </cell>
          <cell r="K7216">
            <v>57</v>
          </cell>
        </row>
        <row r="7217">
          <cell r="A7217">
            <v>7211</v>
          </cell>
          <cell r="B7217" t="str">
            <v>J</v>
          </cell>
          <cell r="C7217" t="str">
            <v>Information Media and Telecommunications</v>
          </cell>
          <cell r="D7217">
            <v>217011422</v>
          </cell>
          <cell r="E7217" t="str">
            <v>Portland</v>
          </cell>
          <cell r="F7217">
            <v>0</v>
          </cell>
          <cell r="G7217">
            <v>0</v>
          </cell>
          <cell r="H7217">
            <v>0</v>
          </cell>
          <cell r="I7217">
            <v>0</v>
          </cell>
          <cell r="J7217">
            <v>0</v>
          </cell>
          <cell r="K7217">
            <v>4</v>
          </cell>
        </row>
        <row r="7218">
          <cell r="A7218">
            <v>7212</v>
          </cell>
          <cell r="B7218" t="str">
            <v>K</v>
          </cell>
          <cell r="C7218" t="str">
            <v>Financial and Insurance Services</v>
          </cell>
          <cell r="D7218">
            <v>217011422</v>
          </cell>
          <cell r="E7218" t="str">
            <v>Portland</v>
          </cell>
          <cell r="F7218">
            <v>10</v>
          </cell>
          <cell r="G7218">
            <v>4</v>
          </cell>
          <cell r="H7218">
            <v>3</v>
          </cell>
          <cell r="I7218">
            <v>0</v>
          </cell>
          <cell r="J7218">
            <v>0</v>
          </cell>
          <cell r="K7218">
            <v>15</v>
          </cell>
        </row>
        <row r="7219">
          <cell r="A7219">
            <v>7213</v>
          </cell>
          <cell r="B7219" t="str">
            <v>L</v>
          </cell>
          <cell r="C7219" t="str">
            <v>Rental, Hiring and Real Estate Services</v>
          </cell>
          <cell r="D7219">
            <v>217011422</v>
          </cell>
          <cell r="E7219" t="str">
            <v>Portland</v>
          </cell>
          <cell r="F7219">
            <v>54</v>
          </cell>
          <cell r="G7219">
            <v>6</v>
          </cell>
          <cell r="H7219">
            <v>4</v>
          </cell>
          <cell r="I7219">
            <v>0</v>
          </cell>
          <cell r="J7219">
            <v>0</v>
          </cell>
          <cell r="K7219">
            <v>64</v>
          </cell>
        </row>
        <row r="7220">
          <cell r="A7220">
            <v>7214</v>
          </cell>
          <cell r="B7220" t="str">
            <v>M</v>
          </cell>
          <cell r="C7220" t="str">
            <v>Professional, Scientific and Technical Services</v>
          </cell>
          <cell r="D7220">
            <v>217011422</v>
          </cell>
          <cell r="E7220" t="str">
            <v>Portland</v>
          </cell>
          <cell r="F7220">
            <v>36</v>
          </cell>
          <cell r="G7220">
            <v>12</v>
          </cell>
          <cell r="H7220">
            <v>6</v>
          </cell>
          <cell r="I7220">
            <v>0</v>
          </cell>
          <cell r="J7220">
            <v>0</v>
          </cell>
          <cell r="K7220">
            <v>55</v>
          </cell>
        </row>
        <row r="7221">
          <cell r="A7221">
            <v>7215</v>
          </cell>
          <cell r="B7221" t="str">
            <v>N</v>
          </cell>
          <cell r="C7221" t="str">
            <v>Administrative and Support Services</v>
          </cell>
          <cell r="D7221">
            <v>217011422</v>
          </cell>
          <cell r="E7221" t="str">
            <v>Portland</v>
          </cell>
          <cell r="F7221">
            <v>18</v>
          </cell>
          <cell r="G7221">
            <v>6</v>
          </cell>
          <cell r="H7221">
            <v>3</v>
          </cell>
          <cell r="I7221">
            <v>0</v>
          </cell>
          <cell r="J7221">
            <v>0</v>
          </cell>
          <cell r="K7221">
            <v>27</v>
          </cell>
        </row>
        <row r="7222">
          <cell r="A7222">
            <v>7216</v>
          </cell>
          <cell r="B7222" t="str">
            <v>O</v>
          </cell>
          <cell r="C7222" t="str">
            <v>Public Administration and Safety</v>
          </cell>
          <cell r="D7222">
            <v>217011422</v>
          </cell>
          <cell r="E7222" t="str">
            <v>Portland</v>
          </cell>
          <cell r="F7222">
            <v>3</v>
          </cell>
          <cell r="G7222">
            <v>0</v>
          </cell>
          <cell r="H7222">
            <v>0</v>
          </cell>
          <cell r="I7222">
            <v>0</v>
          </cell>
          <cell r="J7222">
            <v>0</v>
          </cell>
          <cell r="K7222">
            <v>0</v>
          </cell>
        </row>
        <row r="7223">
          <cell r="A7223">
            <v>7217</v>
          </cell>
          <cell r="B7223" t="str">
            <v>P</v>
          </cell>
          <cell r="C7223" t="str">
            <v>Education and Training</v>
          </cell>
          <cell r="D7223">
            <v>217011422</v>
          </cell>
          <cell r="E7223" t="str">
            <v>Portland</v>
          </cell>
          <cell r="F7223">
            <v>4</v>
          </cell>
          <cell r="G7223">
            <v>3</v>
          </cell>
          <cell r="H7223">
            <v>0</v>
          </cell>
          <cell r="I7223">
            <v>0</v>
          </cell>
          <cell r="J7223">
            <v>0</v>
          </cell>
          <cell r="K7223">
            <v>8</v>
          </cell>
        </row>
        <row r="7224">
          <cell r="A7224">
            <v>7218</v>
          </cell>
          <cell r="B7224" t="str">
            <v>Q</v>
          </cell>
          <cell r="C7224" t="str">
            <v>Health Care and Social Assistance</v>
          </cell>
          <cell r="D7224">
            <v>217011422</v>
          </cell>
          <cell r="E7224" t="str">
            <v>Portland</v>
          </cell>
          <cell r="F7224">
            <v>27</v>
          </cell>
          <cell r="G7224">
            <v>16</v>
          </cell>
          <cell r="H7224">
            <v>7</v>
          </cell>
          <cell r="I7224">
            <v>0</v>
          </cell>
          <cell r="J7224">
            <v>0</v>
          </cell>
          <cell r="K7224">
            <v>51</v>
          </cell>
        </row>
        <row r="7225">
          <cell r="A7225">
            <v>7219</v>
          </cell>
          <cell r="B7225" t="str">
            <v>R</v>
          </cell>
          <cell r="C7225" t="str">
            <v>Arts and Recreation Services</v>
          </cell>
          <cell r="D7225">
            <v>217011422</v>
          </cell>
          <cell r="E7225" t="str">
            <v>Portland</v>
          </cell>
          <cell r="F7225">
            <v>0</v>
          </cell>
          <cell r="G7225">
            <v>4</v>
          </cell>
          <cell r="H7225">
            <v>0</v>
          </cell>
          <cell r="I7225">
            <v>0</v>
          </cell>
          <cell r="J7225">
            <v>0</v>
          </cell>
          <cell r="K7225">
            <v>7</v>
          </cell>
        </row>
        <row r="7226">
          <cell r="A7226">
            <v>7220</v>
          </cell>
          <cell r="B7226" t="str">
            <v>S</v>
          </cell>
          <cell r="C7226" t="str">
            <v>Other Services</v>
          </cell>
          <cell r="D7226">
            <v>217011422</v>
          </cell>
          <cell r="E7226" t="str">
            <v>Portland</v>
          </cell>
          <cell r="F7226">
            <v>29</v>
          </cell>
          <cell r="G7226">
            <v>21</v>
          </cell>
          <cell r="H7226">
            <v>12</v>
          </cell>
          <cell r="I7226">
            <v>3</v>
          </cell>
          <cell r="J7226">
            <v>0</v>
          </cell>
          <cell r="K7226">
            <v>64</v>
          </cell>
        </row>
        <row r="7227">
          <cell r="A7227">
            <v>7221</v>
          </cell>
          <cell r="B7227" t="str">
            <v>A</v>
          </cell>
          <cell r="C7227" t="str">
            <v>Agriculture, Forestry and Fishing</v>
          </cell>
          <cell r="D7227">
            <v>206061136</v>
          </cell>
          <cell r="E7227" t="str">
            <v>Prahran - Windsor</v>
          </cell>
          <cell r="F7227">
            <v>13</v>
          </cell>
          <cell r="G7227">
            <v>7</v>
          </cell>
          <cell r="H7227">
            <v>0</v>
          </cell>
          <cell r="I7227">
            <v>0</v>
          </cell>
          <cell r="J7227">
            <v>0</v>
          </cell>
          <cell r="K7227">
            <v>21</v>
          </cell>
        </row>
        <row r="7228">
          <cell r="A7228">
            <v>7222</v>
          </cell>
          <cell r="B7228" t="str">
            <v>B</v>
          </cell>
          <cell r="C7228" t="str">
            <v>Mining</v>
          </cell>
          <cell r="D7228">
            <v>206061136</v>
          </cell>
          <cell r="E7228" t="str">
            <v>Prahran - Windsor</v>
          </cell>
          <cell r="F7228">
            <v>5</v>
          </cell>
          <cell r="G7228">
            <v>0</v>
          </cell>
          <cell r="H7228">
            <v>0</v>
          </cell>
          <cell r="I7228">
            <v>0</v>
          </cell>
          <cell r="J7228">
            <v>0</v>
          </cell>
          <cell r="K7228">
            <v>6</v>
          </cell>
        </row>
        <row r="7229">
          <cell r="A7229">
            <v>7223</v>
          </cell>
          <cell r="B7229" t="str">
            <v>C</v>
          </cell>
          <cell r="C7229" t="str">
            <v>Manufacturing</v>
          </cell>
          <cell r="D7229">
            <v>206061136</v>
          </cell>
          <cell r="E7229" t="str">
            <v>Prahran - Windsor</v>
          </cell>
          <cell r="F7229">
            <v>33</v>
          </cell>
          <cell r="G7229">
            <v>11</v>
          </cell>
          <cell r="H7229">
            <v>9</v>
          </cell>
          <cell r="I7229">
            <v>0</v>
          </cell>
          <cell r="J7229">
            <v>0</v>
          </cell>
          <cell r="K7229">
            <v>54</v>
          </cell>
        </row>
        <row r="7230">
          <cell r="A7230">
            <v>7224</v>
          </cell>
          <cell r="B7230" t="str">
            <v>D</v>
          </cell>
          <cell r="C7230" t="str">
            <v>Electricity, Gas, Water and Waste Services</v>
          </cell>
          <cell r="D7230">
            <v>206061136</v>
          </cell>
          <cell r="E7230" t="str">
            <v>Prahran - Windsor</v>
          </cell>
          <cell r="F7230">
            <v>9</v>
          </cell>
          <cell r="G7230">
            <v>4</v>
          </cell>
          <cell r="H7230">
            <v>0</v>
          </cell>
          <cell r="I7230">
            <v>0</v>
          </cell>
          <cell r="J7230">
            <v>0</v>
          </cell>
          <cell r="K7230">
            <v>14</v>
          </cell>
        </row>
        <row r="7231">
          <cell r="A7231">
            <v>7225</v>
          </cell>
          <cell r="B7231" t="str">
            <v>E</v>
          </cell>
          <cell r="C7231" t="str">
            <v>Construction</v>
          </cell>
          <cell r="D7231">
            <v>206061136</v>
          </cell>
          <cell r="E7231" t="str">
            <v>Prahran - Windsor</v>
          </cell>
          <cell r="F7231">
            <v>232</v>
          </cell>
          <cell r="G7231">
            <v>56</v>
          </cell>
          <cell r="H7231">
            <v>9</v>
          </cell>
          <cell r="I7231">
            <v>3</v>
          </cell>
          <cell r="J7231">
            <v>0</v>
          </cell>
          <cell r="K7231">
            <v>300</v>
          </cell>
        </row>
        <row r="7232">
          <cell r="A7232">
            <v>7226</v>
          </cell>
          <cell r="B7232" t="str">
            <v>F</v>
          </cell>
          <cell r="C7232" t="str">
            <v>Wholesale Trade</v>
          </cell>
          <cell r="D7232">
            <v>206061136</v>
          </cell>
          <cell r="E7232" t="str">
            <v>Prahran - Windsor</v>
          </cell>
          <cell r="F7232">
            <v>42</v>
          </cell>
          <cell r="G7232">
            <v>27</v>
          </cell>
          <cell r="H7232">
            <v>8</v>
          </cell>
          <cell r="I7232">
            <v>0</v>
          </cell>
          <cell r="J7232">
            <v>0</v>
          </cell>
          <cell r="K7232">
            <v>77</v>
          </cell>
        </row>
        <row r="7233">
          <cell r="A7233">
            <v>7227</v>
          </cell>
          <cell r="B7233" t="str">
            <v>G</v>
          </cell>
          <cell r="C7233" t="str">
            <v>Retail Trade</v>
          </cell>
          <cell r="D7233">
            <v>206061136</v>
          </cell>
          <cell r="E7233" t="str">
            <v>Prahran - Windsor</v>
          </cell>
          <cell r="F7233">
            <v>122</v>
          </cell>
          <cell r="G7233">
            <v>61</v>
          </cell>
          <cell r="H7233">
            <v>32</v>
          </cell>
          <cell r="I7233">
            <v>9</v>
          </cell>
          <cell r="J7233">
            <v>0</v>
          </cell>
          <cell r="K7233">
            <v>224</v>
          </cell>
        </row>
        <row r="7234">
          <cell r="A7234">
            <v>7228</v>
          </cell>
          <cell r="B7234" t="str">
            <v>H</v>
          </cell>
          <cell r="C7234" t="str">
            <v>Accommodation and Food Services</v>
          </cell>
          <cell r="D7234">
            <v>206061136</v>
          </cell>
          <cell r="E7234" t="str">
            <v>Prahran - Windsor</v>
          </cell>
          <cell r="F7234">
            <v>63</v>
          </cell>
          <cell r="G7234">
            <v>65</v>
          </cell>
          <cell r="H7234">
            <v>66</v>
          </cell>
          <cell r="I7234">
            <v>28</v>
          </cell>
          <cell r="J7234">
            <v>0</v>
          </cell>
          <cell r="K7234">
            <v>224</v>
          </cell>
        </row>
        <row r="7235">
          <cell r="A7235">
            <v>7229</v>
          </cell>
          <cell r="B7235" t="str">
            <v>I</v>
          </cell>
          <cell r="C7235" t="str">
            <v>Transport, Postal and Warehousing</v>
          </cell>
          <cell r="D7235">
            <v>206061136</v>
          </cell>
          <cell r="E7235" t="str">
            <v>Prahran - Windsor</v>
          </cell>
          <cell r="F7235">
            <v>80</v>
          </cell>
          <cell r="G7235">
            <v>8</v>
          </cell>
          <cell r="H7235">
            <v>0</v>
          </cell>
          <cell r="I7235">
            <v>0</v>
          </cell>
          <cell r="J7235">
            <v>0</v>
          </cell>
          <cell r="K7235">
            <v>90</v>
          </cell>
        </row>
        <row r="7236">
          <cell r="A7236">
            <v>7230</v>
          </cell>
          <cell r="B7236" t="str">
            <v>J</v>
          </cell>
          <cell r="C7236" t="str">
            <v>Information Media and Telecommunications</v>
          </cell>
          <cell r="D7236">
            <v>206061136</v>
          </cell>
          <cell r="E7236" t="str">
            <v>Prahran - Windsor</v>
          </cell>
          <cell r="F7236">
            <v>47</v>
          </cell>
          <cell r="G7236">
            <v>12</v>
          </cell>
          <cell r="H7236">
            <v>8</v>
          </cell>
          <cell r="I7236">
            <v>3</v>
          </cell>
          <cell r="J7236">
            <v>3</v>
          </cell>
          <cell r="K7236">
            <v>72</v>
          </cell>
        </row>
        <row r="7237">
          <cell r="A7237">
            <v>7231</v>
          </cell>
          <cell r="B7237" t="str">
            <v>K</v>
          </cell>
          <cell r="C7237" t="str">
            <v>Financial and Insurance Services</v>
          </cell>
          <cell r="D7237">
            <v>206061136</v>
          </cell>
          <cell r="E7237" t="str">
            <v>Prahran - Windsor</v>
          </cell>
          <cell r="F7237">
            <v>180</v>
          </cell>
          <cell r="G7237">
            <v>26</v>
          </cell>
          <cell r="H7237">
            <v>11</v>
          </cell>
          <cell r="I7237">
            <v>3</v>
          </cell>
          <cell r="J7237">
            <v>0</v>
          </cell>
          <cell r="K7237">
            <v>219</v>
          </cell>
        </row>
        <row r="7238">
          <cell r="A7238">
            <v>7232</v>
          </cell>
          <cell r="B7238" t="str">
            <v>L</v>
          </cell>
          <cell r="C7238" t="str">
            <v>Rental, Hiring and Real Estate Services</v>
          </cell>
          <cell r="D7238">
            <v>206061136</v>
          </cell>
          <cell r="E7238" t="str">
            <v>Prahran - Windsor</v>
          </cell>
          <cell r="F7238">
            <v>320</v>
          </cell>
          <cell r="G7238">
            <v>20</v>
          </cell>
          <cell r="H7238">
            <v>7</v>
          </cell>
          <cell r="I7238">
            <v>0</v>
          </cell>
          <cell r="J7238">
            <v>0</v>
          </cell>
          <cell r="K7238">
            <v>349</v>
          </cell>
        </row>
        <row r="7239">
          <cell r="A7239">
            <v>7233</v>
          </cell>
          <cell r="B7239" t="str">
            <v>M</v>
          </cell>
          <cell r="C7239" t="str">
            <v>Professional, Scientific and Technical Services</v>
          </cell>
          <cell r="D7239">
            <v>206061136</v>
          </cell>
          <cell r="E7239" t="str">
            <v>Prahran - Windsor</v>
          </cell>
          <cell r="F7239">
            <v>458</v>
          </cell>
          <cell r="G7239">
            <v>196</v>
          </cell>
          <cell r="H7239">
            <v>58</v>
          </cell>
          <cell r="I7239">
            <v>18</v>
          </cell>
          <cell r="J7239">
            <v>0</v>
          </cell>
          <cell r="K7239">
            <v>730</v>
          </cell>
        </row>
        <row r="7240">
          <cell r="A7240">
            <v>7234</v>
          </cell>
          <cell r="B7240" t="str">
            <v>N</v>
          </cell>
          <cell r="C7240" t="str">
            <v>Administrative and Support Services</v>
          </cell>
          <cell r="D7240">
            <v>206061136</v>
          </cell>
          <cell r="E7240" t="str">
            <v>Prahran - Windsor</v>
          </cell>
          <cell r="F7240">
            <v>92</v>
          </cell>
          <cell r="G7240">
            <v>41</v>
          </cell>
          <cell r="H7240">
            <v>21</v>
          </cell>
          <cell r="I7240">
            <v>11</v>
          </cell>
          <cell r="J7240">
            <v>0</v>
          </cell>
          <cell r="K7240">
            <v>165</v>
          </cell>
        </row>
        <row r="7241">
          <cell r="A7241">
            <v>7235</v>
          </cell>
          <cell r="B7241" t="str">
            <v>O</v>
          </cell>
          <cell r="C7241" t="str">
            <v>Public Administration and Safety</v>
          </cell>
          <cell r="D7241">
            <v>206061136</v>
          </cell>
          <cell r="E7241" t="str">
            <v>Prahran - Windsor</v>
          </cell>
          <cell r="F7241">
            <v>3</v>
          </cell>
          <cell r="G7241">
            <v>0</v>
          </cell>
          <cell r="H7241">
            <v>3</v>
          </cell>
          <cell r="I7241">
            <v>0</v>
          </cell>
          <cell r="J7241">
            <v>0</v>
          </cell>
          <cell r="K7241">
            <v>4</v>
          </cell>
        </row>
        <row r="7242">
          <cell r="A7242">
            <v>7236</v>
          </cell>
          <cell r="B7242" t="str">
            <v>P</v>
          </cell>
          <cell r="C7242" t="str">
            <v>Education and Training</v>
          </cell>
          <cell r="D7242">
            <v>206061136</v>
          </cell>
          <cell r="E7242" t="str">
            <v>Prahran - Windsor</v>
          </cell>
          <cell r="F7242">
            <v>29</v>
          </cell>
          <cell r="G7242">
            <v>16</v>
          </cell>
          <cell r="H7242">
            <v>9</v>
          </cell>
          <cell r="I7242">
            <v>5</v>
          </cell>
          <cell r="J7242">
            <v>0</v>
          </cell>
          <cell r="K7242">
            <v>59</v>
          </cell>
        </row>
        <row r="7243">
          <cell r="A7243">
            <v>7237</v>
          </cell>
          <cell r="B7243" t="str">
            <v>Q</v>
          </cell>
          <cell r="C7243" t="str">
            <v>Health Care and Social Assistance</v>
          </cell>
          <cell r="D7243">
            <v>206061136</v>
          </cell>
          <cell r="E7243" t="str">
            <v>Prahran - Windsor</v>
          </cell>
          <cell r="F7243">
            <v>224</v>
          </cell>
          <cell r="G7243">
            <v>78</v>
          </cell>
          <cell r="H7243">
            <v>32</v>
          </cell>
          <cell r="I7243">
            <v>9</v>
          </cell>
          <cell r="J7243">
            <v>0</v>
          </cell>
          <cell r="K7243">
            <v>343</v>
          </cell>
        </row>
        <row r="7244">
          <cell r="A7244">
            <v>7238</v>
          </cell>
          <cell r="B7244" t="str">
            <v>R</v>
          </cell>
          <cell r="C7244" t="str">
            <v>Arts and Recreation Services</v>
          </cell>
          <cell r="D7244">
            <v>206061136</v>
          </cell>
          <cell r="E7244" t="str">
            <v>Prahran - Windsor</v>
          </cell>
          <cell r="F7244">
            <v>89</v>
          </cell>
          <cell r="G7244">
            <v>9</v>
          </cell>
          <cell r="H7244">
            <v>5</v>
          </cell>
          <cell r="I7244">
            <v>4</v>
          </cell>
          <cell r="J7244">
            <v>0</v>
          </cell>
          <cell r="K7244">
            <v>107</v>
          </cell>
        </row>
        <row r="7245">
          <cell r="A7245">
            <v>7239</v>
          </cell>
          <cell r="B7245" t="str">
            <v>S</v>
          </cell>
          <cell r="C7245" t="str">
            <v>Other Services</v>
          </cell>
          <cell r="D7245">
            <v>206061136</v>
          </cell>
          <cell r="E7245" t="str">
            <v>Prahran - Windsor</v>
          </cell>
          <cell r="F7245">
            <v>78</v>
          </cell>
          <cell r="G7245">
            <v>63</v>
          </cell>
          <cell r="H7245">
            <v>21</v>
          </cell>
          <cell r="I7245">
            <v>3</v>
          </cell>
          <cell r="J7245">
            <v>0</v>
          </cell>
          <cell r="K7245">
            <v>165</v>
          </cell>
        </row>
        <row r="7246">
          <cell r="A7246">
            <v>7240</v>
          </cell>
          <cell r="B7246" t="str">
            <v>A</v>
          </cell>
          <cell r="C7246" t="str">
            <v>Agriculture, Forestry and Fishing</v>
          </cell>
          <cell r="D7246">
            <v>209021428</v>
          </cell>
          <cell r="E7246" t="str">
            <v>Preston - East</v>
          </cell>
          <cell r="F7246">
            <v>6</v>
          </cell>
          <cell r="G7246">
            <v>3</v>
          </cell>
          <cell r="H7246">
            <v>0</v>
          </cell>
          <cell r="I7246">
            <v>0</v>
          </cell>
          <cell r="J7246">
            <v>0</v>
          </cell>
          <cell r="K7246">
            <v>10</v>
          </cell>
        </row>
        <row r="7247">
          <cell r="A7247">
            <v>7241</v>
          </cell>
          <cell r="B7247" t="str">
            <v>B</v>
          </cell>
          <cell r="C7247" t="str">
            <v>Mining</v>
          </cell>
          <cell r="D7247">
            <v>209021428</v>
          </cell>
          <cell r="E7247" t="str">
            <v>Preston - East</v>
          </cell>
          <cell r="F7247">
            <v>0</v>
          </cell>
          <cell r="G7247">
            <v>0</v>
          </cell>
          <cell r="H7247">
            <v>0</v>
          </cell>
          <cell r="I7247">
            <v>0</v>
          </cell>
          <cell r="J7247">
            <v>0</v>
          </cell>
          <cell r="K7247">
            <v>0</v>
          </cell>
        </row>
        <row r="7248">
          <cell r="A7248">
            <v>7242</v>
          </cell>
          <cell r="B7248" t="str">
            <v>C</v>
          </cell>
          <cell r="C7248" t="str">
            <v>Manufacturing</v>
          </cell>
          <cell r="D7248">
            <v>209021428</v>
          </cell>
          <cell r="E7248" t="str">
            <v>Preston - East</v>
          </cell>
          <cell r="F7248">
            <v>39</v>
          </cell>
          <cell r="G7248">
            <v>35</v>
          </cell>
          <cell r="H7248">
            <v>23</v>
          </cell>
          <cell r="I7248">
            <v>12</v>
          </cell>
          <cell r="J7248">
            <v>0</v>
          </cell>
          <cell r="K7248">
            <v>109</v>
          </cell>
        </row>
        <row r="7249">
          <cell r="A7249">
            <v>7243</v>
          </cell>
          <cell r="B7249" t="str">
            <v>D</v>
          </cell>
          <cell r="C7249" t="str">
            <v>Electricity, Gas, Water and Waste Services</v>
          </cell>
          <cell r="D7249">
            <v>209021428</v>
          </cell>
          <cell r="E7249" t="str">
            <v>Preston - East</v>
          </cell>
          <cell r="F7249">
            <v>4</v>
          </cell>
          <cell r="G7249">
            <v>3</v>
          </cell>
          <cell r="H7249">
            <v>0</v>
          </cell>
          <cell r="I7249">
            <v>0</v>
          </cell>
          <cell r="J7249">
            <v>0</v>
          </cell>
          <cell r="K7249">
            <v>8</v>
          </cell>
        </row>
        <row r="7250">
          <cell r="A7250">
            <v>7244</v>
          </cell>
          <cell r="B7250" t="str">
            <v>E</v>
          </cell>
          <cell r="C7250" t="str">
            <v>Construction</v>
          </cell>
          <cell r="D7250">
            <v>209021428</v>
          </cell>
          <cell r="E7250" t="str">
            <v>Preston - East</v>
          </cell>
          <cell r="F7250">
            <v>242</v>
          </cell>
          <cell r="G7250">
            <v>82</v>
          </cell>
          <cell r="H7250">
            <v>28</v>
          </cell>
          <cell r="I7250">
            <v>12</v>
          </cell>
          <cell r="J7250">
            <v>0</v>
          </cell>
          <cell r="K7250">
            <v>364</v>
          </cell>
        </row>
        <row r="7251">
          <cell r="A7251">
            <v>7245</v>
          </cell>
          <cell r="B7251" t="str">
            <v>F</v>
          </cell>
          <cell r="C7251" t="str">
            <v>Wholesale Trade</v>
          </cell>
          <cell r="D7251">
            <v>209021428</v>
          </cell>
          <cell r="E7251" t="str">
            <v>Preston - East</v>
          </cell>
          <cell r="F7251">
            <v>56</v>
          </cell>
          <cell r="G7251">
            <v>44</v>
          </cell>
          <cell r="H7251">
            <v>19</v>
          </cell>
          <cell r="I7251">
            <v>17</v>
          </cell>
          <cell r="J7251">
            <v>3</v>
          </cell>
          <cell r="K7251">
            <v>137</v>
          </cell>
        </row>
        <row r="7252">
          <cell r="A7252">
            <v>7246</v>
          </cell>
          <cell r="B7252" t="str">
            <v>G</v>
          </cell>
          <cell r="C7252" t="str">
            <v>Retail Trade</v>
          </cell>
          <cell r="D7252">
            <v>209021428</v>
          </cell>
          <cell r="E7252" t="str">
            <v>Preston - East</v>
          </cell>
          <cell r="F7252">
            <v>120</v>
          </cell>
          <cell r="G7252">
            <v>100</v>
          </cell>
          <cell r="H7252">
            <v>71</v>
          </cell>
          <cell r="I7252">
            <v>137</v>
          </cell>
          <cell r="J7252">
            <v>3</v>
          </cell>
          <cell r="K7252">
            <v>431</v>
          </cell>
        </row>
        <row r="7253">
          <cell r="A7253">
            <v>7247</v>
          </cell>
          <cell r="B7253" t="str">
            <v>H</v>
          </cell>
          <cell r="C7253" t="str">
            <v>Accommodation and Food Services</v>
          </cell>
          <cell r="D7253">
            <v>209021428</v>
          </cell>
          <cell r="E7253" t="str">
            <v>Preston - East</v>
          </cell>
          <cell r="F7253">
            <v>50</v>
          </cell>
          <cell r="G7253">
            <v>52</v>
          </cell>
          <cell r="H7253">
            <v>38</v>
          </cell>
          <cell r="I7253">
            <v>15</v>
          </cell>
          <cell r="J7253">
            <v>3</v>
          </cell>
          <cell r="K7253">
            <v>156</v>
          </cell>
        </row>
        <row r="7254">
          <cell r="A7254">
            <v>7248</v>
          </cell>
          <cell r="B7254" t="str">
            <v>I</v>
          </cell>
          <cell r="C7254" t="str">
            <v>Transport, Postal and Warehousing</v>
          </cell>
          <cell r="D7254">
            <v>209021428</v>
          </cell>
          <cell r="E7254" t="str">
            <v>Preston - East</v>
          </cell>
          <cell r="F7254">
            <v>174</v>
          </cell>
          <cell r="G7254">
            <v>17</v>
          </cell>
          <cell r="H7254">
            <v>0</v>
          </cell>
          <cell r="I7254">
            <v>0</v>
          </cell>
          <cell r="J7254">
            <v>0</v>
          </cell>
          <cell r="K7254">
            <v>192</v>
          </cell>
        </row>
        <row r="7255">
          <cell r="A7255">
            <v>7249</v>
          </cell>
          <cell r="B7255" t="str">
            <v>J</v>
          </cell>
          <cell r="C7255" t="str">
            <v>Information Media and Telecommunications</v>
          </cell>
          <cell r="D7255">
            <v>209021428</v>
          </cell>
          <cell r="E7255" t="str">
            <v>Preston - East</v>
          </cell>
          <cell r="F7255">
            <v>23</v>
          </cell>
          <cell r="G7255">
            <v>14</v>
          </cell>
          <cell r="H7255">
            <v>4</v>
          </cell>
          <cell r="I7255">
            <v>3</v>
          </cell>
          <cell r="J7255">
            <v>0</v>
          </cell>
          <cell r="K7255">
            <v>42</v>
          </cell>
        </row>
        <row r="7256">
          <cell r="A7256">
            <v>7250</v>
          </cell>
          <cell r="B7256" t="str">
            <v>K</v>
          </cell>
          <cell r="C7256" t="str">
            <v>Financial and Insurance Services</v>
          </cell>
          <cell r="D7256">
            <v>209021428</v>
          </cell>
          <cell r="E7256" t="str">
            <v>Preston - East</v>
          </cell>
          <cell r="F7256">
            <v>106</v>
          </cell>
          <cell r="G7256">
            <v>23</v>
          </cell>
          <cell r="H7256">
            <v>6</v>
          </cell>
          <cell r="I7256">
            <v>3</v>
          </cell>
          <cell r="J7256">
            <v>0</v>
          </cell>
          <cell r="K7256">
            <v>136</v>
          </cell>
        </row>
        <row r="7257">
          <cell r="A7257">
            <v>7251</v>
          </cell>
          <cell r="B7257" t="str">
            <v>L</v>
          </cell>
          <cell r="C7257" t="str">
            <v>Rental, Hiring and Real Estate Services</v>
          </cell>
          <cell r="D7257">
            <v>209021428</v>
          </cell>
          <cell r="E7257" t="str">
            <v>Preston - East</v>
          </cell>
          <cell r="F7257">
            <v>387</v>
          </cell>
          <cell r="G7257">
            <v>24</v>
          </cell>
          <cell r="H7257">
            <v>6</v>
          </cell>
          <cell r="I7257">
            <v>4</v>
          </cell>
          <cell r="J7257">
            <v>0</v>
          </cell>
          <cell r="K7257">
            <v>421</v>
          </cell>
        </row>
        <row r="7258">
          <cell r="A7258">
            <v>7252</v>
          </cell>
          <cell r="B7258" t="str">
            <v>M</v>
          </cell>
          <cell r="C7258" t="str">
            <v>Professional, Scientific and Technical Services</v>
          </cell>
          <cell r="D7258">
            <v>209021428</v>
          </cell>
          <cell r="E7258" t="str">
            <v>Preston - East</v>
          </cell>
          <cell r="F7258">
            <v>208</v>
          </cell>
          <cell r="G7258">
            <v>104</v>
          </cell>
          <cell r="H7258">
            <v>26</v>
          </cell>
          <cell r="I7258">
            <v>3</v>
          </cell>
          <cell r="J7258">
            <v>0</v>
          </cell>
          <cell r="K7258">
            <v>340</v>
          </cell>
        </row>
        <row r="7259">
          <cell r="A7259">
            <v>7253</v>
          </cell>
          <cell r="B7259" t="str">
            <v>N</v>
          </cell>
          <cell r="C7259" t="str">
            <v>Administrative and Support Services</v>
          </cell>
          <cell r="D7259">
            <v>209021428</v>
          </cell>
          <cell r="E7259" t="str">
            <v>Preston - East</v>
          </cell>
          <cell r="F7259">
            <v>64</v>
          </cell>
          <cell r="G7259">
            <v>23</v>
          </cell>
          <cell r="H7259">
            <v>13</v>
          </cell>
          <cell r="I7259">
            <v>5</v>
          </cell>
          <cell r="J7259">
            <v>0</v>
          </cell>
          <cell r="K7259">
            <v>106</v>
          </cell>
        </row>
        <row r="7260">
          <cell r="A7260">
            <v>7254</v>
          </cell>
          <cell r="B7260" t="str">
            <v>O</v>
          </cell>
          <cell r="C7260" t="str">
            <v>Public Administration and Safety</v>
          </cell>
          <cell r="D7260">
            <v>209021428</v>
          </cell>
          <cell r="E7260" t="str">
            <v>Preston - East</v>
          </cell>
          <cell r="F7260">
            <v>7</v>
          </cell>
          <cell r="G7260">
            <v>0</v>
          </cell>
          <cell r="H7260">
            <v>3</v>
          </cell>
          <cell r="I7260">
            <v>3</v>
          </cell>
          <cell r="J7260">
            <v>0</v>
          </cell>
          <cell r="K7260">
            <v>12</v>
          </cell>
        </row>
        <row r="7261">
          <cell r="A7261">
            <v>7255</v>
          </cell>
          <cell r="B7261" t="str">
            <v>P</v>
          </cell>
          <cell r="C7261" t="str">
            <v>Education and Training</v>
          </cell>
          <cell r="D7261">
            <v>209021428</v>
          </cell>
          <cell r="E7261" t="str">
            <v>Preston - East</v>
          </cell>
          <cell r="F7261">
            <v>19</v>
          </cell>
          <cell r="G7261">
            <v>14</v>
          </cell>
          <cell r="H7261">
            <v>7</v>
          </cell>
          <cell r="I7261">
            <v>6</v>
          </cell>
          <cell r="J7261">
            <v>0</v>
          </cell>
          <cell r="K7261">
            <v>46</v>
          </cell>
        </row>
        <row r="7262">
          <cell r="A7262">
            <v>7256</v>
          </cell>
          <cell r="B7262" t="str">
            <v>Q</v>
          </cell>
          <cell r="C7262" t="str">
            <v>Health Care and Social Assistance</v>
          </cell>
          <cell r="D7262">
            <v>209021428</v>
          </cell>
          <cell r="E7262" t="str">
            <v>Preston - East</v>
          </cell>
          <cell r="F7262">
            <v>133</v>
          </cell>
          <cell r="G7262">
            <v>48</v>
          </cell>
          <cell r="H7262">
            <v>20</v>
          </cell>
          <cell r="I7262">
            <v>11</v>
          </cell>
          <cell r="J7262">
            <v>4</v>
          </cell>
          <cell r="K7262">
            <v>216</v>
          </cell>
        </row>
        <row r="7263">
          <cell r="A7263">
            <v>7257</v>
          </cell>
          <cell r="B7263" t="str">
            <v>R</v>
          </cell>
          <cell r="C7263" t="str">
            <v>Arts and Recreation Services</v>
          </cell>
          <cell r="D7263">
            <v>209021428</v>
          </cell>
          <cell r="E7263" t="str">
            <v>Preston - East</v>
          </cell>
          <cell r="F7263">
            <v>50</v>
          </cell>
          <cell r="G7263">
            <v>21</v>
          </cell>
          <cell r="H7263">
            <v>9</v>
          </cell>
          <cell r="I7263">
            <v>5</v>
          </cell>
          <cell r="J7263">
            <v>0</v>
          </cell>
          <cell r="K7263">
            <v>85</v>
          </cell>
        </row>
        <row r="7264">
          <cell r="A7264">
            <v>7258</v>
          </cell>
          <cell r="B7264" t="str">
            <v>S</v>
          </cell>
          <cell r="C7264" t="str">
            <v>Other Services</v>
          </cell>
          <cell r="D7264">
            <v>209021428</v>
          </cell>
          <cell r="E7264" t="str">
            <v>Preston - East</v>
          </cell>
          <cell r="F7264">
            <v>75</v>
          </cell>
          <cell r="G7264">
            <v>59</v>
          </cell>
          <cell r="H7264">
            <v>23</v>
          </cell>
          <cell r="I7264">
            <v>4</v>
          </cell>
          <cell r="J7264">
            <v>0</v>
          </cell>
          <cell r="K7264">
            <v>161</v>
          </cell>
        </row>
        <row r="7265">
          <cell r="A7265">
            <v>7259</v>
          </cell>
          <cell r="B7265" t="str">
            <v>A</v>
          </cell>
          <cell r="C7265" t="str">
            <v>Agriculture, Forestry and Fishing</v>
          </cell>
          <cell r="D7265">
            <v>209021429</v>
          </cell>
          <cell r="E7265" t="str">
            <v>Preston - West</v>
          </cell>
          <cell r="F7265">
            <v>3</v>
          </cell>
          <cell r="G7265">
            <v>0</v>
          </cell>
          <cell r="H7265">
            <v>0</v>
          </cell>
          <cell r="I7265">
            <v>0</v>
          </cell>
          <cell r="J7265">
            <v>0</v>
          </cell>
          <cell r="K7265">
            <v>3</v>
          </cell>
        </row>
        <row r="7266">
          <cell r="A7266">
            <v>7260</v>
          </cell>
          <cell r="B7266" t="str">
            <v>B</v>
          </cell>
          <cell r="C7266" t="str">
            <v>Mining</v>
          </cell>
          <cell r="D7266">
            <v>209021429</v>
          </cell>
          <cell r="E7266" t="str">
            <v>Preston - West</v>
          </cell>
          <cell r="F7266">
            <v>0</v>
          </cell>
          <cell r="G7266">
            <v>0</v>
          </cell>
          <cell r="H7266">
            <v>0</v>
          </cell>
          <cell r="I7266">
            <v>0</v>
          </cell>
          <cell r="J7266">
            <v>0</v>
          </cell>
          <cell r="K7266">
            <v>0</v>
          </cell>
        </row>
        <row r="7267">
          <cell r="A7267">
            <v>7261</v>
          </cell>
          <cell r="B7267" t="str">
            <v>C</v>
          </cell>
          <cell r="C7267" t="str">
            <v>Manufacturing</v>
          </cell>
          <cell r="D7267">
            <v>209021429</v>
          </cell>
          <cell r="E7267" t="str">
            <v>Preston - West</v>
          </cell>
          <cell r="F7267">
            <v>9</v>
          </cell>
          <cell r="G7267">
            <v>7</v>
          </cell>
          <cell r="H7267">
            <v>4</v>
          </cell>
          <cell r="I7267">
            <v>0</v>
          </cell>
          <cell r="J7267">
            <v>0</v>
          </cell>
          <cell r="K7267">
            <v>20</v>
          </cell>
        </row>
        <row r="7268">
          <cell r="A7268">
            <v>7262</v>
          </cell>
          <cell r="B7268" t="str">
            <v>D</v>
          </cell>
          <cell r="C7268" t="str">
            <v>Electricity, Gas, Water and Waste Services</v>
          </cell>
          <cell r="D7268">
            <v>209021429</v>
          </cell>
          <cell r="E7268" t="str">
            <v>Preston - West</v>
          </cell>
          <cell r="F7268">
            <v>0</v>
          </cell>
          <cell r="G7268">
            <v>0</v>
          </cell>
          <cell r="H7268">
            <v>0</v>
          </cell>
          <cell r="I7268">
            <v>0</v>
          </cell>
          <cell r="J7268">
            <v>0</v>
          </cell>
          <cell r="K7268">
            <v>3</v>
          </cell>
        </row>
        <row r="7269">
          <cell r="A7269">
            <v>7263</v>
          </cell>
          <cell r="B7269" t="str">
            <v>E</v>
          </cell>
          <cell r="C7269" t="str">
            <v>Construction</v>
          </cell>
          <cell r="D7269">
            <v>209021429</v>
          </cell>
          <cell r="E7269" t="str">
            <v>Preston - West</v>
          </cell>
          <cell r="F7269">
            <v>116</v>
          </cell>
          <cell r="G7269">
            <v>48</v>
          </cell>
          <cell r="H7269">
            <v>4</v>
          </cell>
          <cell r="I7269">
            <v>0</v>
          </cell>
          <cell r="J7269">
            <v>0</v>
          </cell>
          <cell r="K7269">
            <v>168</v>
          </cell>
        </row>
        <row r="7270">
          <cell r="A7270">
            <v>7264</v>
          </cell>
          <cell r="B7270" t="str">
            <v>F</v>
          </cell>
          <cell r="C7270" t="str">
            <v>Wholesale Trade</v>
          </cell>
          <cell r="D7270">
            <v>209021429</v>
          </cell>
          <cell r="E7270" t="str">
            <v>Preston - West</v>
          </cell>
          <cell r="F7270">
            <v>14</v>
          </cell>
          <cell r="G7270">
            <v>7</v>
          </cell>
          <cell r="H7270">
            <v>0</v>
          </cell>
          <cell r="I7270">
            <v>0</v>
          </cell>
          <cell r="J7270">
            <v>0</v>
          </cell>
          <cell r="K7270">
            <v>22</v>
          </cell>
        </row>
        <row r="7271">
          <cell r="A7271">
            <v>7265</v>
          </cell>
          <cell r="B7271" t="str">
            <v>G</v>
          </cell>
          <cell r="C7271" t="str">
            <v>Retail Trade</v>
          </cell>
          <cell r="D7271">
            <v>209021429</v>
          </cell>
          <cell r="E7271" t="str">
            <v>Preston - West</v>
          </cell>
          <cell r="F7271">
            <v>31</v>
          </cell>
          <cell r="G7271">
            <v>20</v>
          </cell>
          <cell r="H7271">
            <v>3</v>
          </cell>
          <cell r="I7271">
            <v>3</v>
          </cell>
          <cell r="J7271">
            <v>0</v>
          </cell>
          <cell r="K7271">
            <v>56</v>
          </cell>
        </row>
        <row r="7272">
          <cell r="A7272">
            <v>7266</v>
          </cell>
          <cell r="B7272" t="str">
            <v>H</v>
          </cell>
          <cell r="C7272" t="str">
            <v>Accommodation and Food Services</v>
          </cell>
          <cell r="D7272">
            <v>209021429</v>
          </cell>
          <cell r="E7272" t="str">
            <v>Preston - West</v>
          </cell>
          <cell r="F7272">
            <v>16</v>
          </cell>
          <cell r="G7272">
            <v>13</v>
          </cell>
          <cell r="H7272">
            <v>10</v>
          </cell>
          <cell r="I7272">
            <v>0</v>
          </cell>
          <cell r="J7272">
            <v>0</v>
          </cell>
          <cell r="K7272">
            <v>39</v>
          </cell>
        </row>
        <row r="7273">
          <cell r="A7273">
            <v>7267</v>
          </cell>
          <cell r="B7273" t="str">
            <v>I</v>
          </cell>
          <cell r="C7273" t="str">
            <v>Transport, Postal and Warehousing</v>
          </cell>
          <cell r="D7273">
            <v>209021429</v>
          </cell>
          <cell r="E7273" t="str">
            <v>Preston - West</v>
          </cell>
          <cell r="F7273">
            <v>80</v>
          </cell>
          <cell r="G7273">
            <v>3</v>
          </cell>
          <cell r="H7273">
            <v>0</v>
          </cell>
          <cell r="I7273">
            <v>0</v>
          </cell>
          <cell r="J7273">
            <v>0</v>
          </cell>
          <cell r="K7273">
            <v>82</v>
          </cell>
        </row>
        <row r="7274">
          <cell r="A7274">
            <v>7268</v>
          </cell>
          <cell r="B7274" t="str">
            <v>J</v>
          </cell>
          <cell r="C7274" t="str">
            <v>Information Media and Telecommunications</v>
          </cell>
          <cell r="D7274">
            <v>209021429</v>
          </cell>
          <cell r="E7274" t="str">
            <v>Preston - West</v>
          </cell>
          <cell r="F7274">
            <v>9</v>
          </cell>
          <cell r="G7274">
            <v>6</v>
          </cell>
          <cell r="H7274">
            <v>0</v>
          </cell>
          <cell r="I7274">
            <v>0</v>
          </cell>
          <cell r="J7274">
            <v>0</v>
          </cell>
          <cell r="K7274">
            <v>16</v>
          </cell>
        </row>
        <row r="7275">
          <cell r="A7275">
            <v>7269</v>
          </cell>
          <cell r="B7275" t="str">
            <v>K</v>
          </cell>
          <cell r="C7275" t="str">
            <v>Financial and Insurance Services</v>
          </cell>
          <cell r="D7275">
            <v>209021429</v>
          </cell>
          <cell r="E7275" t="str">
            <v>Preston - West</v>
          </cell>
          <cell r="F7275">
            <v>21</v>
          </cell>
          <cell r="G7275">
            <v>6</v>
          </cell>
          <cell r="H7275">
            <v>0</v>
          </cell>
          <cell r="I7275">
            <v>0</v>
          </cell>
          <cell r="J7275">
            <v>0</v>
          </cell>
          <cell r="K7275">
            <v>28</v>
          </cell>
        </row>
        <row r="7276">
          <cell r="A7276">
            <v>7270</v>
          </cell>
          <cell r="B7276" t="str">
            <v>L</v>
          </cell>
          <cell r="C7276" t="str">
            <v>Rental, Hiring and Real Estate Services</v>
          </cell>
          <cell r="D7276">
            <v>209021429</v>
          </cell>
          <cell r="E7276" t="str">
            <v>Preston - West</v>
          </cell>
          <cell r="F7276">
            <v>83</v>
          </cell>
          <cell r="G7276">
            <v>7</v>
          </cell>
          <cell r="H7276">
            <v>0</v>
          </cell>
          <cell r="I7276">
            <v>0</v>
          </cell>
          <cell r="J7276">
            <v>0</v>
          </cell>
          <cell r="K7276">
            <v>92</v>
          </cell>
        </row>
        <row r="7277">
          <cell r="A7277">
            <v>7271</v>
          </cell>
          <cell r="B7277" t="str">
            <v>M</v>
          </cell>
          <cell r="C7277" t="str">
            <v>Professional, Scientific and Technical Services</v>
          </cell>
          <cell r="D7277">
            <v>209021429</v>
          </cell>
          <cell r="E7277" t="str">
            <v>Preston - West</v>
          </cell>
          <cell r="F7277">
            <v>92</v>
          </cell>
          <cell r="G7277">
            <v>36</v>
          </cell>
          <cell r="H7277">
            <v>3</v>
          </cell>
          <cell r="I7277">
            <v>0</v>
          </cell>
          <cell r="J7277">
            <v>0</v>
          </cell>
          <cell r="K7277">
            <v>132</v>
          </cell>
        </row>
        <row r="7278">
          <cell r="A7278">
            <v>7272</v>
          </cell>
          <cell r="B7278" t="str">
            <v>N</v>
          </cell>
          <cell r="C7278" t="str">
            <v>Administrative and Support Services</v>
          </cell>
          <cell r="D7278">
            <v>209021429</v>
          </cell>
          <cell r="E7278" t="str">
            <v>Preston - West</v>
          </cell>
          <cell r="F7278">
            <v>30</v>
          </cell>
          <cell r="G7278">
            <v>12</v>
          </cell>
          <cell r="H7278">
            <v>3</v>
          </cell>
          <cell r="I7278">
            <v>0</v>
          </cell>
          <cell r="J7278">
            <v>0</v>
          </cell>
          <cell r="K7278">
            <v>43</v>
          </cell>
        </row>
        <row r="7279">
          <cell r="A7279">
            <v>7273</v>
          </cell>
          <cell r="B7279" t="str">
            <v>O</v>
          </cell>
          <cell r="C7279" t="str">
            <v>Public Administration and Safety</v>
          </cell>
          <cell r="D7279">
            <v>209021429</v>
          </cell>
          <cell r="E7279" t="str">
            <v>Preston - West</v>
          </cell>
          <cell r="F7279">
            <v>3</v>
          </cell>
          <cell r="G7279">
            <v>0</v>
          </cell>
          <cell r="H7279">
            <v>0</v>
          </cell>
          <cell r="I7279">
            <v>0</v>
          </cell>
          <cell r="J7279">
            <v>0</v>
          </cell>
          <cell r="K7279">
            <v>3</v>
          </cell>
        </row>
        <row r="7280">
          <cell r="A7280">
            <v>7274</v>
          </cell>
          <cell r="B7280" t="str">
            <v>P</v>
          </cell>
          <cell r="C7280" t="str">
            <v>Education and Training</v>
          </cell>
          <cell r="D7280">
            <v>209021429</v>
          </cell>
          <cell r="E7280" t="str">
            <v>Preston - West</v>
          </cell>
          <cell r="F7280">
            <v>13</v>
          </cell>
          <cell r="G7280">
            <v>3</v>
          </cell>
          <cell r="H7280">
            <v>3</v>
          </cell>
          <cell r="I7280">
            <v>0</v>
          </cell>
          <cell r="J7280">
            <v>0</v>
          </cell>
          <cell r="K7280">
            <v>19</v>
          </cell>
        </row>
        <row r="7281">
          <cell r="A7281">
            <v>7275</v>
          </cell>
          <cell r="B7281" t="str">
            <v>Q</v>
          </cell>
          <cell r="C7281" t="str">
            <v>Health Care and Social Assistance</v>
          </cell>
          <cell r="D7281">
            <v>209021429</v>
          </cell>
          <cell r="E7281" t="str">
            <v>Preston - West</v>
          </cell>
          <cell r="F7281">
            <v>74</v>
          </cell>
          <cell r="G7281">
            <v>24</v>
          </cell>
          <cell r="H7281">
            <v>10</v>
          </cell>
          <cell r="I7281">
            <v>0</v>
          </cell>
          <cell r="J7281">
            <v>0</v>
          </cell>
          <cell r="K7281">
            <v>109</v>
          </cell>
        </row>
        <row r="7282">
          <cell r="A7282">
            <v>7276</v>
          </cell>
          <cell r="B7282" t="str">
            <v>R</v>
          </cell>
          <cell r="C7282" t="str">
            <v>Arts and Recreation Services</v>
          </cell>
          <cell r="D7282">
            <v>209021429</v>
          </cell>
          <cell r="E7282" t="str">
            <v>Preston - West</v>
          </cell>
          <cell r="F7282">
            <v>30</v>
          </cell>
          <cell r="G7282">
            <v>4</v>
          </cell>
          <cell r="H7282">
            <v>0</v>
          </cell>
          <cell r="I7282">
            <v>3</v>
          </cell>
          <cell r="J7282">
            <v>0</v>
          </cell>
          <cell r="K7282">
            <v>37</v>
          </cell>
        </row>
        <row r="7283">
          <cell r="A7283">
            <v>7277</v>
          </cell>
          <cell r="B7283" t="str">
            <v>S</v>
          </cell>
          <cell r="C7283" t="str">
            <v>Other Services</v>
          </cell>
          <cell r="D7283">
            <v>209021429</v>
          </cell>
          <cell r="E7283" t="str">
            <v>Preston - West</v>
          </cell>
          <cell r="F7283">
            <v>23</v>
          </cell>
          <cell r="G7283">
            <v>14</v>
          </cell>
          <cell r="H7283">
            <v>3</v>
          </cell>
          <cell r="I7283">
            <v>0</v>
          </cell>
          <cell r="J7283">
            <v>0</v>
          </cell>
          <cell r="K7283">
            <v>39</v>
          </cell>
        </row>
        <row r="7284">
          <cell r="A7284">
            <v>7278</v>
          </cell>
          <cell r="B7284" t="str">
            <v>A</v>
          </cell>
          <cell r="C7284" t="str">
            <v>Agriculture, Forestry and Fishing</v>
          </cell>
          <cell r="D7284">
            <v>215021399</v>
          </cell>
          <cell r="E7284" t="str">
            <v>Red Cliffs</v>
          </cell>
          <cell r="F7284">
            <v>168</v>
          </cell>
          <cell r="G7284">
            <v>50</v>
          </cell>
          <cell r="H7284">
            <v>12</v>
          </cell>
          <cell r="I7284">
            <v>8</v>
          </cell>
          <cell r="J7284">
            <v>0</v>
          </cell>
          <cell r="K7284">
            <v>238</v>
          </cell>
        </row>
        <row r="7285">
          <cell r="A7285">
            <v>7279</v>
          </cell>
          <cell r="B7285" t="str">
            <v>B</v>
          </cell>
          <cell r="C7285" t="str">
            <v>Mining</v>
          </cell>
          <cell r="D7285">
            <v>215021399</v>
          </cell>
          <cell r="E7285" t="str">
            <v>Red Cliffs</v>
          </cell>
          <cell r="F7285">
            <v>0</v>
          </cell>
          <cell r="G7285">
            <v>0</v>
          </cell>
          <cell r="H7285">
            <v>0</v>
          </cell>
          <cell r="I7285">
            <v>0</v>
          </cell>
          <cell r="J7285">
            <v>0</v>
          </cell>
          <cell r="K7285">
            <v>3</v>
          </cell>
        </row>
        <row r="7286">
          <cell r="A7286">
            <v>7280</v>
          </cell>
          <cell r="B7286" t="str">
            <v>C</v>
          </cell>
          <cell r="C7286" t="str">
            <v>Manufacturing</v>
          </cell>
          <cell r="D7286">
            <v>215021399</v>
          </cell>
          <cell r="E7286" t="str">
            <v>Red Cliffs</v>
          </cell>
          <cell r="F7286">
            <v>11</v>
          </cell>
          <cell r="G7286">
            <v>7</v>
          </cell>
          <cell r="H7286">
            <v>3</v>
          </cell>
          <cell r="I7286">
            <v>0</v>
          </cell>
          <cell r="J7286">
            <v>0</v>
          </cell>
          <cell r="K7286">
            <v>21</v>
          </cell>
        </row>
        <row r="7287">
          <cell r="A7287">
            <v>7281</v>
          </cell>
          <cell r="B7287" t="str">
            <v>D</v>
          </cell>
          <cell r="C7287" t="str">
            <v>Electricity, Gas, Water and Waste Services</v>
          </cell>
          <cell r="D7287">
            <v>215021399</v>
          </cell>
          <cell r="E7287" t="str">
            <v>Red Cliffs</v>
          </cell>
          <cell r="F7287">
            <v>0</v>
          </cell>
          <cell r="G7287">
            <v>3</v>
          </cell>
          <cell r="H7287">
            <v>0</v>
          </cell>
          <cell r="I7287">
            <v>0</v>
          </cell>
          <cell r="J7287">
            <v>0</v>
          </cell>
          <cell r="K7287">
            <v>3</v>
          </cell>
        </row>
        <row r="7288">
          <cell r="A7288">
            <v>7282</v>
          </cell>
          <cell r="B7288" t="str">
            <v>E</v>
          </cell>
          <cell r="C7288" t="str">
            <v>Construction</v>
          </cell>
          <cell r="D7288">
            <v>215021399</v>
          </cell>
          <cell r="E7288" t="str">
            <v>Red Cliffs</v>
          </cell>
          <cell r="F7288">
            <v>63</v>
          </cell>
          <cell r="G7288">
            <v>22</v>
          </cell>
          <cell r="H7288">
            <v>4</v>
          </cell>
          <cell r="I7288">
            <v>0</v>
          </cell>
          <cell r="J7288">
            <v>0</v>
          </cell>
          <cell r="K7288">
            <v>89</v>
          </cell>
        </row>
        <row r="7289">
          <cell r="A7289">
            <v>7283</v>
          </cell>
          <cell r="B7289" t="str">
            <v>F</v>
          </cell>
          <cell r="C7289" t="str">
            <v>Wholesale Trade</v>
          </cell>
          <cell r="D7289">
            <v>215021399</v>
          </cell>
          <cell r="E7289" t="str">
            <v>Red Cliffs</v>
          </cell>
          <cell r="F7289">
            <v>11</v>
          </cell>
          <cell r="G7289">
            <v>7</v>
          </cell>
          <cell r="H7289">
            <v>3</v>
          </cell>
          <cell r="I7289">
            <v>0</v>
          </cell>
          <cell r="J7289">
            <v>0</v>
          </cell>
          <cell r="K7289">
            <v>21</v>
          </cell>
        </row>
        <row r="7290">
          <cell r="A7290">
            <v>7284</v>
          </cell>
          <cell r="B7290" t="str">
            <v>G</v>
          </cell>
          <cell r="C7290" t="str">
            <v>Retail Trade</v>
          </cell>
          <cell r="D7290">
            <v>215021399</v>
          </cell>
          <cell r="E7290" t="str">
            <v>Red Cliffs</v>
          </cell>
          <cell r="F7290">
            <v>9</v>
          </cell>
          <cell r="G7290">
            <v>8</v>
          </cell>
          <cell r="H7290">
            <v>6</v>
          </cell>
          <cell r="I7290">
            <v>0</v>
          </cell>
          <cell r="J7290">
            <v>0</v>
          </cell>
          <cell r="K7290">
            <v>23</v>
          </cell>
        </row>
        <row r="7291">
          <cell r="A7291">
            <v>7285</v>
          </cell>
          <cell r="B7291" t="str">
            <v>H</v>
          </cell>
          <cell r="C7291" t="str">
            <v>Accommodation and Food Services</v>
          </cell>
          <cell r="D7291">
            <v>215021399</v>
          </cell>
          <cell r="E7291" t="str">
            <v>Red Cliffs</v>
          </cell>
          <cell r="F7291">
            <v>3</v>
          </cell>
          <cell r="G7291">
            <v>6</v>
          </cell>
          <cell r="H7291">
            <v>0</v>
          </cell>
          <cell r="I7291">
            <v>0</v>
          </cell>
          <cell r="J7291">
            <v>0</v>
          </cell>
          <cell r="K7291">
            <v>13</v>
          </cell>
        </row>
        <row r="7292">
          <cell r="A7292">
            <v>7286</v>
          </cell>
          <cell r="B7292" t="str">
            <v>I</v>
          </cell>
          <cell r="C7292" t="str">
            <v>Transport, Postal and Warehousing</v>
          </cell>
          <cell r="D7292">
            <v>215021399</v>
          </cell>
          <cell r="E7292" t="str">
            <v>Red Cliffs</v>
          </cell>
          <cell r="F7292">
            <v>18</v>
          </cell>
          <cell r="G7292">
            <v>7</v>
          </cell>
          <cell r="H7292">
            <v>0</v>
          </cell>
          <cell r="I7292">
            <v>0</v>
          </cell>
          <cell r="J7292">
            <v>0</v>
          </cell>
          <cell r="K7292">
            <v>27</v>
          </cell>
        </row>
        <row r="7293">
          <cell r="A7293">
            <v>7287</v>
          </cell>
          <cell r="B7293" t="str">
            <v>J</v>
          </cell>
          <cell r="C7293" t="str">
            <v>Information Media and Telecommunications</v>
          </cell>
          <cell r="D7293">
            <v>215021399</v>
          </cell>
          <cell r="E7293" t="str">
            <v>Red Cliffs</v>
          </cell>
          <cell r="F7293">
            <v>0</v>
          </cell>
          <cell r="G7293">
            <v>0</v>
          </cell>
          <cell r="H7293">
            <v>0</v>
          </cell>
          <cell r="I7293">
            <v>0</v>
          </cell>
          <cell r="J7293">
            <v>0</v>
          </cell>
          <cell r="K7293">
            <v>0</v>
          </cell>
        </row>
        <row r="7294">
          <cell r="A7294">
            <v>7288</v>
          </cell>
          <cell r="B7294" t="str">
            <v>K</v>
          </cell>
          <cell r="C7294" t="str">
            <v>Financial and Insurance Services</v>
          </cell>
          <cell r="D7294">
            <v>215021399</v>
          </cell>
          <cell r="E7294" t="str">
            <v>Red Cliffs</v>
          </cell>
          <cell r="F7294">
            <v>4</v>
          </cell>
          <cell r="G7294">
            <v>0</v>
          </cell>
          <cell r="H7294">
            <v>0</v>
          </cell>
          <cell r="I7294">
            <v>0</v>
          </cell>
          <cell r="J7294">
            <v>0</v>
          </cell>
          <cell r="K7294">
            <v>4</v>
          </cell>
        </row>
        <row r="7295">
          <cell r="A7295">
            <v>7289</v>
          </cell>
          <cell r="B7295" t="str">
            <v>L</v>
          </cell>
          <cell r="C7295" t="str">
            <v>Rental, Hiring and Real Estate Services</v>
          </cell>
          <cell r="D7295">
            <v>215021399</v>
          </cell>
          <cell r="E7295" t="str">
            <v>Red Cliffs</v>
          </cell>
          <cell r="F7295">
            <v>13</v>
          </cell>
          <cell r="G7295">
            <v>0</v>
          </cell>
          <cell r="H7295">
            <v>0</v>
          </cell>
          <cell r="I7295">
            <v>0</v>
          </cell>
          <cell r="J7295">
            <v>0</v>
          </cell>
          <cell r="K7295">
            <v>16</v>
          </cell>
        </row>
        <row r="7296">
          <cell r="A7296">
            <v>7290</v>
          </cell>
          <cell r="B7296" t="str">
            <v>M</v>
          </cell>
          <cell r="C7296" t="str">
            <v>Professional, Scientific and Technical Services</v>
          </cell>
          <cell r="D7296">
            <v>215021399</v>
          </cell>
          <cell r="E7296" t="str">
            <v>Red Cliffs</v>
          </cell>
          <cell r="F7296">
            <v>11</v>
          </cell>
          <cell r="G7296">
            <v>7</v>
          </cell>
          <cell r="H7296">
            <v>3</v>
          </cell>
          <cell r="I7296">
            <v>0</v>
          </cell>
          <cell r="J7296">
            <v>0</v>
          </cell>
          <cell r="K7296">
            <v>21</v>
          </cell>
        </row>
        <row r="7297">
          <cell r="A7297">
            <v>7291</v>
          </cell>
          <cell r="B7297" t="str">
            <v>N</v>
          </cell>
          <cell r="C7297" t="str">
            <v>Administrative and Support Services</v>
          </cell>
          <cell r="D7297">
            <v>215021399</v>
          </cell>
          <cell r="E7297" t="str">
            <v>Red Cliffs</v>
          </cell>
          <cell r="F7297">
            <v>13</v>
          </cell>
          <cell r="G7297">
            <v>7</v>
          </cell>
          <cell r="H7297">
            <v>3</v>
          </cell>
          <cell r="I7297">
            <v>0</v>
          </cell>
          <cell r="J7297">
            <v>0</v>
          </cell>
          <cell r="K7297">
            <v>23</v>
          </cell>
        </row>
        <row r="7298">
          <cell r="A7298">
            <v>7292</v>
          </cell>
          <cell r="B7298" t="str">
            <v>O</v>
          </cell>
          <cell r="C7298" t="str">
            <v>Public Administration and Safety</v>
          </cell>
          <cell r="D7298">
            <v>215021399</v>
          </cell>
          <cell r="E7298" t="str">
            <v>Red Cliffs</v>
          </cell>
          <cell r="F7298">
            <v>0</v>
          </cell>
          <cell r="G7298">
            <v>0</v>
          </cell>
          <cell r="H7298">
            <v>0</v>
          </cell>
          <cell r="I7298">
            <v>0</v>
          </cell>
          <cell r="J7298">
            <v>0</v>
          </cell>
          <cell r="K7298">
            <v>0</v>
          </cell>
        </row>
        <row r="7299">
          <cell r="A7299">
            <v>7293</v>
          </cell>
          <cell r="B7299" t="str">
            <v>P</v>
          </cell>
          <cell r="C7299" t="str">
            <v>Education and Training</v>
          </cell>
          <cell r="D7299">
            <v>215021399</v>
          </cell>
          <cell r="E7299" t="str">
            <v>Red Cliffs</v>
          </cell>
          <cell r="F7299">
            <v>3</v>
          </cell>
          <cell r="G7299">
            <v>0</v>
          </cell>
          <cell r="H7299">
            <v>0</v>
          </cell>
          <cell r="I7299">
            <v>0</v>
          </cell>
          <cell r="J7299">
            <v>0</v>
          </cell>
          <cell r="K7299">
            <v>3</v>
          </cell>
        </row>
        <row r="7300">
          <cell r="A7300">
            <v>7294</v>
          </cell>
          <cell r="B7300" t="str">
            <v>Q</v>
          </cell>
          <cell r="C7300" t="str">
            <v>Health Care and Social Assistance</v>
          </cell>
          <cell r="D7300">
            <v>215021399</v>
          </cell>
          <cell r="E7300" t="str">
            <v>Red Cliffs</v>
          </cell>
          <cell r="F7300">
            <v>7</v>
          </cell>
          <cell r="G7300">
            <v>3</v>
          </cell>
          <cell r="H7300">
            <v>0</v>
          </cell>
          <cell r="I7300">
            <v>0</v>
          </cell>
          <cell r="J7300">
            <v>0</v>
          </cell>
          <cell r="K7300">
            <v>11</v>
          </cell>
        </row>
        <row r="7301">
          <cell r="A7301">
            <v>7295</v>
          </cell>
          <cell r="B7301" t="str">
            <v>R</v>
          </cell>
          <cell r="C7301" t="str">
            <v>Arts and Recreation Services</v>
          </cell>
          <cell r="D7301">
            <v>215021399</v>
          </cell>
          <cell r="E7301" t="str">
            <v>Red Cliffs</v>
          </cell>
          <cell r="F7301">
            <v>3</v>
          </cell>
          <cell r="G7301">
            <v>0</v>
          </cell>
          <cell r="H7301">
            <v>3</v>
          </cell>
          <cell r="I7301">
            <v>0</v>
          </cell>
          <cell r="J7301">
            <v>0</v>
          </cell>
          <cell r="K7301">
            <v>4</v>
          </cell>
        </row>
        <row r="7302">
          <cell r="A7302">
            <v>7296</v>
          </cell>
          <cell r="B7302" t="str">
            <v>S</v>
          </cell>
          <cell r="C7302" t="str">
            <v>Other Services</v>
          </cell>
          <cell r="D7302">
            <v>215021399</v>
          </cell>
          <cell r="E7302" t="str">
            <v>Red Cliffs</v>
          </cell>
          <cell r="F7302">
            <v>14</v>
          </cell>
          <cell r="G7302">
            <v>7</v>
          </cell>
          <cell r="H7302">
            <v>4</v>
          </cell>
          <cell r="I7302">
            <v>0</v>
          </cell>
          <cell r="J7302">
            <v>0</v>
          </cell>
          <cell r="K7302">
            <v>25</v>
          </cell>
        </row>
        <row r="7303">
          <cell r="A7303">
            <v>7297</v>
          </cell>
          <cell r="B7303" t="str">
            <v>A</v>
          </cell>
          <cell r="C7303" t="str">
            <v>Agriculture, Forestry and Fishing</v>
          </cell>
          <cell r="D7303">
            <v>209031214</v>
          </cell>
          <cell r="E7303" t="str">
            <v>Research - North Warrandyte</v>
          </cell>
          <cell r="F7303">
            <v>18</v>
          </cell>
          <cell r="G7303">
            <v>0</v>
          </cell>
          <cell r="H7303">
            <v>0</v>
          </cell>
          <cell r="I7303">
            <v>0</v>
          </cell>
          <cell r="J7303">
            <v>0</v>
          </cell>
          <cell r="K7303">
            <v>19</v>
          </cell>
        </row>
        <row r="7304">
          <cell r="A7304">
            <v>7298</v>
          </cell>
          <cell r="B7304" t="str">
            <v>B</v>
          </cell>
          <cell r="C7304" t="str">
            <v>Mining</v>
          </cell>
          <cell r="D7304">
            <v>209031214</v>
          </cell>
          <cell r="E7304" t="str">
            <v>Research - North Warrandyte</v>
          </cell>
          <cell r="F7304">
            <v>0</v>
          </cell>
          <cell r="G7304">
            <v>0</v>
          </cell>
          <cell r="H7304">
            <v>0</v>
          </cell>
          <cell r="I7304">
            <v>0</v>
          </cell>
          <cell r="J7304">
            <v>0</v>
          </cell>
          <cell r="K7304">
            <v>0</v>
          </cell>
        </row>
        <row r="7305">
          <cell r="A7305">
            <v>7299</v>
          </cell>
          <cell r="B7305" t="str">
            <v>C</v>
          </cell>
          <cell r="C7305" t="str">
            <v>Manufacturing</v>
          </cell>
          <cell r="D7305">
            <v>209031214</v>
          </cell>
          <cell r="E7305" t="str">
            <v>Research - North Warrandyte</v>
          </cell>
          <cell r="F7305">
            <v>11</v>
          </cell>
          <cell r="G7305">
            <v>13</v>
          </cell>
          <cell r="H7305">
            <v>3</v>
          </cell>
          <cell r="I7305">
            <v>0</v>
          </cell>
          <cell r="J7305">
            <v>0</v>
          </cell>
          <cell r="K7305">
            <v>26</v>
          </cell>
        </row>
        <row r="7306">
          <cell r="A7306">
            <v>7300</v>
          </cell>
          <cell r="B7306" t="str">
            <v>D</v>
          </cell>
          <cell r="C7306" t="str">
            <v>Electricity, Gas, Water and Waste Services</v>
          </cell>
          <cell r="D7306">
            <v>209031214</v>
          </cell>
          <cell r="E7306" t="str">
            <v>Research - North Warrandyte</v>
          </cell>
          <cell r="F7306">
            <v>3</v>
          </cell>
          <cell r="G7306">
            <v>3</v>
          </cell>
          <cell r="H7306">
            <v>3</v>
          </cell>
          <cell r="I7306">
            <v>0</v>
          </cell>
          <cell r="J7306">
            <v>0</v>
          </cell>
          <cell r="K7306">
            <v>5</v>
          </cell>
        </row>
        <row r="7307">
          <cell r="A7307">
            <v>7301</v>
          </cell>
          <cell r="B7307" t="str">
            <v>E</v>
          </cell>
          <cell r="C7307" t="str">
            <v>Construction</v>
          </cell>
          <cell r="D7307">
            <v>209031214</v>
          </cell>
          <cell r="E7307" t="str">
            <v>Research - North Warrandyte</v>
          </cell>
          <cell r="F7307">
            <v>108</v>
          </cell>
          <cell r="G7307">
            <v>67</v>
          </cell>
          <cell r="H7307">
            <v>18</v>
          </cell>
          <cell r="I7307">
            <v>0</v>
          </cell>
          <cell r="J7307">
            <v>0</v>
          </cell>
          <cell r="K7307">
            <v>194</v>
          </cell>
        </row>
        <row r="7308">
          <cell r="A7308">
            <v>7302</v>
          </cell>
          <cell r="B7308" t="str">
            <v>F</v>
          </cell>
          <cell r="C7308" t="str">
            <v>Wholesale Trade</v>
          </cell>
          <cell r="D7308">
            <v>209031214</v>
          </cell>
          <cell r="E7308" t="str">
            <v>Research - North Warrandyte</v>
          </cell>
          <cell r="F7308">
            <v>10</v>
          </cell>
          <cell r="G7308">
            <v>6</v>
          </cell>
          <cell r="H7308">
            <v>0</v>
          </cell>
          <cell r="I7308">
            <v>0</v>
          </cell>
          <cell r="J7308">
            <v>0</v>
          </cell>
          <cell r="K7308">
            <v>18</v>
          </cell>
        </row>
        <row r="7309">
          <cell r="A7309">
            <v>7303</v>
          </cell>
          <cell r="B7309" t="str">
            <v>G</v>
          </cell>
          <cell r="C7309" t="str">
            <v>Retail Trade</v>
          </cell>
          <cell r="D7309">
            <v>209031214</v>
          </cell>
          <cell r="E7309" t="str">
            <v>Research - North Warrandyte</v>
          </cell>
          <cell r="F7309">
            <v>32</v>
          </cell>
          <cell r="G7309">
            <v>9</v>
          </cell>
          <cell r="H7309">
            <v>0</v>
          </cell>
          <cell r="I7309">
            <v>0</v>
          </cell>
          <cell r="J7309">
            <v>0</v>
          </cell>
          <cell r="K7309">
            <v>43</v>
          </cell>
        </row>
        <row r="7310">
          <cell r="A7310">
            <v>7304</v>
          </cell>
          <cell r="B7310" t="str">
            <v>H</v>
          </cell>
          <cell r="C7310" t="str">
            <v>Accommodation and Food Services</v>
          </cell>
          <cell r="D7310">
            <v>209031214</v>
          </cell>
          <cell r="E7310" t="str">
            <v>Research - North Warrandyte</v>
          </cell>
          <cell r="F7310">
            <v>5</v>
          </cell>
          <cell r="G7310">
            <v>7</v>
          </cell>
          <cell r="H7310">
            <v>6</v>
          </cell>
          <cell r="I7310">
            <v>3</v>
          </cell>
          <cell r="J7310">
            <v>0</v>
          </cell>
          <cell r="K7310">
            <v>19</v>
          </cell>
        </row>
        <row r="7311">
          <cell r="A7311">
            <v>7305</v>
          </cell>
          <cell r="B7311" t="str">
            <v>I</v>
          </cell>
          <cell r="C7311" t="str">
            <v>Transport, Postal and Warehousing</v>
          </cell>
          <cell r="D7311">
            <v>209031214</v>
          </cell>
          <cell r="E7311" t="str">
            <v>Research - North Warrandyte</v>
          </cell>
          <cell r="F7311">
            <v>15</v>
          </cell>
          <cell r="G7311">
            <v>3</v>
          </cell>
          <cell r="H7311">
            <v>3</v>
          </cell>
          <cell r="I7311">
            <v>0</v>
          </cell>
          <cell r="J7311">
            <v>0</v>
          </cell>
          <cell r="K7311">
            <v>20</v>
          </cell>
        </row>
        <row r="7312">
          <cell r="A7312">
            <v>7306</v>
          </cell>
          <cell r="B7312" t="str">
            <v>J</v>
          </cell>
          <cell r="C7312" t="str">
            <v>Information Media and Telecommunications</v>
          </cell>
          <cell r="D7312">
            <v>209031214</v>
          </cell>
          <cell r="E7312" t="str">
            <v>Research - North Warrandyte</v>
          </cell>
          <cell r="F7312">
            <v>5</v>
          </cell>
          <cell r="G7312">
            <v>4</v>
          </cell>
          <cell r="H7312">
            <v>0</v>
          </cell>
          <cell r="I7312">
            <v>0</v>
          </cell>
          <cell r="J7312">
            <v>0</v>
          </cell>
          <cell r="K7312">
            <v>10</v>
          </cell>
        </row>
        <row r="7313">
          <cell r="A7313">
            <v>7307</v>
          </cell>
          <cell r="B7313" t="str">
            <v>K</v>
          </cell>
          <cell r="C7313" t="str">
            <v>Financial and Insurance Services</v>
          </cell>
          <cell r="D7313">
            <v>209031214</v>
          </cell>
          <cell r="E7313" t="str">
            <v>Research - North Warrandyte</v>
          </cell>
          <cell r="F7313">
            <v>32</v>
          </cell>
          <cell r="G7313">
            <v>6</v>
          </cell>
          <cell r="H7313">
            <v>3</v>
          </cell>
          <cell r="I7313">
            <v>3</v>
          </cell>
          <cell r="J7313">
            <v>0</v>
          </cell>
          <cell r="K7313">
            <v>41</v>
          </cell>
        </row>
        <row r="7314">
          <cell r="A7314">
            <v>7308</v>
          </cell>
          <cell r="B7314" t="str">
            <v>L</v>
          </cell>
          <cell r="C7314" t="str">
            <v>Rental, Hiring and Real Estate Services</v>
          </cell>
          <cell r="D7314">
            <v>209031214</v>
          </cell>
          <cell r="E7314" t="str">
            <v>Research - North Warrandyte</v>
          </cell>
          <cell r="F7314">
            <v>71</v>
          </cell>
          <cell r="G7314">
            <v>6</v>
          </cell>
          <cell r="H7314">
            <v>0</v>
          </cell>
          <cell r="I7314">
            <v>0</v>
          </cell>
          <cell r="J7314">
            <v>0</v>
          </cell>
          <cell r="K7314">
            <v>78</v>
          </cell>
        </row>
        <row r="7315">
          <cell r="A7315">
            <v>7309</v>
          </cell>
          <cell r="B7315" t="str">
            <v>M</v>
          </cell>
          <cell r="C7315" t="str">
            <v>Professional, Scientific and Technical Services</v>
          </cell>
          <cell r="D7315">
            <v>209031214</v>
          </cell>
          <cell r="E7315" t="str">
            <v>Research - North Warrandyte</v>
          </cell>
          <cell r="F7315">
            <v>101</v>
          </cell>
          <cell r="G7315">
            <v>63</v>
          </cell>
          <cell r="H7315">
            <v>10</v>
          </cell>
          <cell r="I7315">
            <v>0</v>
          </cell>
          <cell r="J7315">
            <v>0</v>
          </cell>
          <cell r="K7315">
            <v>175</v>
          </cell>
        </row>
        <row r="7316">
          <cell r="A7316">
            <v>7310</v>
          </cell>
          <cell r="B7316" t="str">
            <v>N</v>
          </cell>
          <cell r="C7316" t="str">
            <v>Administrative and Support Services</v>
          </cell>
          <cell r="D7316">
            <v>209031214</v>
          </cell>
          <cell r="E7316" t="str">
            <v>Research - North Warrandyte</v>
          </cell>
          <cell r="F7316">
            <v>21</v>
          </cell>
          <cell r="G7316">
            <v>10</v>
          </cell>
          <cell r="H7316">
            <v>6</v>
          </cell>
          <cell r="I7316">
            <v>4</v>
          </cell>
          <cell r="J7316">
            <v>0</v>
          </cell>
          <cell r="K7316">
            <v>41</v>
          </cell>
        </row>
        <row r="7317">
          <cell r="A7317">
            <v>7311</v>
          </cell>
          <cell r="B7317" t="str">
            <v>O</v>
          </cell>
          <cell r="C7317" t="str">
            <v>Public Administration and Safety</v>
          </cell>
          <cell r="D7317">
            <v>209031214</v>
          </cell>
          <cell r="E7317" t="str">
            <v>Research - North Warrandyte</v>
          </cell>
          <cell r="F7317">
            <v>0</v>
          </cell>
          <cell r="G7317">
            <v>0</v>
          </cell>
          <cell r="H7317">
            <v>0</v>
          </cell>
          <cell r="I7317">
            <v>0</v>
          </cell>
          <cell r="J7317">
            <v>0</v>
          </cell>
          <cell r="K7317">
            <v>3</v>
          </cell>
        </row>
        <row r="7318">
          <cell r="A7318">
            <v>7312</v>
          </cell>
          <cell r="B7318" t="str">
            <v>P</v>
          </cell>
          <cell r="C7318" t="str">
            <v>Education and Training</v>
          </cell>
          <cell r="D7318">
            <v>209031214</v>
          </cell>
          <cell r="E7318" t="str">
            <v>Research - North Warrandyte</v>
          </cell>
          <cell r="F7318">
            <v>9</v>
          </cell>
          <cell r="G7318">
            <v>4</v>
          </cell>
          <cell r="H7318">
            <v>3</v>
          </cell>
          <cell r="I7318">
            <v>0</v>
          </cell>
          <cell r="J7318">
            <v>0</v>
          </cell>
          <cell r="K7318">
            <v>16</v>
          </cell>
        </row>
        <row r="7319">
          <cell r="A7319">
            <v>7313</v>
          </cell>
          <cell r="B7319" t="str">
            <v>Q</v>
          </cell>
          <cell r="C7319" t="str">
            <v>Health Care and Social Assistance</v>
          </cell>
          <cell r="D7319">
            <v>209031214</v>
          </cell>
          <cell r="E7319" t="str">
            <v>Research - North Warrandyte</v>
          </cell>
          <cell r="F7319">
            <v>42</v>
          </cell>
          <cell r="G7319">
            <v>11</v>
          </cell>
          <cell r="H7319">
            <v>5</v>
          </cell>
          <cell r="I7319">
            <v>0</v>
          </cell>
          <cell r="J7319">
            <v>0</v>
          </cell>
          <cell r="K7319">
            <v>58</v>
          </cell>
        </row>
        <row r="7320">
          <cell r="A7320">
            <v>7314</v>
          </cell>
          <cell r="B7320" t="str">
            <v>R</v>
          </cell>
          <cell r="C7320" t="str">
            <v>Arts and Recreation Services</v>
          </cell>
          <cell r="D7320">
            <v>209031214</v>
          </cell>
          <cell r="E7320" t="str">
            <v>Research - North Warrandyte</v>
          </cell>
          <cell r="F7320">
            <v>20</v>
          </cell>
          <cell r="G7320">
            <v>3</v>
          </cell>
          <cell r="H7320">
            <v>3</v>
          </cell>
          <cell r="I7320">
            <v>3</v>
          </cell>
          <cell r="J7320">
            <v>0</v>
          </cell>
          <cell r="K7320">
            <v>25</v>
          </cell>
        </row>
        <row r="7321">
          <cell r="A7321">
            <v>7315</v>
          </cell>
          <cell r="B7321" t="str">
            <v>S</v>
          </cell>
          <cell r="C7321" t="str">
            <v>Other Services</v>
          </cell>
          <cell r="D7321">
            <v>209031214</v>
          </cell>
          <cell r="E7321" t="str">
            <v>Research - North Warrandyte</v>
          </cell>
          <cell r="F7321">
            <v>12</v>
          </cell>
          <cell r="G7321">
            <v>10</v>
          </cell>
          <cell r="H7321">
            <v>3</v>
          </cell>
          <cell r="I7321">
            <v>0</v>
          </cell>
          <cell r="J7321">
            <v>0</v>
          </cell>
          <cell r="K7321">
            <v>24</v>
          </cell>
        </row>
        <row r="7322">
          <cell r="A7322">
            <v>7316</v>
          </cell>
          <cell r="B7322" t="str">
            <v>A</v>
          </cell>
          <cell r="C7322" t="str">
            <v>Agriculture, Forestry and Fishing</v>
          </cell>
          <cell r="D7322">
            <v>209021523</v>
          </cell>
          <cell r="E7322" t="str">
            <v>Reservoir - North East</v>
          </cell>
          <cell r="F7322">
            <v>0</v>
          </cell>
          <cell r="G7322">
            <v>0</v>
          </cell>
          <cell r="H7322">
            <v>0</v>
          </cell>
          <cell r="I7322">
            <v>0</v>
          </cell>
          <cell r="J7322">
            <v>0</v>
          </cell>
          <cell r="K7322">
            <v>0</v>
          </cell>
        </row>
        <row r="7323">
          <cell r="A7323">
            <v>7317</v>
          </cell>
          <cell r="B7323" t="str">
            <v>B</v>
          </cell>
          <cell r="C7323" t="str">
            <v>Mining</v>
          </cell>
          <cell r="D7323">
            <v>209021523</v>
          </cell>
          <cell r="E7323" t="str">
            <v>Reservoir - North East</v>
          </cell>
          <cell r="F7323">
            <v>0</v>
          </cell>
          <cell r="G7323">
            <v>0</v>
          </cell>
          <cell r="H7323">
            <v>0</v>
          </cell>
          <cell r="I7323">
            <v>0</v>
          </cell>
          <cell r="J7323">
            <v>0</v>
          </cell>
          <cell r="K7323">
            <v>0</v>
          </cell>
        </row>
        <row r="7324">
          <cell r="A7324">
            <v>7318</v>
          </cell>
          <cell r="B7324" t="str">
            <v>C</v>
          </cell>
          <cell r="C7324" t="str">
            <v>Manufacturing</v>
          </cell>
          <cell r="D7324">
            <v>209021523</v>
          </cell>
          <cell r="E7324" t="str">
            <v>Reservoir - North East</v>
          </cell>
          <cell r="F7324">
            <v>15</v>
          </cell>
          <cell r="G7324">
            <v>7</v>
          </cell>
          <cell r="H7324">
            <v>0</v>
          </cell>
          <cell r="I7324">
            <v>0</v>
          </cell>
          <cell r="J7324">
            <v>0</v>
          </cell>
          <cell r="K7324">
            <v>24</v>
          </cell>
        </row>
        <row r="7325">
          <cell r="A7325">
            <v>7319</v>
          </cell>
          <cell r="B7325" t="str">
            <v>D</v>
          </cell>
          <cell r="C7325" t="str">
            <v>Electricity, Gas, Water and Waste Services</v>
          </cell>
          <cell r="D7325">
            <v>209021523</v>
          </cell>
          <cell r="E7325" t="str">
            <v>Reservoir - North East</v>
          </cell>
          <cell r="F7325">
            <v>0</v>
          </cell>
          <cell r="G7325">
            <v>0</v>
          </cell>
          <cell r="H7325">
            <v>0</v>
          </cell>
          <cell r="I7325">
            <v>0</v>
          </cell>
          <cell r="J7325">
            <v>0</v>
          </cell>
          <cell r="K7325">
            <v>0</v>
          </cell>
        </row>
        <row r="7326">
          <cell r="A7326">
            <v>7320</v>
          </cell>
          <cell r="B7326" t="str">
            <v>E</v>
          </cell>
          <cell r="C7326" t="str">
            <v>Construction</v>
          </cell>
          <cell r="D7326">
            <v>209021523</v>
          </cell>
          <cell r="E7326" t="str">
            <v>Reservoir - North East</v>
          </cell>
          <cell r="F7326">
            <v>131</v>
          </cell>
          <cell r="G7326">
            <v>57</v>
          </cell>
          <cell r="H7326">
            <v>3</v>
          </cell>
          <cell r="I7326">
            <v>0</v>
          </cell>
          <cell r="J7326">
            <v>0</v>
          </cell>
          <cell r="K7326">
            <v>192</v>
          </cell>
        </row>
        <row r="7327">
          <cell r="A7327">
            <v>7321</v>
          </cell>
          <cell r="B7327" t="str">
            <v>F</v>
          </cell>
          <cell r="C7327" t="str">
            <v>Wholesale Trade</v>
          </cell>
          <cell r="D7327">
            <v>209021523</v>
          </cell>
          <cell r="E7327" t="str">
            <v>Reservoir - North East</v>
          </cell>
          <cell r="F7327">
            <v>5</v>
          </cell>
          <cell r="G7327">
            <v>6</v>
          </cell>
          <cell r="H7327">
            <v>3</v>
          </cell>
          <cell r="I7327">
            <v>0</v>
          </cell>
          <cell r="J7327">
            <v>0</v>
          </cell>
          <cell r="K7327">
            <v>15</v>
          </cell>
        </row>
        <row r="7328">
          <cell r="A7328">
            <v>7322</v>
          </cell>
          <cell r="B7328" t="str">
            <v>G</v>
          </cell>
          <cell r="C7328" t="str">
            <v>Retail Trade</v>
          </cell>
          <cell r="D7328">
            <v>209021523</v>
          </cell>
          <cell r="E7328" t="str">
            <v>Reservoir - North East</v>
          </cell>
          <cell r="F7328">
            <v>45</v>
          </cell>
          <cell r="G7328">
            <v>11</v>
          </cell>
          <cell r="H7328">
            <v>3</v>
          </cell>
          <cell r="I7328">
            <v>0</v>
          </cell>
          <cell r="J7328">
            <v>0</v>
          </cell>
          <cell r="K7328">
            <v>59</v>
          </cell>
        </row>
        <row r="7329">
          <cell r="A7329">
            <v>7323</v>
          </cell>
          <cell r="B7329" t="str">
            <v>H</v>
          </cell>
          <cell r="C7329" t="str">
            <v>Accommodation and Food Services</v>
          </cell>
          <cell r="D7329">
            <v>209021523</v>
          </cell>
          <cell r="E7329" t="str">
            <v>Reservoir - North East</v>
          </cell>
          <cell r="F7329">
            <v>23</v>
          </cell>
          <cell r="G7329">
            <v>11</v>
          </cell>
          <cell r="H7329">
            <v>7</v>
          </cell>
          <cell r="I7329">
            <v>0</v>
          </cell>
          <cell r="J7329">
            <v>0</v>
          </cell>
          <cell r="K7329">
            <v>41</v>
          </cell>
        </row>
        <row r="7330">
          <cell r="A7330">
            <v>7324</v>
          </cell>
          <cell r="B7330" t="str">
            <v>I</v>
          </cell>
          <cell r="C7330" t="str">
            <v>Transport, Postal and Warehousing</v>
          </cell>
          <cell r="D7330">
            <v>209021523</v>
          </cell>
          <cell r="E7330" t="str">
            <v>Reservoir - North East</v>
          </cell>
          <cell r="F7330">
            <v>234</v>
          </cell>
          <cell r="G7330">
            <v>9</v>
          </cell>
          <cell r="H7330">
            <v>3</v>
          </cell>
          <cell r="I7330">
            <v>0</v>
          </cell>
          <cell r="J7330">
            <v>0</v>
          </cell>
          <cell r="K7330">
            <v>244</v>
          </cell>
        </row>
        <row r="7331">
          <cell r="A7331">
            <v>7325</v>
          </cell>
          <cell r="B7331" t="str">
            <v>J</v>
          </cell>
          <cell r="C7331" t="str">
            <v>Information Media and Telecommunications</v>
          </cell>
          <cell r="D7331">
            <v>209021523</v>
          </cell>
          <cell r="E7331" t="str">
            <v>Reservoir - North East</v>
          </cell>
          <cell r="F7331">
            <v>12</v>
          </cell>
          <cell r="G7331">
            <v>3</v>
          </cell>
          <cell r="H7331">
            <v>0</v>
          </cell>
          <cell r="I7331">
            <v>0</v>
          </cell>
          <cell r="J7331">
            <v>0</v>
          </cell>
          <cell r="K7331">
            <v>15</v>
          </cell>
        </row>
        <row r="7332">
          <cell r="A7332">
            <v>7326</v>
          </cell>
          <cell r="B7332" t="str">
            <v>K</v>
          </cell>
          <cell r="C7332" t="str">
            <v>Financial and Insurance Services</v>
          </cell>
          <cell r="D7332">
            <v>209021523</v>
          </cell>
          <cell r="E7332" t="str">
            <v>Reservoir - North East</v>
          </cell>
          <cell r="F7332">
            <v>14</v>
          </cell>
          <cell r="G7332">
            <v>4</v>
          </cell>
          <cell r="H7332">
            <v>0</v>
          </cell>
          <cell r="I7332">
            <v>0</v>
          </cell>
          <cell r="J7332">
            <v>0</v>
          </cell>
          <cell r="K7332">
            <v>18</v>
          </cell>
        </row>
        <row r="7333">
          <cell r="A7333">
            <v>7327</v>
          </cell>
          <cell r="B7333" t="str">
            <v>L</v>
          </cell>
          <cell r="C7333" t="str">
            <v>Rental, Hiring and Real Estate Services</v>
          </cell>
          <cell r="D7333">
            <v>209021523</v>
          </cell>
          <cell r="E7333" t="str">
            <v>Reservoir - North East</v>
          </cell>
          <cell r="F7333">
            <v>39</v>
          </cell>
          <cell r="G7333">
            <v>0</v>
          </cell>
          <cell r="H7333">
            <v>3</v>
          </cell>
          <cell r="I7333">
            <v>3</v>
          </cell>
          <cell r="J7333">
            <v>0</v>
          </cell>
          <cell r="K7333">
            <v>42</v>
          </cell>
        </row>
        <row r="7334">
          <cell r="A7334">
            <v>7328</v>
          </cell>
          <cell r="B7334" t="str">
            <v>M</v>
          </cell>
          <cell r="C7334" t="str">
            <v>Professional, Scientific and Technical Services</v>
          </cell>
          <cell r="D7334">
            <v>209021523</v>
          </cell>
          <cell r="E7334" t="str">
            <v>Reservoir - North East</v>
          </cell>
          <cell r="F7334">
            <v>73</v>
          </cell>
          <cell r="G7334">
            <v>33</v>
          </cell>
          <cell r="H7334">
            <v>3</v>
          </cell>
          <cell r="I7334">
            <v>0</v>
          </cell>
          <cell r="J7334">
            <v>0</v>
          </cell>
          <cell r="K7334">
            <v>109</v>
          </cell>
        </row>
        <row r="7335">
          <cell r="A7335">
            <v>7329</v>
          </cell>
          <cell r="B7335" t="str">
            <v>N</v>
          </cell>
          <cell r="C7335" t="str">
            <v>Administrative and Support Services</v>
          </cell>
          <cell r="D7335">
            <v>209021523</v>
          </cell>
          <cell r="E7335" t="str">
            <v>Reservoir - North East</v>
          </cell>
          <cell r="F7335">
            <v>60</v>
          </cell>
          <cell r="G7335">
            <v>16</v>
          </cell>
          <cell r="H7335">
            <v>3</v>
          </cell>
          <cell r="I7335">
            <v>0</v>
          </cell>
          <cell r="J7335">
            <v>0</v>
          </cell>
          <cell r="K7335">
            <v>77</v>
          </cell>
        </row>
        <row r="7336">
          <cell r="A7336">
            <v>7330</v>
          </cell>
          <cell r="B7336" t="str">
            <v>O</v>
          </cell>
          <cell r="C7336" t="str">
            <v>Public Administration and Safety</v>
          </cell>
          <cell r="D7336">
            <v>209021523</v>
          </cell>
          <cell r="E7336" t="str">
            <v>Reservoir - North East</v>
          </cell>
          <cell r="F7336">
            <v>6</v>
          </cell>
          <cell r="G7336">
            <v>0</v>
          </cell>
          <cell r="H7336">
            <v>0</v>
          </cell>
          <cell r="I7336">
            <v>0</v>
          </cell>
          <cell r="J7336">
            <v>0</v>
          </cell>
          <cell r="K7336">
            <v>8</v>
          </cell>
        </row>
        <row r="7337">
          <cell r="A7337">
            <v>7331</v>
          </cell>
          <cell r="B7337" t="str">
            <v>P</v>
          </cell>
          <cell r="C7337" t="str">
            <v>Education and Training</v>
          </cell>
          <cell r="D7337">
            <v>209021523</v>
          </cell>
          <cell r="E7337" t="str">
            <v>Reservoir - North East</v>
          </cell>
          <cell r="F7337">
            <v>10</v>
          </cell>
          <cell r="G7337">
            <v>4</v>
          </cell>
          <cell r="H7337">
            <v>3</v>
          </cell>
          <cell r="I7337">
            <v>0</v>
          </cell>
          <cell r="J7337">
            <v>0</v>
          </cell>
          <cell r="K7337">
            <v>18</v>
          </cell>
        </row>
        <row r="7338">
          <cell r="A7338">
            <v>7332</v>
          </cell>
          <cell r="B7338" t="str">
            <v>Q</v>
          </cell>
          <cell r="C7338" t="str">
            <v>Health Care and Social Assistance</v>
          </cell>
          <cell r="D7338">
            <v>209021523</v>
          </cell>
          <cell r="E7338" t="str">
            <v>Reservoir - North East</v>
          </cell>
          <cell r="F7338">
            <v>53</v>
          </cell>
          <cell r="G7338">
            <v>9</v>
          </cell>
          <cell r="H7338">
            <v>4</v>
          </cell>
          <cell r="I7338">
            <v>3</v>
          </cell>
          <cell r="J7338">
            <v>0</v>
          </cell>
          <cell r="K7338">
            <v>68</v>
          </cell>
        </row>
        <row r="7339">
          <cell r="A7339">
            <v>7333</v>
          </cell>
          <cell r="B7339" t="str">
            <v>R</v>
          </cell>
          <cell r="C7339" t="str">
            <v>Arts and Recreation Services</v>
          </cell>
          <cell r="D7339">
            <v>209021523</v>
          </cell>
          <cell r="E7339" t="str">
            <v>Reservoir - North East</v>
          </cell>
          <cell r="F7339">
            <v>9</v>
          </cell>
          <cell r="G7339">
            <v>3</v>
          </cell>
          <cell r="H7339">
            <v>0</v>
          </cell>
          <cell r="I7339">
            <v>0</v>
          </cell>
          <cell r="J7339">
            <v>0</v>
          </cell>
          <cell r="K7339">
            <v>12</v>
          </cell>
        </row>
        <row r="7340">
          <cell r="A7340">
            <v>7334</v>
          </cell>
          <cell r="B7340" t="str">
            <v>S</v>
          </cell>
          <cell r="C7340" t="str">
            <v>Other Services</v>
          </cell>
          <cell r="D7340">
            <v>209021523</v>
          </cell>
          <cell r="E7340" t="str">
            <v>Reservoir - North East</v>
          </cell>
          <cell r="F7340">
            <v>30</v>
          </cell>
          <cell r="G7340">
            <v>10</v>
          </cell>
          <cell r="H7340">
            <v>3</v>
          </cell>
          <cell r="I7340">
            <v>0</v>
          </cell>
          <cell r="J7340">
            <v>0</v>
          </cell>
          <cell r="K7340">
            <v>42</v>
          </cell>
        </row>
        <row r="7341">
          <cell r="A7341">
            <v>7335</v>
          </cell>
          <cell r="B7341" t="str">
            <v>A</v>
          </cell>
          <cell r="C7341" t="str">
            <v>Agriculture, Forestry and Fishing</v>
          </cell>
          <cell r="D7341">
            <v>209021524</v>
          </cell>
          <cell r="E7341" t="str">
            <v>Reservoir - North West</v>
          </cell>
          <cell r="F7341">
            <v>3</v>
          </cell>
          <cell r="G7341">
            <v>0</v>
          </cell>
          <cell r="H7341">
            <v>0</v>
          </cell>
          <cell r="I7341">
            <v>0</v>
          </cell>
          <cell r="J7341">
            <v>0</v>
          </cell>
          <cell r="K7341">
            <v>3</v>
          </cell>
        </row>
        <row r="7342">
          <cell r="A7342">
            <v>7336</v>
          </cell>
          <cell r="B7342" t="str">
            <v>B</v>
          </cell>
          <cell r="C7342" t="str">
            <v>Mining</v>
          </cell>
          <cell r="D7342">
            <v>209021524</v>
          </cell>
          <cell r="E7342" t="str">
            <v>Reservoir - North West</v>
          </cell>
          <cell r="F7342">
            <v>3</v>
          </cell>
          <cell r="G7342">
            <v>0</v>
          </cell>
          <cell r="H7342">
            <v>0</v>
          </cell>
          <cell r="I7342">
            <v>0</v>
          </cell>
          <cell r="J7342">
            <v>0</v>
          </cell>
          <cell r="K7342">
            <v>0</v>
          </cell>
        </row>
        <row r="7343">
          <cell r="A7343">
            <v>7337</v>
          </cell>
          <cell r="B7343" t="str">
            <v>C</v>
          </cell>
          <cell r="C7343" t="str">
            <v>Manufacturing</v>
          </cell>
          <cell r="D7343">
            <v>209021524</v>
          </cell>
          <cell r="E7343" t="str">
            <v>Reservoir - North West</v>
          </cell>
          <cell r="F7343">
            <v>12</v>
          </cell>
          <cell r="G7343">
            <v>5</v>
          </cell>
          <cell r="H7343">
            <v>0</v>
          </cell>
          <cell r="I7343">
            <v>0</v>
          </cell>
          <cell r="J7343">
            <v>0</v>
          </cell>
          <cell r="K7343">
            <v>18</v>
          </cell>
        </row>
        <row r="7344">
          <cell r="A7344">
            <v>7338</v>
          </cell>
          <cell r="B7344" t="str">
            <v>D</v>
          </cell>
          <cell r="C7344" t="str">
            <v>Electricity, Gas, Water and Waste Services</v>
          </cell>
          <cell r="D7344">
            <v>209021524</v>
          </cell>
          <cell r="E7344" t="str">
            <v>Reservoir - North West</v>
          </cell>
          <cell r="F7344">
            <v>0</v>
          </cell>
          <cell r="G7344">
            <v>0</v>
          </cell>
          <cell r="H7344">
            <v>0</v>
          </cell>
          <cell r="I7344">
            <v>0</v>
          </cell>
          <cell r="J7344">
            <v>0</v>
          </cell>
          <cell r="K7344">
            <v>3</v>
          </cell>
        </row>
        <row r="7345">
          <cell r="A7345">
            <v>7339</v>
          </cell>
          <cell r="B7345" t="str">
            <v>E</v>
          </cell>
          <cell r="C7345" t="str">
            <v>Construction</v>
          </cell>
          <cell r="D7345">
            <v>209021524</v>
          </cell>
          <cell r="E7345" t="str">
            <v>Reservoir - North West</v>
          </cell>
          <cell r="F7345">
            <v>145</v>
          </cell>
          <cell r="G7345">
            <v>61</v>
          </cell>
          <cell r="H7345">
            <v>10</v>
          </cell>
          <cell r="I7345">
            <v>0</v>
          </cell>
          <cell r="J7345">
            <v>0</v>
          </cell>
          <cell r="K7345">
            <v>216</v>
          </cell>
        </row>
        <row r="7346">
          <cell r="A7346">
            <v>7340</v>
          </cell>
          <cell r="B7346" t="str">
            <v>F</v>
          </cell>
          <cell r="C7346" t="str">
            <v>Wholesale Trade</v>
          </cell>
          <cell r="D7346">
            <v>209021524</v>
          </cell>
          <cell r="E7346" t="str">
            <v>Reservoir - North West</v>
          </cell>
          <cell r="F7346">
            <v>11</v>
          </cell>
          <cell r="G7346">
            <v>4</v>
          </cell>
          <cell r="H7346">
            <v>0</v>
          </cell>
          <cell r="I7346">
            <v>0</v>
          </cell>
          <cell r="J7346">
            <v>0</v>
          </cell>
          <cell r="K7346">
            <v>16</v>
          </cell>
        </row>
        <row r="7347">
          <cell r="A7347">
            <v>7341</v>
          </cell>
          <cell r="B7347" t="str">
            <v>G</v>
          </cell>
          <cell r="C7347" t="str">
            <v>Retail Trade</v>
          </cell>
          <cell r="D7347">
            <v>209021524</v>
          </cell>
          <cell r="E7347" t="str">
            <v>Reservoir - North West</v>
          </cell>
          <cell r="F7347">
            <v>21</v>
          </cell>
          <cell r="G7347">
            <v>16</v>
          </cell>
          <cell r="H7347">
            <v>0</v>
          </cell>
          <cell r="I7347">
            <v>0</v>
          </cell>
          <cell r="J7347">
            <v>0</v>
          </cell>
          <cell r="K7347">
            <v>38</v>
          </cell>
        </row>
        <row r="7348">
          <cell r="A7348">
            <v>7342</v>
          </cell>
          <cell r="B7348" t="str">
            <v>H</v>
          </cell>
          <cell r="C7348" t="str">
            <v>Accommodation and Food Services</v>
          </cell>
          <cell r="D7348">
            <v>209021524</v>
          </cell>
          <cell r="E7348" t="str">
            <v>Reservoir - North West</v>
          </cell>
          <cell r="F7348">
            <v>6</v>
          </cell>
          <cell r="G7348">
            <v>17</v>
          </cell>
          <cell r="H7348">
            <v>5</v>
          </cell>
          <cell r="I7348">
            <v>0</v>
          </cell>
          <cell r="J7348">
            <v>0</v>
          </cell>
          <cell r="K7348">
            <v>29</v>
          </cell>
        </row>
        <row r="7349">
          <cell r="A7349">
            <v>7343</v>
          </cell>
          <cell r="B7349" t="str">
            <v>I</v>
          </cell>
          <cell r="C7349" t="str">
            <v>Transport, Postal and Warehousing</v>
          </cell>
          <cell r="D7349">
            <v>209021524</v>
          </cell>
          <cell r="E7349" t="str">
            <v>Reservoir - North West</v>
          </cell>
          <cell r="F7349">
            <v>109</v>
          </cell>
          <cell r="G7349">
            <v>9</v>
          </cell>
          <cell r="H7349">
            <v>0</v>
          </cell>
          <cell r="I7349">
            <v>0</v>
          </cell>
          <cell r="J7349">
            <v>0</v>
          </cell>
          <cell r="K7349">
            <v>119</v>
          </cell>
        </row>
        <row r="7350">
          <cell r="A7350">
            <v>7344</v>
          </cell>
          <cell r="B7350" t="str">
            <v>J</v>
          </cell>
          <cell r="C7350" t="str">
            <v>Information Media and Telecommunications</v>
          </cell>
          <cell r="D7350">
            <v>209021524</v>
          </cell>
          <cell r="E7350" t="str">
            <v>Reservoir - North West</v>
          </cell>
          <cell r="F7350">
            <v>4</v>
          </cell>
          <cell r="G7350">
            <v>3</v>
          </cell>
          <cell r="H7350">
            <v>0</v>
          </cell>
          <cell r="I7350">
            <v>0</v>
          </cell>
          <cell r="J7350">
            <v>0</v>
          </cell>
          <cell r="K7350">
            <v>6</v>
          </cell>
        </row>
        <row r="7351">
          <cell r="A7351">
            <v>7345</v>
          </cell>
          <cell r="B7351" t="str">
            <v>K</v>
          </cell>
          <cell r="C7351" t="str">
            <v>Financial and Insurance Services</v>
          </cell>
          <cell r="D7351">
            <v>209021524</v>
          </cell>
          <cell r="E7351" t="str">
            <v>Reservoir - North West</v>
          </cell>
          <cell r="F7351">
            <v>24</v>
          </cell>
          <cell r="G7351">
            <v>0</v>
          </cell>
          <cell r="H7351">
            <v>0</v>
          </cell>
          <cell r="I7351">
            <v>0</v>
          </cell>
          <cell r="J7351">
            <v>0</v>
          </cell>
          <cell r="K7351">
            <v>26</v>
          </cell>
        </row>
        <row r="7352">
          <cell r="A7352">
            <v>7346</v>
          </cell>
          <cell r="B7352" t="str">
            <v>L</v>
          </cell>
          <cell r="C7352" t="str">
            <v>Rental, Hiring and Real Estate Services</v>
          </cell>
          <cell r="D7352">
            <v>209021524</v>
          </cell>
          <cell r="E7352" t="str">
            <v>Reservoir - North West</v>
          </cell>
          <cell r="F7352">
            <v>150</v>
          </cell>
          <cell r="G7352">
            <v>4</v>
          </cell>
          <cell r="H7352">
            <v>0</v>
          </cell>
          <cell r="I7352">
            <v>0</v>
          </cell>
          <cell r="J7352">
            <v>0</v>
          </cell>
          <cell r="K7352">
            <v>156</v>
          </cell>
        </row>
        <row r="7353">
          <cell r="A7353">
            <v>7347</v>
          </cell>
          <cell r="B7353" t="str">
            <v>M</v>
          </cell>
          <cell r="C7353" t="str">
            <v>Professional, Scientific and Technical Services</v>
          </cell>
          <cell r="D7353">
            <v>209021524</v>
          </cell>
          <cell r="E7353" t="str">
            <v>Reservoir - North West</v>
          </cell>
          <cell r="F7353">
            <v>49</v>
          </cell>
          <cell r="G7353">
            <v>12</v>
          </cell>
          <cell r="H7353">
            <v>3</v>
          </cell>
          <cell r="I7353">
            <v>0</v>
          </cell>
          <cell r="J7353">
            <v>0</v>
          </cell>
          <cell r="K7353">
            <v>64</v>
          </cell>
        </row>
        <row r="7354">
          <cell r="A7354">
            <v>7348</v>
          </cell>
          <cell r="B7354" t="str">
            <v>N</v>
          </cell>
          <cell r="C7354" t="str">
            <v>Administrative and Support Services</v>
          </cell>
          <cell r="D7354">
            <v>209021524</v>
          </cell>
          <cell r="E7354" t="str">
            <v>Reservoir - North West</v>
          </cell>
          <cell r="F7354">
            <v>30</v>
          </cell>
          <cell r="G7354">
            <v>4</v>
          </cell>
          <cell r="H7354">
            <v>4</v>
          </cell>
          <cell r="I7354">
            <v>0</v>
          </cell>
          <cell r="J7354">
            <v>0</v>
          </cell>
          <cell r="K7354">
            <v>38</v>
          </cell>
        </row>
        <row r="7355">
          <cell r="A7355">
            <v>7349</v>
          </cell>
          <cell r="B7355" t="str">
            <v>O</v>
          </cell>
          <cell r="C7355" t="str">
            <v>Public Administration and Safety</v>
          </cell>
          <cell r="D7355">
            <v>209021524</v>
          </cell>
          <cell r="E7355" t="str">
            <v>Reservoir - North West</v>
          </cell>
          <cell r="F7355">
            <v>3</v>
          </cell>
          <cell r="G7355">
            <v>0</v>
          </cell>
          <cell r="H7355">
            <v>0</v>
          </cell>
          <cell r="I7355">
            <v>0</v>
          </cell>
          <cell r="J7355">
            <v>0</v>
          </cell>
          <cell r="K7355">
            <v>3</v>
          </cell>
        </row>
        <row r="7356">
          <cell r="A7356">
            <v>7350</v>
          </cell>
          <cell r="B7356" t="str">
            <v>P</v>
          </cell>
          <cell r="C7356" t="str">
            <v>Education and Training</v>
          </cell>
          <cell r="D7356">
            <v>209021524</v>
          </cell>
          <cell r="E7356" t="str">
            <v>Reservoir - North West</v>
          </cell>
          <cell r="F7356">
            <v>7</v>
          </cell>
          <cell r="G7356">
            <v>0</v>
          </cell>
          <cell r="H7356">
            <v>0</v>
          </cell>
          <cell r="I7356">
            <v>3</v>
          </cell>
          <cell r="J7356">
            <v>0</v>
          </cell>
          <cell r="K7356">
            <v>8</v>
          </cell>
        </row>
        <row r="7357">
          <cell r="A7357">
            <v>7351</v>
          </cell>
          <cell r="B7357" t="str">
            <v>Q</v>
          </cell>
          <cell r="C7357" t="str">
            <v>Health Care and Social Assistance</v>
          </cell>
          <cell r="D7357">
            <v>209021524</v>
          </cell>
          <cell r="E7357" t="str">
            <v>Reservoir - North West</v>
          </cell>
          <cell r="F7357">
            <v>25</v>
          </cell>
          <cell r="G7357">
            <v>6</v>
          </cell>
          <cell r="H7357">
            <v>3</v>
          </cell>
          <cell r="I7357">
            <v>0</v>
          </cell>
          <cell r="J7357">
            <v>0</v>
          </cell>
          <cell r="K7357">
            <v>36</v>
          </cell>
        </row>
        <row r="7358">
          <cell r="A7358">
            <v>7352</v>
          </cell>
          <cell r="B7358" t="str">
            <v>R</v>
          </cell>
          <cell r="C7358" t="str">
            <v>Arts and Recreation Services</v>
          </cell>
          <cell r="D7358">
            <v>209021524</v>
          </cell>
          <cell r="E7358" t="str">
            <v>Reservoir - North West</v>
          </cell>
          <cell r="F7358">
            <v>6</v>
          </cell>
          <cell r="G7358">
            <v>3</v>
          </cell>
          <cell r="H7358">
            <v>0</v>
          </cell>
          <cell r="I7358">
            <v>0</v>
          </cell>
          <cell r="J7358">
            <v>0</v>
          </cell>
          <cell r="K7358">
            <v>10</v>
          </cell>
        </row>
        <row r="7359">
          <cell r="A7359">
            <v>7353</v>
          </cell>
          <cell r="B7359" t="str">
            <v>S</v>
          </cell>
          <cell r="C7359" t="str">
            <v>Other Services</v>
          </cell>
          <cell r="D7359">
            <v>209021524</v>
          </cell>
          <cell r="E7359" t="str">
            <v>Reservoir - North West</v>
          </cell>
          <cell r="F7359">
            <v>16</v>
          </cell>
          <cell r="G7359">
            <v>6</v>
          </cell>
          <cell r="H7359">
            <v>0</v>
          </cell>
          <cell r="I7359">
            <v>0</v>
          </cell>
          <cell r="J7359">
            <v>0</v>
          </cell>
          <cell r="K7359">
            <v>23</v>
          </cell>
        </row>
        <row r="7360">
          <cell r="A7360">
            <v>7354</v>
          </cell>
          <cell r="B7360" t="str">
            <v>A</v>
          </cell>
          <cell r="C7360" t="str">
            <v>Agriculture, Forestry and Fishing</v>
          </cell>
          <cell r="D7360">
            <v>209021525</v>
          </cell>
          <cell r="E7360" t="str">
            <v>Reservoir - South East</v>
          </cell>
          <cell r="F7360">
            <v>3</v>
          </cell>
          <cell r="G7360">
            <v>0</v>
          </cell>
          <cell r="H7360">
            <v>0</v>
          </cell>
          <cell r="I7360">
            <v>0</v>
          </cell>
          <cell r="J7360">
            <v>0</v>
          </cell>
          <cell r="K7360">
            <v>3</v>
          </cell>
        </row>
        <row r="7361">
          <cell r="A7361">
            <v>7355</v>
          </cell>
          <cell r="B7361" t="str">
            <v>B</v>
          </cell>
          <cell r="C7361" t="str">
            <v>Mining</v>
          </cell>
          <cell r="D7361">
            <v>209021525</v>
          </cell>
          <cell r="E7361" t="str">
            <v>Reservoir - South East</v>
          </cell>
          <cell r="F7361">
            <v>3</v>
          </cell>
          <cell r="G7361">
            <v>0</v>
          </cell>
          <cell r="H7361">
            <v>0</v>
          </cell>
          <cell r="I7361">
            <v>0</v>
          </cell>
          <cell r="J7361">
            <v>0</v>
          </cell>
          <cell r="K7361">
            <v>0</v>
          </cell>
        </row>
        <row r="7362">
          <cell r="A7362">
            <v>7356</v>
          </cell>
          <cell r="B7362" t="str">
            <v>C</v>
          </cell>
          <cell r="C7362" t="str">
            <v>Manufacturing</v>
          </cell>
          <cell r="D7362">
            <v>209021525</v>
          </cell>
          <cell r="E7362" t="str">
            <v>Reservoir - South East</v>
          </cell>
          <cell r="F7362">
            <v>19</v>
          </cell>
          <cell r="G7362">
            <v>4</v>
          </cell>
          <cell r="H7362">
            <v>3</v>
          </cell>
          <cell r="I7362">
            <v>0</v>
          </cell>
          <cell r="J7362">
            <v>0</v>
          </cell>
          <cell r="K7362">
            <v>24</v>
          </cell>
        </row>
        <row r="7363">
          <cell r="A7363">
            <v>7357</v>
          </cell>
          <cell r="B7363" t="str">
            <v>D</v>
          </cell>
          <cell r="C7363" t="str">
            <v>Electricity, Gas, Water and Waste Services</v>
          </cell>
          <cell r="D7363">
            <v>209021525</v>
          </cell>
          <cell r="E7363" t="str">
            <v>Reservoir - South East</v>
          </cell>
          <cell r="F7363">
            <v>0</v>
          </cell>
          <cell r="G7363">
            <v>0</v>
          </cell>
          <cell r="H7363">
            <v>0</v>
          </cell>
          <cell r="I7363">
            <v>0</v>
          </cell>
          <cell r="J7363">
            <v>0</v>
          </cell>
          <cell r="K7363">
            <v>3</v>
          </cell>
        </row>
        <row r="7364">
          <cell r="A7364">
            <v>7358</v>
          </cell>
          <cell r="B7364" t="str">
            <v>E</v>
          </cell>
          <cell r="C7364" t="str">
            <v>Construction</v>
          </cell>
          <cell r="D7364">
            <v>209021525</v>
          </cell>
          <cell r="E7364" t="str">
            <v>Reservoir - South East</v>
          </cell>
          <cell r="F7364">
            <v>123</v>
          </cell>
          <cell r="G7364">
            <v>54</v>
          </cell>
          <cell r="H7364">
            <v>4</v>
          </cell>
          <cell r="I7364">
            <v>0</v>
          </cell>
          <cell r="J7364">
            <v>0</v>
          </cell>
          <cell r="K7364">
            <v>181</v>
          </cell>
        </row>
        <row r="7365">
          <cell r="A7365">
            <v>7359</v>
          </cell>
          <cell r="B7365" t="str">
            <v>F</v>
          </cell>
          <cell r="C7365" t="str">
            <v>Wholesale Trade</v>
          </cell>
          <cell r="D7365">
            <v>209021525</v>
          </cell>
          <cell r="E7365" t="str">
            <v>Reservoir - South East</v>
          </cell>
          <cell r="F7365">
            <v>9</v>
          </cell>
          <cell r="G7365">
            <v>4</v>
          </cell>
          <cell r="H7365">
            <v>3</v>
          </cell>
          <cell r="I7365">
            <v>0</v>
          </cell>
          <cell r="J7365">
            <v>0</v>
          </cell>
          <cell r="K7365">
            <v>14</v>
          </cell>
        </row>
        <row r="7366">
          <cell r="A7366">
            <v>7360</v>
          </cell>
          <cell r="B7366" t="str">
            <v>G</v>
          </cell>
          <cell r="C7366" t="str">
            <v>Retail Trade</v>
          </cell>
          <cell r="D7366">
            <v>209021525</v>
          </cell>
          <cell r="E7366" t="str">
            <v>Reservoir - South East</v>
          </cell>
          <cell r="F7366">
            <v>26</v>
          </cell>
          <cell r="G7366">
            <v>17</v>
          </cell>
          <cell r="H7366">
            <v>4</v>
          </cell>
          <cell r="I7366">
            <v>0</v>
          </cell>
          <cell r="J7366">
            <v>0</v>
          </cell>
          <cell r="K7366">
            <v>48</v>
          </cell>
        </row>
        <row r="7367">
          <cell r="A7367">
            <v>7361</v>
          </cell>
          <cell r="B7367" t="str">
            <v>H</v>
          </cell>
          <cell r="C7367" t="str">
            <v>Accommodation and Food Services</v>
          </cell>
          <cell r="D7367">
            <v>209021525</v>
          </cell>
          <cell r="E7367" t="str">
            <v>Reservoir - South East</v>
          </cell>
          <cell r="F7367">
            <v>17</v>
          </cell>
          <cell r="G7367">
            <v>20</v>
          </cell>
          <cell r="H7367">
            <v>9</v>
          </cell>
          <cell r="I7367">
            <v>3</v>
          </cell>
          <cell r="J7367">
            <v>0</v>
          </cell>
          <cell r="K7367">
            <v>49</v>
          </cell>
        </row>
        <row r="7368">
          <cell r="A7368">
            <v>7362</v>
          </cell>
          <cell r="B7368" t="str">
            <v>I</v>
          </cell>
          <cell r="C7368" t="str">
            <v>Transport, Postal and Warehousing</v>
          </cell>
          <cell r="D7368">
            <v>209021525</v>
          </cell>
          <cell r="E7368" t="str">
            <v>Reservoir - South East</v>
          </cell>
          <cell r="F7368">
            <v>180</v>
          </cell>
          <cell r="G7368">
            <v>15</v>
          </cell>
          <cell r="H7368">
            <v>3</v>
          </cell>
          <cell r="I7368">
            <v>0</v>
          </cell>
          <cell r="J7368">
            <v>0</v>
          </cell>
          <cell r="K7368">
            <v>197</v>
          </cell>
        </row>
        <row r="7369">
          <cell r="A7369">
            <v>7363</v>
          </cell>
          <cell r="B7369" t="str">
            <v>J</v>
          </cell>
          <cell r="C7369" t="str">
            <v>Information Media and Telecommunications</v>
          </cell>
          <cell r="D7369">
            <v>209021525</v>
          </cell>
          <cell r="E7369" t="str">
            <v>Reservoir - South East</v>
          </cell>
          <cell r="F7369">
            <v>10</v>
          </cell>
          <cell r="G7369">
            <v>0</v>
          </cell>
          <cell r="H7369">
            <v>3</v>
          </cell>
          <cell r="I7369">
            <v>0</v>
          </cell>
          <cell r="J7369">
            <v>0</v>
          </cell>
          <cell r="K7369">
            <v>15</v>
          </cell>
        </row>
        <row r="7370">
          <cell r="A7370">
            <v>7364</v>
          </cell>
          <cell r="B7370" t="str">
            <v>K</v>
          </cell>
          <cell r="C7370" t="str">
            <v>Financial and Insurance Services</v>
          </cell>
          <cell r="D7370">
            <v>209021525</v>
          </cell>
          <cell r="E7370" t="str">
            <v>Reservoir - South East</v>
          </cell>
          <cell r="F7370">
            <v>22</v>
          </cell>
          <cell r="G7370">
            <v>3</v>
          </cell>
          <cell r="H7370">
            <v>0</v>
          </cell>
          <cell r="I7370">
            <v>0</v>
          </cell>
          <cell r="J7370">
            <v>0</v>
          </cell>
          <cell r="K7370">
            <v>25</v>
          </cell>
        </row>
        <row r="7371">
          <cell r="A7371">
            <v>7365</v>
          </cell>
          <cell r="B7371" t="str">
            <v>L</v>
          </cell>
          <cell r="C7371" t="str">
            <v>Rental, Hiring and Real Estate Services</v>
          </cell>
          <cell r="D7371">
            <v>209021525</v>
          </cell>
          <cell r="E7371" t="str">
            <v>Reservoir - South East</v>
          </cell>
          <cell r="F7371">
            <v>56</v>
          </cell>
          <cell r="G7371">
            <v>0</v>
          </cell>
          <cell r="H7371">
            <v>3</v>
          </cell>
          <cell r="I7371">
            <v>0</v>
          </cell>
          <cell r="J7371">
            <v>0</v>
          </cell>
          <cell r="K7371">
            <v>60</v>
          </cell>
        </row>
        <row r="7372">
          <cell r="A7372">
            <v>7366</v>
          </cell>
          <cell r="B7372" t="str">
            <v>M</v>
          </cell>
          <cell r="C7372" t="str">
            <v>Professional, Scientific and Technical Services</v>
          </cell>
          <cell r="D7372">
            <v>209021525</v>
          </cell>
          <cell r="E7372" t="str">
            <v>Reservoir - South East</v>
          </cell>
          <cell r="F7372">
            <v>69</v>
          </cell>
          <cell r="G7372">
            <v>26</v>
          </cell>
          <cell r="H7372">
            <v>4</v>
          </cell>
          <cell r="I7372">
            <v>0</v>
          </cell>
          <cell r="J7372">
            <v>0</v>
          </cell>
          <cell r="K7372">
            <v>99</v>
          </cell>
        </row>
        <row r="7373">
          <cell r="A7373">
            <v>7367</v>
          </cell>
          <cell r="B7373" t="str">
            <v>N</v>
          </cell>
          <cell r="C7373" t="str">
            <v>Administrative and Support Services</v>
          </cell>
          <cell r="D7373">
            <v>209021525</v>
          </cell>
          <cell r="E7373" t="str">
            <v>Reservoir - South East</v>
          </cell>
          <cell r="F7373">
            <v>36</v>
          </cell>
          <cell r="G7373">
            <v>9</v>
          </cell>
          <cell r="H7373">
            <v>3</v>
          </cell>
          <cell r="I7373">
            <v>0</v>
          </cell>
          <cell r="J7373">
            <v>0</v>
          </cell>
          <cell r="K7373">
            <v>48</v>
          </cell>
        </row>
        <row r="7374">
          <cell r="A7374">
            <v>7368</v>
          </cell>
          <cell r="B7374" t="str">
            <v>O</v>
          </cell>
          <cell r="C7374" t="str">
            <v>Public Administration and Safety</v>
          </cell>
          <cell r="D7374">
            <v>209021525</v>
          </cell>
          <cell r="E7374" t="str">
            <v>Reservoir - South East</v>
          </cell>
          <cell r="F7374">
            <v>3</v>
          </cell>
          <cell r="G7374">
            <v>0</v>
          </cell>
          <cell r="H7374">
            <v>0</v>
          </cell>
          <cell r="I7374">
            <v>0</v>
          </cell>
          <cell r="J7374">
            <v>0</v>
          </cell>
          <cell r="K7374">
            <v>0</v>
          </cell>
        </row>
        <row r="7375">
          <cell r="A7375">
            <v>7369</v>
          </cell>
          <cell r="B7375" t="str">
            <v>P</v>
          </cell>
          <cell r="C7375" t="str">
            <v>Education and Training</v>
          </cell>
          <cell r="D7375">
            <v>209021525</v>
          </cell>
          <cell r="E7375" t="str">
            <v>Reservoir - South East</v>
          </cell>
          <cell r="F7375">
            <v>11</v>
          </cell>
          <cell r="G7375">
            <v>4</v>
          </cell>
          <cell r="H7375">
            <v>0</v>
          </cell>
          <cell r="I7375">
            <v>0</v>
          </cell>
          <cell r="J7375">
            <v>0</v>
          </cell>
          <cell r="K7375">
            <v>17</v>
          </cell>
        </row>
        <row r="7376">
          <cell r="A7376">
            <v>7370</v>
          </cell>
          <cell r="B7376" t="str">
            <v>Q</v>
          </cell>
          <cell r="C7376" t="str">
            <v>Health Care and Social Assistance</v>
          </cell>
          <cell r="D7376">
            <v>209021525</v>
          </cell>
          <cell r="E7376" t="str">
            <v>Reservoir - South East</v>
          </cell>
          <cell r="F7376">
            <v>57</v>
          </cell>
          <cell r="G7376">
            <v>15</v>
          </cell>
          <cell r="H7376">
            <v>7</v>
          </cell>
          <cell r="I7376">
            <v>4</v>
          </cell>
          <cell r="J7376">
            <v>0</v>
          </cell>
          <cell r="K7376">
            <v>84</v>
          </cell>
        </row>
        <row r="7377">
          <cell r="A7377">
            <v>7371</v>
          </cell>
          <cell r="B7377" t="str">
            <v>R</v>
          </cell>
          <cell r="C7377" t="str">
            <v>Arts and Recreation Services</v>
          </cell>
          <cell r="D7377">
            <v>209021525</v>
          </cell>
          <cell r="E7377" t="str">
            <v>Reservoir - South East</v>
          </cell>
          <cell r="F7377">
            <v>13</v>
          </cell>
          <cell r="G7377">
            <v>3</v>
          </cell>
          <cell r="H7377">
            <v>0</v>
          </cell>
          <cell r="I7377">
            <v>0</v>
          </cell>
          <cell r="J7377">
            <v>0</v>
          </cell>
          <cell r="K7377">
            <v>17</v>
          </cell>
        </row>
        <row r="7378">
          <cell r="A7378">
            <v>7372</v>
          </cell>
          <cell r="B7378" t="str">
            <v>S</v>
          </cell>
          <cell r="C7378" t="str">
            <v>Other Services</v>
          </cell>
          <cell r="D7378">
            <v>209021525</v>
          </cell>
          <cell r="E7378" t="str">
            <v>Reservoir - South East</v>
          </cell>
          <cell r="F7378">
            <v>24</v>
          </cell>
          <cell r="G7378">
            <v>12</v>
          </cell>
          <cell r="H7378">
            <v>4</v>
          </cell>
          <cell r="I7378">
            <v>0</v>
          </cell>
          <cell r="J7378">
            <v>0</v>
          </cell>
          <cell r="K7378">
            <v>40</v>
          </cell>
        </row>
        <row r="7379">
          <cell r="A7379">
            <v>7373</v>
          </cell>
          <cell r="B7379" t="str">
            <v>A</v>
          </cell>
          <cell r="C7379" t="str">
            <v>Agriculture, Forestry and Fishing</v>
          </cell>
          <cell r="D7379">
            <v>209021526</v>
          </cell>
          <cell r="E7379" t="str">
            <v>Reservoir - South West</v>
          </cell>
          <cell r="F7379">
            <v>7</v>
          </cell>
          <cell r="G7379">
            <v>0</v>
          </cell>
          <cell r="H7379">
            <v>0</v>
          </cell>
          <cell r="I7379">
            <v>0</v>
          </cell>
          <cell r="J7379">
            <v>0</v>
          </cell>
          <cell r="K7379">
            <v>7</v>
          </cell>
        </row>
        <row r="7380">
          <cell r="A7380">
            <v>7374</v>
          </cell>
          <cell r="B7380" t="str">
            <v>B</v>
          </cell>
          <cell r="C7380" t="str">
            <v>Mining</v>
          </cell>
          <cell r="D7380">
            <v>209021526</v>
          </cell>
          <cell r="E7380" t="str">
            <v>Reservoir - South West</v>
          </cell>
          <cell r="F7380">
            <v>0</v>
          </cell>
          <cell r="G7380">
            <v>0</v>
          </cell>
          <cell r="H7380">
            <v>0</v>
          </cell>
          <cell r="I7380">
            <v>0</v>
          </cell>
          <cell r="J7380">
            <v>0</v>
          </cell>
          <cell r="K7380">
            <v>0</v>
          </cell>
        </row>
        <row r="7381">
          <cell r="A7381">
            <v>7375</v>
          </cell>
          <cell r="B7381" t="str">
            <v>C</v>
          </cell>
          <cell r="C7381" t="str">
            <v>Manufacturing</v>
          </cell>
          <cell r="D7381">
            <v>209021526</v>
          </cell>
          <cell r="E7381" t="str">
            <v>Reservoir - South West</v>
          </cell>
          <cell r="F7381">
            <v>41</v>
          </cell>
          <cell r="G7381">
            <v>28</v>
          </cell>
          <cell r="H7381">
            <v>25</v>
          </cell>
          <cell r="I7381">
            <v>12</v>
          </cell>
          <cell r="J7381">
            <v>0</v>
          </cell>
          <cell r="K7381">
            <v>106</v>
          </cell>
        </row>
        <row r="7382">
          <cell r="A7382">
            <v>7376</v>
          </cell>
          <cell r="B7382" t="str">
            <v>D</v>
          </cell>
          <cell r="C7382" t="str">
            <v>Electricity, Gas, Water and Waste Services</v>
          </cell>
          <cell r="D7382">
            <v>209021526</v>
          </cell>
          <cell r="E7382" t="str">
            <v>Reservoir - South West</v>
          </cell>
          <cell r="F7382">
            <v>3</v>
          </cell>
          <cell r="G7382">
            <v>3</v>
          </cell>
          <cell r="H7382">
            <v>3</v>
          </cell>
          <cell r="I7382">
            <v>0</v>
          </cell>
          <cell r="J7382">
            <v>0</v>
          </cell>
          <cell r="K7382">
            <v>7</v>
          </cell>
        </row>
        <row r="7383">
          <cell r="A7383">
            <v>7377</v>
          </cell>
          <cell r="B7383" t="str">
            <v>E</v>
          </cell>
          <cell r="C7383" t="str">
            <v>Construction</v>
          </cell>
          <cell r="D7383">
            <v>209021526</v>
          </cell>
          <cell r="E7383" t="str">
            <v>Reservoir - South West</v>
          </cell>
          <cell r="F7383">
            <v>150</v>
          </cell>
          <cell r="G7383">
            <v>69</v>
          </cell>
          <cell r="H7383">
            <v>22</v>
          </cell>
          <cell r="I7383">
            <v>5</v>
          </cell>
          <cell r="J7383">
            <v>0</v>
          </cell>
          <cell r="K7383">
            <v>246</v>
          </cell>
        </row>
        <row r="7384">
          <cell r="A7384">
            <v>7378</v>
          </cell>
          <cell r="B7384" t="str">
            <v>F</v>
          </cell>
          <cell r="C7384" t="str">
            <v>Wholesale Trade</v>
          </cell>
          <cell r="D7384">
            <v>209021526</v>
          </cell>
          <cell r="E7384" t="str">
            <v>Reservoir - South West</v>
          </cell>
          <cell r="F7384">
            <v>24</v>
          </cell>
          <cell r="G7384">
            <v>14</v>
          </cell>
          <cell r="H7384">
            <v>11</v>
          </cell>
          <cell r="I7384">
            <v>6</v>
          </cell>
          <cell r="J7384">
            <v>0</v>
          </cell>
          <cell r="K7384">
            <v>55</v>
          </cell>
        </row>
        <row r="7385">
          <cell r="A7385">
            <v>7379</v>
          </cell>
          <cell r="B7385" t="str">
            <v>G</v>
          </cell>
          <cell r="C7385" t="str">
            <v>Retail Trade</v>
          </cell>
          <cell r="D7385">
            <v>209021526</v>
          </cell>
          <cell r="E7385" t="str">
            <v>Reservoir - South West</v>
          </cell>
          <cell r="F7385">
            <v>47</v>
          </cell>
          <cell r="G7385">
            <v>36</v>
          </cell>
          <cell r="H7385">
            <v>14</v>
          </cell>
          <cell r="I7385">
            <v>0</v>
          </cell>
          <cell r="J7385">
            <v>0</v>
          </cell>
          <cell r="K7385">
            <v>98</v>
          </cell>
        </row>
        <row r="7386">
          <cell r="A7386">
            <v>7380</v>
          </cell>
          <cell r="B7386" t="str">
            <v>H</v>
          </cell>
          <cell r="C7386" t="str">
            <v>Accommodation and Food Services</v>
          </cell>
          <cell r="D7386">
            <v>209021526</v>
          </cell>
          <cell r="E7386" t="str">
            <v>Reservoir - South West</v>
          </cell>
          <cell r="F7386">
            <v>18</v>
          </cell>
          <cell r="G7386">
            <v>21</v>
          </cell>
          <cell r="H7386">
            <v>7</v>
          </cell>
          <cell r="I7386">
            <v>0</v>
          </cell>
          <cell r="J7386">
            <v>0</v>
          </cell>
          <cell r="K7386">
            <v>49</v>
          </cell>
        </row>
        <row r="7387">
          <cell r="A7387">
            <v>7381</v>
          </cell>
          <cell r="B7387" t="str">
            <v>I</v>
          </cell>
          <cell r="C7387" t="str">
            <v>Transport, Postal and Warehousing</v>
          </cell>
          <cell r="D7387">
            <v>209021526</v>
          </cell>
          <cell r="E7387" t="str">
            <v>Reservoir - South West</v>
          </cell>
          <cell r="F7387">
            <v>187</v>
          </cell>
          <cell r="G7387">
            <v>7</v>
          </cell>
          <cell r="H7387">
            <v>3</v>
          </cell>
          <cell r="I7387">
            <v>0</v>
          </cell>
          <cell r="J7387">
            <v>0</v>
          </cell>
          <cell r="K7387">
            <v>195</v>
          </cell>
        </row>
        <row r="7388">
          <cell r="A7388">
            <v>7382</v>
          </cell>
          <cell r="B7388" t="str">
            <v>J</v>
          </cell>
          <cell r="C7388" t="str">
            <v>Information Media and Telecommunications</v>
          </cell>
          <cell r="D7388">
            <v>209021526</v>
          </cell>
          <cell r="E7388" t="str">
            <v>Reservoir - South West</v>
          </cell>
          <cell r="F7388">
            <v>12</v>
          </cell>
          <cell r="G7388">
            <v>7</v>
          </cell>
          <cell r="H7388">
            <v>0</v>
          </cell>
          <cell r="I7388">
            <v>0</v>
          </cell>
          <cell r="J7388">
            <v>0</v>
          </cell>
          <cell r="K7388">
            <v>20</v>
          </cell>
        </row>
        <row r="7389">
          <cell r="A7389">
            <v>7383</v>
          </cell>
          <cell r="B7389" t="str">
            <v>K</v>
          </cell>
          <cell r="C7389" t="str">
            <v>Financial and Insurance Services</v>
          </cell>
          <cell r="D7389">
            <v>209021526</v>
          </cell>
          <cell r="E7389" t="str">
            <v>Reservoir - South West</v>
          </cell>
          <cell r="F7389">
            <v>33</v>
          </cell>
          <cell r="G7389">
            <v>6</v>
          </cell>
          <cell r="H7389">
            <v>3</v>
          </cell>
          <cell r="I7389">
            <v>0</v>
          </cell>
          <cell r="J7389">
            <v>0</v>
          </cell>
          <cell r="K7389">
            <v>41</v>
          </cell>
        </row>
        <row r="7390">
          <cell r="A7390">
            <v>7384</v>
          </cell>
          <cell r="B7390" t="str">
            <v>L</v>
          </cell>
          <cell r="C7390" t="str">
            <v>Rental, Hiring and Real Estate Services</v>
          </cell>
          <cell r="D7390">
            <v>209021526</v>
          </cell>
          <cell r="E7390" t="str">
            <v>Reservoir - South West</v>
          </cell>
          <cell r="F7390">
            <v>114</v>
          </cell>
          <cell r="G7390">
            <v>6</v>
          </cell>
          <cell r="H7390">
            <v>4</v>
          </cell>
          <cell r="I7390">
            <v>0</v>
          </cell>
          <cell r="J7390">
            <v>0</v>
          </cell>
          <cell r="K7390">
            <v>125</v>
          </cell>
        </row>
        <row r="7391">
          <cell r="A7391">
            <v>7385</v>
          </cell>
          <cell r="B7391" t="str">
            <v>M</v>
          </cell>
          <cell r="C7391" t="str">
            <v>Professional, Scientific and Technical Services</v>
          </cell>
          <cell r="D7391">
            <v>209021526</v>
          </cell>
          <cell r="E7391" t="str">
            <v>Reservoir - South West</v>
          </cell>
          <cell r="F7391">
            <v>102</v>
          </cell>
          <cell r="G7391">
            <v>39</v>
          </cell>
          <cell r="H7391">
            <v>8</v>
          </cell>
          <cell r="I7391">
            <v>3</v>
          </cell>
          <cell r="J7391">
            <v>0</v>
          </cell>
          <cell r="K7391">
            <v>152</v>
          </cell>
        </row>
        <row r="7392">
          <cell r="A7392">
            <v>7386</v>
          </cell>
          <cell r="B7392" t="str">
            <v>N</v>
          </cell>
          <cell r="C7392" t="str">
            <v>Administrative and Support Services</v>
          </cell>
          <cell r="D7392">
            <v>209021526</v>
          </cell>
          <cell r="E7392" t="str">
            <v>Reservoir - South West</v>
          </cell>
          <cell r="F7392">
            <v>48</v>
          </cell>
          <cell r="G7392">
            <v>14</v>
          </cell>
          <cell r="H7392">
            <v>0</v>
          </cell>
          <cell r="I7392">
            <v>0</v>
          </cell>
          <cell r="J7392">
            <v>0</v>
          </cell>
          <cell r="K7392">
            <v>65</v>
          </cell>
        </row>
        <row r="7393">
          <cell r="A7393">
            <v>7387</v>
          </cell>
          <cell r="B7393" t="str">
            <v>O</v>
          </cell>
          <cell r="C7393" t="str">
            <v>Public Administration and Safety</v>
          </cell>
          <cell r="D7393">
            <v>209021526</v>
          </cell>
          <cell r="E7393" t="str">
            <v>Reservoir - South West</v>
          </cell>
          <cell r="F7393">
            <v>3</v>
          </cell>
          <cell r="G7393">
            <v>0</v>
          </cell>
          <cell r="H7393">
            <v>0</v>
          </cell>
          <cell r="I7393">
            <v>0</v>
          </cell>
          <cell r="J7393">
            <v>0</v>
          </cell>
          <cell r="K7393">
            <v>3</v>
          </cell>
        </row>
        <row r="7394">
          <cell r="A7394">
            <v>7388</v>
          </cell>
          <cell r="B7394" t="str">
            <v>P</v>
          </cell>
          <cell r="C7394" t="str">
            <v>Education and Training</v>
          </cell>
          <cell r="D7394">
            <v>209021526</v>
          </cell>
          <cell r="E7394" t="str">
            <v>Reservoir - South West</v>
          </cell>
          <cell r="F7394">
            <v>19</v>
          </cell>
          <cell r="G7394">
            <v>3</v>
          </cell>
          <cell r="H7394">
            <v>6</v>
          </cell>
          <cell r="I7394">
            <v>0</v>
          </cell>
          <cell r="J7394">
            <v>0</v>
          </cell>
          <cell r="K7394">
            <v>27</v>
          </cell>
        </row>
        <row r="7395">
          <cell r="A7395">
            <v>7389</v>
          </cell>
          <cell r="B7395" t="str">
            <v>Q</v>
          </cell>
          <cell r="C7395" t="str">
            <v>Health Care and Social Assistance</v>
          </cell>
          <cell r="D7395">
            <v>209021526</v>
          </cell>
          <cell r="E7395" t="str">
            <v>Reservoir - South West</v>
          </cell>
          <cell r="F7395">
            <v>44</v>
          </cell>
          <cell r="G7395">
            <v>18</v>
          </cell>
          <cell r="H7395">
            <v>12</v>
          </cell>
          <cell r="I7395">
            <v>3</v>
          </cell>
          <cell r="J7395">
            <v>0</v>
          </cell>
          <cell r="K7395">
            <v>75</v>
          </cell>
        </row>
        <row r="7396">
          <cell r="A7396">
            <v>7390</v>
          </cell>
          <cell r="B7396" t="str">
            <v>R</v>
          </cell>
          <cell r="C7396" t="str">
            <v>Arts and Recreation Services</v>
          </cell>
          <cell r="D7396">
            <v>209021526</v>
          </cell>
          <cell r="E7396" t="str">
            <v>Reservoir - South West</v>
          </cell>
          <cell r="F7396">
            <v>26</v>
          </cell>
          <cell r="G7396">
            <v>4</v>
          </cell>
          <cell r="H7396">
            <v>7</v>
          </cell>
          <cell r="I7396">
            <v>0</v>
          </cell>
          <cell r="J7396">
            <v>0</v>
          </cell>
          <cell r="K7396">
            <v>37</v>
          </cell>
        </row>
        <row r="7397">
          <cell r="A7397">
            <v>7391</v>
          </cell>
          <cell r="B7397" t="str">
            <v>S</v>
          </cell>
          <cell r="C7397" t="str">
            <v>Other Services</v>
          </cell>
          <cell r="D7397">
            <v>209021526</v>
          </cell>
          <cell r="E7397" t="str">
            <v>Reservoir - South West</v>
          </cell>
          <cell r="F7397">
            <v>50</v>
          </cell>
          <cell r="G7397">
            <v>37</v>
          </cell>
          <cell r="H7397">
            <v>6</v>
          </cell>
          <cell r="I7397">
            <v>3</v>
          </cell>
          <cell r="J7397">
            <v>0</v>
          </cell>
          <cell r="K7397">
            <v>95</v>
          </cell>
        </row>
        <row r="7398">
          <cell r="A7398">
            <v>7392</v>
          </cell>
          <cell r="B7398" t="str">
            <v>A</v>
          </cell>
          <cell r="C7398" t="str">
            <v>Agriculture, Forestry and Fishing</v>
          </cell>
          <cell r="D7398">
            <v>206071518</v>
          </cell>
          <cell r="E7398" t="str">
            <v>Richmond - North</v>
          </cell>
          <cell r="F7398">
            <v>14</v>
          </cell>
          <cell r="G7398">
            <v>4</v>
          </cell>
          <cell r="H7398">
            <v>0</v>
          </cell>
          <cell r="I7398">
            <v>0</v>
          </cell>
          <cell r="J7398">
            <v>0</v>
          </cell>
          <cell r="K7398">
            <v>19</v>
          </cell>
        </row>
        <row r="7399">
          <cell r="A7399">
            <v>7393</v>
          </cell>
          <cell r="B7399" t="str">
            <v>B</v>
          </cell>
          <cell r="C7399" t="str">
            <v>Mining</v>
          </cell>
          <cell r="D7399">
            <v>206071518</v>
          </cell>
          <cell r="E7399" t="str">
            <v>Richmond - North</v>
          </cell>
          <cell r="F7399">
            <v>0</v>
          </cell>
          <cell r="G7399">
            <v>0</v>
          </cell>
          <cell r="H7399">
            <v>0</v>
          </cell>
          <cell r="I7399">
            <v>0</v>
          </cell>
          <cell r="J7399">
            <v>0</v>
          </cell>
          <cell r="K7399">
            <v>0</v>
          </cell>
        </row>
        <row r="7400">
          <cell r="A7400">
            <v>7394</v>
          </cell>
          <cell r="B7400" t="str">
            <v>C</v>
          </cell>
          <cell r="C7400" t="str">
            <v>Manufacturing</v>
          </cell>
          <cell r="D7400">
            <v>206071518</v>
          </cell>
          <cell r="E7400" t="str">
            <v>Richmond - North</v>
          </cell>
          <cell r="F7400">
            <v>19</v>
          </cell>
          <cell r="G7400">
            <v>13</v>
          </cell>
          <cell r="H7400">
            <v>7</v>
          </cell>
          <cell r="I7400">
            <v>3</v>
          </cell>
          <cell r="J7400">
            <v>0</v>
          </cell>
          <cell r="K7400">
            <v>41</v>
          </cell>
        </row>
        <row r="7401">
          <cell r="A7401">
            <v>7395</v>
          </cell>
          <cell r="B7401" t="str">
            <v>D</v>
          </cell>
          <cell r="C7401" t="str">
            <v>Electricity, Gas, Water and Waste Services</v>
          </cell>
          <cell r="D7401">
            <v>206071518</v>
          </cell>
          <cell r="E7401" t="str">
            <v>Richmond - North</v>
          </cell>
          <cell r="F7401">
            <v>0</v>
          </cell>
          <cell r="G7401">
            <v>0</v>
          </cell>
          <cell r="H7401">
            <v>0</v>
          </cell>
          <cell r="I7401">
            <v>0</v>
          </cell>
          <cell r="J7401">
            <v>0</v>
          </cell>
          <cell r="K7401">
            <v>0</v>
          </cell>
        </row>
        <row r="7402">
          <cell r="A7402">
            <v>7396</v>
          </cell>
          <cell r="B7402" t="str">
            <v>E</v>
          </cell>
          <cell r="C7402" t="str">
            <v>Construction</v>
          </cell>
          <cell r="D7402">
            <v>206071518</v>
          </cell>
          <cell r="E7402" t="str">
            <v>Richmond - North</v>
          </cell>
          <cell r="F7402">
            <v>120</v>
          </cell>
          <cell r="G7402">
            <v>31</v>
          </cell>
          <cell r="H7402">
            <v>23</v>
          </cell>
          <cell r="I7402">
            <v>10</v>
          </cell>
          <cell r="J7402">
            <v>0</v>
          </cell>
          <cell r="K7402">
            <v>184</v>
          </cell>
        </row>
        <row r="7403">
          <cell r="A7403">
            <v>7397</v>
          </cell>
          <cell r="B7403" t="str">
            <v>F</v>
          </cell>
          <cell r="C7403" t="str">
            <v>Wholesale Trade</v>
          </cell>
          <cell r="D7403">
            <v>206071518</v>
          </cell>
          <cell r="E7403" t="str">
            <v>Richmond - North</v>
          </cell>
          <cell r="F7403">
            <v>34</v>
          </cell>
          <cell r="G7403">
            <v>23</v>
          </cell>
          <cell r="H7403">
            <v>14</v>
          </cell>
          <cell r="I7403">
            <v>4</v>
          </cell>
          <cell r="J7403">
            <v>0</v>
          </cell>
          <cell r="K7403">
            <v>75</v>
          </cell>
        </row>
        <row r="7404">
          <cell r="A7404">
            <v>7398</v>
          </cell>
          <cell r="B7404" t="str">
            <v>G</v>
          </cell>
          <cell r="C7404" t="str">
            <v>Retail Trade</v>
          </cell>
          <cell r="D7404">
            <v>206071518</v>
          </cell>
          <cell r="E7404" t="str">
            <v>Richmond - North</v>
          </cell>
          <cell r="F7404">
            <v>63</v>
          </cell>
          <cell r="G7404">
            <v>48</v>
          </cell>
          <cell r="H7404">
            <v>35</v>
          </cell>
          <cell r="I7404">
            <v>11</v>
          </cell>
          <cell r="J7404">
            <v>3</v>
          </cell>
          <cell r="K7404">
            <v>159</v>
          </cell>
        </row>
        <row r="7405">
          <cell r="A7405">
            <v>7399</v>
          </cell>
          <cell r="B7405" t="str">
            <v>H</v>
          </cell>
          <cell r="C7405" t="str">
            <v>Accommodation and Food Services</v>
          </cell>
          <cell r="D7405">
            <v>206071518</v>
          </cell>
          <cell r="E7405" t="str">
            <v>Richmond - North</v>
          </cell>
          <cell r="F7405">
            <v>30</v>
          </cell>
          <cell r="G7405">
            <v>42</v>
          </cell>
          <cell r="H7405">
            <v>33</v>
          </cell>
          <cell r="I7405">
            <v>7</v>
          </cell>
          <cell r="J7405">
            <v>3</v>
          </cell>
          <cell r="K7405">
            <v>114</v>
          </cell>
        </row>
        <row r="7406">
          <cell r="A7406">
            <v>7400</v>
          </cell>
          <cell r="B7406" t="str">
            <v>I</v>
          </cell>
          <cell r="C7406" t="str">
            <v>Transport, Postal and Warehousing</v>
          </cell>
          <cell r="D7406">
            <v>206071518</v>
          </cell>
          <cell r="E7406" t="str">
            <v>Richmond - North</v>
          </cell>
          <cell r="F7406">
            <v>90</v>
          </cell>
          <cell r="G7406">
            <v>5</v>
          </cell>
          <cell r="H7406">
            <v>3</v>
          </cell>
          <cell r="I7406">
            <v>3</v>
          </cell>
          <cell r="J7406">
            <v>0</v>
          </cell>
          <cell r="K7406">
            <v>100</v>
          </cell>
        </row>
        <row r="7407">
          <cell r="A7407">
            <v>7401</v>
          </cell>
          <cell r="B7407" t="str">
            <v>J</v>
          </cell>
          <cell r="C7407" t="str">
            <v>Information Media and Telecommunications</v>
          </cell>
          <cell r="D7407">
            <v>206071518</v>
          </cell>
          <cell r="E7407" t="str">
            <v>Richmond - North</v>
          </cell>
          <cell r="F7407">
            <v>29</v>
          </cell>
          <cell r="G7407">
            <v>3</v>
          </cell>
          <cell r="H7407">
            <v>0</v>
          </cell>
          <cell r="I7407">
            <v>0</v>
          </cell>
          <cell r="J7407">
            <v>0</v>
          </cell>
          <cell r="K7407">
            <v>34</v>
          </cell>
        </row>
        <row r="7408">
          <cell r="A7408">
            <v>7402</v>
          </cell>
          <cell r="B7408" t="str">
            <v>K</v>
          </cell>
          <cell r="C7408" t="str">
            <v>Financial and Insurance Services</v>
          </cell>
          <cell r="D7408">
            <v>206071518</v>
          </cell>
          <cell r="E7408" t="str">
            <v>Richmond - North</v>
          </cell>
          <cell r="F7408">
            <v>101</v>
          </cell>
          <cell r="G7408">
            <v>26</v>
          </cell>
          <cell r="H7408">
            <v>7</v>
          </cell>
          <cell r="I7408">
            <v>0</v>
          </cell>
          <cell r="J7408">
            <v>0</v>
          </cell>
          <cell r="K7408">
            <v>134</v>
          </cell>
        </row>
        <row r="7409">
          <cell r="A7409">
            <v>7403</v>
          </cell>
          <cell r="B7409" t="str">
            <v>L</v>
          </cell>
          <cell r="C7409" t="str">
            <v>Rental, Hiring and Real Estate Services</v>
          </cell>
          <cell r="D7409">
            <v>206071518</v>
          </cell>
          <cell r="E7409" t="str">
            <v>Richmond - North</v>
          </cell>
          <cell r="F7409">
            <v>261</v>
          </cell>
          <cell r="G7409">
            <v>22</v>
          </cell>
          <cell r="H7409">
            <v>4</v>
          </cell>
          <cell r="I7409">
            <v>4</v>
          </cell>
          <cell r="J7409">
            <v>0</v>
          </cell>
          <cell r="K7409">
            <v>291</v>
          </cell>
        </row>
        <row r="7410">
          <cell r="A7410">
            <v>7404</v>
          </cell>
          <cell r="B7410" t="str">
            <v>M</v>
          </cell>
          <cell r="C7410" t="str">
            <v>Professional, Scientific and Technical Services</v>
          </cell>
          <cell r="D7410">
            <v>206071518</v>
          </cell>
          <cell r="E7410" t="str">
            <v>Richmond - North</v>
          </cell>
          <cell r="F7410">
            <v>246</v>
          </cell>
          <cell r="G7410">
            <v>108</v>
          </cell>
          <cell r="H7410">
            <v>51</v>
          </cell>
          <cell r="I7410">
            <v>15</v>
          </cell>
          <cell r="J7410">
            <v>0</v>
          </cell>
          <cell r="K7410">
            <v>420</v>
          </cell>
        </row>
        <row r="7411">
          <cell r="A7411">
            <v>7405</v>
          </cell>
          <cell r="B7411" t="str">
            <v>N</v>
          </cell>
          <cell r="C7411" t="str">
            <v>Administrative and Support Services</v>
          </cell>
          <cell r="D7411">
            <v>206071518</v>
          </cell>
          <cell r="E7411" t="str">
            <v>Richmond - North</v>
          </cell>
          <cell r="F7411">
            <v>41</v>
          </cell>
          <cell r="G7411">
            <v>34</v>
          </cell>
          <cell r="H7411">
            <v>8</v>
          </cell>
          <cell r="I7411">
            <v>3</v>
          </cell>
          <cell r="J7411">
            <v>0</v>
          </cell>
          <cell r="K7411">
            <v>87</v>
          </cell>
        </row>
        <row r="7412">
          <cell r="A7412">
            <v>7406</v>
          </cell>
          <cell r="B7412" t="str">
            <v>O</v>
          </cell>
          <cell r="C7412" t="str">
            <v>Public Administration and Safety</v>
          </cell>
          <cell r="D7412">
            <v>206071518</v>
          </cell>
          <cell r="E7412" t="str">
            <v>Richmond - North</v>
          </cell>
          <cell r="F7412">
            <v>0</v>
          </cell>
          <cell r="G7412">
            <v>0</v>
          </cell>
          <cell r="H7412">
            <v>0</v>
          </cell>
          <cell r="I7412">
            <v>0</v>
          </cell>
          <cell r="J7412">
            <v>0</v>
          </cell>
          <cell r="K7412">
            <v>3</v>
          </cell>
        </row>
        <row r="7413">
          <cell r="A7413">
            <v>7407</v>
          </cell>
          <cell r="B7413" t="str">
            <v>P</v>
          </cell>
          <cell r="C7413" t="str">
            <v>Education and Training</v>
          </cell>
          <cell r="D7413">
            <v>206071518</v>
          </cell>
          <cell r="E7413" t="str">
            <v>Richmond - North</v>
          </cell>
          <cell r="F7413">
            <v>21</v>
          </cell>
          <cell r="G7413">
            <v>9</v>
          </cell>
          <cell r="H7413">
            <v>3</v>
          </cell>
          <cell r="I7413">
            <v>3</v>
          </cell>
          <cell r="J7413">
            <v>0</v>
          </cell>
          <cell r="K7413">
            <v>34</v>
          </cell>
        </row>
        <row r="7414">
          <cell r="A7414">
            <v>7408</v>
          </cell>
          <cell r="B7414" t="str">
            <v>Q</v>
          </cell>
          <cell r="C7414" t="str">
            <v>Health Care and Social Assistance</v>
          </cell>
          <cell r="D7414">
            <v>206071518</v>
          </cell>
          <cell r="E7414" t="str">
            <v>Richmond - North</v>
          </cell>
          <cell r="F7414">
            <v>229</v>
          </cell>
          <cell r="G7414">
            <v>104</v>
          </cell>
          <cell r="H7414">
            <v>29</v>
          </cell>
          <cell r="I7414">
            <v>3</v>
          </cell>
          <cell r="J7414">
            <v>3</v>
          </cell>
          <cell r="K7414">
            <v>366</v>
          </cell>
        </row>
        <row r="7415">
          <cell r="A7415">
            <v>7409</v>
          </cell>
          <cell r="B7415" t="str">
            <v>R</v>
          </cell>
          <cell r="C7415" t="str">
            <v>Arts and Recreation Services</v>
          </cell>
          <cell r="D7415">
            <v>206071518</v>
          </cell>
          <cell r="E7415" t="str">
            <v>Richmond - North</v>
          </cell>
          <cell r="F7415">
            <v>32</v>
          </cell>
          <cell r="G7415">
            <v>10</v>
          </cell>
          <cell r="H7415">
            <v>4</v>
          </cell>
          <cell r="I7415">
            <v>3</v>
          </cell>
          <cell r="J7415">
            <v>0</v>
          </cell>
          <cell r="K7415">
            <v>48</v>
          </cell>
        </row>
        <row r="7416">
          <cell r="A7416">
            <v>7410</v>
          </cell>
          <cell r="B7416" t="str">
            <v>S</v>
          </cell>
          <cell r="C7416" t="str">
            <v>Other Services</v>
          </cell>
          <cell r="D7416">
            <v>206071518</v>
          </cell>
          <cell r="E7416" t="str">
            <v>Richmond - North</v>
          </cell>
          <cell r="F7416">
            <v>42</v>
          </cell>
          <cell r="G7416">
            <v>27</v>
          </cell>
          <cell r="H7416">
            <v>19</v>
          </cell>
          <cell r="I7416">
            <v>0</v>
          </cell>
          <cell r="J7416">
            <v>0</v>
          </cell>
          <cell r="K7416">
            <v>88</v>
          </cell>
        </row>
        <row r="7417">
          <cell r="A7417">
            <v>7411</v>
          </cell>
          <cell r="B7417" t="str">
            <v>A</v>
          </cell>
          <cell r="C7417" t="str">
            <v>Agriculture, Forestry and Fishing</v>
          </cell>
          <cell r="D7417">
            <v>206071517</v>
          </cell>
          <cell r="E7417" t="str">
            <v>Richmond (South) - Cremorne</v>
          </cell>
          <cell r="F7417">
            <v>43</v>
          </cell>
          <cell r="G7417">
            <v>6</v>
          </cell>
          <cell r="H7417">
            <v>3</v>
          </cell>
          <cell r="I7417">
            <v>0</v>
          </cell>
          <cell r="J7417">
            <v>0</v>
          </cell>
          <cell r="K7417">
            <v>52</v>
          </cell>
        </row>
        <row r="7418">
          <cell r="A7418">
            <v>7412</v>
          </cell>
          <cell r="B7418" t="str">
            <v>B</v>
          </cell>
          <cell r="C7418" t="str">
            <v>Mining</v>
          </cell>
          <cell r="D7418">
            <v>206071517</v>
          </cell>
          <cell r="E7418" t="str">
            <v>Richmond (South) - Cremorne</v>
          </cell>
          <cell r="F7418">
            <v>3</v>
          </cell>
          <cell r="G7418">
            <v>3</v>
          </cell>
          <cell r="H7418">
            <v>0</v>
          </cell>
          <cell r="I7418">
            <v>0</v>
          </cell>
          <cell r="J7418">
            <v>0</v>
          </cell>
          <cell r="K7418">
            <v>6</v>
          </cell>
        </row>
        <row r="7419">
          <cell r="A7419">
            <v>7413</v>
          </cell>
          <cell r="B7419" t="str">
            <v>C</v>
          </cell>
          <cell r="C7419" t="str">
            <v>Manufacturing</v>
          </cell>
          <cell r="D7419">
            <v>206071517</v>
          </cell>
          <cell r="E7419" t="str">
            <v>Richmond (South) - Cremorne</v>
          </cell>
          <cell r="F7419">
            <v>39</v>
          </cell>
          <cell r="G7419">
            <v>21</v>
          </cell>
          <cell r="H7419">
            <v>18</v>
          </cell>
          <cell r="I7419">
            <v>13</v>
          </cell>
          <cell r="J7419">
            <v>0</v>
          </cell>
          <cell r="K7419">
            <v>91</v>
          </cell>
        </row>
        <row r="7420">
          <cell r="A7420">
            <v>7414</v>
          </cell>
          <cell r="B7420" t="str">
            <v>D</v>
          </cell>
          <cell r="C7420" t="str">
            <v>Electricity, Gas, Water and Waste Services</v>
          </cell>
          <cell r="D7420">
            <v>206071517</v>
          </cell>
          <cell r="E7420" t="str">
            <v>Richmond (South) - Cremorne</v>
          </cell>
          <cell r="F7420">
            <v>58</v>
          </cell>
          <cell r="G7420">
            <v>6</v>
          </cell>
          <cell r="H7420">
            <v>0</v>
          </cell>
          <cell r="I7420">
            <v>5</v>
          </cell>
          <cell r="J7420">
            <v>0</v>
          </cell>
          <cell r="K7420">
            <v>69</v>
          </cell>
        </row>
        <row r="7421">
          <cell r="A7421">
            <v>7415</v>
          </cell>
          <cell r="B7421" t="str">
            <v>E</v>
          </cell>
          <cell r="C7421" t="str">
            <v>Construction</v>
          </cell>
          <cell r="D7421">
            <v>206071517</v>
          </cell>
          <cell r="E7421" t="str">
            <v>Richmond (South) - Cremorne</v>
          </cell>
          <cell r="F7421">
            <v>386</v>
          </cell>
          <cell r="G7421">
            <v>68</v>
          </cell>
          <cell r="H7421">
            <v>37</v>
          </cell>
          <cell r="I7421">
            <v>13</v>
          </cell>
          <cell r="J7421">
            <v>0</v>
          </cell>
          <cell r="K7421">
            <v>504</v>
          </cell>
        </row>
        <row r="7422">
          <cell r="A7422">
            <v>7416</v>
          </cell>
          <cell r="B7422" t="str">
            <v>F</v>
          </cell>
          <cell r="C7422" t="str">
            <v>Wholesale Trade</v>
          </cell>
          <cell r="D7422">
            <v>206071517</v>
          </cell>
          <cell r="E7422" t="str">
            <v>Richmond (South) - Cremorne</v>
          </cell>
          <cell r="F7422">
            <v>55</v>
          </cell>
          <cell r="G7422">
            <v>26</v>
          </cell>
          <cell r="H7422">
            <v>30</v>
          </cell>
          <cell r="I7422">
            <v>27</v>
          </cell>
          <cell r="J7422">
            <v>0</v>
          </cell>
          <cell r="K7422">
            <v>139</v>
          </cell>
        </row>
        <row r="7423">
          <cell r="A7423">
            <v>7417</v>
          </cell>
          <cell r="B7423" t="str">
            <v>G</v>
          </cell>
          <cell r="C7423" t="str">
            <v>Retail Trade</v>
          </cell>
          <cell r="D7423">
            <v>206071517</v>
          </cell>
          <cell r="E7423" t="str">
            <v>Richmond (South) - Cremorne</v>
          </cell>
          <cell r="F7423">
            <v>142</v>
          </cell>
          <cell r="G7423">
            <v>90</v>
          </cell>
          <cell r="H7423">
            <v>50</v>
          </cell>
          <cell r="I7423">
            <v>25</v>
          </cell>
          <cell r="J7423">
            <v>5</v>
          </cell>
          <cell r="K7423">
            <v>312</v>
          </cell>
        </row>
        <row r="7424">
          <cell r="A7424">
            <v>7418</v>
          </cell>
          <cell r="B7424" t="str">
            <v>H</v>
          </cell>
          <cell r="C7424" t="str">
            <v>Accommodation and Food Services</v>
          </cell>
          <cell r="D7424">
            <v>206071517</v>
          </cell>
          <cell r="E7424" t="str">
            <v>Richmond (South) - Cremorne</v>
          </cell>
          <cell r="F7424">
            <v>78</v>
          </cell>
          <cell r="G7424">
            <v>50</v>
          </cell>
          <cell r="H7424">
            <v>71</v>
          </cell>
          <cell r="I7424">
            <v>28</v>
          </cell>
          <cell r="J7424">
            <v>3</v>
          </cell>
          <cell r="K7424">
            <v>229</v>
          </cell>
        </row>
        <row r="7425">
          <cell r="A7425">
            <v>7419</v>
          </cell>
          <cell r="B7425" t="str">
            <v>I</v>
          </cell>
          <cell r="C7425" t="str">
            <v>Transport, Postal and Warehousing</v>
          </cell>
          <cell r="D7425">
            <v>206071517</v>
          </cell>
          <cell r="E7425" t="str">
            <v>Richmond (South) - Cremorne</v>
          </cell>
          <cell r="F7425">
            <v>55</v>
          </cell>
          <cell r="G7425">
            <v>9</v>
          </cell>
          <cell r="H7425">
            <v>5</v>
          </cell>
          <cell r="I7425">
            <v>3</v>
          </cell>
          <cell r="J7425">
            <v>0</v>
          </cell>
          <cell r="K7425">
            <v>71</v>
          </cell>
        </row>
        <row r="7426">
          <cell r="A7426">
            <v>7420</v>
          </cell>
          <cell r="B7426" t="str">
            <v>J</v>
          </cell>
          <cell r="C7426" t="str">
            <v>Information Media and Telecommunications</v>
          </cell>
          <cell r="D7426">
            <v>206071517</v>
          </cell>
          <cell r="E7426" t="str">
            <v>Richmond (South) - Cremorne</v>
          </cell>
          <cell r="F7426">
            <v>78</v>
          </cell>
          <cell r="G7426">
            <v>26</v>
          </cell>
          <cell r="H7426">
            <v>17</v>
          </cell>
          <cell r="I7426">
            <v>11</v>
          </cell>
          <cell r="J7426">
            <v>4</v>
          </cell>
          <cell r="K7426">
            <v>136</v>
          </cell>
        </row>
        <row r="7427">
          <cell r="A7427">
            <v>7421</v>
          </cell>
          <cell r="B7427" t="str">
            <v>K</v>
          </cell>
          <cell r="C7427" t="str">
            <v>Financial and Insurance Services</v>
          </cell>
          <cell r="D7427">
            <v>206071517</v>
          </cell>
          <cell r="E7427" t="str">
            <v>Richmond (South) - Cremorne</v>
          </cell>
          <cell r="F7427">
            <v>348</v>
          </cell>
          <cell r="G7427">
            <v>90</v>
          </cell>
          <cell r="H7427">
            <v>30</v>
          </cell>
          <cell r="I7427">
            <v>12</v>
          </cell>
          <cell r="J7427">
            <v>0</v>
          </cell>
          <cell r="K7427">
            <v>481</v>
          </cell>
        </row>
        <row r="7428">
          <cell r="A7428">
            <v>7422</v>
          </cell>
          <cell r="B7428" t="str">
            <v>L</v>
          </cell>
          <cell r="C7428" t="str">
            <v>Rental, Hiring and Real Estate Services</v>
          </cell>
          <cell r="D7428">
            <v>206071517</v>
          </cell>
          <cell r="E7428" t="str">
            <v>Richmond (South) - Cremorne</v>
          </cell>
          <cell r="F7428">
            <v>600</v>
          </cell>
          <cell r="G7428">
            <v>36</v>
          </cell>
          <cell r="H7428">
            <v>13</v>
          </cell>
          <cell r="I7428">
            <v>6</v>
          </cell>
          <cell r="J7428">
            <v>0</v>
          </cell>
          <cell r="K7428">
            <v>655</v>
          </cell>
        </row>
        <row r="7429">
          <cell r="A7429">
            <v>7423</v>
          </cell>
          <cell r="B7429" t="str">
            <v>M</v>
          </cell>
          <cell r="C7429" t="str">
            <v>Professional, Scientific and Technical Services</v>
          </cell>
          <cell r="D7429">
            <v>206071517</v>
          </cell>
          <cell r="E7429" t="str">
            <v>Richmond (South) - Cremorne</v>
          </cell>
          <cell r="F7429">
            <v>507</v>
          </cell>
          <cell r="G7429">
            <v>301</v>
          </cell>
          <cell r="H7429">
            <v>143</v>
          </cell>
          <cell r="I7429">
            <v>85</v>
          </cell>
          <cell r="J7429">
            <v>3</v>
          </cell>
          <cell r="K7429">
            <v>1039</v>
          </cell>
        </row>
        <row r="7430">
          <cell r="A7430">
            <v>7424</v>
          </cell>
          <cell r="B7430" t="str">
            <v>N</v>
          </cell>
          <cell r="C7430" t="str">
            <v>Administrative and Support Services</v>
          </cell>
          <cell r="D7430">
            <v>206071517</v>
          </cell>
          <cell r="E7430" t="str">
            <v>Richmond (South) - Cremorne</v>
          </cell>
          <cell r="F7430">
            <v>95</v>
          </cell>
          <cell r="G7430">
            <v>56</v>
          </cell>
          <cell r="H7430">
            <v>33</v>
          </cell>
          <cell r="I7430">
            <v>13</v>
          </cell>
          <cell r="J7430">
            <v>0</v>
          </cell>
          <cell r="K7430">
            <v>197</v>
          </cell>
        </row>
        <row r="7431">
          <cell r="A7431">
            <v>7425</v>
          </cell>
          <cell r="B7431" t="str">
            <v>O</v>
          </cell>
          <cell r="C7431" t="str">
            <v>Public Administration and Safety</v>
          </cell>
          <cell r="D7431">
            <v>206071517</v>
          </cell>
          <cell r="E7431" t="str">
            <v>Richmond (South) - Cremorne</v>
          </cell>
          <cell r="F7431">
            <v>5</v>
          </cell>
          <cell r="G7431">
            <v>3</v>
          </cell>
          <cell r="H7431">
            <v>3</v>
          </cell>
          <cell r="I7431">
            <v>3</v>
          </cell>
          <cell r="J7431">
            <v>0</v>
          </cell>
          <cell r="K7431">
            <v>10</v>
          </cell>
        </row>
        <row r="7432">
          <cell r="A7432">
            <v>7426</v>
          </cell>
          <cell r="B7432" t="str">
            <v>P</v>
          </cell>
          <cell r="C7432" t="str">
            <v>Education and Training</v>
          </cell>
          <cell r="D7432">
            <v>206071517</v>
          </cell>
          <cell r="E7432" t="str">
            <v>Richmond (South) - Cremorne</v>
          </cell>
          <cell r="F7432">
            <v>42</v>
          </cell>
          <cell r="G7432">
            <v>23</v>
          </cell>
          <cell r="H7432">
            <v>9</v>
          </cell>
          <cell r="I7432">
            <v>5</v>
          </cell>
          <cell r="J7432">
            <v>0</v>
          </cell>
          <cell r="K7432">
            <v>79</v>
          </cell>
        </row>
        <row r="7433">
          <cell r="A7433">
            <v>7427</v>
          </cell>
          <cell r="B7433" t="str">
            <v>Q</v>
          </cell>
          <cell r="C7433" t="str">
            <v>Health Care and Social Assistance</v>
          </cell>
          <cell r="D7433">
            <v>206071517</v>
          </cell>
          <cell r="E7433" t="str">
            <v>Richmond (South) - Cremorne</v>
          </cell>
          <cell r="F7433">
            <v>209</v>
          </cell>
          <cell r="G7433">
            <v>55</v>
          </cell>
          <cell r="H7433">
            <v>25</v>
          </cell>
          <cell r="I7433">
            <v>14</v>
          </cell>
          <cell r="J7433">
            <v>4</v>
          </cell>
          <cell r="K7433">
            <v>307</v>
          </cell>
        </row>
        <row r="7434">
          <cell r="A7434">
            <v>7428</v>
          </cell>
          <cell r="B7434" t="str">
            <v>R</v>
          </cell>
          <cell r="C7434" t="str">
            <v>Arts and Recreation Services</v>
          </cell>
          <cell r="D7434">
            <v>206071517</v>
          </cell>
          <cell r="E7434" t="str">
            <v>Richmond (South) - Cremorne</v>
          </cell>
          <cell r="F7434">
            <v>79</v>
          </cell>
          <cell r="G7434">
            <v>29</v>
          </cell>
          <cell r="H7434">
            <v>9</v>
          </cell>
          <cell r="I7434">
            <v>7</v>
          </cell>
          <cell r="J7434">
            <v>3</v>
          </cell>
          <cell r="K7434">
            <v>126</v>
          </cell>
        </row>
        <row r="7435">
          <cell r="A7435">
            <v>7429</v>
          </cell>
          <cell r="B7435" t="str">
            <v>S</v>
          </cell>
          <cell r="C7435" t="str">
            <v>Other Services</v>
          </cell>
          <cell r="D7435">
            <v>206071517</v>
          </cell>
          <cell r="E7435" t="str">
            <v>Richmond (South) - Cremorne</v>
          </cell>
          <cell r="F7435">
            <v>81</v>
          </cell>
          <cell r="G7435">
            <v>57</v>
          </cell>
          <cell r="H7435">
            <v>27</v>
          </cell>
          <cell r="I7435">
            <v>8</v>
          </cell>
          <cell r="J7435">
            <v>0</v>
          </cell>
          <cell r="K7435">
            <v>173</v>
          </cell>
        </row>
        <row r="7436">
          <cell r="A7436">
            <v>7430</v>
          </cell>
          <cell r="B7436" t="str">
            <v>A</v>
          </cell>
          <cell r="C7436" t="str">
            <v>Agriculture, Forestry and Fishing</v>
          </cell>
          <cell r="D7436">
            <v>210021234</v>
          </cell>
          <cell r="E7436" t="str">
            <v>Riddells Creek</v>
          </cell>
          <cell r="F7436">
            <v>20</v>
          </cell>
          <cell r="G7436">
            <v>3</v>
          </cell>
          <cell r="H7436">
            <v>0</v>
          </cell>
          <cell r="I7436">
            <v>0</v>
          </cell>
          <cell r="J7436">
            <v>0</v>
          </cell>
          <cell r="K7436">
            <v>23</v>
          </cell>
        </row>
        <row r="7437">
          <cell r="A7437">
            <v>7431</v>
          </cell>
          <cell r="B7437" t="str">
            <v>B</v>
          </cell>
          <cell r="C7437" t="str">
            <v>Mining</v>
          </cell>
          <cell r="D7437">
            <v>210021234</v>
          </cell>
          <cell r="E7437" t="str">
            <v>Riddells Creek</v>
          </cell>
          <cell r="F7437">
            <v>0</v>
          </cell>
          <cell r="G7437">
            <v>0</v>
          </cell>
          <cell r="H7437">
            <v>0</v>
          </cell>
          <cell r="I7437">
            <v>0</v>
          </cell>
          <cell r="J7437">
            <v>0</v>
          </cell>
          <cell r="K7437">
            <v>0</v>
          </cell>
        </row>
        <row r="7438">
          <cell r="A7438">
            <v>7432</v>
          </cell>
          <cell r="B7438" t="str">
            <v>C</v>
          </cell>
          <cell r="C7438" t="str">
            <v>Manufacturing</v>
          </cell>
          <cell r="D7438">
            <v>210021234</v>
          </cell>
          <cell r="E7438" t="str">
            <v>Riddells Creek</v>
          </cell>
          <cell r="F7438">
            <v>5</v>
          </cell>
          <cell r="G7438">
            <v>3</v>
          </cell>
          <cell r="H7438">
            <v>4</v>
          </cell>
          <cell r="I7438">
            <v>3</v>
          </cell>
          <cell r="J7438">
            <v>0</v>
          </cell>
          <cell r="K7438">
            <v>13</v>
          </cell>
        </row>
        <row r="7439">
          <cell r="A7439">
            <v>7433</v>
          </cell>
          <cell r="B7439" t="str">
            <v>D</v>
          </cell>
          <cell r="C7439" t="str">
            <v>Electricity, Gas, Water and Waste Services</v>
          </cell>
          <cell r="D7439">
            <v>210021234</v>
          </cell>
          <cell r="E7439" t="str">
            <v>Riddells Creek</v>
          </cell>
          <cell r="F7439">
            <v>0</v>
          </cell>
          <cell r="G7439">
            <v>3</v>
          </cell>
          <cell r="H7439">
            <v>3</v>
          </cell>
          <cell r="I7439">
            <v>0</v>
          </cell>
          <cell r="J7439">
            <v>0</v>
          </cell>
          <cell r="K7439">
            <v>4</v>
          </cell>
        </row>
        <row r="7440">
          <cell r="A7440">
            <v>7434</v>
          </cell>
          <cell r="B7440" t="str">
            <v>E</v>
          </cell>
          <cell r="C7440" t="str">
            <v>Construction</v>
          </cell>
          <cell r="D7440">
            <v>210021234</v>
          </cell>
          <cell r="E7440" t="str">
            <v>Riddells Creek</v>
          </cell>
          <cell r="F7440">
            <v>67</v>
          </cell>
          <cell r="G7440">
            <v>56</v>
          </cell>
          <cell r="H7440">
            <v>7</v>
          </cell>
          <cell r="I7440">
            <v>0</v>
          </cell>
          <cell r="J7440">
            <v>0</v>
          </cell>
          <cell r="K7440">
            <v>131</v>
          </cell>
        </row>
        <row r="7441">
          <cell r="A7441">
            <v>7435</v>
          </cell>
          <cell r="B7441" t="str">
            <v>F</v>
          </cell>
          <cell r="C7441" t="str">
            <v>Wholesale Trade</v>
          </cell>
          <cell r="D7441">
            <v>210021234</v>
          </cell>
          <cell r="E7441" t="str">
            <v>Riddells Creek</v>
          </cell>
          <cell r="F7441">
            <v>6</v>
          </cell>
          <cell r="G7441">
            <v>3</v>
          </cell>
          <cell r="H7441">
            <v>0</v>
          </cell>
          <cell r="I7441">
            <v>0</v>
          </cell>
          <cell r="J7441">
            <v>0</v>
          </cell>
          <cell r="K7441">
            <v>7</v>
          </cell>
        </row>
        <row r="7442">
          <cell r="A7442">
            <v>7436</v>
          </cell>
          <cell r="B7442" t="str">
            <v>G</v>
          </cell>
          <cell r="C7442" t="str">
            <v>Retail Trade</v>
          </cell>
          <cell r="D7442">
            <v>210021234</v>
          </cell>
          <cell r="E7442" t="str">
            <v>Riddells Creek</v>
          </cell>
          <cell r="F7442">
            <v>10</v>
          </cell>
          <cell r="G7442">
            <v>5</v>
          </cell>
          <cell r="H7442">
            <v>3</v>
          </cell>
          <cell r="I7442">
            <v>3</v>
          </cell>
          <cell r="J7442">
            <v>0</v>
          </cell>
          <cell r="K7442">
            <v>19</v>
          </cell>
        </row>
        <row r="7443">
          <cell r="A7443">
            <v>7437</v>
          </cell>
          <cell r="B7443" t="str">
            <v>H</v>
          </cell>
          <cell r="C7443" t="str">
            <v>Accommodation and Food Services</v>
          </cell>
          <cell r="D7443">
            <v>210021234</v>
          </cell>
          <cell r="E7443" t="str">
            <v>Riddells Creek</v>
          </cell>
          <cell r="F7443">
            <v>4</v>
          </cell>
          <cell r="G7443">
            <v>4</v>
          </cell>
          <cell r="H7443">
            <v>4</v>
          </cell>
          <cell r="I7443">
            <v>0</v>
          </cell>
          <cell r="J7443">
            <v>0</v>
          </cell>
          <cell r="K7443">
            <v>14</v>
          </cell>
        </row>
        <row r="7444">
          <cell r="A7444">
            <v>7438</v>
          </cell>
          <cell r="B7444" t="str">
            <v>I</v>
          </cell>
          <cell r="C7444" t="str">
            <v>Transport, Postal and Warehousing</v>
          </cell>
          <cell r="D7444">
            <v>210021234</v>
          </cell>
          <cell r="E7444" t="str">
            <v>Riddells Creek</v>
          </cell>
          <cell r="F7444">
            <v>7</v>
          </cell>
          <cell r="G7444">
            <v>4</v>
          </cell>
          <cell r="H7444">
            <v>0</v>
          </cell>
          <cell r="I7444">
            <v>0</v>
          </cell>
          <cell r="J7444">
            <v>0</v>
          </cell>
          <cell r="K7444">
            <v>11</v>
          </cell>
        </row>
        <row r="7445">
          <cell r="A7445">
            <v>7439</v>
          </cell>
          <cell r="B7445" t="str">
            <v>J</v>
          </cell>
          <cell r="C7445" t="str">
            <v>Information Media and Telecommunications</v>
          </cell>
          <cell r="D7445">
            <v>210021234</v>
          </cell>
          <cell r="E7445" t="str">
            <v>Riddells Creek</v>
          </cell>
          <cell r="F7445">
            <v>3</v>
          </cell>
          <cell r="G7445">
            <v>0</v>
          </cell>
          <cell r="H7445">
            <v>3</v>
          </cell>
          <cell r="I7445">
            <v>0</v>
          </cell>
          <cell r="J7445">
            <v>0</v>
          </cell>
          <cell r="K7445">
            <v>4</v>
          </cell>
        </row>
        <row r="7446">
          <cell r="A7446">
            <v>7440</v>
          </cell>
          <cell r="B7446" t="str">
            <v>K</v>
          </cell>
          <cell r="C7446" t="str">
            <v>Financial and Insurance Services</v>
          </cell>
          <cell r="D7446">
            <v>210021234</v>
          </cell>
          <cell r="E7446" t="str">
            <v>Riddells Creek</v>
          </cell>
          <cell r="F7446">
            <v>12</v>
          </cell>
          <cell r="G7446">
            <v>0</v>
          </cell>
          <cell r="H7446">
            <v>0</v>
          </cell>
          <cell r="I7446">
            <v>0</v>
          </cell>
          <cell r="J7446">
            <v>0</v>
          </cell>
          <cell r="K7446">
            <v>13</v>
          </cell>
        </row>
        <row r="7447">
          <cell r="A7447">
            <v>7441</v>
          </cell>
          <cell r="B7447" t="str">
            <v>L</v>
          </cell>
          <cell r="C7447" t="str">
            <v>Rental, Hiring and Real Estate Services</v>
          </cell>
          <cell r="D7447">
            <v>210021234</v>
          </cell>
          <cell r="E7447" t="str">
            <v>Riddells Creek</v>
          </cell>
          <cell r="F7447">
            <v>28</v>
          </cell>
          <cell r="G7447">
            <v>4</v>
          </cell>
          <cell r="H7447">
            <v>0</v>
          </cell>
          <cell r="I7447">
            <v>0</v>
          </cell>
          <cell r="J7447">
            <v>0</v>
          </cell>
          <cell r="K7447">
            <v>33</v>
          </cell>
        </row>
        <row r="7448">
          <cell r="A7448">
            <v>7442</v>
          </cell>
          <cell r="B7448" t="str">
            <v>M</v>
          </cell>
          <cell r="C7448" t="str">
            <v>Professional, Scientific and Technical Services</v>
          </cell>
          <cell r="D7448">
            <v>210021234</v>
          </cell>
          <cell r="E7448" t="str">
            <v>Riddells Creek</v>
          </cell>
          <cell r="F7448">
            <v>39</v>
          </cell>
          <cell r="G7448">
            <v>24</v>
          </cell>
          <cell r="H7448">
            <v>0</v>
          </cell>
          <cell r="I7448">
            <v>0</v>
          </cell>
          <cell r="J7448">
            <v>0</v>
          </cell>
          <cell r="K7448">
            <v>64</v>
          </cell>
        </row>
        <row r="7449">
          <cell r="A7449">
            <v>7443</v>
          </cell>
          <cell r="B7449" t="str">
            <v>N</v>
          </cell>
          <cell r="C7449" t="str">
            <v>Administrative and Support Services</v>
          </cell>
          <cell r="D7449">
            <v>210021234</v>
          </cell>
          <cell r="E7449" t="str">
            <v>Riddells Creek</v>
          </cell>
          <cell r="F7449">
            <v>10</v>
          </cell>
          <cell r="G7449">
            <v>6</v>
          </cell>
          <cell r="H7449">
            <v>0</v>
          </cell>
          <cell r="I7449">
            <v>0</v>
          </cell>
          <cell r="J7449">
            <v>0</v>
          </cell>
          <cell r="K7449">
            <v>16</v>
          </cell>
        </row>
        <row r="7450">
          <cell r="A7450">
            <v>7444</v>
          </cell>
          <cell r="B7450" t="str">
            <v>O</v>
          </cell>
          <cell r="C7450" t="str">
            <v>Public Administration and Safety</v>
          </cell>
          <cell r="D7450">
            <v>210021234</v>
          </cell>
          <cell r="E7450" t="str">
            <v>Riddells Creek</v>
          </cell>
          <cell r="F7450">
            <v>0</v>
          </cell>
          <cell r="G7450">
            <v>0</v>
          </cell>
          <cell r="H7450">
            <v>0</v>
          </cell>
          <cell r="I7450">
            <v>0</v>
          </cell>
          <cell r="J7450">
            <v>0</v>
          </cell>
          <cell r="K7450">
            <v>0</v>
          </cell>
        </row>
        <row r="7451">
          <cell r="A7451">
            <v>7445</v>
          </cell>
          <cell r="B7451" t="str">
            <v>P</v>
          </cell>
          <cell r="C7451" t="str">
            <v>Education and Training</v>
          </cell>
          <cell r="D7451">
            <v>210021234</v>
          </cell>
          <cell r="E7451" t="str">
            <v>Riddells Creek</v>
          </cell>
          <cell r="F7451">
            <v>5</v>
          </cell>
          <cell r="G7451">
            <v>3</v>
          </cell>
          <cell r="H7451">
            <v>5</v>
          </cell>
          <cell r="I7451">
            <v>0</v>
          </cell>
          <cell r="J7451">
            <v>0</v>
          </cell>
          <cell r="K7451">
            <v>14</v>
          </cell>
        </row>
        <row r="7452">
          <cell r="A7452">
            <v>7446</v>
          </cell>
          <cell r="B7452" t="str">
            <v>Q</v>
          </cell>
          <cell r="C7452" t="str">
            <v>Health Care and Social Assistance</v>
          </cell>
          <cell r="D7452">
            <v>210021234</v>
          </cell>
          <cell r="E7452" t="str">
            <v>Riddells Creek</v>
          </cell>
          <cell r="F7452">
            <v>22</v>
          </cell>
          <cell r="G7452">
            <v>5</v>
          </cell>
          <cell r="H7452">
            <v>0</v>
          </cell>
          <cell r="I7452">
            <v>3</v>
          </cell>
          <cell r="J7452">
            <v>0</v>
          </cell>
          <cell r="K7452">
            <v>29</v>
          </cell>
        </row>
        <row r="7453">
          <cell r="A7453">
            <v>7447</v>
          </cell>
          <cell r="B7453" t="str">
            <v>R</v>
          </cell>
          <cell r="C7453" t="str">
            <v>Arts and Recreation Services</v>
          </cell>
          <cell r="D7453">
            <v>210021234</v>
          </cell>
          <cell r="E7453" t="str">
            <v>Riddells Creek</v>
          </cell>
          <cell r="F7453">
            <v>4</v>
          </cell>
          <cell r="G7453">
            <v>3</v>
          </cell>
          <cell r="H7453">
            <v>0</v>
          </cell>
          <cell r="I7453">
            <v>0</v>
          </cell>
          <cell r="J7453">
            <v>0</v>
          </cell>
          <cell r="K7453">
            <v>7</v>
          </cell>
        </row>
        <row r="7454">
          <cell r="A7454">
            <v>7448</v>
          </cell>
          <cell r="B7454" t="str">
            <v>S</v>
          </cell>
          <cell r="C7454" t="str">
            <v>Other Services</v>
          </cell>
          <cell r="D7454">
            <v>210021234</v>
          </cell>
          <cell r="E7454" t="str">
            <v>Riddells Creek</v>
          </cell>
          <cell r="F7454">
            <v>14</v>
          </cell>
          <cell r="G7454">
            <v>7</v>
          </cell>
          <cell r="H7454">
            <v>3</v>
          </cell>
          <cell r="I7454">
            <v>0</v>
          </cell>
          <cell r="J7454">
            <v>0</v>
          </cell>
          <cell r="K7454">
            <v>23</v>
          </cell>
        </row>
        <row r="7455">
          <cell r="A7455">
            <v>7449</v>
          </cell>
          <cell r="B7455" t="str">
            <v>A</v>
          </cell>
          <cell r="C7455" t="str">
            <v>Agriculture, Forestry and Fishing</v>
          </cell>
          <cell r="D7455">
            <v>211031266</v>
          </cell>
          <cell r="E7455" t="str">
            <v>Ringwood</v>
          </cell>
          <cell r="F7455">
            <v>5</v>
          </cell>
          <cell r="G7455">
            <v>4</v>
          </cell>
          <cell r="H7455">
            <v>0</v>
          </cell>
          <cell r="I7455">
            <v>0</v>
          </cell>
          <cell r="J7455">
            <v>0</v>
          </cell>
          <cell r="K7455">
            <v>10</v>
          </cell>
        </row>
        <row r="7456">
          <cell r="A7456">
            <v>7450</v>
          </cell>
          <cell r="B7456" t="str">
            <v>B</v>
          </cell>
          <cell r="C7456" t="str">
            <v>Mining</v>
          </cell>
          <cell r="D7456">
            <v>211031266</v>
          </cell>
          <cell r="E7456" t="str">
            <v>Ringwood</v>
          </cell>
          <cell r="F7456">
            <v>3</v>
          </cell>
          <cell r="G7456">
            <v>0</v>
          </cell>
          <cell r="H7456">
            <v>0</v>
          </cell>
          <cell r="I7456">
            <v>0</v>
          </cell>
          <cell r="J7456">
            <v>0</v>
          </cell>
          <cell r="K7456">
            <v>3</v>
          </cell>
        </row>
        <row r="7457">
          <cell r="A7457">
            <v>7451</v>
          </cell>
          <cell r="B7457" t="str">
            <v>C</v>
          </cell>
          <cell r="C7457" t="str">
            <v>Manufacturing</v>
          </cell>
          <cell r="D7457">
            <v>211031266</v>
          </cell>
          <cell r="E7457" t="str">
            <v>Ringwood</v>
          </cell>
          <cell r="F7457">
            <v>33</v>
          </cell>
          <cell r="G7457">
            <v>27</v>
          </cell>
          <cell r="H7457">
            <v>18</v>
          </cell>
          <cell r="I7457">
            <v>5</v>
          </cell>
          <cell r="J7457">
            <v>3</v>
          </cell>
          <cell r="K7457">
            <v>84</v>
          </cell>
        </row>
        <row r="7458">
          <cell r="A7458">
            <v>7452</v>
          </cell>
          <cell r="B7458" t="str">
            <v>D</v>
          </cell>
          <cell r="C7458" t="str">
            <v>Electricity, Gas, Water and Waste Services</v>
          </cell>
          <cell r="D7458">
            <v>211031266</v>
          </cell>
          <cell r="E7458" t="str">
            <v>Ringwood</v>
          </cell>
          <cell r="F7458">
            <v>0</v>
          </cell>
          <cell r="G7458">
            <v>3</v>
          </cell>
          <cell r="H7458">
            <v>3</v>
          </cell>
          <cell r="I7458">
            <v>0</v>
          </cell>
          <cell r="J7458">
            <v>0</v>
          </cell>
          <cell r="K7458">
            <v>5</v>
          </cell>
        </row>
        <row r="7459">
          <cell r="A7459">
            <v>7453</v>
          </cell>
          <cell r="B7459" t="str">
            <v>E</v>
          </cell>
          <cell r="C7459" t="str">
            <v>Construction</v>
          </cell>
          <cell r="D7459">
            <v>211031266</v>
          </cell>
          <cell r="E7459" t="str">
            <v>Ringwood</v>
          </cell>
          <cell r="F7459">
            <v>218</v>
          </cell>
          <cell r="G7459">
            <v>98</v>
          </cell>
          <cell r="H7459">
            <v>50</v>
          </cell>
          <cell r="I7459">
            <v>7</v>
          </cell>
          <cell r="J7459">
            <v>0</v>
          </cell>
          <cell r="K7459">
            <v>373</v>
          </cell>
        </row>
        <row r="7460">
          <cell r="A7460">
            <v>7454</v>
          </cell>
          <cell r="B7460" t="str">
            <v>F</v>
          </cell>
          <cell r="C7460" t="str">
            <v>Wholesale Trade</v>
          </cell>
          <cell r="D7460">
            <v>211031266</v>
          </cell>
          <cell r="E7460" t="str">
            <v>Ringwood</v>
          </cell>
          <cell r="F7460">
            <v>55</v>
          </cell>
          <cell r="G7460">
            <v>22</v>
          </cell>
          <cell r="H7460">
            <v>13</v>
          </cell>
          <cell r="I7460">
            <v>6</v>
          </cell>
          <cell r="J7460">
            <v>0</v>
          </cell>
          <cell r="K7460">
            <v>96</v>
          </cell>
        </row>
        <row r="7461">
          <cell r="A7461">
            <v>7455</v>
          </cell>
          <cell r="B7461" t="str">
            <v>G</v>
          </cell>
          <cell r="C7461" t="str">
            <v>Retail Trade</v>
          </cell>
          <cell r="D7461">
            <v>211031266</v>
          </cell>
          <cell r="E7461" t="str">
            <v>Ringwood</v>
          </cell>
          <cell r="F7461">
            <v>95</v>
          </cell>
          <cell r="G7461">
            <v>71</v>
          </cell>
          <cell r="H7461">
            <v>33</v>
          </cell>
          <cell r="I7461">
            <v>10</v>
          </cell>
          <cell r="J7461">
            <v>0</v>
          </cell>
          <cell r="K7461">
            <v>209</v>
          </cell>
        </row>
        <row r="7462">
          <cell r="A7462">
            <v>7456</v>
          </cell>
          <cell r="B7462" t="str">
            <v>H</v>
          </cell>
          <cell r="C7462" t="str">
            <v>Accommodation and Food Services</v>
          </cell>
          <cell r="D7462">
            <v>211031266</v>
          </cell>
          <cell r="E7462" t="str">
            <v>Ringwood</v>
          </cell>
          <cell r="F7462">
            <v>32</v>
          </cell>
          <cell r="G7462">
            <v>26</v>
          </cell>
          <cell r="H7462">
            <v>20</v>
          </cell>
          <cell r="I7462">
            <v>12</v>
          </cell>
          <cell r="J7462">
            <v>0</v>
          </cell>
          <cell r="K7462">
            <v>90</v>
          </cell>
        </row>
        <row r="7463">
          <cell r="A7463">
            <v>7457</v>
          </cell>
          <cell r="B7463" t="str">
            <v>I</v>
          </cell>
          <cell r="C7463" t="str">
            <v>Transport, Postal and Warehousing</v>
          </cell>
          <cell r="D7463">
            <v>211031266</v>
          </cell>
          <cell r="E7463" t="str">
            <v>Ringwood</v>
          </cell>
          <cell r="F7463">
            <v>113</v>
          </cell>
          <cell r="G7463">
            <v>17</v>
          </cell>
          <cell r="H7463">
            <v>0</v>
          </cell>
          <cell r="I7463">
            <v>0</v>
          </cell>
          <cell r="J7463">
            <v>0</v>
          </cell>
          <cell r="K7463">
            <v>133</v>
          </cell>
        </row>
        <row r="7464">
          <cell r="A7464">
            <v>7458</v>
          </cell>
          <cell r="B7464" t="str">
            <v>J</v>
          </cell>
          <cell r="C7464" t="str">
            <v>Information Media and Telecommunications</v>
          </cell>
          <cell r="D7464">
            <v>211031266</v>
          </cell>
          <cell r="E7464" t="str">
            <v>Ringwood</v>
          </cell>
          <cell r="F7464">
            <v>11</v>
          </cell>
          <cell r="G7464">
            <v>3</v>
          </cell>
          <cell r="H7464">
            <v>3</v>
          </cell>
          <cell r="I7464">
            <v>0</v>
          </cell>
          <cell r="J7464">
            <v>0</v>
          </cell>
          <cell r="K7464">
            <v>16</v>
          </cell>
        </row>
        <row r="7465">
          <cell r="A7465">
            <v>7459</v>
          </cell>
          <cell r="B7465" t="str">
            <v>K</v>
          </cell>
          <cell r="C7465" t="str">
            <v>Financial and Insurance Services</v>
          </cell>
          <cell r="D7465">
            <v>211031266</v>
          </cell>
          <cell r="E7465" t="str">
            <v>Ringwood</v>
          </cell>
          <cell r="F7465">
            <v>55</v>
          </cell>
          <cell r="G7465">
            <v>24</v>
          </cell>
          <cell r="H7465">
            <v>7</v>
          </cell>
          <cell r="I7465">
            <v>0</v>
          </cell>
          <cell r="J7465">
            <v>0</v>
          </cell>
          <cell r="K7465">
            <v>86</v>
          </cell>
        </row>
        <row r="7466">
          <cell r="A7466">
            <v>7460</v>
          </cell>
          <cell r="B7466" t="str">
            <v>L</v>
          </cell>
          <cell r="C7466" t="str">
            <v>Rental, Hiring and Real Estate Services</v>
          </cell>
          <cell r="D7466">
            <v>211031266</v>
          </cell>
          <cell r="E7466" t="str">
            <v>Ringwood</v>
          </cell>
          <cell r="F7466">
            <v>174</v>
          </cell>
          <cell r="G7466">
            <v>16</v>
          </cell>
          <cell r="H7466">
            <v>10</v>
          </cell>
          <cell r="I7466">
            <v>0</v>
          </cell>
          <cell r="J7466">
            <v>0</v>
          </cell>
          <cell r="K7466">
            <v>200</v>
          </cell>
        </row>
        <row r="7467">
          <cell r="A7467">
            <v>7461</v>
          </cell>
          <cell r="B7467" t="str">
            <v>M</v>
          </cell>
          <cell r="C7467" t="str">
            <v>Professional, Scientific and Technical Services</v>
          </cell>
          <cell r="D7467">
            <v>211031266</v>
          </cell>
          <cell r="E7467" t="str">
            <v>Ringwood</v>
          </cell>
          <cell r="F7467">
            <v>193</v>
          </cell>
          <cell r="G7467">
            <v>102</v>
          </cell>
          <cell r="H7467">
            <v>42</v>
          </cell>
          <cell r="I7467">
            <v>7</v>
          </cell>
          <cell r="J7467">
            <v>0</v>
          </cell>
          <cell r="K7467">
            <v>344</v>
          </cell>
        </row>
        <row r="7468">
          <cell r="A7468">
            <v>7462</v>
          </cell>
          <cell r="B7468" t="str">
            <v>N</v>
          </cell>
          <cell r="C7468" t="str">
            <v>Administrative and Support Services</v>
          </cell>
          <cell r="D7468">
            <v>211031266</v>
          </cell>
          <cell r="E7468" t="str">
            <v>Ringwood</v>
          </cell>
          <cell r="F7468">
            <v>59</v>
          </cell>
          <cell r="G7468">
            <v>29</v>
          </cell>
          <cell r="H7468">
            <v>8</v>
          </cell>
          <cell r="I7468">
            <v>3</v>
          </cell>
          <cell r="J7468">
            <v>0</v>
          </cell>
          <cell r="K7468">
            <v>99</v>
          </cell>
        </row>
        <row r="7469">
          <cell r="A7469">
            <v>7463</v>
          </cell>
          <cell r="B7469" t="str">
            <v>O</v>
          </cell>
          <cell r="C7469" t="str">
            <v>Public Administration and Safety</v>
          </cell>
          <cell r="D7469">
            <v>211031266</v>
          </cell>
          <cell r="E7469" t="str">
            <v>Ringwood</v>
          </cell>
          <cell r="F7469">
            <v>4</v>
          </cell>
          <cell r="G7469">
            <v>4</v>
          </cell>
          <cell r="H7469">
            <v>0</v>
          </cell>
          <cell r="I7469">
            <v>0</v>
          </cell>
          <cell r="J7469">
            <v>0</v>
          </cell>
          <cell r="K7469">
            <v>9</v>
          </cell>
        </row>
        <row r="7470">
          <cell r="A7470">
            <v>7464</v>
          </cell>
          <cell r="B7470" t="str">
            <v>P</v>
          </cell>
          <cell r="C7470" t="str">
            <v>Education and Training</v>
          </cell>
          <cell r="D7470">
            <v>211031266</v>
          </cell>
          <cell r="E7470" t="str">
            <v>Ringwood</v>
          </cell>
          <cell r="F7470">
            <v>26</v>
          </cell>
          <cell r="G7470">
            <v>14</v>
          </cell>
          <cell r="H7470">
            <v>9</v>
          </cell>
          <cell r="I7470">
            <v>3</v>
          </cell>
          <cell r="J7470">
            <v>3</v>
          </cell>
          <cell r="K7470">
            <v>53</v>
          </cell>
        </row>
        <row r="7471">
          <cell r="A7471">
            <v>7465</v>
          </cell>
          <cell r="B7471" t="str">
            <v>Q</v>
          </cell>
          <cell r="C7471" t="str">
            <v>Health Care and Social Assistance</v>
          </cell>
          <cell r="D7471">
            <v>211031266</v>
          </cell>
          <cell r="E7471" t="str">
            <v>Ringwood</v>
          </cell>
          <cell r="F7471">
            <v>114</v>
          </cell>
          <cell r="G7471">
            <v>43</v>
          </cell>
          <cell r="H7471">
            <v>22</v>
          </cell>
          <cell r="I7471">
            <v>9</v>
          </cell>
          <cell r="J7471">
            <v>3</v>
          </cell>
          <cell r="K7471">
            <v>189</v>
          </cell>
        </row>
        <row r="7472">
          <cell r="A7472">
            <v>7466</v>
          </cell>
          <cell r="B7472" t="str">
            <v>R</v>
          </cell>
          <cell r="C7472" t="str">
            <v>Arts and Recreation Services</v>
          </cell>
          <cell r="D7472">
            <v>211031266</v>
          </cell>
          <cell r="E7472" t="str">
            <v>Ringwood</v>
          </cell>
          <cell r="F7472">
            <v>15</v>
          </cell>
          <cell r="G7472">
            <v>8</v>
          </cell>
          <cell r="H7472">
            <v>4</v>
          </cell>
          <cell r="I7472">
            <v>3</v>
          </cell>
          <cell r="J7472">
            <v>0</v>
          </cell>
          <cell r="K7472">
            <v>29</v>
          </cell>
        </row>
        <row r="7473">
          <cell r="A7473">
            <v>7467</v>
          </cell>
          <cell r="B7473" t="str">
            <v>S</v>
          </cell>
          <cell r="C7473" t="str">
            <v>Other Services</v>
          </cell>
          <cell r="D7473">
            <v>211031266</v>
          </cell>
          <cell r="E7473" t="str">
            <v>Ringwood</v>
          </cell>
          <cell r="F7473">
            <v>64</v>
          </cell>
          <cell r="G7473">
            <v>73</v>
          </cell>
          <cell r="H7473">
            <v>30</v>
          </cell>
          <cell r="I7473">
            <v>3</v>
          </cell>
          <cell r="J7473">
            <v>0</v>
          </cell>
          <cell r="K7473">
            <v>168</v>
          </cell>
        </row>
        <row r="7474">
          <cell r="A7474">
            <v>7468</v>
          </cell>
          <cell r="B7474" t="str">
            <v>A</v>
          </cell>
          <cell r="C7474" t="str">
            <v>Agriculture, Forestry and Fishing</v>
          </cell>
          <cell r="D7474">
            <v>211031267</v>
          </cell>
          <cell r="E7474" t="str">
            <v>Ringwood East</v>
          </cell>
          <cell r="F7474">
            <v>5</v>
          </cell>
          <cell r="G7474">
            <v>3</v>
          </cell>
          <cell r="H7474">
            <v>0</v>
          </cell>
          <cell r="I7474">
            <v>0</v>
          </cell>
          <cell r="J7474">
            <v>0</v>
          </cell>
          <cell r="K7474">
            <v>8</v>
          </cell>
        </row>
        <row r="7475">
          <cell r="A7475">
            <v>7469</v>
          </cell>
          <cell r="B7475" t="str">
            <v>B</v>
          </cell>
          <cell r="C7475" t="str">
            <v>Mining</v>
          </cell>
          <cell r="D7475">
            <v>211031267</v>
          </cell>
          <cell r="E7475" t="str">
            <v>Ringwood East</v>
          </cell>
          <cell r="F7475">
            <v>0</v>
          </cell>
          <cell r="G7475">
            <v>3</v>
          </cell>
          <cell r="H7475">
            <v>0</v>
          </cell>
          <cell r="I7475">
            <v>0</v>
          </cell>
          <cell r="J7475">
            <v>0</v>
          </cell>
          <cell r="K7475">
            <v>0</v>
          </cell>
        </row>
        <row r="7476">
          <cell r="A7476">
            <v>7470</v>
          </cell>
          <cell r="B7476" t="str">
            <v>C</v>
          </cell>
          <cell r="C7476" t="str">
            <v>Manufacturing</v>
          </cell>
          <cell r="D7476">
            <v>211031267</v>
          </cell>
          <cell r="E7476" t="str">
            <v>Ringwood East</v>
          </cell>
          <cell r="F7476">
            <v>21</v>
          </cell>
          <cell r="G7476">
            <v>12</v>
          </cell>
          <cell r="H7476">
            <v>3</v>
          </cell>
          <cell r="I7476">
            <v>0</v>
          </cell>
          <cell r="J7476">
            <v>0</v>
          </cell>
          <cell r="K7476">
            <v>37</v>
          </cell>
        </row>
        <row r="7477">
          <cell r="A7477">
            <v>7471</v>
          </cell>
          <cell r="B7477" t="str">
            <v>D</v>
          </cell>
          <cell r="C7477" t="str">
            <v>Electricity, Gas, Water and Waste Services</v>
          </cell>
          <cell r="D7477">
            <v>211031267</v>
          </cell>
          <cell r="E7477" t="str">
            <v>Ringwood East</v>
          </cell>
          <cell r="F7477">
            <v>0</v>
          </cell>
          <cell r="G7477">
            <v>0</v>
          </cell>
          <cell r="H7477">
            <v>0</v>
          </cell>
          <cell r="I7477">
            <v>0</v>
          </cell>
          <cell r="J7477">
            <v>0</v>
          </cell>
          <cell r="K7477">
            <v>3</v>
          </cell>
        </row>
        <row r="7478">
          <cell r="A7478">
            <v>7472</v>
          </cell>
          <cell r="B7478" t="str">
            <v>E</v>
          </cell>
          <cell r="C7478" t="str">
            <v>Construction</v>
          </cell>
          <cell r="D7478">
            <v>211031267</v>
          </cell>
          <cell r="E7478" t="str">
            <v>Ringwood East</v>
          </cell>
          <cell r="F7478">
            <v>179</v>
          </cell>
          <cell r="G7478">
            <v>98</v>
          </cell>
          <cell r="H7478">
            <v>12</v>
          </cell>
          <cell r="I7478">
            <v>0</v>
          </cell>
          <cell r="J7478">
            <v>0</v>
          </cell>
          <cell r="K7478">
            <v>289</v>
          </cell>
        </row>
        <row r="7479">
          <cell r="A7479">
            <v>7473</v>
          </cell>
          <cell r="B7479" t="str">
            <v>F</v>
          </cell>
          <cell r="C7479" t="str">
            <v>Wholesale Trade</v>
          </cell>
          <cell r="D7479">
            <v>211031267</v>
          </cell>
          <cell r="E7479" t="str">
            <v>Ringwood East</v>
          </cell>
          <cell r="F7479">
            <v>28</v>
          </cell>
          <cell r="G7479">
            <v>8</v>
          </cell>
          <cell r="H7479">
            <v>4</v>
          </cell>
          <cell r="I7479">
            <v>3</v>
          </cell>
          <cell r="J7479">
            <v>0</v>
          </cell>
          <cell r="K7479">
            <v>41</v>
          </cell>
        </row>
        <row r="7480">
          <cell r="A7480">
            <v>7474</v>
          </cell>
          <cell r="B7480" t="str">
            <v>G</v>
          </cell>
          <cell r="C7480" t="str">
            <v>Retail Trade</v>
          </cell>
          <cell r="D7480">
            <v>211031267</v>
          </cell>
          <cell r="E7480" t="str">
            <v>Ringwood East</v>
          </cell>
          <cell r="F7480">
            <v>64</v>
          </cell>
          <cell r="G7480">
            <v>25</v>
          </cell>
          <cell r="H7480">
            <v>5</v>
          </cell>
          <cell r="I7480">
            <v>0</v>
          </cell>
          <cell r="J7480">
            <v>0</v>
          </cell>
          <cell r="K7480">
            <v>94</v>
          </cell>
        </row>
        <row r="7481">
          <cell r="A7481">
            <v>7475</v>
          </cell>
          <cell r="B7481" t="str">
            <v>H</v>
          </cell>
          <cell r="C7481" t="str">
            <v>Accommodation and Food Services</v>
          </cell>
          <cell r="D7481">
            <v>211031267</v>
          </cell>
          <cell r="E7481" t="str">
            <v>Ringwood East</v>
          </cell>
          <cell r="F7481">
            <v>16</v>
          </cell>
          <cell r="G7481">
            <v>24</v>
          </cell>
          <cell r="H7481">
            <v>15</v>
          </cell>
          <cell r="I7481">
            <v>0</v>
          </cell>
          <cell r="J7481">
            <v>0</v>
          </cell>
          <cell r="K7481">
            <v>56</v>
          </cell>
        </row>
        <row r="7482">
          <cell r="A7482">
            <v>7476</v>
          </cell>
          <cell r="B7482" t="str">
            <v>I</v>
          </cell>
          <cell r="C7482" t="str">
            <v>Transport, Postal and Warehousing</v>
          </cell>
          <cell r="D7482">
            <v>211031267</v>
          </cell>
          <cell r="E7482" t="str">
            <v>Ringwood East</v>
          </cell>
          <cell r="F7482">
            <v>83</v>
          </cell>
          <cell r="G7482">
            <v>9</v>
          </cell>
          <cell r="H7482">
            <v>0</v>
          </cell>
          <cell r="I7482">
            <v>0</v>
          </cell>
          <cell r="J7482">
            <v>0</v>
          </cell>
          <cell r="K7482">
            <v>93</v>
          </cell>
        </row>
        <row r="7483">
          <cell r="A7483">
            <v>7477</v>
          </cell>
          <cell r="B7483" t="str">
            <v>J</v>
          </cell>
          <cell r="C7483" t="str">
            <v>Information Media and Telecommunications</v>
          </cell>
          <cell r="D7483">
            <v>211031267</v>
          </cell>
          <cell r="E7483" t="str">
            <v>Ringwood East</v>
          </cell>
          <cell r="F7483">
            <v>17</v>
          </cell>
          <cell r="G7483">
            <v>4</v>
          </cell>
          <cell r="H7483">
            <v>3</v>
          </cell>
          <cell r="I7483">
            <v>0</v>
          </cell>
          <cell r="J7483">
            <v>0</v>
          </cell>
          <cell r="K7483">
            <v>22</v>
          </cell>
        </row>
        <row r="7484">
          <cell r="A7484">
            <v>7478</v>
          </cell>
          <cell r="B7484" t="str">
            <v>K</v>
          </cell>
          <cell r="C7484" t="str">
            <v>Financial and Insurance Services</v>
          </cell>
          <cell r="D7484">
            <v>211031267</v>
          </cell>
          <cell r="E7484" t="str">
            <v>Ringwood East</v>
          </cell>
          <cell r="F7484">
            <v>50</v>
          </cell>
          <cell r="G7484">
            <v>18</v>
          </cell>
          <cell r="H7484">
            <v>3</v>
          </cell>
          <cell r="I7484">
            <v>0</v>
          </cell>
          <cell r="J7484">
            <v>0</v>
          </cell>
          <cell r="K7484">
            <v>69</v>
          </cell>
        </row>
        <row r="7485">
          <cell r="A7485">
            <v>7479</v>
          </cell>
          <cell r="B7485" t="str">
            <v>L</v>
          </cell>
          <cell r="C7485" t="str">
            <v>Rental, Hiring and Real Estate Services</v>
          </cell>
          <cell r="D7485">
            <v>211031267</v>
          </cell>
          <cell r="E7485" t="str">
            <v>Ringwood East</v>
          </cell>
          <cell r="F7485">
            <v>103</v>
          </cell>
          <cell r="G7485">
            <v>7</v>
          </cell>
          <cell r="H7485">
            <v>3</v>
          </cell>
          <cell r="I7485">
            <v>0</v>
          </cell>
          <cell r="J7485">
            <v>0</v>
          </cell>
          <cell r="K7485">
            <v>113</v>
          </cell>
        </row>
        <row r="7486">
          <cell r="A7486">
            <v>7480</v>
          </cell>
          <cell r="B7486" t="str">
            <v>M</v>
          </cell>
          <cell r="C7486" t="str">
            <v>Professional, Scientific and Technical Services</v>
          </cell>
          <cell r="D7486">
            <v>211031267</v>
          </cell>
          <cell r="E7486" t="str">
            <v>Ringwood East</v>
          </cell>
          <cell r="F7486">
            <v>143</v>
          </cell>
          <cell r="G7486">
            <v>85</v>
          </cell>
          <cell r="H7486">
            <v>18</v>
          </cell>
          <cell r="I7486">
            <v>3</v>
          </cell>
          <cell r="J7486">
            <v>0</v>
          </cell>
          <cell r="K7486">
            <v>247</v>
          </cell>
        </row>
        <row r="7487">
          <cell r="A7487">
            <v>7481</v>
          </cell>
          <cell r="B7487" t="str">
            <v>N</v>
          </cell>
          <cell r="C7487" t="str">
            <v>Administrative and Support Services</v>
          </cell>
          <cell r="D7487">
            <v>211031267</v>
          </cell>
          <cell r="E7487" t="str">
            <v>Ringwood East</v>
          </cell>
          <cell r="F7487">
            <v>62</v>
          </cell>
          <cell r="G7487">
            <v>17</v>
          </cell>
          <cell r="H7487">
            <v>3</v>
          </cell>
          <cell r="I7487">
            <v>0</v>
          </cell>
          <cell r="J7487">
            <v>0</v>
          </cell>
          <cell r="K7487">
            <v>81</v>
          </cell>
        </row>
        <row r="7488">
          <cell r="A7488">
            <v>7482</v>
          </cell>
          <cell r="B7488" t="str">
            <v>O</v>
          </cell>
          <cell r="C7488" t="str">
            <v>Public Administration and Safety</v>
          </cell>
          <cell r="D7488">
            <v>211031267</v>
          </cell>
          <cell r="E7488" t="str">
            <v>Ringwood East</v>
          </cell>
          <cell r="F7488">
            <v>3</v>
          </cell>
          <cell r="G7488">
            <v>0</v>
          </cell>
          <cell r="H7488">
            <v>0</v>
          </cell>
          <cell r="I7488">
            <v>0</v>
          </cell>
          <cell r="J7488">
            <v>0</v>
          </cell>
          <cell r="K7488">
            <v>4</v>
          </cell>
        </row>
        <row r="7489">
          <cell r="A7489">
            <v>7483</v>
          </cell>
          <cell r="B7489" t="str">
            <v>P</v>
          </cell>
          <cell r="C7489" t="str">
            <v>Education and Training</v>
          </cell>
          <cell r="D7489">
            <v>211031267</v>
          </cell>
          <cell r="E7489" t="str">
            <v>Ringwood East</v>
          </cell>
          <cell r="F7489">
            <v>20</v>
          </cell>
          <cell r="G7489">
            <v>10</v>
          </cell>
          <cell r="H7489">
            <v>3</v>
          </cell>
          <cell r="I7489">
            <v>0</v>
          </cell>
          <cell r="J7489">
            <v>0</v>
          </cell>
          <cell r="K7489">
            <v>34</v>
          </cell>
        </row>
        <row r="7490">
          <cell r="A7490">
            <v>7484</v>
          </cell>
          <cell r="B7490" t="str">
            <v>Q</v>
          </cell>
          <cell r="C7490" t="str">
            <v>Health Care and Social Assistance</v>
          </cell>
          <cell r="D7490">
            <v>211031267</v>
          </cell>
          <cell r="E7490" t="str">
            <v>Ringwood East</v>
          </cell>
          <cell r="F7490">
            <v>109</v>
          </cell>
          <cell r="G7490">
            <v>31</v>
          </cell>
          <cell r="H7490">
            <v>13</v>
          </cell>
          <cell r="I7490">
            <v>9</v>
          </cell>
          <cell r="J7490">
            <v>0</v>
          </cell>
          <cell r="K7490">
            <v>162</v>
          </cell>
        </row>
        <row r="7491">
          <cell r="A7491">
            <v>7485</v>
          </cell>
          <cell r="B7491" t="str">
            <v>R</v>
          </cell>
          <cell r="C7491" t="str">
            <v>Arts and Recreation Services</v>
          </cell>
          <cell r="D7491">
            <v>211031267</v>
          </cell>
          <cell r="E7491" t="str">
            <v>Ringwood East</v>
          </cell>
          <cell r="F7491">
            <v>15</v>
          </cell>
          <cell r="G7491">
            <v>6</v>
          </cell>
          <cell r="H7491">
            <v>3</v>
          </cell>
          <cell r="I7491">
            <v>0</v>
          </cell>
          <cell r="J7491">
            <v>0</v>
          </cell>
          <cell r="K7491">
            <v>23</v>
          </cell>
        </row>
        <row r="7492">
          <cell r="A7492">
            <v>7486</v>
          </cell>
          <cell r="B7492" t="str">
            <v>S</v>
          </cell>
          <cell r="C7492" t="str">
            <v>Other Services</v>
          </cell>
          <cell r="D7492">
            <v>211031267</v>
          </cell>
          <cell r="E7492" t="str">
            <v>Ringwood East</v>
          </cell>
          <cell r="F7492">
            <v>53</v>
          </cell>
          <cell r="G7492">
            <v>35</v>
          </cell>
          <cell r="H7492">
            <v>6</v>
          </cell>
          <cell r="I7492">
            <v>3</v>
          </cell>
          <cell r="J7492">
            <v>0</v>
          </cell>
          <cell r="K7492">
            <v>96</v>
          </cell>
        </row>
        <row r="7493">
          <cell r="A7493">
            <v>7487</v>
          </cell>
          <cell r="B7493" t="str">
            <v>A</v>
          </cell>
          <cell r="C7493" t="str">
            <v>Agriculture, Forestry and Fishing</v>
          </cell>
          <cell r="D7493">
            <v>211031268</v>
          </cell>
          <cell r="E7493" t="str">
            <v>Ringwood North</v>
          </cell>
          <cell r="F7493">
            <v>5</v>
          </cell>
          <cell r="G7493">
            <v>0</v>
          </cell>
          <cell r="H7493">
            <v>0</v>
          </cell>
          <cell r="I7493">
            <v>0</v>
          </cell>
          <cell r="J7493">
            <v>0</v>
          </cell>
          <cell r="K7493">
            <v>6</v>
          </cell>
        </row>
        <row r="7494">
          <cell r="A7494">
            <v>7488</v>
          </cell>
          <cell r="B7494" t="str">
            <v>B</v>
          </cell>
          <cell r="C7494" t="str">
            <v>Mining</v>
          </cell>
          <cell r="D7494">
            <v>211031268</v>
          </cell>
          <cell r="E7494" t="str">
            <v>Ringwood North</v>
          </cell>
          <cell r="F7494">
            <v>0</v>
          </cell>
          <cell r="G7494">
            <v>0</v>
          </cell>
          <cell r="H7494">
            <v>0</v>
          </cell>
          <cell r="I7494">
            <v>0</v>
          </cell>
          <cell r="J7494">
            <v>0</v>
          </cell>
          <cell r="K7494">
            <v>3</v>
          </cell>
        </row>
        <row r="7495">
          <cell r="A7495">
            <v>7489</v>
          </cell>
          <cell r="B7495" t="str">
            <v>C</v>
          </cell>
          <cell r="C7495" t="str">
            <v>Manufacturing</v>
          </cell>
          <cell r="D7495">
            <v>211031268</v>
          </cell>
          <cell r="E7495" t="str">
            <v>Ringwood North</v>
          </cell>
          <cell r="F7495">
            <v>8</v>
          </cell>
          <cell r="G7495">
            <v>0</v>
          </cell>
          <cell r="H7495">
            <v>0</v>
          </cell>
          <cell r="I7495">
            <v>0</v>
          </cell>
          <cell r="J7495">
            <v>0</v>
          </cell>
          <cell r="K7495">
            <v>11</v>
          </cell>
        </row>
        <row r="7496">
          <cell r="A7496">
            <v>7490</v>
          </cell>
          <cell r="B7496" t="str">
            <v>D</v>
          </cell>
          <cell r="C7496" t="str">
            <v>Electricity, Gas, Water and Waste Services</v>
          </cell>
          <cell r="D7496">
            <v>211031268</v>
          </cell>
          <cell r="E7496" t="str">
            <v>Ringwood North</v>
          </cell>
          <cell r="F7496">
            <v>0</v>
          </cell>
          <cell r="G7496">
            <v>0</v>
          </cell>
          <cell r="H7496">
            <v>0</v>
          </cell>
          <cell r="I7496">
            <v>0</v>
          </cell>
          <cell r="J7496">
            <v>0</v>
          </cell>
          <cell r="K7496">
            <v>0</v>
          </cell>
        </row>
        <row r="7497">
          <cell r="A7497">
            <v>7491</v>
          </cell>
          <cell r="B7497" t="str">
            <v>E</v>
          </cell>
          <cell r="C7497" t="str">
            <v>Construction</v>
          </cell>
          <cell r="D7497">
            <v>211031268</v>
          </cell>
          <cell r="E7497" t="str">
            <v>Ringwood North</v>
          </cell>
          <cell r="F7497">
            <v>104</v>
          </cell>
          <cell r="G7497">
            <v>60</v>
          </cell>
          <cell r="H7497">
            <v>8</v>
          </cell>
          <cell r="I7497">
            <v>3</v>
          </cell>
          <cell r="J7497">
            <v>0</v>
          </cell>
          <cell r="K7497">
            <v>174</v>
          </cell>
        </row>
        <row r="7498">
          <cell r="A7498">
            <v>7492</v>
          </cell>
          <cell r="B7498" t="str">
            <v>F</v>
          </cell>
          <cell r="C7498" t="str">
            <v>Wholesale Trade</v>
          </cell>
          <cell r="D7498">
            <v>211031268</v>
          </cell>
          <cell r="E7498" t="str">
            <v>Ringwood North</v>
          </cell>
          <cell r="F7498">
            <v>14</v>
          </cell>
          <cell r="G7498">
            <v>8</v>
          </cell>
          <cell r="H7498">
            <v>0</v>
          </cell>
          <cell r="I7498">
            <v>0</v>
          </cell>
          <cell r="J7498">
            <v>0</v>
          </cell>
          <cell r="K7498">
            <v>24</v>
          </cell>
        </row>
        <row r="7499">
          <cell r="A7499">
            <v>7493</v>
          </cell>
          <cell r="B7499" t="str">
            <v>G</v>
          </cell>
          <cell r="C7499" t="str">
            <v>Retail Trade</v>
          </cell>
          <cell r="D7499">
            <v>211031268</v>
          </cell>
          <cell r="E7499" t="str">
            <v>Ringwood North</v>
          </cell>
          <cell r="F7499">
            <v>23</v>
          </cell>
          <cell r="G7499">
            <v>11</v>
          </cell>
          <cell r="H7499">
            <v>6</v>
          </cell>
          <cell r="I7499">
            <v>0</v>
          </cell>
          <cell r="J7499">
            <v>0</v>
          </cell>
          <cell r="K7499">
            <v>40</v>
          </cell>
        </row>
        <row r="7500">
          <cell r="A7500">
            <v>7494</v>
          </cell>
          <cell r="B7500" t="str">
            <v>H</v>
          </cell>
          <cell r="C7500" t="str">
            <v>Accommodation and Food Services</v>
          </cell>
          <cell r="D7500">
            <v>211031268</v>
          </cell>
          <cell r="E7500" t="str">
            <v>Ringwood North</v>
          </cell>
          <cell r="F7500">
            <v>7</v>
          </cell>
          <cell r="G7500">
            <v>5</v>
          </cell>
          <cell r="H7500">
            <v>9</v>
          </cell>
          <cell r="I7500">
            <v>0</v>
          </cell>
          <cell r="J7500">
            <v>0</v>
          </cell>
          <cell r="K7500">
            <v>22</v>
          </cell>
        </row>
        <row r="7501">
          <cell r="A7501">
            <v>7495</v>
          </cell>
          <cell r="B7501" t="str">
            <v>I</v>
          </cell>
          <cell r="C7501" t="str">
            <v>Transport, Postal and Warehousing</v>
          </cell>
          <cell r="D7501">
            <v>211031268</v>
          </cell>
          <cell r="E7501" t="str">
            <v>Ringwood North</v>
          </cell>
          <cell r="F7501">
            <v>19</v>
          </cell>
          <cell r="G7501">
            <v>8</v>
          </cell>
          <cell r="H7501">
            <v>0</v>
          </cell>
          <cell r="I7501">
            <v>0</v>
          </cell>
          <cell r="J7501">
            <v>0</v>
          </cell>
          <cell r="K7501">
            <v>28</v>
          </cell>
        </row>
        <row r="7502">
          <cell r="A7502">
            <v>7496</v>
          </cell>
          <cell r="B7502" t="str">
            <v>J</v>
          </cell>
          <cell r="C7502" t="str">
            <v>Information Media and Telecommunications</v>
          </cell>
          <cell r="D7502">
            <v>211031268</v>
          </cell>
          <cell r="E7502" t="str">
            <v>Ringwood North</v>
          </cell>
          <cell r="F7502">
            <v>0</v>
          </cell>
          <cell r="G7502">
            <v>4</v>
          </cell>
          <cell r="H7502">
            <v>0</v>
          </cell>
          <cell r="I7502">
            <v>0</v>
          </cell>
          <cell r="J7502">
            <v>0</v>
          </cell>
          <cell r="K7502">
            <v>5</v>
          </cell>
        </row>
        <row r="7503">
          <cell r="A7503">
            <v>7497</v>
          </cell>
          <cell r="B7503" t="str">
            <v>K</v>
          </cell>
          <cell r="C7503" t="str">
            <v>Financial and Insurance Services</v>
          </cell>
          <cell r="D7503">
            <v>211031268</v>
          </cell>
          <cell r="E7503" t="str">
            <v>Ringwood North</v>
          </cell>
          <cell r="F7503">
            <v>41</v>
          </cell>
          <cell r="G7503">
            <v>8</v>
          </cell>
          <cell r="H7503">
            <v>0</v>
          </cell>
          <cell r="I7503">
            <v>0</v>
          </cell>
          <cell r="J7503">
            <v>0</v>
          </cell>
          <cell r="K7503">
            <v>49</v>
          </cell>
        </row>
        <row r="7504">
          <cell r="A7504">
            <v>7498</v>
          </cell>
          <cell r="B7504" t="str">
            <v>L</v>
          </cell>
          <cell r="C7504" t="str">
            <v>Rental, Hiring and Real Estate Services</v>
          </cell>
          <cell r="D7504">
            <v>211031268</v>
          </cell>
          <cell r="E7504" t="str">
            <v>Ringwood North</v>
          </cell>
          <cell r="F7504">
            <v>65</v>
          </cell>
          <cell r="G7504">
            <v>13</v>
          </cell>
          <cell r="H7504">
            <v>0</v>
          </cell>
          <cell r="I7504">
            <v>0</v>
          </cell>
          <cell r="J7504">
            <v>0</v>
          </cell>
          <cell r="K7504">
            <v>78</v>
          </cell>
        </row>
        <row r="7505">
          <cell r="A7505">
            <v>7499</v>
          </cell>
          <cell r="B7505" t="str">
            <v>M</v>
          </cell>
          <cell r="C7505" t="str">
            <v>Professional, Scientific and Technical Services</v>
          </cell>
          <cell r="D7505">
            <v>211031268</v>
          </cell>
          <cell r="E7505" t="str">
            <v>Ringwood North</v>
          </cell>
          <cell r="F7505">
            <v>119</v>
          </cell>
          <cell r="G7505">
            <v>46</v>
          </cell>
          <cell r="H7505">
            <v>3</v>
          </cell>
          <cell r="I7505">
            <v>0</v>
          </cell>
          <cell r="J7505">
            <v>0</v>
          </cell>
          <cell r="K7505">
            <v>168</v>
          </cell>
        </row>
        <row r="7506">
          <cell r="A7506">
            <v>7500</v>
          </cell>
          <cell r="B7506" t="str">
            <v>N</v>
          </cell>
          <cell r="C7506" t="str">
            <v>Administrative and Support Services</v>
          </cell>
          <cell r="D7506">
            <v>211031268</v>
          </cell>
          <cell r="E7506" t="str">
            <v>Ringwood North</v>
          </cell>
          <cell r="F7506">
            <v>18</v>
          </cell>
          <cell r="G7506">
            <v>8</v>
          </cell>
          <cell r="H7506">
            <v>3</v>
          </cell>
          <cell r="I7506">
            <v>0</v>
          </cell>
          <cell r="J7506">
            <v>0</v>
          </cell>
          <cell r="K7506">
            <v>28</v>
          </cell>
        </row>
        <row r="7507">
          <cell r="A7507">
            <v>7501</v>
          </cell>
          <cell r="B7507" t="str">
            <v>O</v>
          </cell>
          <cell r="C7507" t="str">
            <v>Public Administration and Safety</v>
          </cell>
          <cell r="D7507">
            <v>211031268</v>
          </cell>
          <cell r="E7507" t="str">
            <v>Ringwood North</v>
          </cell>
          <cell r="F7507">
            <v>0</v>
          </cell>
          <cell r="G7507">
            <v>0</v>
          </cell>
          <cell r="H7507">
            <v>0</v>
          </cell>
          <cell r="I7507">
            <v>0</v>
          </cell>
          <cell r="J7507">
            <v>0</v>
          </cell>
          <cell r="K7507">
            <v>0</v>
          </cell>
        </row>
        <row r="7508">
          <cell r="A7508">
            <v>7502</v>
          </cell>
          <cell r="B7508" t="str">
            <v>P</v>
          </cell>
          <cell r="C7508" t="str">
            <v>Education and Training</v>
          </cell>
          <cell r="D7508">
            <v>211031268</v>
          </cell>
          <cell r="E7508" t="str">
            <v>Ringwood North</v>
          </cell>
          <cell r="F7508">
            <v>8</v>
          </cell>
          <cell r="G7508">
            <v>6</v>
          </cell>
          <cell r="H7508">
            <v>6</v>
          </cell>
          <cell r="I7508">
            <v>0</v>
          </cell>
          <cell r="J7508">
            <v>0</v>
          </cell>
          <cell r="K7508">
            <v>20</v>
          </cell>
        </row>
        <row r="7509">
          <cell r="A7509">
            <v>7503</v>
          </cell>
          <cell r="B7509" t="str">
            <v>Q</v>
          </cell>
          <cell r="C7509" t="str">
            <v>Health Care and Social Assistance</v>
          </cell>
          <cell r="D7509">
            <v>211031268</v>
          </cell>
          <cell r="E7509" t="str">
            <v>Ringwood North</v>
          </cell>
          <cell r="F7509">
            <v>48</v>
          </cell>
          <cell r="G7509">
            <v>15</v>
          </cell>
          <cell r="H7509">
            <v>10</v>
          </cell>
          <cell r="I7509">
            <v>0</v>
          </cell>
          <cell r="J7509">
            <v>0</v>
          </cell>
          <cell r="K7509">
            <v>73</v>
          </cell>
        </row>
        <row r="7510">
          <cell r="A7510">
            <v>7504</v>
          </cell>
          <cell r="B7510" t="str">
            <v>R</v>
          </cell>
          <cell r="C7510" t="str">
            <v>Arts and Recreation Services</v>
          </cell>
          <cell r="D7510">
            <v>211031268</v>
          </cell>
          <cell r="E7510" t="str">
            <v>Ringwood North</v>
          </cell>
          <cell r="F7510">
            <v>9</v>
          </cell>
          <cell r="G7510">
            <v>4</v>
          </cell>
          <cell r="H7510">
            <v>0</v>
          </cell>
          <cell r="I7510">
            <v>0</v>
          </cell>
          <cell r="J7510">
            <v>0</v>
          </cell>
          <cell r="K7510">
            <v>15</v>
          </cell>
        </row>
        <row r="7511">
          <cell r="A7511">
            <v>7505</v>
          </cell>
          <cell r="B7511" t="str">
            <v>S</v>
          </cell>
          <cell r="C7511" t="str">
            <v>Other Services</v>
          </cell>
          <cell r="D7511">
            <v>211031268</v>
          </cell>
          <cell r="E7511" t="str">
            <v>Ringwood North</v>
          </cell>
          <cell r="F7511">
            <v>22</v>
          </cell>
          <cell r="G7511">
            <v>10</v>
          </cell>
          <cell r="H7511">
            <v>3</v>
          </cell>
          <cell r="I7511">
            <v>0</v>
          </cell>
          <cell r="J7511">
            <v>0</v>
          </cell>
          <cell r="K7511">
            <v>35</v>
          </cell>
        </row>
        <row r="7512">
          <cell r="A7512">
            <v>7506</v>
          </cell>
          <cell r="B7512" t="str">
            <v>A</v>
          </cell>
          <cell r="C7512" t="str">
            <v>Agriculture, Forestry and Fishing</v>
          </cell>
          <cell r="D7512">
            <v>215031403</v>
          </cell>
          <cell r="E7512" t="str">
            <v>Robinvale</v>
          </cell>
          <cell r="F7512">
            <v>108</v>
          </cell>
          <cell r="G7512">
            <v>52</v>
          </cell>
          <cell r="H7512">
            <v>12</v>
          </cell>
          <cell r="I7512">
            <v>8</v>
          </cell>
          <cell r="J7512">
            <v>0</v>
          </cell>
          <cell r="K7512">
            <v>180</v>
          </cell>
        </row>
        <row r="7513">
          <cell r="A7513">
            <v>7507</v>
          </cell>
          <cell r="B7513" t="str">
            <v>B</v>
          </cell>
          <cell r="C7513" t="str">
            <v>Mining</v>
          </cell>
          <cell r="D7513">
            <v>215031403</v>
          </cell>
          <cell r="E7513" t="str">
            <v>Robinvale</v>
          </cell>
          <cell r="F7513">
            <v>0</v>
          </cell>
          <cell r="G7513">
            <v>0</v>
          </cell>
          <cell r="H7513">
            <v>0</v>
          </cell>
          <cell r="I7513">
            <v>0</v>
          </cell>
          <cell r="J7513">
            <v>0</v>
          </cell>
          <cell r="K7513">
            <v>0</v>
          </cell>
        </row>
        <row r="7514">
          <cell r="A7514">
            <v>7508</v>
          </cell>
          <cell r="B7514" t="str">
            <v>C</v>
          </cell>
          <cell r="C7514" t="str">
            <v>Manufacturing</v>
          </cell>
          <cell r="D7514">
            <v>215031403</v>
          </cell>
          <cell r="E7514" t="str">
            <v>Robinvale</v>
          </cell>
          <cell r="F7514">
            <v>6</v>
          </cell>
          <cell r="G7514">
            <v>0</v>
          </cell>
          <cell r="H7514">
            <v>0</v>
          </cell>
          <cell r="I7514">
            <v>0</v>
          </cell>
          <cell r="J7514">
            <v>0</v>
          </cell>
          <cell r="K7514">
            <v>9</v>
          </cell>
        </row>
        <row r="7515">
          <cell r="A7515">
            <v>7509</v>
          </cell>
          <cell r="B7515" t="str">
            <v>D</v>
          </cell>
          <cell r="C7515" t="str">
            <v>Electricity, Gas, Water and Waste Services</v>
          </cell>
          <cell r="D7515">
            <v>215031403</v>
          </cell>
          <cell r="E7515" t="str">
            <v>Robinvale</v>
          </cell>
          <cell r="F7515">
            <v>0</v>
          </cell>
          <cell r="G7515">
            <v>0</v>
          </cell>
          <cell r="H7515">
            <v>0</v>
          </cell>
          <cell r="I7515">
            <v>0</v>
          </cell>
          <cell r="J7515">
            <v>0</v>
          </cell>
          <cell r="K7515">
            <v>3</v>
          </cell>
        </row>
        <row r="7516">
          <cell r="A7516">
            <v>7510</v>
          </cell>
          <cell r="B7516" t="str">
            <v>E</v>
          </cell>
          <cell r="C7516" t="str">
            <v>Construction</v>
          </cell>
          <cell r="D7516">
            <v>215031403</v>
          </cell>
          <cell r="E7516" t="str">
            <v>Robinvale</v>
          </cell>
          <cell r="F7516">
            <v>23</v>
          </cell>
          <cell r="G7516">
            <v>9</v>
          </cell>
          <cell r="H7516">
            <v>6</v>
          </cell>
          <cell r="I7516">
            <v>0</v>
          </cell>
          <cell r="J7516">
            <v>0</v>
          </cell>
          <cell r="K7516">
            <v>38</v>
          </cell>
        </row>
        <row r="7517">
          <cell r="A7517">
            <v>7511</v>
          </cell>
          <cell r="B7517" t="str">
            <v>F</v>
          </cell>
          <cell r="C7517" t="str">
            <v>Wholesale Trade</v>
          </cell>
          <cell r="D7517">
            <v>215031403</v>
          </cell>
          <cell r="E7517" t="str">
            <v>Robinvale</v>
          </cell>
          <cell r="F7517">
            <v>11</v>
          </cell>
          <cell r="G7517">
            <v>3</v>
          </cell>
          <cell r="H7517">
            <v>0</v>
          </cell>
          <cell r="I7517">
            <v>3</v>
          </cell>
          <cell r="J7517">
            <v>0</v>
          </cell>
          <cell r="K7517">
            <v>17</v>
          </cell>
        </row>
        <row r="7518">
          <cell r="A7518">
            <v>7512</v>
          </cell>
          <cell r="B7518" t="str">
            <v>G</v>
          </cell>
          <cell r="C7518" t="str">
            <v>Retail Trade</v>
          </cell>
          <cell r="D7518">
            <v>215031403</v>
          </cell>
          <cell r="E7518" t="str">
            <v>Robinvale</v>
          </cell>
          <cell r="F7518">
            <v>20</v>
          </cell>
          <cell r="G7518">
            <v>10</v>
          </cell>
          <cell r="H7518">
            <v>5</v>
          </cell>
          <cell r="I7518">
            <v>0</v>
          </cell>
          <cell r="J7518">
            <v>0</v>
          </cell>
          <cell r="K7518">
            <v>35</v>
          </cell>
        </row>
        <row r="7519">
          <cell r="A7519">
            <v>7513</v>
          </cell>
          <cell r="B7519" t="str">
            <v>H</v>
          </cell>
          <cell r="C7519" t="str">
            <v>Accommodation and Food Services</v>
          </cell>
          <cell r="D7519">
            <v>215031403</v>
          </cell>
          <cell r="E7519" t="str">
            <v>Robinvale</v>
          </cell>
          <cell r="F7519">
            <v>7</v>
          </cell>
          <cell r="G7519">
            <v>10</v>
          </cell>
          <cell r="H7519">
            <v>5</v>
          </cell>
          <cell r="I7519">
            <v>0</v>
          </cell>
          <cell r="J7519">
            <v>0</v>
          </cell>
          <cell r="K7519">
            <v>22</v>
          </cell>
        </row>
        <row r="7520">
          <cell r="A7520">
            <v>7514</v>
          </cell>
          <cell r="B7520" t="str">
            <v>I</v>
          </cell>
          <cell r="C7520" t="str">
            <v>Transport, Postal and Warehousing</v>
          </cell>
          <cell r="D7520">
            <v>215031403</v>
          </cell>
          <cell r="E7520" t="str">
            <v>Robinvale</v>
          </cell>
          <cell r="F7520">
            <v>4</v>
          </cell>
          <cell r="G7520">
            <v>6</v>
          </cell>
          <cell r="H7520">
            <v>3</v>
          </cell>
          <cell r="I7520">
            <v>0</v>
          </cell>
          <cell r="J7520">
            <v>0</v>
          </cell>
          <cell r="K7520">
            <v>12</v>
          </cell>
        </row>
        <row r="7521">
          <cell r="A7521">
            <v>7515</v>
          </cell>
          <cell r="B7521" t="str">
            <v>J</v>
          </cell>
          <cell r="C7521" t="str">
            <v>Information Media and Telecommunications</v>
          </cell>
          <cell r="D7521">
            <v>215031403</v>
          </cell>
          <cell r="E7521" t="str">
            <v>Robinvale</v>
          </cell>
          <cell r="F7521">
            <v>0</v>
          </cell>
          <cell r="G7521">
            <v>3</v>
          </cell>
          <cell r="H7521">
            <v>0</v>
          </cell>
          <cell r="I7521">
            <v>0</v>
          </cell>
          <cell r="J7521">
            <v>0</v>
          </cell>
          <cell r="K7521">
            <v>3</v>
          </cell>
        </row>
        <row r="7522">
          <cell r="A7522">
            <v>7516</v>
          </cell>
          <cell r="B7522" t="str">
            <v>K</v>
          </cell>
          <cell r="C7522" t="str">
            <v>Financial and Insurance Services</v>
          </cell>
          <cell r="D7522">
            <v>215031403</v>
          </cell>
          <cell r="E7522" t="str">
            <v>Robinvale</v>
          </cell>
          <cell r="F7522">
            <v>8</v>
          </cell>
          <cell r="G7522">
            <v>0</v>
          </cell>
          <cell r="H7522">
            <v>0</v>
          </cell>
          <cell r="I7522">
            <v>0</v>
          </cell>
          <cell r="J7522">
            <v>0</v>
          </cell>
          <cell r="K7522">
            <v>9</v>
          </cell>
        </row>
        <row r="7523">
          <cell r="A7523">
            <v>7517</v>
          </cell>
          <cell r="B7523" t="str">
            <v>L</v>
          </cell>
          <cell r="C7523" t="str">
            <v>Rental, Hiring and Real Estate Services</v>
          </cell>
          <cell r="D7523">
            <v>215031403</v>
          </cell>
          <cell r="E7523" t="str">
            <v>Robinvale</v>
          </cell>
          <cell r="F7523">
            <v>35</v>
          </cell>
          <cell r="G7523">
            <v>3</v>
          </cell>
          <cell r="H7523">
            <v>0</v>
          </cell>
          <cell r="I7523">
            <v>0</v>
          </cell>
          <cell r="J7523">
            <v>0</v>
          </cell>
          <cell r="K7523">
            <v>38</v>
          </cell>
        </row>
        <row r="7524">
          <cell r="A7524">
            <v>7518</v>
          </cell>
          <cell r="B7524" t="str">
            <v>M</v>
          </cell>
          <cell r="C7524" t="str">
            <v>Professional, Scientific and Technical Services</v>
          </cell>
          <cell r="D7524">
            <v>215031403</v>
          </cell>
          <cell r="E7524" t="str">
            <v>Robinvale</v>
          </cell>
          <cell r="F7524">
            <v>5</v>
          </cell>
          <cell r="G7524">
            <v>3</v>
          </cell>
          <cell r="H7524">
            <v>0</v>
          </cell>
          <cell r="I7524">
            <v>0</v>
          </cell>
          <cell r="J7524">
            <v>0</v>
          </cell>
          <cell r="K7524">
            <v>10</v>
          </cell>
        </row>
        <row r="7525">
          <cell r="A7525">
            <v>7519</v>
          </cell>
          <cell r="B7525" t="str">
            <v>N</v>
          </cell>
          <cell r="C7525" t="str">
            <v>Administrative and Support Services</v>
          </cell>
          <cell r="D7525">
            <v>215031403</v>
          </cell>
          <cell r="E7525" t="str">
            <v>Robinvale</v>
          </cell>
          <cell r="F7525">
            <v>10</v>
          </cell>
          <cell r="G7525">
            <v>17</v>
          </cell>
          <cell r="H7525">
            <v>7</v>
          </cell>
          <cell r="I7525">
            <v>3</v>
          </cell>
          <cell r="J7525">
            <v>0</v>
          </cell>
          <cell r="K7525">
            <v>37</v>
          </cell>
        </row>
        <row r="7526">
          <cell r="A7526">
            <v>7520</v>
          </cell>
          <cell r="B7526" t="str">
            <v>O</v>
          </cell>
          <cell r="C7526" t="str">
            <v>Public Administration and Safety</v>
          </cell>
          <cell r="D7526">
            <v>215031403</v>
          </cell>
          <cell r="E7526" t="str">
            <v>Robinvale</v>
          </cell>
          <cell r="F7526">
            <v>0</v>
          </cell>
          <cell r="G7526">
            <v>0</v>
          </cell>
          <cell r="H7526">
            <v>0</v>
          </cell>
          <cell r="I7526">
            <v>0</v>
          </cell>
          <cell r="J7526">
            <v>0</v>
          </cell>
          <cell r="K7526">
            <v>0</v>
          </cell>
        </row>
        <row r="7527">
          <cell r="A7527">
            <v>7521</v>
          </cell>
          <cell r="B7527" t="str">
            <v>P</v>
          </cell>
          <cell r="C7527" t="str">
            <v>Education and Training</v>
          </cell>
          <cell r="D7527">
            <v>215031403</v>
          </cell>
          <cell r="E7527" t="str">
            <v>Robinvale</v>
          </cell>
          <cell r="F7527">
            <v>3</v>
          </cell>
          <cell r="G7527">
            <v>0</v>
          </cell>
          <cell r="H7527">
            <v>0</v>
          </cell>
          <cell r="I7527">
            <v>0</v>
          </cell>
          <cell r="J7527">
            <v>0</v>
          </cell>
          <cell r="K7527">
            <v>0</v>
          </cell>
        </row>
        <row r="7528">
          <cell r="A7528">
            <v>7522</v>
          </cell>
          <cell r="B7528" t="str">
            <v>Q</v>
          </cell>
          <cell r="C7528" t="str">
            <v>Health Care and Social Assistance</v>
          </cell>
          <cell r="D7528">
            <v>215031403</v>
          </cell>
          <cell r="E7528" t="str">
            <v>Robinvale</v>
          </cell>
          <cell r="F7528">
            <v>0</v>
          </cell>
          <cell r="G7528">
            <v>5</v>
          </cell>
          <cell r="H7528">
            <v>0</v>
          </cell>
          <cell r="I7528">
            <v>0</v>
          </cell>
          <cell r="J7528">
            <v>0</v>
          </cell>
          <cell r="K7528">
            <v>5</v>
          </cell>
        </row>
        <row r="7529">
          <cell r="A7529">
            <v>7523</v>
          </cell>
          <cell r="B7529" t="str">
            <v>R</v>
          </cell>
          <cell r="C7529" t="str">
            <v>Arts and Recreation Services</v>
          </cell>
          <cell r="D7529">
            <v>215031403</v>
          </cell>
          <cell r="E7529" t="str">
            <v>Robinvale</v>
          </cell>
          <cell r="F7529">
            <v>3</v>
          </cell>
          <cell r="G7529">
            <v>0</v>
          </cell>
          <cell r="H7529">
            <v>0</v>
          </cell>
          <cell r="I7529">
            <v>0</v>
          </cell>
          <cell r="J7529">
            <v>0</v>
          </cell>
          <cell r="K7529">
            <v>0</v>
          </cell>
        </row>
        <row r="7530">
          <cell r="A7530">
            <v>7524</v>
          </cell>
          <cell r="B7530" t="str">
            <v>S</v>
          </cell>
          <cell r="C7530" t="str">
            <v>Other Services</v>
          </cell>
          <cell r="D7530">
            <v>215031403</v>
          </cell>
          <cell r="E7530" t="str">
            <v>Robinvale</v>
          </cell>
          <cell r="F7530">
            <v>11</v>
          </cell>
          <cell r="G7530">
            <v>5</v>
          </cell>
          <cell r="H7530">
            <v>0</v>
          </cell>
          <cell r="I7530">
            <v>0</v>
          </cell>
          <cell r="J7530">
            <v>0</v>
          </cell>
          <cell r="K7530">
            <v>16</v>
          </cell>
        </row>
        <row r="7531">
          <cell r="A7531">
            <v>7525</v>
          </cell>
          <cell r="B7531" t="str">
            <v>A</v>
          </cell>
          <cell r="C7531" t="str">
            <v>Agriculture, Forestry and Fishing</v>
          </cell>
          <cell r="D7531">
            <v>216011409</v>
          </cell>
          <cell r="E7531" t="str">
            <v>Rochester</v>
          </cell>
          <cell r="F7531">
            <v>135</v>
          </cell>
          <cell r="G7531">
            <v>39</v>
          </cell>
          <cell r="H7531">
            <v>13</v>
          </cell>
          <cell r="I7531">
            <v>0</v>
          </cell>
          <cell r="J7531">
            <v>0</v>
          </cell>
          <cell r="K7531">
            <v>188</v>
          </cell>
        </row>
        <row r="7532">
          <cell r="A7532">
            <v>7526</v>
          </cell>
          <cell r="B7532" t="str">
            <v>B</v>
          </cell>
          <cell r="C7532" t="str">
            <v>Mining</v>
          </cell>
          <cell r="D7532">
            <v>216011409</v>
          </cell>
          <cell r="E7532" t="str">
            <v>Rochester</v>
          </cell>
          <cell r="F7532">
            <v>0</v>
          </cell>
          <cell r="G7532">
            <v>0</v>
          </cell>
          <cell r="H7532">
            <v>0</v>
          </cell>
          <cell r="I7532">
            <v>0</v>
          </cell>
          <cell r="J7532">
            <v>0</v>
          </cell>
          <cell r="K7532">
            <v>0</v>
          </cell>
        </row>
        <row r="7533">
          <cell r="A7533">
            <v>7527</v>
          </cell>
          <cell r="B7533" t="str">
            <v>C</v>
          </cell>
          <cell r="C7533" t="str">
            <v>Manufacturing</v>
          </cell>
          <cell r="D7533">
            <v>216011409</v>
          </cell>
          <cell r="E7533" t="str">
            <v>Rochester</v>
          </cell>
          <cell r="F7533">
            <v>10</v>
          </cell>
          <cell r="G7533">
            <v>4</v>
          </cell>
          <cell r="H7533">
            <v>5</v>
          </cell>
          <cell r="I7533">
            <v>3</v>
          </cell>
          <cell r="J7533">
            <v>0</v>
          </cell>
          <cell r="K7533">
            <v>20</v>
          </cell>
        </row>
        <row r="7534">
          <cell r="A7534">
            <v>7528</v>
          </cell>
          <cell r="B7534" t="str">
            <v>D</v>
          </cell>
          <cell r="C7534" t="str">
            <v>Electricity, Gas, Water and Waste Services</v>
          </cell>
          <cell r="D7534">
            <v>216011409</v>
          </cell>
          <cell r="E7534" t="str">
            <v>Rochester</v>
          </cell>
          <cell r="F7534">
            <v>0</v>
          </cell>
          <cell r="G7534">
            <v>0</v>
          </cell>
          <cell r="H7534">
            <v>0</v>
          </cell>
          <cell r="I7534">
            <v>0</v>
          </cell>
          <cell r="J7534">
            <v>0</v>
          </cell>
          <cell r="K7534">
            <v>0</v>
          </cell>
        </row>
        <row r="7535">
          <cell r="A7535">
            <v>7529</v>
          </cell>
          <cell r="B7535" t="str">
            <v>E</v>
          </cell>
          <cell r="C7535" t="str">
            <v>Construction</v>
          </cell>
          <cell r="D7535">
            <v>216011409</v>
          </cell>
          <cell r="E7535" t="str">
            <v>Rochester</v>
          </cell>
          <cell r="F7535">
            <v>29</v>
          </cell>
          <cell r="G7535">
            <v>18</v>
          </cell>
          <cell r="H7535">
            <v>9</v>
          </cell>
          <cell r="I7535">
            <v>0</v>
          </cell>
          <cell r="J7535">
            <v>0</v>
          </cell>
          <cell r="K7535">
            <v>58</v>
          </cell>
        </row>
        <row r="7536">
          <cell r="A7536">
            <v>7530</v>
          </cell>
          <cell r="B7536" t="str">
            <v>F</v>
          </cell>
          <cell r="C7536" t="str">
            <v>Wholesale Trade</v>
          </cell>
          <cell r="D7536">
            <v>216011409</v>
          </cell>
          <cell r="E7536" t="str">
            <v>Rochester</v>
          </cell>
          <cell r="F7536">
            <v>7</v>
          </cell>
          <cell r="G7536">
            <v>3</v>
          </cell>
          <cell r="H7536">
            <v>0</v>
          </cell>
          <cell r="I7536">
            <v>0</v>
          </cell>
          <cell r="J7536">
            <v>0</v>
          </cell>
          <cell r="K7536">
            <v>9</v>
          </cell>
        </row>
        <row r="7537">
          <cell r="A7537">
            <v>7531</v>
          </cell>
          <cell r="B7537" t="str">
            <v>G</v>
          </cell>
          <cell r="C7537" t="str">
            <v>Retail Trade</v>
          </cell>
          <cell r="D7537">
            <v>216011409</v>
          </cell>
          <cell r="E7537" t="str">
            <v>Rochester</v>
          </cell>
          <cell r="F7537">
            <v>5</v>
          </cell>
          <cell r="G7537">
            <v>9</v>
          </cell>
          <cell r="H7537">
            <v>6</v>
          </cell>
          <cell r="I7537">
            <v>3</v>
          </cell>
          <cell r="J7537">
            <v>0</v>
          </cell>
          <cell r="K7537">
            <v>23</v>
          </cell>
        </row>
        <row r="7538">
          <cell r="A7538">
            <v>7532</v>
          </cell>
          <cell r="B7538" t="str">
            <v>H</v>
          </cell>
          <cell r="C7538" t="str">
            <v>Accommodation and Food Services</v>
          </cell>
          <cell r="D7538">
            <v>216011409</v>
          </cell>
          <cell r="E7538" t="str">
            <v>Rochester</v>
          </cell>
          <cell r="F7538">
            <v>3</v>
          </cell>
          <cell r="G7538">
            <v>3</v>
          </cell>
          <cell r="H7538">
            <v>4</v>
          </cell>
          <cell r="I7538">
            <v>0</v>
          </cell>
          <cell r="J7538">
            <v>0</v>
          </cell>
          <cell r="K7538">
            <v>10</v>
          </cell>
        </row>
        <row r="7539">
          <cell r="A7539">
            <v>7533</v>
          </cell>
          <cell r="B7539" t="str">
            <v>I</v>
          </cell>
          <cell r="C7539" t="str">
            <v>Transport, Postal and Warehousing</v>
          </cell>
          <cell r="D7539">
            <v>216011409</v>
          </cell>
          <cell r="E7539" t="str">
            <v>Rochester</v>
          </cell>
          <cell r="F7539">
            <v>7</v>
          </cell>
          <cell r="G7539">
            <v>6</v>
          </cell>
          <cell r="H7539">
            <v>3</v>
          </cell>
          <cell r="I7539">
            <v>0</v>
          </cell>
          <cell r="J7539">
            <v>0</v>
          </cell>
          <cell r="K7539">
            <v>16</v>
          </cell>
        </row>
        <row r="7540">
          <cell r="A7540">
            <v>7534</v>
          </cell>
          <cell r="B7540" t="str">
            <v>J</v>
          </cell>
          <cell r="C7540" t="str">
            <v>Information Media and Telecommunications</v>
          </cell>
          <cell r="D7540">
            <v>216011409</v>
          </cell>
          <cell r="E7540" t="str">
            <v>Rochester</v>
          </cell>
          <cell r="F7540">
            <v>0</v>
          </cell>
          <cell r="G7540">
            <v>0</v>
          </cell>
          <cell r="H7540">
            <v>0</v>
          </cell>
          <cell r="I7540">
            <v>0</v>
          </cell>
          <cell r="J7540">
            <v>0</v>
          </cell>
          <cell r="K7540">
            <v>0</v>
          </cell>
        </row>
        <row r="7541">
          <cell r="A7541">
            <v>7535</v>
          </cell>
          <cell r="B7541" t="str">
            <v>K</v>
          </cell>
          <cell r="C7541" t="str">
            <v>Financial and Insurance Services</v>
          </cell>
          <cell r="D7541">
            <v>216011409</v>
          </cell>
          <cell r="E7541" t="str">
            <v>Rochester</v>
          </cell>
          <cell r="F7541">
            <v>5</v>
          </cell>
          <cell r="G7541">
            <v>0</v>
          </cell>
          <cell r="H7541">
            <v>0</v>
          </cell>
          <cell r="I7541">
            <v>0</v>
          </cell>
          <cell r="J7541">
            <v>0</v>
          </cell>
          <cell r="K7541">
            <v>5</v>
          </cell>
        </row>
        <row r="7542">
          <cell r="A7542">
            <v>7536</v>
          </cell>
          <cell r="B7542" t="str">
            <v>L</v>
          </cell>
          <cell r="C7542" t="str">
            <v>Rental, Hiring and Real Estate Services</v>
          </cell>
          <cell r="D7542">
            <v>216011409</v>
          </cell>
          <cell r="E7542" t="str">
            <v>Rochester</v>
          </cell>
          <cell r="F7542">
            <v>35</v>
          </cell>
          <cell r="G7542">
            <v>3</v>
          </cell>
          <cell r="H7542">
            <v>0</v>
          </cell>
          <cell r="I7542">
            <v>0</v>
          </cell>
          <cell r="J7542">
            <v>0</v>
          </cell>
          <cell r="K7542">
            <v>37</v>
          </cell>
        </row>
        <row r="7543">
          <cell r="A7543">
            <v>7537</v>
          </cell>
          <cell r="B7543" t="str">
            <v>M</v>
          </cell>
          <cell r="C7543" t="str">
            <v>Professional, Scientific and Technical Services</v>
          </cell>
          <cell r="D7543">
            <v>216011409</v>
          </cell>
          <cell r="E7543" t="str">
            <v>Rochester</v>
          </cell>
          <cell r="F7543">
            <v>17</v>
          </cell>
          <cell r="G7543">
            <v>5</v>
          </cell>
          <cell r="H7543">
            <v>0</v>
          </cell>
          <cell r="I7543">
            <v>0</v>
          </cell>
          <cell r="J7543">
            <v>0</v>
          </cell>
          <cell r="K7543">
            <v>23</v>
          </cell>
        </row>
        <row r="7544">
          <cell r="A7544">
            <v>7538</v>
          </cell>
          <cell r="B7544" t="str">
            <v>N</v>
          </cell>
          <cell r="C7544" t="str">
            <v>Administrative and Support Services</v>
          </cell>
          <cell r="D7544">
            <v>216011409</v>
          </cell>
          <cell r="E7544" t="str">
            <v>Rochester</v>
          </cell>
          <cell r="F7544">
            <v>5</v>
          </cell>
          <cell r="G7544">
            <v>5</v>
          </cell>
          <cell r="H7544">
            <v>0</v>
          </cell>
          <cell r="I7544">
            <v>0</v>
          </cell>
          <cell r="J7544">
            <v>0</v>
          </cell>
          <cell r="K7544">
            <v>10</v>
          </cell>
        </row>
        <row r="7545">
          <cell r="A7545">
            <v>7539</v>
          </cell>
          <cell r="B7545" t="str">
            <v>O</v>
          </cell>
          <cell r="C7545" t="str">
            <v>Public Administration and Safety</v>
          </cell>
          <cell r="D7545">
            <v>216011409</v>
          </cell>
          <cell r="E7545" t="str">
            <v>Rochester</v>
          </cell>
          <cell r="F7545">
            <v>3</v>
          </cell>
          <cell r="G7545">
            <v>0</v>
          </cell>
          <cell r="H7545">
            <v>0</v>
          </cell>
          <cell r="I7545">
            <v>0</v>
          </cell>
          <cell r="J7545">
            <v>0</v>
          </cell>
          <cell r="K7545">
            <v>3</v>
          </cell>
        </row>
        <row r="7546">
          <cell r="A7546">
            <v>7540</v>
          </cell>
          <cell r="B7546" t="str">
            <v>P</v>
          </cell>
          <cell r="C7546" t="str">
            <v>Education and Training</v>
          </cell>
          <cell r="D7546">
            <v>216011409</v>
          </cell>
          <cell r="E7546" t="str">
            <v>Rochester</v>
          </cell>
          <cell r="F7546">
            <v>0</v>
          </cell>
          <cell r="G7546">
            <v>0</v>
          </cell>
          <cell r="H7546">
            <v>0</v>
          </cell>
          <cell r="I7546">
            <v>0</v>
          </cell>
          <cell r="J7546">
            <v>0</v>
          </cell>
          <cell r="K7546">
            <v>0</v>
          </cell>
        </row>
        <row r="7547">
          <cell r="A7547">
            <v>7541</v>
          </cell>
          <cell r="B7547" t="str">
            <v>Q</v>
          </cell>
          <cell r="C7547" t="str">
            <v>Health Care and Social Assistance</v>
          </cell>
          <cell r="D7547">
            <v>216011409</v>
          </cell>
          <cell r="E7547" t="str">
            <v>Rochester</v>
          </cell>
          <cell r="F7547">
            <v>10</v>
          </cell>
          <cell r="G7547">
            <v>3</v>
          </cell>
          <cell r="H7547">
            <v>0</v>
          </cell>
          <cell r="I7547">
            <v>0</v>
          </cell>
          <cell r="J7547">
            <v>0</v>
          </cell>
          <cell r="K7547">
            <v>12</v>
          </cell>
        </row>
        <row r="7548">
          <cell r="A7548">
            <v>7542</v>
          </cell>
          <cell r="B7548" t="str">
            <v>R</v>
          </cell>
          <cell r="C7548" t="str">
            <v>Arts and Recreation Services</v>
          </cell>
          <cell r="D7548">
            <v>216011409</v>
          </cell>
          <cell r="E7548" t="str">
            <v>Rochester</v>
          </cell>
          <cell r="F7548">
            <v>3</v>
          </cell>
          <cell r="G7548">
            <v>0</v>
          </cell>
          <cell r="H7548">
            <v>0</v>
          </cell>
          <cell r="I7548">
            <v>0</v>
          </cell>
          <cell r="J7548">
            <v>0</v>
          </cell>
          <cell r="K7548">
            <v>3</v>
          </cell>
        </row>
        <row r="7549">
          <cell r="A7549">
            <v>7543</v>
          </cell>
          <cell r="B7549" t="str">
            <v>S</v>
          </cell>
          <cell r="C7549" t="str">
            <v>Other Services</v>
          </cell>
          <cell r="D7549">
            <v>216011409</v>
          </cell>
          <cell r="E7549" t="str">
            <v>Rochester</v>
          </cell>
          <cell r="F7549">
            <v>10</v>
          </cell>
          <cell r="G7549">
            <v>6</v>
          </cell>
          <cell r="H7549">
            <v>0</v>
          </cell>
          <cell r="I7549">
            <v>0</v>
          </cell>
          <cell r="J7549">
            <v>0</v>
          </cell>
          <cell r="K7549">
            <v>16</v>
          </cell>
        </row>
        <row r="7550">
          <cell r="A7550">
            <v>7544</v>
          </cell>
          <cell r="B7550" t="str">
            <v>A</v>
          </cell>
          <cell r="C7550" t="str">
            <v>Agriculture, Forestry and Fishing</v>
          </cell>
          <cell r="D7550">
            <v>213041359</v>
          </cell>
          <cell r="E7550" t="str">
            <v>Rockbank - Mount Cottrell</v>
          </cell>
          <cell r="F7550">
            <v>25</v>
          </cell>
          <cell r="G7550">
            <v>3</v>
          </cell>
          <cell r="H7550">
            <v>0</v>
          </cell>
          <cell r="I7550">
            <v>0</v>
          </cell>
          <cell r="J7550">
            <v>0</v>
          </cell>
          <cell r="K7550">
            <v>28</v>
          </cell>
        </row>
        <row r="7551">
          <cell r="A7551">
            <v>7545</v>
          </cell>
          <cell r="B7551" t="str">
            <v>B</v>
          </cell>
          <cell r="C7551" t="str">
            <v>Mining</v>
          </cell>
          <cell r="D7551">
            <v>213041359</v>
          </cell>
          <cell r="E7551" t="str">
            <v>Rockbank - Mount Cottrell</v>
          </cell>
          <cell r="F7551">
            <v>0</v>
          </cell>
          <cell r="G7551">
            <v>0</v>
          </cell>
          <cell r="H7551">
            <v>0</v>
          </cell>
          <cell r="I7551">
            <v>0</v>
          </cell>
          <cell r="J7551">
            <v>0</v>
          </cell>
          <cell r="K7551">
            <v>0</v>
          </cell>
        </row>
        <row r="7552">
          <cell r="A7552">
            <v>7546</v>
          </cell>
          <cell r="B7552" t="str">
            <v>C</v>
          </cell>
          <cell r="C7552" t="str">
            <v>Manufacturing</v>
          </cell>
          <cell r="D7552">
            <v>213041359</v>
          </cell>
          <cell r="E7552" t="str">
            <v>Rockbank - Mount Cottrell</v>
          </cell>
          <cell r="F7552">
            <v>50</v>
          </cell>
          <cell r="G7552">
            <v>36</v>
          </cell>
          <cell r="H7552">
            <v>24</v>
          </cell>
          <cell r="I7552">
            <v>6</v>
          </cell>
          <cell r="J7552">
            <v>0</v>
          </cell>
          <cell r="K7552">
            <v>116</v>
          </cell>
        </row>
        <row r="7553">
          <cell r="A7553">
            <v>7547</v>
          </cell>
          <cell r="B7553" t="str">
            <v>D</v>
          </cell>
          <cell r="C7553" t="str">
            <v>Electricity, Gas, Water and Waste Services</v>
          </cell>
          <cell r="D7553">
            <v>213041359</v>
          </cell>
          <cell r="E7553" t="str">
            <v>Rockbank - Mount Cottrell</v>
          </cell>
          <cell r="F7553">
            <v>8</v>
          </cell>
          <cell r="G7553">
            <v>5</v>
          </cell>
          <cell r="H7553">
            <v>3</v>
          </cell>
          <cell r="I7553">
            <v>3</v>
          </cell>
          <cell r="J7553">
            <v>0</v>
          </cell>
          <cell r="K7553">
            <v>17</v>
          </cell>
        </row>
        <row r="7554">
          <cell r="A7554">
            <v>7548</v>
          </cell>
          <cell r="B7554" t="str">
            <v>E</v>
          </cell>
          <cell r="C7554" t="str">
            <v>Construction</v>
          </cell>
          <cell r="D7554">
            <v>213041359</v>
          </cell>
          <cell r="E7554" t="str">
            <v>Rockbank - Mount Cottrell</v>
          </cell>
          <cell r="F7554">
            <v>523</v>
          </cell>
          <cell r="G7554">
            <v>174</v>
          </cell>
          <cell r="H7554">
            <v>47</v>
          </cell>
          <cell r="I7554">
            <v>15</v>
          </cell>
          <cell r="J7554">
            <v>0</v>
          </cell>
          <cell r="K7554">
            <v>759</v>
          </cell>
        </row>
        <row r="7555">
          <cell r="A7555">
            <v>7549</v>
          </cell>
          <cell r="B7555" t="str">
            <v>F</v>
          </cell>
          <cell r="C7555" t="str">
            <v>Wholesale Trade</v>
          </cell>
          <cell r="D7555">
            <v>213041359</v>
          </cell>
          <cell r="E7555" t="str">
            <v>Rockbank - Mount Cottrell</v>
          </cell>
          <cell r="F7555">
            <v>48</v>
          </cell>
          <cell r="G7555">
            <v>30</v>
          </cell>
          <cell r="H7555">
            <v>15</v>
          </cell>
          <cell r="I7555">
            <v>9</v>
          </cell>
          <cell r="J7555">
            <v>0</v>
          </cell>
          <cell r="K7555">
            <v>102</v>
          </cell>
        </row>
        <row r="7556">
          <cell r="A7556">
            <v>7550</v>
          </cell>
          <cell r="B7556" t="str">
            <v>G</v>
          </cell>
          <cell r="C7556" t="str">
            <v>Retail Trade</v>
          </cell>
          <cell r="D7556">
            <v>213041359</v>
          </cell>
          <cell r="E7556" t="str">
            <v>Rockbank - Mount Cottrell</v>
          </cell>
          <cell r="F7556">
            <v>153</v>
          </cell>
          <cell r="G7556">
            <v>81</v>
          </cell>
          <cell r="H7556">
            <v>33</v>
          </cell>
          <cell r="I7556">
            <v>8</v>
          </cell>
          <cell r="J7556">
            <v>0</v>
          </cell>
          <cell r="K7556">
            <v>276</v>
          </cell>
        </row>
        <row r="7557">
          <cell r="A7557">
            <v>7551</v>
          </cell>
          <cell r="B7557" t="str">
            <v>H</v>
          </cell>
          <cell r="C7557" t="str">
            <v>Accommodation and Food Services</v>
          </cell>
          <cell r="D7557">
            <v>213041359</v>
          </cell>
          <cell r="E7557" t="str">
            <v>Rockbank - Mount Cottrell</v>
          </cell>
          <cell r="F7557">
            <v>62</v>
          </cell>
          <cell r="G7557">
            <v>49</v>
          </cell>
          <cell r="H7557">
            <v>19</v>
          </cell>
          <cell r="I7557">
            <v>3</v>
          </cell>
          <cell r="J7557">
            <v>0</v>
          </cell>
          <cell r="K7557">
            <v>133</v>
          </cell>
        </row>
        <row r="7558">
          <cell r="A7558">
            <v>7552</v>
          </cell>
          <cell r="B7558" t="str">
            <v>I</v>
          </cell>
          <cell r="C7558" t="str">
            <v>Transport, Postal and Warehousing</v>
          </cell>
          <cell r="D7558">
            <v>213041359</v>
          </cell>
          <cell r="E7558" t="str">
            <v>Rockbank - Mount Cottrell</v>
          </cell>
          <cell r="F7558">
            <v>1458</v>
          </cell>
          <cell r="G7558">
            <v>137</v>
          </cell>
          <cell r="H7558">
            <v>8</v>
          </cell>
          <cell r="I7558">
            <v>5</v>
          </cell>
          <cell r="J7558">
            <v>0</v>
          </cell>
          <cell r="K7558">
            <v>1608</v>
          </cell>
        </row>
        <row r="7559">
          <cell r="A7559">
            <v>7553</v>
          </cell>
          <cell r="B7559" t="str">
            <v>J</v>
          </cell>
          <cell r="C7559" t="str">
            <v>Information Media and Telecommunications</v>
          </cell>
          <cell r="D7559">
            <v>213041359</v>
          </cell>
          <cell r="E7559" t="str">
            <v>Rockbank - Mount Cottrell</v>
          </cell>
          <cell r="F7559">
            <v>15</v>
          </cell>
          <cell r="G7559">
            <v>3</v>
          </cell>
          <cell r="H7559">
            <v>0</v>
          </cell>
          <cell r="I7559">
            <v>0</v>
          </cell>
          <cell r="J7559">
            <v>0</v>
          </cell>
          <cell r="K7559">
            <v>19</v>
          </cell>
        </row>
        <row r="7560">
          <cell r="A7560">
            <v>7554</v>
          </cell>
          <cell r="B7560" t="str">
            <v>K</v>
          </cell>
          <cell r="C7560" t="str">
            <v>Financial and Insurance Services</v>
          </cell>
          <cell r="D7560">
            <v>213041359</v>
          </cell>
          <cell r="E7560" t="str">
            <v>Rockbank - Mount Cottrell</v>
          </cell>
          <cell r="F7560">
            <v>71</v>
          </cell>
          <cell r="G7560">
            <v>18</v>
          </cell>
          <cell r="H7560">
            <v>0</v>
          </cell>
          <cell r="I7560">
            <v>0</v>
          </cell>
          <cell r="J7560">
            <v>0</v>
          </cell>
          <cell r="K7560">
            <v>90</v>
          </cell>
        </row>
        <row r="7561">
          <cell r="A7561">
            <v>7555</v>
          </cell>
          <cell r="B7561" t="str">
            <v>L</v>
          </cell>
          <cell r="C7561" t="str">
            <v>Rental, Hiring and Real Estate Services</v>
          </cell>
          <cell r="D7561">
            <v>213041359</v>
          </cell>
          <cell r="E7561" t="str">
            <v>Rockbank - Mount Cottrell</v>
          </cell>
          <cell r="F7561">
            <v>298</v>
          </cell>
          <cell r="G7561">
            <v>31</v>
          </cell>
          <cell r="H7561">
            <v>3</v>
          </cell>
          <cell r="I7561">
            <v>0</v>
          </cell>
          <cell r="J7561">
            <v>0</v>
          </cell>
          <cell r="K7561">
            <v>333</v>
          </cell>
        </row>
        <row r="7562">
          <cell r="A7562">
            <v>7556</v>
          </cell>
          <cell r="B7562" t="str">
            <v>M</v>
          </cell>
          <cell r="C7562" t="str">
            <v>Professional, Scientific and Technical Services</v>
          </cell>
          <cell r="D7562">
            <v>213041359</v>
          </cell>
          <cell r="E7562" t="str">
            <v>Rockbank - Mount Cottrell</v>
          </cell>
          <cell r="F7562">
            <v>199</v>
          </cell>
          <cell r="G7562">
            <v>87</v>
          </cell>
          <cell r="H7562">
            <v>11</v>
          </cell>
          <cell r="I7562">
            <v>3</v>
          </cell>
          <cell r="J7562">
            <v>0</v>
          </cell>
          <cell r="K7562">
            <v>298</v>
          </cell>
        </row>
        <row r="7563">
          <cell r="A7563">
            <v>7557</v>
          </cell>
          <cell r="B7563" t="str">
            <v>N</v>
          </cell>
          <cell r="C7563" t="str">
            <v>Administrative and Support Services</v>
          </cell>
          <cell r="D7563">
            <v>213041359</v>
          </cell>
          <cell r="E7563" t="str">
            <v>Rockbank - Mount Cottrell</v>
          </cell>
          <cell r="F7563">
            <v>203</v>
          </cell>
          <cell r="G7563">
            <v>39</v>
          </cell>
          <cell r="H7563">
            <v>6</v>
          </cell>
          <cell r="I7563">
            <v>11</v>
          </cell>
          <cell r="J7563">
            <v>0</v>
          </cell>
          <cell r="K7563">
            <v>260</v>
          </cell>
        </row>
        <row r="7564">
          <cell r="A7564">
            <v>7558</v>
          </cell>
          <cell r="B7564" t="str">
            <v>O</v>
          </cell>
          <cell r="C7564" t="str">
            <v>Public Administration and Safety</v>
          </cell>
          <cell r="D7564">
            <v>213041359</v>
          </cell>
          <cell r="E7564" t="str">
            <v>Rockbank - Mount Cottrell</v>
          </cell>
          <cell r="F7564">
            <v>25</v>
          </cell>
          <cell r="G7564">
            <v>5</v>
          </cell>
          <cell r="H7564">
            <v>0</v>
          </cell>
          <cell r="I7564">
            <v>0</v>
          </cell>
          <cell r="J7564">
            <v>0</v>
          </cell>
          <cell r="K7564">
            <v>30</v>
          </cell>
        </row>
        <row r="7565">
          <cell r="A7565">
            <v>7559</v>
          </cell>
          <cell r="B7565" t="str">
            <v>P</v>
          </cell>
          <cell r="C7565" t="str">
            <v>Education and Training</v>
          </cell>
          <cell r="D7565">
            <v>213041359</v>
          </cell>
          <cell r="E7565" t="str">
            <v>Rockbank - Mount Cottrell</v>
          </cell>
          <cell r="F7565">
            <v>31</v>
          </cell>
          <cell r="G7565">
            <v>6</v>
          </cell>
          <cell r="H7565">
            <v>7</v>
          </cell>
          <cell r="I7565">
            <v>3</v>
          </cell>
          <cell r="J7565">
            <v>0</v>
          </cell>
          <cell r="K7565">
            <v>45</v>
          </cell>
        </row>
        <row r="7566">
          <cell r="A7566">
            <v>7560</v>
          </cell>
          <cell r="B7566" t="str">
            <v>Q</v>
          </cell>
          <cell r="C7566" t="str">
            <v>Health Care and Social Assistance</v>
          </cell>
          <cell r="D7566">
            <v>213041359</v>
          </cell>
          <cell r="E7566" t="str">
            <v>Rockbank - Mount Cottrell</v>
          </cell>
          <cell r="F7566">
            <v>113</v>
          </cell>
          <cell r="G7566">
            <v>57</v>
          </cell>
          <cell r="H7566">
            <v>16</v>
          </cell>
          <cell r="I7566">
            <v>0</v>
          </cell>
          <cell r="J7566">
            <v>0</v>
          </cell>
          <cell r="K7566">
            <v>187</v>
          </cell>
        </row>
        <row r="7567">
          <cell r="A7567">
            <v>7561</v>
          </cell>
          <cell r="B7567" t="str">
            <v>R</v>
          </cell>
          <cell r="C7567" t="str">
            <v>Arts and Recreation Services</v>
          </cell>
          <cell r="D7567">
            <v>213041359</v>
          </cell>
          <cell r="E7567" t="str">
            <v>Rockbank - Mount Cottrell</v>
          </cell>
          <cell r="F7567">
            <v>20</v>
          </cell>
          <cell r="G7567">
            <v>5</v>
          </cell>
          <cell r="H7567">
            <v>4</v>
          </cell>
          <cell r="I7567">
            <v>0</v>
          </cell>
          <cell r="J7567">
            <v>0</v>
          </cell>
          <cell r="K7567">
            <v>30</v>
          </cell>
        </row>
        <row r="7568">
          <cell r="A7568">
            <v>7562</v>
          </cell>
          <cell r="B7568" t="str">
            <v>S</v>
          </cell>
          <cell r="C7568" t="str">
            <v>Other Services</v>
          </cell>
          <cell r="D7568">
            <v>213041359</v>
          </cell>
          <cell r="E7568" t="str">
            <v>Rockbank - Mount Cottrell</v>
          </cell>
          <cell r="F7568">
            <v>105</v>
          </cell>
          <cell r="G7568">
            <v>70</v>
          </cell>
          <cell r="H7568">
            <v>22</v>
          </cell>
          <cell r="I7568">
            <v>3</v>
          </cell>
          <cell r="J7568">
            <v>0</v>
          </cell>
          <cell r="K7568">
            <v>200</v>
          </cell>
        </row>
        <row r="7569">
          <cell r="A7569">
            <v>7563</v>
          </cell>
          <cell r="B7569" t="str">
            <v>A</v>
          </cell>
          <cell r="C7569" t="str">
            <v>Agriculture, Forestry and Fishing</v>
          </cell>
          <cell r="D7569">
            <v>210021235</v>
          </cell>
          <cell r="E7569" t="str">
            <v>Romsey</v>
          </cell>
          <cell r="F7569">
            <v>182</v>
          </cell>
          <cell r="G7569">
            <v>26</v>
          </cell>
          <cell r="H7569">
            <v>8</v>
          </cell>
          <cell r="I7569">
            <v>0</v>
          </cell>
          <cell r="J7569">
            <v>0</v>
          </cell>
          <cell r="K7569">
            <v>216</v>
          </cell>
        </row>
        <row r="7570">
          <cell r="A7570">
            <v>7564</v>
          </cell>
          <cell r="B7570" t="str">
            <v>B</v>
          </cell>
          <cell r="C7570" t="str">
            <v>Mining</v>
          </cell>
          <cell r="D7570">
            <v>210021235</v>
          </cell>
          <cell r="E7570" t="str">
            <v>Romsey</v>
          </cell>
          <cell r="F7570">
            <v>3</v>
          </cell>
          <cell r="G7570">
            <v>0</v>
          </cell>
          <cell r="H7570">
            <v>0</v>
          </cell>
          <cell r="I7570">
            <v>0</v>
          </cell>
          <cell r="J7570">
            <v>0</v>
          </cell>
          <cell r="K7570">
            <v>3</v>
          </cell>
        </row>
        <row r="7571">
          <cell r="A7571">
            <v>7565</v>
          </cell>
          <cell r="B7571" t="str">
            <v>C</v>
          </cell>
          <cell r="C7571" t="str">
            <v>Manufacturing</v>
          </cell>
          <cell r="D7571">
            <v>210021235</v>
          </cell>
          <cell r="E7571" t="str">
            <v>Romsey</v>
          </cell>
          <cell r="F7571">
            <v>35</v>
          </cell>
          <cell r="G7571">
            <v>12</v>
          </cell>
          <cell r="H7571">
            <v>4</v>
          </cell>
          <cell r="I7571">
            <v>3</v>
          </cell>
          <cell r="J7571">
            <v>0</v>
          </cell>
          <cell r="K7571">
            <v>54</v>
          </cell>
        </row>
        <row r="7572">
          <cell r="A7572">
            <v>7566</v>
          </cell>
          <cell r="B7572" t="str">
            <v>D</v>
          </cell>
          <cell r="C7572" t="str">
            <v>Electricity, Gas, Water and Waste Services</v>
          </cell>
          <cell r="D7572">
            <v>210021235</v>
          </cell>
          <cell r="E7572" t="str">
            <v>Romsey</v>
          </cell>
          <cell r="F7572">
            <v>4</v>
          </cell>
          <cell r="G7572">
            <v>0</v>
          </cell>
          <cell r="H7572">
            <v>0</v>
          </cell>
          <cell r="I7572">
            <v>0</v>
          </cell>
          <cell r="J7572">
            <v>0</v>
          </cell>
          <cell r="K7572">
            <v>4</v>
          </cell>
        </row>
        <row r="7573">
          <cell r="A7573">
            <v>7567</v>
          </cell>
          <cell r="B7573" t="str">
            <v>E</v>
          </cell>
          <cell r="C7573" t="str">
            <v>Construction</v>
          </cell>
          <cell r="D7573">
            <v>210021235</v>
          </cell>
          <cell r="E7573" t="str">
            <v>Romsey</v>
          </cell>
          <cell r="F7573">
            <v>156</v>
          </cell>
          <cell r="G7573">
            <v>113</v>
          </cell>
          <cell r="H7573">
            <v>16</v>
          </cell>
          <cell r="I7573">
            <v>0</v>
          </cell>
          <cell r="J7573">
            <v>0</v>
          </cell>
          <cell r="K7573">
            <v>286</v>
          </cell>
        </row>
        <row r="7574">
          <cell r="A7574">
            <v>7568</v>
          </cell>
          <cell r="B7574" t="str">
            <v>F</v>
          </cell>
          <cell r="C7574" t="str">
            <v>Wholesale Trade</v>
          </cell>
          <cell r="D7574">
            <v>210021235</v>
          </cell>
          <cell r="E7574" t="str">
            <v>Romsey</v>
          </cell>
          <cell r="F7574">
            <v>15</v>
          </cell>
          <cell r="G7574">
            <v>11</v>
          </cell>
          <cell r="H7574">
            <v>5</v>
          </cell>
          <cell r="I7574">
            <v>0</v>
          </cell>
          <cell r="J7574">
            <v>0</v>
          </cell>
          <cell r="K7574">
            <v>31</v>
          </cell>
        </row>
        <row r="7575">
          <cell r="A7575">
            <v>7569</v>
          </cell>
          <cell r="B7575" t="str">
            <v>G</v>
          </cell>
          <cell r="C7575" t="str">
            <v>Retail Trade</v>
          </cell>
          <cell r="D7575">
            <v>210021235</v>
          </cell>
          <cell r="E7575" t="str">
            <v>Romsey</v>
          </cell>
          <cell r="F7575">
            <v>42</v>
          </cell>
          <cell r="G7575">
            <v>14</v>
          </cell>
          <cell r="H7575">
            <v>11</v>
          </cell>
          <cell r="I7575">
            <v>0</v>
          </cell>
          <cell r="J7575">
            <v>0</v>
          </cell>
          <cell r="K7575">
            <v>69</v>
          </cell>
        </row>
        <row r="7576">
          <cell r="A7576">
            <v>7570</v>
          </cell>
          <cell r="B7576" t="str">
            <v>H</v>
          </cell>
          <cell r="C7576" t="str">
            <v>Accommodation and Food Services</v>
          </cell>
          <cell r="D7576">
            <v>210021235</v>
          </cell>
          <cell r="E7576" t="str">
            <v>Romsey</v>
          </cell>
          <cell r="F7576">
            <v>17</v>
          </cell>
          <cell r="G7576">
            <v>11</v>
          </cell>
          <cell r="H7576">
            <v>4</v>
          </cell>
          <cell r="I7576">
            <v>0</v>
          </cell>
          <cell r="J7576">
            <v>0</v>
          </cell>
          <cell r="K7576">
            <v>34</v>
          </cell>
        </row>
        <row r="7577">
          <cell r="A7577">
            <v>7571</v>
          </cell>
          <cell r="B7577" t="str">
            <v>I</v>
          </cell>
          <cell r="C7577" t="str">
            <v>Transport, Postal and Warehousing</v>
          </cell>
          <cell r="D7577">
            <v>210021235</v>
          </cell>
          <cell r="E7577" t="str">
            <v>Romsey</v>
          </cell>
          <cell r="F7577">
            <v>24</v>
          </cell>
          <cell r="G7577">
            <v>27</v>
          </cell>
          <cell r="H7577">
            <v>3</v>
          </cell>
          <cell r="I7577">
            <v>0</v>
          </cell>
          <cell r="J7577">
            <v>0</v>
          </cell>
          <cell r="K7577">
            <v>54</v>
          </cell>
        </row>
        <row r="7578">
          <cell r="A7578">
            <v>7572</v>
          </cell>
          <cell r="B7578" t="str">
            <v>J</v>
          </cell>
          <cell r="C7578" t="str">
            <v>Information Media and Telecommunications</v>
          </cell>
          <cell r="D7578">
            <v>210021235</v>
          </cell>
          <cell r="E7578" t="str">
            <v>Romsey</v>
          </cell>
          <cell r="F7578">
            <v>5</v>
          </cell>
          <cell r="G7578">
            <v>3</v>
          </cell>
          <cell r="H7578">
            <v>0</v>
          </cell>
          <cell r="I7578">
            <v>0</v>
          </cell>
          <cell r="J7578">
            <v>0</v>
          </cell>
          <cell r="K7578">
            <v>7</v>
          </cell>
        </row>
        <row r="7579">
          <cell r="A7579">
            <v>7573</v>
          </cell>
          <cell r="B7579" t="str">
            <v>K</v>
          </cell>
          <cell r="C7579" t="str">
            <v>Financial and Insurance Services</v>
          </cell>
          <cell r="D7579">
            <v>210021235</v>
          </cell>
          <cell r="E7579" t="str">
            <v>Romsey</v>
          </cell>
          <cell r="F7579">
            <v>22</v>
          </cell>
          <cell r="G7579">
            <v>6</v>
          </cell>
          <cell r="H7579">
            <v>3</v>
          </cell>
          <cell r="I7579">
            <v>0</v>
          </cell>
          <cell r="J7579">
            <v>0</v>
          </cell>
          <cell r="K7579">
            <v>30</v>
          </cell>
        </row>
        <row r="7580">
          <cell r="A7580">
            <v>7574</v>
          </cell>
          <cell r="B7580" t="str">
            <v>L</v>
          </cell>
          <cell r="C7580" t="str">
            <v>Rental, Hiring and Real Estate Services</v>
          </cell>
          <cell r="D7580">
            <v>210021235</v>
          </cell>
          <cell r="E7580" t="str">
            <v>Romsey</v>
          </cell>
          <cell r="F7580">
            <v>61</v>
          </cell>
          <cell r="G7580">
            <v>7</v>
          </cell>
          <cell r="H7580">
            <v>5</v>
          </cell>
          <cell r="I7580">
            <v>0</v>
          </cell>
          <cell r="J7580">
            <v>0</v>
          </cell>
          <cell r="K7580">
            <v>74</v>
          </cell>
        </row>
        <row r="7581">
          <cell r="A7581">
            <v>7575</v>
          </cell>
          <cell r="B7581" t="str">
            <v>M</v>
          </cell>
          <cell r="C7581" t="str">
            <v>Professional, Scientific and Technical Services</v>
          </cell>
          <cell r="D7581">
            <v>210021235</v>
          </cell>
          <cell r="E7581" t="str">
            <v>Romsey</v>
          </cell>
          <cell r="F7581">
            <v>76</v>
          </cell>
          <cell r="G7581">
            <v>35</v>
          </cell>
          <cell r="H7581">
            <v>4</v>
          </cell>
          <cell r="I7581">
            <v>0</v>
          </cell>
          <cell r="J7581">
            <v>0</v>
          </cell>
          <cell r="K7581">
            <v>115</v>
          </cell>
        </row>
        <row r="7582">
          <cell r="A7582">
            <v>7576</v>
          </cell>
          <cell r="B7582" t="str">
            <v>N</v>
          </cell>
          <cell r="C7582" t="str">
            <v>Administrative and Support Services</v>
          </cell>
          <cell r="D7582">
            <v>210021235</v>
          </cell>
          <cell r="E7582" t="str">
            <v>Romsey</v>
          </cell>
          <cell r="F7582">
            <v>19</v>
          </cell>
          <cell r="G7582">
            <v>11</v>
          </cell>
          <cell r="H7582">
            <v>4</v>
          </cell>
          <cell r="I7582">
            <v>0</v>
          </cell>
          <cell r="J7582">
            <v>0</v>
          </cell>
          <cell r="K7582">
            <v>36</v>
          </cell>
        </row>
        <row r="7583">
          <cell r="A7583">
            <v>7577</v>
          </cell>
          <cell r="B7583" t="str">
            <v>O</v>
          </cell>
          <cell r="C7583" t="str">
            <v>Public Administration and Safety</v>
          </cell>
          <cell r="D7583">
            <v>210021235</v>
          </cell>
          <cell r="E7583" t="str">
            <v>Romsey</v>
          </cell>
          <cell r="F7583">
            <v>0</v>
          </cell>
          <cell r="G7583">
            <v>0</v>
          </cell>
          <cell r="H7583">
            <v>0</v>
          </cell>
          <cell r="I7583">
            <v>0</v>
          </cell>
          <cell r="J7583">
            <v>0</v>
          </cell>
          <cell r="K7583">
            <v>3</v>
          </cell>
        </row>
        <row r="7584">
          <cell r="A7584">
            <v>7578</v>
          </cell>
          <cell r="B7584" t="str">
            <v>P</v>
          </cell>
          <cell r="C7584" t="str">
            <v>Education and Training</v>
          </cell>
          <cell r="D7584">
            <v>210021235</v>
          </cell>
          <cell r="E7584" t="str">
            <v>Romsey</v>
          </cell>
          <cell r="F7584">
            <v>13</v>
          </cell>
          <cell r="G7584">
            <v>4</v>
          </cell>
          <cell r="H7584">
            <v>3</v>
          </cell>
          <cell r="I7584">
            <v>0</v>
          </cell>
          <cell r="J7584">
            <v>0</v>
          </cell>
          <cell r="K7584">
            <v>20</v>
          </cell>
        </row>
        <row r="7585">
          <cell r="A7585">
            <v>7579</v>
          </cell>
          <cell r="B7585" t="str">
            <v>Q</v>
          </cell>
          <cell r="C7585" t="str">
            <v>Health Care and Social Assistance</v>
          </cell>
          <cell r="D7585">
            <v>210021235</v>
          </cell>
          <cell r="E7585" t="str">
            <v>Romsey</v>
          </cell>
          <cell r="F7585">
            <v>26</v>
          </cell>
          <cell r="G7585">
            <v>11</v>
          </cell>
          <cell r="H7585">
            <v>8</v>
          </cell>
          <cell r="I7585">
            <v>0</v>
          </cell>
          <cell r="J7585">
            <v>0</v>
          </cell>
          <cell r="K7585">
            <v>46</v>
          </cell>
        </row>
        <row r="7586">
          <cell r="A7586">
            <v>7580</v>
          </cell>
          <cell r="B7586" t="str">
            <v>R</v>
          </cell>
          <cell r="C7586" t="str">
            <v>Arts and Recreation Services</v>
          </cell>
          <cell r="D7586">
            <v>210021235</v>
          </cell>
          <cell r="E7586" t="str">
            <v>Romsey</v>
          </cell>
          <cell r="F7586">
            <v>25</v>
          </cell>
          <cell r="G7586">
            <v>8</v>
          </cell>
          <cell r="H7586">
            <v>0</v>
          </cell>
          <cell r="I7586">
            <v>0</v>
          </cell>
          <cell r="J7586">
            <v>0</v>
          </cell>
          <cell r="K7586">
            <v>34</v>
          </cell>
        </row>
        <row r="7587">
          <cell r="A7587">
            <v>7581</v>
          </cell>
          <cell r="B7587" t="str">
            <v>S</v>
          </cell>
          <cell r="C7587" t="str">
            <v>Other Services</v>
          </cell>
          <cell r="D7587">
            <v>210021235</v>
          </cell>
          <cell r="E7587" t="str">
            <v>Romsey</v>
          </cell>
          <cell r="F7587">
            <v>37</v>
          </cell>
          <cell r="G7587">
            <v>19</v>
          </cell>
          <cell r="H7587">
            <v>4</v>
          </cell>
          <cell r="I7587">
            <v>0</v>
          </cell>
          <cell r="J7587">
            <v>0</v>
          </cell>
          <cell r="K7587">
            <v>60</v>
          </cell>
        </row>
        <row r="7588">
          <cell r="A7588">
            <v>7582</v>
          </cell>
          <cell r="B7588" t="str">
            <v>A</v>
          </cell>
          <cell r="C7588" t="str">
            <v>Agriculture, Forestry and Fishing</v>
          </cell>
          <cell r="D7588">
            <v>214021384</v>
          </cell>
          <cell r="E7588" t="str">
            <v>Rosebud - McCrae</v>
          </cell>
          <cell r="F7588">
            <v>11</v>
          </cell>
          <cell r="G7588">
            <v>6</v>
          </cell>
          <cell r="H7588">
            <v>0</v>
          </cell>
          <cell r="I7588">
            <v>0</v>
          </cell>
          <cell r="J7588">
            <v>0</v>
          </cell>
          <cell r="K7588">
            <v>18</v>
          </cell>
        </row>
        <row r="7589">
          <cell r="A7589">
            <v>7583</v>
          </cell>
          <cell r="B7589" t="str">
            <v>B</v>
          </cell>
          <cell r="C7589" t="str">
            <v>Mining</v>
          </cell>
          <cell r="D7589">
            <v>214021384</v>
          </cell>
          <cell r="E7589" t="str">
            <v>Rosebud - McCrae</v>
          </cell>
          <cell r="F7589">
            <v>3</v>
          </cell>
          <cell r="G7589">
            <v>3</v>
          </cell>
          <cell r="H7589">
            <v>0</v>
          </cell>
          <cell r="I7589">
            <v>0</v>
          </cell>
          <cell r="J7589">
            <v>0</v>
          </cell>
          <cell r="K7589">
            <v>0</v>
          </cell>
        </row>
        <row r="7590">
          <cell r="A7590">
            <v>7584</v>
          </cell>
          <cell r="B7590" t="str">
            <v>C</v>
          </cell>
          <cell r="C7590" t="str">
            <v>Manufacturing</v>
          </cell>
          <cell r="D7590">
            <v>214021384</v>
          </cell>
          <cell r="E7590" t="str">
            <v>Rosebud - McCrae</v>
          </cell>
          <cell r="F7590">
            <v>39</v>
          </cell>
          <cell r="G7590">
            <v>14</v>
          </cell>
          <cell r="H7590">
            <v>13</v>
          </cell>
          <cell r="I7590">
            <v>0</v>
          </cell>
          <cell r="J7590">
            <v>0</v>
          </cell>
          <cell r="K7590">
            <v>67</v>
          </cell>
        </row>
        <row r="7591">
          <cell r="A7591">
            <v>7585</v>
          </cell>
          <cell r="B7591" t="str">
            <v>D</v>
          </cell>
          <cell r="C7591" t="str">
            <v>Electricity, Gas, Water and Waste Services</v>
          </cell>
          <cell r="D7591">
            <v>214021384</v>
          </cell>
          <cell r="E7591" t="str">
            <v>Rosebud - McCrae</v>
          </cell>
          <cell r="F7591">
            <v>3</v>
          </cell>
          <cell r="G7591">
            <v>0</v>
          </cell>
          <cell r="H7591">
            <v>0</v>
          </cell>
          <cell r="I7591">
            <v>0</v>
          </cell>
          <cell r="J7591">
            <v>0</v>
          </cell>
          <cell r="K7591">
            <v>4</v>
          </cell>
        </row>
        <row r="7592">
          <cell r="A7592">
            <v>7586</v>
          </cell>
          <cell r="B7592" t="str">
            <v>E</v>
          </cell>
          <cell r="C7592" t="str">
            <v>Construction</v>
          </cell>
          <cell r="D7592">
            <v>214021384</v>
          </cell>
          <cell r="E7592" t="str">
            <v>Rosebud - McCrae</v>
          </cell>
          <cell r="F7592">
            <v>319</v>
          </cell>
          <cell r="G7592">
            <v>194</v>
          </cell>
          <cell r="H7592">
            <v>22</v>
          </cell>
          <cell r="I7592">
            <v>0</v>
          </cell>
          <cell r="J7592">
            <v>0</v>
          </cell>
          <cell r="K7592">
            <v>537</v>
          </cell>
        </row>
        <row r="7593">
          <cell r="A7593">
            <v>7587</v>
          </cell>
          <cell r="B7593" t="str">
            <v>F</v>
          </cell>
          <cell r="C7593" t="str">
            <v>Wholesale Trade</v>
          </cell>
          <cell r="D7593">
            <v>214021384</v>
          </cell>
          <cell r="E7593" t="str">
            <v>Rosebud - McCrae</v>
          </cell>
          <cell r="F7593">
            <v>10</v>
          </cell>
          <cell r="G7593">
            <v>13</v>
          </cell>
          <cell r="H7593">
            <v>8</v>
          </cell>
          <cell r="I7593">
            <v>0</v>
          </cell>
          <cell r="J7593">
            <v>0</v>
          </cell>
          <cell r="K7593">
            <v>31</v>
          </cell>
        </row>
        <row r="7594">
          <cell r="A7594">
            <v>7588</v>
          </cell>
          <cell r="B7594" t="str">
            <v>G</v>
          </cell>
          <cell r="C7594" t="str">
            <v>Retail Trade</v>
          </cell>
          <cell r="D7594">
            <v>214021384</v>
          </cell>
          <cell r="E7594" t="str">
            <v>Rosebud - McCrae</v>
          </cell>
          <cell r="F7594">
            <v>48</v>
          </cell>
          <cell r="G7594">
            <v>32</v>
          </cell>
          <cell r="H7594">
            <v>28</v>
          </cell>
          <cell r="I7594">
            <v>4</v>
          </cell>
          <cell r="J7594">
            <v>0</v>
          </cell>
          <cell r="K7594">
            <v>112</v>
          </cell>
        </row>
        <row r="7595">
          <cell r="A7595">
            <v>7589</v>
          </cell>
          <cell r="B7595" t="str">
            <v>H</v>
          </cell>
          <cell r="C7595" t="str">
            <v>Accommodation and Food Services</v>
          </cell>
          <cell r="D7595">
            <v>214021384</v>
          </cell>
          <cell r="E7595" t="str">
            <v>Rosebud - McCrae</v>
          </cell>
          <cell r="F7595">
            <v>35</v>
          </cell>
          <cell r="G7595">
            <v>26</v>
          </cell>
          <cell r="H7595">
            <v>24</v>
          </cell>
          <cell r="I7595">
            <v>10</v>
          </cell>
          <cell r="J7595">
            <v>0</v>
          </cell>
          <cell r="K7595">
            <v>95</v>
          </cell>
        </row>
        <row r="7596">
          <cell r="A7596">
            <v>7590</v>
          </cell>
          <cell r="B7596" t="str">
            <v>I</v>
          </cell>
          <cell r="C7596" t="str">
            <v>Transport, Postal and Warehousing</v>
          </cell>
          <cell r="D7596">
            <v>214021384</v>
          </cell>
          <cell r="E7596" t="str">
            <v>Rosebud - McCrae</v>
          </cell>
          <cell r="F7596">
            <v>69</v>
          </cell>
          <cell r="G7596">
            <v>16</v>
          </cell>
          <cell r="H7596">
            <v>4</v>
          </cell>
          <cell r="I7596">
            <v>0</v>
          </cell>
          <cell r="J7596">
            <v>0</v>
          </cell>
          <cell r="K7596">
            <v>89</v>
          </cell>
        </row>
        <row r="7597">
          <cell r="A7597">
            <v>7591</v>
          </cell>
          <cell r="B7597" t="str">
            <v>J</v>
          </cell>
          <cell r="C7597" t="str">
            <v>Information Media and Telecommunications</v>
          </cell>
          <cell r="D7597">
            <v>214021384</v>
          </cell>
          <cell r="E7597" t="str">
            <v>Rosebud - McCrae</v>
          </cell>
          <cell r="F7597">
            <v>5</v>
          </cell>
          <cell r="G7597">
            <v>3</v>
          </cell>
          <cell r="H7597">
            <v>0</v>
          </cell>
          <cell r="I7597">
            <v>0</v>
          </cell>
          <cell r="J7597">
            <v>0</v>
          </cell>
          <cell r="K7597">
            <v>7</v>
          </cell>
        </row>
        <row r="7598">
          <cell r="A7598">
            <v>7592</v>
          </cell>
          <cell r="B7598" t="str">
            <v>K</v>
          </cell>
          <cell r="C7598" t="str">
            <v>Financial and Insurance Services</v>
          </cell>
          <cell r="D7598">
            <v>214021384</v>
          </cell>
          <cell r="E7598" t="str">
            <v>Rosebud - McCrae</v>
          </cell>
          <cell r="F7598">
            <v>37</v>
          </cell>
          <cell r="G7598">
            <v>6</v>
          </cell>
          <cell r="H7598">
            <v>3</v>
          </cell>
          <cell r="I7598">
            <v>0</v>
          </cell>
          <cell r="J7598">
            <v>0</v>
          </cell>
          <cell r="K7598">
            <v>45</v>
          </cell>
        </row>
        <row r="7599">
          <cell r="A7599">
            <v>7593</v>
          </cell>
          <cell r="B7599" t="str">
            <v>L</v>
          </cell>
          <cell r="C7599" t="str">
            <v>Rental, Hiring and Real Estate Services</v>
          </cell>
          <cell r="D7599">
            <v>214021384</v>
          </cell>
          <cell r="E7599" t="str">
            <v>Rosebud - McCrae</v>
          </cell>
          <cell r="F7599">
            <v>143</v>
          </cell>
          <cell r="G7599">
            <v>18</v>
          </cell>
          <cell r="H7599">
            <v>6</v>
          </cell>
          <cell r="I7599">
            <v>0</v>
          </cell>
          <cell r="J7599">
            <v>0</v>
          </cell>
          <cell r="K7599">
            <v>167</v>
          </cell>
        </row>
        <row r="7600">
          <cell r="A7600">
            <v>7594</v>
          </cell>
          <cell r="B7600" t="str">
            <v>M</v>
          </cell>
          <cell r="C7600" t="str">
            <v>Professional, Scientific and Technical Services</v>
          </cell>
          <cell r="D7600">
            <v>214021384</v>
          </cell>
          <cell r="E7600" t="str">
            <v>Rosebud - McCrae</v>
          </cell>
          <cell r="F7600">
            <v>116</v>
          </cell>
          <cell r="G7600">
            <v>60</v>
          </cell>
          <cell r="H7600">
            <v>10</v>
          </cell>
          <cell r="I7600">
            <v>0</v>
          </cell>
          <cell r="J7600">
            <v>0</v>
          </cell>
          <cell r="K7600">
            <v>186</v>
          </cell>
        </row>
        <row r="7601">
          <cell r="A7601">
            <v>7595</v>
          </cell>
          <cell r="B7601" t="str">
            <v>N</v>
          </cell>
          <cell r="C7601" t="str">
            <v>Administrative and Support Services</v>
          </cell>
          <cell r="D7601">
            <v>214021384</v>
          </cell>
          <cell r="E7601" t="str">
            <v>Rosebud - McCrae</v>
          </cell>
          <cell r="F7601">
            <v>58</v>
          </cell>
          <cell r="G7601">
            <v>30</v>
          </cell>
          <cell r="H7601">
            <v>6</v>
          </cell>
          <cell r="I7601">
            <v>3</v>
          </cell>
          <cell r="J7601">
            <v>3</v>
          </cell>
          <cell r="K7601">
            <v>97</v>
          </cell>
        </row>
        <row r="7602">
          <cell r="A7602">
            <v>7596</v>
          </cell>
          <cell r="B7602" t="str">
            <v>O</v>
          </cell>
          <cell r="C7602" t="str">
            <v>Public Administration and Safety</v>
          </cell>
          <cell r="D7602">
            <v>214021384</v>
          </cell>
          <cell r="E7602" t="str">
            <v>Rosebud - McCrae</v>
          </cell>
          <cell r="F7602">
            <v>0</v>
          </cell>
          <cell r="G7602">
            <v>3</v>
          </cell>
          <cell r="H7602">
            <v>0</v>
          </cell>
          <cell r="I7602">
            <v>0</v>
          </cell>
          <cell r="J7602">
            <v>0</v>
          </cell>
          <cell r="K7602">
            <v>6</v>
          </cell>
        </row>
        <row r="7603">
          <cell r="A7603">
            <v>7597</v>
          </cell>
          <cell r="B7603" t="str">
            <v>P</v>
          </cell>
          <cell r="C7603" t="str">
            <v>Education and Training</v>
          </cell>
          <cell r="D7603">
            <v>214021384</v>
          </cell>
          <cell r="E7603" t="str">
            <v>Rosebud - McCrae</v>
          </cell>
          <cell r="F7603">
            <v>16</v>
          </cell>
          <cell r="G7603">
            <v>3</v>
          </cell>
          <cell r="H7603">
            <v>3</v>
          </cell>
          <cell r="I7603">
            <v>3</v>
          </cell>
          <cell r="J7603">
            <v>0</v>
          </cell>
          <cell r="K7603">
            <v>24</v>
          </cell>
        </row>
        <row r="7604">
          <cell r="A7604">
            <v>7598</v>
          </cell>
          <cell r="B7604" t="str">
            <v>Q</v>
          </cell>
          <cell r="C7604" t="str">
            <v>Health Care and Social Assistance</v>
          </cell>
          <cell r="D7604">
            <v>214021384</v>
          </cell>
          <cell r="E7604" t="str">
            <v>Rosebud - McCrae</v>
          </cell>
          <cell r="F7604">
            <v>85</v>
          </cell>
          <cell r="G7604">
            <v>27</v>
          </cell>
          <cell r="H7604">
            <v>18</v>
          </cell>
          <cell r="I7604">
            <v>5</v>
          </cell>
          <cell r="J7604">
            <v>0</v>
          </cell>
          <cell r="K7604">
            <v>136</v>
          </cell>
        </row>
        <row r="7605">
          <cell r="A7605">
            <v>7599</v>
          </cell>
          <cell r="B7605" t="str">
            <v>R</v>
          </cell>
          <cell r="C7605" t="str">
            <v>Arts and Recreation Services</v>
          </cell>
          <cell r="D7605">
            <v>214021384</v>
          </cell>
          <cell r="E7605" t="str">
            <v>Rosebud - McCrae</v>
          </cell>
          <cell r="F7605">
            <v>23</v>
          </cell>
          <cell r="G7605">
            <v>11</v>
          </cell>
          <cell r="H7605">
            <v>3</v>
          </cell>
          <cell r="I7605">
            <v>0</v>
          </cell>
          <cell r="J7605">
            <v>0</v>
          </cell>
          <cell r="K7605">
            <v>38</v>
          </cell>
        </row>
        <row r="7606">
          <cell r="A7606">
            <v>7600</v>
          </cell>
          <cell r="B7606" t="str">
            <v>S</v>
          </cell>
          <cell r="C7606" t="str">
            <v>Other Services</v>
          </cell>
          <cell r="D7606">
            <v>214021384</v>
          </cell>
          <cell r="E7606" t="str">
            <v>Rosebud - McCrae</v>
          </cell>
          <cell r="F7606">
            <v>44</v>
          </cell>
          <cell r="G7606">
            <v>39</v>
          </cell>
          <cell r="H7606">
            <v>6</v>
          </cell>
          <cell r="I7606">
            <v>0</v>
          </cell>
          <cell r="J7606">
            <v>0</v>
          </cell>
          <cell r="K7606">
            <v>89</v>
          </cell>
        </row>
        <row r="7607">
          <cell r="A7607">
            <v>7601</v>
          </cell>
          <cell r="B7607" t="str">
            <v>A</v>
          </cell>
          <cell r="C7607" t="str">
            <v>Agriculture, Forestry and Fishing</v>
          </cell>
          <cell r="D7607">
            <v>205051102</v>
          </cell>
          <cell r="E7607" t="str">
            <v>Rosedale</v>
          </cell>
          <cell r="F7607">
            <v>244</v>
          </cell>
          <cell r="G7607">
            <v>49</v>
          </cell>
          <cell r="H7607">
            <v>15</v>
          </cell>
          <cell r="I7607">
            <v>4</v>
          </cell>
          <cell r="J7607">
            <v>0</v>
          </cell>
          <cell r="K7607">
            <v>312</v>
          </cell>
        </row>
        <row r="7608">
          <cell r="A7608">
            <v>7602</v>
          </cell>
          <cell r="B7608" t="str">
            <v>B</v>
          </cell>
          <cell r="C7608" t="str">
            <v>Mining</v>
          </cell>
          <cell r="D7608">
            <v>205051102</v>
          </cell>
          <cell r="E7608" t="str">
            <v>Rosedale</v>
          </cell>
          <cell r="F7608">
            <v>0</v>
          </cell>
          <cell r="G7608">
            <v>3</v>
          </cell>
          <cell r="H7608">
            <v>0</v>
          </cell>
          <cell r="I7608">
            <v>0</v>
          </cell>
          <cell r="J7608">
            <v>0</v>
          </cell>
          <cell r="K7608">
            <v>3</v>
          </cell>
        </row>
        <row r="7609">
          <cell r="A7609">
            <v>7603</v>
          </cell>
          <cell r="B7609" t="str">
            <v>C</v>
          </cell>
          <cell r="C7609" t="str">
            <v>Manufacturing</v>
          </cell>
          <cell r="D7609">
            <v>205051102</v>
          </cell>
          <cell r="E7609" t="str">
            <v>Rosedale</v>
          </cell>
          <cell r="F7609">
            <v>9</v>
          </cell>
          <cell r="G7609">
            <v>4</v>
          </cell>
          <cell r="H7609">
            <v>0</v>
          </cell>
          <cell r="I7609">
            <v>0</v>
          </cell>
          <cell r="J7609">
            <v>0</v>
          </cell>
          <cell r="K7609">
            <v>16</v>
          </cell>
        </row>
        <row r="7610">
          <cell r="A7610">
            <v>7604</v>
          </cell>
          <cell r="B7610" t="str">
            <v>D</v>
          </cell>
          <cell r="C7610" t="str">
            <v>Electricity, Gas, Water and Waste Services</v>
          </cell>
          <cell r="D7610">
            <v>205051102</v>
          </cell>
          <cell r="E7610" t="str">
            <v>Rosedale</v>
          </cell>
          <cell r="F7610">
            <v>3</v>
          </cell>
          <cell r="G7610">
            <v>0</v>
          </cell>
          <cell r="H7610">
            <v>0</v>
          </cell>
          <cell r="I7610">
            <v>0</v>
          </cell>
          <cell r="J7610">
            <v>0</v>
          </cell>
          <cell r="K7610">
            <v>3</v>
          </cell>
        </row>
        <row r="7611">
          <cell r="A7611">
            <v>7605</v>
          </cell>
          <cell r="B7611" t="str">
            <v>E</v>
          </cell>
          <cell r="C7611" t="str">
            <v>Construction</v>
          </cell>
          <cell r="D7611">
            <v>205051102</v>
          </cell>
          <cell r="E7611" t="str">
            <v>Rosedale</v>
          </cell>
          <cell r="F7611">
            <v>42</v>
          </cell>
          <cell r="G7611">
            <v>22</v>
          </cell>
          <cell r="H7611">
            <v>3</v>
          </cell>
          <cell r="I7611">
            <v>0</v>
          </cell>
          <cell r="J7611">
            <v>0</v>
          </cell>
          <cell r="K7611">
            <v>67</v>
          </cell>
        </row>
        <row r="7612">
          <cell r="A7612">
            <v>7606</v>
          </cell>
          <cell r="B7612" t="str">
            <v>F</v>
          </cell>
          <cell r="C7612" t="str">
            <v>Wholesale Trade</v>
          </cell>
          <cell r="D7612">
            <v>205051102</v>
          </cell>
          <cell r="E7612" t="str">
            <v>Rosedale</v>
          </cell>
          <cell r="F7612">
            <v>3</v>
          </cell>
          <cell r="G7612">
            <v>0</v>
          </cell>
          <cell r="H7612">
            <v>0</v>
          </cell>
          <cell r="I7612">
            <v>0</v>
          </cell>
          <cell r="J7612">
            <v>0</v>
          </cell>
          <cell r="K7612">
            <v>4</v>
          </cell>
        </row>
        <row r="7613">
          <cell r="A7613">
            <v>7607</v>
          </cell>
          <cell r="B7613" t="str">
            <v>G</v>
          </cell>
          <cell r="C7613" t="str">
            <v>Retail Trade</v>
          </cell>
          <cell r="D7613">
            <v>205051102</v>
          </cell>
          <cell r="E7613" t="str">
            <v>Rosedale</v>
          </cell>
          <cell r="F7613">
            <v>14</v>
          </cell>
          <cell r="G7613">
            <v>5</v>
          </cell>
          <cell r="H7613">
            <v>4</v>
          </cell>
          <cell r="I7613">
            <v>0</v>
          </cell>
          <cell r="J7613">
            <v>0</v>
          </cell>
          <cell r="K7613">
            <v>23</v>
          </cell>
        </row>
        <row r="7614">
          <cell r="A7614">
            <v>7608</v>
          </cell>
          <cell r="B7614" t="str">
            <v>H</v>
          </cell>
          <cell r="C7614" t="str">
            <v>Accommodation and Food Services</v>
          </cell>
          <cell r="D7614">
            <v>205051102</v>
          </cell>
          <cell r="E7614" t="str">
            <v>Rosedale</v>
          </cell>
          <cell r="F7614">
            <v>3</v>
          </cell>
          <cell r="G7614">
            <v>0</v>
          </cell>
          <cell r="H7614">
            <v>6</v>
          </cell>
          <cell r="I7614">
            <v>0</v>
          </cell>
          <cell r="J7614">
            <v>0</v>
          </cell>
          <cell r="K7614">
            <v>9</v>
          </cell>
        </row>
        <row r="7615">
          <cell r="A7615">
            <v>7609</v>
          </cell>
          <cell r="B7615" t="str">
            <v>I</v>
          </cell>
          <cell r="C7615" t="str">
            <v>Transport, Postal and Warehousing</v>
          </cell>
          <cell r="D7615">
            <v>205051102</v>
          </cell>
          <cell r="E7615" t="str">
            <v>Rosedale</v>
          </cell>
          <cell r="F7615">
            <v>12</v>
          </cell>
          <cell r="G7615">
            <v>12</v>
          </cell>
          <cell r="H7615">
            <v>0</v>
          </cell>
          <cell r="I7615">
            <v>0</v>
          </cell>
          <cell r="J7615">
            <v>0</v>
          </cell>
          <cell r="K7615">
            <v>28</v>
          </cell>
        </row>
        <row r="7616">
          <cell r="A7616">
            <v>7610</v>
          </cell>
          <cell r="B7616" t="str">
            <v>J</v>
          </cell>
          <cell r="C7616" t="str">
            <v>Information Media and Telecommunications</v>
          </cell>
          <cell r="D7616">
            <v>205051102</v>
          </cell>
          <cell r="E7616" t="str">
            <v>Rosedale</v>
          </cell>
          <cell r="F7616">
            <v>0</v>
          </cell>
          <cell r="G7616">
            <v>0</v>
          </cell>
          <cell r="H7616">
            <v>0</v>
          </cell>
          <cell r="I7616">
            <v>0</v>
          </cell>
          <cell r="J7616">
            <v>0</v>
          </cell>
          <cell r="K7616">
            <v>0</v>
          </cell>
        </row>
        <row r="7617">
          <cell r="A7617">
            <v>7611</v>
          </cell>
          <cell r="B7617" t="str">
            <v>K</v>
          </cell>
          <cell r="C7617" t="str">
            <v>Financial and Insurance Services</v>
          </cell>
          <cell r="D7617">
            <v>205051102</v>
          </cell>
          <cell r="E7617" t="str">
            <v>Rosedale</v>
          </cell>
          <cell r="F7617">
            <v>4</v>
          </cell>
          <cell r="G7617">
            <v>0</v>
          </cell>
          <cell r="H7617">
            <v>0</v>
          </cell>
          <cell r="I7617">
            <v>0</v>
          </cell>
          <cell r="J7617">
            <v>0</v>
          </cell>
          <cell r="K7617">
            <v>5</v>
          </cell>
        </row>
        <row r="7618">
          <cell r="A7618">
            <v>7612</v>
          </cell>
          <cell r="B7618" t="str">
            <v>L</v>
          </cell>
          <cell r="C7618" t="str">
            <v>Rental, Hiring and Real Estate Services</v>
          </cell>
          <cell r="D7618">
            <v>205051102</v>
          </cell>
          <cell r="E7618" t="str">
            <v>Rosedale</v>
          </cell>
          <cell r="F7618">
            <v>27</v>
          </cell>
          <cell r="G7618">
            <v>0</v>
          </cell>
          <cell r="H7618">
            <v>0</v>
          </cell>
          <cell r="I7618">
            <v>0</v>
          </cell>
          <cell r="J7618">
            <v>0</v>
          </cell>
          <cell r="K7618">
            <v>28</v>
          </cell>
        </row>
        <row r="7619">
          <cell r="A7619">
            <v>7613</v>
          </cell>
          <cell r="B7619" t="str">
            <v>M</v>
          </cell>
          <cell r="C7619" t="str">
            <v>Professional, Scientific and Technical Services</v>
          </cell>
          <cell r="D7619">
            <v>205051102</v>
          </cell>
          <cell r="E7619" t="str">
            <v>Rosedale</v>
          </cell>
          <cell r="F7619">
            <v>12</v>
          </cell>
          <cell r="G7619">
            <v>8</v>
          </cell>
          <cell r="H7619">
            <v>3</v>
          </cell>
          <cell r="I7619">
            <v>0</v>
          </cell>
          <cell r="J7619">
            <v>0</v>
          </cell>
          <cell r="K7619">
            <v>23</v>
          </cell>
        </row>
        <row r="7620">
          <cell r="A7620">
            <v>7614</v>
          </cell>
          <cell r="B7620" t="str">
            <v>N</v>
          </cell>
          <cell r="C7620" t="str">
            <v>Administrative and Support Services</v>
          </cell>
          <cell r="D7620">
            <v>205051102</v>
          </cell>
          <cell r="E7620" t="str">
            <v>Rosedale</v>
          </cell>
          <cell r="F7620">
            <v>6</v>
          </cell>
          <cell r="G7620">
            <v>3</v>
          </cell>
          <cell r="H7620">
            <v>3</v>
          </cell>
          <cell r="I7620">
            <v>0</v>
          </cell>
          <cell r="J7620">
            <v>0</v>
          </cell>
          <cell r="K7620">
            <v>10</v>
          </cell>
        </row>
        <row r="7621">
          <cell r="A7621">
            <v>7615</v>
          </cell>
          <cell r="B7621" t="str">
            <v>O</v>
          </cell>
          <cell r="C7621" t="str">
            <v>Public Administration and Safety</v>
          </cell>
          <cell r="D7621">
            <v>205051102</v>
          </cell>
          <cell r="E7621" t="str">
            <v>Rosedale</v>
          </cell>
          <cell r="F7621">
            <v>0</v>
          </cell>
          <cell r="G7621">
            <v>0</v>
          </cell>
          <cell r="H7621">
            <v>0</v>
          </cell>
          <cell r="I7621">
            <v>0</v>
          </cell>
          <cell r="J7621">
            <v>0</v>
          </cell>
          <cell r="K7621">
            <v>0</v>
          </cell>
        </row>
        <row r="7622">
          <cell r="A7622">
            <v>7616</v>
          </cell>
          <cell r="B7622" t="str">
            <v>P</v>
          </cell>
          <cell r="C7622" t="str">
            <v>Education and Training</v>
          </cell>
          <cell r="D7622">
            <v>205051102</v>
          </cell>
          <cell r="E7622" t="str">
            <v>Rosedale</v>
          </cell>
          <cell r="F7622">
            <v>3</v>
          </cell>
          <cell r="G7622">
            <v>3</v>
          </cell>
          <cell r="H7622">
            <v>0</v>
          </cell>
          <cell r="I7622">
            <v>0</v>
          </cell>
          <cell r="J7622">
            <v>0</v>
          </cell>
          <cell r="K7622">
            <v>3</v>
          </cell>
        </row>
        <row r="7623">
          <cell r="A7623">
            <v>7617</v>
          </cell>
          <cell r="B7623" t="str">
            <v>Q</v>
          </cell>
          <cell r="C7623" t="str">
            <v>Health Care and Social Assistance</v>
          </cell>
          <cell r="D7623">
            <v>205051102</v>
          </cell>
          <cell r="E7623" t="str">
            <v>Rosedale</v>
          </cell>
          <cell r="F7623">
            <v>5</v>
          </cell>
          <cell r="G7623">
            <v>4</v>
          </cell>
          <cell r="H7623">
            <v>3</v>
          </cell>
          <cell r="I7623">
            <v>0</v>
          </cell>
          <cell r="J7623">
            <v>0</v>
          </cell>
          <cell r="K7623">
            <v>12</v>
          </cell>
        </row>
        <row r="7624">
          <cell r="A7624">
            <v>7618</v>
          </cell>
          <cell r="B7624" t="str">
            <v>R</v>
          </cell>
          <cell r="C7624" t="str">
            <v>Arts and Recreation Services</v>
          </cell>
          <cell r="D7624">
            <v>205051102</v>
          </cell>
          <cell r="E7624" t="str">
            <v>Rosedale</v>
          </cell>
          <cell r="F7624">
            <v>6</v>
          </cell>
          <cell r="G7624">
            <v>0</v>
          </cell>
          <cell r="H7624">
            <v>0</v>
          </cell>
          <cell r="I7624">
            <v>0</v>
          </cell>
          <cell r="J7624">
            <v>0</v>
          </cell>
          <cell r="K7624">
            <v>6</v>
          </cell>
        </row>
        <row r="7625">
          <cell r="A7625">
            <v>7619</v>
          </cell>
          <cell r="B7625" t="str">
            <v>S</v>
          </cell>
          <cell r="C7625" t="str">
            <v>Other Services</v>
          </cell>
          <cell r="D7625">
            <v>205051102</v>
          </cell>
          <cell r="E7625" t="str">
            <v>Rosedale</v>
          </cell>
          <cell r="F7625">
            <v>10</v>
          </cell>
          <cell r="G7625">
            <v>6</v>
          </cell>
          <cell r="H7625">
            <v>3</v>
          </cell>
          <cell r="I7625">
            <v>0</v>
          </cell>
          <cell r="J7625">
            <v>0</v>
          </cell>
          <cell r="K7625">
            <v>17</v>
          </cell>
        </row>
        <row r="7626">
          <cell r="A7626">
            <v>7620</v>
          </cell>
          <cell r="B7626" t="str">
            <v>A</v>
          </cell>
          <cell r="C7626" t="str">
            <v>Agriculture, Forestry and Fishing</v>
          </cell>
          <cell r="D7626">
            <v>211011256</v>
          </cell>
          <cell r="E7626" t="str">
            <v>Rowville - Central</v>
          </cell>
          <cell r="F7626">
            <v>3</v>
          </cell>
          <cell r="G7626">
            <v>0</v>
          </cell>
          <cell r="H7626">
            <v>0</v>
          </cell>
          <cell r="I7626">
            <v>0</v>
          </cell>
          <cell r="J7626">
            <v>0</v>
          </cell>
          <cell r="K7626">
            <v>3</v>
          </cell>
        </row>
        <row r="7627">
          <cell r="A7627">
            <v>7621</v>
          </cell>
          <cell r="B7627" t="str">
            <v>B</v>
          </cell>
          <cell r="C7627" t="str">
            <v>Mining</v>
          </cell>
          <cell r="D7627">
            <v>211011256</v>
          </cell>
          <cell r="E7627" t="str">
            <v>Rowville - Central</v>
          </cell>
          <cell r="F7627">
            <v>0</v>
          </cell>
          <cell r="G7627">
            <v>0</v>
          </cell>
          <cell r="H7627">
            <v>0</v>
          </cell>
          <cell r="I7627">
            <v>0</v>
          </cell>
          <cell r="J7627">
            <v>0</v>
          </cell>
          <cell r="K7627">
            <v>0</v>
          </cell>
        </row>
        <row r="7628">
          <cell r="A7628">
            <v>7622</v>
          </cell>
          <cell r="B7628" t="str">
            <v>C</v>
          </cell>
          <cell r="C7628" t="str">
            <v>Manufacturing</v>
          </cell>
          <cell r="D7628">
            <v>211011256</v>
          </cell>
          <cell r="E7628" t="str">
            <v>Rowville - Central</v>
          </cell>
          <cell r="F7628">
            <v>31</v>
          </cell>
          <cell r="G7628">
            <v>11</v>
          </cell>
          <cell r="H7628">
            <v>6</v>
          </cell>
          <cell r="I7628">
            <v>3</v>
          </cell>
          <cell r="J7628">
            <v>0</v>
          </cell>
          <cell r="K7628">
            <v>50</v>
          </cell>
        </row>
        <row r="7629">
          <cell r="A7629">
            <v>7623</v>
          </cell>
          <cell r="B7629" t="str">
            <v>D</v>
          </cell>
          <cell r="C7629" t="str">
            <v>Electricity, Gas, Water and Waste Services</v>
          </cell>
          <cell r="D7629">
            <v>211011256</v>
          </cell>
          <cell r="E7629" t="str">
            <v>Rowville - Central</v>
          </cell>
          <cell r="F7629">
            <v>0</v>
          </cell>
          <cell r="G7629">
            <v>0</v>
          </cell>
          <cell r="H7629">
            <v>0</v>
          </cell>
          <cell r="I7629">
            <v>0</v>
          </cell>
          <cell r="J7629">
            <v>0</v>
          </cell>
          <cell r="K7629">
            <v>3</v>
          </cell>
        </row>
        <row r="7630">
          <cell r="A7630">
            <v>7624</v>
          </cell>
          <cell r="B7630" t="str">
            <v>E</v>
          </cell>
          <cell r="C7630" t="str">
            <v>Construction</v>
          </cell>
          <cell r="D7630">
            <v>211011256</v>
          </cell>
          <cell r="E7630" t="str">
            <v>Rowville - Central</v>
          </cell>
          <cell r="F7630">
            <v>186</v>
          </cell>
          <cell r="G7630">
            <v>82</v>
          </cell>
          <cell r="H7630">
            <v>19</v>
          </cell>
          <cell r="I7630">
            <v>9</v>
          </cell>
          <cell r="J7630">
            <v>0</v>
          </cell>
          <cell r="K7630">
            <v>297</v>
          </cell>
        </row>
        <row r="7631">
          <cell r="A7631">
            <v>7625</v>
          </cell>
          <cell r="B7631" t="str">
            <v>F</v>
          </cell>
          <cell r="C7631" t="str">
            <v>Wholesale Trade</v>
          </cell>
          <cell r="D7631">
            <v>211011256</v>
          </cell>
          <cell r="E7631" t="str">
            <v>Rowville - Central</v>
          </cell>
          <cell r="F7631">
            <v>27</v>
          </cell>
          <cell r="G7631">
            <v>9</v>
          </cell>
          <cell r="H7631">
            <v>10</v>
          </cell>
          <cell r="I7631">
            <v>5</v>
          </cell>
          <cell r="J7631">
            <v>0</v>
          </cell>
          <cell r="K7631">
            <v>51</v>
          </cell>
        </row>
        <row r="7632">
          <cell r="A7632">
            <v>7626</v>
          </cell>
          <cell r="B7632" t="str">
            <v>G</v>
          </cell>
          <cell r="C7632" t="str">
            <v>Retail Trade</v>
          </cell>
          <cell r="D7632">
            <v>211011256</v>
          </cell>
          <cell r="E7632" t="str">
            <v>Rowville - Central</v>
          </cell>
          <cell r="F7632">
            <v>55</v>
          </cell>
          <cell r="G7632">
            <v>28</v>
          </cell>
          <cell r="H7632">
            <v>7</v>
          </cell>
          <cell r="I7632">
            <v>3</v>
          </cell>
          <cell r="J7632">
            <v>0</v>
          </cell>
          <cell r="K7632">
            <v>93</v>
          </cell>
        </row>
        <row r="7633">
          <cell r="A7633">
            <v>7627</v>
          </cell>
          <cell r="B7633" t="str">
            <v>H</v>
          </cell>
          <cell r="C7633" t="str">
            <v>Accommodation and Food Services</v>
          </cell>
          <cell r="D7633">
            <v>211011256</v>
          </cell>
          <cell r="E7633" t="str">
            <v>Rowville - Central</v>
          </cell>
          <cell r="F7633">
            <v>14</v>
          </cell>
          <cell r="G7633">
            <v>15</v>
          </cell>
          <cell r="H7633">
            <v>5</v>
          </cell>
          <cell r="I7633">
            <v>3</v>
          </cell>
          <cell r="J7633">
            <v>0</v>
          </cell>
          <cell r="K7633">
            <v>36</v>
          </cell>
        </row>
        <row r="7634">
          <cell r="A7634">
            <v>7628</v>
          </cell>
          <cell r="B7634" t="str">
            <v>I</v>
          </cell>
          <cell r="C7634" t="str">
            <v>Transport, Postal and Warehousing</v>
          </cell>
          <cell r="D7634">
            <v>211011256</v>
          </cell>
          <cell r="E7634" t="str">
            <v>Rowville - Central</v>
          </cell>
          <cell r="F7634">
            <v>76</v>
          </cell>
          <cell r="G7634">
            <v>10</v>
          </cell>
          <cell r="H7634">
            <v>0</v>
          </cell>
          <cell r="I7634">
            <v>0</v>
          </cell>
          <cell r="J7634">
            <v>0</v>
          </cell>
          <cell r="K7634">
            <v>86</v>
          </cell>
        </row>
        <row r="7635">
          <cell r="A7635">
            <v>7629</v>
          </cell>
          <cell r="B7635" t="str">
            <v>J</v>
          </cell>
          <cell r="C7635" t="str">
            <v>Information Media and Telecommunications</v>
          </cell>
          <cell r="D7635">
            <v>211011256</v>
          </cell>
          <cell r="E7635" t="str">
            <v>Rowville - Central</v>
          </cell>
          <cell r="F7635">
            <v>10</v>
          </cell>
          <cell r="G7635">
            <v>5</v>
          </cell>
          <cell r="H7635">
            <v>0</v>
          </cell>
          <cell r="I7635">
            <v>0</v>
          </cell>
          <cell r="J7635">
            <v>0</v>
          </cell>
          <cell r="K7635">
            <v>16</v>
          </cell>
        </row>
        <row r="7636">
          <cell r="A7636">
            <v>7630</v>
          </cell>
          <cell r="B7636" t="str">
            <v>K</v>
          </cell>
          <cell r="C7636" t="str">
            <v>Financial and Insurance Services</v>
          </cell>
          <cell r="D7636">
            <v>211011256</v>
          </cell>
          <cell r="E7636" t="str">
            <v>Rowville - Central</v>
          </cell>
          <cell r="F7636">
            <v>63</v>
          </cell>
          <cell r="G7636">
            <v>16</v>
          </cell>
          <cell r="H7636">
            <v>0</v>
          </cell>
          <cell r="I7636">
            <v>0</v>
          </cell>
          <cell r="J7636">
            <v>0</v>
          </cell>
          <cell r="K7636">
            <v>80</v>
          </cell>
        </row>
        <row r="7637">
          <cell r="A7637">
            <v>7631</v>
          </cell>
          <cell r="B7637" t="str">
            <v>L</v>
          </cell>
          <cell r="C7637" t="str">
            <v>Rental, Hiring and Real Estate Services</v>
          </cell>
          <cell r="D7637">
            <v>211011256</v>
          </cell>
          <cell r="E7637" t="str">
            <v>Rowville - Central</v>
          </cell>
          <cell r="F7637">
            <v>126</v>
          </cell>
          <cell r="G7637">
            <v>12</v>
          </cell>
          <cell r="H7637">
            <v>0</v>
          </cell>
          <cell r="I7637">
            <v>0</v>
          </cell>
          <cell r="J7637">
            <v>0</v>
          </cell>
          <cell r="K7637">
            <v>140</v>
          </cell>
        </row>
        <row r="7638">
          <cell r="A7638">
            <v>7632</v>
          </cell>
          <cell r="B7638" t="str">
            <v>M</v>
          </cell>
          <cell r="C7638" t="str">
            <v>Professional, Scientific and Technical Services</v>
          </cell>
          <cell r="D7638">
            <v>211011256</v>
          </cell>
          <cell r="E7638" t="str">
            <v>Rowville - Central</v>
          </cell>
          <cell r="F7638">
            <v>135</v>
          </cell>
          <cell r="G7638">
            <v>59</v>
          </cell>
          <cell r="H7638">
            <v>5</v>
          </cell>
          <cell r="I7638">
            <v>3</v>
          </cell>
          <cell r="J7638">
            <v>0</v>
          </cell>
          <cell r="K7638">
            <v>201</v>
          </cell>
        </row>
        <row r="7639">
          <cell r="A7639">
            <v>7633</v>
          </cell>
          <cell r="B7639" t="str">
            <v>N</v>
          </cell>
          <cell r="C7639" t="str">
            <v>Administrative and Support Services</v>
          </cell>
          <cell r="D7639">
            <v>211011256</v>
          </cell>
          <cell r="E7639" t="str">
            <v>Rowville - Central</v>
          </cell>
          <cell r="F7639">
            <v>48</v>
          </cell>
          <cell r="G7639">
            <v>19</v>
          </cell>
          <cell r="H7639">
            <v>7</v>
          </cell>
          <cell r="I7639">
            <v>0</v>
          </cell>
          <cell r="J7639">
            <v>0</v>
          </cell>
          <cell r="K7639">
            <v>75</v>
          </cell>
        </row>
        <row r="7640">
          <cell r="A7640">
            <v>7634</v>
          </cell>
          <cell r="B7640" t="str">
            <v>O</v>
          </cell>
          <cell r="C7640" t="str">
            <v>Public Administration and Safety</v>
          </cell>
          <cell r="D7640">
            <v>211011256</v>
          </cell>
          <cell r="E7640" t="str">
            <v>Rowville - Central</v>
          </cell>
          <cell r="F7640">
            <v>5</v>
          </cell>
          <cell r="G7640">
            <v>3</v>
          </cell>
          <cell r="H7640">
            <v>0</v>
          </cell>
          <cell r="I7640">
            <v>0</v>
          </cell>
          <cell r="J7640">
            <v>0</v>
          </cell>
          <cell r="K7640">
            <v>8</v>
          </cell>
        </row>
        <row r="7641">
          <cell r="A7641">
            <v>7635</v>
          </cell>
          <cell r="B7641" t="str">
            <v>P</v>
          </cell>
          <cell r="C7641" t="str">
            <v>Education and Training</v>
          </cell>
          <cell r="D7641">
            <v>211011256</v>
          </cell>
          <cell r="E7641" t="str">
            <v>Rowville - Central</v>
          </cell>
          <cell r="F7641">
            <v>16</v>
          </cell>
          <cell r="G7641">
            <v>10</v>
          </cell>
          <cell r="H7641">
            <v>3</v>
          </cell>
          <cell r="I7641">
            <v>3</v>
          </cell>
          <cell r="J7641">
            <v>0</v>
          </cell>
          <cell r="K7641">
            <v>29</v>
          </cell>
        </row>
        <row r="7642">
          <cell r="A7642">
            <v>7636</v>
          </cell>
          <cell r="B7642" t="str">
            <v>Q</v>
          </cell>
          <cell r="C7642" t="str">
            <v>Health Care and Social Assistance</v>
          </cell>
          <cell r="D7642">
            <v>211011256</v>
          </cell>
          <cell r="E7642" t="str">
            <v>Rowville - Central</v>
          </cell>
          <cell r="F7642">
            <v>75</v>
          </cell>
          <cell r="G7642">
            <v>30</v>
          </cell>
          <cell r="H7642">
            <v>10</v>
          </cell>
          <cell r="I7642">
            <v>7</v>
          </cell>
          <cell r="J7642">
            <v>0</v>
          </cell>
          <cell r="K7642">
            <v>122</v>
          </cell>
        </row>
        <row r="7643">
          <cell r="A7643">
            <v>7637</v>
          </cell>
          <cell r="B7643" t="str">
            <v>R</v>
          </cell>
          <cell r="C7643" t="str">
            <v>Arts and Recreation Services</v>
          </cell>
          <cell r="D7643">
            <v>211011256</v>
          </cell>
          <cell r="E7643" t="str">
            <v>Rowville - Central</v>
          </cell>
          <cell r="F7643">
            <v>6</v>
          </cell>
          <cell r="G7643">
            <v>3</v>
          </cell>
          <cell r="H7643">
            <v>3</v>
          </cell>
          <cell r="I7643">
            <v>0</v>
          </cell>
          <cell r="J7643">
            <v>0</v>
          </cell>
          <cell r="K7643">
            <v>10</v>
          </cell>
        </row>
        <row r="7644">
          <cell r="A7644">
            <v>7638</v>
          </cell>
          <cell r="B7644" t="str">
            <v>S</v>
          </cell>
          <cell r="C7644" t="str">
            <v>Other Services</v>
          </cell>
          <cell r="D7644">
            <v>211011256</v>
          </cell>
          <cell r="E7644" t="str">
            <v>Rowville - Central</v>
          </cell>
          <cell r="F7644">
            <v>35</v>
          </cell>
          <cell r="G7644">
            <v>19</v>
          </cell>
          <cell r="H7644">
            <v>6</v>
          </cell>
          <cell r="I7644">
            <v>0</v>
          </cell>
          <cell r="J7644">
            <v>0</v>
          </cell>
          <cell r="K7644">
            <v>60</v>
          </cell>
        </row>
        <row r="7645">
          <cell r="A7645">
            <v>7639</v>
          </cell>
          <cell r="B7645" t="str">
            <v>A</v>
          </cell>
          <cell r="C7645" t="str">
            <v>Agriculture, Forestry and Fishing</v>
          </cell>
          <cell r="D7645">
            <v>211011257</v>
          </cell>
          <cell r="E7645" t="str">
            <v>Rowville - North</v>
          </cell>
          <cell r="F7645">
            <v>0</v>
          </cell>
          <cell r="G7645">
            <v>3</v>
          </cell>
          <cell r="H7645">
            <v>0</v>
          </cell>
          <cell r="I7645">
            <v>0</v>
          </cell>
          <cell r="J7645">
            <v>0</v>
          </cell>
          <cell r="K7645">
            <v>0</v>
          </cell>
        </row>
        <row r="7646">
          <cell r="A7646">
            <v>7640</v>
          </cell>
          <cell r="B7646" t="str">
            <v>B</v>
          </cell>
          <cell r="C7646" t="str">
            <v>Mining</v>
          </cell>
          <cell r="D7646">
            <v>211011257</v>
          </cell>
          <cell r="E7646" t="str">
            <v>Rowville - North</v>
          </cell>
          <cell r="F7646">
            <v>0</v>
          </cell>
          <cell r="G7646">
            <v>0</v>
          </cell>
          <cell r="H7646">
            <v>0</v>
          </cell>
          <cell r="I7646">
            <v>0</v>
          </cell>
          <cell r="J7646">
            <v>0</v>
          </cell>
          <cell r="K7646">
            <v>0</v>
          </cell>
        </row>
        <row r="7647">
          <cell r="A7647">
            <v>7641</v>
          </cell>
          <cell r="B7647" t="str">
            <v>C</v>
          </cell>
          <cell r="C7647" t="str">
            <v>Manufacturing</v>
          </cell>
          <cell r="D7647">
            <v>211011257</v>
          </cell>
          <cell r="E7647" t="str">
            <v>Rowville - North</v>
          </cell>
          <cell r="F7647">
            <v>19</v>
          </cell>
          <cell r="G7647">
            <v>11</v>
          </cell>
          <cell r="H7647">
            <v>19</v>
          </cell>
          <cell r="I7647">
            <v>8</v>
          </cell>
          <cell r="J7647">
            <v>0</v>
          </cell>
          <cell r="K7647">
            <v>57</v>
          </cell>
        </row>
        <row r="7648">
          <cell r="A7648">
            <v>7642</v>
          </cell>
          <cell r="B7648" t="str">
            <v>D</v>
          </cell>
          <cell r="C7648" t="str">
            <v>Electricity, Gas, Water and Waste Services</v>
          </cell>
          <cell r="D7648">
            <v>211011257</v>
          </cell>
          <cell r="E7648" t="str">
            <v>Rowville - North</v>
          </cell>
          <cell r="F7648">
            <v>0</v>
          </cell>
          <cell r="G7648">
            <v>0</v>
          </cell>
          <cell r="H7648">
            <v>0</v>
          </cell>
          <cell r="I7648">
            <v>0</v>
          </cell>
          <cell r="J7648">
            <v>0</v>
          </cell>
          <cell r="K7648">
            <v>3</v>
          </cell>
        </row>
        <row r="7649">
          <cell r="A7649">
            <v>7643</v>
          </cell>
          <cell r="B7649" t="str">
            <v>E</v>
          </cell>
          <cell r="C7649" t="str">
            <v>Construction</v>
          </cell>
          <cell r="D7649">
            <v>211011257</v>
          </cell>
          <cell r="E7649" t="str">
            <v>Rowville - North</v>
          </cell>
          <cell r="F7649">
            <v>81</v>
          </cell>
          <cell r="G7649">
            <v>46</v>
          </cell>
          <cell r="H7649">
            <v>16</v>
          </cell>
          <cell r="I7649">
            <v>0</v>
          </cell>
          <cell r="J7649">
            <v>0</v>
          </cell>
          <cell r="K7649">
            <v>144</v>
          </cell>
        </row>
        <row r="7650">
          <cell r="A7650">
            <v>7644</v>
          </cell>
          <cell r="B7650" t="str">
            <v>F</v>
          </cell>
          <cell r="C7650" t="str">
            <v>Wholesale Trade</v>
          </cell>
          <cell r="D7650">
            <v>211011257</v>
          </cell>
          <cell r="E7650" t="str">
            <v>Rowville - North</v>
          </cell>
          <cell r="F7650">
            <v>17</v>
          </cell>
          <cell r="G7650">
            <v>15</v>
          </cell>
          <cell r="H7650">
            <v>14</v>
          </cell>
          <cell r="I7650">
            <v>5</v>
          </cell>
          <cell r="J7650">
            <v>0</v>
          </cell>
          <cell r="K7650">
            <v>51</v>
          </cell>
        </row>
        <row r="7651">
          <cell r="A7651">
            <v>7645</v>
          </cell>
          <cell r="B7651" t="str">
            <v>G</v>
          </cell>
          <cell r="C7651" t="str">
            <v>Retail Trade</v>
          </cell>
          <cell r="D7651">
            <v>211011257</v>
          </cell>
          <cell r="E7651" t="str">
            <v>Rowville - North</v>
          </cell>
          <cell r="F7651">
            <v>22</v>
          </cell>
          <cell r="G7651">
            <v>18</v>
          </cell>
          <cell r="H7651">
            <v>9</v>
          </cell>
          <cell r="I7651">
            <v>3</v>
          </cell>
          <cell r="J7651">
            <v>0</v>
          </cell>
          <cell r="K7651">
            <v>51</v>
          </cell>
        </row>
        <row r="7652">
          <cell r="A7652">
            <v>7646</v>
          </cell>
          <cell r="B7652" t="str">
            <v>H</v>
          </cell>
          <cell r="C7652" t="str">
            <v>Accommodation and Food Services</v>
          </cell>
          <cell r="D7652">
            <v>211011257</v>
          </cell>
          <cell r="E7652" t="str">
            <v>Rowville - North</v>
          </cell>
          <cell r="F7652">
            <v>6</v>
          </cell>
          <cell r="G7652">
            <v>9</v>
          </cell>
          <cell r="H7652">
            <v>4</v>
          </cell>
          <cell r="I7652">
            <v>0</v>
          </cell>
          <cell r="J7652">
            <v>0</v>
          </cell>
          <cell r="K7652">
            <v>20</v>
          </cell>
        </row>
        <row r="7653">
          <cell r="A7653">
            <v>7647</v>
          </cell>
          <cell r="B7653" t="str">
            <v>I</v>
          </cell>
          <cell r="C7653" t="str">
            <v>Transport, Postal and Warehousing</v>
          </cell>
          <cell r="D7653">
            <v>211011257</v>
          </cell>
          <cell r="E7653" t="str">
            <v>Rowville - North</v>
          </cell>
          <cell r="F7653">
            <v>25</v>
          </cell>
          <cell r="G7653">
            <v>9</v>
          </cell>
          <cell r="H7653">
            <v>0</v>
          </cell>
          <cell r="I7653">
            <v>0</v>
          </cell>
          <cell r="J7653">
            <v>0</v>
          </cell>
          <cell r="K7653">
            <v>35</v>
          </cell>
        </row>
        <row r="7654">
          <cell r="A7654">
            <v>7648</v>
          </cell>
          <cell r="B7654" t="str">
            <v>J</v>
          </cell>
          <cell r="C7654" t="str">
            <v>Information Media and Telecommunications</v>
          </cell>
          <cell r="D7654">
            <v>211011257</v>
          </cell>
          <cell r="E7654" t="str">
            <v>Rowville - North</v>
          </cell>
          <cell r="F7654">
            <v>3</v>
          </cell>
          <cell r="G7654">
            <v>3</v>
          </cell>
          <cell r="H7654">
            <v>0</v>
          </cell>
          <cell r="I7654">
            <v>0</v>
          </cell>
          <cell r="J7654">
            <v>0</v>
          </cell>
          <cell r="K7654">
            <v>4</v>
          </cell>
        </row>
        <row r="7655">
          <cell r="A7655">
            <v>7649</v>
          </cell>
          <cell r="B7655" t="str">
            <v>K</v>
          </cell>
          <cell r="C7655" t="str">
            <v>Financial and Insurance Services</v>
          </cell>
          <cell r="D7655">
            <v>211011257</v>
          </cell>
          <cell r="E7655" t="str">
            <v>Rowville - North</v>
          </cell>
          <cell r="F7655">
            <v>40</v>
          </cell>
          <cell r="G7655">
            <v>11</v>
          </cell>
          <cell r="H7655">
            <v>0</v>
          </cell>
          <cell r="I7655">
            <v>0</v>
          </cell>
          <cell r="J7655">
            <v>0</v>
          </cell>
          <cell r="K7655">
            <v>53</v>
          </cell>
        </row>
        <row r="7656">
          <cell r="A7656">
            <v>7650</v>
          </cell>
          <cell r="B7656" t="str">
            <v>L</v>
          </cell>
          <cell r="C7656" t="str">
            <v>Rental, Hiring and Real Estate Services</v>
          </cell>
          <cell r="D7656">
            <v>211011257</v>
          </cell>
          <cell r="E7656" t="str">
            <v>Rowville - North</v>
          </cell>
          <cell r="F7656">
            <v>68</v>
          </cell>
          <cell r="G7656">
            <v>9</v>
          </cell>
          <cell r="H7656">
            <v>0</v>
          </cell>
          <cell r="I7656">
            <v>0</v>
          </cell>
          <cell r="J7656">
            <v>0</v>
          </cell>
          <cell r="K7656">
            <v>78</v>
          </cell>
        </row>
        <row r="7657">
          <cell r="A7657">
            <v>7651</v>
          </cell>
          <cell r="B7657" t="str">
            <v>M</v>
          </cell>
          <cell r="C7657" t="str">
            <v>Professional, Scientific and Technical Services</v>
          </cell>
          <cell r="D7657">
            <v>211011257</v>
          </cell>
          <cell r="E7657" t="str">
            <v>Rowville - North</v>
          </cell>
          <cell r="F7657">
            <v>56</v>
          </cell>
          <cell r="G7657">
            <v>38</v>
          </cell>
          <cell r="H7657">
            <v>12</v>
          </cell>
          <cell r="I7657">
            <v>3</v>
          </cell>
          <cell r="J7657">
            <v>0</v>
          </cell>
          <cell r="K7657">
            <v>109</v>
          </cell>
        </row>
        <row r="7658">
          <cell r="A7658">
            <v>7652</v>
          </cell>
          <cell r="B7658" t="str">
            <v>N</v>
          </cell>
          <cell r="C7658" t="str">
            <v>Administrative and Support Services</v>
          </cell>
          <cell r="D7658">
            <v>211011257</v>
          </cell>
          <cell r="E7658" t="str">
            <v>Rowville - North</v>
          </cell>
          <cell r="F7658">
            <v>26</v>
          </cell>
          <cell r="G7658">
            <v>8</v>
          </cell>
          <cell r="H7658">
            <v>0</v>
          </cell>
          <cell r="I7658">
            <v>0</v>
          </cell>
          <cell r="J7658">
            <v>0</v>
          </cell>
          <cell r="K7658">
            <v>36</v>
          </cell>
        </row>
        <row r="7659">
          <cell r="A7659">
            <v>7653</v>
          </cell>
          <cell r="B7659" t="str">
            <v>O</v>
          </cell>
          <cell r="C7659" t="str">
            <v>Public Administration and Safety</v>
          </cell>
          <cell r="D7659">
            <v>211011257</v>
          </cell>
          <cell r="E7659" t="str">
            <v>Rowville - North</v>
          </cell>
          <cell r="F7659">
            <v>0</v>
          </cell>
          <cell r="G7659">
            <v>0</v>
          </cell>
          <cell r="H7659">
            <v>0</v>
          </cell>
          <cell r="I7659">
            <v>0</v>
          </cell>
          <cell r="J7659">
            <v>0</v>
          </cell>
          <cell r="K7659">
            <v>0</v>
          </cell>
        </row>
        <row r="7660">
          <cell r="A7660">
            <v>7654</v>
          </cell>
          <cell r="B7660" t="str">
            <v>P</v>
          </cell>
          <cell r="C7660" t="str">
            <v>Education and Training</v>
          </cell>
          <cell r="D7660">
            <v>211011257</v>
          </cell>
          <cell r="E7660" t="str">
            <v>Rowville - North</v>
          </cell>
          <cell r="F7660">
            <v>15</v>
          </cell>
          <cell r="G7660">
            <v>3</v>
          </cell>
          <cell r="H7660">
            <v>3</v>
          </cell>
          <cell r="I7660">
            <v>0</v>
          </cell>
          <cell r="J7660">
            <v>0</v>
          </cell>
          <cell r="K7660">
            <v>21</v>
          </cell>
        </row>
        <row r="7661">
          <cell r="A7661">
            <v>7655</v>
          </cell>
          <cell r="B7661" t="str">
            <v>Q</v>
          </cell>
          <cell r="C7661" t="str">
            <v>Health Care and Social Assistance</v>
          </cell>
          <cell r="D7661">
            <v>211011257</v>
          </cell>
          <cell r="E7661" t="str">
            <v>Rowville - North</v>
          </cell>
          <cell r="F7661">
            <v>19</v>
          </cell>
          <cell r="G7661">
            <v>8</v>
          </cell>
          <cell r="H7661">
            <v>3</v>
          </cell>
          <cell r="I7661">
            <v>3</v>
          </cell>
          <cell r="J7661">
            <v>0</v>
          </cell>
          <cell r="K7661">
            <v>29</v>
          </cell>
        </row>
        <row r="7662">
          <cell r="A7662">
            <v>7656</v>
          </cell>
          <cell r="B7662" t="str">
            <v>R</v>
          </cell>
          <cell r="C7662" t="str">
            <v>Arts and Recreation Services</v>
          </cell>
          <cell r="D7662">
            <v>211011257</v>
          </cell>
          <cell r="E7662" t="str">
            <v>Rowville - North</v>
          </cell>
          <cell r="F7662">
            <v>5</v>
          </cell>
          <cell r="G7662">
            <v>3</v>
          </cell>
          <cell r="H7662">
            <v>0</v>
          </cell>
          <cell r="I7662">
            <v>0</v>
          </cell>
          <cell r="J7662">
            <v>0</v>
          </cell>
          <cell r="K7662">
            <v>8</v>
          </cell>
        </row>
        <row r="7663">
          <cell r="A7663">
            <v>7657</v>
          </cell>
          <cell r="B7663" t="str">
            <v>S</v>
          </cell>
          <cell r="C7663" t="str">
            <v>Other Services</v>
          </cell>
          <cell r="D7663">
            <v>211011257</v>
          </cell>
          <cell r="E7663" t="str">
            <v>Rowville - North</v>
          </cell>
          <cell r="F7663">
            <v>39</v>
          </cell>
          <cell r="G7663">
            <v>18</v>
          </cell>
          <cell r="H7663">
            <v>7</v>
          </cell>
          <cell r="I7663">
            <v>0</v>
          </cell>
          <cell r="J7663">
            <v>0</v>
          </cell>
          <cell r="K7663">
            <v>64</v>
          </cell>
        </row>
        <row r="7664">
          <cell r="A7664">
            <v>7658</v>
          </cell>
          <cell r="B7664" t="str">
            <v>A</v>
          </cell>
          <cell r="C7664" t="str">
            <v>Agriculture, Forestry and Fishing</v>
          </cell>
          <cell r="D7664">
            <v>211011258</v>
          </cell>
          <cell r="E7664" t="str">
            <v>Rowville - South</v>
          </cell>
          <cell r="F7664">
            <v>3</v>
          </cell>
          <cell r="G7664">
            <v>0</v>
          </cell>
          <cell r="H7664">
            <v>0</v>
          </cell>
          <cell r="I7664">
            <v>0</v>
          </cell>
          <cell r="J7664">
            <v>0</v>
          </cell>
          <cell r="K7664">
            <v>3</v>
          </cell>
        </row>
        <row r="7665">
          <cell r="A7665">
            <v>7659</v>
          </cell>
          <cell r="B7665" t="str">
            <v>B</v>
          </cell>
          <cell r="C7665" t="str">
            <v>Mining</v>
          </cell>
          <cell r="D7665">
            <v>211011258</v>
          </cell>
          <cell r="E7665" t="str">
            <v>Rowville - South</v>
          </cell>
          <cell r="F7665">
            <v>0</v>
          </cell>
          <cell r="G7665">
            <v>0</v>
          </cell>
          <cell r="H7665">
            <v>0</v>
          </cell>
          <cell r="I7665">
            <v>0</v>
          </cell>
          <cell r="J7665">
            <v>0</v>
          </cell>
          <cell r="K7665">
            <v>0</v>
          </cell>
        </row>
        <row r="7666">
          <cell r="A7666">
            <v>7660</v>
          </cell>
          <cell r="B7666" t="str">
            <v>C</v>
          </cell>
          <cell r="C7666" t="str">
            <v>Manufacturing</v>
          </cell>
          <cell r="D7666">
            <v>211011258</v>
          </cell>
          <cell r="E7666" t="str">
            <v>Rowville - South</v>
          </cell>
          <cell r="F7666">
            <v>13</v>
          </cell>
          <cell r="G7666">
            <v>4</v>
          </cell>
          <cell r="H7666">
            <v>3</v>
          </cell>
          <cell r="I7666">
            <v>0</v>
          </cell>
          <cell r="J7666">
            <v>3</v>
          </cell>
          <cell r="K7666">
            <v>21</v>
          </cell>
        </row>
        <row r="7667">
          <cell r="A7667">
            <v>7661</v>
          </cell>
          <cell r="B7667" t="str">
            <v>D</v>
          </cell>
          <cell r="C7667" t="str">
            <v>Electricity, Gas, Water and Waste Services</v>
          </cell>
          <cell r="D7667">
            <v>211011258</v>
          </cell>
          <cell r="E7667" t="str">
            <v>Rowville - South</v>
          </cell>
          <cell r="F7667">
            <v>0</v>
          </cell>
          <cell r="G7667">
            <v>0</v>
          </cell>
          <cell r="H7667">
            <v>0</v>
          </cell>
          <cell r="I7667">
            <v>0</v>
          </cell>
          <cell r="J7667">
            <v>0</v>
          </cell>
          <cell r="K7667">
            <v>3</v>
          </cell>
        </row>
        <row r="7668">
          <cell r="A7668">
            <v>7662</v>
          </cell>
          <cell r="B7668" t="str">
            <v>E</v>
          </cell>
          <cell r="C7668" t="str">
            <v>Construction</v>
          </cell>
          <cell r="D7668">
            <v>211011258</v>
          </cell>
          <cell r="E7668" t="str">
            <v>Rowville - South</v>
          </cell>
          <cell r="F7668">
            <v>98</v>
          </cell>
          <cell r="G7668">
            <v>58</v>
          </cell>
          <cell r="H7668">
            <v>9</v>
          </cell>
          <cell r="I7668">
            <v>3</v>
          </cell>
          <cell r="J7668">
            <v>0</v>
          </cell>
          <cell r="K7668">
            <v>166</v>
          </cell>
        </row>
        <row r="7669">
          <cell r="A7669">
            <v>7663</v>
          </cell>
          <cell r="B7669" t="str">
            <v>F</v>
          </cell>
          <cell r="C7669" t="str">
            <v>Wholesale Trade</v>
          </cell>
          <cell r="D7669">
            <v>211011258</v>
          </cell>
          <cell r="E7669" t="str">
            <v>Rowville - South</v>
          </cell>
          <cell r="F7669">
            <v>24</v>
          </cell>
          <cell r="G7669">
            <v>15</v>
          </cell>
          <cell r="H7669">
            <v>5</v>
          </cell>
          <cell r="I7669">
            <v>3</v>
          </cell>
          <cell r="J7669">
            <v>0</v>
          </cell>
          <cell r="K7669">
            <v>46</v>
          </cell>
        </row>
        <row r="7670">
          <cell r="A7670">
            <v>7664</v>
          </cell>
          <cell r="B7670" t="str">
            <v>G</v>
          </cell>
          <cell r="C7670" t="str">
            <v>Retail Trade</v>
          </cell>
          <cell r="D7670">
            <v>211011258</v>
          </cell>
          <cell r="E7670" t="str">
            <v>Rowville - South</v>
          </cell>
          <cell r="F7670">
            <v>36</v>
          </cell>
          <cell r="G7670">
            <v>18</v>
          </cell>
          <cell r="H7670">
            <v>5</v>
          </cell>
          <cell r="I7670">
            <v>0</v>
          </cell>
          <cell r="J7670">
            <v>0</v>
          </cell>
          <cell r="K7670">
            <v>59</v>
          </cell>
        </row>
        <row r="7671">
          <cell r="A7671">
            <v>7665</v>
          </cell>
          <cell r="B7671" t="str">
            <v>H</v>
          </cell>
          <cell r="C7671" t="str">
            <v>Accommodation and Food Services</v>
          </cell>
          <cell r="D7671">
            <v>211011258</v>
          </cell>
          <cell r="E7671" t="str">
            <v>Rowville - South</v>
          </cell>
          <cell r="F7671">
            <v>10</v>
          </cell>
          <cell r="G7671">
            <v>6</v>
          </cell>
          <cell r="H7671">
            <v>7</v>
          </cell>
          <cell r="I7671">
            <v>3</v>
          </cell>
          <cell r="J7671">
            <v>0</v>
          </cell>
          <cell r="K7671">
            <v>25</v>
          </cell>
        </row>
        <row r="7672">
          <cell r="A7672">
            <v>7666</v>
          </cell>
          <cell r="B7672" t="str">
            <v>I</v>
          </cell>
          <cell r="C7672" t="str">
            <v>Transport, Postal and Warehousing</v>
          </cell>
          <cell r="D7672">
            <v>211011258</v>
          </cell>
          <cell r="E7672" t="str">
            <v>Rowville - South</v>
          </cell>
          <cell r="F7672">
            <v>59</v>
          </cell>
          <cell r="G7672">
            <v>13</v>
          </cell>
          <cell r="H7672">
            <v>0</v>
          </cell>
          <cell r="I7672">
            <v>0</v>
          </cell>
          <cell r="J7672">
            <v>0</v>
          </cell>
          <cell r="K7672">
            <v>74</v>
          </cell>
        </row>
        <row r="7673">
          <cell r="A7673">
            <v>7667</v>
          </cell>
          <cell r="B7673" t="str">
            <v>J</v>
          </cell>
          <cell r="C7673" t="str">
            <v>Information Media and Telecommunications</v>
          </cell>
          <cell r="D7673">
            <v>211011258</v>
          </cell>
          <cell r="E7673" t="str">
            <v>Rowville - South</v>
          </cell>
          <cell r="F7673">
            <v>3</v>
          </cell>
          <cell r="G7673">
            <v>3</v>
          </cell>
          <cell r="H7673">
            <v>0</v>
          </cell>
          <cell r="I7673">
            <v>0</v>
          </cell>
          <cell r="J7673">
            <v>0</v>
          </cell>
          <cell r="K7673">
            <v>5</v>
          </cell>
        </row>
        <row r="7674">
          <cell r="A7674">
            <v>7668</v>
          </cell>
          <cell r="B7674" t="str">
            <v>K</v>
          </cell>
          <cell r="C7674" t="str">
            <v>Financial and Insurance Services</v>
          </cell>
          <cell r="D7674">
            <v>211011258</v>
          </cell>
          <cell r="E7674" t="str">
            <v>Rowville - South</v>
          </cell>
          <cell r="F7674">
            <v>39</v>
          </cell>
          <cell r="G7674">
            <v>6</v>
          </cell>
          <cell r="H7674">
            <v>0</v>
          </cell>
          <cell r="I7674">
            <v>0</v>
          </cell>
          <cell r="J7674">
            <v>0</v>
          </cell>
          <cell r="K7674">
            <v>45</v>
          </cell>
        </row>
        <row r="7675">
          <cell r="A7675">
            <v>7669</v>
          </cell>
          <cell r="B7675" t="str">
            <v>L</v>
          </cell>
          <cell r="C7675" t="str">
            <v>Rental, Hiring and Real Estate Services</v>
          </cell>
          <cell r="D7675">
            <v>211011258</v>
          </cell>
          <cell r="E7675" t="str">
            <v>Rowville - South</v>
          </cell>
          <cell r="F7675">
            <v>78</v>
          </cell>
          <cell r="G7675">
            <v>7</v>
          </cell>
          <cell r="H7675">
            <v>3</v>
          </cell>
          <cell r="I7675">
            <v>0</v>
          </cell>
          <cell r="J7675">
            <v>0</v>
          </cell>
          <cell r="K7675">
            <v>87</v>
          </cell>
        </row>
        <row r="7676">
          <cell r="A7676">
            <v>7670</v>
          </cell>
          <cell r="B7676" t="str">
            <v>M</v>
          </cell>
          <cell r="C7676" t="str">
            <v>Professional, Scientific and Technical Services</v>
          </cell>
          <cell r="D7676">
            <v>211011258</v>
          </cell>
          <cell r="E7676" t="str">
            <v>Rowville - South</v>
          </cell>
          <cell r="F7676">
            <v>72</v>
          </cell>
          <cell r="G7676">
            <v>47</v>
          </cell>
          <cell r="H7676">
            <v>4</v>
          </cell>
          <cell r="I7676">
            <v>0</v>
          </cell>
          <cell r="J7676">
            <v>0</v>
          </cell>
          <cell r="K7676">
            <v>124</v>
          </cell>
        </row>
        <row r="7677">
          <cell r="A7677">
            <v>7671</v>
          </cell>
          <cell r="B7677" t="str">
            <v>N</v>
          </cell>
          <cell r="C7677" t="str">
            <v>Administrative and Support Services</v>
          </cell>
          <cell r="D7677">
            <v>211011258</v>
          </cell>
          <cell r="E7677" t="str">
            <v>Rowville - South</v>
          </cell>
          <cell r="F7677">
            <v>37</v>
          </cell>
          <cell r="G7677">
            <v>12</v>
          </cell>
          <cell r="H7677">
            <v>0</v>
          </cell>
          <cell r="I7677">
            <v>3</v>
          </cell>
          <cell r="J7677">
            <v>0</v>
          </cell>
          <cell r="K7677">
            <v>51</v>
          </cell>
        </row>
        <row r="7678">
          <cell r="A7678">
            <v>7672</v>
          </cell>
          <cell r="B7678" t="str">
            <v>O</v>
          </cell>
          <cell r="C7678" t="str">
            <v>Public Administration and Safety</v>
          </cell>
          <cell r="D7678">
            <v>211011258</v>
          </cell>
          <cell r="E7678" t="str">
            <v>Rowville - South</v>
          </cell>
          <cell r="F7678">
            <v>0</v>
          </cell>
          <cell r="G7678">
            <v>3</v>
          </cell>
          <cell r="H7678">
            <v>0</v>
          </cell>
          <cell r="I7678">
            <v>0</v>
          </cell>
          <cell r="J7678">
            <v>0</v>
          </cell>
          <cell r="K7678">
            <v>3</v>
          </cell>
        </row>
        <row r="7679">
          <cell r="A7679">
            <v>7673</v>
          </cell>
          <cell r="B7679" t="str">
            <v>P</v>
          </cell>
          <cell r="C7679" t="str">
            <v>Education and Training</v>
          </cell>
          <cell r="D7679">
            <v>211011258</v>
          </cell>
          <cell r="E7679" t="str">
            <v>Rowville - South</v>
          </cell>
          <cell r="F7679">
            <v>19</v>
          </cell>
          <cell r="G7679">
            <v>8</v>
          </cell>
          <cell r="H7679">
            <v>0</v>
          </cell>
          <cell r="I7679">
            <v>3</v>
          </cell>
          <cell r="J7679">
            <v>0</v>
          </cell>
          <cell r="K7679">
            <v>30</v>
          </cell>
        </row>
        <row r="7680">
          <cell r="A7680">
            <v>7674</v>
          </cell>
          <cell r="B7680" t="str">
            <v>Q</v>
          </cell>
          <cell r="C7680" t="str">
            <v>Health Care and Social Assistance</v>
          </cell>
          <cell r="D7680">
            <v>211011258</v>
          </cell>
          <cell r="E7680" t="str">
            <v>Rowville - South</v>
          </cell>
          <cell r="F7680">
            <v>64</v>
          </cell>
          <cell r="G7680">
            <v>12</v>
          </cell>
          <cell r="H7680">
            <v>6</v>
          </cell>
          <cell r="I7680">
            <v>3</v>
          </cell>
          <cell r="J7680">
            <v>0</v>
          </cell>
          <cell r="K7680">
            <v>83</v>
          </cell>
        </row>
        <row r="7681">
          <cell r="A7681">
            <v>7675</v>
          </cell>
          <cell r="B7681" t="str">
            <v>R</v>
          </cell>
          <cell r="C7681" t="str">
            <v>Arts and Recreation Services</v>
          </cell>
          <cell r="D7681">
            <v>211011258</v>
          </cell>
          <cell r="E7681" t="str">
            <v>Rowville - South</v>
          </cell>
          <cell r="F7681">
            <v>5</v>
          </cell>
          <cell r="G7681">
            <v>3</v>
          </cell>
          <cell r="H7681">
            <v>3</v>
          </cell>
          <cell r="I7681">
            <v>0</v>
          </cell>
          <cell r="J7681">
            <v>0</v>
          </cell>
          <cell r="K7681">
            <v>11</v>
          </cell>
        </row>
        <row r="7682">
          <cell r="A7682">
            <v>7676</v>
          </cell>
          <cell r="B7682" t="str">
            <v>S</v>
          </cell>
          <cell r="C7682" t="str">
            <v>Other Services</v>
          </cell>
          <cell r="D7682">
            <v>211011258</v>
          </cell>
          <cell r="E7682" t="str">
            <v>Rowville - South</v>
          </cell>
          <cell r="F7682">
            <v>27</v>
          </cell>
          <cell r="G7682">
            <v>15</v>
          </cell>
          <cell r="H7682">
            <v>5</v>
          </cell>
          <cell r="I7682">
            <v>0</v>
          </cell>
          <cell r="J7682">
            <v>0</v>
          </cell>
          <cell r="K7682">
            <v>47</v>
          </cell>
        </row>
        <row r="7683">
          <cell r="A7683">
            <v>7677</v>
          </cell>
          <cell r="B7683" t="str">
            <v>A</v>
          </cell>
          <cell r="C7683" t="str">
            <v>Agriculture, Forestry and Fishing</v>
          </cell>
          <cell r="D7683">
            <v>210051545</v>
          </cell>
          <cell r="E7683" t="str">
            <v>Roxburgh Park - North</v>
          </cell>
          <cell r="F7683">
            <v>0</v>
          </cell>
          <cell r="G7683">
            <v>0</v>
          </cell>
          <cell r="H7683">
            <v>0</v>
          </cell>
          <cell r="I7683">
            <v>0</v>
          </cell>
          <cell r="J7683">
            <v>0</v>
          </cell>
          <cell r="K7683">
            <v>0</v>
          </cell>
        </row>
        <row r="7684">
          <cell r="A7684">
            <v>7678</v>
          </cell>
          <cell r="B7684" t="str">
            <v>B</v>
          </cell>
          <cell r="C7684" t="str">
            <v>Mining</v>
          </cell>
          <cell r="D7684">
            <v>210051545</v>
          </cell>
          <cell r="E7684" t="str">
            <v>Roxburgh Park - North</v>
          </cell>
          <cell r="F7684">
            <v>0</v>
          </cell>
          <cell r="G7684">
            <v>0</v>
          </cell>
          <cell r="H7684">
            <v>0</v>
          </cell>
          <cell r="I7684">
            <v>0</v>
          </cell>
          <cell r="J7684">
            <v>0</v>
          </cell>
          <cell r="K7684">
            <v>0</v>
          </cell>
        </row>
        <row r="7685">
          <cell r="A7685">
            <v>7679</v>
          </cell>
          <cell r="B7685" t="str">
            <v>C</v>
          </cell>
          <cell r="C7685" t="str">
            <v>Manufacturing</v>
          </cell>
          <cell r="D7685">
            <v>210051545</v>
          </cell>
          <cell r="E7685" t="str">
            <v>Roxburgh Park - North</v>
          </cell>
          <cell r="F7685">
            <v>14</v>
          </cell>
          <cell r="G7685">
            <v>7</v>
          </cell>
          <cell r="H7685">
            <v>0</v>
          </cell>
          <cell r="I7685">
            <v>0</v>
          </cell>
          <cell r="J7685">
            <v>0</v>
          </cell>
          <cell r="K7685">
            <v>21</v>
          </cell>
        </row>
        <row r="7686">
          <cell r="A7686">
            <v>7680</v>
          </cell>
          <cell r="B7686" t="str">
            <v>D</v>
          </cell>
          <cell r="C7686" t="str">
            <v>Electricity, Gas, Water and Waste Services</v>
          </cell>
          <cell r="D7686">
            <v>210051545</v>
          </cell>
          <cell r="E7686" t="str">
            <v>Roxburgh Park - North</v>
          </cell>
          <cell r="F7686">
            <v>3</v>
          </cell>
          <cell r="G7686">
            <v>0</v>
          </cell>
          <cell r="H7686">
            <v>0</v>
          </cell>
          <cell r="I7686">
            <v>0</v>
          </cell>
          <cell r="J7686">
            <v>0</v>
          </cell>
          <cell r="K7686">
            <v>0</v>
          </cell>
        </row>
        <row r="7687">
          <cell r="A7687">
            <v>7681</v>
          </cell>
          <cell r="B7687" t="str">
            <v>E</v>
          </cell>
          <cell r="C7687" t="str">
            <v>Construction</v>
          </cell>
          <cell r="D7687">
            <v>210051545</v>
          </cell>
          <cell r="E7687" t="str">
            <v>Roxburgh Park - North</v>
          </cell>
          <cell r="F7687">
            <v>259</v>
          </cell>
          <cell r="G7687">
            <v>63</v>
          </cell>
          <cell r="H7687">
            <v>4</v>
          </cell>
          <cell r="I7687">
            <v>0</v>
          </cell>
          <cell r="J7687">
            <v>0</v>
          </cell>
          <cell r="K7687">
            <v>327</v>
          </cell>
        </row>
        <row r="7688">
          <cell r="A7688">
            <v>7682</v>
          </cell>
          <cell r="B7688" t="str">
            <v>F</v>
          </cell>
          <cell r="C7688" t="str">
            <v>Wholesale Trade</v>
          </cell>
          <cell r="D7688">
            <v>210051545</v>
          </cell>
          <cell r="E7688" t="str">
            <v>Roxburgh Park - North</v>
          </cell>
          <cell r="F7688">
            <v>14</v>
          </cell>
          <cell r="G7688">
            <v>3</v>
          </cell>
          <cell r="H7688">
            <v>0</v>
          </cell>
          <cell r="I7688">
            <v>0</v>
          </cell>
          <cell r="J7688">
            <v>0</v>
          </cell>
          <cell r="K7688">
            <v>15</v>
          </cell>
        </row>
        <row r="7689">
          <cell r="A7689">
            <v>7683</v>
          </cell>
          <cell r="B7689" t="str">
            <v>G</v>
          </cell>
          <cell r="C7689" t="str">
            <v>Retail Trade</v>
          </cell>
          <cell r="D7689">
            <v>210051545</v>
          </cell>
          <cell r="E7689" t="str">
            <v>Roxburgh Park - North</v>
          </cell>
          <cell r="F7689">
            <v>49</v>
          </cell>
          <cell r="G7689">
            <v>11</v>
          </cell>
          <cell r="H7689">
            <v>0</v>
          </cell>
          <cell r="I7689">
            <v>0</v>
          </cell>
          <cell r="J7689">
            <v>0</v>
          </cell>
          <cell r="K7689">
            <v>61</v>
          </cell>
        </row>
        <row r="7690">
          <cell r="A7690">
            <v>7684</v>
          </cell>
          <cell r="B7690" t="str">
            <v>H</v>
          </cell>
          <cell r="C7690" t="str">
            <v>Accommodation and Food Services</v>
          </cell>
          <cell r="D7690">
            <v>210051545</v>
          </cell>
          <cell r="E7690" t="str">
            <v>Roxburgh Park - North</v>
          </cell>
          <cell r="F7690">
            <v>23</v>
          </cell>
          <cell r="G7690">
            <v>9</v>
          </cell>
          <cell r="H7690">
            <v>4</v>
          </cell>
          <cell r="I7690">
            <v>0</v>
          </cell>
          <cell r="J7690">
            <v>0</v>
          </cell>
          <cell r="K7690">
            <v>36</v>
          </cell>
        </row>
        <row r="7691">
          <cell r="A7691">
            <v>7685</v>
          </cell>
          <cell r="B7691" t="str">
            <v>I</v>
          </cell>
          <cell r="C7691" t="str">
            <v>Transport, Postal and Warehousing</v>
          </cell>
          <cell r="D7691">
            <v>210051545</v>
          </cell>
          <cell r="E7691" t="str">
            <v>Roxburgh Park - North</v>
          </cell>
          <cell r="F7691">
            <v>297</v>
          </cell>
          <cell r="G7691">
            <v>22</v>
          </cell>
          <cell r="H7691">
            <v>3</v>
          </cell>
          <cell r="I7691">
            <v>0</v>
          </cell>
          <cell r="J7691">
            <v>0</v>
          </cell>
          <cell r="K7691">
            <v>320</v>
          </cell>
        </row>
        <row r="7692">
          <cell r="A7692">
            <v>7686</v>
          </cell>
          <cell r="B7692" t="str">
            <v>J</v>
          </cell>
          <cell r="C7692" t="str">
            <v>Information Media and Telecommunications</v>
          </cell>
          <cell r="D7692">
            <v>210051545</v>
          </cell>
          <cell r="E7692" t="str">
            <v>Roxburgh Park - North</v>
          </cell>
          <cell r="F7692">
            <v>4</v>
          </cell>
          <cell r="G7692">
            <v>0</v>
          </cell>
          <cell r="H7692">
            <v>0</v>
          </cell>
          <cell r="I7692">
            <v>0</v>
          </cell>
          <cell r="J7692">
            <v>0</v>
          </cell>
          <cell r="K7692">
            <v>6</v>
          </cell>
        </row>
        <row r="7693">
          <cell r="A7693">
            <v>7687</v>
          </cell>
          <cell r="B7693" t="str">
            <v>K</v>
          </cell>
          <cell r="C7693" t="str">
            <v>Financial and Insurance Services</v>
          </cell>
          <cell r="D7693">
            <v>210051545</v>
          </cell>
          <cell r="E7693" t="str">
            <v>Roxburgh Park - North</v>
          </cell>
          <cell r="F7693">
            <v>13</v>
          </cell>
          <cell r="G7693">
            <v>4</v>
          </cell>
          <cell r="H7693">
            <v>0</v>
          </cell>
          <cell r="I7693">
            <v>0</v>
          </cell>
          <cell r="J7693">
            <v>0</v>
          </cell>
          <cell r="K7693">
            <v>18</v>
          </cell>
        </row>
        <row r="7694">
          <cell r="A7694">
            <v>7688</v>
          </cell>
          <cell r="B7694" t="str">
            <v>L</v>
          </cell>
          <cell r="C7694" t="str">
            <v>Rental, Hiring and Real Estate Services</v>
          </cell>
          <cell r="D7694">
            <v>210051545</v>
          </cell>
          <cell r="E7694" t="str">
            <v>Roxburgh Park - North</v>
          </cell>
          <cell r="F7694">
            <v>38</v>
          </cell>
          <cell r="G7694">
            <v>3</v>
          </cell>
          <cell r="H7694">
            <v>0</v>
          </cell>
          <cell r="I7694">
            <v>0</v>
          </cell>
          <cell r="J7694">
            <v>0</v>
          </cell>
          <cell r="K7694">
            <v>42</v>
          </cell>
        </row>
        <row r="7695">
          <cell r="A7695">
            <v>7689</v>
          </cell>
          <cell r="B7695" t="str">
            <v>M</v>
          </cell>
          <cell r="C7695" t="str">
            <v>Professional, Scientific and Technical Services</v>
          </cell>
          <cell r="D7695">
            <v>210051545</v>
          </cell>
          <cell r="E7695" t="str">
            <v>Roxburgh Park - North</v>
          </cell>
          <cell r="F7695">
            <v>37</v>
          </cell>
          <cell r="G7695">
            <v>19</v>
          </cell>
          <cell r="H7695">
            <v>3</v>
          </cell>
          <cell r="I7695">
            <v>0</v>
          </cell>
          <cell r="J7695">
            <v>0</v>
          </cell>
          <cell r="K7695">
            <v>57</v>
          </cell>
        </row>
        <row r="7696">
          <cell r="A7696">
            <v>7690</v>
          </cell>
          <cell r="B7696" t="str">
            <v>N</v>
          </cell>
          <cell r="C7696" t="str">
            <v>Administrative and Support Services</v>
          </cell>
          <cell r="D7696">
            <v>210051545</v>
          </cell>
          <cell r="E7696" t="str">
            <v>Roxburgh Park - North</v>
          </cell>
          <cell r="F7696">
            <v>120</v>
          </cell>
          <cell r="G7696">
            <v>11</v>
          </cell>
          <cell r="H7696">
            <v>0</v>
          </cell>
          <cell r="I7696">
            <v>0</v>
          </cell>
          <cell r="J7696">
            <v>0</v>
          </cell>
          <cell r="K7696">
            <v>132</v>
          </cell>
        </row>
        <row r="7697">
          <cell r="A7697">
            <v>7691</v>
          </cell>
          <cell r="B7697" t="str">
            <v>O</v>
          </cell>
          <cell r="C7697" t="str">
            <v>Public Administration and Safety</v>
          </cell>
          <cell r="D7697">
            <v>210051545</v>
          </cell>
          <cell r="E7697" t="str">
            <v>Roxburgh Park - North</v>
          </cell>
          <cell r="F7697">
            <v>12</v>
          </cell>
          <cell r="G7697">
            <v>3</v>
          </cell>
          <cell r="H7697">
            <v>0</v>
          </cell>
          <cell r="I7697">
            <v>0</v>
          </cell>
          <cell r="J7697">
            <v>0</v>
          </cell>
          <cell r="K7697">
            <v>13</v>
          </cell>
        </row>
        <row r="7698">
          <cell r="A7698">
            <v>7692</v>
          </cell>
          <cell r="B7698" t="str">
            <v>P</v>
          </cell>
          <cell r="C7698" t="str">
            <v>Education and Training</v>
          </cell>
          <cell r="D7698">
            <v>210051545</v>
          </cell>
          <cell r="E7698" t="str">
            <v>Roxburgh Park - North</v>
          </cell>
          <cell r="F7698">
            <v>10</v>
          </cell>
          <cell r="G7698">
            <v>3</v>
          </cell>
          <cell r="H7698">
            <v>0</v>
          </cell>
          <cell r="I7698">
            <v>0</v>
          </cell>
          <cell r="J7698">
            <v>0</v>
          </cell>
          <cell r="K7698">
            <v>13</v>
          </cell>
        </row>
        <row r="7699">
          <cell r="A7699">
            <v>7693</v>
          </cell>
          <cell r="B7699" t="str">
            <v>Q</v>
          </cell>
          <cell r="C7699" t="str">
            <v>Health Care and Social Assistance</v>
          </cell>
          <cell r="D7699">
            <v>210051545</v>
          </cell>
          <cell r="E7699" t="str">
            <v>Roxburgh Park - North</v>
          </cell>
          <cell r="F7699">
            <v>91</v>
          </cell>
          <cell r="G7699">
            <v>17</v>
          </cell>
          <cell r="H7699">
            <v>7</v>
          </cell>
          <cell r="I7699">
            <v>3</v>
          </cell>
          <cell r="J7699">
            <v>0</v>
          </cell>
          <cell r="K7699">
            <v>116</v>
          </cell>
        </row>
        <row r="7700">
          <cell r="A7700">
            <v>7694</v>
          </cell>
          <cell r="B7700" t="str">
            <v>R</v>
          </cell>
          <cell r="C7700" t="str">
            <v>Arts and Recreation Services</v>
          </cell>
          <cell r="D7700">
            <v>210051545</v>
          </cell>
          <cell r="E7700" t="str">
            <v>Roxburgh Park - North</v>
          </cell>
          <cell r="F7700">
            <v>3</v>
          </cell>
          <cell r="G7700">
            <v>0</v>
          </cell>
          <cell r="H7700">
            <v>0</v>
          </cell>
          <cell r="I7700">
            <v>0</v>
          </cell>
          <cell r="J7700">
            <v>0</v>
          </cell>
          <cell r="K7700">
            <v>3</v>
          </cell>
        </row>
        <row r="7701">
          <cell r="A7701">
            <v>7695</v>
          </cell>
          <cell r="B7701" t="str">
            <v>S</v>
          </cell>
          <cell r="C7701" t="str">
            <v>Other Services</v>
          </cell>
          <cell r="D7701">
            <v>210051545</v>
          </cell>
          <cell r="E7701" t="str">
            <v>Roxburgh Park - North</v>
          </cell>
          <cell r="F7701">
            <v>52</v>
          </cell>
          <cell r="G7701">
            <v>12</v>
          </cell>
          <cell r="H7701">
            <v>0</v>
          </cell>
          <cell r="I7701">
            <v>0</v>
          </cell>
          <cell r="J7701">
            <v>0</v>
          </cell>
          <cell r="K7701">
            <v>65</v>
          </cell>
        </row>
        <row r="7702">
          <cell r="A7702">
            <v>7696</v>
          </cell>
          <cell r="B7702" t="str">
            <v>A</v>
          </cell>
          <cell r="C7702" t="str">
            <v>Agriculture, Forestry and Fishing</v>
          </cell>
          <cell r="D7702">
            <v>210051544</v>
          </cell>
          <cell r="E7702" t="str">
            <v>Roxburgh Park (South) - Somerton</v>
          </cell>
          <cell r="F7702">
            <v>6</v>
          </cell>
          <cell r="G7702">
            <v>0</v>
          </cell>
          <cell r="H7702">
            <v>0</v>
          </cell>
          <cell r="I7702">
            <v>0</v>
          </cell>
          <cell r="J7702">
            <v>0</v>
          </cell>
          <cell r="K7702">
            <v>7</v>
          </cell>
        </row>
        <row r="7703">
          <cell r="A7703">
            <v>7697</v>
          </cell>
          <cell r="B7703" t="str">
            <v>B</v>
          </cell>
          <cell r="C7703" t="str">
            <v>Mining</v>
          </cell>
          <cell r="D7703">
            <v>210051544</v>
          </cell>
          <cell r="E7703" t="str">
            <v>Roxburgh Park (South) - Somerton</v>
          </cell>
          <cell r="F7703">
            <v>0</v>
          </cell>
          <cell r="G7703">
            <v>0</v>
          </cell>
          <cell r="H7703">
            <v>0</v>
          </cell>
          <cell r="I7703">
            <v>0</v>
          </cell>
          <cell r="J7703">
            <v>0</v>
          </cell>
          <cell r="K7703">
            <v>0</v>
          </cell>
        </row>
        <row r="7704">
          <cell r="A7704">
            <v>7698</v>
          </cell>
          <cell r="B7704" t="str">
            <v>C</v>
          </cell>
          <cell r="C7704" t="str">
            <v>Manufacturing</v>
          </cell>
          <cell r="D7704">
            <v>210051544</v>
          </cell>
          <cell r="E7704" t="str">
            <v>Roxburgh Park (South) - Somerton</v>
          </cell>
          <cell r="F7704">
            <v>32</v>
          </cell>
          <cell r="G7704">
            <v>14</v>
          </cell>
          <cell r="H7704">
            <v>30</v>
          </cell>
          <cell r="I7704">
            <v>7</v>
          </cell>
          <cell r="J7704">
            <v>3</v>
          </cell>
          <cell r="K7704">
            <v>86</v>
          </cell>
        </row>
        <row r="7705">
          <cell r="A7705">
            <v>7699</v>
          </cell>
          <cell r="B7705" t="str">
            <v>D</v>
          </cell>
          <cell r="C7705" t="str">
            <v>Electricity, Gas, Water and Waste Services</v>
          </cell>
          <cell r="D7705">
            <v>210051544</v>
          </cell>
          <cell r="E7705" t="str">
            <v>Roxburgh Park (South) - Somerton</v>
          </cell>
          <cell r="F7705">
            <v>3</v>
          </cell>
          <cell r="G7705">
            <v>3</v>
          </cell>
          <cell r="H7705">
            <v>0</v>
          </cell>
          <cell r="I7705">
            <v>0</v>
          </cell>
          <cell r="J7705">
            <v>0</v>
          </cell>
          <cell r="K7705">
            <v>5</v>
          </cell>
        </row>
        <row r="7706">
          <cell r="A7706">
            <v>7700</v>
          </cell>
          <cell r="B7706" t="str">
            <v>E</v>
          </cell>
          <cell r="C7706" t="str">
            <v>Construction</v>
          </cell>
          <cell r="D7706">
            <v>210051544</v>
          </cell>
          <cell r="E7706" t="str">
            <v>Roxburgh Park (South) - Somerton</v>
          </cell>
          <cell r="F7706">
            <v>166</v>
          </cell>
          <cell r="G7706">
            <v>53</v>
          </cell>
          <cell r="H7706">
            <v>15</v>
          </cell>
          <cell r="I7706">
            <v>8</v>
          </cell>
          <cell r="J7706">
            <v>0</v>
          </cell>
          <cell r="K7706">
            <v>242</v>
          </cell>
        </row>
        <row r="7707">
          <cell r="A7707">
            <v>7701</v>
          </cell>
          <cell r="B7707" t="str">
            <v>F</v>
          </cell>
          <cell r="C7707" t="str">
            <v>Wholesale Trade</v>
          </cell>
          <cell r="D7707">
            <v>210051544</v>
          </cell>
          <cell r="E7707" t="str">
            <v>Roxburgh Park (South) - Somerton</v>
          </cell>
          <cell r="F7707">
            <v>26</v>
          </cell>
          <cell r="G7707">
            <v>10</v>
          </cell>
          <cell r="H7707">
            <v>13</v>
          </cell>
          <cell r="I7707">
            <v>6</v>
          </cell>
          <cell r="J7707">
            <v>0</v>
          </cell>
          <cell r="K7707">
            <v>55</v>
          </cell>
        </row>
        <row r="7708">
          <cell r="A7708">
            <v>7702</v>
          </cell>
          <cell r="B7708" t="str">
            <v>G</v>
          </cell>
          <cell r="C7708" t="str">
            <v>Retail Trade</v>
          </cell>
          <cell r="D7708">
            <v>210051544</v>
          </cell>
          <cell r="E7708" t="str">
            <v>Roxburgh Park (South) - Somerton</v>
          </cell>
          <cell r="F7708">
            <v>49</v>
          </cell>
          <cell r="G7708">
            <v>38</v>
          </cell>
          <cell r="H7708">
            <v>13</v>
          </cell>
          <cell r="I7708">
            <v>6</v>
          </cell>
          <cell r="J7708">
            <v>0</v>
          </cell>
          <cell r="K7708">
            <v>106</v>
          </cell>
        </row>
        <row r="7709">
          <cell r="A7709">
            <v>7703</v>
          </cell>
          <cell r="B7709" t="str">
            <v>H</v>
          </cell>
          <cell r="C7709" t="str">
            <v>Accommodation and Food Services</v>
          </cell>
          <cell r="D7709">
            <v>210051544</v>
          </cell>
          <cell r="E7709" t="str">
            <v>Roxburgh Park (South) - Somerton</v>
          </cell>
          <cell r="F7709">
            <v>18</v>
          </cell>
          <cell r="G7709">
            <v>9</v>
          </cell>
          <cell r="H7709">
            <v>5</v>
          </cell>
          <cell r="I7709">
            <v>3</v>
          </cell>
          <cell r="J7709">
            <v>0</v>
          </cell>
          <cell r="K7709">
            <v>34</v>
          </cell>
        </row>
        <row r="7710">
          <cell r="A7710">
            <v>7704</v>
          </cell>
          <cell r="B7710" t="str">
            <v>I</v>
          </cell>
          <cell r="C7710" t="str">
            <v>Transport, Postal and Warehousing</v>
          </cell>
          <cell r="D7710">
            <v>210051544</v>
          </cell>
          <cell r="E7710" t="str">
            <v>Roxburgh Park (South) - Somerton</v>
          </cell>
          <cell r="F7710">
            <v>235</v>
          </cell>
          <cell r="G7710">
            <v>25</v>
          </cell>
          <cell r="H7710">
            <v>5</v>
          </cell>
          <cell r="I7710">
            <v>5</v>
          </cell>
          <cell r="J7710">
            <v>0</v>
          </cell>
          <cell r="K7710">
            <v>270</v>
          </cell>
        </row>
        <row r="7711">
          <cell r="A7711">
            <v>7705</v>
          </cell>
          <cell r="B7711" t="str">
            <v>J</v>
          </cell>
          <cell r="C7711" t="str">
            <v>Information Media and Telecommunications</v>
          </cell>
          <cell r="D7711">
            <v>210051544</v>
          </cell>
          <cell r="E7711" t="str">
            <v>Roxburgh Park (South) - Somerton</v>
          </cell>
          <cell r="F7711">
            <v>3</v>
          </cell>
          <cell r="G7711">
            <v>0</v>
          </cell>
          <cell r="H7711">
            <v>0</v>
          </cell>
          <cell r="I7711">
            <v>0</v>
          </cell>
          <cell r="J7711">
            <v>0</v>
          </cell>
          <cell r="K7711">
            <v>4</v>
          </cell>
        </row>
        <row r="7712">
          <cell r="A7712">
            <v>7706</v>
          </cell>
          <cell r="B7712" t="str">
            <v>K</v>
          </cell>
          <cell r="C7712" t="str">
            <v>Financial and Insurance Services</v>
          </cell>
          <cell r="D7712">
            <v>210051544</v>
          </cell>
          <cell r="E7712" t="str">
            <v>Roxburgh Park (South) - Somerton</v>
          </cell>
          <cell r="F7712">
            <v>21</v>
          </cell>
          <cell r="G7712">
            <v>5</v>
          </cell>
          <cell r="H7712">
            <v>3</v>
          </cell>
          <cell r="I7712">
            <v>0</v>
          </cell>
          <cell r="J7712">
            <v>0</v>
          </cell>
          <cell r="K7712">
            <v>27</v>
          </cell>
        </row>
        <row r="7713">
          <cell r="A7713">
            <v>7707</v>
          </cell>
          <cell r="B7713" t="str">
            <v>L</v>
          </cell>
          <cell r="C7713" t="str">
            <v>Rental, Hiring and Real Estate Services</v>
          </cell>
          <cell r="D7713">
            <v>210051544</v>
          </cell>
          <cell r="E7713" t="str">
            <v>Roxburgh Park (South) - Somerton</v>
          </cell>
          <cell r="F7713">
            <v>124</v>
          </cell>
          <cell r="G7713">
            <v>9</v>
          </cell>
          <cell r="H7713">
            <v>6</v>
          </cell>
          <cell r="I7713">
            <v>3</v>
          </cell>
          <cell r="J7713">
            <v>0</v>
          </cell>
          <cell r="K7713">
            <v>142</v>
          </cell>
        </row>
        <row r="7714">
          <cell r="A7714">
            <v>7708</v>
          </cell>
          <cell r="B7714" t="str">
            <v>M</v>
          </cell>
          <cell r="C7714" t="str">
            <v>Professional, Scientific and Technical Services</v>
          </cell>
          <cell r="D7714">
            <v>210051544</v>
          </cell>
          <cell r="E7714" t="str">
            <v>Roxburgh Park (South) - Somerton</v>
          </cell>
          <cell r="F7714">
            <v>51</v>
          </cell>
          <cell r="G7714">
            <v>21</v>
          </cell>
          <cell r="H7714">
            <v>4</v>
          </cell>
          <cell r="I7714">
            <v>3</v>
          </cell>
          <cell r="J7714">
            <v>0</v>
          </cell>
          <cell r="K7714">
            <v>78</v>
          </cell>
        </row>
        <row r="7715">
          <cell r="A7715">
            <v>7709</v>
          </cell>
          <cell r="B7715" t="str">
            <v>N</v>
          </cell>
          <cell r="C7715" t="str">
            <v>Administrative and Support Services</v>
          </cell>
          <cell r="D7715">
            <v>210051544</v>
          </cell>
          <cell r="E7715" t="str">
            <v>Roxburgh Park (South) - Somerton</v>
          </cell>
          <cell r="F7715">
            <v>44</v>
          </cell>
          <cell r="G7715">
            <v>10</v>
          </cell>
          <cell r="H7715">
            <v>3</v>
          </cell>
          <cell r="I7715">
            <v>3</v>
          </cell>
          <cell r="J7715">
            <v>0</v>
          </cell>
          <cell r="K7715">
            <v>59</v>
          </cell>
        </row>
        <row r="7716">
          <cell r="A7716">
            <v>7710</v>
          </cell>
          <cell r="B7716" t="str">
            <v>O</v>
          </cell>
          <cell r="C7716" t="str">
            <v>Public Administration and Safety</v>
          </cell>
          <cell r="D7716">
            <v>210051544</v>
          </cell>
          <cell r="E7716" t="str">
            <v>Roxburgh Park (South) - Somerton</v>
          </cell>
          <cell r="F7716">
            <v>4</v>
          </cell>
          <cell r="G7716">
            <v>0</v>
          </cell>
          <cell r="H7716">
            <v>0</v>
          </cell>
          <cell r="I7716">
            <v>3</v>
          </cell>
          <cell r="J7716">
            <v>0</v>
          </cell>
          <cell r="K7716">
            <v>5</v>
          </cell>
        </row>
        <row r="7717">
          <cell r="A7717">
            <v>7711</v>
          </cell>
          <cell r="B7717" t="str">
            <v>P</v>
          </cell>
          <cell r="C7717" t="str">
            <v>Education and Training</v>
          </cell>
          <cell r="D7717">
            <v>210051544</v>
          </cell>
          <cell r="E7717" t="str">
            <v>Roxburgh Park (South) - Somerton</v>
          </cell>
          <cell r="F7717">
            <v>12</v>
          </cell>
          <cell r="G7717">
            <v>3</v>
          </cell>
          <cell r="H7717">
            <v>0</v>
          </cell>
          <cell r="I7717">
            <v>0</v>
          </cell>
          <cell r="J7717">
            <v>0</v>
          </cell>
          <cell r="K7717">
            <v>15</v>
          </cell>
        </row>
        <row r="7718">
          <cell r="A7718">
            <v>7712</v>
          </cell>
          <cell r="B7718" t="str">
            <v>Q</v>
          </cell>
          <cell r="C7718" t="str">
            <v>Health Care and Social Assistance</v>
          </cell>
          <cell r="D7718">
            <v>210051544</v>
          </cell>
          <cell r="E7718" t="str">
            <v>Roxburgh Park (South) - Somerton</v>
          </cell>
          <cell r="F7718">
            <v>51</v>
          </cell>
          <cell r="G7718">
            <v>20</v>
          </cell>
          <cell r="H7718">
            <v>5</v>
          </cell>
          <cell r="I7718">
            <v>3</v>
          </cell>
          <cell r="J7718">
            <v>0</v>
          </cell>
          <cell r="K7718">
            <v>78</v>
          </cell>
        </row>
        <row r="7719">
          <cell r="A7719">
            <v>7713</v>
          </cell>
          <cell r="B7719" t="str">
            <v>R</v>
          </cell>
          <cell r="C7719" t="str">
            <v>Arts and Recreation Services</v>
          </cell>
          <cell r="D7719">
            <v>210051544</v>
          </cell>
          <cell r="E7719" t="str">
            <v>Roxburgh Park (South) - Somerton</v>
          </cell>
          <cell r="F7719">
            <v>5</v>
          </cell>
          <cell r="G7719">
            <v>3</v>
          </cell>
          <cell r="H7719">
            <v>0</v>
          </cell>
          <cell r="I7719">
            <v>0</v>
          </cell>
          <cell r="J7719">
            <v>0</v>
          </cell>
          <cell r="K7719">
            <v>6</v>
          </cell>
        </row>
        <row r="7720">
          <cell r="A7720">
            <v>7714</v>
          </cell>
          <cell r="B7720" t="str">
            <v>S</v>
          </cell>
          <cell r="C7720" t="str">
            <v>Other Services</v>
          </cell>
          <cell r="D7720">
            <v>210051544</v>
          </cell>
          <cell r="E7720" t="str">
            <v>Roxburgh Park (South) - Somerton</v>
          </cell>
          <cell r="F7720">
            <v>38</v>
          </cell>
          <cell r="G7720">
            <v>30</v>
          </cell>
          <cell r="H7720">
            <v>8</v>
          </cell>
          <cell r="I7720">
            <v>0</v>
          </cell>
          <cell r="J7720">
            <v>0</v>
          </cell>
          <cell r="K7720">
            <v>76</v>
          </cell>
        </row>
        <row r="7721">
          <cell r="A7721">
            <v>7715</v>
          </cell>
          <cell r="B7721" t="str">
            <v>A</v>
          </cell>
          <cell r="C7721" t="str">
            <v>Agriculture, Forestry and Fishing</v>
          </cell>
          <cell r="D7721">
            <v>206041507</v>
          </cell>
          <cell r="E7721" t="str">
            <v>Royal Botanic Gardens Victoria</v>
          </cell>
          <cell r="F7721">
            <v>0</v>
          </cell>
          <cell r="G7721">
            <v>0</v>
          </cell>
          <cell r="H7721">
            <v>0</v>
          </cell>
          <cell r="I7721">
            <v>0</v>
          </cell>
          <cell r="J7721">
            <v>0</v>
          </cell>
          <cell r="K7721">
            <v>0</v>
          </cell>
        </row>
        <row r="7722">
          <cell r="A7722">
            <v>7716</v>
          </cell>
          <cell r="B7722" t="str">
            <v>B</v>
          </cell>
          <cell r="C7722" t="str">
            <v>Mining</v>
          </cell>
          <cell r="D7722">
            <v>206041507</v>
          </cell>
          <cell r="E7722" t="str">
            <v>Royal Botanic Gardens Victoria</v>
          </cell>
          <cell r="F7722">
            <v>0</v>
          </cell>
          <cell r="G7722">
            <v>0</v>
          </cell>
          <cell r="H7722">
            <v>0</v>
          </cell>
          <cell r="I7722">
            <v>0</v>
          </cell>
          <cell r="J7722">
            <v>0</v>
          </cell>
          <cell r="K7722">
            <v>0</v>
          </cell>
        </row>
        <row r="7723">
          <cell r="A7723">
            <v>7717</v>
          </cell>
          <cell r="B7723" t="str">
            <v>C</v>
          </cell>
          <cell r="C7723" t="str">
            <v>Manufacturing</v>
          </cell>
          <cell r="D7723">
            <v>206041507</v>
          </cell>
          <cell r="E7723" t="str">
            <v>Royal Botanic Gardens Victoria</v>
          </cell>
          <cell r="F7723">
            <v>0</v>
          </cell>
          <cell r="G7723">
            <v>0</v>
          </cell>
          <cell r="H7723">
            <v>0</v>
          </cell>
          <cell r="I7723">
            <v>0</v>
          </cell>
          <cell r="J7723">
            <v>0</v>
          </cell>
          <cell r="K7723">
            <v>0</v>
          </cell>
        </row>
        <row r="7724">
          <cell r="A7724">
            <v>7718</v>
          </cell>
          <cell r="B7724" t="str">
            <v>D</v>
          </cell>
          <cell r="C7724" t="str">
            <v>Electricity, Gas, Water and Waste Services</v>
          </cell>
          <cell r="D7724">
            <v>206041507</v>
          </cell>
          <cell r="E7724" t="str">
            <v>Royal Botanic Gardens Victoria</v>
          </cell>
          <cell r="F7724">
            <v>0</v>
          </cell>
          <cell r="G7724">
            <v>0</v>
          </cell>
          <cell r="H7724">
            <v>0</v>
          </cell>
          <cell r="I7724">
            <v>0</v>
          </cell>
          <cell r="J7724">
            <v>0</v>
          </cell>
          <cell r="K7724">
            <v>0</v>
          </cell>
        </row>
        <row r="7725">
          <cell r="A7725">
            <v>7719</v>
          </cell>
          <cell r="B7725" t="str">
            <v>E</v>
          </cell>
          <cell r="C7725" t="str">
            <v>Construction</v>
          </cell>
          <cell r="D7725">
            <v>206041507</v>
          </cell>
          <cell r="E7725" t="str">
            <v>Royal Botanic Gardens Victoria</v>
          </cell>
          <cell r="F7725">
            <v>0</v>
          </cell>
          <cell r="G7725">
            <v>0</v>
          </cell>
          <cell r="H7725">
            <v>0</v>
          </cell>
          <cell r="I7725">
            <v>0</v>
          </cell>
          <cell r="J7725">
            <v>0</v>
          </cell>
          <cell r="K7725">
            <v>0</v>
          </cell>
        </row>
        <row r="7726">
          <cell r="A7726">
            <v>7720</v>
          </cell>
          <cell r="B7726" t="str">
            <v>F</v>
          </cell>
          <cell r="C7726" t="str">
            <v>Wholesale Trade</v>
          </cell>
          <cell r="D7726">
            <v>206041507</v>
          </cell>
          <cell r="E7726" t="str">
            <v>Royal Botanic Gardens Victoria</v>
          </cell>
          <cell r="F7726">
            <v>0</v>
          </cell>
          <cell r="G7726">
            <v>0</v>
          </cell>
          <cell r="H7726">
            <v>0</v>
          </cell>
          <cell r="I7726">
            <v>0</v>
          </cell>
          <cell r="J7726">
            <v>0</v>
          </cell>
          <cell r="K7726">
            <v>0</v>
          </cell>
        </row>
        <row r="7727">
          <cell r="A7727">
            <v>7721</v>
          </cell>
          <cell r="B7727" t="str">
            <v>G</v>
          </cell>
          <cell r="C7727" t="str">
            <v>Retail Trade</v>
          </cell>
          <cell r="D7727">
            <v>206041507</v>
          </cell>
          <cell r="E7727" t="str">
            <v>Royal Botanic Gardens Victoria</v>
          </cell>
          <cell r="F7727">
            <v>0</v>
          </cell>
          <cell r="G7727">
            <v>0</v>
          </cell>
          <cell r="H7727">
            <v>3</v>
          </cell>
          <cell r="I7727">
            <v>0</v>
          </cell>
          <cell r="J7727">
            <v>0</v>
          </cell>
          <cell r="K7727">
            <v>0</v>
          </cell>
        </row>
        <row r="7728">
          <cell r="A7728">
            <v>7722</v>
          </cell>
          <cell r="B7728" t="str">
            <v>H</v>
          </cell>
          <cell r="C7728" t="str">
            <v>Accommodation and Food Services</v>
          </cell>
          <cell r="D7728">
            <v>206041507</v>
          </cell>
          <cell r="E7728" t="str">
            <v>Royal Botanic Gardens Victoria</v>
          </cell>
          <cell r="F7728">
            <v>0</v>
          </cell>
          <cell r="G7728">
            <v>0</v>
          </cell>
          <cell r="H7728">
            <v>0</v>
          </cell>
          <cell r="I7728">
            <v>0</v>
          </cell>
          <cell r="J7728">
            <v>0</v>
          </cell>
          <cell r="K7728">
            <v>0</v>
          </cell>
        </row>
        <row r="7729">
          <cell r="A7729">
            <v>7723</v>
          </cell>
          <cell r="B7729" t="str">
            <v>I</v>
          </cell>
          <cell r="C7729" t="str">
            <v>Transport, Postal and Warehousing</v>
          </cell>
          <cell r="D7729">
            <v>206041507</v>
          </cell>
          <cell r="E7729" t="str">
            <v>Royal Botanic Gardens Victoria</v>
          </cell>
          <cell r="F7729">
            <v>0</v>
          </cell>
          <cell r="G7729">
            <v>0</v>
          </cell>
          <cell r="H7729">
            <v>0</v>
          </cell>
          <cell r="I7729">
            <v>0</v>
          </cell>
          <cell r="J7729">
            <v>0</v>
          </cell>
          <cell r="K7729">
            <v>0</v>
          </cell>
        </row>
        <row r="7730">
          <cell r="A7730">
            <v>7724</v>
          </cell>
          <cell r="B7730" t="str">
            <v>J</v>
          </cell>
          <cell r="C7730" t="str">
            <v>Information Media and Telecommunications</v>
          </cell>
          <cell r="D7730">
            <v>206041507</v>
          </cell>
          <cell r="E7730" t="str">
            <v>Royal Botanic Gardens Victoria</v>
          </cell>
          <cell r="F7730">
            <v>0</v>
          </cell>
          <cell r="G7730">
            <v>0</v>
          </cell>
          <cell r="H7730">
            <v>0</v>
          </cell>
          <cell r="I7730">
            <v>0</v>
          </cell>
          <cell r="J7730">
            <v>0</v>
          </cell>
          <cell r="K7730">
            <v>0</v>
          </cell>
        </row>
        <row r="7731">
          <cell r="A7731">
            <v>7725</v>
          </cell>
          <cell r="B7731" t="str">
            <v>K</v>
          </cell>
          <cell r="C7731" t="str">
            <v>Financial and Insurance Services</v>
          </cell>
          <cell r="D7731">
            <v>206041507</v>
          </cell>
          <cell r="E7731" t="str">
            <v>Royal Botanic Gardens Victoria</v>
          </cell>
          <cell r="F7731">
            <v>0</v>
          </cell>
          <cell r="G7731">
            <v>3</v>
          </cell>
          <cell r="H7731">
            <v>0</v>
          </cell>
          <cell r="I7731">
            <v>0</v>
          </cell>
          <cell r="J7731">
            <v>0</v>
          </cell>
          <cell r="K7731">
            <v>0</v>
          </cell>
        </row>
        <row r="7732">
          <cell r="A7732">
            <v>7726</v>
          </cell>
          <cell r="B7732" t="str">
            <v>L</v>
          </cell>
          <cell r="C7732" t="str">
            <v>Rental, Hiring and Real Estate Services</v>
          </cell>
          <cell r="D7732">
            <v>206041507</v>
          </cell>
          <cell r="E7732" t="str">
            <v>Royal Botanic Gardens Victoria</v>
          </cell>
          <cell r="F7732">
            <v>0</v>
          </cell>
          <cell r="G7732">
            <v>0</v>
          </cell>
          <cell r="H7732">
            <v>0</v>
          </cell>
          <cell r="I7732">
            <v>0</v>
          </cell>
          <cell r="J7732">
            <v>0</v>
          </cell>
          <cell r="K7732">
            <v>0</v>
          </cell>
        </row>
        <row r="7733">
          <cell r="A7733">
            <v>7727</v>
          </cell>
          <cell r="B7733" t="str">
            <v>M</v>
          </cell>
          <cell r="C7733" t="str">
            <v>Professional, Scientific and Technical Services</v>
          </cell>
          <cell r="D7733">
            <v>206041507</v>
          </cell>
          <cell r="E7733" t="str">
            <v>Royal Botanic Gardens Victoria</v>
          </cell>
          <cell r="F7733">
            <v>0</v>
          </cell>
          <cell r="G7733">
            <v>0</v>
          </cell>
          <cell r="H7733">
            <v>0</v>
          </cell>
          <cell r="I7733">
            <v>0</v>
          </cell>
          <cell r="J7733">
            <v>0</v>
          </cell>
          <cell r="K7733">
            <v>0</v>
          </cell>
        </row>
        <row r="7734">
          <cell r="A7734">
            <v>7728</v>
          </cell>
          <cell r="B7734" t="str">
            <v>N</v>
          </cell>
          <cell r="C7734" t="str">
            <v>Administrative and Support Services</v>
          </cell>
          <cell r="D7734">
            <v>206041507</v>
          </cell>
          <cell r="E7734" t="str">
            <v>Royal Botanic Gardens Victoria</v>
          </cell>
          <cell r="F7734">
            <v>0</v>
          </cell>
          <cell r="G7734">
            <v>0</v>
          </cell>
          <cell r="H7734">
            <v>0</v>
          </cell>
          <cell r="I7734">
            <v>0</v>
          </cell>
          <cell r="J7734">
            <v>0</v>
          </cell>
          <cell r="K7734">
            <v>0</v>
          </cell>
        </row>
        <row r="7735">
          <cell r="A7735">
            <v>7729</v>
          </cell>
          <cell r="B7735" t="str">
            <v>O</v>
          </cell>
          <cell r="C7735" t="str">
            <v>Public Administration and Safety</v>
          </cell>
          <cell r="D7735">
            <v>206041507</v>
          </cell>
          <cell r="E7735" t="str">
            <v>Royal Botanic Gardens Victoria</v>
          </cell>
          <cell r="F7735">
            <v>0</v>
          </cell>
          <cell r="G7735">
            <v>0</v>
          </cell>
          <cell r="H7735">
            <v>0</v>
          </cell>
          <cell r="I7735">
            <v>0</v>
          </cell>
          <cell r="J7735">
            <v>0</v>
          </cell>
          <cell r="K7735">
            <v>0</v>
          </cell>
        </row>
        <row r="7736">
          <cell r="A7736">
            <v>7730</v>
          </cell>
          <cell r="B7736" t="str">
            <v>P</v>
          </cell>
          <cell r="C7736" t="str">
            <v>Education and Training</v>
          </cell>
          <cell r="D7736">
            <v>206041507</v>
          </cell>
          <cell r="E7736" t="str">
            <v>Royal Botanic Gardens Victoria</v>
          </cell>
          <cell r="F7736">
            <v>0</v>
          </cell>
          <cell r="G7736">
            <v>0</v>
          </cell>
          <cell r="H7736">
            <v>0</v>
          </cell>
          <cell r="I7736">
            <v>0</v>
          </cell>
          <cell r="J7736">
            <v>0</v>
          </cell>
          <cell r="K7736">
            <v>0</v>
          </cell>
        </row>
        <row r="7737">
          <cell r="A7737">
            <v>7731</v>
          </cell>
          <cell r="B7737" t="str">
            <v>Q</v>
          </cell>
          <cell r="C7737" t="str">
            <v>Health Care and Social Assistance</v>
          </cell>
          <cell r="D7737">
            <v>206041507</v>
          </cell>
          <cell r="E7737" t="str">
            <v>Royal Botanic Gardens Victoria</v>
          </cell>
          <cell r="F7737">
            <v>0</v>
          </cell>
          <cell r="G7737">
            <v>0</v>
          </cell>
          <cell r="H7737">
            <v>0</v>
          </cell>
          <cell r="I7737">
            <v>0</v>
          </cell>
          <cell r="J7737">
            <v>0</v>
          </cell>
          <cell r="K7737">
            <v>0</v>
          </cell>
        </row>
        <row r="7738">
          <cell r="A7738">
            <v>7732</v>
          </cell>
          <cell r="B7738" t="str">
            <v>R</v>
          </cell>
          <cell r="C7738" t="str">
            <v>Arts and Recreation Services</v>
          </cell>
          <cell r="D7738">
            <v>206041507</v>
          </cell>
          <cell r="E7738" t="str">
            <v>Royal Botanic Gardens Victoria</v>
          </cell>
          <cell r="F7738">
            <v>0</v>
          </cell>
          <cell r="G7738">
            <v>0</v>
          </cell>
          <cell r="H7738">
            <v>0</v>
          </cell>
          <cell r="I7738">
            <v>0</v>
          </cell>
          <cell r="J7738">
            <v>0</v>
          </cell>
          <cell r="K7738">
            <v>0</v>
          </cell>
        </row>
        <row r="7739">
          <cell r="A7739">
            <v>7733</v>
          </cell>
          <cell r="B7739" t="str">
            <v>S</v>
          </cell>
          <cell r="C7739" t="str">
            <v>Other Services</v>
          </cell>
          <cell r="D7739">
            <v>206041507</v>
          </cell>
          <cell r="E7739" t="str">
            <v>Royal Botanic Gardens Victoria</v>
          </cell>
          <cell r="F7739">
            <v>0</v>
          </cell>
          <cell r="G7739">
            <v>0</v>
          </cell>
          <cell r="H7739">
            <v>0</v>
          </cell>
          <cell r="I7739">
            <v>0</v>
          </cell>
          <cell r="J7739">
            <v>0</v>
          </cell>
          <cell r="K7739">
            <v>0</v>
          </cell>
        </row>
        <row r="7740">
          <cell r="A7740">
            <v>7734</v>
          </cell>
          <cell r="B7740" t="str">
            <v>A</v>
          </cell>
          <cell r="C7740" t="str">
            <v>Agriculture, Forestry and Fishing</v>
          </cell>
          <cell r="D7740">
            <v>216011410</v>
          </cell>
          <cell r="E7740" t="str">
            <v>Rushworth</v>
          </cell>
          <cell r="F7740">
            <v>191</v>
          </cell>
          <cell r="G7740">
            <v>48</v>
          </cell>
          <cell r="H7740">
            <v>15</v>
          </cell>
          <cell r="I7740">
            <v>0</v>
          </cell>
          <cell r="J7740">
            <v>0</v>
          </cell>
          <cell r="K7740">
            <v>255</v>
          </cell>
        </row>
        <row r="7741">
          <cell r="A7741">
            <v>7735</v>
          </cell>
          <cell r="B7741" t="str">
            <v>B</v>
          </cell>
          <cell r="C7741" t="str">
            <v>Mining</v>
          </cell>
          <cell r="D7741">
            <v>216011410</v>
          </cell>
          <cell r="E7741" t="str">
            <v>Rushworth</v>
          </cell>
          <cell r="F7741">
            <v>0</v>
          </cell>
          <cell r="G7741">
            <v>0</v>
          </cell>
          <cell r="H7741">
            <v>0</v>
          </cell>
          <cell r="I7741">
            <v>0</v>
          </cell>
          <cell r="J7741">
            <v>0</v>
          </cell>
          <cell r="K7741">
            <v>0</v>
          </cell>
        </row>
        <row r="7742">
          <cell r="A7742">
            <v>7736</v>
          </cell>
          <cell r="B7742" t="str">
            <v>C</v>
          </cell>
          <cell r="C7742" t="str">
            <v>Manufacturing</v>
          </cell>
          <cell r="D7742">
            <v>216011410</v>
          </cell>
          <cell r="E7742" t="str">
            <v>Rushworth</v>
          </cell>
          <cell r="F7742">
            <v>17</v>
          </cell>
          <cell r="G7742">
            <v>3</v>
          </cell>
          <cell r="H7742">
            <v>0</v>
          </cell>
          <cell r="I7742">
            <v>4</v>
          </cell>
          <cell r="J7742">
            <v>0</v>
          </cell>
          <cell r="K7742">
            <v>24</v>
          </cell>
        </row>
        <row r="7743">
          <cell r="A7743">
            <v>7737</v>
          </cell>
          <cell r="B7743" t="str">
            <v>D</v>
          </cell>
          <cell r="C7743" t="str">
            <v>Electricity, Gas, Water and Waste Services</v>
          </cell>
          <cell r="D7743">
            <v>216011410</v>
          </cell>
          <cell r="E7743" t="str">
            <v>Rushworth</v>
          </cell>
          <cell r="F7743">
            <v>0</v>
          </cell>
          <cell r="G7743">
            <v>0</v>
          </cell>
          <cell r="H7743">
            <v>0</v>
          </cell>
          <cell r="I7743">
            <v>0</v>
          </cell>
          <cell r="J7743">
            <v>0</v>
          </cell>
          <cell r="K7743">
            <v>0</v>
          </cell>
        </row>
        <row r="7744">
          <cell r="A7744">
            <v>7738</v>
          </cell>
          <cell r="B7744" t="str">
            <v>E</v>
          </cell>
          <cell r="C7744" t="str">
            <v>Construction</v>
          </cell>
          <cell r="D7744">
            <v>216011410</v>
          </cell>
          <cell r="E7744" t="str">
            <v>Rushworth</v>
          </cell>
          <cell r="F7744">
            <v>32</v>
          </cell>
          <cell r="G7744">
            <v>15</v>
          </cell>
          <cell r="H7744">
            <v>0</v>
          </cell>
          <cell r="I7744">
            <v>0</v>
          </cell>
          <cell r="J7744">
            <v>0</v>
          </cell>
          <cell r="K7744">
            <v>47</v>
          </cell>
        </row>
        <row r="7745">
          <cell r="A7745">
            <v>7739</v>
          </cell>
          <cell r="B7745" t="str">
            <v>F</v>
          </cell>
          <cell r="C7745" t="str">
            <v>Wholesale Trade</v>
          </cell>
          <cell r="D7745">
            <v>216011410</v>
          </cell>
          <cell r="E7745" t="str">
            <v>Rushworth</v>
          </cell>
          <cell r="F7745">
            <v>5</v>
          </cell>
          <cell r="G7745">
            <v>3</v>
          </cell>
          <cell r="H7745">
            <v>0</v>
          </cell>
          <cell r="I7745">
            <v>0</v>
          </cell>
          <cell r="J7745">
            <v>0</v>
          </cell>
          <cell r="K7745">
            <v>7</v>
          </cell>
        </row>
        <row r="7746">
          <cell r="A7746">
            <v>7740</v>
          </cell>
          <cell r="B7746" t="str">
            <v>G</v>
          </cell>
          <cell r="C7746" t="str">
            <v>Retail Trade</v>
          </cell>
          <cell r="D7746">
            <v>216011410</v>
          </cell>
          <cell r="E7746" t="str">
            <v>Rushworth</v>
          </cell>
          <cell r="F7746">
            <v>13</v>
          </cell>
          <cell r="G7746">
            <v>7</v>
          </cell>
          <cell r="H7746">
            <v>0</v>
          </cell>
          <cell r="I7746">
            <v>3</v>
          </cell>
          <cell r="J7746">
            <v>0</v>
          </cell>
          <cell r="K7746">
            <v>22</v>
          </cell>
        </row>
        <row r="7747">
          <cell r="A7747">
            <v>7741</v>
          </cell>
          <cell r="B7747" t="str">
            <v>H</v>
          </cell>
          <cell r="C7747" t="str">
            <v>Accommodation and Food Services</v>
          </cell>
          <cell r="D7747">
            <v>216011410</v>
          </cell>
          <cell r="E7747" t="str">
            <v>Rushworth</v>
          </cell>
          <cell r="F7747">
            <v>6</v>
          </cell>
          <cell r="G7747">
            <v>5</v>
          </cell>
          <cell r="H7747">
            <v>3</v>
          </cell>
          <cell r="I7747">
            <v>0</v>
          </cell>
          <cell r="J7747">
            <v>0</v>
          </cell>
          <cell r="K7747">
            <v>15</v>
          </cell>
        </row>
        <row r="7748">
          <cell r="A7748">
            <v>7742</v>
          </cell>
          <cell r="B7748" t="str">
            <v>I</v>
          </cell>
          <cell r="C7748" t="str">
            <v>Transport, Postal and Warehousing</v>
          </cell>
          <cell r="D7748">
            <v>216011410</v>
          </cell>
          <cell r="E7748" t="str">
            <v>Rushworth</v>
          </cell>
          <cell r="F7748">
            <v>16</v>
          </cell>
          <cell r="G7748">
            <v>8</v>
          </cell>
          <cell r="H7748">
            <v>3</v>
          </cell>
          <cell r="I7748">
            <v>0</v>
          </cell>
          <cell r="J7748">
            <v>0</v>
          </cell>
          <cell r="K7748">
            <v>27</v>
          </cell>
        </row>
        <row r="7749">
          <cell r="A7749">
            <v>7743</v>
          </cell>
          <cell r="B7749" t="str">
            <v>J</v>
          </cell>
          <cell r="C7749" t="str">
            <v>Information Media and Telecommunications</v>
          </cell>
          <cell r="D7749">
            <v>216011410</v>
          </cell>
          <cell r="E7749" t="str">
            <v>Rushworth</v>
          </cell>
          <cell r="F7749">
            <v>0</v>
          </cell>
          <cell r="G7749">
            <v>0</v>
          </cell>
          <cell r="H7749">
            <v>0</v>
          </cell>
          <cell r="I7749">
            <v>0</v>
          </cell>
          <cell r="J7749">
            <v>0</v>
          </cell>
          <cell r="K7749">
            <v>0</v>
          </cell>
        </row>
        <row r="7750">
          <cell r="A7750">
            <v>7744</v>
          </cell>
          <cell r="B7750" t="str">
            <v>K</v>
          </cell>
          <cell r="C7750" t="str">
            <v>Financial and Insurance Services</v>
          </cell>
          <cell r="D7750">
            <v>216011410</v>
          </cell>
          <cell r="E7750" t="str">
            <v>Rushworth</v>
          </cell>
          <cell r="F7750">
            <v>3</v>
          </cell>
          <cell r="G7750">
            <v>3</v>
          </cell>
          <cell r="H7750">
            <v>0</v>
          </cell>
          <cell r="I7750">
            <v>0</v>
          </cell>
          <cell r="J7750">
            <v>0</v>
          </cell>
          <cell r="K7750">
            <v>4</v>
          </cell>
        </row>
        <row r="7751">
          <cell r="A7751">
            <v>7745</v>
          </cell>
          <cell r="B7751" t="str">
            <v>L</v>
          </cell>
          <cell r="C7751" t="str">
            <v>Rental, Hiring and Real Estate Services</v>
          </cell>
          <cell r="D7751">
            <v>216011410</v>
          </cell>
          <cell r="E7751" t="str">
            <v>Rushworth</v>
          </cell>
          <cell r="F7751">
            <v>17</v>
          </cell>
          <cell r="G7751">
            <v>3</v>
          </cell>
          <cell r="H7751">
            <v>0</v>
          </cell>
          <cell r="I7751">
            <v>0</v>
          </cell>
          <cell r="J7751">
            <v>0</v>
          </cell>
          <cell r="K7751">
            <v>21</v>
          </cell>
        </row>
        <row r="7752">
          <cell r="A7752">
            <v>7746</v>
          </cell>
          <cell r="B7752" t="str">
            <v>M</v>
          </cell>
          <cell r="C7752" t="str">
            <v>Professional, Scientific and Technical Services</v>
          </cell>
          <cell r="D7752">
            <v>216011410</v>
          </cell>
          <cell r="E7752" t="str">
            <v>Rushworth</v>
          </cell>
          <cell r="F7752">
            <v>12</v>
          </cell>
          <cell r="G7752">
            <v>4</v>
          </cell>
          <cell r="H7752">
            <v>0</v>
          </cell>
          <cell r="I7752">
            <v>0</v>
          </cell>
          <cell r="J7752">
            <v>0</v>
          </cell>
          <cell r="K7752">
            <v>17</v>
          </cell>
        </row>
        <row r="7753">
          <cell r="A7753">
            <v>7747</v>
          </cell>
          <cell r="B7753" t="str">
            <v>N</v>
          </cell>
          <cell r="C7753" t="str">
            <v>Administrative and Support Services</v>
          </cell>
          <cell r="D7753">
            <v>216011410</v>
          </cell>
          <cell r="E7753" t="str">
            <v>Rushworth</v>
          </cell>
          <cell r="F7753">
            <v>5</v>
          </cell>
          <cell r="G7753">
            <v>3</v>
          </cell>
          <cell r="H7753">
            <v>3</v>
          </cell>
          <cell r="I7753">
            <v>0</v>
          </cell>
          <cell r="J7753">
            <v>0</v>
          </cell>
          <cell r="K7753">
            <v>10</v>
          </cell>
        </row>
        <row r="7754">
          <cell r="A7754">
            <v>7748</v>
          </cell>
          <cell r="B7754" t="str">
            <v>O</v>
          </cell>
          <cell r="C7754" t="str">
            <v>Public Administration and Safety</v>
          </cell>
          <cell r="D7754">
            <v>216011410</v>
          </cell>
          <cell r="E7754" t="str">
            <v>Rushworth</v>
          </cell>
          <cell r="F7754">
            <v>0</v>
          </cell>
          <cell r="G7754">
            <v>0</v>
          </cell>
          <cell r="H7754">
            <v>0</v>
          </cell>
          <cell r="I7754">
            <v>0</v>
          </cell>
          <cell r="J7754">
            <v>0</v>
          </cell>
          <cell r="K7754">
            <v>0</v>
          </cell>
        </row>
        <row r="7755">
          <cell r="A7755">
            <v>7749</v>
          </cell>
          <cell r="B7755" t="str">
            <v>P</v>
          </cell>
          <cell r="C7755" t="str">
            <v>Education and Training</v>
          </cell>
          <cell r="D7755">
            <v>216011410</v>
          </cell>
          <cell r="E7755" t="str">
            <v>Rushworth</v>
          </cell>
          <cell r="F7755">
            <v>3</v>
          </cell>
          <cell r="G7755">
            <v>3</v>
          </cell>
          <cell r="H7755">
            <v>0</v>
          </cell>
          <cell r="I7755">
            <v>0</v>
          </cell>
          <cell r="J7755">
            <v>0</v>
          </cell>
          <cell r="K7755">
            <v>5</v>
          </cell>
        </row>
        <row r="7756">
          <cell r="A7756">
            <v>7750</v>
          </cell>
          <cell r="B7756" t="str">
            <v>Q</v>
          </cell>
          <cell r="C7756" t="str">
            <v>Health Care and Social Assistance</v>
          </cell>
          <cell r="D7756">
            <v>216011410</v>
          </cell>
          <cell r="E7756" t="str">
            <v>Rushworth</v>
          </cell>
          <cell r="F7756">
            <v>5</v>
          </cell>
          <cell r="G7756">
            <v>3</v>
          </cell>
          <cell r="H7756">
            <v>0</v>
          </cell>
          <cell r="I7756">
            <v>0</v>
          </cell>
          <cell r="J7756">
            <v>0</v>
          </cell>
          <cell r="K7756">
            <v>8</v>
          </cell>
        </row>
        <row r="7757">
          <cell r="A7757">
            <v>7751</v>
          </cell>
          <cell r="B7757" t="str">
            <v>R</v>
          </cell>
          <cell r="C7757" t="str">
            <v>Arts and Recreation Services</v>
          </cell>
          <cell r="D7757">
            <v>216011410</v>
          </cell>
          <cell r="E7757" t="str">
            <v>Rushworth</v>
          </cell>
          <cell r="F7757">
            <v>3</v>
          </cell>
          <cell r="G7757">
            <v>0</v>
          </cell>
          <cell r="H7757">
            <v>0</v>
          </cell>
          <cell r="I7757">
            <v>0</v>
          </cell>
          <cell r="J7757">
            <v>0</v>
          </cell>
          <cell r="K7757">
            <v>0</v>
          </cell>
        </row>
        <row r="7758">
          <cell r="A7758">
            <v>7752</v>
          </cell>
          <cell r="B7758" t="str">
            <v>S</v>
          </cell>
          <cell r="C7758" t="str">
            <v>Other Services</v>
          </cell>
          <cell r="D7758">
            <v>216011410</v>
          </cell>
          <cell r="E7758" t="str">
            <v>Rushworth</v>
          </cell>
          <cell r="F7758">
            <v>11</v>
          </cell>
          <cell r="G7758">
            <v>5</v>
          </cell>
          <cell r="H7758">
            <v>0</v>
          </cell>
          <cell r="I7758">
            <v>0</v>
          </cell>
          <cell r="J7758">
            <v>0</v>
          </cell>
          <cell r="K7758">
            <v>17</v>
          </cell>
        </row>
        <row r="7759">
          <cell r="A7759">
            <v>7753</v>
          </cell>
          <cell r="B7759" t="str">
            <v>A</v>
          </cell>
          <cell r="C7759" t="str">
            <v>Agriculture, Forestry and Fishing</v>
          </cell>
          <cell r="D7759">
            <v>204021065</v>
          </cell>
          <cell r="E7759" t="str">
            <v>Rutherglen</v>
          </cell>
          <cell r="F7759">
            <v>111</v>
          </cell>
          <cell r="G7759">
            <v>21</v>
          </cell>
          <cell r="H7759">
            <v>6</v>
          </cell>
          <cell r="I7759">
            <v>4</v>
          </cell>
          <cell r="J7759">
            <v>0</v>
          </cell>
          <cell r="K7759">
            <v>142</v>
          </cell>
        </row>
        <row r="7760">
          <cell r="A7760">
            <v>7754</v>
          </cell>
          <cell r="B7760" t="str">
            <v>B</v>
          </cell>
          <cell r="C7760" t="str">
            <v>Mining</v>
          </cell>
          <cell r="D7760">
            <v>204021065</v>
          </cell>
          <cell r="E7760" t="str">
            <v>Rutherglen</v>
          </cell>
          <cell r="F7760">
            <v>0</v>
          </cell>
          <cell r="G7760">
            <v>0</v>
          </cell>
          <cell r="H7760">
            <v>0</v>
          </cell>
          <cell r="I7760">
            <v>0</v>
          </cell>
          <cell r="J7760">
            <v>0</v>
          </cell>
          <cell r="K7760">
            <v>0</v>
          </cell>
        </row>
        <row r="7761">
          <cell r="A7761">
            <v>7755</v>
          </cell>
          <cell r="B7761" t="str">
            <v>C</v>
          </cell>
          <cell r="C7761" t="str">
            <v>Manufacturing</v>
          </cell>
          <cell r="D7761">
            <v>204021065</v>
          </cell>
          <cell r="E7761" t="str">
            <v>Rutherglen</v>
          </cell>
          <cell r="F7761">
            <v>11</v>
          </cell>
          <cell r="G7761">
            <v>3</v>
          </cell>
          <cell r="H7761">
            <v>3</v>
          </cell>
          <cell r="I7761">
            <v>6</v>
          </cell>
          <cell r="J7761">
            <v>0</v>
          </cell>
          <cell r="K7761">
            <v>22</v>
          </cell>
        </row>
        <row r="7762">
          <cell r="A7762">
            <v>7756</v>
          </cell>
          <cell r="B7762" t="str">
            <v>D</v>
          </cell>
          <cell r="C7762" t="str">
            <v>Electricity, Gas, Water and Waste Services</v>
          </cell>
          <cell r="D7762">
            <v>204021065</v>
          </cell>
          <cell r="E7762" t="str">
            <v>Rutherglen</v>
          </cell>
          <cell r="F7762">
            <v>3</v>
          </cell>
          <cell r="G7762">
            <v>0</v>
          </cell>
          <cell r="H7762">
            <v>0</v>
          </cell>
          <cell r="I7762">
            <v>0</v>
          </cell>
          <cell r="J7762">
            <v>0</v>
          </cell>
          <cell r="K7762">
            <v>4</v>
          </cell>
        </row>
        <row r="7763">
          <cell r="A7763">
            <v>7757</v>
          </cell>
          <cell r="B7763" t="str">
            <v>E</v>
          </cell>
          <cell r="C7763" t="str">
            <v>Construction</v>
          </cell>
          <cell r="D7763">
            <v>204021065</v>
          </cell>
          <cell r="E7763" t="str">
            <v>Rutherglen</v>
          </cell>
          <cell r="F7763">
            <v>45</v>
          </cell>
          <cell r="G7763">
            <v>30</v>
          </cell>
          <cell r="H7763">
            <v>3</v>
          </cell>
          <cell r="I7763">
            <v>0</v>
          </cell>
          <cell r="J7763">
            <v>0</v>
          </cell>
          <cell r="K7763">
            <v>77</v>
          </cell>
        </row>
        <row r="7764">
          <cell r="A7764">
            <v>7758</v>
          </cell>
          <cell r="B7764" t="str">
            <v>F</v>
          </cell>
          <cell r="C7764" t="str">
            <v>Wholesale Trade</v>
          </cell>
          <cell r="D7764">
            <v>204021065</v>
          </cell>
          <cell r="E7764" t="str">
            <v>Rutherglen</v>
          </cell>
          <cell r="F7764">
            <v>5</v>
          </cell>
          <cell r="G7764">
            <v>0</v>
          </cell>
          <cell r="H7764">
            <v>0</v>
          </cell>
          <cell r="I7764">
            <v>0</v>
          </cell>
          <cell r="J7764">
            <v>0</v>
          </cell>
          <cell r="K7764">
            <v>6</v>
          </cell>
        </row>
        <row r="7765">
          <cell r="A7765">
            <v>7759</v>
          </cell>
          <cell r="B7765" t="str">
            <v>G</v>
          </cell>
          <cell r="C7765" t="str">
            <v>Retail Trade</v>
          </cell>
          <cell r="D7765">
            <v>204021065</v>
          </cell>
          <cell r="E7765" t="str">
            <v>Rutherglen</v>
          </cell>
          <cell r="F7765">
            <v>3</v>
          </cell>
          <cell r="G7765">
            <v>11</v>
          </cell>
          <cell r="H7765">
            <v>3</v>
          </cell>
          <cell r="I7765">
            <v>3</v>
          </cell>
          <cell r="J7765">
            <v>0</v>
          </cell>
          <cell r="K7765">
            <v>19</v>
          </cell>
        </row>
        <row r="7766">
          <cell r="A7766">
            <v>7760</v>
          </cell>
          <cell r="B7766" t="str">
            <v>H</v>
          </cell>
          <cell r="C7766" t="str">
            <v>Accommodation and Food Services</v>
          </cell>
          <cell r="D7766">
            <v>204021065</v>
          </cell>
          <cell r="E7766" t="str">
            <v>Rutherglen</v>
          </cell>
          <cell r="F7766">
            <v>12</v>
          </cell>
          <cell r="G7766">
            <v>14</v>
          </cell>
          <cell r="H7766">
            <v>10</v>
          </cell>
          <cell r="I7766">
            <v>0</v>
          </cell>
          <cell r="J7766">
            <v>0</v>
          </cell>
          <cell r="K7766">
            <v>37</v>
          </cell>
        </row>
        <row r="7767">
          <cell r="A7767">
            <v>7761</v>
          </cell>
          <cell r="B7767" t="str">
            <v>I</v>
          </cell>
          <cell r="C7767" t="str">
            <v>Transport, Postal and Warehousing</v>
          </cell>
          <cell r="D7767">
            <v>204021065</v>
          </cell>
          <cell r="E7767" t="str">
            <v>Rutherglen</v>
          </cell>
          <cell r="F7767">
            <v>15</v>
          </cell>
          <cell r="G7767">
            <v>8</v>
          </cell>
          <cell r="H7767">
            <v>4</v>
          </cell>
          <cell r="I7767">
            <v>0</v>
          </cell>
          <cell r="J7767">
            <v>0</v>
          </cell>
          <cell r="K7767">
            <v>27</v>
          </cell>
        </row>
        <row r="7768">
          <cell r="A7768">
            <v>7762</v>
          </cell>
          <cell r="B7768" t="str">
            <v>J</v>
          </cell>
          <cell r="C7768" t="str">
            <v>Information Media and Telecommunications</v>
          </cell>
          <cell r="D7768">
            <v>204021065</v>
          </cell>
          <cell r="E7768" t="str">
            <v>Rutherglen</v>
          </cell>
          <cell r="F7768">
            <v>0</v>
          </cell>
          <cell r="G7768">
            <v>0</v>
          </cell>
          <cell r="H7768">
            <v>0</v>
          </cell>
          <cell r="I7768">
            <v>0</v>
          </cell>
          <cell r="J7768">
            <v>0</v>
          </cell>
          <cell r="K7768">
            <v>0</v>
          </cell>
        </row>
        <row r="7769">
          <cell r="A7769">
            <v>7763</v>
          </cell>
          <cell r="B7769" t="str">
            <v>K</v>
          </cell>
          <cell r="C7769" t="str">
            <v>Financial and Insurance Services</v>
          </cell>
          <cell r="D7769">
            <v>204021065</v>
          </cell>
          <cell r="E7769" t="str">
            <v>Rutherglen</v>
          </cell>
          <cell r="F7769">
            <v>4</v>
          </cell>
          <cell r="G7769">
            <v>0</v>
          </cell>
          <cell r="H7769">
            <v>0</v>
          </cell>
          <cell r="I7769">
            <v>0</v>
          </cell>
          <cell r="J7769">
            <v>0</v>
          </cell>
          <cell r="K7769">
            <v>5</v>
          </cell>
        </row>
        <row r="7770">
          <cell r="A7770">
            <v>7764</v>
          </cell>
          <cell r="B7770" t="str">
            <v>L</v>
          </cell>
          <cell r="C7770" t="str">
            <v>Rental, Hiring and Real Estate Services</v>
          </cell>
          <cell r="D7770">
            <v>204021065</v>
          </cell>
          <cell r="E7770" t="str">
            <v>Rutherglen</v>
          </cell>
          <cell r="F7770">
            <v>31</v>
          </cell>
          <cell r="G7770">
            <v>0</v>
          </cell>
          <cell r="H7770">
            <v>0</v>
          </cell>
          <cell r="I7770">
            <v>0</v>
          </cell>
          <cell r="J7770">
            <v>0</v>
          </cell>
          <cell r="K7770">
            <v>33</v>
          </cell>
        </row>
        <row r="7771">
          <cell r="A7771">
            <v>7765</v>
          </cell>
          <cell r="B7771" t="str">
            <v>M</v>
          </cell>
          <cell r="C7771" t="str">
            <v>Professional, Scientific and Technical Services</v>
          </cell>
          <cell r="D7771">
            <v>204021065</v>
          </cell>
          <cell r="E7771" t="str">
            <v>Rutherglen</v>
          </cell>
          <cell r="F7771">
            <v>18</v>
          </cell>
          <cell r="G7771">
            <v>13</v>
          </cell>
          <cell r="H7771">
            <v>3</v>
          </cell>
          <cell r="I7771">
            <v>0</v>
          </cell>
          <cell r="J7771">
            <v>0</v>
          </cell>
          <cell r="K7771">
            <v>34</v>
          </cell>
        </row>
        <row r="7772">
          <cell r="A7772">
            <v>7766</v>
          </cell>
          <cell r="B7772" t="str">
            <v>N</v>
          </cell>
          <cell r="C7772" t="str">
            <v>Administrative and Support Services</v>
          </cell>
          <cell r="D7772">
            <v>204021065</v>
          </cell>
          <cell r="E7772" t="str">
            <v>Rutherglen</v>
          </cell>
          <cell r="F7772">
            <v>5</v>
          </cell>
          <cell r="G7772">
            <v>3</v>
          </cell>
          <cell r="H7772">
            <v>4</v>
          </cell>
          <cell r="I7772">
            <v>0</v>
          </cell>
          <cell r="J7772">
            <v>0</v>
          </cell>
          <cell r="K7772">
            <v>12</v>
          </cell>
        </row>
        <row r="7773">
          <cell r="A7773">
            <v>7767</v>
          </cell>
          <cell r="B7773" t="str">
            <v>O</v>
          </cell>
          <cell r="C7773" t="str">
            <v>Public Administration and Safety</v>
          </cell>
          <cell r="D7773">
            <v>204021065</v>
          </cell>
          <cell r="E7773" t="str">
            <v>Rutherglen</v>
          </cell>
          <cell r="F7773">
            <v>0</v>
          </cell>
          <cell r="G7773">
            <v>0</v>
          </cell>
          <cell r="H7773">
            <v>0</v>
          </cell>
          <cell r="I7773">
            <v>0</v>
          </cell>
          <cell r="J7773">
            <v>0</v>
          </cell>
          <cell r="K7773">
            <v>0</v>
          </cell>
        </row>
        <row r="7774">
          <cell r="A7774">
            <v>7768</v>
          </cell>
          <cell r="B7774" t="str">
            <v>P</v>
          </cell>
          <cell r="C7774" t="str">
            <v>Education and Training</v>
          </cell>
          <cell r="D7774">
            <v>204021065</v>
          </cell>
          <cell r="E7774" t="str">
            <v>Rutherglen</v>
          </cell>
          <cell r="F7774">
            <v>0</v>
          </cell>
          <cell r="G7774">
            <v>0</v>
          </cell>
          <cell r="H7774">
            <v>0</v>
          </cell>
          <cell r="I7774">
            <v>0</v>
          </cell>
          <cell r="J7774">
            <v>0</v>
          </cell>
          <cell r="K7774">
            <v>3</v>
          </cell>
        </row>
        <row r="7775">
          <cell r="A7775">
            <v>7769</v>
          </cell>
          <cell r="B7775" t="str">
            <v>Q</v>
          </cell>
          <cell r="C7775" t="str">
            <v>Health Care and Social Assistance</v>
          </cell>
          <cell r="D7775">
            <v>204021065</v>
          </cell>
          <cell r="E7775" t="str">
            <v>Rutherglen</v>
          </cell>
          <cell r="F7775">
            <v>11</v>
          </cell>
          <cell r="G7775">
            <v>3</v>
          </cell>
          <cell r="H7775">
            <v>0</v>
          </cell>
          <cell r="I7775">
            <v>0</v>
          </cell>
          <cell r="J7775">
            <v>0</v>
          </cell>
          <cell r="K7775">
            <v>16</v>
          </cell>
        </row>
        <row r="7776">
          <cell r="A7776">
            <v>7770</v>
          </cell>
          <cell r="B7776" t="str">
            <v>R</v>
          </cell>
          <cell r="C7776" t="str">
            <v>Arts and Recreation Services</v>
          </cell>
          <cell r="D7776">
            <v>204021065</v>
          </cell>
          <cell r="E7776" t="str">
            <v>Rutherglen</v>
          </cell>
          <cell r="F7776">
            <v>3</v>
          </cell>
          <cell r="G7776">
            <v>0</v>
          </cell>
          <cell r="H7776">
            <v>0</v>
          </cell>
          <cell r="I7776">
            <v>0</v>
          </cell>
          <cell r="J7776">
            <v>0</v>
          </cell>
          <cell r="K7776">
            <v>3</v>
          </cell>
        </row>
        <row r="7777">
          <cell r="A7777">
            <v>7771</v>
          </cell>
          <cell r="B7777" t="str">
            <v>S</v>
          </cell>
          <cell r="C7777" t="str">
            <v>Other Services</v>
          </cell>
          <cell r="D7777">
            <v>204021065</v>
          </cell>
          <cell r="E7777" t="str">
            <v>Rutherglen</v>
          </cell>
          <cell r="F7777">
            <v>15</v>
          </cell>
          <cell r="G7777">
            <v>9</v>
          </cell>
          <cell r="H7777">
            <v>0</v>
          </cell>
          <cell r="I7777">
            <v>0</v>
          </cell>
          <cell r="J7777">
            <v>0</v>
          </cell>
          <cell r="K7777">
            <v>25</v>
          </cell>
        </row>
        <row r="7778">
          <cell r="A7778">
            <v>7772</v>
          </cell>
          <cell r="B7778" t="str">
            <v>A</v>
          </cell>
          <cell r="C7778" t="str">
            <v>Agriculture, Forestry and Fishing</v>
          </cell>
          <cell r="D7778">
            <v>205051103</v>
          </cell>
          <cell r="E7778" t="str">
            <v>Sale</v>
          </cell>
          <cell r="F7778">
            <v>69</v>
          </cell>
          <cell r="G7778">
            <v>12</v>
          </cell>
          <cell r="H7778">
            <v>3</v>
          </cell>
          <cell r="I7778">
            <v>0</v>
          </cell>
          <cell r="J7778">
            <v>0</v>
          </cell>
          <cell r="K7778">
            <v>84</v>
          </cell>
        </row>
        <row r="7779">
          <cell r="A7779">
            <v>7773</v>
          </cell>
          <cell r="B7779" t="str">
            <v>B</v>
          </cell>
          <cell r="C7779" t="str">
            <v>Mining</v>
          </cell>
          <cell r="D7779">
            <v>205051103</v>
          </cell>
          <cell r="E7779" t="str">
            <v>Sale</v>
          </cell>
          <cell r="F7779">
            <v>3</v>
          </cell>
          <cell r="G7779">
            <v>3</v>
          </cell>
          <cell r="H7779">
            <v>3</v>
          </cell>
          <cell r="I7779">
            <v>0</v>
          </cell>
          <cell r="J7779">
            <v>0</v>
          </cell>
          <cell r="K7779">
            <v>8</v>
          </cell>
        </row>
        <row r="7780">
          <cell r="A7780">
            <v>7774</v>
          </cell>
          <cell r="B7780" t="str">
            <v>C</v>
          </cell>
          <cell r="C7780" t="str">
            <v>Manufacturing</v>
          </cell>
          <cell r="D7780">
            <v>205051103</v>
          </cell>
          <cell r="E7780" t="str">
            <v>Sale</v>
          </cell>
          <cell r="F7780">
            <v>17</v>
          </cell>
          <cell r="G7780">
            <v>10</v>
          </cell>
          <cell r="H7780">
            <v>14</v>
          </cell>
          <cell r="I7780">
            <v>5</v>
          </cell>
          <cell r="J7780">
            <v>0</v>
          </cell>
          <cell r="K7780">
            <v>46</v>
          </cell>
        </row>
        <row r="7781">
          <cell r="A7781">
            <v>7775</v>
          </cell>
          <cell r="B7781" t="str">
            <v>D</v>
          </cell>
          <cell r="C7781" t="str">
            <v>Electricity, Gas, Water and Waste Services</v>
          </cell>
          <cell r="D7781">
            <v>205051103</v>
          </cell>
          <cell r="E7781" t="str">
            <v>Sale</v>
          </cell>
          <cell r="F7781">
            <v>0</v>
          </cell>
          <cell r="G7781">
            <v>0</v>
          </cell>
          <cell r="H7781">
            <v>0</v>
          </cell>
          <cell r="I7781">
            <v>0</v>
          </cell>
          <cell r="J7781">
            <v>0</v>
          </cell>
          <cell r="K7781">
            <v>3</v>
          </cell>
        </row>
        <row r="7782">
          <cell r="A7782">
            <v>7776</v>
          </cell>
          <cell r="B7782" t="str">
            <v>E</v>
          </cell>
          <cell r="C7782" t="str">
            <v>Construction</v>
          </cell>
          <cell r="D7782">
            <v>205051103</v>
          </cell>
          <cell r="E7782" t="str">
            <v>Sale</v>
          </cell>
          <cell r="F7782">
            <v>118</v>
          </cell>
          <cell r="G7782">
            <v>51</v>
          </cell>
          <cell r="H7782">
            <v>14</v>
          </cell>
          <cell r="I7782">
            <v>6</v>
          </cell>
          <cell r="J7782">
            <v>0</v>
          </cell>
          <cell r="K7782">
            <v>189</v>
          </cell>
        </row>
        <row r="7783">
          <cell r="A7783">
            <v>7777</v>
          </cell>
          <cell r="B7783" t="str">
            <v>F</v>
          </cell>
          <cell r="C7783" t="str">
            <v>Wholesale Trade</v>
          </cell>
          <cell r="D7783">
            <v>205051103</v>
          </cell>
          <cell r="E7783" t="str">
            <v>Sale</v>
          </cell>
          <cell r="F7783">
            <v>9</v>
          </cell>
          <cell r="G7783">
            <v>4</v>
          </cell>
          <cell r="H7783">
            <v>4</v>
          </cell>
          <cell r="I7783">
            <v>0</v>
          </cell>
          <cell r="J7783">
            <v>0</v>
          </cell>
          <cell r="K7783">
            <v>17</v>
          </cell>
        </row>
        <row r="7784">
          <cell r="A7784">
            <v>7778</v>
          </cell>
          <cell r="B7784" t="str">
            <v>G</v>
          </cell>
          <cell r="C7784" t="str">
            <v>Retail Trade</v>
          </cell>
          <cell r="D7784">
            <v>205051103</v>
          </cell>
          <cell r="E7784" t="str">
            <v>Sale</v>
          </cell>
          <cell r="F7784">
            <v>40</v>
          </cell>
          <cell r="G7784">
            <v>40</v>
          </cell>
          <cell r="H7784">
            <v>26</v>
          </cell>
          <cell r="I7784">
            <v>5</v>
          </cell>
          <cell r="J7784">
            <v>0</v>
          </cell>
          <cell r="K7784">
            <v>111</v>
          </cell>
        </row>
        <row r="7785">
          <cell r="A7785">
            <v>7779</v>
          </cell>
          <cell r="B7785" t="str">
            <v>H</v>
          </cell>
          <cell r="C7785" t="str">
            <v>Accommodation and Food Services</v>
          </cell>
          <cell r="D7785">
            <v>205051103</v>
          </cell>
          <cell r="E7785" t="str">
            <v>Sale</v>
          </cell>
          <cell r="F7785">
            <v>12</v>
          </cell>
          <cell r="G7785">
            <v>29</v>
          </cell>
          <cell r="H7785">
            <v>20</v>
          </cell>
          <cell r="I7785">
            <v>7</v>
          </cell>
          <cell r="J7785">
            <v>0</v>
          </cell>
          <cell r="K7785">
            <v>68</v>
          </cell>
        </row>
        <row r="7786">
          <cell r="A7786">
            <v>7780</v>
          </cell>
          <cell r="B7786" t="str">
            <v>I</v>
          </cell>
          <cell r="C7786" t="str">
            <v>Transport, Postal and Warehousing</v>
          </cell>
          <cell r="D7786">
            <v>205051103</v>
          </cell>
          <cell r="E7786" t="str">
            <v>Sale</v>
          </cell>
          <cell r="F7786">
            <v>42</v>
          </cell>
          <cell r="G7786">
            <v>7</v>
          </cell>
          <cell r="H7786">
            <v>0</v>
          </cell>
          <cell r="I7786">
            <v>0</v>
          </cell>
          <cell r="J7786">
            <v>0</v>
          </cell>
          <cell r="K7786">
            <v>53</v>
          </cell>
        </row>
        <row r="7787">
          <cell r="A7787">
            <v>7781</v>
          </cell>
          <cell r="B7787" t="str">
            <v>J</v>
          </cell>
          <cell r="C7787" t="str">
            <v>Information Media and Telecommunications</v>
          </cell>
          <cell r="D7787">
            <v>205051103</v>
          </cell>
          <cell r="E7787" t="str">
            <v>Sale</v>
          </cell>
          <cell r="F7787">
            <v>4</v>
          </cell>
          <cell r="G7787">
            <v>0</v>
          </cell>
          <cell r="H7787">
            <v>3</v>
          </cell>
          <cell r="I7787">
            <v>0</v>
          </cell>
          <cell r="J7787">
            <v>0</v>
          </cell>
          <cell r="K7787">
            <v>7</v>
          </cell>
        </row>
        <row r="7788">
          <cell r="A7788">
            <v>7782</v>
          </cell>
          <cell r="B7788" t="str">
            <v>K</v>
          </cell>
          <cell r="C7788" t="str">
            <v>Financial and Insurance Services</v>
          </cell>
          <cell r="D7788">
            <v>205051103</v>
          </cell>
          <cell r="E7788" t="str">
            <v>Sale</v>
          </cell>
          <cell r="F7788">
            <v>16</v>
          </cell>
          <cell r="G7788">
            <v>6</v>
          </cell>
          <cell r="H7788">
            <v>3</v>
          </cell>
          <cell r="I7788">
            <v>0</v>
          </cell>
          <cell r="J7788">
            <v>0</v>
          </cell>
          <cell r="K7788">
            <v>25</v>
          </cell>
        </row>
        <row r="7789">
          <cell r="A7789">
            <v>7783</v>
          </cell>
          <cell r="B7789" t="str">
            <v>L</v>
          </cell>
          <cell r="C7789" t="str">
            <v>Rental, Hiring and Real Estate Services</v>
          </cell>
          <cell r="D7789">
            <v>205051103</v>
          </cell>
          <cell r="E7789" t="str">
            <v>Sale</v>
          </cell>
          <cell r="F7789">
            <v>113</v>
          </cell>
          <cell r="G7789">
            <v>9</v>
          </cell>
          <cell r="H7789">
            <v>5</v>
          </cell>
          <cell r="I7789">
            <v>0</v>
          </cell>
          <cell r="J7789">
            <v>0</v>
          </cell>
          <cell r="K7789">
            <v>127</v>
          </cell>
        </row>
        <row r="7790">
          <cell r="A7790">
            <v>7784</v>
          </cell>
          <cell r="B7790" t="str">
            <v>M</v>
          </cell>
          <cell r="C7790" t="str">
            <v>Professional, Scientific and Technical Services</v>
          </cell>
          <cell r="D7790">
            <v>205051103</v>
          </cell>
          <cell r="E7790" t="str">
            <v>Sale</v>
          </cell>
          <cell r="F7790">
            <v>41</v>
          </cell>
          <cell r="G7790">
            <v>33</v>
          </cell>
          <cell r="H7790">
            <v>7</v>
          </cell>
          <cell r="I7790">
            <v>3</v>
          </cell>
          <cell r="J7790">
            <v>0</v>
          </cell>
          <cell r="K7790">
            <v>84</v>
          </cell>
        </row>
        <row r="7791">
          <cell r="A7791">
            <v>7785</v>
          </cell>
          <cell r="B7791" t="str">
            <v>N</v>
          </cell>
          <cell r="C7791" t="str">
            <v>Administrative and Support Services</v>
          </cell>
          <cell r="D7791">
            <v>205051103</v>
          </cell>
          <cell r="E7791" t="str">
            <v>Sale</v>
          </cell>
          <cell r="F7791">
            <v>26</v>
          </cell>
          <cell r="G7791">
            <v>10</v>
          </cell>
          <cell r="H7791">
            <v>14</v>
          </cell>
          <cell r="I7791">
            <v>3</v>
          </cell>
          <cell r="J7791">
            <v>0</v>
          </cell>
          <cell r="K7791">
            <v>52</v>
          </cell>
        </row>
        <row r="7792">
          <cell r="A7792">
            <v>7786</v>
          </cell>
          <cell r="B7792" t="str">
            <v>O</v>
          </cell>
          <cell r="C7792" t="str">
            <v>Public Administration and Safety</v>
          </cell>
          <cell r="D7792">
            <v>205051103</v>
          </cell>
          <cell r="E7792" t="str">
            <v>Sale</v>
          </cell>
          <cell r="F7792">
            <v>0</v>
          </cell>
          <cell r="G7792">
            <v>3</v>
          </cell>
          <cell r="H7792">
            <v>0</v>
          </cell>
          <cell r="I7792">
            <v>0</v>
          </cell>
          <cell r="J7792">
            <v>0</v>
          </cell>
          <cell r="K7792">
            <v>3</v>
          </cell>
        </row>
        <row r="7793">
          <cell r="A7793">
            <v>7787</v>
          </cell>
          <cell r="B7793" t="str">
            <v>P</v>
          </cell>
          <cell r="C7793" t="str">
            <v>Education and Training</v>
          </cell>
          <cell r="D7793">
            <v>205051103</v>
          </cell>
          <cell r="E7793" t="str">
            <v>Sale</v>
          </cell>
          <cell r="F7793">
            <v>7</v>
          </cell>
          <cell r="G7793">
            <v>4</v>
          </cell>
          <cell r="H7793">
            <v>0</v>
          </cell>
          <cell r="I7793">
            <v>4</v>
          </cell>
          <cell r="J7793">
            <v>0</v>
          </cell>
          <cell r="K7793">
            <v>16</v>
          </cell>
        </row>
        <row r="7794">
          <cell r="A7794">
            <v>7788</v>
          </cell>
          <cell r="B7794" t="str">
            <v>Q</v>
          </cell>
          <cell r="C7794" t="str">
            <v>Health Care and Social Assistance</v>
          </cell>
          <cell r="D7794">
            <v>205051103</v>
          </cell>
          <cell r="E7794" t="str">
            <v>Sale</v>
          </cell>
          <cell r="F7794">
            <v>101</v>
          </cell>
          <cell r="G7794">
            <v>39</v>
          </cell>
          <cell r="H7794">
            <v>16</v>
          </cell>
          <cell r="I7794">
            <v>8</v>
          </cell>
          <cell r="J7794">
            <v>0</v>
          </cell>
          <cell r="K7794">
            <v>164</v>
          </cell>
        </row>
        <row r="7795">
          <cell r="A7795">
            <v>7789</v>
          </cell>
          <cell r="B7795" t="str">
            <v>R</v>
          </cell>
          <cell r="C7795" t="str">
            <v>Arts and Recreation Services</v>
          </cell>
          <cell r="D7795">
            <v>205051103</v>
          </cell>
          <cell r="E7795" t="str">
            <v>Sale</v>
          </cell>
          <cell r="F7795">
            <v>16</v>
          </cell>
          <cell r="G7795">
            <v>3</v>
          </cell>
          <cell r="H7795">
            <v>0</v>
          </cell>
          <cell r="I7795">
            <v>0</v>
          </cell>
          <cell r="J7795">
            <v>0</v>
          </cell>
          <cell r="K7795">
            <v>19</v>
          </cell>
        </row>
        <row r="7796">
          <cell r="A7796">
            <v>7790</v>
          </cell>
          <cell r="B7796" t="str">
            <v>S</v>
          </cell>
          <cell r="C7796" t="str">
            <v>Other Services</v>
          </cell>
          <cell r="D7796">
            <v>205051103</v>
          </cell>
          <cell r="E7796" t="str">
            <v>Sale</v>
          </cell>
          <cell r="F7796">
            <v>27</v>
          </cell>
          <cell r="G7796">
            <v>40</v>
          </cell>
          <cell r="H7796">
            <v>8</v>
          </cell>
          <cell r="I7796">
            <v>0</v>
          </cell>
          <cell r="J7796">
            <v>0</v>
          </cell>
          <cell r="K7796">
            <v>75</v>
          </cell>
        </row>
        <row r="7797">
          <cell r="A7797">
            <v>7791</v>
          </cell>
          <cell r="B7797" t="str">
            <v>A</v>
          </cell>
          <cell r="C7797" t="str">
            <v>Agriculture, Forestry and Fishing</v>
          </cell>
          <cell r="D7797">
            <v>208011173</v>
          </cell>
          <cell r="E7797" t="str">
            <v>Sandringham - Black Rock</v>
          </cell>
          <cell r="F7797">
            <v>23</v>
          </cell>
          <cell r="G7797">
            <v>3</v>
          </cell>
          <cell r="H7797">
            <v>0</v>
          </cell>
          <cell r="I7797">
            <v>0</v>
          </cell>
          <cell r="J7797">
            <v>0</v>
          </cell>
          <cell r="K7797">
            <v>26</v>
          </cell>
        </row>
        <row r="7798">
          <cell r="A7798">
            <v>7792</v>
          </cell>
          <cell r="B7798" t="str">
            <v>B</v>
          </cell>
          <cell r="C7798" t="str">
            <v>Mining</v>
          </cell>
          <cell r="D7798">
            <v>208011173</v>
          </cell>
          <cell r="E7798" t="str">
            <v>Sandringham - Black Rock</v>
          </cell>
          <cell r="F7798">
            <v>0</v>
          </cell>
          <cell r="G7798">
            <v>0</v>
          </cell>
          <cell r="H7798">
            <v>0</v>
          </cell>
          <cell r="I7798">
            <v>0</v>
          </cell>
          <cell r="J7798">
            <v>0</v>
          </cell>
          <cell r="K7798">
            <v>3</v>
          </cell>
        </row>
        <row r="7799">
          <cell r="A7799">
            <v>7793</v>
          </cell>
          <cell r="B7799" t="str">
            <v>C</v>
          </cell>
          <cell r="C7799" t="str">
            <v>Manufacturing</v>
          </cell>
          <cell r="D7799">
            <v>208011173</v>
          </cell>
          <cell r="E7799" t="str">
            <v>Sandringham - Black Rock</v>
          </cell>
          <cell r="F7799">
            <v>25</v>
          </cell>
          <cell r="G7799">
            <v>13</v>
          </cell>
          <cell r="H7799">
            <v>7</v>
          </cell>
          <cell r="I7799">
            <v>0</v>
          </cell>
          <cell r="J7799">
            <v>0</v>
          </cell>
          <cell r="K7799">
            <v>45</v>
          </cell>
        </row>
        <row r="7800">
          <cell r="A7800">
            <v>7794</v>
          </cell>
          <cell r="B7800" t="str">
            <v>D</v>
          </cell>
          <cell r="C7800" t="str">
            <v>Electricity, Gas, Water and Waste Services</v>
          </cell>
          <cell r="D7800">
            <v>208011173</v>
          </cell>
          <cell r="E7800" t="str">
            <v>Sandringham - Black Rock</v>
          </cell>
          <cell r="F7800">
            <v>3</v>
          </cell>
          <cell r="G7800">
            <v>0</v>
          </cell>
          <cell r="H7800">
            <v>0</v>
          </cell>
          <cell r="I7800">
            <v>0</v>
          </cell>
          <cell r="J7800">
            <v>0</v>
          </cell>
          <cell r="K7800">
            <v>5</v>
          </cell>
        </row>
        <row r="7801">
          <cell r="A7801">
            <v>7795</v>
          </cell>
          <cell r="B7801" t="str">
            <v>E</v>
          </cell>
          <cell r="C7801" t="str">
            <v>Construction</v>
          </cell>
          <cell r="D7801">
            <v>208011173</v>
          </cell>
          <cell r="E7801" t="str">
            <v>Sandringham - Black Rock</v>
          </cell>
          <cell r="F7801">
            <v>172</v>
          </cell>
          <cell r="G7801">
            <v>79</v>
          </cell>
          <cell r="H7801">
            <v>11</v>
          </cell>
          <cell r="I7801">
            <v>3</v>
          </cell>
          <cell r="J7801">
            <v>0</v>
          </cell>
          <cell r="K7801">
            <v>265</v>
          </cell>
        </row>
        <row r="7802">
          <cell r="A7802">
            <v>7796</v>
          </cell>
          <cell r="B7802" t="str">
            <v>F</v>
          </cell>
          <cell r="C7802" t="str">
            <v>Wholesale Trade</v>
          </cell>
          <cell r="D7802">
            <v>208011173</v>
          </cell>
          <cell r="E7802" t="str">
            <v>Sandringham - Black Rock</v>
          </cell>
          <cell r="F7802">
            <v>34</v>
          </cell>
          <cell r="G7802">
            <v>12</v>
          </cell>
          <cell r="H7802">
            <v>6</v>
          </cell>
          <cell r="I7802">
            <v>0</v>
          </cell>
          <cell r="J7802">
            <v>0</v>
          </cell>
          <cell r="K7802">
            <v>52</v>
          </cell>
        </row>
        <row r="7803">
          <cell r="A7803">
            <v>7797</v>
          </cell>
          <cell r="B7803" t="str">
            <v>G</v>
          </cell>
          <cell r="C7803" t="str">
            <v>Retail Trade</v>
          </cell>
          <cell r="D7803">
            <v>208011173</v>
          </cell>
          <cell r="E7803" t="str">
            <v>Sandringham - Black Rock</v>
          </cell>
          <cell r="F7803">
            <v>67</v>
          </cell>
          <cell r="G7803">
            <v>31</v>
          </cell>
          <cell r="H7803">
            <v>10</v>
          </cell>
          <cell r="I7803">
            <v>3</v>
          </cell>
          <cell r="J7803">
            <v>0</v>
          </cell>
          <cell r="K7803">
            <v>110</v>
          </cell>
        </row>
        <row r="7804">
          <cell r="A7804">
            <v>7798</v>
          </cell>
          <cell r="B7804" t="str">
            <v>H</v>
          </cell>
          <cell r="C7804" t="str">
            <v>Accommodation and Food Services</v>
          </cell>
          <cell r="D7804">
            <v>208011173</v>
          </cell>
          <cell r="E7804" t="str">
            <v>Sandringham - Black Rock</v>
          </cell>
          <cell r="F7804">
            <v>20</v>
          </cell>
          <cell r="G7804">
            <v>34</v>
          </cell>
          <cell r="H7804">
            <v>31</v>
          </cell>
          <cell r="I7804">
            <v>7</v>
          </cell>
          <cell r="J7804">
            <v>3</v>
          </cell>
          <cell r="K7804">
            <v>93</v>
          </cell>
        </row>
        <row r="7805">
          <cell r="A7805">
            <v>7799</v>
          </cell>
          <cell r="B7805" t="str">
            <v>I</v>
          </cell>
          <cell r="C7805" t="str">
            <v>Transport, Postal and Warehousing</v>
          </cell>
          <cell r="D7805">
            <v>208011173</v>
          </cell>
          <cell r="E7805" t="str">
            <v>Sandringham - Black Rock</v>
          </cell>
          <cell r="F7805">
            <v>26</v>
          </cell>
          <cell r="G7805">
            <v>6</v>
          </cell>
          <cell r="H7805">
            <v>0</v>
          </cell>
          <cell r="I7805">
            <v>0</v>
          </cell>
          <cell r="J7805">
            <v>0</v>
          </cell>
          <cell r="K7805">
            <v>33</v>
          </cell>
        </row>
        <row r="7806">
          <cell r="A7806">
            <v>7800</v>
          </cell>
          <cell r="B7806" t="str">
            <v>J</v>
          </cell>
          <cell r="C7806" t="str">
            <v>Information Media and Telecommunications</v>
          </cell>
          <cell r="D7806">
            <v>208011173</v>
          </cell>
          <cell r="E7806" t="str">
            <v>Sandringham - Black Rock</v>
          </cell>
          <cell r="F7806">
            <v>15</v>
          </cell>
          <cell r="G7806">
            <v>8</v>
          </cell>
          <cell r="H7806">
            <v>0</v>
          </cell>
          <cell r="I7806">
            <v>0</v>
          </cell>
          <cell r="J7806">
            <v>0</v>
          </cell>
          <cell r="K7806">
            <v>25</v>
          </cell>
        </row>
        <row r="7807">
          <cell r="A7807">
            <v>7801</v>
          </cell>
          <cell r="B7807" t="str">
            <v>K</v>
          </cell>
          <cell r="C7807" t="str">
            <v>Financial and Insurance Services</v>
          </cell>
          <cell r="D7807">
            <v>208011173</v>
          </cell>
          <cell r="E7807" t="str">
            <v>Sandringham - Black Rock</v>
          </cell>
          <cell r="F7807">
            <v>132</v>
          </cell>
          <cell r="G7807">
            <v>31</v>
          </cell>
          <cell r="H7807">
            <v>10</v>
          </cell>
          <cell r="I7807">
            <v>0</v>
          </cell>
          <cell r="J7807">
            <v>0</v>
          </cell>
          <cell r="K7807">
            <v>174</v>
          </cell>
        </row>
        <row r="7808">
          <cell r="A7808">
            <v>7802</v>
          </cell>
          <cell r="B7808" t="str">
            <v>L</v>
          </cell>
          <cell r="C7808" t="str">
            <v>Rental, Hiring and Real Estate Services</v>
          </cell>
          <cell r="D7808">
            <v>208011173</v>
          </cell>
          <cell r="E7808" t="str">
            <v>Sandringham - Black Rock</v>
          </cell>
          <cell r="F7808">
            <v>278</v>
          </cell>
          <cell r="G7808">
            <v>18</v>
          </cell>
          <cell r="H7808">
            <v>5</v>
          </cell>
          <cell r="I7808">
            <v>3</v>
          </cell>
          <cell r="J7808">
            <v>0</v>
          </cell>
          <cell r="K7808">
            <v>303</v>
          </cell>
        </row>
        <row r="7809">
          <cell r="A7809">
            <v>7803</v>
          </cell>
          <cell r="B7809" t="str">
            <v>M</v>
          </cell>
          <cell r="C7809" t="str">
            <v>Professional, Scientific and Technical Services</v>
          </cell>
          <cell r="D7809">
            <v>208011173</v>
          </cell>
          <cell r="E7809" t="str">
            <v>Sandringham - Black Rock</v>
          </cell>
          <cell r="F7809">
            <v>333</v>
          </cell>
          <cell r="G7809">
            <v>167</v>
          </cell>
          <cell r="H7809">
            <v>20</v>
          </cell>
          <cell r="I7809">
            <v>4</v>
          </cell>
          <cell r="J7809">
            <v>0</v>
          </cell>
          <cell r="K7809">
            <v>524</v>
          </cell>
        </row>
        <row r="7810">
          <cell r="A7810">
            <v>7804</v>
          </cell>
          <cell r="B7810" t="str">
            <v>N</v>
          </cell>
          <cell r="C7810" t="str">
            <v>Administrative and Support Services</v>
          </cell>
          <cell r="D7810">
            <v>208011173</v>
          </cell>
          <cell r="E7810" t="str">
            <v>Sandringham - Black Rock</v>
          </cell>
          <cell r="F7810">
            <v>54</v>
          </cell>
          <cell r="G7810">
            <v>30</v>
          </cell>
          <cell r="H7810">
            <v>9</v>
          </cell>
          <cell r="I7810">
            <v>0</v>
          </cell>
          <cell r="J7810">
            <v>0</v>
          </cell>
          <cell r="K7810">
            <v>94</v>
          </cell>
        </row>
        <row r="7811">
          <cell r="A7811">
            <v>7805</v>
          </cell>
          <cell r="B7811" t="str">
            <v>O</v>
          </cell>
          <cell r="C7811" t="str">
            <v>Public Administration and Safety</v>
          </cell>
          <cell r="D7811">
            <v>208011173</v>
          </cell>
          <cell r="E7811" t="str">
            <v>Sandringham - Black Rock</v>
          </cell>
          <cell r="F7811">
            <v>0</v>
          </cell>
          <cell r="G7811">
            <v>0</v>
          </cell>
          <cell r="H7811">
            <v>0</v>
          </cell>
          <cell r="I7811">
            <v>0</v>
          </cell>
          <cell r="J7811">
            <v>0</v>
          </cell>
          <cell r="K7811">
            <v>0</v>
          </cell>
        </row>
        <row r="7812">
          <cell r="A7812">
            <v>7806</v>
          </cell>
          <cell r="B7812" t="str">
            <v>P</v>
          </cell>
          <cell r="C7812" t="str">
            <v>Education and Training</v>
          </cell>
          <cell r="D7812">
            <v>208011173</v>
          </cell>
          <cell r="E7812" t="str">
            <v>Sandringham - Black Rock</v>
          </cell>
          <cell r="F7812">
            <v>31</v>
          </cell>
          <cell r="G7812">
            <v>10</v>
          </cell>
          <cell r="H7812">
            <v>4</v>
          </cell>
          <cell r="I7812">
            <v>4</v>
          </cell>
          <cell r="J7812">
            <v>0</v>
          </cell>
          <cell r="K7812">
            <v>49</v>
          </cell>
        </row>
        <row r="7813">
          <cell r="A7813">
            <v>7807</v>
          </cell>
          <cell r="B7813" t="str">
            <v>Q</v>
          </cell>
          <cell r="C7813" t="str">
            <v>Health Care and Social Assistance</v>
          </cell>
          <cell r="D7813">
            <v>208011173</v>
          </cell>
          <cell r="E7813" t="str">
            <v>Sandringham - Black Rock</v>
          </cell>
          <cell r="F7813">
            <v>100</v>
          </cell>
          <cell r="G7813">
            <v>49</v>
          </cell>
          <cell r="H7813">
            <v>18</v>
          </cell>
          <cell r="I7813">
            <v>9</v>
          </cell>
          <cell r="J7813">
            <v>0</v>
          </cell>
          <cell r="K7813">
            <v>176</v>
          </cell>
        </row>
        <row r="7814">
          <cell r="A7814">
            <v>7808</v>
          </cell>
          <cell r="B7814" t="str">
            <v>R</v>
          </cell>
          <cell r="C7814" t="str">
            <v>Arts and Recreation Services</v>
          </cell>
          <cell r="D7814">
            <v>208011173</v>
          </cell>
          <cell r="E7814" t="str">
            <v>Sandringham - Black Rock</v>
          </cell>
          <cell r="F7814">
            <v>31</v>
          </cell>
          <cell r="G7814">
            <v>6</v>
          </cell>
          <cell r="H7814">
            <v>3</v>
          </cell>
          <cell r="I7814">
            <v>0</v>
          </cell>
          <cell r="J7814">
            <v>0</v>
          </cell>
          <cell r="K7814">
            <v>40</v>
          </cell>
        </row>
        <row r="7815">
          <cell r="A7815">
            <v>7809</v>
          </cell>
          <cell r="B7815" t="str">
            <v>S</v>
          </cell>
          <cell r="C7815" t="str">
            <v>Other Services</v>
          </cell>
          <cell r="D7815">
            <v>208011173</v>
          </cell>
          <cell r="E7815" t="str">
            <v>Sandringham - Black Rock</v>
          </cell>
          <cell r="F7815">
            <v>41</v>
          </cell>
          <cell r="G7815">
            <v>21</v>
          </cell>
          <cell r="H7815">
            <v>7</v>
          </cell>
          <cell r="I7815">
            <v>3</v>
          </cell>
          <cell r="J7815">
            <v>0</v>
          </cell>
          <cell r="K7815">
            <v>71</v>
          </cell>
        </row>
        <row r="7816">
          <cell r="A7816">
            <v>7810</v>
          </cell>
          <cell r="B7816" t="str">
            <v>A</v>
          </cell>
          <cell r="C7816" t="str">
            <v>Agriculture, Forestry and Fishing</v>
          </cell>
          <cell r="D7816">
            <v>213021345</v>
          </cell>
          <cell r="E7816" t="str">
            <v>Seabrook</v>
          </cell>
          <cell r="F7816">
            <v>0</v>
          </cell>
          <cell r="G7816">
            <v>0</v>
          </cell>
          <cell r="H7816">
            <v>0</v>
          </cell>
          <cell r="I7816">
            <v>0</v>
          </cell>
          <cell r="J7816">
            <v>0</v>
          </cell>
          <cell r="K7816">
            <v>0</v>
          </cell>
        </row>
        <row r="7817">
          <cell r="A7817">
            <v>7811</v>
          </cell>
          <cell r="B7817" t="str">
            <v>B</v>
          </cell>
          <cell r="C7817" t="str">
            <v>Mining</v>
          </cell>
          <cell r="D7817">
            <v>213021345</v>
          </cell>
          <cell r="E7817" t="str">
            <v>Seabrook</v>
          </cell>
          <cell r="F7817">
            <v>0</v>
          </cell>
          <cell r="G7817">
            <v>0</v>
          </cell>
          <cell r="H7817">
            <v>0</v>
          </cell>
          <cell r="I7817">
            <v>0</v>
          </cell>
          <cell r="J7817">
            <v>0</v>
          </cell>
          <cell r="K7817">
            <v>0</v>
          </cell>
        </row>
        <row r="7818">
          <cell r="A7818">
            <v>7812</v>
          </cell>
          <cell r="B7818" t="str">
            <v>C</v>
          </cell>
          <cell r="C7818" t="str">
            <v>Manufacturing</v>
          </cell>
          <cell r="D7818">
            <v>213021345</v>
          </cell>
          <cell r="E7818" t="str">
            <v>Seabrook</v>
          </cell>
          <cell r="F7818">
            <v>4</v>
          </cell>
          <cell r="G7818">
            <v>3</v>
          </cell>
          <cell r="H7818">
            <v>0</v>
          </cell>
          <cell r="I7818">
            <v>0</v>
          </cell>
          <cell r="J7818">
            <v>0</v>
          </cell>
          <cell r="K7818">
            <v>6</v>
          </cell>
        </row>
        <row r="7819">
          <cell r="A7819">
            <v>7813</v>
          </cell>
          <cell r="B7819" t="str">
            <v>D</v>
          </cell>
          <cell r="C7819" t="str">
            <v>Electricity, Gas, Water and Waste Services</v>
          </cell>
          <cell r="D7819">
            <v>213021345</v>
          </cell>
          <cell r="E7819" t="str">
            <v>Seabrook</v>
          </cell>
          <cell r="F7819">
            <v>0</v>
          </cell>
          <cell r="G7819">
            <v>0</v>
          </cell>
          <cell r="H7819">
            <v>0</v>
          </cell>
          <cell r="I7819">
            <v>0</v>
          </cell>
          <cell r="J7819">
            <v>0</v>
          </cell>
          <cell r="K7819">
            <v>0</v>
          </cell>
        </row>
        <row r="7820">
          <cell r="A7820">
            <v>7814</v>
          </cell>
          <cell r="B7820" t="str">
            <v>E</v>
          </cell>
          <cell r="C7820" t="str">
            <v>Construction</v>
          </cell>
          <cell r="D7820">
            <v>213021345</v>
          </cell>
          <cell r="E7820" t="str">
            <v>Seabrook</v>
          </cell>
          <cell r="F7820">
            <v>51</v>
          </cell>
          <cell r="G7820">
            <v>18</v>
          </cell>
          <cell r="H7820">
            <v>3</v>
          </cell>
          <cell r="I7820">
            <v>0</v>
          </cell>
          <cell r="J7820">
            <v>0</v>
          </cell>
          <cell r="K7820">
            <v>71</v>
          </cell>
        </row>
        <row r="7821">
          <cell r="A7821">
            <v>7815</v>
          </cell>
          <cell r="B7821" t="str">
            <v>F</v>
          </cell>
          <cell r="C7821" t="str">
            <v>Wholesale Trade</v>
          </cell>
          <cell r="D7821">
            <v>213021345</v>
          </cell>
          <cell r="E7821" t="str">
            <v>Seabrook</v>
          </cell>
          <cell r="F7821">
            <v>4</v>
          </cell>
          <cell r="G7821">
            <v>3</v>
          </cell>
          <cell r="H7821">
            <v>0</v>
          </cell>
          <cell r="I7821">
            <v>0</v>
          </cell>
          <cell r="J7821">
            <v>0</v>
          </cell>
          <cell r="K7821">
            <v>5</v>
          </cell>
        </row>
        <row r="7822">
          <cell r="A7822">
            <v>7816</v>
          </cell>
          <cell r="B7822" t="str">
            <v>G</v>
          </cell>
          <cell r="C7822" t="str">
            <v>Retail Trade</v>
          </cell>
          <cell r="D7822">
            <v>213021345</v>
          </cell>
          <cell r="E7822" t="str">
            <v>Seabrook</v>
          </cell>
          <cell r="F7822">
            <v>10</v>
          </cell>
          <cell r="G7822">
            <v>6</v>
          </cell>
          <cell r="H7822">
            <v>3</v>
          </cell>
          <cell r="I7822">
            <v>0</v>
          </cell>
          <cell r="J7822">
            <v>0</v>
          </cell>
          <cell r="K7822">
            <v>18</v>
          </cell>
        </row>
        <row r="7823">
          <cell r="A7823">
            <v>7817</v>
          </cell>
          <cell r="B7823" t="str">
            <v>H</v>
          </cell>
          <cell r="C7823" t="str">
            <v>Accommodation and Food Services</v>
          </cell>
          <cell r="D7823">
            <v>213021345</v>
          </cell>
          <cell r="E7823" t="str">
            <v>Seabrook</v>
          </cell>
          <cell r="F7823">
            <v>4</v>
          </cell>
          <cell r="G7823">
            <v>4</v>
          </cell>
          <cell r="H7823">
            <v>0</v>
          </cell>
          <cell r="I7823">
            <v>0</v>
          </cell>
          <cell r="J7823">
            <v>0</v>
          </cell>
          <cell r="K7823">
            <v>10</v>
          </cell>
        </row>
        <row r="7824">
          <cell r="A7824">
            <v>7818</v>
          </cell>
          <cell r="B7824" t="str">
            <v>I</v>
          </cell>
          <cell r="C7824" t="str">
            <v>Transport, Postal and Warehousing</v>
          </cell>
          <cell r="D7824">
            <v>213021345</v>
          </cell>
          <cell r="E7824" t="str">
            <v>Seabrook</v>
          </cell>
          <cell r="F7824">
            <v>49</v>
          </cell>
          <cell r="G7824">
            <v>9</v>
          </cell>
          <cell r="H7824">
            <v>0</v>
          </cell>
          <cell r="I7824">
            <v>0</v>
          </cell>
          <cell r="J7824">
            <v>0</v>
          </cell>
          <cell r="K7824">
            <v>58</v>
          </cell>
        </row>
        <row r="7825">
          <cell r="A7825">
            <v>7819</v>
          </cell>
          <cell r="B7825" t="str">
            <v>J</v>
          </cell>
          <cell r="C7825" t="str">
            <v>Information Media and Telecommunications</v>
          </cell>
          <cell r="D7825">
            <v>213021345</v>
          </cell>
          <cell r="E7825" t="str">
            <v>Seabrook</v>
          </cell>
          <cell r="F7825">
            <v>4</v>
          </cell>
          <cell r="G7825">
            <v>3</v>
          </cell>
          <cell r="H7825">
            <v>0</v>
          </cell>
          <cell r="I7825">
            <v>0</v>
          </cell>
          <cell r="J7825">
            <v>0</v>
          </cell>
          <cell r="K7825">
            <v>5</v>
          </cell>
        </row>
        <row r="7826">
          <cell r="A7826">
            <v>7820</v>
          </cell>
          <cell r="B7826" t="str">
            <v>K</v>
          </cell>
          <cell r="C7826" t="str">
            <v>Financial and Insurance Services</v>
          </cell>
          <cell r="D7826">
            <v>213021345</v>
          </cell>
          <cell r="E7826" t="str">
            <v>Seabrook</v>
          </cell>
          <cell r="F7826">
            <v>7</v>
          </cell>
          <cell r="G7826">
            <v>0</v>
          </cell>
          <cell r="H7826">
            <v>0</v>
          </cell>
          <cell r="I7826">
            <v>0</v>
          </cell>
          <cell r="J7826">
            <v>0</v>
          </cell>
          <cell r="K7826">
            <v>7</v>
          </cell>
        </row>
        <row r="7827">
          <cell r="A7827">
            <v>7821</v>
          </cell>
          <cell r="B7827" t="str">
            <v>L</v>
          </cell>
          <cell r="C7827" t="str">
            <v>Rental, Hiring and Real Estate Services</v>
          </cell>
          <cell r="D7827">
            <v>213021345</v>
          </cell>
          <cell r="E7827" t="str">
            <v>Seabrook</v>
          </cell>
          <cell r="F7827">
            <v>13</v>
          </cell>
          <cell r="G7827">
            <v>3</v>
          </cell>
          <cell r="H7827">
            <v>0</v>
          </cell>
          <cell r="I7827">
            <v>0</v>
          </cell>
          <cell r="J7827">
            <v>0</v>
          </cell>
          <cell r="K7827">
            <v>14</v>
          </cell>
        </row>
        <row r="7828">
          <cell r="A7828">
            <v>7822</v>
          </cell>
          <cell r="B7828" t="str">
            <v>M</v>
          </cell>
          <cell r="C7828" t="str">
            <v>Professional, Scientific and Technical Services</v>
          </cell>
          <cell r="D7828">
            <v>213021345</v>
          </cell>
          <cell r="E7828" t="str">
            <v>Seabrook</v>
          </cell>
          <cell r="F7828">
            <v>27</v>
          </cell>
          <cell r="G7828">
            <v>14</v>
          </cell>
          <cell r="H7828">
            <v>0</v>
          </cell>
          <cell r="I7828">
            <v>0</v>
          </cell>
          <cell r="J7828">
            <v>0</v>
          </cell>
          <cell r="K7828">
            <v>42</v>
          </cell>
        </row>
        <row r="7829">
          <cell r="A7829">
            <v>7823</v>
          </cell>
          <cell r="B7829" t="str">
            <v>N</v>
          </cell>
          <cell r="C7829" t="str">
            <v>Administrative and Support Services</v>
          </cell>
          <cell r="D7829">
            <v>213021345</v>
          </cell>
          <cell r="E7829" t="str">
            <v>Seabrook</v>
          </cell>
          <cell r="F7829">
            <v>10</v>
          </cell>
          <cell r="G7829">
            <v>3</v>
          </cell>
          <cell r="H7829">
            <v>3</v>
          </cell>
          <cell r="I7829">
            <v>0</v>
          </cell>
          <cell r="J7829">
            <v>0</v>
          </cell>
          <cell r="K7829">
            <v>12</v>
          </cell>
        </row>
        <row r="7830">
          <cell r="A7830">
            <v>7824</v>
          </cell>
          <cell r="B7830" t="str">
            <v>O</v>
          </cell>
          <cell r="C7830" t="str">
            <v>Public Administration and Safety</v>
          </cell>
          <cell r="D7830">
            <v>213021345</v>
          </cell>
          <cell r="E7830" t="str">
            <v>Seabrook</v>
          </cell>
          <cell r="F7830">
            <v>0</v>
          </cell>
          <cell r="G7830">
            <v>0</v>
          </cell>
          <cell r="H7830">
            <v>0</v>
          </cell>
          <cell r="I7830">
            <v>0</v>
          </cell>
          <cell r="J7830">
            <v>0</v>
          </cell>
          <cell r="K7830">
            <v>0</v>
          </cell>
        </row>
        <row r="7831">
          <cell r="A7831">
            <v>7825</v>
          </cell>
          <cell r="B7831" t="str">
            <v>P</v>
          </cell>
          <cell r="C7831" t="str">
            <v>Education and Training</v>
          </cell>
          <cell r="D7831">
            <v>213021345</v>
          </cell>
          <cell r="E7831" t="str">
            <v>Seabrook</v>
          </cell>
          <cell r="F7831">
            <v>3</v>
          </cell>
          <cell r="G7831">
            <v>0</v>
          </cell>
          <cell r="H7831">
            <v>0</v>
          </cell>
          <cell r="I7831">
            <v>0</v>
          </cell>
          <cell r="J7831">
            <v>0</v>
          </cell>
          <cell r="K7831">
            <v>3</v>
          </cell>
        </row>
        <row r="7832">
          <cell r="A7832">
            <v>7826</v>
          </cell>
          <cell r="B7832" t="str">
            <v>Q</v>
          </cell>
          <cell r="C7832" t="str">
            <v>Health Care and Social Assistance</v>
          </cell>
          <cell r="D7832">
            <v>213021345</v>
          </cell>
          <cell r="E7832" t="str">
            <v>Seabrook</v>
          </cell>
          <cell r="F7832">
            <v>15</v>
          </cell>
          <cell r="G7832">
            <v>3</v>
          </cell>
          <cell r="H7832">
            <v>3</v>
          </cell>
          <cell r="I7832">
            <v>0</v>
          </cell>
          <cell r="J7832">
            <v>0</v>
          </cell>
          <cell r="K7832">
            <v>19</v>
          </cell>
        </row>
        <row r="7833">
          <cell r="A7833">
            <v>7827</v>
          </cell>
          <cell r="B7833" t="str">
            <v>R</v>
          </cell>
          <cell r="C7833" t="str">
            <v>Arts and Recreation Services</v>
          </cell>
          <cell r="D7833">
            <v>213021345</v>
          </cell>
          <cell r="E7833" t="str">
            <v>Seabrook</v>
          </cell>
          <cell r="F7833">
            <v>3</v>
          </cell>
          <cell r="G7833">
            <v>0</v>
          </cell>
          <cell r="H7833">
            <v>0</v>
          </cell>
          <cell r="I7833">
            <v>0</v>
          </cell>
          <cell r="J7833">
            <v>0</v>
          </cell>
          <cell r="K7833">
            <v>0</v>
          </cell>
        </row>
        <row r="7834">
          <cell r="A7834">
            <v>7828</v>
          </cell>
          <cell r="B7834" t="str">
            <v>S</v>
          </cell>
          <cell r="C7834" t="str">
            <v>Other Services</v>
          </cell>
          <cell r="D7834">
            <v>213021345</v>
          </cell>
          <cell r="E7834" t="str">
            <v>Seabrook</v>
          </cell>
          <cell r="F7834">
            <v>16</v>
          </cell>
          <cell r="G7834">
            <v>3</v>
          </cell>
          <cell r="H7834">
            <v>0</v>
          </cell>
          <cell r="I7834">
            <v>0</v>
          </cell>
          <cell r="J7834">
            <v>0</v>
          </cell>
          <cell r="K7834">
            <v>20</v>
          </cell>
        </row>
        <row r="7835">
          <cell r="A7835">
            <v>7829</v>
          </cell>
          <cell r="B7835" t="str">
            <v>A</v>
          </cell>
          <cell r="C7835" t="str">
            <v>Agriculture, Forestry and Fishing</v>
          </cell>
          <cell r="D7835">
            <v>214011375</v>
          </cell>
          <cell r="E7835" t="str">
            <v>Seaford (Vic.)</v>
          </cell>
          <cell r="F7835">
            <v>4</v>
          </cell>
          <cell r="G7835">
            <v>3</v>
          </cell>
          <cell r="H7835">
            <v>3</v>
          </cell>
          <cell r="I7835">
            <v>0</v>
          </cell>
          <cell r="J7835">
            <v>0</v>
          </cell>
          <cell r="K7835">
            <v>7</v>
          </cell>
        </row>
        <row r="7836">
          <cell r="A7836">
            <v>7830</v>
          </cell>
          <cell r="B7836" t="str">
            <v>B</v>
          </cell>
          <cell r="C7836" t="str">
            <v>Mining</v>
          </cell>
          <cell r="D7836">
            <v>214011375</v>
          </cell>
          <cell r="E7836" t="str">
            <v>Seaford (Vic.)</v>
          </cell>
          <cell r="F7836">
            <v>3</v>
          </cell>
          <cell r="G7836">
            <v>0</v>
          </cell>
          <cell r="H7836">
            <v>0</v>
          </cell>
          <cell r="I7836">
            <v>0</v>
          </cell>
          <cell r="J7836">
            <v>0</v>
          </cell>
          <cell r="K7836">
            <v>0</v>
          </cell>
        </row>
        <row r="7837">
          <cell r="A7837">
            <v>7831</v>
          </cell>
          <cell r="B7837" t="str">
            <v>C</v>
          </cell>
          <cell r="C7837" t="str">
            <v>Manufacturing</v>
          </cell>
          <cell r="D7837">
            <v>214011375</v>
          </cell>
          <cell r="E7837" t="str">
            <v>Seaford (Vic.)</v>
          </cell>
          <cell r="F7837">
            <v>38</v>
          </cell>
          <cell r="G7837">
            <v>41</v>
          </cell>
          <cell r="H7837">
            <v>30</v>
          </cell>
          <cell r="I7837">
            <v>7</v>
          </cell>
          <cell r="J7837">
            <v>0</v>
          </cell>
          <cell r="K7837">
            <v>116</v>
          </cell>
        </row>
        <row r="7838">
          <cell r="A7838">
            <v>7832</v>
          </cell>
          <cell r="B7838" t="str">
            <v>D</v>
          </cell>
          <cell r="C7838" t="str">
            <v>Electricity, Gas, Water and Waste Services</v>
          </cell>
          <cell r="D7838">
            <v>214011375</v>
          </cell>
          <cell r="E7838" t="str">
            <v>Seaford (Vic.)</v>
          </cell>
          <cell r="F7838">
            <v>5</v>
          </cell>
          <cell r="G7838">
            <v>3</v>
          </cell>
          <cell r="H7838">
            <v>3</v>
          </cell>
          <cell r="I7838">
            <v>0</v>
          </cell>
          <cell r="J7838">
            <v>0</v>
          </cell>
          <cell r="K7838">
            <v>11</v>
          </cell>
        </row>
        <row r="7839">
          <cell r="A7839">
            <v>7833</v>
          </cell>
          <cell r="B7839" t="str">
            <v>E</v>
          </cell>
          <cell r="C7839" t="str">
            <v>Construction</v>
          </cell>
          <cell r="D7839">
            <v>214011375</v>
          </cell>
          <cell r="E7839" t="str">
            <v>Seaford (Vic.)</v>
          </cell>
          <cell r="F7839">
            <v>231</v>
          </cell>
          <cell r="G7839">
            <v>143</v>
          </cell>
          <cell r="H7839">
            <v>43</v>
          </cell>
          <cell r="I7839">
            <v>12</v>
          </cell>
          <cell r="J7839">
            <v>0</v>
          </cell>
          <cell r="K7839">
            <v>429</v>
          </cell>
        </row>
        <row r="7840">
          <cell r="A7840">
            <v>7834</v>
          </cell>
          <cell r="B7840" t="str">
            <v>F</v>
          </cell>
          <cell r="C7840" t="str">
            <v>Wholesale Trade</v>
          </cell>
          <cell r="D7840">
            <v>214011375</v>
          </cell>
          <cell r="E7840" t="str">
            <v>Seaford (Vic.)</v>
          </cell>
          <cell r="F7840">
            <v>31</v>
          </cell>
          <cell r="G7840">
            <v>24</v>
          </cell>
          <cell r="H7840">
            <v>15</v>
          </cell>
          <cell r="I7840">
            <v>3</v>
          </cell>
          <cell r="J7840">
            <v>0</v>
          </cell>
          <cell r="K7840">
            <v>73</v>
          </cell>
        </row>
        <row r="7841">
          <cell r="A7841">
            <v>7835</v>
          </cell>
          <cell r="B7841" t="str">
            <v>G</v>
          </cell>
          <cell r="C7841" t="str">
            <v>Retail Trade</v>
          </cell>
          <cell r="D7841">
            <v>214011375</v>
          </cell>
          <cell r="E7841" t="str">
            <v>Seaford (Vic.)</v>
          </cell>
          <cell r="F7841">
            <v>65</v>
          </cell>
          <cell r="G7841">
            <v>35</v>
          </cell>
          <cell r="H7841">
            <v>19</v>
          </cell>
          <cell r="I7841">
            <v>4</v>
          </cell>
          <cell r="J7841">
            <v>0</v>
          </cell>
          <cell r="K7841">
            <v>123</v>
          </cell>
        </row>
        <row r="7842">
          <cell r="A7842">
            <v>7836</v>
          </cell>
          <cell r="B7842" t="str">
            <v>H</v>
          </cell>
          <cell r="C7842" t="str">
            <v>Accommodation and Food Services</v>
          </cell>
          <cell r="D7842">
            <v>214011375</v>
          </cell>
          <cell r="E7842" t="str">
            <v>Seaford (Vic.)</v>
          </cell>
          <cell r="F7842">
            <v>13</v>
          </cell>
          <cell r="G7842">
            <v>15</v>
          </cell>
          <cell r="H7842">
            <v>20</v>
          </cell>
          <cell r="I7842">
            <v>0</v>
          </cell>
          <cell r="J7842">
            <v>0</v>
          </cell>
          <cell r="K7842">
            <v>49</v>
          </cell>
        </row>
        <row r="7843">
          <cell r="A7843">
            <v>7837</v>
          </cell>
          <cell r="B7843" t="str">
            <v>I</v>
          </cell>
          <cell r="C7843" t="str">
            <v>Transport, Postal and Warehousing</v>
          </cell>
          <cell r="D7843">
            <v>214011375</v>
          </cell>
          <cell r="E7843" t="str">
            <v>Seaford (Vic.)</v>
          </cell>
          <cell r="F7843">
            <v>54</v>
          </cell>
          <cell r="G7843">
            <v>16</v>
          </cell>
          <cell r="H7843">
            <v>3</v>
          </cell>
          <cell r="I7843">
            <v>0</v>
          </cell>
          <cell r="J7843">
            <v>0</v>
          </cell>
          <cell r="K7843">
            <v>73</v>
          </cell>
        </row>
        <row r="7844">
          <cell r="A7844">
            <v>7838</v>
          </cell>
          <cell r="B7844" t="str">
            <v>J</v>
          </cell>
          <cell r="C7844" t="str">
            <v>Information Media and Telecommunications</v>
          </cell>
          <cell r="D7844">
            <v>214011375</v>
          </cell>
          <cell r="E7844" t="str">
            <v>Seaford (Vic.)</v>
          </cell>
          <cell r="F7844">
            <v>5</v>
          </cell>
          <cell r="G7844">
            <v>4</v>
          </cell>
          <cell r="H7844">
            <v>0</v>
          </cell>
          <cell r="I7844">
            <v>0</v>
          </cell>
          <cell r="J7844">
            <v>0</v>
          </cell>
          <cell r="K7844">
            <v>11</v>
          </cell>
        </row>
        <row r="7845">
          <cell r="A7845">
            <v>7839</v>
          </cell>
          <cell r="B7845" t="str">
            <v>K</v>
          </cell>
          <cell r="C7845" t="str">
            <v>Financial and Insurance Services</v>
          </cell>
          <cell r="D7845">
            <v>214011375</v>
          </cell>
          <cell r="E7845" t="str">
            <v>Seaford (Vic.)</v>
          </cell>
          <cell r="F7845">
            <v>30</v>
          </cell>
          <cell r="G7845">
            <v>8</v>
          </cell>
          <cell r="H7845">
            <v>3</v>
          </cell>
          <cell r="I7845">
            <v>0</v>
          </cell>
          <cell r="J7845">
            <v>0</v>
          </cell>
          <cell r="K7845">
            <v>41</v>
          </cell>
        </row>
        <row r="7846">
          <cell r="A7846">
            <v>7840</v>
          </cell>
          <cell r="B7846" t="str">
            <v>L</v>
          </cell>
          <cell r="C7846" t="str">
            <v>Rental, Hiring and Real Estate Services</v>
          </cell>
          <cell r="D7846">
            <v>214011375</v>
          </cell>
          <cell r="E7846" t="str">
            <v>Seaford (Vic.)</v>
          </cell>
          <cell r="F7846">
            <v>196</v>
          </cell>
          <cell r="G7846">
            <v>19</v>
          </cell>
          <cell r="H7846">
            <v>4</v>
          </cell>
          <cell r="I7846">
            <v>4</v>
          </cell>
          <cell r="J7846">
            <v>0</v>
          </cell>
          <cell r="K7846">
            <v>223</v>
          </cell>
        </row>
        <row r="7847">
          <cell r="A7847">
            <v>7841</v>
          </cell>
          <cell r="B7847" t="str">
            <v>M</v>
          </cell>
          <cell r="C7847" t="str">
            <v>Professional, Scientific and Technical Services</v>
          </cell>
          <cell r="D7847">
            <v>214011375</v>
          </cell>
          <cell r="E7847" t="str">
            <v>Seaford (Vic.)</v>
          </cell>
          <cell r="F7847">
            <v>97</v>
          </cell>
          <cell r="G7847">
            <v>53</v>
          </cell>
          <cell r="H7847">
            <v>13</v>
          </cell>
          <cell r="I7847">
            <v>0</v>
          </cell>
          <cell r="J7847">
            <v>0</v>
          </cell>
          <cell r="K7847">
            <v>165</v>
          </cell>
        </row>
        <row r="7848">
          <cell r="A7848">
            <v>7842</v>
          </cell>
          <cell r="B7848" t="str">
            <v>N</v>
          </cell>
          <cell r="C7848" t="str">
            <v>Administrative and Support Services</v>
          </cell>
          <cell r="D7848">
            <v>214011375</v>
          </cell>
          <cell r="E7848" t="str">
            <v>Seaford (Vic.)</v>
          </cell>
          <cell r="F7848">
            <v>43</v>
          </cell>
          <cell r="G7848">
            <v>18</v>
          </cell>
          <cell r="H7848">
            <v>9</v>
          </cell>
          <cell r="I7848">
            <v>3</v>
          </cell>
          <cell r="J7848">
            <v>0</v>
          </cell>
          <cell r="K7848">
            <v>73</v>
          </cell>
        </row>
        <row r="7849">
          <cell r="A7849">
            <v>7843</v>
          </cell>
          <cell r="B7849" t="str">
            <v>O</v>
          </cell>
          <cell r="C7849" t="str">
            <v>Public Administration and Safety</v>
          </cell>
          <cell r="D7849">
            <v>214011375</v>
          </cell>
          <cell r="E7849" t="str">
            <v>Seaford (Vic.)</v>
          </cell>
          <cell r="F7849">
            <v>0</v>
          </cell>
          <cell r="G7849">
            <v>0</v>
          </cell>
          <cell r="H7849">
            <v>0</v>
          </cell>
          <cell r="I7849">
            <v>0</v>
          </cell>
          <cell r="J7849">
            <v>0</v>
          </cell>
          <cell r="K7849">
            <v>0</v>
          </cell>
        </row>
        <row r="7850">
          <cell r="A7850">
            <v>7844</v>
          </cell>
          <cell r="B7850" t="str">
            <v>P</v>
          </cell>
          <cell r="C7850" t="str">
            <v>Education and Training</v>
          </cell>
          <cell r="D7850">
            <v>214011375</v>
          </cell>
          <cell r="E7850" t="str">
            <v>Seaford (Vic.)</v>
          </cell>
          <cell r="F7850">
            <v>15</v>
          </cell>
          <cell r="G7850">
            <v>8</v>
          </cell>
          <cell r="H7850">
            <v>4</v>
          </cell>
          <cell r="I7850">
            <v>3</v>
          </cell>
          <cell r="J7850">
            <v>0</v>
          </cell>
          <cell r="K7850">
            <v>30</v>
          </cell>
        </row>
        <row r="7851">
          <cell r="A7851">
            <v>7845</v>
          </cell>
          <cell r="B7851" t="str">
            <v>Q</v>
          </cell>
          <cell r="C7851" t="str">
            <v>Health Care and Social Assistance</v>
          </cell>
          <cell r="D7851">
            <v>214011375</v>
          </cell>
          <cell r="E7851" t="str">
            <v>Seaford (Vic.)</v>
          </cell>
          <cell r="F7851">
            <v>67</v>
          </cell>
          <cell r="G7851">
            <v>26</v>
          </cell>
          <cell r="H7851">
            <v>11</v>
          </cell>
          <cell r="I7851">
            <v>4</v>
          </cell>
          <cell r="J7851">
            <v>0</v>
          </cell>
          <cell r="K7851">
            <v>108</v>
          </cell>
        </row>
        <row r="7852">
          <cell r="A7852">
            <v>7846</v>
          </cell>
          <cell r="B7852" t="str">
            <v>R</v>
          </cell>
          <cell r="C7852" t="str">
            <v>Arts and Recreation Services</v>
          </cell>
          <cell r="D7852">
            <v>214011375</v>
          </cell>
          <cell r="E7852" t="str">
            <v>Seaford (Vic.)</v>
          </cell>
          <cell r="F7852">
            <v>14</v>
          </cell>
          <cell r="G7852">
            <v>10</v>
          </cell>
          <cell r="H7852">
            <v>6</v>
          </cell>
          <cell r="I7852">
            <v>0</v>
          </cell>
          <cell r="J7852">
            <v>0</v>
          </cell>
          <cell r="K7852">
            <v>31</v>
          </cell>
        </row>
        <row r="7853">
          <cell r="A7853">
            <v>7847</v>
          </cell>
          <cell r="B7853" t="str">
            <v>S</v>
          </cell>
          <cell r="C7853" t="str">
            <v>Other Services</v>
          </cell>
          <cell r="D7853">
            <v>214011375</v>
          </cell>
          <cell r="E7853" t="str">
            <v>Seaford (Vic.)</v>
          </cell>
          <cell r="F7853">
            <v>56</v>
          </cell>
          <cell r="G7853">
            <v>40</v>
          </cell>
          <cell r="H7853">
            <v>12</v>
          </cell>
          <cell r="I7853">
            <v>0</v>
          </cell>
          <cell r="J7853">
            <v>0</v>
          </cell>
          <cell r="K7853">
            <v>108</v>
          </cell>
        </row>
        <row r="7854">
          <cell r="A7854">
            <v>7848</v>
          </cell>
          <cell r="B7854" t="str">
            <v>A</v>
          </cell>
          <cell r="C7854" t="str">
            <v>Agriculture, Forestry and Fishing</v>
          </cell>
          <cell r="D7854">
            <v>201011484</v>
          </cell>
          <cell r="E7854" t="str">
            <v>Sebastopol - Redan</v>
          </cell>
          <cell r="F7854">
            <v>12</v>
          </cell>
          <cell r="G7854">
            <v>3</v>
          </cell>
          <cell r="H7854">
            <v>0</v>
          </cell>
          <cell r="I7854">
            <v>3</v>
          </cell>
          <cell r="J7854">
            <v>0</v>
          </cell>
          <cell r="K7854">
            <v>17</v>
          </cell>
        </row>
        <row r="7855">
          <cell r="A7855">
            <v>7849</v>
          </cell>
          <cell r="B7855" t="str">
            <v>B</v>
          </cell>
          <cell r="C7855" t="str">
            <v>Mining</v>
          </cell>
          <cell r="D7855">
            <v>201011484</v>
          </cell>
          <cell r="E7855" t="str">
            <v>Sebastopol - Redan</v>
          </cell>
          <cell r="F7855">
            <v>3</v>
          </cell>
          <cell r="G7855">
            <v>0</v>
          </cell>
          <cell r="H7855">
            <v>0</v>
          </cell>
          <cell r="I7855">
            <v>0</v>
          </cell>
          <cell r="J7855">
            <v>0</v>
          </cell>
          <cell r="K7855">
            <v>0</v>
          </cell>
        </row>
        <row r="7856">
          <cell r="A7856">
            <v>7850</v>
          </cell>
          <cell r="B7856" t="str">
            <v>C</v>
          </cell>
          <cell r="C7856" t="str">
            <v>Manufacturing</v>
          </cell>
          <cell r="D7856">
            <v>201011484</v>
          </cell>
          <cell r="E7856" t="str">
            <v>Sebastopol - Redan</v>
          </cell>
          <cell r="F7856">
            <v>10</v>
          </cell>
          <cell r="G7856">
            <v>6</v>
          </cell>
          <cell r="H7856">
            <v>5</v>
          </cell>
          <cell r="I7856">
            <v>3</v>
          </cell>
          <cell r="J7856">
            <v>0</v>
          </cell>
          <cell r="K7856">
            <v>23</v>
          </cell>
        </row>
        <row r="7857">
          <cell r="A7857">
            <v>7851</v>
          </cell>
          <cell r="B7857" t="str">
            <v>D</v>
          </cell>
          <cell r="C7857" t="str">
            <v>Electricity, Gas, Water and Waste Services</v>
          </cell>
          <cell r="D7857">
            <v>201011484</v>
          </cell>
          <cell r="E7857" t="str">
            <v>Sebastopol - Redan</v>
          </cell>
          <cell r="F7857">
            <v>0</v>
          </cell>
          <cell r="G7857">
            <v>3</v>
          </cell>
          <cell r="H7857">
            <v>0</v>
          </cell>
          <cell r="I7857">
            <v>0</v>
          </cell>
          <cell r="J7857">
            <v>0</v>
          </cell>
          <cell r="K7857">
            <v>3</v>
          </cell>
        </row>
        <row r="7858">
          <cell r="A7858">
            <v>7852</v>
          </cell>
          <cell r="B7858" t="str">
            <v>E</v>
          </cell>
          <cell r="C7858" t="str">
            <v>Construction</v>
          </cell>
          <cell r="D7858">
            <v>201011484</v>
          </cell>
          <cell r="E7858" t="str">
            <v>Sebastopol - Redan</v>
          </cell>
          <cell r="F7858">
            <v>100</v>
          </cell>
          <cell r="G7858">
            <v>52</v>
          </cell>
          <cell r="H7858">
            <v>10</v>
          </cell>
          <cell r="I7858">
            <v>0</v>
          </cell>
          <cell r="J7858">
            <v>0</v>
          </cell>
          <cell r="K7858">
            <v>163</v>
          </cell>
        </row>
        <row r="7859">
          <cell r="A7859">
            <v>7853</v>
          </cell>
          <cell r="B7859" t="str">
            <v>F</v>
          </cell>
          <cell r="C7859" t="str">
            <v>Wholesale Trade</v>
          </cell>
          <cell r="D7859">
            <v>201011484</v>
          </cell>
          <cell r="E7859" t="str">
            <v>Sebastopol - Redan</v>
          </cell>
          <cell r="F7859">
            <v>5</v>
          </cell>
          <cell r="G7859">
            <v>8</v>
          </cell>
          <cell r="H7859">
            <v>3</v>
          </cell>
          <cell r="I7859">
            <v>3</v>
          </cell>
          <cell r="J7859">
            <v>0</v>
          </cell>
          <cell r="K7859">
            <v>19</v>
          </cell>
        </row>
        <row r="7860">
          <cell r="A7860">
            <v>7854</v>
          </cell>
          <cell r="B7860" t="str">
            <v>G</v>
          </cell>
          <cell r="C7860" t="str">
            <v>Retail Trade</v>
          </cell>
          <cell r="D7860">
            <v>201011484</v>
          </cell>
          <cell r="E7860" t="str">
            <v>Sebastopol - Redan</v>
          </cell>
          <cell r="F7860">
            <v>14</v>
          </cell>
          <cell r="G7860">
            <v>13</v>
          </cell>
          <cell r="H7860">
            <v>10</v>
          </cell>
          <cell r="I7860">
            <v>3</v>
          </cell>
          <cell r="J7860">
            <v>0</v>
          </cell>
          <cell r="K7860">
            <v>39</v>
          </cell>
        </row>
        <row r="7861">
          <cell r="A7861">
            <v>7855</v>
          </cell>
          <cell r="B7861" t="str">
            <v>H</v>
          </cell>
          <cell r="C7861" t="str">
            <v>Accommodation and Food Services</v>
          </cell>
          <cell r="D7861">
            <v>201011484</v>
          </cell>
          <cell r="E7861" t="str">
            <v>Sebastopol - Redan</v>
          </cell>
          <cell r="F7861">
            <v>11</v>
          </cell>
          <cell r="G7861">
            <v>10</v>
          </cell>
          <cell r="H7861">
            <v>6</v>
          </cell>
          <cell r="I7861">
            <v>0</v>
          </cell>
          <cell r="J7861">
            <v>0</v>
          </cell>
          <cell r="K7861">
            <v>29</v>
          </cell>
        </row>
        <row r="7862">
          <cell r="A7862">
            <v>7856</v>
          </cell>
          <cell r="B7862" t="str">
            <v>I</v>
          </cell>
          <cell r="C7862" t="str">
            <v>Transport, Postal and Warehousing</v>
          </cell>
          <cell r="D7862">
            <v>201011484</v>
          </cell>
          <cell r="E7862" t="str">
            <v>Sebastopol - Redan</v>
          </cell>
          <cell r="F7862">
            <v>52</v>
          </cell>
          <cell r="G7862">
            <v>6</v>
          </cell>
          <cell r="H7862">
            <v>3</v>
          </cell>
          <cell r="I7862">
            <v>0</v>
          </cell>
          <cell r="J7862">
            <v>0</v>
          </cell>
          <cell r="K7862">
            <v>61</v>
          </cell>
        </row>
        <row r="7863">
          <cell r="A7863">
            <v>7857</v>
          </cell>
          <cell r="B7863" t="str">
            <v>J</v>
          </cell>
          <cell r="C7863" t="str">
            <v>Information Media and Telecommunications</v>
          </cell>
          <cell r="D7863">
            <v>201011484</v>
          </cell>
          <cell r="E7863" t="str">
            <v>Sebastopol - Redan</v>
          </cell>
          <cell r="F7863">
            <v>0</v>
          </cell>
          <cell r="G7863">
            <v>0</v>
          </cell>
          <cell r="H7863">
            <v>0</v>
          </cell>
          <cell r="I7863">
            <v>0</v>
          </cell>
          <cell r="J7863">
            <v>0</v>
          </cell>
          <cell r="K7863">
            <v>3</v>
          </cell>
        </row>
        <row r="7864">
          <cell r="A7864">
            <v>7858</v>
          </cell>
          <cell r="B7864" t="str">
            <v>K</v>
          </cell>
          <cell r="C7864" t="str">
            <v>Financial and Insurance Services</v>
          </cell>
          <cell r="D7864">
            <v>201011484</v>
          </cell>
          <cell r="E7864" t="str">
            <v>Sebastopol - Redan</v>
          </cell>
          <cell r="F7864">
            <v>6</v>
          </cell>
          <cell r="G7864">
            <v>0</v>
          </cell>
          <cell r="H7864">
            <v>0</v>
          </cell>
          <cell r="I7864">
            <v>0</v>
          </cell>
          <cell r="J7864">
            <v>0</v>
          </cell>
          <cell r="K7864">
            <v>7</v>
          </cell>
        </row>
        <row r="7865">
          <cell r="A7865">
            <v>7859</v>
          </cell>
          <cell r="B7865" t="str">
            <v>L</v>
          </cell>
          <cell r="C7865" t="str">
            <v>Rental, Hiring and Real Estate Services</v>
          </cell>
          <cell r="D7865">
            <v>201011484</v>
          </cell>
          <cell r="E7865" t="str">
            <v>Sebastopol - Redan</v>
          </cell>
          <cell r="F7865">
            <v>35</v>
          </cell>
          <cell r="G7865">
            <v>3</v>
          </cell>
          <cell r="H7865">
            <v>3</v>
          </cell>
          <cell r="I7865">
            <v>0</v>
          </cell>
          <cell r="J7865">
            <v>0</v>
          </cell>
          <cell r="K7865">
            <v>39</v>
          </cell>
        </row>
        <row r="7866">
          <cell r="A7866">
            <v>7860</v>
          </cell>
          <cell r="B7866" t="str">
            <v>M</v>
          </cell>
          <cell r="C7866" t="str">
            <v>Professional, Scientific and Technical Services</v>
          </cell>
          <cell r="D7866">
            <v>201011484</v>
          </cell>
          <cell r="E7866" t="str">
            <v>Sebastopol - Redan</v>
          </cell>
          <cell r="F7866">
            <v>28</v>
          </cell>
          <cell r="G7866">
            <v>12</v>
          </cell>
          <cell r="H7866">
            <v>4</v>
          </cell>
          <cell r="I7866">
            <v>0</v>
          </cell>
          <cell r="J7866">
            <v>0</v>
          </cell>
          <cell r="K7866">
            <v>44</v>
          </cell>
        </row>
        <row r="7867">
          <cell r="A7867">
            <v>7861</v>
          </cell>
          <cell r="B7867" t="str">
            <v>N</v>
          </cell>
          <cell r="C7867" t="str">
            <v>Administrative and Support Services</v>
          </cell>
          <cell r="D7867">
            <v>201011484</v>
          </cell>
          <cell r="E7867" t="str">
            <v>Sebastopol - Redan</v>
          </cell>
          <cell r="F7867">
            <v>20</v>
          </cell>
          <cell r="G7867">
            <v>5</v>
          </cell>
          <cell r="H7867">
            <v>0</v>
          </cell>
          <cell r="I7867">
            <v>0</v>
          </cell>
          <cell r="J7867">
            <v>0</v>
          </cell>
          <cell r="K7867">
            <v>26</v>
          </cell>
        </row>
        <row r="7868">
          <cell r="A7868">
            <v>7862</v>
          </cell>
          <cell r="B7868" t="str">
            <v>O</v>
          </cell>
          <cell r="C7868" t="str">
            <v>Public Administration and Safety</v>
          </cell>
          <cell r="D7868">
            <v>201011484</v>
          </cell>
          <cell r="E7868" t="str">
            <v>Sebastopol - Redan</v>
          </cell>
          <cell r="F7868">
            <v>0</v>
          </cell>
          <cell r="G7868">
            <v>0</v>
          </cell>
          <cell r="H7868">
            <v>0</v>
          </cell>
          <cell r="I7868">
            <v>0</v>
          </cell>
          <cell r="J7868">
            <v>0</v>
          </cell>
          <cell r="K7868">
            <v>0</v>
          </cell>
        </row>
        <row r="7869">
          <cell r="A7869">
            <v>7863</v>
          </cell>
          <cell r="B7869" t="str">
            <v>P</v>
          </cell>
          <cell r="C7869" t="str">
            <v>Education and Training</v>
          </cell>
          <cell r="D7869">
            <v>201011484</v>
          </cell>
          <cell r="E7869" t="str">
            <v>Sebastopol - Redan</v>
          </cell>
          <cell r="F7869">
            <v>6</v>
          </cell>
          <cell r="G7869">
            <v>3</v>
          </cell>
          <cell r="H7869">
            <v>3</v>
          </cell>
          <cell r="I7869">
            <v>0</v>
          </cell>
          <cell r="J7869">
            <v>0</v>
          </cell>
          <cell r="K7869">
            <v>10</v>
          </cell>
        </row>
        <row r="7870">
          <cell r="A7870">
            <v>7864</v>
          </cell>
          <cell r="B7870" t="str">
            <v>Q</v>
          </cell>
          <cell r="C7870" t="str">
            <v>Health Care and Social Assistance</v>
          </cell>
          <cell r="D7870">
            <v>201011484</v>
          </cell>
          <cell r="E7870" t="str">
            <v>Sebastopol - Redan</v>
          </cell>
          <cell r="F7870">
            <v>41</v>
          </cell>
          <cell r="G7870">
            <v>11</v>
          </cell>
          <cell r="H7870">
            <v>4</v>
          </cell>
          <cell r="I7870">
            <v>0</v>
          </cell>
          <cell r="J7870">
            <v>0</v>
          </cell>
          <cell r="K7870">
            <v>57</v>
          </cell>
        </row>
        <row r="7871">
          <cell r="A7871">
            <v>7865</v>
          </cell>
          <cell r="B7871" t="str">
            <v>R</v>
          </cell>
          <cell r="C7871" t="str">
            <v>Arts and Recreation Services</v>
          </cell>
          <cell r="D7871">
            <v>201011484</v>
          </cell>
          <cell r="E7871" t="str">
            <v>Sebastopol - Redan</v>
          </cell>
          <cell r="F7871">
            <v>4</v>
          </cell>
          <cell r="G7871">
            <v>3</v>
          </cell>
          <cell r="H7871">
            <v>0</v>
          </cell>
          <cell r="I7871">
            <v>0</v>
          </cell>
          <cell r="J7871">
            <v>0</v>
          </cell>
          <cell r="K7871">
            <v>7</v>
          </cell>
        </row>
        <row r="7872">
          <cell r="A7872">
            <v>7866</v>
          </cell>
          <cell r="B7872" t="str">
            <v>S</v>
          </cell>
          <cell r="C7872" t="str">
            <v>Other Services</v>
          </cell>
          <cell r="D7872">
            <v>201011484</v>
          </cell>
          <cell r="E7872" t="str">
            <v>Sebastopol - Redan</v>
          </cell>
          <cell r="F7872">
            <v>19</v>
          </cell>
          <cell r="G7872">
            <v>15</v>
          </cell>
          <cell r="H7872">
            <v>3</v>
          </cell>
          <cell r="I7872">
            <v>0</v>
          </cell>
          <cell r="J7872">
            <v>0</v>
          </cell>
          <cell r="K7872">
            <v>36</v>
          </cell>
        </row>
        <row r="7873">
          <cell r="A7873">
            <v>7867</v>
          </cell>
          <cell r="B7873" t="str">
            <v>A</v>
          </cell>
          <cell r="C7873" t="str">
            <v>Agriculture, Forestry and Fishing</v>
          </cell>
          <cell r="D7873">
            <v>213031350</v>
          </cell>
          <cell r="E7873" t="str">
            <v>Seddon - Kingsville</v>
          </cell>
          <cell r="F7873">
            <v>12</v>
          </cell>
          <cell r="G7873">
            <v>0</v>
          </cell>
          <cell r="H7873">
            <v>0</v>
          </cell>
          <cell r="I7873">
            <v>0</v>
          </cell>
          <cell r="J7873">
            <v>0</v>
          </cell>
          <cell r="K7873">
            <v>12</v>
          </cell>
        </row>
        <row r="7874">
          <cell r="A7874">
            <v>7868</v>
          </cell>
          <cell r="B7874" t="str">
            <v>B</v>
          </cell>
          <cell r="C7874" t="str">
            <v>Mining</v>
          </cell>
          <cell r="D7874">
            <v>213031350</v>
          </cell>
          <cell r="E7874" t="str">
            <v>Seddon - Kingsville</v>
          </cell>
          <cell r="F7874">
            <v>0</v>
          </cell>
          <cell r="G7874">
            <v>0</v>
          </cell>
          <cell r="H7874">
            <v>0</v>
          </cell>
          <cell r="I7874">
            <v>0</v>
          </cell>
          <cell r="J7874">
            <v>0</v>
          </cell>
          <cell r="K7874">
            <v>0</v>
          </cell>
        </row>
        <row r="7875">
          <cell r="A7875">
            <v>7869</v>
          </cell>
          <cell r="B7875" t="str">
            <v>C</v>
          </cell>
          <cell r="C7875" t="str">
            <v>Manufacturing</v>
          </cell>
          <cell r="D7875">
            <v>213031350</v>
          </cell>
          <cell r="E7875" t="str">
            <v>Seddon - Kingsville</v>
          </cell>
          <cell r="F7875">
            <v>9</v>
          </cell>
          <cell r="G7875">
            <v>0</v>
          </cell>
          <cell r="H7875">
            <v>0</v>
          </cell>
          <cell r="I7875">
            <v>0</v>
          </cell>
          <cell r="J7875">
            <v>0</v>
          </cell>
          <cell r="K7875">
            <v>12</v>
          </cell>
        </row>
        <row r="7876">
          <cell r="A7876">
            <v>7870</v>
          </cell>
          <cell r="B7876" t="str">
            <v>D</v>
          </cell>
          <cell r="C7876" t="str">
            <v>Electricity, Gas, Water and Waste Services</v>
          </cell>
          <cell r="D7876">
            <v>213031350</v>
          </cell>
          <cell r="E7876" t="str">
            <v>Seddon - Kingsville</v>
          </cell>
          <cell r="F7876">
            <v>0</v>
          </cell>
          <cell r="G7876">
            <v>0</v>
          </cell>
          <cell r="H7876">
            <v>0</v>
          </cell>
          <cell r="I7876">
            <v>0</v>
          </cell>
          <cell r="J7876">
            <v>0</v>
          </cell>
          <cell r="K7876">
            <v>0</v>
          </cell>
        </row>
        <row r="7877">
          <cell r="A7877">
            <v>7871</v>
          </cell>
          <cell r="B7877" t="str">
            <v>E</v>
          </cell>
          <cell r="C7877" t="str">
            <v>Construction</v>
          </cell>
          <cell r="D7877">
            <v>213031350</v>
          </cell>
          <cell r="E7877" t="str">
            <v>Seddon - Kingsville</v>
          </cell>
          <cell r="F7877">
            <v>58</v>
          </cell>
          <cell r="G7877">
            <v>17</v>
          </cell>
          <cell r="H7877">
            <v>3</v>
          </cell>
          <cell r="I7877">
            <v>0</v>
          </cell>
          <cell r="J7877">
            <v>0</v>
          </cell>
          <cell r="K7877">
            <v>78</v>
          </cell>
        </row>
        <row r="7878">
          <cell r="A7878">
            <v>7872</v>
          </cell>
          <cell r="B7878" t="str">
            <v>F</v>
          </cell>
          <cell r="C7878" t="str">
            <v>Wholesale Trade</v>
          </cell>
          <cell r="D7878">
            <v>213031350</v>
          </cell>
          <cell r="E7878" t="str">
            <v>Seddon - Kingsville</v>
          </cell>
          <cell r="F7878">
            <v>12</v>
          </cell>
          <cell r="G7878">
            <v>4</v>
          </cell>
          <cell r="H7878">
            <v>0</v>
          </cell>
          <cell r="I7878">
            <v>0</v>
          </cell>
          <cell r="J7878">
            <v>0</v>
          </cell>
          <cell r="K7878">
            <v>16</v>
          </cell>
        </row>
        <row r="7879">
          <cell r="A7879">
            <v>7873</v>
          </cell>
          <cell r="B7879" t="str">
            <v>G</v>
          </cell>
          <cell r="C7879" t="str">
            <v>Retail Trade</v>
          </cell>
          <cell r="D7879">
            <v>213031350</v>
          </cell>
          <cell r="E7879" t="str">
            <v>Seddon - Kingsville</v>
          </cell>
          <cell r="F7879">
            <v>37</v>
          </cell>
          <cell r="G7879">
            <v>17</v>
          </cell>
          <cell r="H7879">
            <v>6</v>
          </cell>
          <cell r="I7879">
            <v>0</v>
          </cell>
          <cell r="J7879">
            <v>0</v>
          </cell>
          <cell r="K7879">
            <v>60</v>
          </cell>
        </row>
        <row r="7880">
          <cell r="A7880">
            <v>7874</v>
          </cell>
          <cell r="B7880" t="str">
            <v>H</v>
          </cell>
          <cell r="C7880" t="str">
            <v>Accommodation and Food Services</v>
          </cell>
          <cell r="D7880">
            <v>213031350</v>
          </cell>
          <cell r="E7880" t="str">
            <v>Seddon - Kingsville</v>
          </cell>
          <cell r="F7880">
            <v>17</v>
          </cell>
          <cell r="G7880">
            <v>18</v>
          </cell>
          <cell r="H7880">
            <v>8</v>
          </cell>
          <cell r="I7880">
            <v>6</v>
          </cell>
          <cell r="J7880">
            <v>0</v>
          </cell>
          <cell r="K7880">
            <v>49</v>
          </cell>
        </row>
        <row r="7881">
          <cell r="A7881">
            <v>7875</v>
          </cell>
          <cell r="B7881" t="str">
            <v>I</v>
          </cell>
          <cell r="C7881" t="str">
            <v>Transport, Postal and Warehousing</v>
          </cell>
          <cell r="D7881">
            <v>213031350</v>
          </cell>
          <cell r="E7881" t="str">
            <v>Seddon - Kingsville</v>
          </cell>
          <cell r="F7881">
            <v>64</v>
          </cell>
          <cell r="G7881">
            <v>5</v>
          </cell>
          <cell r="H7881">
            <v>0</v>
          </cell>
          <cell r="I7881">
            <v>0</v>
          </cell>
          <cell r="J7881">
            <v>0</v>
          </cell>
          <cell r="K7881">
            <v>69</v>
          </cell>
        </row>
        <row r="7882">
          <cell r="A7882">
            <v>7876</v>
          </cell>
          <cell r="B7882" t="str">
            <v>J</v>
          </cell>
          <cell r="C7882" t="str">
            <v>Information Media and Telecommunications</v>
          </cell>
          <cell r="D7882">
            <v>213031350</v>
          </cell>
          <cell r="E7882" t="str">
            <v>Seddon - Kingsville</v>
          </cell>
          <cell r="F7882">
            <v>16</v>
          </cell>
          <cell r="G7882">
            <v>3</v>
          </cell>
          <cell r="H7882">
            <v>0</v>
          </cell>
          <cell r="I7882">
            <v>0</v>
          </cell>
          <cell r="J7882">
            <v>0</v>
          </cell>
          <cell r="K7882">
            <v>19</v>
          </cell>
        </row>
        <row r="7883">
          <cell r="A7883">
            <v>7877</v>
          </cell>
          <cell r="B7883" t="str">
            <v>K</v>
          </cell>
          <cell r="C7883" t="str">
            <v>Financial and Insurance Services</v>
          </cell>
          <cell r="D7883">
            <v>213031350</v>
          </cell>
          <cell r="E7883" t="str">
            <v>Seddon - Kingsville</v>
          </cell>
          <cell r="F7883">
            <v>11</v>
          </cell>
          <cell r="G7883">
            <v>7</v>
          </cell>
          <cell r="H7883">
            <v>3</v>
          </cell>
          <cell r="I7883">
            <v>0</v>
          </cell>
          <cell r="J7883">
            <v>0</v>
          </cell>
          <cell r="K7883">
            <v>19</v>
          </cell>
        </row>
        <row r="7884">
          <cell r="A7884">
            <v>7878</v>
          </cell>
          <cell r="B7884" t="str">
            <v>L</v>
          </cell>
          <cell r="C7884" t="str">
            <v>Rental, Hiring and Real Estate Services</v>
          </cell>
          <cell r="D7884">
            <v>213031350</v>
          </cell>
          <cell r="E7884" t="str">
            <v>Seddon - Kingsville</v>
          </cell>
          <cell r="F7884">
            <v>35</v>
          </cell>
          <cell r="G7884">
            <v>3</v>
          </cell>
          <cell r="H7884">
            <v>0</v>
          </cell>
          <cell r="I7884">
            <v>0</v>
          </cell>
          <cell r="J7884">
            <v>0</v>
          </cell>
          <cell r="K7884">
            <v>38</v>
          </cell>
        </row>
        <row r="7885">
          <cell r="A7885">
            <v>7879</v>
          </cell>
          <cell r="B7885" t="str">
            <v>M</v>
          </cell>
          <cell r="C7885" t="str">
            <v>Professional, Scientific and Technical Services</v>
          </cell>
          <cell r="D7885">
            <v>213031350</v>
          </cell>
          <cell r="E7885" t="str">
            <v>Seddon - Kingsville</v>
          </cell>
          <cell r="F7885">
            <v>111</v>
          </cell>
          <cell r="G7885">
            <v>40</v>
          </cell>
          <cell r="H7885">
            <v>6</v>
          </cell>
          <cell r="I7885">
            <v>3</v>
          </cell>
          <cell r="J7885">
            <v>0</v>
          </cell>
          <cell r="K7885">
            <v>158</v>
          </cell>
        </row>
        <row r="7886">
          <cell r="A7886">
            <v>7880</v>
          </cell>
          <cell r="B7886" t="str">
            <v>N</v>
          </cell>
          <cell r="C7886" t="str">
            <v>Administrative and Support Services</v>
          </cell>
          <cell r="D7886">
            <v>213031350</v>
          </cell>
          <cell r="E7886" t="str">
            <v>Seddon - Kingsville</v>
          </cell>
          <cell r="F7886">
            <v>29</v>
          </cell>
          <cell r="G7886">
            <v>7</v>
          </cell>
          <cell r="H7886">
            <v>0</v>
          </cell>
          <cell r="I7886">
            <v>0</v>
          </cell>
          <cell r="J7886">
            <v>0</v>
          </cell>
          <cell r="K7886">
            <v>36</v>
          </cell>
        </row>
        <row r="7887">
          <cell r="A7887">
            <v>7881</v>
          </cell>
          <cell r="B7887" t="str">
            <v>O</v>
          </cell>
          <cell r="C7887" t="str">
            <v>Public Administration and Safety</v>
          </cell>
          <cell r="D7887">
            <v>213031350</v>
          </cell>
          <cell r="E7887" t="str">
            <v>Seddon - Kingsville</v>
          </cell>
          <cell r="F7887">
            <v>0</v>
          </cell>
          <cell r="G7887">
            <v>0</v>
          </cell>
          <cell r="H7887">
            <v>0</v>
          </cell>
          <cell r="I7887">
            <v>0</v>
          </cell>
          <cell r="J7887">
            <v>0</v>
          </cell>
          <cell r="K7887">
            <v>0</v>
          </cell>
        </row>
        <row r="7888">
          <cell r="A7888">
            <v>7882</v>
          </cell>
          <cell r="B7888" t="str">
            <v>P</v>
          </cell>
          <cell r="C7888" t="str">
            <v>Education and Training</v>
          </cell>
          <cell r="D7888">
            <v>213031350</v>
          </cell>
          <cell r="E7888" t="str">
            <v>Seddon - Kingsville</v>
          </cell>
          <cell r="F7888">
            <v>11</v>
          </cell>
          <cell r="G7888">
            <v>3</v>
          </cell>
          <cell r="H7888">
            <v>3</v>
          </cell>
          <cell r="I7888">
            <v>0</v>
          </cell>
          <cell r="J7888">
            <v>0</v>
          </cell>
          <cell r="K7888">
            <v>16</v>
          </cell>
        </row>
        <row r="7889">
          <cell r="A7889">
            <v>7883</v>
          </cell>
          <cell r="B7889" t="str">
            <v>Q</v>
          </cell>
          <cell r="C7889" t="str">
            <v>Health Care and Social Assistance</v>
          </cell>
          <cell r="D7889">
            <v>213031350</v>
          </cell>
          <cell r="E7889" t="str">
            <v>Seddon - Kingsville</v>
          </cell>
          <cell r="F7889">
            <v>45</v>
          </cell>
          <cell r="G7889">
            <v>11</v>
          </cell>
          <cell r="H7889">
            <v>8</v>
          </cell>
          <cell r="I7889">
            <v>3</v>
          </cell>
          <cell r="J7889">
            <v>0</v>
          </cell>
          <cell r="K7889">
            <v>65</v>
          </cell>
        </row>
        <row r="7890">
          <cell r="A7890">
            <v>7884</v>
          </cell>
          <cell r="B7890" t="str">
            <v>R</v>
          </cell>
          <cell r="C7890" t="str">
            <v>Arts and Recreation Services</v>
          </cell>
          <cell r="D7890">
            <v>213031350</v>
          </cell>
          <cell r="E7890" t="str">
            <v>Seddon - Kingsville</v>
          </cell>
          <cell r="F7890">
            <v>28</v>
          </cell>
          <cell r="G7890">
            <v>4</v>
          </cell>
          <cell r="H7890">
            <v>0</v>
          </cell>
          <cell r="I7890">
            <v>0</v>
          </cell>
          <cell r="J7890">
            <v>0</v>
          </cell>
          <cell r="K7890">
            <v>33</v>
          </cell>
        </row>
        <row r="7891">
          <cell r="A7891">
            <v>7885</v>
          </cell>
          <cell r="B7891" t="str">
            <v>S</v>
          </cell>
          <cell r="C7891" t="str">
            <v>Other Services</v>
          </cell>
          <cell r="D7891">
            <v>213031350</v>
          </cell>
          <cell r="E7891" t="str">
            <v>Seddon - Kingsville</v>
          </cell>
          <cell r="F7891">
            <v>21</v>
          </cell>
          <cell r="G7891">
            <v>12</v>
          </cell>
          <cell r="H7891">
            <v>3</v>
          </cell>
          <cell r="I7891">
            <v>0</v>
          </cell>
          <cell r="J7891">
            <v>0</v>
          </cell>
          <cell r="K7891">
            <v>36</v>
          </cell>
        </row>
        <row r="7892">
          <cell r="A7892">
            <v>7886</v>
          </cell>
          <cell r="B7892" t="str">
            <v>A</v>
          </cell>
          <cell r="C7892" t="str">
            <v>Agriculture, Forestry and Fishing</v>
          </cell>
          <cell r="D7892">
            <v>204011059</v>
          </cell>
          <cell r="E7892" t="str">
            <v>Seymour</v>
          </cell>
          <cell r="F7892">
            <v>28</v>
          </cell>
          <cell r="G7892">
            <v>10</v>
          </cell>
          <cell r="H7892">
            <v>4</v>
          </cell>
          <cell r="I7892">
            <v>0</v>
          </cell>
          <cell r="J7892">
            <v>0</v>
          </cell>
          <cell r="K7892">
            <v>43</v>
          </cell>
        </row>
        <row r="7893">
          <cell r="A7893">
            <v>7887</v>
          </cell>
          <cell r="B7893" t="str">
            <v>B</v>
          </cell>
          <cell r="C7893" t="str">
            <v>Mining</v>
          </cell>
          <cell r="D7893">
            <v>204011059</v>
          </cell>
          <cell r="E7893" t="str">
            <v>Seymour</v>
          </cell>
          <cell r="F7893">
            <v>0</v>
          </cell>
          <cell r="G7893">
            <v>0</v>
          </cell>
          <cell r="H7893">
            <v>0</v>
          </cell>
          <cell r="I7893">
            <v>0</v>
          </cell>
          <cell r="J7893">
            <v>0</v>
          </cell>
          <cell r="K7893">
            <v>0</v>
          </cell>
        </row>
        <row r="7894">
          <cell r="A7894">
            <v>7888</v>
          </cell>
          <cell r="B7894" t="str">
            <v>C</v>
          </cell>
          <cell r="C7894" t="str">
            <v>Manufacturing</v>
          </cell>
          <cell r="D7894">
            <v>204011059</v>
          </cell>
          <cell r="E7894" t="str">
            <v>Seymour</v>
          </cell>
          <cell r="F7894">
            <v>9</v>
          </cell>
          <cell r="G7894">
            <v>6</v>
          </cell>
          <cell r="H7894">
            <v>5</v>
          </cell>
          <cell r="I7894">
            <v>0</v>
          </cell>
          <cell r="J7894">
            <v>0</v>
          </cell>
          <cell r="K7894">
            <v>20</v>
          </cell>
        </row>
        <row r="7895">
          <cell r="A7895">
            <v>7889</v>
          </cell>
          <cell r="B7895" t="str">
            <v>D</v>
          </cell>
          <cell r="C7895" t="str">
            <v>Electricity, Gas, Water and Waste Services</v>
          </cell>
          <cell r="D7895">
            <v>204011059</v>
          </cell>
          <cell r="E7895" t="str">
            <v>Seymour</v>
          </cell>
          <cell r="F7895">
            <v>3</v>
          </cell>
          <cell r="G7895">
            <v>0</v>
          </cell>
          <cell r="H7895">
            <v>0</v>
          </cell>
          <cell r="I7895">
            <v>0</v>
          </cell>
          <cell r="J7895">
            <v>0</v>
          </cell>
          <cell r="K7895">
            <v>4</v>
          </cell>
        </row>
        <row r="7896">
          <cell r="A7896">
            <v>7890</v>
          </cell>
          <cell r="B7896" t="str">
            <v>E</v>
          </cell>
          <cell r="C7896" t="str">
            <v>Construction</v>
          </cell>
          <cell r="D7896">
            <v>204011059</v>
          </cell>
          <cell r="E7896" t="str">
            <v>Seymour</v>
          </cell>
          <cell r="F7896">
            <v>56</v>
          </cell>
          <cell r="G7896">
            <v>39</v>
          </cell>
          <cell r="H7896">
            <v>14</v>
          </cell>
          <cell r="I7896">
            <v>0</v>
          </cell>
          <cell r="J7896">
            <v>0</v>
          </cell>
          <cell r="K7896">
            <v>110</v>
          </cell>
        </row>
        <row r="7897">
          <cell r="A7897">
            <v>7891</v>
          </cell>
          <cell r="B7897" t="str">
            <v>F</v>
          </cell>
          <cell r="C7897" t="str">
            <v>Wholesale Trade</v>
          </cell>
          <cell r="D7897">
            <v>204011059</v>
          </cell>
          <cell r="E7897" t="str">
            <v>Seymour</v>
          </cell>
          <cell r="F7897">
            <v>3</v>
          </cell>
          <cell r="G7897">
            <v>0</v>
          </cell>
          <cell r="H7897">
            <v>0</v>
          </cell>
          <cell r="I7897">
            <v>0</v>
          </cell>
          <cell r="J7897">
            <v>0</v>
          </cell>
          <cell r="K7897">
            <v>4</v>
          </cell>
        </row>
        <row r="7898">
          <cell r="A7898">
            <v>7892</v>
          </cell>
          <cell r="B7898" t="str">
            <v>G</v>
          </cell>
          <cell r="C7898" t="str">
            <v>Retail Trade</v>
          </cell>
          <cell r="D7898">
            <v>204011059</v>
          </cell>
          <cell r="E7898" t="str">
            <v>Seymour</v>
          </cell>
          <cell r="F7898">
            <v>13</v>
          </cell>
          <cell r="G7898">
            <v>15</v>
          </cell>
          <cell r="H7898">
            <v>7</v>
          </cell>
          <cell r="I7898">
            <v>3</v>
          </cell>
          <cell r="J7898">
            <v>0</v>
          </cell>
          <cell r="K7898">
            <v>37</v>
          </cell>
        </row>
        <row r="7899">
          <cell r="A7899">
            <v>7893</v>
          </cell>
          <cell r="B7899" t="str">
            <v>H</v>
          </cell>
          <cell r="C7899" t="str">
            <v>Accommodation and Food Services</v>
          </cell>
          <cell r="D7899">
            <v>204011059</v>
          </cell>
          <cell r="E7899" t="str">
            <v>Seymour</v>
          </cell>
          <cell r="F7899">
            <v>10</v>
          </cell>
          <cell r="G7899">
            <v>13</v>
          </cell>
          <cell r="H7899">
            <v>17</v>
          </cell>
          <cell r="I7899">
            <v>0</v>
          </cell>
          <cell r="J7899">
            <v>0</v>
          </cell>
          <cell r="K7899">
            <v>42</v>
          </cell>
        </row>
        <row r="7900">
          <cell r="A7900">
            <v>7894</v>
          </cell>
          <cell r="B7900" t="str">
            <v>I</v>
          </cell>
          <cell r="C7900" t="str">
            <v>Transport, Postal and Warehousing</v>
          </cell>
          <cell r="D7900">
            <v>204011059</v>
          </cell>
          <cell r="E7900" t="str">
            <v>Seymour</v>
          </cell>
          <cell r="F7900">
            <v>19</v>
          </cell>
          <cell r="G7900">
            <v>8</v>
          </cell>
          <cell r="H7900">
            <v>0</v>
          </cell>
          <cell r="I7900">
            <v>3</v>
          </cell>
          <cell r="J7900">
            <v>0</v>
          </cell>
          <cell r="K7900">
            <v>29</v>
          </cell>
        </row>
        <row r="7901">
          <cell r="A7901">
            <v>7895</v>
          </cell>
          <cell r="B7901" t="str">
            <v>J</v>
          </cell>
          <cell r="C7901" t="str">
            <v>Information Media and Telecommunications</v>
          </cell>
          <cell r="D7901">
            <v>204011059</v>
          </cell>
          <cell r="E7901" t="str">
            <v>Seymour</v>
          </cell>
          <cell r="F7901">
            <v>3</v>
          </cell>
          <cell r="G7901">
            <v>3</v>
          </cell>
          <cell r="H7901">
            <v>0</v>
          </cell>
          <cell r="I7901">
            <v>0</v>
          </cell>
          <cell r="J7901">
            <v>0</v>
          </cell>
          <cell r="K7901">
            <v>5</v>
          </cell>
        </row>
        <row r="7902">
          <cell r="A7902">
            <v>7896</v>
          </cell>
          <cell r="B7902" t="str">
            <v>K</v>
          </cell>
          <cell r="C7902" t="str">
            <v>Financial and Insurance Services</v>
          </cell>
          <cell r="D7902">
            <v>204011059</v>
          </cell>
          <cell r="E7902" t="str">
            <v>Seymour</v>
          </cell>
          <cell r="F7902">
            <v>4</v>
          </cell>
          <cell r="G7902">
            <v>3</v>
          </cell>
          <cell r="H7902">
            <v>0</v>
          </cell>
          <cell r="I7902">
            <v>0</v>
          </cell>
          <cell r="J7902">
            <v>0</v>
          </cell>
          <cell r="K7902">
            <v>7</v>
          </cell>
        </row>
        <row r="7903">
          <cell r="A7903">
            <v>7897</v>
          </cell>
          <cell r="B7903" t="str">
            <v>L</v>
          </cell>
          <cell r="C7903" t="str">
            <v>Rental, Hiring and Real Estate Services</v>
          </cell>
          <cell r="D7903">
            <v>204011059</v>
          </cell>
          <cell r="E7903" t="str">
            <v>Seymour</v>
          </cell>
          <cell r="F7903">
            <v>37</v>
          </cell>
          <cell r="G7903">
            <v>3</v>
          </cell>
          <cell r="H7903">
            <v>0</v>
          </cell>
          <cell r="I7903">
            <v>0</v>
          </cell>
          <cell r="J7903">
            <v>0</v>
          </cell>
          <cell r="K7903">
            <v>41</v>
          </cell>
        </row>
        <row r="7904">
          <cell r="A7904">
            <v>7898</v>
          </cell>
          <cell r="B7904" t="str">
            <v>M</v>
          </cell>
          <cell r="C7904" t="str">
            <v>Professional, Scientific and Technical Services</v>
          </cell>
          <cell r="D7904">
            <v>204011059</v>
          </cell>
          <cell r="E7904" t="str">
            <v>Seymour</v>
          </cell>
          <cell r="F7904">
            <v>9</v>
          </cell>
          <cell r="G7904">
            <v>9</v>
          </cell>
          <cell r="H7904">
            <v>5</v>
          </cell>
          <cell r="I7904">
            <v>0</v>
          </cell>
          <cell r="J7904">
            <v>0</v>
          </cell>
          <cell r="K7904">
            <v>23</v>
          </cell>
        </row>
        <row r="7905">
          <cell r="A7905">
            <v>7899</v>
          </cell>
          <cell r="B7905" t="str">
            <v>N</v>
          </cell>
          <cell r="C7905" t="str">
            <v>Administrative and Support Services</v>
          </cell>
          <cell r="D7905">
            <v>204011059</v>
          </cell>
          <cell r="E7905" t="str">
            <v>Seymour</v>
          </cell>
          <cell r="F7905">
            <v>9</v>
          </cell>
          <cell r="G7905">
            <v>5</v>
          </cell>
          <cell r="H7905">
            <v>0</v>
          </cell>
          <cell r="I7905">
            <v>0</v>
          </cell>
          <cell r="J7905">
            <v>0</v>
          </cell>
          <cell r="K7905">
            <v>15</v>
          </cell>
        </row>
        <row r="7906">
          <cell r="A7906">
            <v>7900</v>
          </cell>
          <cell r="B7906" t="str">
            <v>O</v>
          </cell>
          <cell r="C7906" t="str">
            <v>Public Administration and Safety</v>
          </cell>
          <cell r="D7906">
            <v>204011059</v>
          </cell>
          <cell r="E7906" t="str">
            <v>Seymour</v>
          </cell>
          <cell r="F7906">
            <v>0</v>
          </cell>
          <cell r="G7906">
            <v>0</v>
          </cell>
          <cell r="H7906">
            <v>0</v>
          </cell>
          <cell r="I7906">
            <v>0</v>
          </cell>
          <cell r="J7906">
            <v>0</v>
          </cell>
          <cell r="K7906">
            <v>0</v>
          </cell>
        </row>
        <row r="7907">
          <cell r="A7907">
            <v>7901</v>
          </cell>
          <cell r="B7907" t="str">
            <v>P</v>
          </cell>
          <cell r="C7907" t="str">
            <v>Education and Training</v>
          </cell>
          <cell r="D7907">
            <v>204011059</v>
          </cell>
          <cell r="E7907" t="str">
            <v>Seymour</v>
          </cell>
          <cell r="F7907">
            <v>0</v>
          </cell>
          <cell r="G7907">
            <v>0</v>
          </cell>
          <cell r="H7907">
            <v>0</v>
          </cell>
          <cell r="I7907">
            <v>0</v>
          </cell>
          <cell r="J7907">
            <v>0</v>
          </cell>
          <cell r="K7907">
            <v>3</v>
          </cell>
        </row>
        <row r="7908">
          <cell r="A7908">
            <v>7902</v>
          </cell>
          <cell r="B7908" t="str">
            <v>Q</v>
          </cell>
          <cell r="C7908" t="str">
            <v>Health Care and Social Assistance</v>
          </cell>
          <cell r="D7908">
            <v>204011059</v>
          </cell>
          <cell r="E7908" t="str">
            <v>Seymour</v>
          </cell>
          <cell r="F7908">
            <v>30</v>
          </cell>
          <cell r="G7908">
            <v>10</v>
          </cell>
          <cell r="H7908">
            <v>3</v>
          </cell>
          <cell r="I7908">
            <v>3</v>
          </cell>
          <cell r="J7908">
            <v>0</v>
          </cell>
          <cell r="K7908">
            <v>44</v>
          </cell>
        </row>
        <row r="7909">
          <cell r="A7909">
            <v>7903</v>
          </cell>
          <cell r="B7909" t="str">
            <v>R</v>
          </cell>
          <cell r="C7909" t="str">
            <v>Arts and Recreation Services</v>
          </cell>
          <cell r="D7909">
            <v>204011059</v>
          </cell>
          <cell r="E7909" t="str">
            <v>Seymour</v>
          </cell>
          <cell r="F7909">
            <v>3</v>
          </cell>
          <cell r="G7909">
            <v>3</v>
          </cell>
          <cell r="H7909">
            <v>3</v>
          </cell>
          <cell r="I7909">
            <v>0</v>
          </cell>
          <cell r="J7909">
            <v>0</v>
          </cell>
          <cell r="K7909">
            <v>7</v>
          </cell>
        </row>
        <row r="7910">
          <cell r="A7910">
            <v>7904</v>
          </cell>
          <cell r="B7910" t="str">
            <v>S</v>
          </cell>
          <cell r="C7910" t="str">
            <v>Other Services</v>
          </cell>
          <cell r="D7910">
            <v>204011059</v>
          </cell>
          <cell r="E7910" t="str">
            <v>Seymour</v>
          </cell>
          <cell r="F7910">
            <v>13</v>
          </cell>
          <cell r="G7910">
            <v>21</v>
          </cell>
          <cell r="H7910">
            <v>4</v>
          </cell>
          <cell r="I7910">
            <v>0</v>
          </cell>
          <cell r="J7910">
            <v>0</v>
          </cell>
          <cell r="K7910">
            <v>38</v>
          </cell>
        </row>
        <row r="7911">
          <cell r="A7911">
            <v>7905</v>
          </cell>
          <cell r="B7911" t="str">
            <v>A</v>
          </cell>
          <cell r="C7911" t="str">
            <v>Agriculture, Forestry and Fishing</v>
          </cell>
          <cell r="D7911">
            <v>204011060</v>
          </cell>
          <cell r="E7911" t="str">
            <v>Seymour Surrounds</v>
          </cell>
          <cell r="F7911">
            <v>151</v>
          </cell>
          <cell r="G7911">
            <v>23</v>
          </cell>
          <cell r="H7911">
            <v>7</v>
          </cell>
          <cell r="I7911">
            <v>0</v>
          </cell>
          <cell r="J7911">
            <v>0</v>
          </cell>
          <cell r="K7911">
            <v>181</v>
          </cell>
        </row>
        <row r="7912">
          <cell r="A7912">
            <v>7906</v>
          </cell>
          <cell r="B7912" t="str">
            <v>B</v>
          </cell>
          <cell r="C7912" t="str">
            <v>Mining</v>
          </cell>
          <cell r="D7912">
            <v>204011060</v>
          </cell>
          <cell r="E7912" t="str">
            <v>Seymour Surrounds</v>
          </cell>
          <cell r="F7912">
            <v>3</v>
          </cell>
          <cell r="G7912">
            <v>0</v>
          </cell>
          <cell r="H7912">
            <v>0</v>
          </cell>
          <cell r="I7912">
            <v>0</v>
          </cell>
          <cell r="J7912">
            <v>0</v>
          </cell>
          <cell r="K7912">
            <v>3</v>
          </cell>
        </row>
        <row r="7913">
          <cell r="A7913">
            <v>7907</v>
          </cell>
          <cell r="B7913" t="str">
            <v>C</v>
          </cell>
          <cell r="C7913" t="str">
            <v>Manufacturing</v>
          </cell>
          <cell r="D7913">
            <v>204011060</v>
          </cell>
          <cell r="E7913" t="str">
            <v>Seymour Surrounds</v>
          </cell>
          <cell r="F7913">
            <v>10</v>
          </cell>
          <cell r="G7913">
            <v>7</v>
          </cell>
          <cell r="H7913">
            <v>3</v>
          </cell>
          <cell r="I7913">
            <v>0</v>
          </cell>
          <cell r="J7913">
            <v>0</v>
          </cell>
          <cell r="K7913">
            <v>18</v>
          </cell>
        </row>
        <row r="7914">
          <cell r="A7914">
            <v>7908</v>
          </cell>
          <cell r="B7914" t="str">
            <v>D</v>
          </cell>
          <cell r="C7914" t="str">
            <v>Electricity, Gas, Water and Waste Services</v>
          </cell>
          <cell r="D7914">
            <v>204011060</v>
          </cell>
          <cell r="E7914" t="str">
            <v>Seymour Surrounds</v>
          </cell>
          <cell r="F7914">
            <v>0</v>
          </cell>
          <cell r="G7914">
            <v>0</v>
          </cell>
          <cell r="H7914">
            <v>0</v>
          </cell>
          <cell r="I7914">
            <v>0</v>
          </cell>
          <cell r="J7914">
            <v>0</v>
          </cell>
          <cell r="K7914">
            <v>0</v>
          </cell>
        </row>
        <row r="7915">
          <cell r="A7915">
            <v>7909</v>
          </cell>
          <cell r="B7915" t="str">
            <v>E</v>
          </cell>
          <cell r="C7915" t="str">
            <v>Construction</v>
          </cell>
          <cell r="D7915">
            <v>204011060</v>
          </cell>
          <cell r="E7915" t="str">
            <v>Seymour Surrounds</v>
          </cell>
          <cell r="F7915">
            <v>55</v>
          </cell>
          <cell r="G7915">
            <v>34</v>
          </cell>
          <cell r="H7915">
            <v>3</v>
          </cell>
          <cell r="I7915">
            <v>0</v>
          </cell>
          <cell r="J7915">
            <v>0</v>
          </cell>
          <cell r="K7915">
            <v>92</v>
          </cell>
        </row>
        <row r="7916">
          <cell r="A7916">
            <v>7910</v>
          </cell>
          <cell r="B7916" t="str">
            <v>F</v>
          </cell>
          <cell r="C7916" t="str">
            <v>Wholesale Trade</v>
          </cell>
          <cell r="D7916">
            <v>204011060</v>
          </cell>
          <cell r="E7916" t="str">
            <v>Seymour Surrounds</v>
          </cell>
          <cell r="F7916">
            <v>16</v>
          </cell>
          <cell r="G7916">
            <v>0</v>
          </cell>
          <cell r="H7916">
            <v>0</v>
          </cell>
          <cell r="I7916">
            <v>0</v>
          </cell>
          <cell r="J7916">
            <v>0</v>
          </cell>
          <cell r="K7916">
            <v>17</v>
          </cell>
        </row>
        <row r="7917">
          <cell r="A7917">
            <v>7911</v>
          </cell>
          <cell r="B7917" t="str">
            <v>G</v>
          </cell>
          <cell r="C7917" t="str">
            <v>Retail Trade</v>
          </cell>
          <cell r="D7917">
            <v>204011060</v>
          </cell>
          <cell r="E7917" t="str">
            <v>Seymour Surrounds</v>
          </cell>
          <cell r="F7917">
            <v>9</v>
          </cell>
          <cell r="G7917">
            <v>3</v>
          </cell>
          <cell r="H7917">
            <v>3</v>
          </cell>
          <cell r="I7917">
            <v>0</v>
          </cell>
          <cell r="J7917">
            <v>0</v>
          </cell>
          <cell r="K7917">
            <v>12</v>
          </cell>
        </row>
        <row r="7918">
          <cell r="A7918">
            <v>7912</v>
          </cell>
          <cell r="B7918" t="str">
            <v>H</v>
          </cell>
          <cell r="C7918" t="str">
            <v>Accommodation and Food Services</v>
          </cell>
          <cell r="D7918">
            <v>204011060</v>
          </cell>
          <cell r="E7918" t="str">
            <v>Seymour Surrounds</v>
          </cell>
          <cell r="F7918">
            <v>6</v>
          </cell>
          <cell r="G7918">
            <v>3</v>
          </cell>
          <cell r="H7918">
            <v>3</v>
          </cell>
          <cell r="I7918">
            <v>0</v>
          </cell>
          <cell r="J7918">
            <v>0</v>
          </cell>
          <cell r="K7918">
            <v>12</v>
          </cell>
        </row>
        <row r="7919">
          <cell r="A7919">
            <v>7913</v>
          </cell>
          <cell r="B7919" t="str">
            <v>I</v>
          </cell>
          <cell r="C7919" t="str">
            <v>Transport, Postal and Warehousing</v>
          </cell>
          <cell r="D7919">
            <v>204011060</v>
          </cell>
          <cell r="E7919" t="str">
            <v>Seymour Surrounds</v>
          </cell>
          <cell r="F7919">
            <v>16</v>
          </cell>
          <cell r="G7919">
            <v>13</v>
          </cell>
          <cell r="H7919">
            <v>0</v>
          </cell>
          <cell r="I7919">
            <v>0</v>
          </cell>
          <cell r="J7919">
            <v>0</v>
          </cell>
          <cell r="K7919">
            <v>30</v>
          </cell>
        </row>
        <row r="7920">
          <cell r="A7920">
            <v>7914</v>
          </cell>
          <cell r="B7920" t="str">
            <v>J</v>
          </cell>
          <cell r="C7920" t="str">
            <v>Information Media and Telecommunications</v>
          </cell>
          <cell r="D7920">
            <v>204011060</v>
          </cell>
          <cell r="E7920" t="str">
            <v>Seymour Surrounds</v>
          </cell>
          <cell r="F7920">
            <v>3</v>
          </cell>
          <cell r="G7920">
            <v>0</v>
          </cell>
          <cell r="H7920">
            <v>0</v>
          </cell>
          <cell r="I7920">
            <v>0</v>
          </cell>
          <cell r="J7920">
            <v>0</v>
          </cell>
          <cell r="K7920">
            <v>0</v>
          </cell>
        </row>
        <row r="7921">
          <cell r="A7921">
            <v>7915</v>
          </cell>
          <cell r="B7921" t="str">
            <v>K</v>
          </cell>
          <cell r="C7921" t="str">
            <v>Financial and Insurance Services</v>
          </cell>
          <cell r="D7921">
            <v>204011060</v>
          </cell>
          <cell r="E7921" t="str">
            <v>Seymour Surrounds</v>
          </cell>
          <cell r="F7921">
            <v>6</v>
          </cell>
          <cell r="G7921">
            <v>3</v>
          </cell>
          <cell r="H7921">
            <v>3</v>
          </cell>
          <cell r="I7921">
            <v>0</v>
          </cell>
          <cell r="J7921">
            <v>0</v>
          </cell>
          <cell r="K7921">
            <v>10</v>
          </cell>
        </row>
        <row r="7922">
          <cell r="A7922">
            <v>7916</v>
          </cell>
          <cell r="B7922" t="str">
            <v>L</v>
          </cell>
          <cell r="C7922" t="str">
            <v>Rental, Hiring and Real Estate Services</v>
          </cell>
          <cell r="D7922">
            <v>204011060</v>
          </cell>
          <cell r="E7922" t="str">
            <v>Seymour Surrounds</v>
          </cell>
          <cell r="F7922">
            <v>17</v>
          </cell>
          <cell r="G7922">
            <v>3</v>
          </cell>
          <cell r="H7922">
            <v>0</v>
          </cell>
          <cell r="I7922">
            <v>0</v>
          </cell>
          <cell r="J7922">
            <v>0</v>
          </cell>
          <cell r="K7922">
            <v>19</v>
          </cell>
        </row>
        <row r="7923">
          <cell r="A7923">
            <v>7917</v>
          </cell>
          <cell r="B7923" t="str">
            <v>M</v>
          </cell>
          <cell r="C7923" t="str">
            <v>Professional, Scientific and Technical Services</v>
          </cell>
          <cell r="D7923">
            <v>204011060</v>
          </cell>
          <cell r="E7923" t="str">
            <v>Seymour Surrounds</v>
          </cell>
          <cell r="F7923">
            <v>25</v>
          </cell>
          <cell r="G7923">
            <v>13</v>
          </cell>
          <cell r="H7923">
            <v>4</v>
          </cell>
          <cell r="I7923">
            <v>0</v>
          </cell>
          <cell r="J7923">
            <v>0</v>
          </cell>
          <cell r="K7923">
            <v>42</v>
          </cell>
        </row>
        <row r="7924">
          <cell r="A7924">
            <v>7918</v>
          </cell>
          <cell r="B7924" t="str">
            <v>N</v>
          </cell>
          <cell r="C7924" t="str">
            <v>Administrative and Support Services</v>
          </cell>
          <cell r="D7924">
            <v>204011060</v>
          </cell>
          <cell r="E7924" t="str">
            <v>Seymour Surrounds</v>
          </cell>
          <cell r="F7924">
            <v>6</v>
          </cell>
          <cell r="G7924">
            <v>3</v>
          </cell>
          <cell r="H7924">
            <v>3</v>
          </cell>
          <cell r="I7924">
            <v>0</v>
          </cell>
          <cell r="J7924">
            <v>0</v>
          </cell>
          <cell r="K7924">
            <v>11</v>
          </cell>
        </row>
        <row r="7925">
          <cell r="A7925">
            <v>7919</v>
          </cell>
          <cell r="B7925" t="str">
            <v>O</v>
          </cell>
          <cell r="C7925" t="str">
            <v>Public Administration and Safety</v>
          </cell>
          <cell r="D7925">
            <v>204011060</v>
          </cell>
          <cell r="E7925" t="str">
            <v>Seymour Surrounds</v>
          </cell>
          <cell r="F7925">
            <v>0</v>
          </cell>
          <cell r="G7925">
            <v>0</v>
          </cell>
          <cell r="H7925">
            <v>0</v>
          </cell>
          <cell r="I7925">
            <v>0</v>
          </cell>
          <cell r="J7925">
            <v>0</v>
          </cell>
          <cell r="K7925">
            <v>0</v>
          </cell>
        </row>
        <row r="7926">
          <cell r="A7926">
            <v>7920</v>
          </cell>
          <cell r="B7926" t="str">
            <v>P</v>
          </cell>
          <cell r="C7926" t="str">
            <v>Education and Training</v>
          </cell>
          <cell r="D7926">
            <v>204011060</v>
          </cell>
          <cell r="E7926" t="str">
            <v>Seymour Surrounds</v>
          </cell>
          <cell r="F7926">
            <v>6</v>
          </cell>
          <cell r="G7926">
            <v>0</v>
          </cell>
          <cell r="H7926">
            <v>0</v>
          </cell>
          <cell r="I7926">
            <v>0</v>
          </cell>
          <cell r="J7926">
            <v>0</v>
          </cell>
          <cell r="K7926">
            <v>6</v>
          </cell>
        </row>
        <row r="7927">
          <cell r="A7927">
            <v>7921</v>
          </cell>
          <cell r="B7927" t="str">
            <v>Q</v>
          </cell>
          <cell r="C7927" t="str">
            <v>Health Care and Social Assistance</v>
          </cell>
          <cell r="D7927">
            <v>204011060</v>
          </cell>
          <cell r="E7927" t="str">
            <v>Seymour Surrounds</v>
          </cell>
          <cell r="F7927">
            <v>10</v>
          </cell>
          <cell r="G7927">
            <v>3</v>
          </cell>
          <cell r="H7927">
            <v>0</v>
          </cell>
          <cell r="I7927">
            <v>0</v>
          </cell>
          <cell r="J7927">
            <v>0</v>
          </cell>
          <cell r="K7927">
            <v>13</v>
          </cell>
        </row>
        <row r="7928">
          <cell r="A7928">
            <v>7922</v>
          </cell>
          <cell r="B7928" t="str">
            <v>R</v>
          </cell>
          <cell r="C7928" t="str">
            <v>Arts and Recreation Services</v>
          </cell>
          <cell r="D7928">
            <v>204011060</v>
          </cell>
          <cell r="E7928" t="str">
            <v>Seymour Surrounds</v>
          </cell>
          <cell r="F7928">
            <v>4</v>
          </cell>
          <cell r="G7928">
            <v>0</v>
          </cell>
          <cell r="H7928">
            <v>0</v>
          </cell>
          <cell r="I7928">
            <v>0</v>
          </cell>
          <cell r="J7928">
            <v>0</v>
          </cell>
          <cell r="K7928">
            <v>4</v>
          </cell>
        </row>
        <row r="7929">
          <cell r="A7929">
            <v>7923</v>
          </cell>
          <cell r="B7929" t="str">
            <v>S</v>
          </cell>
          <cell r="C7929" t="str">
            <v>Other Services</v>
          </cell>
          <cell r="D7929">
            <v>204011060</v>
          </cell>
          <cell r="E7929" t="str">
            <v>Seymour Surrounds</v>
          </cell>
          <cell r="F7929">
            <v>12</v>
          </cell>
          <cell r="G7929">
            <v>9</v>
          </cell>
          <cell r="H7929">
            <v>0</v>
          </cell>
          <cell r="I7929">
            <v>0</v>
          </cell>
          <cell r="J7929">
            <v>0</v>
          </cell>
          <cell r="K7929">
            <v>21</v>
          </cell>
        </row>
        <row r="7930">
          <cell r="A7930">
            <v>7924</v>
          </cell>
          <cell r="B7930" t="str">
            <v>A</v>
          </cell>
          <cell r="C7930" t="str">
            <v>Agriculture, Forestry and Fishing</v>
          </cell>
          <cell r="D7930">
            <v>216031416</v>
          </cell>
          <cell r="E7930" t="str">
            <v>Shepparton - North</v>
          </cell>
          <cell r="F7930">
            <v>61</v>
          </cell>
          <cell r="G7930">
            <v>15</v>
          </cell>
          <cell r="H7930">
            <v>0</v>
          </cell>
          <cell r="I7930">
            <v>3</v>
          </cell>
          <cell r="J7930">
            <v>0</v>
          </cell>
          <cell r="K7930">
            <v>80</v>
          </cell>
        </row>
        <row r="7931">
          <cell r="A7931">
            <v>7925</v>
          </cell>
          <cell r="B7931" t="str">
            <v>B</v>
          </cell>
          <cell r="C7931" t="str">
            <v>Mining</v>
          </cell>
          <cell r="D7931">
            <v>216031416</v>
          </cell>
          <cell r="E7931" t="str">
            <v>Shepparton - North</v>
          </cell>
          <cell r="F7931">
            <v>3</v>
          </cell>
          <cell r="G7931">
            <v>0</v>
          </cell>
          <cell r="H7931">
            <v>0</v>
          </cell>
          <cell r="I7931">
            <v>0</v>
          </cell>
          <cell r="J7931">
            <v>0</v>
          </cell>
          <cell r="K7931">
            <v>3</v>
          </cell>
        </row>
        <row r="7932">
          <cell r="A7932">
            <v>7926</v>
          </cell>
          <cell r="B7932" t="str">
            <v>C</v>
          </cell>
          <cell r="C7932" t="str">
            <v>Manufacturing</v>
          </cell>
          <cell r="D7932">
            <v>216031416</v>
          </cell>
          <cell r="E7932" t="str">
            <v>Shepparton - North</v>
          </cell>
          <cell r="F7932">
            <v>31</v>
          </cell>
          <cell r="G7932">
            <v>18</v>
          </cell>
          <cell r="H7932">
            <v>23</v>
          </cell>
          <cell r="I7932">
            <v>11</v>
          </cell>
          <cell r="J7932">
            <v>0</v>
          </cell>
          <cell r="K7932">
            <v>83</v>
          </cell>
        </row>
        <row r="7933">
          <cell r="A7933">
            <v>7927</v>
          </cell>
          <cell r="B7933" t="str">
            <v>D</v>
          </cell>
          <cell r="C7933" t="str">
            <v>Electricity, Gas, Water and Waste Services</v>
          </cell>
          <cell r="D7933">
            <v>216031416</v>
          </cell>
          <cell r="E7933" t="str">
            <v>Shepparton - North</v>
          </cell>
          <cell r="F7933">
            <v>3</v>
          </cell>
          <cell r="G7933">
            <v>0</v>
          </cell>
          <cell r="H7933">
            <v>0</v>
          </cell>
          <cell r="I7933">
            <v>3</v>
          </cell>
          <cell r="J7933">
            <v>0</v>
          </cell>
          <cell r="K7933">
            <v>5</v>
          </cell>
        </row>
        <row r="7934">
          <cell r="A7934">
            <v>7928</v>
          </cell>
          <cell r="B7934" t="str">
            <v>E</v>
          </cell>
          <cell r="C7934" t="str">
            <v>Construction</v>
          </cell>
          <cell r="D7934">
            <v>216031416</v>
          </cell>
          <cell r="E7934" t="str">
            <v>Shepparton - North</v>
          </cell>
          <cell r="F7934">
            <v>192</v>
          </cell>
          <cell r="G7934">
            <v>90</v>
          </cell>
          <cell r="H7934">
            <v>45</v>
          </cell>
          <cell r="I7934">
            <v>10</v>
          </cell>
          <cell r="J7934">
            <v>3</v>
          </cell>
          <cell r="K7934">
            <v>338</v>
          </cell>
        </row>
        <row r="7935">
          <cell r="A7935">
            <v>7929</v>
          </cell>
          <cell r="B7935" t="str">
            <v>F</v>
          </cell>
          <cell r="C7935" t="str">
            <v>Wholesale Trade</v>
          </cell>
          <cell r="D7935">
            <v>216031416</v>
          </cell>
          <cell r="E7935" t="str">
            <v>Shepparton - North</v>
          </cell>
          <cell r="F7935">
            <v>30</v>
          </cell>
          <cell r="G7935">
            <v>15</v>
          </cell>
          <cell r="H7935">
            <v>13</v>
          </cell>
          <cell r="I7935">
            <v>9</v>
          </cell>
          <cell r="J7935">
            <v>0</v>
          </cell>
          <cell r="K7935">
            <v>67</v>
          </cell>
        </row>
        <row r="7936">
          <cell r="A7936">
            <v>7930</v>
          </cell>
          <cell r="B7936" t="str">
            <v>G</v>
          </cell>
          <cell r="C7936" t="str">
            <v>Retail Trade</v>
          </cell>
          <cell r="D7936">
            <v>216031416</v>
          </cell>
          <cell r="E7936" t="str">
            <v>Shepparton - North</v>
          </cell>
          <cell r="F7936">
            <v>51</v>
          </cell>
          <cell r="G7936">
            <v>47</v>
          </cell>
          <cell r="H7936">
            <v>32</v>
          </cell>
          <cell r="I7936">
            <v>4</v>
          </cell>
          <cell r="J7936">
            <v>3</v>
          </cell>
          <cell r="K7936">
            <v>135</v>
          </cell>
        </row>
        <row r="7937">
          <cell r="A7937">
            <v>7931</v>
          </cell>
          <cell r="B7937" t="str">
            <v>H</v>
          </cell>
          <cell r="C7937" t="str">
            <v>Accommodation and Food Services</v>
          </cell>
          <cell r="D7937">
            <v>216031416</v>
          </cell>
          <cell r="E7937" t="str">
            <v>Shepparton - North</v>
          </cell>
          <cell r="F7937">
            <v>41</v>
          </cell>
          <cell r="G7937">
            <v>38</v>
          </cell>
          <cell r="H7937">
            <v>24</v>
          </cell>
          <cell r="I7937">
            <v>7</v>
          </cell>
          <cell r="J7937">
            <v>0</v>
          </cell>
          <cell r="K7937">
            <v>110</v>
          </cell>
        </row>
        <row r="7938">
          <cell r="A7938">
            <v>7932</v>
          </cell>
          <cell r="B7938" t="str">
            <v>I</v>
          </cell>
          <cell r="C7938" t="str">
            <v>Transport, Postal and Warehousing</v>
          </cell>
          <cell r="D7938">
            <v>216031416</v>
          </cell>
          <cell r="E7938" t="str">
            <v>Shepparton - North</v>
          </cell>
          <cell r="F7938">
            <v>127</v>
          </cell>
          <cell r="G7938">
            <v>25</v>
          </cell>
          <cell r="H7938">
            <v>8</v>
          </cell>
          <cell r="I7938">
            <v>4</v>
          </cell>
          <cell r="J7938">
            <v>0</v>
          </cell>
          <cell r="K7938">
            <v>164</v>
          </cell>
        </row>
        <row r="7939">
          <cell r="A7939">
            <v>7933</v>
          </cell>
          <cell r="B7939" t="str">
            <v>J</v>
          </cell>
          <cell r="C7939" t="str">
            <v>Information Media and Telecommunications</v>
          </cell>
          <cell r="D7939">
            <v>216031416</v>
          </cell>
          <cell r="E7939" t="str">
            <v>Shepparton - North</v>
          </cell>
          <cell r="F7939">
            <v>5</v>
          </cell>
          <cell r="G7939">
            <v>3</v>
          </cell>
          <cell r="H7939">
            <v>3</v>
          </cell>
          <cell r="I7939">
            <v>0</v>
          </cell>
          <cell r="J7939">
            <v>0</v>
          </cell>
          <cell r="K7939">
            <v>11</v>
          </cell>
        </row>
        <row r="7940">
          <cell r="A7940">
            <v>7934</v>
          </cell>
          <cell r="B7940" t="str">
            <v>K</v>
          </cell>
          <cell r="C7940" t="str">
            <v>Financial and Insurance Services</v>
          </cell>
          <cell r="D7940">
            <v>216031416</v>
          </cell>
          <cell r="E7940" t="str">
            <v>Shepparton - North</v>
          </cell>
          <cell r="F7940">
            <v>56</v>
          </cell>
          <cell r="G7940">
            <v>24</v>
          </cell>
          <cell r="H7940">
            <v>12</v>
          </cell>
          <cell r="I7940">
            <v>0</v>
          </cell>
          <cell r="J7940">
            <v>0</v>
          </cell>
          <cell r="K7940">
            <v>94</v>
          </cell>
        </row>
        <row r="7941">
          <cell r="A7941">
            <v>7935</v>
          </cell>
          <cell r="B7941" t="str">
            <v>L</v>
          </cell>
          <cell r="C7941" t="str">
            <v>Rental, Hiring and Real Estate Services</v>
          </cell>
          <cell r="D7941">
            <v>216031416</v>
          </cell>
          <cell r="E7941" t="str">
            <v>Shepparton - North</v>
          </cell>
          <cell r="F7941">
            <v>247</v>
          </cell>
          <cell r="G7941">
            <v>18</v>
          </cell>
          <cell r="H7941">
            <v>9</v>
          </cell>
          <cell r="I7941">
            <v>3</v>
          </cell>
          <cell r="J7941">
            <v>0</v>
          </cell>
          <cell r="K7941">
            <v>276</v>
          </cell>
        </row>
        <row r="7942">
          <cell r="A7942">
            <v>7936</v>
          </cell>
          <cell r="B7942" t="str">
            <v>M</v>
          </cell>
          <cell r="C7942" t="str">
            <v>Professional, Scientific and Technical Services</v>
          </cell>
          <cell r="D7942">
            <v>216031416</v>
          </cell>
          <cell r="E7942" t="str">
            <v>Shepparton - North</v>
          </cell>
          <cell r="F7942">
            <v>115</v>
          </cell>
          <cell r="G7942">
            <v>75</v>
          </cell>
          <cell r="H7942">
            <v>22</v>
          </cell>
          <cell r="I7942">
            <v>8</v>
          </cell>
          <cell r="J7942">
            <v>0</v>
          </cell>
          <cell r="K7942">
            <v>220</v>
          </cell>
        </row>
        <row r="7943">
          <cell r="A7943">
            <v>7937</v>
          </cell>
          <cell r="B7943" t="str">
            <v>N</v>
          </cell>
          <cell r="C7943" t="str">
            <v>Administrative and Support Services</v>
          </cell>
          <cell r="D7943">
            <v>216031416</v>
          </cell>
          <cell r="E7943" t="str">
            <v>Shepparton - North</v>
          </cell>
          <cell r="F7943">
            <v>73</v>
          </cell>
          <cell r="G7943">
            <v>29</v>
          </cell>
          <cell r="H7943">
            <v>15</v>
          </cell>
          <cell r="I7943">
            <v>0</v>
          </cell>
          <cell r="J7943">
            <v>3</v>
          </cell>
          <cell r="K7943">
            <v>121</v>
          </cell>
        </row>
        <row r="7944">
          <cell r="A7944">
            <v>7938</v>
          </cell>
          <cell r="B7944" t="str">
            <v>O</v>
          </cell>
          <cell r="C7944" t="str">
            <v>Public Administration and Safety</v>
          </cell>
          <cell r="D7944">
            <v>216031416</v>
          </cell>
          <cell r="E7944" t="str">
            <v>Shepparton - North</v>
          </cell>
          <cell r="F7944">
            <v>0</v>
          </cell>
          <cell r="G7944">
            <v>3</v>
          </cell>
          <cell r="H7944">
            <v>3</v>
          </cell>
          <cell r="I7944">
            <v>0</v>
          </cell>
          <cell r="J7944">
            <v>0</v>
          </cell>
          <cell r="K7944">
            <v>6</v>
          </cell>
        </row>
        <row r="7945">
          <cell r="A7945">
            <v>7939</v>
          </cell>
          <cell r="B7945" t="str">
            <v>P</v>
          </cell>
          <cell r="C7945" t="str">
            <v>Education and Training</v>
          </cell>
          <cell r="D7945">
            <v>216031416</v>
          </cell>
          <cell r="E7945" t="str">
            <v>Shepparton - North</v>
          </cell>
          <cell r="F7945">
            <v>6</v>
          </cell>
          <cell r="G7945">
            <v>6</v>
          </cell>
          <cell r="H7945">
            <v>5</v>
          </cell>
          <cell r="I7945">
            <v>4</v>
          </cell>
          <cell r="J7945">
            <v>0</v>
          </cell>
          <cell r="K7945">
            <v>21</v>
          </cell>
        </row>
        <row r="7946">
          <cell r="A7946">
            <v>7940</v>
          </cell>
          <cell r="B7946" t="str">
            <v>Q</v>
          </cell>
          <cell r="C7946" t="str">
            <v>Health Care and Social Assistance</v>
          </cell>
          <cell r="D7946">
            <v>216031416</v>
          </cell>
          <cell r="E7946" t="str">
            <v>Shepparton - North</v>
          </cell>
          <cell r="F7946">
            <v>174</v>
          </cell>
          <cell r="G7946">
            <v>97</v>
          </cell>
          <cell r="H7946">
            <v>33</v>
          </cell>
          <cell r="I7946">
            <v>7</v>
          </cell>
          <cell r="J7946">
            <v>3</v>
          </cell>
          <cell r="K7946">
            <v>312</v>
          </cell>
        </row>
        <row r="7947">
          <cell r="A7947">
            <v>7941</v>
          </cell>
          <cell r="B7947" t="str">
            <v>R</v>
          </cell>
          <cell r="C7947" t="str">
            <v>Arts and Recreation Services</v>
          </cell>
          <cell r="D7947">
            <v>216031416</v>
          </cell>
          <cell r="E7947" t="str">
            <v>Shepparton - North</v>
          </cell>
          <cell r="F7947">
            <v>16</v>
          </cell>
          <cell r="G7947">
            <v>6</v>
          </cell>
          <cell r="H7947">
            <v>0</v>
          </cell>
          <cell r="I7947">
            <v>0</v>
          </cell>
          <cell r="J7947">
            <v>0</v>
          </cell>
          <cell r="K7947">
            <v>24</v>
          </cell>
        </row>
        <row r="7948">
          <cell r="A7948">
            <v>7942</v>
          </cell>
          <cell r="B7948" t="str">
            <v>S</v>
          </cell>
          <cell r="C7948" t="str">
            <v>Other Services</v>
          </cell>
          <cell r="D7948">
            <v>216031416</v>
          </cell>
          <cell r="E7948" t="str">
            <v>Shepparton - North</v>
          </cell>
          <cell r="F7948">
            <v>71</v>
          </cell>
          <cell r="G7948">
            <v>68</v>
          </cell>
          <cell r="H7948">
            <v>21</v>
          </cell>
          <cell r="I7948">
            <v>0</v>
          </cell>
          <cell r="J7948">
            <v>0</v>
          </cell>
          <cell r="K7948">
            <v>162</v>
          </cell>
        </row>
        <row r="7949">
          <cell r="A7949">
            <v>7943</v>
          </cell>
          <cell r="B7949" t="str">
            <v>A</v>
          </cell>
          <cell r="C7949" t="str">
            <v>Agriculture, Forestry and Fishing</v>
          </cell>
          <cell r="D7949">
            <v>216031594</v>
          </cell>
          <cell r="E7949" t="str">
            <v>Shepparton - South East</v>
          </cell>
          <cell r="F7949">
            <v>128</v>
          </cell>
          <cell r="G7949">
            <v>35</v>
          </cell>
          <cell r="H7949">
            <v>13</v>
          </cell>
          <cell r="I7949">
            <v>0</v>
          </cell>
          <cell r="J7949">
            <v>0</v>
          </cell>
          <cell r="K7949">
            <v>178</v>
          </cell>
        </row>
        <row r="7950">
          <cell r="A7950">
            <v>7944</v>
          </cell>
          <cell r="B7950" t="str">
            <v>B</v>
          </cell>
          <cell r="C7950" t="str">
            <v>Mining</v>
          </cell>
          <cell r="D7950">
            <v>216031594</v>
          </cell>
          <cell r="E7950" t="str">
            <v>Shepparton - South East</v>
          </cell>
          <cell r="F7950">
            <v>0</v>
          </cell>
          <cell r="G7950">
            <v>0</v>
          </cell>
          <cell r="H7950">
            <v>0</v>
          </cell>
          <cell r="I7950">
            <v>0</v>
          </cell>
          <cell r="J7950">
            <v>0</v>
          </cell>
          <cell r="K7950">
            <v>0</v>
          </cell>
        </row>
        <row r="7951">
          <cell r="A7951">
            <v>7945</v>
          </cell>
          <cell r="B7951" t="str">
            <v>C</v>
          </cell>
          <cell r="C7951" t="str">
            <v>Manufacturing</v>
          </cell>
          <cell r="D7951">
            <v>216031594</v>
          </cell>
          <cell r="E7951" t="str">
            <v>Shepparton - South East</v>
          </cell>
          <cell r="F7951">
            <v>25</v>
          </cell>
          <cell r="G7951">
            <v>15</v>
          </cell>
          <cell r="H7951">
            <v>3</v>
          </cell>
          <cell r="I7951">
            <v>0</v>
          </cell>
          <cell r="J7951">
            <v>0</v>
          </cell>
          <cell r="K7951">
            <v>45</v>
          </cell>
        </row>
        <row r="7952">
          <cell r="A7952">
            <v>7946</v>
          </cell>
          <cell r="B7952" t="str">
            <v>D</v>
          </cell>
          <cell r="C7952" t="str">
            <v>Electricity, Gas, Water and Waste Services</v>
          </cell>
          <cell r="D7952">
            <v>216031594</v>
          </cell>
          <cell r="E7952" t="str">
            <v>Shepparton - South East</v>
          </cell>
          <cell r="F7952">
            <v>0</v>
          </cell>
          <cell r="G7952">
            <v>3</v>
          </cell>
          <cell r="H7952">
            <v>0</v>
          </cell>
          <cell r="I7952">
            <v>0</v>
          </cell>
          <cell r="J7952">
            <v>0</v>
          </cell>
          <cell r="K7952">
            <v>4</v>
          </cell>
        </row>
        <row r="7953">
          <cell r="A7953">
            <v>7947</v>
          </cell>
          <cell r="B7953" t="str">
            <v>E</v>
          </cell>
          <cell r="C7953" t="str">
            <v>Construction</v>
          </cell>
          <cell r="D7953">
            <v>216031594</v>
          </cell>
          <cell r="E7953" t="str">
            <v>Shepparton - South East</v>
          </cell>
          <cell r="F7953">
            <v>197</v>
          </cell>
          <cell r="G7953">
            <v>76</v>
          </cell>
          <cell r="H7953">
            <v>9</v>
          </cell>
          <cell r="I7953">
            <v>0</v>
          </cell>
          <cell r="J7953">
            <v>0</v>
          </cell>
          <cell r="K7953">
            <v>284</v>
          </cell>
        </row>
        <row r="7954">
          <cell r="A7954">
            <v>7948</v>
          </cell>
          <cell r="B7954" t="str">
            <v>F</v>
          </cell>
          <cell r="C7954" t="str">
            <v>Wholesale Trade</v>
          </cell>
          <cell r="D7954">
            <v>216031594</v>
          </cell>
          <cell r="E7954" t="str">
            <v>Shepparton - South East</v>
          </cell>
          <cell r="F7954">
            <v>17</v>
          </cell>
          <cell r="G7954">
            <v>3</v>
          </cell>
          <cell r="H7954">
            <v>5</v>
          </cell>
          <cell r="I7954">
            <v>0</v>
          </cell>
          <cell r="J7954">
            <v>0</v>
          </cell>
          <cell r="K7954">
            <v>27</v>
          </cell>
        </row>
        <row r="7955">
          <cell r="A7955">
            <v>7949</v>
          </cell>
          <cell r="B7955" t="str">
            <v>G</v>
          </cell>
          <cell r="C7955" t="str">
            <v>Retail Trade</v>
          </cell>
          <cell r="D7955">
            <v>216031594</v>
          </cell>
          <cell r="E7955" t="str">
            <v>Shepparton - South East</v>
          </cell>
          <cell r="F7955">
            <v>35</v>
          </cell>
          <cell r="G7955">
            <v>34</v>
          </cell>
          <cell r="H7955">
            <v>23</v>
          </cell>
          <cell r="I7955">
            <v>10</v>
          </cell>
          <cell r="J7955">
            <v>3</v>
          </cell>
          <cell r="K7955">
            <v>103</v>
          </cell>
        </row>
        <row r="7956">
          <cell r="A7956">
            <v>7950</v>
          </cell>
          <cell r="B7956" t="str">
            <v>H</v>
          </cell>
          <cell r="C7956" t="str">
            <v>Accommodation and Food Services</v>
          </cell>
          <cell r="D7956">
            <v>216031594</v>
          </cell>
          <cell r="E7956" t="str">
            <v>Shepparton - South East</v>
          </cell>
          <cell r="F7956">
            <v>24</v>
          </cell>
          <cell r="G7956">
            <v>27</v>
          </cell>
          <cell r="H7956">
            <v>21</v>
          </cell>
          <cell r="I7956">
            <v>7</v>
          </cell>
          <cell r="J7956">
            <v>0</v>
          </cell>
          <cell r="K7956">
            <v>79</v>
          </cell>
        </row>
        <row r="7957">
          <cell r="A7957">
            <v>7951</v>
          </cell>
          <cell r="B7957" t="str">
            <v>I</v>
          </cell>
          <cell r="C7957" t="str">
            <v>Transport, Postal and Warehousing</v>
          </cell>
          <cell r="D7957">
            <v>216031594</v>
          </cell>
          <cell r="E7957" t="str">
            <v>Shepparton - South East</v>
          </cell>
          <cell r="F7957">
            <v>126</v>
          </cell>
          <cell r="G7957">
            <v>22</v>
          </cell>
          <cell r="H7957">
            <v>7</v>
          </cell>
          <cell r="I7957">
            <v>3</v>
          </cell>
          <cell r="J7957">
            <v>0</v>
          </cell>
          <cell r="K7957">
            <v>158</v>
          </cell>
        </row>
        <row r="7958">
          <cell r="A7958">
            <v>7952</v>
          </cell>
          <cell r="B7958" t="str">
            <v>J</v>
          </cell>
          <cell r="C7958" t="str">
            <v>Information Media and Telecommunications</v>
          </cell>
          <cell r="D7958">
            <v>216031594</v>
          </cell>
          <cell r="E7958" t="str">
            <v>Shepparton - South East</v>
          </cell>
          <cell r="F7958">
            <v>3</v>
          </cell>
          <cell r="G7958">
            <v>0</v>
          </cell>
          <cell r="H7958">
            <v>3</v>
          </cell>
          <cell r="I7958">
            <v>0</v>
          </cell>
          <cell r="J7958">
            <v>0</v>
          </cell>
          <cell r="K7958">
            <v>5</v>
          </cell>
        </row>
        <row r="7959">
          <cell r="A7959">
            <v>7953</v>
          </cell>
          <cell r="B7959" t="str">
            <v>K</v>
          </cell>
          <cell r="C7959" t="str">
            <v>Financial and Insurance Services</v>
          </cell>
          <cell r="D7959">
            <v>216031594</v>
          </cell>
          <cell r="E7959" t="str">
            <v>Shepparton - South East</v>
          </cell>
          <cell r="F7959">
            <v>39</v>
          </cell>
          <cell r="G7959">
            <v>6</v>
          </cell>
          <cell r="H7959">
            <v>3</v>
          </cell>
          <cell r="I7959">
            <v>0</v>
          </cell>
          <cell r="J7959">
            <v>0</v>
          </cell>
          <cell r="K7959">
            <v>47</v>
          </cell>
        </row>
        <row r="7960">
          <cell r="A7960">
            <v>7954</v>
          </cell>
          <cell r="B7960" t="str">
            <v>L</v>
          </cell>
          <cell r="C7960" t="str">
            <v>Rental, Hiring and Real Estate Services</v>
          </cell>
          <cell r="D7960">
            <v>216031594</v>
          </cell>
          <cell r="E7960" t="str">
            <v>Shepparton - South East</v>
          </cell>
          <cell r="F7960">
            <v>203</v>
          </cell>
          <cell r="G7960">
            <v>19</v>
          </cell>
          <cell r="H7960">
            <v>4</v>
          </cell>
          <cell r="I7960">
            <v>0</v>
          </cell>
          <cell r="J7960">
            <v>0</v>
          </cell>
          <cell r="K7960">
            <v>227</v>
          </cell>
        </row>
        <row r="7961">
          <cell r="A7961">
            <v>7955</v>
          </cell>
          <cell r="B7961" t="str">
            <v>M</v>
          </cell>
          <cell r="C7961" t="str">
            <v>Professional, Scientific and Technical Services</v>
          </cell>
          <cell r="D7961">
            <v>216031594</v>
          </cell>
          <cell r="E7961" t="str">
            <v>Shepparton - South East</v>
          </cell>
          <cell r="F7961">
            <v>51</v>
          </cell>
          <cell r="G7961">
            <v>32</v>
          </cell>
          <cell r="H7961">
            <v>11</v>
          </cell>
          <cell r="I7961">
            <v>3</v>
          </cell>
          <cell r="J7961">
            <v>0</v>
          </cell>
          <cell r="K7961">
            <v>97</v>
          </cell>
        </row>
        <row r="7962">
          <cell r="A7962">
            <v>7956</v>
          </cell>
          <cell r="B7962" t="str">
            <v>N</v>
          </cell>
          <cell r="C7962" t="str">
            <v>Administrative and Support Services</v>
          </cell>
          <cell r="D7962">
            <v>216031594</v>
          </cell>
          <cell r="E7962" t="str">
            <v>Shepparton - South East</v>
          </cell>
          <cell r="F7962">
            <v>54</v>
          </cell>
          <cell r="G7962">
            <v>25</v>
          </cell>
          <cell r="H7962">
            <v>13</v>
          </cell>
          <cell r="I7962">
            <v>6</v>
          </cell>
          <cell r="J7962">
            <v>0</v>
          </cell>
          <cell r="K7962">
            <v>98</v>
          </cell>
        </row>
        <row r="7963">
          <cell r="A7963">
            <v>7957</v>
          </cell>
          <cell r="B7963" t="str">
            <v>O</v>
          </cell>
          <cell r="C7963" t="str">
            <v>Public Administration and Safety</v>
          </cell>
          <cell r="D7963">
            <v>216031594</v>
          </cell>
          <cell r="E7963" t="str">
            <v>Shepparton - South East</v>
          </cell>
          <cell r="F7963">
            <v>3</v>
          </cell>
          <cell r="G7963">
            <v>3</v>
          </cell>
          <cell r="H7963">
            <v>0</v>
          </cell>
          <cell r="I7963">
            <v>0</v>
          </cell>
          <cell r="J7963">
            <v>0</v>
          </cell>
          <cell r="K7963">
            <v>7</v>
          </cell>
        </row>
        <row r="7964">
          <cell r="A7964">
            <v>7958</v>
          </cell>
          <cell r="B7964" t="str">
            <v>P</v>
          </cell>
          <cell r="C7964" t="str">
            <v>Education and Training</v>
          </cell>
          <cell r="D7964">
            <v>216031594</v>
          </cell>
          <cell r="E7964" t="str">
            <v>Shepparton - South East</v>
          </cell>
          <cell r="F7964">
            <v>13</v>
          </cell>
          <cell r="G7964">
            <v>0</v>
          </cell>
          <cell r="H7964">
            <v>0</v>
          </cell>
          <cell r="I7964">
            <v>0</v>
          </cell>
          <cell r="J7964">
            <v>0</v>
          </cell>
          <cell r="K7964">
            <v>15</v>
          </cell>
        </row>
        <row r="7965">
          <cell r="A7965">
            <v>7959</v>
          </cell>
          <cell r="B7965" t="str">
            <v>Q</v>
          </cell>
          <cell r="C7965" t="str">
            <v>Health Care and Social Assistance</v>
          </cell>
          <cell r="D7965">
            <v>216031594</v>
          </cell>
          <cell r="E7965" t="str">
            <v>Shepparton - South East</v>
          </cell>
          <cell r="F7965">
            <v>56</v>
          </cell>
          <cell r="G7965">
            <v>26</v>
          </cell>
          <cell r="H7965">
            <v>19</v>
          </cell>
          <cell r="I7965">
            <v>5</v>
          </cell>
          <cell r="J7965">
            <v>0</v>
          </cell>
          <cell r="K7965">
            <v>106</v>
          </cell>
        </row>
        <row r="7966">
          <cell r="A7966">
            <v>7960</v>
          </cell>
          <cell r="B7966" t="str">
            <v>R</v>
          </cell>
          <cell r="C7966" t="str">
            <v>Arts and Recreation Services</v>
          </cell>
          <cell r="D7966">
            <v>216031594</v>
          </cell>
          <cell r="E7966" t="str">
            <v>Shepparton - South East</v>
          </cell>
          <cell r="F7966">
            <v>10</v>
          </cell>
          <cell r="G7966">
            <v>3</v>
          </cell>
          <cell r="H7966">
            <v>0</v>
          </cell>
          <cell r="I7966">
            <v>0</v>
          </cell>
          <cell r="J7966">
            <v>0</v>
          </cell>
          <cell r="K7966">
            <v>14</v>
          </cell>
        </row>
        <row r="7967">
          <cell r="A7967">
            <v>7961</v>
          </cell>
          <cell r="B7967" t="str">
            <v>S</v>
          </cell>
          <cell r="C7967" t="str">
            <v>Other Services</v>
          </cell>
          <cell r="D7967">
            <v>216031594</v>
          </cell>
          <cell r="E7967" t="str">
            <v>Shepparton - South East</v>
          </cell>
          <cell r="F7967">
            <v>53</v>
          </cell>
          <cell r="G7967">
            <v>42</v>
          </cell>
          <cell r="H7967">
            <v>13</v>
          </cell>
          <cell r="I7967">
            <v>0</v>
          </cell>
          <cell r="J7967">
            <v>0</v>
          </cell>
          <cell r="K7967">
            <v>109</v>
          </cell>
        </row>
        <row r="7968">
          <cell r="A7968">
            <v>7962</v>
          </cell>
          <cell r="B7968" t="str">
            <v>A</v>
          </cell>
          <cell r="C7968" t="str">
            <v>Agriculture, Forestry and Fishing</v>
          </cell>
          <cell r="D7968">
            <v>216031418</v>
          </cell>
          <cell r="E7968" t="str">
            <v>Shepparton Surrounds - East</v>
          </cell>
          <cell r="F7968">
            <v>299</v>
          </cell>
          <cell r="G7968">
            <v>47</v>
          </cell>
          <cell r="H7968">
            <v>16</v>
          </cell>
          <cell r="I7968">
            <v>0</v>
          </cell>
          <cell r="J7968">
            <v>0</v>
          </cell>
          <cell r="K7968">
            <v>362</v>
          </cell>
        </row>
        <row r="7969">
          <cell r="A7969">
            <v>7963</v>
          </cell>
          <cell r="B7969" t="str">
            <v>B</v>
          </cell>
          <cell r="C7969" t="str">
            <v>Mining</v>
          </cell>
          <cell r="D7969">
            <v>216031418</v>
          </cell>
          <cell r="E7969" t="str">
            <v>Shepparton Surrounds - East</v>
          </cell>
          <cell r="F7969">
            <v>3</v>
          </cell>
          <cell r="G7969">
            <v>3</v>
          </cell>
          <cell r="H7969">
            <v>0</v>
          </cell>
          <cell r="I7969">
            <v>0</v>
          </cell>
          <cell r="J7969">
            <v>0</v>
          </cell>
          <cell r="K7969">
            <v>3</v>
          </cell>
        </row>
        <row r="7970">
          <cell r="A7970">
            <v>7964</v>
          </cell>
          <cell r="B7970" t="str">
            <v>C</v>
          </cell>
          <cell r="C7970" t="str">
            <v>Manufacturing</v>
          </cell>
          <cell r="D7970">
            <v>216031418</v>
          </cell>
          <cell r="E7970" t="str">
            <v>Shepparton Surrounds - East</v>
          </cell>
          <cell r="F7970">
            <v>12</v>
          </cell>
          <cell r="G7970">
            <v>4</v>
          </cell>
          <cell r="H7970">
            <v>3</v>
          </cell>
          <cell r="I7970">
            <v>0</v>
          </cell>
          <cell r="J7970">
            <v>0</v>
          </cell>
          <cell r="K7970">
            <v>19</v>
          </cell>
        </row>
        <row r="7971">
          <cell r="A7971">
            <v>7965</v>
          </cell>
          <cell r="B7971" t="str">
            <v>D</v>
          </cell>
          <cell r="C7971" t="str">
            <v>Electricity, Gas, Water and Waste Services</v>
          </cell>
          <cell r="D7971">
            <v>216031418</v>
          </cell>
          <cell r="E7971" t="str">
            <v>Shepparton Surrounds - East</v>
          </cell>
          <cell r="F7971">
            <v>0</v>
          </cell>
          <cell r="G7971">
            <v>3</v>
          </cell>
          <cell r="H7971">
            <v>0</v>
          </cell>
          <cell r="I7971">
            <v>0</v>
          </cell>
          <cell r="J7971">
            <v>0</v>
          </cell>
          <cell r="K7971">
            <v>3</v>
          </cell>
        </row>
        <row r="7972">
          <cell r="A7972">
            <v>7966</v>
          </cell>
          <cell r="B7972" t="str">
            <v>E</v>
          </cell>
          <cell r="C7972" t="str">
            <v>Construction</v>
          </cell>
          <cell r="D7972">
            <v>216031418</v>
          </cell>
          <cell r="E7972" t="str">
            <v>Shepparton Surrounds - East</v>
          </cell>
          <cell r="F7972">
            <v>47</v>
          </cell>
          <cell r="G7972">
            <v>31</v>
          </cell>
          <cell r="H7972">
            <v>5</v>
          </cell>
          <cell r="I7972">
            <v>3</v>
          </cell>
          <cell r="J7972">
            <v>0</v>
          </cell>
          <cell r="K7972">
            <v>84</v>
          </cell>
        </row>
        <row r="7973">
          <cell r="A7973">
            <v>7967</v>
          </cell>
          <cell r="B7973" t="str">
            <v>F</v>
          </cell>
          <cell r="C7973" t="str">
            <v>Wholesale Trade</v>
          </cell>
          <cell r="D7973">
            <v>216031418</v>
          </cell>
          <cell r="E7973" t="str">
            <v>Shepparton Surrounds - East</v>
          </cell>
          <cell r="F7973">
            <v>9</v>
          </cell>
          <cell r="G7973">
            <v>6</v>
          </cell>
          <cell r="H7973">
            <v>3</v>
          </cell>
          <cell r="I7973">
            <v>0</v>
          </cell>
          <cell r="J7973">
            <v>0</v>
          </cell>
          <cell r="K7973">
            <v>18</v>
          </cell>
        </row>
        <row r="7974">
          <cell r="A7974">
            <v>7968</v>
          </cell>
          <cell r="B7974" t="str">
            <v>G</v>
          </cell>
          <cell r="C7974" t="str">
            <v>Retail Trade</v>
          </cell>
          <cell r="D7974">
            <v>216031418</v>
          </cell>
          <cell r="E7974" t="str">
            <v>Shepparton Surrounds - East</v>
          </cell>
          <cell r="F7974">
            <v>7</v>
          </cell>
          <cell r="G7974">
            <v>6</v>
          </cell>
          <cell r="H7974">
            <v>0</v>
          </cell>
          <cell r="I7974">
            <v>0</v>
          </cell>
          <cell r="J7974">
            <v>0</v>
          </cell>
          <cell r="K7974">
            <v>14</v>
          </cell>
        </row>
        <row r="7975">
          <cell r="A7975">
            <v>7969</v>
          </cell>
          <cell r="B7975" t="str">
            <v>H</v>
          </cell>
          <cell r="C7975" t="str">
            <v>Accommodation and Food Services</v>
          </cell>
          <cell r="D7975">
            <v>216031418</v>
          </cell>
          <cell r="E7975" t="str">
            <v>Shepparton Surrounds - East</v>
          </cell>
          <cell r="F7975">
            <v>3</v>
          </cell>
          <cell r="G7975">
            <v>0</v>
          </cell>
          <cell r="H7975">
            <v>0</v>
          </cell>
          <cell r="I7975">
            <v>0</v>
          </cell>
          <cell r="J7975">
            <v>0</v>
          </cell>
          <cell r="K7975">
            <v>3</v>
          </cell>
        </row>
        <row r="7976">
          <cell r="A7976">
            <v>7970</v>
          </cell>
          <cell r="B7976" t="str">
            <v>I</v>
          </cell>
          <cell r="C7976" t="str">
            <v>Transport, Postal and Warehousing</v>
          </cell>
          <cell r="D7976">
            <v>216031418</v>
          </cell>
          <cell r="E7976" t="str">
            <v>Shepparton Surrounds - East</v>
          </cell>
          <cell r="F7976">
            <v>23</v>
          </cell>
          <cell r="G7976">
            <v>13</v>
          </cell>
          <cell r="H7976">
            <v>0</v>
          </cell>
          <cell r="I7976">
            <v>3</v>
          </cell>
          <cell r="J7976">
            <v>0</v>
          </cell>
          <cell r="K7976">
            <v>38</v>
          </cell>
        </row>
        <row r="7977">
          <cell r="A7977">
            <v>7971</v>
          </cell>
          <cell r="B7977" t="str">
            <v>J</v>
          </cell>
          <cell r="C7977" t="str">
            <v>Information Media and Telecommunications</v>
          </cell>
          <cell r="D7977">
            <v>216031418</v>
          </cell>
          <cell r="E7977" t="str">
            <v>Shepparton Surrounds - East</v>
          </cell>
          <cell r="F7977">
            <v>0</v>
          </cell>
          <cell r="G7977">
            <v>0</v>
          </cell>
          <cell r="H7977">
            <v>0</v>
          </cell>
          <cell r="I7977">
            <v>0</v>
          </cell>
          <cell r="J7977">
            <v>0</v>
          </cell>
          <cell r="K7977">
            <v>0</v>
          </cell>
        </row>
        <row r="7978">
          <cell r="A7978">
            <v>7972</v>
          </cell>
          <cell r="B7978" t="str">
            <v>K</v>
          </cell>
          <cell r="C7978" t="str">
            <v>Financial and Insurance Services</v>
          </cell>
          <cell r="D7978">
            <v>216031418</v>
          </cell>
          <cell r="E7978" t="str">
            <v>Shepparton Surrounds - East</v>
          </cell>
          <cell r="F7978">
            <v>4</v>
          </cell>
          <cell r="G7978">
            <v>5</v>
          </cell>
          <cell r="H7978">
            <v>0</v>
          </cell>
          <cell r="I7978">
            <v>0</v>
          </cell>
          <cell r="J7978">
            <v>0</v>
          </cell>
          <cell r="K7978">
            <v>9</v>
          </cell>
        </row>
        <row r="7979">
          <cell r="A7979">
            <v>7973</v>
          </cell>
          <cell r="B7979" t="str">
            <v>L</v>
          </cell>
          <cell r="C7979" t="str">
            <v>Rental, Hiring and Real Estate Services</v>
          </cell>
          <cell r="D7979">
            <v>216031418</v>
          </cell>
          <cell r="E7979" t="str">
            <v>Shepparton Surrounds - East</v>
          </cell>
          <cell r="F7979">
            <v>43</v>
          </cell>
          <cell r="G7979">
            <v>4</v>
          </cell>
          <cell r="H7979">
            <v>0</v>
          </cell>
          <cell r="I7979">
            <v>0</v>
          </cell>
          <cell r="J7979">
            <v>0</v>
          </cell>
          <cell r="K7979">
            <v>47</v>
          </cell>
        </row>
        <row r="7980">
          <cell r="A7980">
            <v>7974</v>
          </cell>
          <cell r="B7980" t="str">
            <v>M</v>
          </cell>
          <cell r="C7980" t="str">
            <v>Professional, Scientific and Technical Services</v>
          </cell>
          <cell r="D7980">
            <v>216031418</v>
          </cell>
          <cell r="E7980" t="str">
            <v>Shepparton Surrounds - East</v>
          </cell>
          <cell r="F7980">
            <v>24</v>
          </cell>
          <cell r="G7980">
            <v>10</v>
          </cell>
          <cell r="H7980">
            <v>0</v>
          </cell>
          <cell r="I7980">
            <v>3</v>
          </cell>
          <cell r="J7980">
            <v>0</v>
          </cell>
          <cell r="K7980">
            <v>36</v>
          </cell>
        </row>
        <row r="7981">
          <cell r="A7981">
            <v>7975</v>
          </cell>
          <cell r="B7981" t="str">
            <v>N</v>
          </cell>
          <cell r="C7981" t="str">
            <v>Administrative and Support Services</v>
          </cell>
          <cell r="D7981">
            <v>216031418</v>
          </cell>
          <cell r="E7981" t="str">
            <v>Shepparton Surrounds - East</v>
          </cell>
          <cell r="F7981">
            <v>7</v>
          </cell>
          <cell r="G7981">
            <v>3</v>
          </cell>
          <cell r="H7981">
            <v>3</v>
          </cell>
          <cell r="I7981">
            <v>0</v>
          </cell>
          <cell r="J7981">
            <v>0</v>
          </cell>
          <cell r="K7981">
            <v>13</v>
          </cell>
        </row>
        <row r="7982">
          <cell r="A7982">
            <v>7976</v>
          </cell>
          <cell r="B7982" t="str">
            <v>O</v>
          </cell>
          <cell r="C7982" t="str">
            <v>Public Administration and Safety</v>
          </cell>
          <cell r="D7982">
            <v>216031418</v>
          </cell>
          <cell r="E7982" t="str">
            <v>Shepparton Surrounds - East</v>
          </cell>
          <cell r="F7982">
            <v>0</v>
          </cell>
          <cell r="G7982">
            <v>0</v>
          </cell>
          <cell r="H7982">
            <v>0</v>
          </cell>
          <cell r="I7982">
            <v>0</v>
          </cell>
          <cell r="J7982">
            <v>0</v>
          </cell>
          <cell r="K7982">
            <v>0</v>
          </cell>
        </row>
        <row r="7983">
          <cell r="A7983">
            <v>7977</v>
          </cell>
          <cell r="B7983" t="str">
            <v>P</v>
          </cell>
          <cell r="C7983" t="str">
            <v>Education and Training</v>
          </cell>
          <cell r="D7983">
            <v>216031418</v>
          </cell>
          <cell r="E7983" t="str">
            <v>Shepparton Surrounds - East</v>
          </cell>
          <cell r="F7983">
            <v>3</v>
          </cell>
          <cell r="G7983">
            <v>0</v>
          </cell>
          <cell r="H7983">
            <v>0</v>
          </cell>
          <cell r="I7983">
            <v>0</v>
          </cell>
          <cell r="J7983">
            <v>0</v>
          </cell>
          <cell r="K7983">
            <v>3</v>
          </cell>
        </row>
        <row r="7984">
          <cell r="A7984">
            <v>7978</v>
          </cell>
          <cell r="B7984" t="str">
            <v>Q</v>
          </cell>
          <cell r="C7984" t="str">
            <v>Health Care and Social Assistance</v>
          </cell>
          <cell r="D7984">
            <v>216031418</v>
          </cell>
          <cell r="E7984" t="str">
            <v>Shepparton Surrounds - East</v>
          </cell>
          <cell r="F7984">
            <v>11</v>
          </cell>
          <cell r="G7984">
            <v>3</v>
          </cell>
          <cell r="H7984">
            <v>0</v>
          </cell>
          <cell r="I7984">
            <v>0</v>
          </cell>
          <cell r="J7984">
            <v>0</v>
          </cell>
          <cell r="K7984">
            <v>15</v>
          </cell>
        </row>
        <row r="7985">
          <cell r="A7985">
            <v>7979</v>
          </cell>
          <cell r="B7985" t="str">
            <v>R</v>
          </cell>
          <cell r="C7985" t="str">
            <v>Arts and Recreation Services</v>
          </cell>
          <cell r="D7985">
            <v>216031418</v>
          </cell>
          <cell r="E7985" t="str">
            <v>Shepparton Surrounds - East</v>
          </cell>
          <cell r="F7985">
            <v>5</v>
          </cell>
          <cell r="G7985">
            <v>0</v>
          </cell>
          <cell r="H7985">
            <v>0</v>
          </cell>
          <cell r="I7985">
            <v>0</v>
          </cell>
          <cell r="J7985">
            <v>0</v>
          </cell>
          <cell r="K7985">
            <v>7</v>
          </cell>
        </row>
        <row r="7986">
          <cell r="A7986">
            <v>7980</v>
          </cell>
          <cell r="B7986" t="str">
            <v>S</v>
          </cell>
          <cell r="C7986" t="str">
            <v>Other Services</v>
          </cell>
          <cell r="D7986">
            <v>216031418</v>
          </cell>
          <cell r="E7986" t="str">
            <v>Shepparton Surrounds - East</v>
          </cell>
          <cell r="F7986">
            <v>23</v>
          </cell>
          <cell r="G7986">
            <v>7</v>
          </cell>
          <cell r="H7986">
            <v>0</v>
          </cell>
          <cell r="I7986">
            <v>0</v>
          </cell>
          <cell r="J7986">
            <v>0</v>
          </cell>
          <cell r="K7986">
            <v>31</v>
          </cell>
        </row>
        <row r="7987">
          <cell r="A7987">
            <v>7981</v>
          </cell>
          <cell r="B7987" t="str">
            <v>A</v>
          </cell>
          <cell r="C7987" t="str">
            <v>Agriculture, Forestry and Fishing</v>
          </cell>
          <cell r="D7987">
            <v>216031419</v>
          </cell>
          <cell r="E7987" t="str">
            <v>Shepparton Surrounds - West</v>
          </cell>
          <cell r="F7987">
            <v>371</v>
          </cell>
          <cell r="G7987">
            <v>90</v>
          </cell>
          <cell r="H7987">
            <v>26</v>
          </cell>
          <cell r="I7987">
            <v>8</v>
          </cell>
          <cell r="J7987">
            <v>0</v>
          </cell>
          <cell r="K7987">
            <v>495</v>
          </cell>
        </row>
        <row r="7988">
          <cell r="A7988">
            <v>7982</v>
          </cell>
          <cell r="B7988" t="str">
            <v>B</v>
          </cell>
          <cell r="C7988" t="str">
            <v>Mining</v>
          </cell>
          <cell r="D7988">
            <v>216031419</v>
          </cell>
          <cell r="E7988" t="str">
            <v>Shepparton Surrounds - West</v>
          </cell>
          <cell r="F7988">
            <v>0</v>
          </cell>
          <cell r="G7988">
            <v>0</v>
          </cell>
          <cell r="H7988">
            <v>0</v>
          </cell>
          <cell r="I7988">
            <v>0</v>
          </cell>
          <cell r="J7988">
            <v>0</v>
          </cell>
          <cell r="K7988">
            <v>3</v>
          </cell>
        </row>
        <row r="7989">
          <cell r="A7989">
            <v>7983</v>
          </cell>
          <cell r="B7989" t="str">
            <v>C</v>
          </cell>
          <cell r="C7989" t="str">
            <v>Manufacturing</v>
          </cell>
          <cell r="D7989">
            <v>216031419</v>
          </cell>
          <cell r="E7989" t="str">
            <v>Shepparton Surrounds - West</v>
          </cell>
          <cell r="F7989">
            <v>28</v>
          </cell>
          <cell r="G7989">
            <v>17</v>
          </cell>
          <cell r="H7989">
            <v>5</v>
          </cell>
          <cell r="I7989">
            <v>5</v>
          </cell>
          <cell r="J7989">
            <v>0</v>
          </cell>
          <cell r="K7989">
            <v>55</v>
          </cell>
        </row>
        <row r="7990">
          <cell r="A7990">
            <v>7984</v>
          </cell>
          <cell r="B7990" t="str">
            <v>D</v>
          </cell>
          <cell r="C7990" t="str">
            <v>Electricity, Gas, Water and Waste Services</v>
          </cell>
          <cell r="D7990">
            <v>216031419</v>
          </cell>
          <cell r="E7990" t="str">
            <v>Shepparton Surrounds - West</v>
          </cell>
          <cell r="F7990">
            <v>4</v>
          </cell>
          <cell r="G7990">
            <v>3</v>
          </cell>
          <cell r="H7990">
            <v>0</v>
          </cell>
          <cell r="I7990">
            <v>0</v>
          </cell>
          <cell r="J7990">
            <v>0</v>
          </cell>
          <cell r="K7990">
            <v>6</v>
          </cell>
        </row>
        <row r="7991">
          <cell r="A7991">
            <v>7985</v>
          </cell>
          <cell r="B7991" t="str">
            <v>E</v>
          </cell>
          <cell r="C7991" t="str">
            <v>Construction</v>
          </cell>
          <cell r="D7991">
            <v>216031419</v>
          </cell>
          <cell r="E7991" t="str">
            <v>Shepparton Surrounds - West</v>
          </cell>
          <cell r="F7991">
            <v>111</v>
          </cell>
          <cell r="G7991">
            <v>75</v>
          </cell>
          <cell r="H7991">
            <v>7</v>
          </cell>
          <cell r="I7991">
            <v>0</v>
          </cell>
          <cell r="J7991">
            <v>0</v>
          </cell>
          <cell r="K7991">
            <v>194</v>
          </cell>
        </row>
        <row r="7992">
          <cell r="A7992">
            <v>7986</v>
          </cell>
          <cell r="B7992" t="str">
            <v>F</v>
          </cell>
          <cell r="C7992" t="str">
            <v>Wholesale Trade</v>
          </cell>
          <cell r="D7992">
            <v>216031419</v>
          </cell>
          <cell r="E7992" t="str">
            <v>Shepparton Surrounds - West</v>
          </cell>
          <cell r="F7992">
            <v>16</v>
          </cell>
          <cell r="G7992">
            <v>9</v>
          </cell>
          <cell r="H7992">
            <v>0</v>
          </cell>
          <cell r="I7992">
            <v>3</v>
          </cell>
          <cell r="J7992">
            <v>0</v>
          </cell>
          <cell r="K7992">
            <v>28</v>
          </cell>
        </row>
        <row r="7993">
          <cell r="A7993">
            <v>7987</v>
          </cell>
          <cell r="B7993" t="str">
            <v>G</v>
          </cell>
          <cell r="C7993" t="str">
            <v>Retail Trade</v>
          </cell>
          <cell r="D7993">
            <v>216031419</v>
          </cell>
          <cell r="E7993" t="str">
            <v>Shepparton Surrounds - West</v>
          </cell>
          <cell r="F7993">
            <v>22</v>
          </cell>
          <cell r="G7993">
            <v>10</v>
          </cell>
          <cell r="H7993">
            <v>5</v>
          </cell>
          <cell r="I7993">
            <v>3</v>
          </cell>
          <cell r="J7993">
            <v>0</v>
          </cell>
          <cell r="K7993">
            <v>39</v>
          </cell>
        </row>
        <row r="7994">
          <cell r="A7994">
            <v>7988</v>
          </cell>
          <cell r="B7994" t="str">
            <v>H</v>
          </cell>
          <cell r="C7994" t="str">
            <v>Accommodation and Food Services</v>
          </cell>
          <cell r="D7994">
            <v>216031419</v>
          </cell>
          <cell r="E7994" t="str">
            <v>Shepparton Surrounds - West</v>
          </cell>
          <cell r="F7994">
            <v>13</v>
          </cell>
          <cell r="G7994">
            <v>14</v>
          </cell>
          <cell r="H7994">
            <v>4</v>
          </cell>
          <cell r="I7994">
            <v>0</v>
          </cell>
          <cell r="J7994">
            <v>0</v>
          </cell>
          <cell r="K7994">
            <v>33</v>
          </cell>
        </row>
        <row r="7995">
          <cell r="A7995">
            <v>7989</v>
          </cell>
          <cell r="B7995" t="str">
            <v>I</v>
          </cell>
          <cell r="C7995" t="str">
            <v>Transport, Postal and Warehousing</v>
          </cell>
          <cell r="D7995">
            <v>216031419</v>
          </cell>
          <cell r="E7995" t="str">
            <v>Shepparton Surrounds - West</v>
          </cell>
          <cell r="F7995">
            <v>38</v>
          </cell>
          <cell r="G7995">
            <v>21</v>
          </cell>
          <cell r="H7995">
            <v>4</v>
          </cell>
          <cell r="I7995">
            <v>0</v>
          </cell>
          <cell r="J7995">
            <v>0</v>
          </cell>
          <cell r="K7995">
            <v>65</v>
          </cell>
        </row>
        <row r="7996">
          <cell r="A7996">
            <v>7990</v>
          </cell>
          <cell r="B7996" t="str">
            <v>J</v>
          </cell>
          <cell r="C7996" t="str">
            <v>Information Media and Telecommunications</v>
          </cell>
          <cell r="D7996">
            <v>216031419</v>
          </cell>
          <cell r="E7996" t="str">
            <v>Shepparton Surrounds - West</v>
          </cell>
          <cell r="F7996">
            <v>0</v>
          </cell>
          <cell r="G7996">
            <v>3</v>
          </cell>
          <cell r="H7996">
            <v>0</v>
          </cell>
          <cell r="I7996">
            <v>0</v>
          </cell>
          <cell r="J7996">
            <v>0</v>
          </cell>
          <cell r="K7996">
            <v>3</v>
          </cell>
        </row>
        <row r="7997">
          <cell r="A7997">
            <v>7991</v>
          </cell>
          <cell r="B7997" t="str">
            <v>K</v>
          </cell>
          <cell r="C7997" t="str">
            <v>Financial and Insurance Services</v>
          </cell>
          <cell r="D7997">
            <v>216031419</v>
          </cell>
          <cell r="E7997" t="str">
            <v>Shepparton Surrounds - West</v>
          </cell>
          <cell r="F7997">
            <v>27</v>
          </cell>
          <cell r="G7997">
            <v>5</v>
          </cell>
          <cell r="H7997">
            <v>0</v>
          </cell>
          <cell r="I7997">
            <v>0</v>
          </cell>
          <cell r="J7997">
            <v>0</v>
          </cell>
          <cell r="K7997">
            <v>32</v>
          </cell>
        </row>
        <row r="7998">
          <cell r="A7998">
            <v>7992</v>
          </cell>
          <cell r="B7998" t="str">
            <v>L</v>
          </cell>
          <cell r="C7998" t="str">
            <v>Rental, Hiring and Real Estate Services</v>
          </cell>
          <cell r="D7998">
            <v>216031419</v>
          </cell>
          <cell r="E7998" t="str">
            <v>Shepparton Surrounds - West</v>
          </cell>
          <cell r="F7998">
            <v>81</v>
          </cell>
          <cell r="G7998">
            <v>4</v>
          </cell>
          <cell r="H7998">
            <v>0</v>
          </cell>
          <cell r="I7998">
            <v>0</v>
          </cell>
          <cell r="J7998">
            <v>0</v>
          </cell>
          <cell r="K7998">
            <v>87</v>
          </cell>
        </row>
        <row r="7999">
          <cell r="A7999">
            <v>7993</v>
          </cell>
          <cell r="B7999" t="str">
            <v>M</v>
          </cell>
          <cell r="C7999" t="str">
            <v>Professional, Scientific and Technical Services</v>
          </cell>
          <cell r="D7999">
            <v>216031419</v>
          </cell>
          <cell r="E7999" t="str">
            <v>Shepparton Surrounds - West</v>
          </cell>
          <cell r="F7999">
            <v>31</v>
          </cell>
          <cell r="G7999">
            <v>17</v>
          </cell>
          <cell r="H7999">
            <v>5</v>
          </cell>
          <cell r="I7999">
            <v>0</v>
          </cell>
          <cell r="J7999">
            <v>0</v>
          </cell>
          <cell r="K7999">
            <v>53</v>
          </cell>
        </row>
        <row r="8000">
          <cell r="A8000">
            <v>7994</v>
          </cell>
          <cell r="B8000" t="str">
            <v>N</v>
          </cell>
          <cell r="C8000" t="str">
            <v>Administrative and Support Services</v>
          </cell>
          <cell r="D8000">
            <v>216031419</v>
          </cell>
          <cell r="E8000" t="str">
            <v>Shepparton Surrounds - West</v>
          </cell>
          <cell r="F8000">
            <v>22</v>
          </cell>
          <cell r="G8000">
            <v>11</v>
          </cell>
          <cell r="H8000">
            <v>7</v>
          </cell>
          <cell r="I8000">
            <v>0</v>
          </cell>
          <cell r="J8000">
            <v>0</v>
          </cell>
          <cell r="K8000">
            <v>42</v>
          </cell>
        </row>
        <row r="8001">
          <cell r="A8001">
            <v>7995</v>
          </cell>
          <cell r="B8001" t="str">
            <v>O</v>
          </cell>
          <cell r="C8001" t="str">
            <v>Public Administration and Safety</v>
          </cell>
          <cell r="D8001">
            <v>216031419</v>
          </cell>
          <cell r="E8001" t="str">
            <v>Shepparton Surrounds - West</v>
          </cell>
          <cell r="F8001">
            <v>3</v>
          </cell>
          <cell r="G8001">
            <v>0</v>
          </cell>
          <cell r="H8001">
            <v>0</v>
          </cell>
          <cell r="I8001">
            <v>0</v>
          </cell>
          <cell r="J8001">
            <v>0</v>
          </cell>
          <cell r="K8001">
            <v>0</v>
          </cell>
        </row>
        <row r="8002">
          <cell r="A8002">
            <v>7996</v>
          </cell>
          <cell r="B8002" t="str">
            <v>P</v>
          </cell>
          <cell r="C8002" t="str">
            <v>Education and Training</v>
          </cell>
          <cell r="D8002">
            <v>216031419</v>
          </cell>
          <cell r="E8002" t="str">
            <v>Shepparton Surrounds - West</v>
          </cell>
          <cell r="F8002">
            <v>6</v>
          </cell>
          <cell r="G8002">
            <v>0</v>
          </cell>
          <cell r="H8002">
            <v>3</v>
          </cell>
          <cell r="I8002">
            <v>0</v>
          </cell>
          <cell r="J8002">
            <v>0</v>
          </cell>
          <cell r="K8002">
            <v>7</v>
          </cell>
        </row>
        <row r="8003">
          <cell r="A8003">
            <v>7997</v>
          </cell>
          <cell r="B8003" t="str">
            <v>Q</v>
          </cell>
          <cell r="C8003" t="str">
            <v>Health Care and Social Assistance</v>
          </cell>
          <cell r="D8003">
            <v>216031419</v>
          </cell>
          <cell r="E8003" t="str">
            <v>Shepparton Surrounds - West</v>
          </cell>
          <cell r="F8003">
            <v>28</v>
          </cell>
          <cell r="G8003">
            <v>12</v>
          </cell>
          <cell r="H8003">
            <v>5</v>
          </cell>
          <cell r="I8003">
            <v>4</v>
          </cell>
          <cell r="J8003">
            <v>0</v>
          </cell>
          <cell r="K8003">
            <v>49</v>
          </cell>
        </row>
        <row r="8004">
          <cell r="A8004">
            <v>7998</v>
          </cell>
          <cell r="B8004" t="str">
            <v>R</v>
          </cell>
          <cell r="C8004" t="str">
            <v>Arts and Recreation Services</v>
          </cell>
          <cell r="D8004">
            <v>216031419</v>
          </cell>
          <cell r="E8004" t="str">
            <v>Shepparton Surrounds - West</v>
          </cell>
          <cell r="F8004">
            <v>10</v>
          </cell>
          <cell r="G8004">
            <v>0</v>
          </cell>
          <cell r="H8004">
            <v>3</v>
          </cell>
          <cell r="I8004">
            <v>0</v>
          </cell>
          <cell r="J8004">
            <v>0</v>
          </cell>
          <cell r="K8004">
            <v>14</v>
          </cell>
        </row>
        <row r="8005">
          <cell r="A8005">
            <v>7999</v>
          </cell>
          <cell r="B8005" t="str">
            <v>S</v>
          </cell>
          <cell r="C8005" t="str">
            <v>Other Services</v>
          </cell>
          <cell r="D8005">
            <v>216031419</v>
          </cell>
          <cell r="E8005" t="str">
            <v>Shepparton Surrounds - West</v>
          </cell>
          <cell r="F8005">
            <v>44</v>
          </cell>
          <cell r="G8005">
            <v>23</v>
          </cell>
          <cell r="H8005">
            <v>4</v>
          </cell>
          <cell r="I8005">
            <v>0</v>
          </cell>
          <cell r="J8005">
            <v>0</v>
          </cell>
          <cell r="K8005">
            <v>71</v>
          </cell>
        </row>
        <row r="8006">
          <cell r="A8006">
            <v>8000</v>
          </cell>
          <cell r="B8006" t="str">
            <v>A</v>
          </cell>
          <cell r="C8006" t="str">
            <v>Agriculture, Forestry and Fishing</v>
          </cell>
          <cell r="D8006">
            <v>214011376</v>
          </cell>
          <cell r="E8006" t="str">
            <v>Skye - Sandhurst</v>
          </cell>
          <cell r="F8006">
            <v>12</v>
          </cell>
          <cell r="G8006">
            <v>3</v>
          </cell>
          <cell r="H8006">
            <v>0</v>
          </cell>
          <cell r="I8006">
            <v>3</v>
          </cell>
          <cell r="J8006">
            <v>0</v>
          </cell>
          <cell r="K8006">
            <v>18</v>
          </cell>
        </row>
        <row r="8007">
          <cell r="A8007">
            <v>8001</v>
          </cell>
          <cell r="B8007" t="str">
            <v>B</v>
          </cell>
          <cell r="C8007" t="str">
            <v>Mining</v>
          </cell>
          <cell r="D8007">
            <v>214011376</v>
          </cell>
          <cell r="E8007" t="str">
            <v>Skye - Sandhurst</v>
          </cell>
          <cell r="F8007">
            <v>3</v>
          </cell>
          <cell r="G8007">
            <v>3</v>
          </cell>
          <cell r="H8007">
            <v>0</v>
          </cell>
          <cell r="I8007">
            <v>0</v>
          </cell>
          <cell r="J8007">
            <v>0</v>
          </cell>
          <cell r="K8007">
            <v>3</v>
          </cell>
        </row>
        <row r="8008">
          <cell r="A8008">
            <v>8002</v>
          </cell>
          <cell r="B8008" t="str">
            <v>C</v>
          </cell>
          <cell r="C8008" t="str">
            <v>Manufacturing</v>
          </cell>
          <cell r="D8008">
            <v>214011376</v>
          </cell>
          <cell r="E8008" t="str">
            <v>Skye - Sandhurst</v>
          </cell>
          <cell r="F8008">
            <v>20</v>
          </cell>
          <cell r="G8008">
            <v>10</v>
          </cell>
          <cell r="H8008">
            <v>0</v>
          </cell>
          <cell r="I8008">
            <v>0</v>
          </cell>
          <cell r="J8008">
            <v>0</v>
          </cell>
          <cell r="K8008">
            <v>32</v>
          </cell>
        </row>
        <row r="8009">
          <cell r="A8009">
            <v>8003</v>
          </cell>
          <cell r="B8009" t="str">
            <v>D</v>
          </cell>
          <cell r="C8009" t="str">
            <v>Electricity, Gas, Water and Waste Services</v>
          </cell>
          <cell r="D8009">
            <v>214011376</v>
          </cell>
          <cell r="E8009" t="str">
            <v>Skye - Sandhurst</v>
          </cell>
          <cell r="F8009">
            <v>3</v>
          </cell>
          <cell r="G8009">
            <v>3</v>
          </cell>
          <cell r="H8009">
            <v>0</v>
          </cell>
          <cell r="I8009">
            <v>0</v>
          </cell>
          <cell r="J8009">
            <v>0</v>
          </cell>
          <cell r="K8009">
            <v>5</v>
          </cell>
        </row>
        <row r="8010">
          <cell r="A8010">
            <v>8004</v>
          </cell>
          <cell r="B8010" t="str">
            <v>E</v>
          </cell>
          <cell r="C8010" t="str">
            <v>Construction</v>
          </cell>
          <cell r="D8010">
            <v>214011376</v>
          </cell>
          <cell r="E8010" t="str">
            <v>Skye - Sandhurst</v>
          </cell>
          <cell r="F8010">
            <v>149</v>
          </cell>
          <cell r="G8010">
            <v>79</v>
          </cell>
          <cell r="H8010">
            <v>11</v>
          </cell>
          <cell r="I8010">
            <v>0</v>
          </cell>
          <cell r="J8010">
            <v>0</v>
          </cell>
          <cell r="K8010">
            <v>240</v>
          </cell>
        </row>
        <row r="8011">
          <cell r="A8011">
            <v>8005</v>
          </cell>
          <cell r="B8011" t="str">
            <v>F</v>
          </cell>
          <cell r="C8011" t="str">
            <v>Wholesale Trade</v>
          </cell>
          <cell r="D8011">
            <v>214011376</v>
          </cell>
          <cell r="E8011" t="str">
            <v>Skye - Sandhurst</v>
          </cell>
          <cell r="F8011">
            <v>20</v>
          </cell>
          <cell r="G8011">
            <v>8</v>
          </cell>
          <cell r="H8011">
            <v>3</v>
          </cell>
          <cell r="I8011">
            <v>3</v>
          </cell>
          <cell r="J8011">
            <v>0</v>
          </cell>
          <cell r="K8011">
            <v>31</v>
          </cell>
        </row>
        <row r="8012">
          <cell r="A8012">
            <v>8006</v>
          </cell>
          <cell r="B8012" t="str">
            <v>G</v>
          </cell>
          <cell r="C8012" t="str">
            <v>Retail Trade</v>
          </cell>
          <cell r="D8012">
            <v>214011376</v>
          </cell>
          <cell r="E8012" t="str">
            <v>Skye - Sandhurst</v>
          </cell>
          <cell r="F8012">
            <v>29</v>
          </cell>
          <cell r="G8012">
            <v>10</v>
          </cell>
          <cell r="H8012">
            <v>0</v>
          </cell>
          <cell r="I8012">
            <v>3</v>
          </cell>
          <cell r="J8012">
            <v>0</v>
          </cell>
          <cell r="K8012">
            <v>42</v>
          </cell>
        </row>
        <row r="8013">
          <cell r="A8013">
            <v>8007</v>
          </cell>
          <cell r="B8013" t="str">
            <v>H</v>
          </cell>
          <cell r="C8013" t="str">
            <v>Accommodation and Food Services</v>
          </cell>
          <cell r="D8013">
            <v>214011376</v>
          </cell>
          <cell r="E8013" t="str">
            <v>Skye - Sandhurst</v>
          </cell>
          <cell r="F8013">
            <v>6</v>
          </cell>
          <cell r="G8013">
            <v>11</v>
          </cell>
          <cell r="H8013">
            <v>8</v>
          </cell>
          <cell r="I8013">
            <v>0</v>
          </cell>
          <cell r="J8013">
            <v>3</v>
          </cell>
          <cell r="K8013">
            <v>28</v>
          </cell>
        </row>
        <row r="8014">
          <cell r="A8014">
            <v>8008</v>
          </cell>
          <cell r="B8014" t="str">
            <v>I</v>
          </cell>
          <cell r="C8014" t="str">
            <v>Transport, Postal and Warehousing</v>
          </cell>
          <cell r="D8014">
            <v>214011376</v>
          </cell>
          <cell r="E8014" t="str">
            <v>Skye - Sandhurst</v>
          </cell>
          <cell r="F8014">
            <v>58</v>
          </cell>
          <cell r="G8014">
            <v>14</v>
          </cell>
          <cell r="H8014">
            <v>0</v>
          </cell>
          <cell r="I8014">
            <v>0</v>
          </cell>
          <cell r="J8014">
            <v>0</v>
          </cell>
          <cell r="K8014">
            <v>74</v>
          </cell>
        </row>
        <row r="8015">
          <cell r="A8015">
            <v>8009</v>
          </cell>
          <cell r="B8015" t="str">
            <v>J</v>
          </cell>
          <cell r="C8015" t="str">
            <v>Information Media and Telecommunications</v>
          </cell>
          <cell r="D8015">
            <v>214011376</v>
          </cell>
          <cell r="E8015" t="str">
            <v>Skye - Sandhurst</v>
          </cell>
          <cell r="F8015">
            <v>8</v>
          </cell>
          <cell r="G8015">
            <v>3</v>
          </cell>
          <cell r="H8015">
            <v>0</v>
          </cell>
          <cell r="I8015">
            <v>0</v>
          </cell>
          <cell r="J8015">
            <v>0</v>
          </cell>
          <cell r="K8015">
            <v>9</v>
          </cell>
        </row>
        <row r="8016">
          <cell r="A8016">
            <v>8010</v>
          </cell>
          <cell r="B8016" t="str">
            <v>K</v>
          </cell>
          <cell r="C8016" t="str">
            <v>Financial and Insurance Services</v>
          </cell>
          <cell r="D8016">
            <v>214011376</v>
          </cell>
          <cell r="E8016" t="str">
            <v>Skye - Sandhurst</v>
          </cell>
          <cell r="F8016">
            <v>35</v>
          </cell>
          <cell r="G8016">
            <v>12</v>
          </cell>
          <cell r="H8016">
            <v>0</v>
          </cell>
          <cell r="I8016">
            <v>0</v>
          </cell>
          <cell r="J8016">
            <v>0</v>
          </cell>
          <cell r="K8016">
            <v>47</v>
          </cell>
        </row>
        <row r="8017">
          <cell r="A8017">
            <v>8011</v>
          </cell>
          <cell r="B8017" t="str">
            <v>L</v>
          </cell>
          <cell r="C8017" t="str">
            <v>Rental, Hiring and Real Estate Services</v>
          </cell>
          <cell r="D8017">
            <v>214011376</v>
          </cell>
          <cell r="E8017" t="str">
            <v>Skye - Sandhurst</v>
          </cell>
          <cell r="F8017">
            <v>69</v>
          </cell>
          <cell r="G8017">
            <v>4</v>
          </cell>
          <cell r="H8017">
            <v>0</v>
          </cell>
          <cell r="I8017">
            <v>0</v>
          </cell>
          <cell r="J8017">
            <v>0</v>
          </cell>
          <cell r="K8017">
            <v>73</v>
          </cell>
        </row>
        <row r="8018">
          <cell r="A8018">
            <v>8012</v>
          </cell>
          <cell r="B8018" t="str">
            <v>M</v>
          </cell>
          <cell r="C8018" t="str">
            <v>Professional, Scientific and Technical Services</v>
          </cell>
          <cell r="D8018">
            <v>214011376</v>
          </cell>
          <cell r="E8018" t="str">
            <v>Skye - Sandhurst</v>
          </cell>
          <cell r="F8018">
            <v>70</v>
          </cell>
          <cell r="G8018">
            <v>36</v>
          </cell>
          <cell r="H8018">
            <v>4</v>
          </cell>
          <cell r="I8018">
            <v>3</v>
          </cell>
          <cell r="J8018">
            <v>0</v>
          </cell>
          <cell r="K8018">
            <v>112</v>
          </cell>
        </row>
        <row r="8019">
          <cell r="A8019">
            <v>8013</v>
          </cell>
          <cell r="B8019" t="str">
            <v>N</v>
          </cell>
          <cell r="C8019" t="str">
            <v>Administrative and Support Services</v>
          </cell>
          <cell r="D8019">
            <v>214011376</v>
          </cell>
          <cell r="E8019" t="str">
            <v>Skye - Sandhurst</v>
          </cell>
          <cell r="F8019">
            <v>32</v>
          </cell>
          <cell r="G8019">
            <v>19</v>
          </cell>
          <cell r="H8019">
            <v>0</v>
          </cell>
          <cell r="I8019">
            <v>0</v>
          </cell>
          <cell r="J8019">
            <v>0</v>
          </cell>
          <cell r="K8019">
            <v>53</v>
          </cell>
        </row>
        <row r="8020">
          <cell r="A8020">
            <v>8014</v>
          </cell>
          <cell r="B8020" t="str">
            <v>O</v>
          </cell>
          <cell r="C8020" t="str">
            <v>Public Administration and Safety</v>
          </cell>
          <cell r="D8020">
            <v>214011376</v>
          </cell>
          <cell r="E8020" t="str">
            <v>Skye - Sandhurst</v>
          </cell>
          <cell r="F8020">
            <v>0</v>
          </cell>
          <cell r="G8020">
            <v>0</v>
          </cell>
          <cell r="H8020">
            <v>0</v>
          </cell>
          <cell r="I8020">
            <v>0</v>
          </cell>
          <cell r="J8020">
            <v>0</v>
          </cell>
          <cell r="K8020">
            <v>3</v>
          </cell>
        </row>
        <row r="8021">
          <cell r="A8021">
            <v>8015</v>
          </cell>
          <cell r="B8021" t="str">
            <v>P</v>
          </cell>
          <cell r="C8021" t="str">
            <v>Education and Training</v>
          </cell>
          <cell r="D8021">
            <v>214011376</v>
          </cell>
          <cell r="E8021" t="str">
            <v>Skye - Sandhurst</v>
          </cell>
          <cell r="F8021">
            <v>17</v>
          </cell>
          <cell r="G8021">
            <v>3</v>
          </cell>
          <cell r="H8021">
            <v>0</v>
          </cell>
          <cell r="I8021">
            <v>3</v>
          </cell>
          <cell r="J8021">
            <v>0</v>
          </cell>
          <cell r="K8021">
            <v>20</v>
          </cell>
        </row>
        <row r="8022">
          <cell r="A8022">
            <v>8016</v>
          </cell>
          <cell r="B8022" t="str">
            <v>Q</v>
          </cell>
          <cell r="C8022" t="str">
            <v>Health Care and Social Assistance</v>
          </cell>
          <cell r="D8022">
            <v>214011376</v>
          </cell>
          <cell r="E8022" t="str">
            <v>Skye - Sandhurst</v>
          </cell>
          <cell r="F8022">
            <v>44</v>
          </cell>
          <cell r="G8022">
            <v>15</v>
          </cell>
          <cell r="H8022">
            <v>7</v>
          </cell>
          <cell r="I8022">
            <v>3</v>
          </cell>
          <cell r="J8022">
            <v>0</v>
          </cell>
          <cell r="K8022">
            <v>69</v>
          </cell>
        </row>
        <row r="8023">
          <cell r="A8023">
            <v>8017</v>
          </cell>
          <cell r="B8023" t="str">
            <v>R</v>
          </cell>
          <cell r="C8023" t="str">
            <v>Arts and Recreation Services</v>
          </cell>
          <cell r="D8023">
            <v>214011376</v>
          </cell>
          <cell r="E8023" t="str">
            <v>Skye - Sandhurst</v>
          </cell>
          <cell r="F8023">
            <v>17</v>
          </cell>
          <cell r="G8023">
            <v>3</v>
          </cell>
          <cell r="H8023">
            <v>3</v>
          </cell>
          <cell r="I8023">
            <v>0</v>
          </cell>
          <cell r="J8023">
            <v>0</v>
          </cell>
          <cell r="K8023">
            <v>23</v>
          </cell>
        </row>
        <row r="8024">
          <cell r="A8024">
            <v>8018</v>
          </cell>
          <cell r="B8024" t="str">
            <v>S</v>
          </cell>
          <cell r="C8024" t="str">
            <v>Other Services</v>
          </cell>
          <cell r="D8024">
            <v>214011376</v>
          </cell>
          <cell r="E8024" t="str">
            <v>Skye - Sandhurst</v>
          </cell>
          <cell r="F8024">
            <v>37</v>
          </cell>
          <cell r="G8024">
            <v>16</v>
          </cell>
          <cell r="H8024">
            <v>4</v>
          </cell>
          <cell r="I8024">
            <v>0</v>
          </cell>
          <cell r="J8024">
            <v>0</v>
          </cell>
          <cell r="K8024">
            <v>57</v>
          </cell>
        </row>
        <row r="8025">
          <cell r="A8025">
            <v>8019</v>
          </cell>
          <cell r="B8025" t="str">
            <v>A</v>
          </cell>
          <cell r="C8025" t="str">
            <v>Agriculture, Forestry and Fishing</v>
          </cell>
          <cell r="D8025">
            <v>201011007</v>
          </cell>
          <cell r="E8025" t="str">
            <v>Smythes Creek</v>
          </cell>
          <cell r="F8025">
            <v>34</v>
          </cell>
          <cell r="G8025">
            <v>9</v>
          </cell>
          <cell r="H8025">
            <v>3</v>
          </cell>
          <cell r="I8025">
            <v>0</v>
          </cell>
          <cell r="J8025">
            <v>0</v>
          </cell>
          <cell r="K8025">
            <v>45</v>
          </cell>
        </row>
        <row r="8026">
          <cell r="A8026">
            <v>8020</v>
          </cell>
          <cell r="B8026" t="str">
            <v>B</v>
          </cell>
          <cell r="C8026" t="str">
            <v>Mining</v>
          </cell>
          <cell r="D8026">
            <v>201011007</v>
          </cell>
          <cell r="E8026" t="str">
            <v>Smythes Creek</v>
          </cell>
          <cell r="F8026">
            <v>0</v>
          </cell>
          <cell r="G8026">
            <v>0</v>
          </cell>
          <cell r="H8026">
            <v>0</v>
          </cell>
          <cell r="I8026">
            <v>0</v>
          </cell>
          <cell r="J8026">
            <v>0</v>
          </cell>
          <cell r="K8026">
            <v>3</v>
          </cell>
        </row>
        <row r="8027">
          <cell r="A8027">
            <v>8021</v>
          </cell>
          <cell r="B8027" t="str">
            <v>C</v>
          </cell>
          <cell r="C8027" t="str">
            <v>Manufacturing</v>
          </cell>
          <cell r="D8027">
            <v>201011007</v>
          </cell>
          <cell r="E8027" t="str">
            <v>Smythes Creek</v>
          </cell>
          <cell r="F8027">
            <v>13</v>
          </cell>
          <cell r="G8027">
            <v>8</v>
          </cell>
          <cell r="H8027">
            <v>3</v>
          </cell>
          <cell r="I8027">
            <v>0</v>
          </cell>
          <cell r="J8027">
            <v>0</v>
          </cell>
          <cell r="K8027">
            <v>24</v>
          </cell>
        </row>
        <row r="8028">
          <cell r="A8028">
            <v>8022</v>
          </cell>
          <cell r="B8028" t="str">
            <v>D</v>
          </cell>
          <cell r="C8028" t="str">
            <v>Electricity, Gas, Water and Waste Services</v>
          </cell>
          <cell r="D8028">
            <v>201011007</v>
          </cell>
          <cell r="E8028" t="str">
            <v>Smythes Creek</v>
          </cell>
          <cell r="F8028">
            <v>0</v>
          </cell>
          <cell r="G8028">
            <v>0</v>
          </cell>
          <cell r="H8028">
            <v>0</v>
          </cell>
          <cell r="I8028">
            <v>0</v>
          </cell>
          <cell r="J8028">
            <v>0</v>
          </cell>
          <cell r="K8028">
            <v>0</v>
          </cell>
        </row>
        <row r="8029">
          <cell r="A8029">
            <v>8023</v>
          </cell>
          <cell r="B8029" t="str">
            <v>E</v>
          </cell>
          <cell r="C8029" t="str">
            <v>Construction</v>
          </cell>
          <cell r="D8029">
            <v>201011007</v>
          </cell>
          <cell r="E8029" t="str">
            <v>Smythes Creek</v>
          </cell>
          <cell r="F8029">
            <v>62</v>
          </cell>
          <cell r="G8029">
            <v>53</v>
          </cell>
          <cell r="H8029">
            <v>8</v>
          </cell>
          <cell r="I8029">
            <v>3</v>
          </cell>
          <cell r="J8029">
            <v>0</v>
          </cell>
          <cell r="K8029">
            <v>124</v>
          </cell>
        </row>
        <row r="8030">
          <cell r="A8030">
            <v>8024</v>
          </cell>
          <cell r="B8030" t="str">
            <v>F</v>
          </cell>
          <cell r="C8030" t="str">
            <v>Wholesale Trade</v>
          </cell>
          <cell r="D8030">
            <v>201011007</v>
          </cell>
          <cell r="E8030" t="str">
            <v>Smythes Creek</v>
          </cell>
          <cell r="F8030">
            <v>0</v>
          </cell>
          <cell r="G8030">
            <v>0</v>
          </cell>
          <cell r="H8030">
            <v>0</v>
          </cell>
          <cell r="I8030">
            <v>0</v>
          </cell>
          <cell r="J8030">
            <v>0</v>
          </cell>
          <cell r="K8030">
            <v>3</v>
          </cell>
        </row>
        <row r="8031">
          <cell r="A8031">
            <v>8025</v>
          </cell>
          <cell r="B8031" t="str">
            <v>G</v>
          </cell>
          <cell r="C8031" t="str">
            <v>Retail Trade</v>
          </cell>
          <cell r="D8031">
            <v>201011007</v>
          </cell>
          <cell r="E8031" t="str">
            <v>Smythes Creek</v>
          </cell>
          <cell r="F8031">
            <v>6</v>
          </cell>
          <cell r="G8031">
            <v>0</v>
          </cell>
          <cell r="H8031">
            <v>0</v>
          </cell>
          <cell r="I8031">
            <v>0</v>
          </cell>
          <cell r="J8031">
            <v>0</v>
          </cell>
          <cell r="K8031">
            <v>8</v>
          </cell>
        </row>
        <row r="8032">
          <cell r="A8032">
            <v>8026</v>
          </cell>
          <cell r="B8032" t="str">
            <v>H</v>
          </cell>
          <cell r="C8032" t="str">
            <v>Accommodation and Food Services</v>
          </cell>
          <cell r="D8032">
            <v>201011007</v>
          </cell>
          <cell r="E8032" t="str">
            <v>Smythes Creek</v>
          </cell>
          <cell r="F8032">
            <v>0</v>
          </cell>
          <cell r="G8032">
            <v>3</v>
          </cell>
          <cell r="H8032">
            <v>0</v>
          </cell>
          <cell r="I8032">
            <v>0</v>
          </cell>
          <cell r="J8032">
            <v>0</v>
          </cell>
          <cell r="K8032">
            <v>3</v>
          </cell>
        </row>
        <row r="8033">
          <cell r="A8033">
            <v>8027</v>
          </cell>
          <cell r="B8033" t="str">
            <v>I</v>
          </cell>
          <cell r="C8033" t="str">
            <v>Transport, Postal and Warehousing</v>
          </cell>
          <cell r="D8033">
            <v>201011007</v>
          </cell>
          <cell r="E8033" t="str">
            <v>Smythes Creek</v>
          </cell>
          <cell r="F8033">
            <v>11</v>
          </cell>
          <cell r="G8033">
            <v>17</v>
          </cell>
          <cell r="H8033">
            <v>3</v>
          </cell>
          <cell r="I8033">
            <v>0</v>
          </cell>
          <cell r="J8033">
            <v>0</v>
          </cell>
          <cell r="K8033">
            <v>30</v>
          </cell>
        </row>
        <row r="8034">
          <cell r="A8034">
            <v>8028</v>
          </cell>
          <cell r="B8034" t="str">
            <v>J</v>
          </cell>
          <cell r="C8034" t="str">
            <v>Information Media and Telecommunications</v>
          </cell>
          <cell r="D8034">
            <v>201011007</v>
          </cell>
          <cell r="E8034" t="str">
            <v>Smythes Creek</v>
          </cell>
          <cell r="F8034">
            <v>3</v>
          </cell>
          <cell r="G8034">
            <v>3</v>
          </cell>
          <cell r="H8034">
            <v>0</v>
          </cell>
          <cell r="I8034">
            <v>0</v>
          </cell>
          <cell r="J8034">
            <v>0</v>
          </cell>
          <cell r="K8034">
            <v>3</v>
          </cell>
        </row>
        <row r="8035">
          <cell r="A8035">
            <v>8029</v>
          </cell>
          <cell r="B8035" t="str">
            <v>K</v>
          </cell>
          <cell r="C8035" t="str">
            <v>Financial and Insurance Services</v>
          </cell>
          <cell r="D8035">
            <v>201011007</v>
          </cell>
          <cell r="E8035" t="str">
            <v>Smythes Creek</v>
          </cell>
          <cell r="F8035">
            <v>3</v>
          </cell>
          <cell r="G8035">
            <v>3</v>
          </cell>
          <cell r="H8035">
            <v>0</v>
          </cell>
          <cell r="I8035">
            <v>0</v>
          </cell>
          <cell r="J8035">
            <v>0</v>
          </cell>
          <cell r="K8035">
            <v>6</v>
          </cell>
        </row>
        <row r="8036">
          <cell r="A8036">
            <v>8030</v>
          </cell>
          <cell r="B8036" t="str">
            <v>L</v>
          </cell>
          <cell r="C8036" t="str">
            <v>Rental, Hiring and Real Estate Services</v>
          </cell>
          <cell r="D8036">
            <v>201011007</v>
          </cell>
          <cell r="E8036" t="str">
            <v>Smythes Creek</v>
          </cell>
          <cell r="F8036">
            <v>27</v>
          </cell>
          <cell r="G8036">
            <v>0</v>
          </cell>
          <cell r="H8036">
            <v>0</v>
          </cell>
          <cell r="I8036">
            <v>0</v>
          </cell>
          <cell r="J8036">
            <v>0</v>
          </cell>
          <cell r="K8036">
            <v>29</v>
          </cell>
        </row>
        <row r="8037">
          <cell r="A8037">
            <v>8031</v>
          </cell>
          <cell r="B8037" t="str">
            <v>M</v>
          </cell>
          <cell r="C8037" t="str">
            <v>Professional, Scientific and Technical Services</v>
          </cell>
          <cell r="D8037">
            <v>201011007</v>
          </cell>
          <cell r="E8037" t="str">
            <v>Smythes Creek</v>
          </cell>
          <cell r="F8037">
            <v>17</v>
          </cell>
          <cell r="G8037">
            <v>7</v>
          </cell>
          <cell r="H8037">
            <v>0</v>
          </cell>
          <cell r="I8037">
            <v>0</v>
          </cell>
          <cell r="J8037">
            <v>0</v>
          </cell>
          <cell r="K8037">
            <v>25</v>
          </cell>
        </row>
        <row r="8038">
          <cell r="A8038">
            <v>8032</v>
          </cell>
          <cell r="B8038" t="str">
            <v>N</v>
          </cell>
          <cell r="C8038" t="str">
            <v>Administrative and Support Services</v>
          </cell>
          <cell r="D8038">
            <v>201011007</v>
          </cell>
          <cell r="E8038" t="str">
            <v>Smythes Creek</v>
          </cell>
          <cell r="F8038">
            <v>7</v>
          </cell>
          <cell r="G8038">
            <v>3</v>
          </cell>
          <cell r="H8038">
            <v>0</v>
          </cell>
          <cell r="I8038">
            <v>0</v>
          </cell>
          <cell r="J8038">
            <v>0</v>
          </cell>
          <cell r="K8038">
            <v>10</v>
          </cell>
        </row>
        <row r="8039">
          <cell r="A8039">
            <v>8033</v>
          </cell>
          <cell r="B8039" t="str">
            <v>O</v>
          </cell>
          <cell r="C8039" t="str">
            <v>Public Administration and Safety</v>
          </cell>
          <cell r="D8039">
            <v>201011007</v>
          </cell>
          <cell r="E8039" t="str">
            <v>Smythes Creek</v>
          </cell>
          <cell r="F8039">
            <v>3</v>
          </cell>
          <cell r="G8039">
            <v>0</v>
          </cell>
          <cell r="H8039">
            <v>0</v>
          </cell>
          <cell r="I8039">
            <v>0</v>
          </cell>
          <cell r="J8039">
            <v>0</v>
          </cell>
          <cell r="K8039">
            <v>3</v>
          </cell>
        </row>
        <row r="8040">
          <cell r="A8040">
            <v>8034</v>
          </cell>
          <cell r="B8040" t="str">
            <v>P</v>
          </cell>
          <cell r="C8040" t="str">
            <v>Education and Training</v>
          </cell>
          <cell r="D8040">
            <v>201011007</v>
          </cell>
          <cell r="E8040" t="str">
            <v>Smythes Creek</v>
          </cell>
          <cell r="F8040">
            <v>0</v>
          </cell>
          <cell r="G8040">
            <v>3</v>
          </cell>
          <cell r="H8040">
            <v>0</v>
          </cell>
          <cell r="I8040">
            <v>0</v>
          </cell>
          <cell r="J8040">
            <v>0</v>
          </cell>
          <cell r="K8040">
            <v>4</v>
          </cell>
        </row>
        <row r="8041">
          <cell r="A8041">
            <v>8035</v>
          </cell>
          <cell r="B8041" t="str">
            <v>Q</v>
          </cell>
          <cell r="C8041" t="str">
            <v>Health Care and Social Assistance</v>
          </cell>
          <cell r="D8041">
            <v>201011007</v>
          </cell>
          <cell r="E8041" t="str">
            <v>Smythes Creek</v>
          </cell>
          <cell r="F8041">
            <v>15</v>
          </cell>
          <cell r="G8041">
            <v>3</v>
          </cell>
          <cell r="H8041">
            <v>0</v>
          </cell>
          <cell r="I8041">
            <v>0</v>
          </cell>
          <cell r="J8041">
            <v>0</v>
          </cell>
          <cell r="K8041">
            <v>19</v>
          </cell>
        </row>
        <row r="8042">
          <cell r="A8042">
            <v>8036</v>
          </cell>
          <cell r="B8042" t="str">
            <v>R</v>
          </cell>
          <cell r="C8042" t="str">
            <v>Arts and Recreation Services</v>
          </cell>
          <cell r="D8042">
            <v>201011007</v>
          </cell>
          <cell r="E8042" t="str">
            <v>Smythes Creek</v>
          </cell>
          <cell r="F8042">
            <v>5</v>
          </cell>
          <cell r="G8042">
            <v>0</v>
          </cell>
          <cell r="H8042">
            <v>0</v>
          </cell>
          <cell r="I8042">
            <v>0</v>
          </cell>
          <cell r="J8042">
            <v>0</v>
          </cell>
          <cell r="K8042">
            <v>6</v>
          </cell>
        </row>
        <row r="8043">
          <cell r="A8043">
            <v>8037</v>
          </cell>
          <cell r="B8043" t="str">
            <v>S</v>
          </cell>
          <cell r="C8043" t="str">
            <v>Other Services</v>
          </cell>
          <cell r="D8043">
            <v>201011007</v>
          </cell>
          <cell r="E8043" t="str">
            <v>Smythes Creek</v>
          </cell>
          <cell r="F8043">
            <v>7</v>
          </cell>
          <cell r="G8043">
            <v>3</v>
          </cell>
          <cell r="H8043">
            <v>0</v>
          </cell>
          <cell r="I8043">
            <v>0</v>
          </cell>
          <cell r="J8043">
            <v>0</v>
          </cell>
          <cell r="K8043">
            <v>11</v>
          </cell>
        </row>
        <row r="8044">
          <cell r="A8044">
            <v>8038</v>
          </cell>
          <cell r="B8044" t="str">
            <v>A</v>
          </cell>
          <cell r="C8044" t="str">
            <v>Agriculture, Forestry and Fishing</v>
          </cell>
          <cell r="D8044">
            <v>214021385</v>
          </cell>
          <cell r="E8044" t="str">
            <v>Somerville</v>
          </cell>
          <cell r="F8044">
            <v>83</v>
          </cell>
          <cell r="G8044">
            <v>18</v>
          </cell>
          <cell r="H8044">
            <v>7</v>
          </cell>
          <cell r="I8044">
            <v>6</v>
          </cell>
          <cell r="J8044">
            <v>0</v>
          </cell>
          <cell r="K8044">
            <v>114</v>
          </cell>
        </row>
        <row r="8045">
          <cell r="A8045">
            <v>8039</v>
          </cell>
          <cell r="B8045" t="str">
            <v>B</v>
          </cell>
          <cell r="C8045" t="str">
            <v>Mining</v>
          </cell>
          <cell r="D8045">
            <v>214021385</v>
          </cell>
          <cell r="E8045" t="str">
            <v>Somerville</v>
          </cell>
          <cell r="F8045">
            <v>0</v>
          </cell>
          <cell r="G8045">
            <v>0</v>
          </cell>
          <cell r="H8045">
            <v>0</v>
          </cell>
          <cell r="I8045">
            <v>0</v>
          </cell>
          <cell r="J8045">
            <v>0</v>
          </cell>
          <cell r="K8045">
            <v>0</v>
          </cell>
        </row>
        <row r="8046">
          <cell r="A8046">
            <v>8040</v>
          </cell>
          <cell r="B8046" t="str">
            <v>C</v>
          </cell>
          <cell r="C8046" t="str">
            <v>Manufacturing</v>
          </cell>
          <cell r="D8046">
            <v>214021385</v>
          </cell>
          <cell r="E8046" t="str">
            <v>Somerville</v>
          </cell>
          <cell r="F8046">
            <v>55</v>
          </cell>
          <cell r="G8046">
            <v>29</v>
          </cell>
          <cell r="H8046">
            <v>20</v>
          </cell>
          <cell r="I8046">
            <v>3</v>
          </cell>
          <cell r="J8046">
            <v>0</v>
          </cell>
          <cell r="K8046">
            <v>106</v>
          </cell>
        </row>
        <row r="8047">
          <cell r="A8047">
            <v>8041</v>
          </cell>
          <cell r="B8047" t="str">
            <v>D</v>
          </cell>
          <cell r="C8047" t="str">
            <v>Electricity, Gas, Water and Waste Services</v>
          </cell>
          <cell r="D8047">
            <v>214021385</v>
          </cell>
          <cell r="E8047" t="str">
            <v>Somerville</v>
          </cell>
          <cell r="F8047">
            <v>5</v>
          </cell>
          <cell r="G8047">
            <v>4</v>
          </cell>
          <cell r="H8047">
            <v>0</v>
          </cell>
          <cell r="I8047">
            <v>0</v>
          </cell>
          <cell r="J8047">
            <v>0</v>
          </cell>
          <cell r="K8047">
            <v>11</v>
          </cell>
        </row>
        <row r="8048">
          <cell r="A8048">
            <v>8042</v>
          </cell>
          <cell r="B8048" t="str">
            <v>E</v>
          </cell>
          <cell r="C8048" t="str">
            <v>Construction</v>
          </cell>
          <cell r="D8048">
            <v>214021385</v>
          </cell>
          <cell r="E8048" t="str">
            <v>Somerville</v>
          </cell>
          <cell r="F8048">
            <v>348</v>
          </cell>
          <cell r="G8048">
            <v>226</v>
          </cell>
          <cell r="H8048">
            <v>69</v>
          </cell>
          <cell r="I8048">
            <v>4</v>
          </cell>
          <cell r="J8048">
            <v>0</v>
          </cell>
          <cell r="K8048">
            <v>647</v>
          </cell>
        </row>
        <row r="8049">
          <cell r="A8049">
            <v>8043</v>
          </cell>
          <cell r="B8049" t="str">
            <v>F</v>
          </cell>
          <cell r="C8049" t="str">
            <v>Wholesale Trade</v>
          </cell>
          <cell r="D8049">
            <v>214021385</v>
          </cell>
          <cell r="E8049" t="str">
            <v>Somerville</v>
          </cell>
          <cell r="F8049">
            <v>34</v>
          </cell>
          <cell r="G8049">
            <v>12</v>
          </cell>
          <cell r="H8049">
            <v>10</v>
          </cell>
          <cell r="I8049">
            <v>4</v>
          </cell>
          <cell r="J8049">
            <v>0</v>
          </cell>
          <cell r="K8049">
            <v>60</v>
          </cell>
        </row>
        <row r="8050">
          <cell r="A8050">
            <v>8044</v>
          </cell>
          <cell r="B8050" t="str">
            <v>G</v>
          </cell>
          <cell r="C8050" t="str">
            <v>Retail Trade</v>
          </cell>
          <cell r="D8050">
            <v>214021385</v>
          </cell>
          <cell r="E8050" t="str">
            <v>Somerville</v>
          </cell>
          <cell r="F8050">
            <v>74</v>
          </cell>
          <cell r="G8050">
            <v>43</v>
          </cell>
          <cell r="H8050">
            <v>13</v>
          </cell>
          <cell r="I8050">
            <v>3</v>
          </cell>
          <cell r="J8050">
            <v>0</v>
          </cell>
          <cell r="K8050">
            <v>134</v>
          </cell>
        </row>
        <row r="8051">
          <cell r="A8051">
            <v>8045</v>
          </cell>
          <cell r="B8051" t="str">
            <v>H</v>
          </cell>
          <cell r="C8051" t="str">
            <v>Accommodation and Food Services</v>
          </cell>
          <cell r="D8051">
            <v>214021385</v>
          </cell>
          <cell r="E8051" t="str">
            <v>Somerville</v>
          </cell>
          <cell r="F8051">
            <v>16</v>
          </cell>
          <cell r="G8051">
            <v>17</v>
          </cell>
          <cell r="H8051">
            <v>13</v>
          </cell>
          <cell r="I8051">
            <v>0</v>
          </cell>
          <cell r="J8051">
            <v>0</v>
          </cell>
          <cell r="K8051">
            <v>47</v>
          </cell>
        </row>
        <row r="8052">
          <cell r="A8052">
            <v>8046</v>
          </cell>
          <cell r="B8052" t="str">
            <v>I</v>
          </cell>
          <cell r="C8052" t="str">
            <v>Transport, Postal and Warehousing</v>
          </cell>
          <cell r="D8052">
            <v>214021385</v>
          </cell>
          <cell r="E8052" t="str">
            <v>Somerville</v>
          </cell>
          <cell r="F8052">
            <v>55</v>
          </cell>
          <cell r="G8052">
            <v>30</v>
          </cell>
          <cell r="H8052">
            <v>3</v>
          </cell>
          <cell r="I8052">
            <v>3</v>
          </cell>
          <cell r="J8052">
            <v>0</v>
          </cell>
          <cell r="K8052">
            <v>90</v>
          </cell>
        </row>
        <row r="8053">
          <cell r="A8053">
            <v>8047</v>
          </cell>
          <cell r="B8053" t="str">
            <v>J</v>
          </cell>
          <cell r="C8053" t="str">
            <v>Information Media and Telecommunications</v>
          </cell>
          <cell r="D8053">
            <v>214021385</v>
          </cell>
          <cell r="E8053" t="str">
            <v>Somerville</v>
          </cell>
          <cell r="F8053">
            <v>7</v>
          </cell>
          <cell r="G8053">
            <v>3</v>
          </cell>
          <cell r="H8053">
            <v>3</v>
          </cell>
          <cell r="I8053">
            <v>0</v>
          </cell>
          <cell r="J8053">
            <v>0</v>
          </cell>
          <cell r="K8053">
            <v>11</v>
          </cell>
        </row>
        <row r="8054">
          <cell r="A8054">
            <v>8048</v>
          </cell>
          <cell r="B8054" t="str">
            <v>K</v>
          </cell>
          <cell r="C8054" t="str">
            <v>Financial and Insurance Services</v>
          </cell>
          <cell r="D8054">
            <v>214021385</v>
          </cell>
          <cell r="E8054" t="str">
            <v>Somerville</v>
          </cell>
          <cell r="F8054">
            <v>54</v>
          </cell>
          <cell r="G8054">
            <v>18</v>
          </cell>
          <cell r="H8054">
            <v>5</v>
          </cell>
          <cell r="I8054">
            <v>0</v>
          </cell>
          <cell r="J8054">
            <v>0</v>
          </cell>
          <cell r="K8054">
            <v>77</v>
          </cell>
        </row>
        <row r="8055">
          <cell r="A8055">
            <v>8049</v>
          </cell>
          <cell r="B8055" t="str">
            <v>L</v>
          </cell>
          <cell r="C8055" t="str">
            <v>Rental, Hiring and Real Estate Services</v>
          </cell>
          <cell r="D8055">
            <v>214021385</v>
          </cell>
          <cell r="E8055" t="str">
            <v>Somerville</v>
          </cell>
          <cell r="F8055">
            <v>188</v>
          </cell>
          <cell r="G8055">
            <v>15</v>
          </cell>
          <cell r="H8055">
            <v>3</v>
          </cell>
          <cell r="I8055">
            <v>0</v>
          </cell>
          <cell r="J8055">
            <v>0</v>
          </cell>
          <cell r="K8055">
            <v>206</v>
          </cell>
        </row>
        <row r="8056">
          <cell r="A8056">
            <v>8050</v>
          </cell>
          <cell r="B8056" t="str">
            <v>M</v>
          </cell>
          <cell r="C8056" t="str">
            <v>Professional, Scientific and Technical Services</v>
          </cell>
          <cell r="D8056">
            <v>214021385</v>
          </cell>
          <cell r="E8056" t="str">
            <v>Somerville</v>
          </cell>
          <cell r="F8056">
            <v>100</v>
          </cell>
          <cell r="G8056">
            <v>53</v>
          </cell>
          <cell r="H8056">
            <v>14</v>
          </cell>
          <cell r="I8056">
            <v>3</v>
          </cell>
          <cell r="J8056">
            <v>0</v>
          </cell>
          <cell r="K8056">
            <v>170</v>
          </cell>
        </row>
        <row r="8057">
          <cell r="A8057">
            <v>8051</v>
          </cell>
          <cell r="B8057" t="str">
            <v>N</v>
          </cell>
          <cell r="C8057" t="str">
            <v>Administrative and Support Services</v>
          </cell>
          <cell r="D8057">
            <v>214021385</v>
          </cell>
          <cell r="E8057" t="str">
            <v>Somerville</v>
          </cell>
          <cell r="F8057">
            <v>49</v>
          </cell>
          <cell r="G8057">
            <v>30</v>
          </cell>
          <cell r="H8057">
            <v>10</v>
          </cell>
          <cell r="I8057">
            <v>4</v>
          </cell>
          <cell r="J8057">
            <v>0</v>
          </cell>
          <cell r="K8057">
            <v>94</v>
          </cell>
        </row>
        <row r="8058">
          <cell r="A8058">
            <v>8052</v>
          </cell>
          <cell r="B8058" t="str">
            <v>O</v>
          </cell>
          <cell r="C8058" t="str">
            <v>Public Administration and Safety</v>
          </cell>
          <cell r="D8058">
            <v>214021385</v>
          </cell>
          <cell r="E8058" t="str">
            <v>Somerville</v>
          </cell>
          <cell r="F8058">
            <v>0</v>
          </cell>
          <cell r="G8058">
            <v>0</v>
          </cell>
          <cell r="H8058">
            <v>3</v>
          </cell>
          <cell r="I8058">
            <v>0</v>
          </cell>
          <cell r="J8058">
            <v>0</v>
          </cell>
          <cell r="K8058">
            <v>3</v>
          </cell>
        </row>
        <row r="8059">
          <cell r="A8059">
            <v>8053</v>
          </cell>
          <cell r="B8059" t="str">
            <v>P</v>
          </cell>
          <cell r="C8059" t="str">
            <v>Education and Training</v>
          </cell>
          <cell r="D8059">
            <v>214021385</v>
          </cell>
          <cell r="E8059" t="str">
            <v>Somerville</v>
          </cell>
          <cell r="F8059">
            <v>19</v>
          </cell>
          <cell r="G8059">
            <v>10</v>
          </cell>
          <cell r="H8059">
            <v>5</v>
          </cell>
          <cell r="I8059">
            <v>0</v>
          </cell>
          <cell r="J8059">
            <v>3</v>
          </cell>
          <cell r="K8059">
            <v>36</v>
          </cell>
        </row>
        <row r="8060">
          <cell r="A8060">
            <v>8054</v>
          </cell>
          <cell r="B8060" t="str">
            <v>Q</v>
          </cell>
          <cell r="C8060" t="str">
            <v>Health Care and Social Assistance</v>
          </cell>
          <cell r="D8060">
            <v>214021385</v>
          </cell>
          <cell r="E8060" t="str">
            <v>Somerville</v>
          </cell>
          <cell r="F8060">
            <v>71</v>
          </cell>
          <cell r="G8060">
            <v>26</v>
          </cell>
          <cell r="H8060">
            <v>14</v>
          </cell>
          <cell r="I8060">
            <v>5</v>
          </cell>
          <cell r="J8060">
            <v>3</v>
          </cell>
          <cell r="K8060">
            <v>118</v>
          </cell>
        </row>
        <row r="8061">
          <cell r="A8061">
            <v>8055</v>
          </cell>
          <cell r="B8061" t="str">
            <v>R</v>
          </cell>
          <cell r="C8061" t="str">
            <v>Arts and Recreation Services</v>
          </cell>
          <cell r="D8061">
            <v>214021385</v>
          </cell>
          <cell r="E8061" t="str">
            <v>Somerville</v>
          </cell>
          <cell r="F8061">
            <v>19</v>
          </cell>
          <cell r="G8061">
            <v>11</v>
          </cell>
          <cell r="H8061">
            <v>8</v>
          </cell>
          <cell r="I8061">
            <v>0</v>
          </cell>
          <cell r="J8061">
            <v>0</v>
          </cell>
          <cell r="K8061">
            <v>38</v>
          </cell>
        </row>
        <row r="8062">
          <cell r="A8062">
            <v>8056</v>
          </cell>
          <cell r="B8062" t="str">
            <v>S</v>
          </cell>
          <cell r="C8062" t="str">
            <v>Other Services</v>
          </cell>
          <cell r="D8062">
            <v>214021385</v>
          </cell>
          <cell r="E8062" t="str">
            <v>Somerville</v>
          </cell>
          <cell r="F8062">
            <v>54</v>
          </cell>
          <cell r="G8062">
            <v>73</v>
          </cell>
          <cell r="H8062">
            <v>20</v>
          </cell>
          <cell r="I8062">
            <v>3</v>
          </cell>
          <cell r="J8062">
            <v>3</v>
          </cell>
          <cell r="K8062">
            <v>151</v>
          </cell>
        </row>
        <row r="8063">
          <cell r="A8063">
            <v>8057</v>
          </cell>
          <cell r="B8063" t="str">
            <v>A</v>
          </cell>
          <cell r="C8063" t="str">
            <v>Agriculture, Forestry and Fishing</v>
          </cell>
          <cell r="D8063">
            <v>206051512</v>
          </cell>
          <cell r="E8063" t="str">
            <v>South Melbourne</v>
          </cell>
          <cell r="F8063">
            <v>32</v>
          </cell>
          <cell r="G8063">
            <v>10</v>
          </cell>
          <cell r="H8063">
            <v>0</v>
          </cell>
          <cell r="I8063">
            <v>0</v>
          </cell>
          <cell r="J8063">
            <v>0</v>
          </cell>
          <cell r="K8063">
            <v>44</v>
          </cell>
        </row>
        <row r="8064">
          <cell r="A8064">
            <v>8058</v>
          </cell>
          <cell r="B8064" t="str">
            <v>B</v>
          </cell>
          <cell r="C8064" t="str">
            <v>Mining</v>
          </cell>
          <cell r="D8064">
            <v>206051512</v>
          </cell>
          <cell r="E8064" t="str">
            <v>South Melbourne</v>
          </cell>
          <cell r="F8064">
            <v>7</v>
          </cell>
          <cell r="G8064">
            <v>8</v>
          </cell>
          <cell r="H8064">
            <v>3</v>
          </cell>
          <cell r="I8064">
            <v>0</v>
          </cell>
          <cell r="J8064">
            <v>0</v>
          </cell>
          <cell r="K8064">
            <v>18</v>
          </cell>
        </row>
        <row r="8065">
          <cell r="A8065">
            <v>8059</v>
          </cell>
          <cell r="B8065" t="str">
            <v>C</v>
          </cell>
          <cell r="C8065" t="str">
            <v>Manufacturing</v>
          </cell>
          <cell r="D8065">
            <v>206051512</v>
          </cell>
          <cell r="E8065" t="str">
            <v>South Melbourne</v>
          </cell>
          <cell r="F8065">
            <v>41</v>
          </cell>
          <cell r="G8065">
            <v>17</v>
          </cell>
          <cell r="H8065">
            <v>11</v>
          </cell>
          <cell r="I8065">
            <v>5</v>
          </cell>
          <cell r="J8065">
            <v>3</v>
          </cell>
          <cell r="K8065">
            <v>75</v>
          </cell>
        </row>
        <row r="8066">
          <cell r="A8066">
            <v>8060</v>
          </cell>
          <cell r="B8066" t="str">
            <v>D</v>
          </cell>
          <cell r="C8066" t="str">
            <v>Electricity, Gas, Water and Waste Services</v>
          </cell>
          <cell r="D8066">
            <v>206051512</v>
          </cell>
          <cell r="E8066" t="str">
            <v>South Melbourne</v>
          </cell>
          <cell r="F8066">
            <v>14</v>
          </cell>
          <cell r="G8066">
            <v>4</v>
          </cell>
          <cell r="H8066">
            <v>3</v>
          </cell>
          <cell r="I8066">
            <v>3</v>
          </cell>
          <cell r="J8066">
            <v>0</v>
          </cell>
          <cell r="K8066">
            <v>24</v>
          </cell>
        </row>
        <row r="8067">
          <cell r="A8067">
            <v>8061</v>
          </cell>
          <cell r="B8067" t="str">
            <v>E</v>
          </cell>
          <cell r="C8067" t="str">
            <v>Construction</v>
          </cell>
          <cell r="D8067">
            <v>206051512</v>
          </cell>
          <cell r="E8067" t="str">
            <v>South Melbourne</v>
          </cell>
          <cell r="F8067">
            <v>380</v>
          </cell>
          <cell r="G8067">
            <v>65</v>
          </cell>
          <cell r="H8067">
            <v>21</v>
          </cell>
          <cell r="I8067">
            <v>8</v>
          </cell>
          <cell r="J8067">
            <v>0</v>
          </cell>
          <cell r="K8067">
            <v>474</v>
          </cell>
        </row>
        <row r="8068">
          <cell r="A8068">
            <v>8062</v>
          </cell>
          <cell r="B8068" t="str">
            <v>F</v>
          </cell>
          <cell r="C8068" t="str">
            <v>Wholesale Trade</v>
          </cell>
          <cell r="D8068">
            <v>206051512</v>
          </cell>
          <cell r="E8068" t="str">
            <v>South Melbourne</v>
          </cell>
          <cell r="F8068">
            <v>93</v>
          </cell>
          <cell r="G8068">
            <v>28</v>
          </cell>
          <cell r="H8068">
            <v>22</v>
          </cell>
          <cell r="I8068">
            <v>7</v>
          </cell>
          <cell r="J8068">
            <v>0</v>
          </cell>
          <cell r="K8068">
            <v>152</v>
          </cell>
        </row>
        <row r="8069">
          <cell r="A8069">
            <v>8063</v>
          </cell>
          <cell r="B8069" t="str">
            <v>G</v>
          </cell>
          <cell r="C8069" t="str">
            <v>Retail Trade</v>
          </cell>
          <cell r="D8069">
            <v>206051512</v>
          </cell>
          <cell r="E8069" t="str">
            <v>South Melbourne</v>
          </cell>
          <cell r="F8069">
            <v>121</v>
          </cell>
          <cell r="G8069">
            <v>93</v>
          </cell>
          <cell r="H8069">
            <v>59</v>
          </cell>
          <cell r="I8069">
            <v>10</v>
          </cell>
          <cell r="J8069">
            <v>3</v>
          </cell>
          <cell r="K8069">
            <v>284</v>
          </cell>
        </row>
        <row r="8070">
          <cell r="A8070">
            <v>8064</v>
          </cell>
          <cell r="B8070" t="str">
            <v>H</v>
          </cell>
          <cell r="C8070" t="str">
            <v>Accommodation and Food Services</v>
          </cell>
          <cell r="D8070">
            <v>206051512</v>
          </cell>
          <cell r="E8070" t="str">
            <v>South Melbourne</v>
          </cell>
          <cell r="F8070">
            <v>103</v>
          </cell>
          <cell r="G8070">
            <v>53</v>
          </cell>
          <cell r="H8070">
            <v>80</v>
          </cell>
          <cell r="I8070">
            <v>34</v>
          </cell>
          <cell r="J8070">
            <v>3</v>
          </cell>
          <cell r="K8070">
            <v>272</v>
          </cell>
        </row>
        <row r="8071">
          <cell r="A8071">
            <v>8065</v>
          </cell>
          <cell r="B8071" t="str">
            <v>I</v>
          </cell>
          <cell r="C8071" t="str">
            <v>Transport, Postal and Warehousing</v>
          </cell>
          <cell r="D8071">
            <v>206051512</v>
          </cell>
          <cell r="E8071" t="str">
            <v>South Melbourne</v>
          </cell>
          <cell r="F8071">
            <v>66</v>
          </cell>
          <cell r="G8071">
            <v>15</v>
          </cell>
          <cell r="H8071">
            <v>4</v>
          </cell>
          <cell r="I8071">
            <v>3</v>
          </cell>
          <cell r="J8071">
            <v>0</v>
          </cell>
          <cell r="K8071">
            <v>87</v>
          </cell>
        </row>
        <row r="8072">
          <cell r="A8072">
            <v>8066</v>
          </cell>
          <cell r="B8072" t="str">
            <v>J</v>
          </cell>
          <cell r="C8072" t="str">
            <v>Information Media and Telecommunications</v>
          </cell>
          <cell r="D8072">
            <v>206051512</v>
          </cell>
          <cell r="E8072" t="str">
            <v>South Melbourne</v>
          </cell>
          <cell r="F8072">
            <v>81</v>
          </cell>
          <cell r="G8072">
            <v>34</v>
          </cell>
          <cell r="H8072">
            <v>16</v>
          </cell>
          <cell r="I8072">
            <v>9</v>
          </cell>
          <cell r="J8072">
            <v>0</v>
          </cell>
          <cell r="K8072">
            <v>141</v>
          </cell>
        </row>
        <row r="8073">
          <cell r="A8073">
            <v>8067</v>
          </cell>
          <cell r="B8073" t="str">
            <v>K</v>
          </cell>
          <cell r="C8073" t="str">
            <v>Financial and Insurance Services</v>
          </cell>
          <cell r="D8073">
            <v>206051512</v>
          </cell>
          <cell r="E8073" t="str">
            <v>South Melbourne</v>
          </cell>
          <cell r="F8073">
            <v>392</v>
          </cell>
          <cell r="G8073">
            <v>100</v>
          </cell>
          <cell r="H8073">
            <v>32</v>
          </cell>
          <cell r="I8073">
            <v>7</v>
          </cell>
          <cell r="J8073">
            <v>0</v>
          </cell>
          <cell r="K8073">
            <v>532</v>
          </cell>
        </row>
        <row r="8074">
          <cell r="A8074">
            <v>8068</v>
          </cell>
          <cell r="B8074" t="str">
            <v>L</v>
          </cell>
          <cell r="C8074" t="str">
            <v>Rental, Hiring and Real Estate Services</v>
          </cell>
          <cell r="D8074">
            <v>206051512</v>
          </cell>
          <cell r="E8074" t="str">
            <v>South Melbourne</v>
          </cell>
          <cell r="F8074">
            <v>804</v>
          </cell>
          <cell r="G8074">
            <v>65</v>
          </cell>
          <cell r="H8074">
            <v>29</v>
          </cell>
          <cell r="I8074">
            <v>5</v>
          </cell>
          <cell r="J8074">
            <v>0</v>
          </cell>
          <cell r="K8074">
            <v>903</v>
          </cell>
        </row>
        <row r="8075">
          <cell r="A8075">
            <v>8069</v>
          </cell>
          <cell r="B8075" t="str">
            <v>M</v>
          </cell>
          <cell r="C8075" t="str">
            <v>Professional, Scientific and Technical Services</v>
          </cell>
          <cell r="D8075">
            <v>206051512</v>
          </cell>
          <cell r="E8075" t="str">
            <v>South Melbourne</v>
          </cell>
          <cell r="F8075">
            <v>545</v>
          </cell>
          <cell r="G8075">
            <v>333</v>
          </cell>
          <cell r="H8075">
            <v>156</v>
          </cell>
          <cell r="I8075">
            <v>50</v>
          </cell>
          <cell r="J8075">
            <v>3</v>
          </cell>
          <cell r="K8075">
            <v>1085</v>
          </cell>
        </row>
        <row r="8076">
          <cell r="A8076">
            <v>8070</v>
          </cell>
          <cell r="B8076" t="str">
            <v>N</v>
          </cell>
          <cell r="C8076" t="str">
            <v>Administrative and Support Services</v>
          </cell>
          <cell r="D8076">
            <v>206051512</v>
          </cell>
          <cell r="E8076" t="str">
            <v>South Melbourne</v>
          </cell>
          <cell r="F8076">
            <v>91</v>
          </cell>
          <cell r="G8076">
            <v>46</v>
          </cell>
          <cell r="H8076">
            <v>36</v>
          </cell>
          <cell r="I8076">
            <v>18</v>
          </cell>
          <cell r="J8076">
            <v>7</v>
          </cell>
          <cell r="K8076">
            <v>198</v>
          </cell>
        </row>
        <row r="8077">
          <cell r="A8077">
            <v>8071</v>
          </cell>
          <cell r="B8077" t="str">
            <v>O</v>
          </cell>
          <cell r="C8077" t="str">
            <v>Public Administration and Safety</v>
          </cell>
          <cell r="D8077">
            <v>206051512</v>
          </cell>
          <cell r="E8077" t="str">
            <v>South Melbourne</v>
          </cell>
          <cell r="F8077">
            <v>0</v>
          </cell>
          <cell r="G8077">
            <v>3</v>
          </cell>
          <cell r="H8077">
            <v>0</v>
          </cell>
          <cell r="I8077">
            <v>4</v>
          </cell>
          <cell r="J8077">
            <v>0</v>
          </cell>
          <cell r="K8077">
            <v>8</v>
          </cell>
        </row>
        <row r="8078">
          <cell r="A8078">
            <v>8072</v>
          </cell>
          <cell r="B8078" t="str">
            <v>P</v>
          </cell>
          <cell r="C8078" t="str">
            <v>Education and Training</v>
          </cell>
          <cell r="D8078">
            <v>206051512</v>
          </cell>
          <cell r="E8078" t="str">
            <v>South Melbourne</v>
          </cell>
          <cell r="F8078">
            <v>47</v>
          </cell>
          <cell r="G8078">
            <v>19</v>
          </cell>
          <cell r="H8078">
            <v>10</v>
          </cell>
          <cell r="I8078">
            <v>6</v>
          </cell>
          <cell r="J8078">
            <v>0</v>
          </cell>
          <cell r="K8078">
            <v>82</v>
          </cell>
        </row>
        <row r="8079">
          <cell r="A8079">
            <v>8073</v>
          </cell>
          <cell r="B8079" t="str">
            <v>Q</v>
          </cell>
          <cell r="C8079" t="str">
            <v>Health Care and Social Assistance</v>
          </cell>
          <cell r="D8079">
            <v>206051512</v>
          </cell>
          <cell r="E8079" t="str">
            <v>South Melbourne</v>
          </cell>
          <cell r="F8079">
            <v>170</v>
          </cell>
          <cell r="G8079">
            <v>63</v>
          </cell>
          <cell r="H8079">
            <v>28</v>
          </cell>
          <cell r="I8079">
            <v>19</v>
          </cell>
          <cell r="J8079">
            <v>3</v>
          </cell>
          <cell r="K8079">
            <v>281</v>
          </cell>
        </row>
        <row r="8080">
          <cell r="A8080">
            <v>8074</v>
          </cell>
          <cell r="B8080" t="str">
            <v>R</v>
          </cell>
          <cell r="C8080" t="str">
            <v>Arts and Recreation Services</v>
          </cell>
          <cell r="D8080">
            <v>206051512</v>
          </cell>
          <cell r="E8080" t="str">
            <v>South Melbourne</v>
          </cell>
          <cell r="F8080">
            <v>54</v>
          </cell>
          <cell r="G8080">
            <v>21</v>
          </cell>
          <cell r="H8080">
            <v>9</v>
          </cell>
          <cell r="I8080">
            <v>3</v>
          </cell>
          <cell r="J8080">
            <v>3</v>
          </cell>
          <cell r="K8080">
            <v>88</v>
          </cell>
        </row>
        <row r="8081">
          <cell r="A8081">
            <v>8075</v>
          </cell>
          <cell r="B8081" t="str">
            <v>S</v>
          </cell>
          <cell r="C8081" t="str">
            <v>Other Services</v>
          </cell>
          <cell r="D8081">
            <v>206051512</v>
          </cell>
          <cell r="E8081" t="str">
            <v>South Melbourne</v>
          </cell>
          <cell r="F8081">
            <v>69</v>
          </cell>
          <cell r="G8081">
            <v>50</v>
          </cell>
          <cell r="H8081">
            <v>20</v>
          </cell>
          <cell r="I8081">
            <v>5</v>
          </cell>
          <cell r="J8081">
            <v>0</v>
          </cell>
          <cell r="K8081">
            <v>144</v>
          </cell>
        </row>
        <row r="8082">
          <cell r="A8082">
            <v>8076</v>
          </cell>
          <cell r="B8082" t="str">
            <v>A</v>
          </cell>
          <cell r="C8082" t="str">
            <v>Agriculture, Forestry and Fishing</v>
          </cell>
          <cell r="D8082">
            <v>209041435</v>
          </cell>
          <cell r="E8082" t="str">
            <v>South Morang - North</v>
          </cell>
          <cell r="F8082">
            <v>0</v>
          </cell>
          <cell r="G8082">
            <v>4</v>
          </cell>
          <cell r="H8082">
            <v>0</v>
          </cell>
          <cell r="I8082">
            <v>0</v>
          </cell>
          <cell r="J8082">
            <v>0</v>
          </cell>
          <cell r="K8082">
            <v>6</v>
          </cell>
        </row>
        <row r="8083">
          <cell r="A8083">
            <v>8077</v>
          </cell>
          <cell r="B8083" t="str">
            <v>B</v>
          </cell>
          <cell r="C8083" t="str">
            <v>Mining</v>
          </cell>
          <cell r="D8083">
            <v>209041435</v>
          </cell>
          <cell r="E8083" t="str">
            <v>South Morang - North</v>
          </cell>
          <cell r="F8083">
            <v>3</v>
          </cell>
          <cell r="G8083">
            <v>0</v>
          </cell>
          <cell r="H8083">
            <v>0</v>
          </cell>
          <cell r="I8083">
            <v>0</v>
          </cell>
          <cell r="J8083">
            <v>0</v>
          </cell>
          <cell r="K8083">
            <v>3</v>
          </cell>
        </row>
        <row r="8084">
          <cell r="A8084">
            <v>8078</v>
          </cell>
          <cell r="B8084" t="str">
            <v>C</v>
          </cell>
          <cell r="C8084" t="str">
            <v>Manufacturing</v>
          </cell>
          <cell r="D8084">
            <v>209041435</v>
          </cell>
          <cell r="E8084" t="str">
            <v>South Morang - North</v>
          </cell>
          <cell r="F8084">
            <v>15</v>
          </cell>
          <cell r="G8084">
            <v>4</v>
          </cell>
          <cell r="H8084">
            <v>0</v>
          </cell>
          <cell r="I8084">
            <v>0</v>
          </cell>
          <cell r="J8084">
            <v>0</v>
          </cell>
          <cell r="K8084">
            <v>20</v>
          </cell>
        </row>
        <row r="8085">
          <cell r="A8085">
            <v>8079</v>
          </cell>
          <cell r="B8085" t="str">
            <v>D</v>
          </cell>
          <cell r="C8085" t="str">
            <v>Electricity, Gas, Water and Waste Services</v>
          </cell>
          <cell r="D8085">
            <v>209041435</v>
          </cell>
          <cell r="E8085" t="str">
            <v>South Morang - North</v>
          </cell>
          <cell r="F8085">
            <v>3</v>
          </cell>
          <cell r="G8085">
            <v>0</v>
          </cell>
          <cell r="H8085">
            <v>0</v>
          </cell>
          <cell r="I8085">
            <v>0</v>
          </cell>
          <cell r="J8085">
            <v>0</v>
          </cell>
          <cell r="K8085">
            <v>0</v>
          </cell>
        </row>
        <row r="8086">
          <cell r="A8086">
            <v>8080</v>
          </cell>
          <cell r="B8086" t="str">
            <v>E</v>
          </cell>
          <cell r="C8086" t="str">
            <v>Construction</v>
          </cell>
          <cell r="D8086">
            <v>209041435</v>
          </cell>
          <cell r="E8086" t="str">
            <v>South Morang - North</v>
          </cell>
          <cell r="F8086">
            <v>191</v>
          </cell>
          <cell r="G8086">
            <v>85</v>
          </cell>
          <cell r="H8086">
            <v>8</v>
          </cell>
          <cell r="I8086">
            <v>0</v>
          </cell>
          <cell r="J8086">
            <v>0</v>
          </cell>
          <cell r="K8086">
            <v>284</v>
          </cell>
        </row>
        <row r="8087">
          <cell r="A8087">
            <v>8081</v>
          </cell>
          <cell r="B8087" t="str">
            <v>F</v>
          </cell>
          <cell r="C8087" t="str">
            <v>Wholesale Trade</v>
          </cell>
          <cell r="D8087">
            <v>209041435</v>
          </cell>
          <cell r="E8087" t="str">
            <v>South Morang - North</v>
          </cell>
          <cell r="F8087">
            <v>11</v>
          </cell>
          <cell r="G8087">
            <v>8</v>
          </cell>
          <cell r="H8087">
            <v>0</v>
          </cell>
          <cell r="I8087">
            <v>0</v>
          </cell>
          <cell r="J8087">
            <v>0</v>
          </cell>
          <cell r="K8087">
            <v>20</v>
          </cell>
        </row>
        <row r="8088">
          <cell r="A8088">
            <v>8082</v>
          </cell>
          <cell r="B8088" t="str">
            <v>G</v>
          </cell>
          <cell r="C8088" t="str">
            <v>Retail Trade</v>
          </cell>
          <cell r="D8088">
            <v>209041435</v>
          </cell>
          <cell r="E8088" t="str">
            <v>South Morang - North</v>
          </cell>
          <cell r="F8088">
            <v>33</v>
          </cell>
          <cell r="G8088">
            <v>11</v>
          </cell>
          <cell r="H8088">
            <v>7</v>
          </cell>
          <cell r="I8088">
            <v>0</v>
          </cell>
          <cell r="J8088">
            <v>0</v>
          </cell>
          <cell r="K8088">
            <v>51</v>
          </cell>
        </row>
        <row r="8089">
          <cell r="A8089">
            <v>8083</v>
          </cell>
          <cell r="B8089" t="str">
            <v>H</v>
          </cell>
          <cell r="C8089" t="str">
            <v>Accommodation and Food Services</v>
          </cell>
          <cell r="D8089">
            <v>209041435</v>
          </cell>
          <cell r="E8089" t="str">
            <v>South Morang - North</v>
          </cell>
          <cell r="F8089">
            <v>12</v>
          </cell>
          <cell r="G8089">
            <v>15</v>
          </cell>
          <cell r="H8089">
            <v>7</v>
          </cell>
          <cell r="I8089">
            <v>0</v>
          </cell>
          <cell r="J8089">
            <v>0</v>
          </cell>
          <cell r="K8089">
            <v>35</v>
          </cell>
        </row>
        <row r="8090">
          <cell r="A8090">
            <v>8084</v>
          </cell>
          <cell r="B8090" t="str">
            <v>I</v>
          </cell>
          <cell r="C8090" t="str">
            <v>Transport, Postal and Warehousing</v>
          </cell>
          <cell r="D8090">
            <v>209041435</v>
          </cell>
          <cell r="E8090" t="str">
            <v>South Morang - North</v>
          </cell>
          <cell r="F8090">
            <v>142</v>
          </cell>
          <cell r="G8090">
            <v>28</v>
          </cell>
          <cell r="H8090">
            <v>0</v>
          </cell>
          <cell r="I8090">
            <v>0</v>
          </cell>
          <cell r="J8090">
            <v>0</v>
          </cell>
          <cell r="K8090">
            <v>171</v>
          </cell>
        </row>
        <row r="8091">
          <cell r="A8091">
            <v>8085</v>
          </cell>
          <cell r="B8091" t="str">
            <v>J</v>
          </cell>
          <cell r="C8091" t="str">
            <v>Information Media and Telecommunications</v>
          </cell>
          <cell r="D8091">
            <v>209041435</v>
          </cell>
          <cell r="E8091" t="str">
            <v>South Morang - North</v>
          </cell>
          <cell r="F8091">
            <v>4</v>
          </cell>
          <cell r="G8091">
            <v>0</v>
          </cell>
          <cell r="H8091">
            <v>0</v>
          </cell>
          <cell r="I8091">
            <v>0</v>
          </cell>
          <cell r="J8091">
            <v>0</v>
          </cell>
          <cell r="K8091">
            <v>4</v>
          </cell>
        </row>
        <row r="8092">
          <cell r="A8092">
            <v>8086</v>
          </cell>
          <cell r="B8092" t="str">
            <v>K</v>
          </cell>
          <cell r="C8092" t="str">
            <v>Financial and Insurance Services</v>
          </cell>
          <cell r="D8092">
            <v>209041435</v>
          </cell>
          <cell r="E8092" t="str">
            <v>South Morang - North</v>
          </cell>
          <cell r="F8092">
            <v>25</v>
          </cell>
          <cell r="G8092">
            <v>11</v>
          </cell>
          <cell r="H8092">
            <v>0</v>
          </cell>
          <cell r="I8092">
            <v>0</v>
          </cell>
          <cell r="J8092">
            <v>0</v>
          </cell>
          <cell r="K8092">
            <v>36</v>
          </cell>
        </row>
        <row r="8093">
          <cell r="A8093">
            <v>8087</v>
          </cell>
          <cell r="B8093" t="str">
            <v>L</v>
          </cell>
          <cell r="C8093" t="str">
            <v>Rental, Hiring and Real Estate Services</v>
          </cell>
          <cell r="D8093">
            <v>209041435</v>
          </cell>
          <cell r="E8093" t="str">
            <v>South Morang - North</v>
          </cell>
          <cell r="F8093">
            <v>101</v>
          </cell>
          <cell r="G8093">
            <v>6</v>
          </cell>
          <cell r="H8093">
            <v>0</v>
          </cell>
          <cell r="I8093">
            <v>0</v>
          </cell>
          <cell r="J8093">
            <v>0</v>
          </cell>
          <cell r="K8093">
            <v>107</v>
          </cell>
        </row>
        <row r="8094">
          <cell r="A8094">
            <v>8088</v>
          </cell>
          <cell r="B8094" t="str">
            <v>M</v>
          </cell>
          <cell r="C8094" t="str">
            <v>Professional, Scientific and Technical Services</v>
          </cell>
          <cell r="D8094">
            <v>209041435</v>
          </cell>
          <cell r="E8094" t="str">
            <v>South Morang - North</v>
          </cell>
          <cell r="F8094">
            <v>73</v>
          </cell>
          <cell r="G8094">
            <v>26</v>
          </cell>
          <cell r="H8094">
            <v>0</v>
          </cell>
          <cell r="I8094">
            <v>0</v>
          </cell>
          <cell r="J8094">
            <v>0</v>
          </cell>
          <cell r="K8094">
            <v>102</v>
          </cell>
        </row>
        <row r="8095">
          <cell r="A8095">
            <v>8089</v>
          </cell>
          <cell r="B8095" t="str">
            <v>N</v>
          </cell>
          <cell r="C8095" t="str">
            <v>Administrative and Support Services</v>
          </cell>
          <cell r="D8095">
            <v>209041435</v>
          </cell>
          <cell r="E8095" t="str">
            <v>South Morang - North</v>
          </cell>
          <cell r="F8095">
            <v>32</v>
          </cell>
          <cell r="G8095">
            <v>14</v>
          </cell>
          <cell r="H8095">
            <v>4</v>
          </cell>
          <cell r="I8095">
            <v>0</v>
          </cell>
          <cell r="J8095">
            <v>0</v>
          </cell>
          <cell r="K8095">
            <v>51</v>
          </cell>
        </row>
        <row r="8096">
          <cell r="A8096">
            <v>8090</v>
          </cell>
          <cell r="B8096" t="str">
            <v>O</v>
          </cell>
          <cell r="C8096" t="str">
            <v>Public Administration and Safety</v>
          </cell>
          <cell r="D8096">
            <v>209041435</v>
          </cell>
          <cell r="E8096" t="str">
            <v>South Morang - North</v>
          </cell>
          <cell r="F8096">
            <v>3</v>
          </cell>
          <cell r="G8096">
            <v>3</v>
          </cell>
          <cell r="H8096">
            <v>0</v>
          </cell>
          <cell r="I8096">
            <v>0</v>
          </cell>
          <cell r="J8096">
            <v>0</v>
          </cell>
          <cell r="K8096">
            <v>5</v>
          </cell>
        </row>
        <row r="8097">
          <cell r="A8097">
            <v>8091</v>
          </cell>
          <cell r="B8097" t="str">
            <v>P</v>
          </cell>
          <cell r="C8097" t="str">
            <v>Education and Training</v>
          </cell>
          <cell r="D8097">
            <v>209041435</v>
          </cell>
          <cell r="E8097" t="str">
            <v>South Morang - North</v>
          </cell>
          <cell r="F8097">
            <v>12</v>
          </cell>
          <cell r="G8097">
            <v>4</v>
          </cell>
          <cell r="H8097">
            <v>3</v>
          </cell>
          <cell r="I8097">
            <v>0</v>
          </cell>
          <cell r="J8097">
            <v>0</v>
          </cell>
          <cell r="K8097">
            <v>17</v>
          </cell>
        </row>
        <row r="8098">
          <cell r="A8098">
            <v>8092</v>
          </cell>
          <cell r="B8098" t="str">
            <v>Q</v>
          </cell>
          <cell r="C8098" t="str">
            <v>Health Care and Social Assistance</v>
          </cell>
          <cell r="D8098">
            <v>209041435</v>
          </cell>
          <cell r="E8098" t="str">
            <v>South Morang - North</v>
          </cell>
          <cell r="F8098">
            <v>56</v>
          </cell>
          <cell r="G8098">
            <v>16</v>
          </cell>
          <cell r="H8098">
            <v>7</v>
          </cell>
          <cell r="I8098">
            <v>0</v>
          </cell>
          <cell r="J8098">
            <v>0</v>
          </cell>
          <cell r="K8098">
            <v>79</v>
          </cell>
        </row>
        <row r="8099">
          <cell r="A8099">
            <v>8093</v>
          </cell>
          <cell r="B8099" t="str">
            <v>R</v>
          </cell>
          <cell r="C8099" t="str">
            <v>Arts and Recreation Services</v>
          </cell>
          <cell r="D8099">
            <v>209041435</v>
          </cell>
          <cell r="E8099" t="str">
            <v>South Morang - North</v>
          </cell>
          <cell r="F8099">
            <v>8</v>
          </cell>
          <cell r="G8099">
            <v>3</v>
          </cell>
          <cell r="H8099">
            <v>3</v>
          </cell>
          <cell r="I8099">
            <v>0</v>
          </cell>
          <cell r="J8099">
            <v>0</v>
          </cell>
          <cell r="K8099">
            <v>12</v>
          </cell>
        </row>
        <row r="8100">
          <cell r="A8100">
            <v>8094</v>
          </cell>
          <cell r="B8100" t="str">
            <v>S</v>
          </cell>
          <cell r="C8100" t="str">
            <v>Other Services</v>
          </cell>
          <cell r="D8100">
            <v>209041435</v>
          </cell>
          <cell r="E8100" t="str">
            <v>South Morang - North</v>
          </cell>
          <cell r="F8100">
            <v>38</v>
          </cell>
          <cell r="G8100">
            <v>11</v>
          </cell>
          <cell r="H8100">
            <v>3</v>
          </cell>
          <cell r="I8100">
            <v>0</v>
          </cell>
          <cell r="J8100">
            <v>0</v>
          </cell>
          <cell r="K8100">
            <v>52</v>
          </cell>
        </row>
        <row r="8101">
          <cell r="A8101">
            <v>8095</v>
          </cell>
          <cell r="B8101" t="str">
            <v>A</v>
          </cell>
          <cell r="C8101" t="str">
            <v>Agriculture, Forestry and Fishing</v>
          </cell>
          <cell r="D8101">
            <v>209041436</v>
          </cell>
          <cell r="E8101" t="str">
            <v>South Morang - South</v>
          </cell>
          <cell r="F8101">
            <v>0</v>
          </cell>
          <cell r="G8101">
            <v>0</v>
          </cell>
          <cell r="H8101">
            <v>0</v>
          </cell>
          <cell r="I8101">
            <v>0</v>
          </cell>
          <cell r="J8101">
            <v>0</v>
          </cell>
          <cell r="K8101">
            <v>3</v>
          </cell>
        </row>
        <row r="8102">
          <cell r="A8102">
            <v>8096</v>
          </cell>
          <cell r="B8102" t="str">
            <v>B</v>
          </cell>
          <cell r="C8102" t="str">
            <v>Mining</v>
          </cell>
          <cell r="D8102">
            <v>209041436</v>
          </cell>
          <cell r="E8102" t="str">
            <v>South Morang - South</v>
          </cell>
          <cell r="F8102">
            <v>0</v>
          </cell>
          <cell r="G8102">
            <v>0</v>
          </cell>
          <cell r="H8102">
            <v>0</v>
          </cell>
          <cell r="I8102">
            <v>0</v>
          </cell>
          <cell r="J8102">
            <v>0</v>
          </cell>
          <cell r="K8102">
            <v>0</v>
          </cell>
        </row>
        <row r="8103">
          <cell r="A8103">
            <v>8097</v>
          </cell>
          <cell r="B8103" t="str">
            <v>C</v>
          </cell>
          <cell r="C8103" t="str">
            <v>Manufacturing</v>
          </cell>
          <cell r="D8103">
            <v>209041436</v>
          </cell>
          <cell r="E8103" t="str">
            <v>South Morang - South</v>
          </cell>
          <cell r="F8103">
            <v>12</v>
          </cell>
          <cell r="G8103">
            <v>3</v>
          </cell>
          <cell r="H8103">
            <v>0</v>
          </cell>
          <cell r="I8103">
            <v>0</v>
          </cell>
          <cell r="J8103">
            <v>0</v>
          </cell>
          <cell r="K8103">
            <v>18</v>
          </cell>
        </row>
        <row r="8104">
          <cell r="A8104">
            <v>8098</v>
          </cell>
          <cell r="B8104" t="str">
            <v>D</v>
          </cell>
          <cell r="C8104" t="str">
            <v>Electricity, Gas, Water and Waste Services</v>
          </cell>
          <cell r="D8104">
            <v>209041436</v>
          </cell>
          <cell r="E8104" t="str">
            <v>South Morang - South</v>
          </cell>
          <cell r="F8104">
            <v>3</v>
          </cell>
          <cell r="G8104">
            <v>0</v>
          </cell>
          <cell r="H8104">
            <v>0</v>
          </cell>
          <cell r="I8104">
            <v>0</v>
          </cell>
          <cell r="J8104">
            <v>0</v>
          </cell>
          <cell r="K8104">
            <v>3</v>
          </cell>
        </row>
        <row r="8105">
          <cell r="A8105">
            <v>8099</v>
          </cell>
          <cell r="B8105" t="str">
            <v>E</v>
          </cell>
          <cell r="C8105" t="str">
            <v>Construction</v>
          </cell>
          <cell r="D8105">
            <v>209041436</v>
          </cell>
          <cell r="E8105" t="str">
            <v>South Morang - South</v>
          </cell>
          <cell r="F8105">
            <v>134</v>
          </cell>
          <cell r="G8105">
            <v>53</v>
          </cell>
          <cell r="H8105">
            <v>5</v>
          </cell>
          <cell r="I8105">
            <v>0</v>
          </cell>
          <cell r="J8105">
            <v>0</v>
          </cell>
          <cell r="K8105">
            <v>192</v>
          </cell>
        </row>
        <row r="8106">
          <cell r="A8106">
            <v>8100</v>
          </cell>
          <cell r="B8106" t="str">
            <v>F</v>
          </cell>
          <cell r="C8106" t="str">
            <v>Wholesale Trade</v>
          </cell>
          <cell r="D8106">
            <v>209041436</v>
          </cell>
          <cell r="E8106" t="str">
            <v>South Morang - South</v>
          </cell>
          <cell r="F8106">
            <v>21</v>
          </cell>
          <cell r="G8106">
            <v>8</v>
          </cell>
          <cell r="H8106">
            <v>3</v>
          </cell>
          <cell r="I8106">
            <v>0</v>
          </cell>
          <cell r="J8106">
            <v>0</v>
          </cell>
          <cell r="K8106">
            <v>32</v>
          </cell>
        </row>
        <row r="8107">
          <cell r="A8107">
            <v>8101</v>
          </cell>
          <cell r="B8107" t="str">
            <v>G</v>
          </cell>
          <cell r="C8107" t="str">
            <v>Retail Trade</v>
          </cell>
          <cell r="D8107">
            <v>209041436</v>
          </cell>
          <cell r="E8107" t="str">
            <v>South Morang - South</v>
          </cell>
          <cell r="F8107">
            <v>35</v>
          </cell>
          <cell r="G8107">
            <v>13</v>
          </cell>
          <cell r="H8107">
            <v>5</v>
          </cell>
          <cell r="I8107">
            <v>3</v>
          </cell>
          <cell r="J8107">
            <v>0</v>
          </cell>
          <cell r="K8107">
            <v>55</v>
          </cell>
        </row>
        <row r="8108">
          <cell r="A8108">
            <v>8102</v>
          </cell>
          <cell r="B8108" t="str">
            <v>H</v>
          </cell>
          <cell r="C8108" t="str">
            <v>Accommodation and Food Services</v>
          </cell>
          <cell r="D8108">
            <v>209041436</v>
          </cell>
          <cell r="E8108" t="str">
            <v>South Morang - South</v>
          </cell>
          <cell r="F8108">
            <v>10</v>
          </cell>
          <cell r="G8108">
            <v>14</v>
          </cell>
          <cell r="H8108">
            <v>7</v>
          </cell>
          <cell r="I8108">
            <v>0</v>
          </cell>
          <cell r="J8108">
            <v>0</v>
          </cell>
          <cell r="K8108">
            <v>31</v>
          </cell>
        </row>
        <row r="8109">
          <cell r="A8109">
            <v>8103</v>
          </cell>
          <cell r="B8109" t="str">
            <v>I</v>
          </cell>
          <cell r="C8109" t="str">
            <v>Transport, Postal and Warehousing</v>
          </cell>
          <cell r="D8109">
            <v>209041436</v>
          </cell>
          <cell r="E8109" t="str">
            <v>South Morang - South</v>
          </cell>
          <cell r="F8109">
            <v>153</v>
          </cell>
          <cell r="G8109">
            <v>23</v>
          </cell>
          <cell r="H8109">
            <v>3</v>
          </cell>
          <cell r="I8109">
            <v>0</v>
          </cell>
          <cell r="J8109">
            <v>0</v>
          </cell>
          <cell r="K8109">
            <v>179</v>
          </cell>
        </row>
        <row r="8110">
          <cell r="A8110">
            <v>8104</v>
          </cell>
          <cell r="B8110" t="str">
            <v>J</v>
          </cell>
          <cell r="C8110" t="str">
            <v>Information Media and Telecommunications</v>
          </cell>
          <cell r="D8110">
            <v>209041436</v>
          </cell>
          <cell r="E8110" t="str">
            <v>South Morang - South</v>
          </cell>
          <cell r="F8110">
            <v>7</v>
          </cell>
          <cell r="G8110">
            <v>0</v>
          </cell>
          <cell r="H8110">
            <v>0</v>
          </cell>
          <cell r="I8110">
            <v>0</v>
          </cell>
          <cell r="J8110">
            <v>0</v>
          </cell>
          <cell r="K8110">
            <v>7</v>
          </cell>
        </row>
        <row r="8111">
          <cell r="A8111">
            <v>8105</v>
          </cell>
          <cell r="B8111" t="str">
            <v>K</v>
          </cell>
          <cell r="C8111" t="str">
            <v>Financial and Insurance Services</v>
          </cell>
          <cell r="D8111">
            <v>209041436</v>
          </cell>
          <cell r="E8111" t="str">
            <v>South Morang - South</v>
          </cell>
          <cell r="F8111">
            <v>21</v>
          </cell>
          <cell r="G8111">
            <v>8</v>
          </cell>
          <cell r="H8111">
            <v>3</v>
          </cell>
          <cell r="I8111">
            <v>3</v>
          </cell>
          <cell r="J8111">
            <v>0</v>
          </cell>
          <cell r="K8111">
            <v>31</v>
          </cell>
        </row>
        <row r="8112">
          <cell r="A8112">
            <v>8106</v>
          </cell>
          <cell r="B8112" t="str">
            <v>L</v>
          </cell>
          <cell r="C8112" t="str">
            <v>Rental, Hiring and Real Estate Services</v>
          </cell>
          <cell r="D8112">
            <v>209041436</v>
          </cell>
          <cell r="E8112" t="str">
            <v>South Morang - South</v>
          </cell>
          <cell r="F8112">
            <v>73</v>
          </cell>
          <cell r="G8112">
            <v>7</v>
          </cell>
          <cell r="H8112">
            <v>3</v>
          </cell>
          <cell r="I8112">
            <v>0</v>
          </cell>
          <cell r="J8112">
            <v>0</v>
          </cell>
          <cell r="K8112">
            <v>82</v>
          </cell>
        </row>
        <row r="8113">
          <cell r="A8113">
            <v>8107</v>
          </cell>
          <cell r="B8113" t="str">
            <v>M</v>
          </cell>
          <cell r="C8113" t="str">
            <v>Professional, Scientific and Technical Services</v>
          </cell>
          <cell r="D8113">
            <v>209041436</v>
          </cell>
          <cell r="E8113" t="str">
            <v>South Morang - South</v>
          </cell>
          <cell r="F8113">
            <v>56</v>
          </cell>
          <cell r="G8113">
            <v>25</v>
          </cell>
          <cell r="H8113">
            <v>3</v>
          </cell>
          <cell r="I8113">
            <v>0</v>
          </cell>
          <cell r="J8113">
            <v>0</v>
          </cell>
          <cell r="K8113">
            <v>84</v>
          </cell>
        </row>
        <row r="8114">
          <cell r="A8114">
            <v>8108</v>
          </cell>
          <cell r="B8114" t="str">
            <v>N</v>
          </cell>
          <cell r="C8114" t="str">
            <v>Administrative and Support Services</v>
          </cell>
          <cell r="D8114">
            <v>209041436</v>
          </cell>
          <cell r="E8114" t="str">
            <v>South Morang - South</v>
          </cell>
          <cell r="F8114">
            <v>48</v>
          </cell>
          <cell r="G8114">
            <v>6</v>
          </cell>
          <cell r="H8114">
            <v>3</v>
          </cell>
          <cell r="I8114">
            <v>3</v>
          </cell>
          <cell r="J8114">
            <v>0</v>
          </cell>
          <cell r="K8114">
            <v>57</v>
          </cell>
        </row>
        <row r="8115">
          <cell r="A8115">
            <v>8109</v>
          </cell>
          <cell r="B8115" t="str">
            <v>O</v>
          </cell>
          <cell r="C8115" t="str">
            <v>Public Administration and Safety</v>
          </cell>
          <cell r="D8115">
            <v>209041436</v>
          </cell>
          <cell r="E8115" t="str">
            <v>South Morang - South</v>
          </cell>
          <cell r="F8115">
            <v>3</v>
          </cell>
          <cell r="G8115">
            <v>3</v>
          </cell>
          <cell r="H8115">
            <v>0</v>
          </cell>
          <cell r="I8115">
            <v>0</v>
          </cell>
          <cell r="J8115">
            <v>0</v>
          </cell>
          <cell r="K8115">
            <v>4</v>
          </cell>
        </row>
        <row r="8116">
          <cell r="A8116">
            <v>8110</v>
          </cell>
          <cell r="B8116" t="str">
            <v>P</v>
          </cell>
          <cell r="C8116" t="str">
            <v>Education and Training</v>
          </cell>
          <cell r="D8116">
            <v>209041436</v>
          </cell>
          <cell r="E8116" t="str">
            <v>South Morang - South</v>
          </cell>
          <cell r="F8116">
            <v>9</v>
          </cell>
          <cell r="G8116">
            <v>5</v>
          </cell>
          <cell r="H8116">
            <v>3</v>
          </cell>
          <cell r="I8116">
            <v>0</v>
          </cell>
          <cell r="J8116">
            <v>0</v>
          </cell>
          <cell r="K8116">
            <v>17</v>
          </cell>
        </row>
        <row r="8117">
          <cell r="A8117">
            <v>8111</v>
          </cell>
          <cell r="B8117" t="str">
            <v>Q</v>
          </cell>
          <cell r="C8117" t="str">
            <v>Health Care and Social Assistance</v>
          </cell>
          <cell r="D8117">
            <v>209041436</v>
          </cell>
          <cell r="E8117" t="str">
            <v>South Morang - South</v>
          </cell>
          <cell r="F8117">
            <v>62</v>
          </cell>
          <cell r="G8117">
            <v>17</v>
          </cell>
          <cell r="H8117">
            <v>14</v>
          </cell>
          <cell r="I8117">
            <v>8</v>
          </cell>
          <cell r="J8117">
            <v>0</v>
          </cell>
          <cell r="K8117">
            <v>101</v>
          </cell>
        </row>
        <row r="8118">
          <cell r="A8118">
            <v>8112</v>
          </cell>
          <cell r="B8118" t="str">
            <v>R</v>
          </cell>
          <cell r="C8118" t="str">
            <v>Arts and Recreation Services</v>
          </cell>
          <cell r="D8118">
            <v>209041436</v>
          </cell>
          <cell r="E8118" t="str">
            <v>South Morang - South</v>
          </cell>
          <cell r="F8118">
            <v>8</v>
          </cell>
          <cell r="G8118">
            <v>4</v>
          </cell>
          <cell r="H8118">
            <v>4</v>
          </cell>
          <cell r="I8118">
            <v>0</v>
          </cell>
          <cell r="J8118">
            <v>0</v>
          </cell>
          <cell r="K8118">
            <v>16</v>
          </cell>
        </row>
        <row r="8119">
          <cell r="A8119">
            <v>8113</v>
          </cell>
          <cell r="B8119" t="str">
            <v>S</v>
          </cell>
          <cell r="C8119" t="str">
            <v>Other Services</v>
          </cell>
          <cell r="D8119">
            <v>209041436</v>
          </cell>
          <cell r="E8119" t="str">
            <v>South Morang - South</v>
          </cell>
          <cell r="F8119">
            <v>33</v>
          </cell>
          <cell r="G8119">
            <v>23</v>
          </cell>
          <cell r="H8119">
            <v>3</v>
          </cell>
          <cell r="I8119">
            <v>3</v>
          </cell>
          <cell r="J8119">
            <v>0</v>
          </cell>
          <cell r="K8119">
            <v>60</v>
          </cell>
        </row>
        <row r="8120">
          <cell r="A8120">
            <v>8114</v>
          </cell>
          <cell r="B8120" t="str">
            <v>A</v>
          </cell>
          <cell r="C8120" t="str">
            <v>Agriculture, Forestry and Fishing</v>
          </cell>
          <cell r="D8120">
            <v>206061515</v>
          </cell>
          <cell r="E8120" t="str">
            <v>South Yarra - North</v>
          </cell>
          <cell r="F8120">
            <v>27</v>
          </cell>
          <cell r="G8120">
            <v>7</v>
          </cell>
          <cell r="H8120">
            <v>3</v>
          </cell>
          <cell r="I8120">
            <v>3</v>
          </cell>
          <cell r="J8120">
            <v>0</v>
          </cell>
          <cell r="K8120">
            <v>38</v>
          </cell>
        </row>
        <row r="8121">
          <cell r="A8121">
            <v>8115</v>
          </cell>
          <cell r="B8121" t="str">
            <v>B</v>
          </cell>
          <cell r="C8121" t="str">
            <v>Mining</v>
          </cell>
          <cell r="D8121">
            <v>206061515</v>
          </cell>
          <cell r="E8121" t="str">
            <v>South Yarra - North</v>
          </cell>
          <cell r="F8121">
            <v>18</v>
          </cell>
          <cell r="G8121">
            <v>0</v>
          </cell>
          <cell r="H8121">
            <v>0</v>
          </cell>
          <cell r="I8121">
            <v>0</v>
          </cell>
          <cell r="J8121">
            <v>0</v>
          </cell>
          <cell r="K8121">
            <v>21</v>
          </cell>
        </row>
        <row r="8122">
          <cell r="A8122">
            <v>8116</v>
          </cell>
          <cell r="B8122" t="str">
            <v>C</v>
          </cell>
          <cell r="C8122" t="str">
            <v>Manufacturing</v>
          </cell>
          <cell r="D8122">
            <v>206061515</v>
          </cell>
          <cell r="E8122" t="str">
            <v>South Yarra - North</v>
          </cell>
          <cell r="F8122">
            <v>28</v>
          </cell>
          <cell r="G8122">
            <v>10</v>
          </cell>
          <cell r="H8122">
            <v>3</v>
          </cell>
          <cell r="I8122">
            <v>3</v>
          </cell>
          <cell r="J8122">
            <v>0</v>
          </cell>
          <cell r="K8122">
            <v>43</v>
          </cell>
        </row>
        <row r="8123">
          <cell r="A8123">
            <v>8117</v>
          </cell>
          <cell r="B8123" t="str">
            <v>D</v>
          </cell>
          <cell r="C8123" t="str">
            <v>Electricity, Gas, Water and Waste Services</v>
          </cell>
          <cell r="D8123">
            <v>206061515</v>
          </cell>
          <cell r="E8123" t="str">
            <v>South Yarra - North</v>
          </cell>
          <cell r="F8123">
            <v>6</v>
          </cell>
          <cell r="G8123">
            <v>0</v>
          </cell>
          <cell r="H8123">
            <v>0</v>
          </cell>
          <cell r="I8123">
            <v>0</v>
          </cell>
          <cell r="J8123">
            <v>0</v>
          </cell>
          <cell r="K8123">
            <v>10</v>
          </cell>
        </row>
        <row r="8124">
          <cell r="A8124">
            <v>8118</v>
          </cell>
          <cell r="B8124" t="str">
            <v>E</v>
          </cell>
          <cell r="C8124" t="str">
            <v>Construction</v>
          </cell>
          <cell r="D8124">
            <v>206061515</v>
          </cell>
          <cell r="E8124" t="str">
            <v>South Yarra - North</v>
          </cell>
          <cell r="F8124">
            <v>383</v>
          </cell>
          <cell r="G8124">
            <v>36</v>
          </cell>
          <cell r="H8124">
            <v>11</v>
          </cell>
          <cell r="I8124">
            <v>5</v>
          </cell>
          <cell r="J8124">
            <v>0</v>
          </cell>
          <cell r="K8124">
            <v>435</v>
          </cell>
        </row>
        <row r="8125">
          <cell r="A8125">
            <v>8119</v>
          </cell>
          <cell r="B8125" t="str">
            <v>F</v>
          </cell>
          <cell r="C8125" t="str">
            <v>Wholesale Trade</v>
          </cell>
          <cell r="D8125">
            <v>206061515</v>
          </cell>
          <cell r="E8125" t="str">
            <v>South Yarra - North</v>
          </cell>
          <cell r="F8125">
            <v>54</v>
          </cell>
          <cell r="G8125">
            <v>25</v>
          </cell>
          <cell r="H8125">
            <v>16</v>
          </cell>
          <cell r="I8125">
            <v>3</v>
          </cell>
          <cell r="J8125">
            <v>0</v>
          </cell>
          <cell r="K8125">
            <v>97</v>
          </cell>
        </row>
        <row r="8126">
          <cell r="A8126">
            <v>8120</v>
          </cell>
          <cell r="B8126" t="str">
            <v>G</v>
          </cell>
          <cell r="C8126" t="str">
            <v>Retail Trade</v>
          </cell>
          <cell r="D8126">
            <v>206061515</v>
          </cell>
          <cell r="E8126" t="str">
            <v>South Yarra - North</v>
          </cell>
          <cell r="F8126">
            <v>101</v>
          </cell>
          <cell r="G8126">
            <v>37</v>
          </cell>
          <cell r="H8126">
            <v>21</v>
          </cell>
          <cell r="I8126">
            <v>5</v>
          </cell>
          <cell r="J8126">
            <v>3</v>
          </cell>
          <cell r="K8126">
            <v>165</v>
          </cell>
        </row>
        <row r="8127">
          <cell r="A8127">
            <v>8121</v>
          </cell>
          <cell r="B8127" t="str">
            <v>H</v>
          </cell>
          <cell r="C8127" t="str">
            <v>Accommodation and Food Services</v>
          </cell>
          <cell r="D8127">
            <v>206061515</v>
          </cell>
          <cell r="E8127" t="str">
            <v>South Yarra - North</v>
          </cell>
          <cell r="F8127">
            <v>51</v>
          </cell>
          <cell r="G8127">
            <v>35</v>
          </cell>
          <cell r="H8127">
            <v>31</v>
          </cell>
          <cell r="I8127">
            <v>11</v>
          </cell>
          <cell r="J8127">
            <v>0</v>
          </cell>
          <cell r="K8127">
            <v>128</v>
          </cell>
        </row>
        <row r="8128">
          <cell r="A8128">
            <v>8122</v>
          </cell>
          <cell r="B8128" t="str">
            <v>I</v>
          </cell>
          <cell r="C8128" t="str">
            <v>Transport, Postal and Warehousing</v>
          </cell>
          <cell r="D8128">
            <v>206061515</v>
          </cell>
          <cell r="E8128" t="str">
            <v>South Yarra - North</v>
          </cell>
          <cell r="F8128">
            <v>40</v>
          </cell>
          <cell r="G8128">
            <v>8</v>
          </cell>
          <cell r="H8128">
            <v>3</v>
          </cell>
          <cell r="I8128">
            <v>0</v>
          </cell>
          <cell r="J8128">
            <v>0</v>
          </cell>
          <cell r="K8128">
            <v>50</v>
          </cell>
        </row>
        <row r="8129">
          <cell r="A8129">
            <v>8123</v>
          </cell>
          <cell r="B8129" t="str">
            <v>J</v>
          </cell>
          <cell r="C8129" t="str">
            <v>Information Media and Telecommunications</v>
          </cell>
          <cell r="D8129">
            <v>206061515</v>
          </cell>
          <cell r="E8129" t="str">
            <v>South Yarra - North</v>
          </cell>
          <cell r="F8129">
            <v>38</v>
          </cell>
          <cell r="G8129">
            <v>10</v>
          </cell>
          <cell r="H8129">
            <v>5</v>
          </cell>
          <cell r="I8129">
            <v>8</v>
          </cell>
          <cell r="J8129">
            <v>0</v>
          </cell>
          <cell r="K8129">
            <v>61</v>
          </cell>
        </row>
        <row r="8130">
          <cell r="A8130">
            <v>8124</v>
          </cell>
          <cell r="B8130" t="str">
            <v>K</v>
          </cell>
          <cell r="C8130" t="str">
            <v>Financial and Insurance Services</v>
          </cell>
          <cell r="D8130">
            <v>206061515</v>
          </cell>
          <cell r="E8130" t="str">
            <v>South Yarra - North</v>
          </cell>
          <cell r="F8130">
            <v>363</v>
          </cell>
          <cell r="G8130">
            <v>75</v>
          </cell>
          <cell r="H8130">
            <v>18</v>
          </cell>
          <cell r="I8130">
            <v>4</v>
          </cell>
          <cell r="J8130">
            <v>0</v>
          </cell>
          <cell r="K8130">
            <v>460</v>
          </cell>
        </row>
        <row r="8131">
          <cell r="A8131">
            <v>8125</v>
          </cell>
          <cell r="B8131" t="str">
            <v>L</v>
          </cell>
          <cell r="C8131" t="str">
            <v>Rental, Hiring and Real Estate Services</v>
          </cell>
          <cell r="D8131">
            <v>206061515</v>
          </cell>
          <cell r="E8131" t="str">
            <v>South Yarra - North</v>
          </cell>
          <cell r="F8131">
            <v>542</v>
          </cell>
          <cell r="G8131">
            <v>51</v>
          </cell>
          <cell r="H8131">
            <v>21</v>
          </cell>
          <cell r="I8131">
            <v>4</v>
          </cell>
          <cell r="J8131">
            <v>0</v>
          </cell>
          <cell r="K8131">
            <v>618</v>
          </cell>
        </row>
        <row r="8132">
          <cell r="A8132">
            <v>8126</v>
          </cell>
          <cell r="B8132" t="str">
            <v>M</v>
          </cell>
          <cell r="C8132" t="str">
            <v>Professional, Scientific and Technical Services</v>
          </cell>
          <cell r="D8132">
            <v>206061515</v>
          </cell>
          <cell r="E8132" t="str">
            <v>South Yarra - North</v>
          </cell>
          <cell r="F8132">
            <v>295</v>
          </cell>
          <cell r="G8132">
            <v>151</v>
          </cell>
          <cell r="H8132">
            <v>59</v>
          </cell>
          <cell r="I8132">
            <v>22</v>
          </cell>
          <cell r="J8132">
            <v>0</v>
          </cell>
          <cell r="K8132">
            <v>527</v>
          </cell>
        </row>
        <row r="8133">
          <cell r="A8133">
            <v>8127</v>
          </cell>
          <cell r="B8133" t="str">
            <v>N</v>
          </cell>
          <cell r="C8133" t="str">
            <v>Administrative and Support Services</v>
          </cell>
          <cell r="D8133">
            <v>206061515</v>
          </cell>
          <cell r="E8133" t="str">
            <v>South Yarra - North</v>
          </cell>
          <cell r="F8133">
            <v>56</v>
          </cell>
          <cell r="G8133">
            <v>41</v>
          </cell>
          <cell r="H8133">
            <v>19</v>
          </cell>
          <cell r="I8133">
            <v>7</v>
          </cell>
          <cell r="J8133">
            <v>4</v>
          </cell>
          <cell r="K8133">
            <v>127</v>
          </cell>
        </row>
        <row r="8134">
          <cell r="A8134">
            <v>8128</v>
          </cell>
          <cell r="B8134" t="str">
            <v>O</v>
          </cell>
          <cell r="C8134" t="str">
            <v>Public Administration and Safety</v>
          </cell>
          <cell r="D8134">
            <v>206061515</v>
          </cell>
          <cell r="E8134" t="str">
            <v>South Yarra - North</v>
          </cell>
          <cell r="F8134">
            <v>6</v>
          </cell>
          <cell r="G8134">
            <v>0</v>
          </cell>
          <cell r="H8134">
            <v>0</v>
          </cell>
          <cell r="I8134">
            <v>0</v>
          </cell>
          <cell r="J8134">
            <v>0</v>
          </cell>
          <cell r="K8134">
            <v>8</v>
          </cell>
        </row>
        <row r="8135">
          <cell r="A8135">
            <v>8129</v>
          </cell>
          <cell r="B8135" t="str">
            <v>P</v>
          </cell>
          <cell r="C8135" t="str">
            <v>Education and Training</v>
          </cell>
          <cell r="D8135">
            <v>206061515</v>
          </cell>
          <cell r="E8135" t="str">
            <v>South Yarra - North</v>
          </cell>
          <cell r="F8135">
            <v>23</v>
          </cell>
          <cell r="G8135">
            <v>8</v>
          </cell>
          <cell r="H8135">
            <v>10</v>
          </cell>
          <cell r="I8135">
            <v>3</v>
          </cell>
          <cell r="J8135">
            <v>0</v>
          </cell>
          <cell r="K8135">
            <v>43</v>
          </cell>
        </row>
        <row r="8136">
          <cell r="A8136">
            <v>8130</v>
          </cell>
          <cell r="B8136" t="str">
            <v>Q</v>
          </cell>
          <cell r="C8136" t="str">
            <v>Health Care and Social Assistance</v>
          </cell>
          <cell r="D8136">
            <v>206061515</v>
          </cell>
          <cell r="E8136" t="str">
            <v>South Yarra - North</v>
          </cell>
          <cell r="F8136">
            <v>128</v>
          </cell>
          <cell r="G8136">
            <v>53</v>
          </cell>
          <cell r="H8136">
            <v>24</v>
          </cell>
          <cell r="I8136">
            <v>17</v>
          </cell>
          <cell r="J8136">
            <v>3</v>
          </cell>
          <cell r="K8136">
            <v>224</v>
          </cell>
        </row>
        <row r="8137">
          <cell r="A8137">
            <v>8131</v>
          </cell>
          <cell r="B8137" t="str">
            <v>R</v>
          </cell>
          <cell r="C8137" t="str">
            <v>Arts and Recreation Services</v>
          </cell>
          <cell r="D8137">
            <v>206061515</v>
          </cell>
          <cell r="E8137" t="str">
            <v>South Yarra - North</v>
          </cell>
          <cell r="F8137">
            <v>31</v>
          </cell>
          <cell r="G8137">
            <v>15</v>
          </cell>
          <cell r="H8137">
            <v>5</v>
          </cell>
          <cell r="I8137">
            <v>3</v>
          </cell>
          <cell r="J8137">
            <v>0</v>
          </cell>
          <cell r="K8137">
            <v>53</v>
          </cell>
        </row>
        <row r="8138">
          <cell r="A8138">
            <v>8132</v>
          </cell>
          <cell r="B8138" t="str">
            <v>S</v>
          </cell>
          <cell r="C8138" t="str">
            <v>Other Services</v>
          </cell>
          <cell r="D8138">
            <v>206061515</v>
          </cell>
          <cell r="E8138" t="str">
            <v>South Yarra - North</v>
          </cell>
          <cell r="F8138">
            <v>36</v>
          </cell>
          <cell r="G8138">
            <v>29</v>
          </cell>
          <cell r="H8138">
            <v>7</v>
          </cell>
          <cell r="I8138">
            <v>0</v>
          </cell>
          <cell r="J8138">
            <v>0</v>
          </cell>
          <cell r="K8138">
            <v>75</v>
          </cell>
        </row>
        <row r="8139">
          <cell r="A8139">
            <v>8133</v>
          </cell>
          <cell r="B8139" t="str">
            <v>A</v>
          </cell>
          <cell r="C8139" t="str">
            <v>Agriculture, Forestry and Fishing</v>
          </cell>
          <cell r="D8139">
            <v>206061516</v>
          </cell>
          <cell r="E8139" t="str">
            <v>South Yarra - South</v>
          </cell>
          <cell r="F8139">
            <v>12</v>
          </cell>
          <cell r="G8139">
            <v>3</v>
          </cell>
          <cell r="H8139">
            <v>0</v>
          </cell>
          <cell r="I8139">
            <v>0</v>
          </cell>
          <cell r="J8139">
            <v>0</v>
          </cell>
          <cell r="K8139">
            <v>17</v>
          </cell>
        </row>
        <row r="8140">
          <cell r="A8140">
            <v>8134</v>
          </cell>
          <cell r="B8140" t="str">
            <v>B</v>
          </cell>
          <cell r="C8140" t="str">
            <v>Mining</v>
          </cell>
          <cell r="D8140">
            <v>206061516</v>
          </cell>
          <cell r="E8140" t="str">
            <v>South Yarra - South</v>
          </cell>
          <cell r="F8140">
            <v>0</v>
          </cell>
          <cell r="G8140">
            <v>0</v>
          </cell>
          <cell r="H8140">
            <v>0</v>
          </cell>
          <cell r="I8140">
            <v>0</v>
          </cell>
          <cell r="J8140">
            <v>0</v>
          </cell>
          <cell r="K8140">
            <v>3</v>
          </cell>
        </row>
        <row r="8141">
          <cell r="A8141">
            <v>8135</v>
          </cell>
          <cell r="B8141" t="str">
            <v>C</v>
          </cell>
          <cell r="C8141" t="str">
            <v>Manufacturing</v>
          </cell>
          <cell r="D8141">
            <v>206061516</v>
          </cell>
          <cell r="E8141" t="str">
            <v>South Yarra - South</v>
          </cell>
          <cell r="F8141">
            <v>15</v>
          </cell>
          <cell r="G8141">
            <v>13</v>
          </cell>
          <cell r="H8141">
            <v>4</v>
          </cell>
          <cell r="I8141">
            <v>3</v>
          </cell>
          <cell r="J8141">
            <v>0</v>
          </cell>
          <cell r="K8141">
            <v>35</v>
          </cell>
        </row>
        <row r="8142">
          <cell r="A8142">
            <v>8136</v>
          </cell>
          <cell r="B8142" t="str">
            <v>D</v>
          </cell>
          <cell r="C8142" t="str">
            <v>Electricity, Gas, Water and Waste Services</v>
          </cell>
          <cell r="D8142">
            <v>206061516</v>
          </cell>
          <cell r="E8142" t="str">
            <v>South Yarra - South</v>
          </cell>
          <cell r="F8142">
            <v>6</v>
          </cell>
          <cell r="G8142">
            <v>0</v>
          </cell>
          <cell r="H8142">
            <v>0</v>
          </cell>
          <cell r="I8142">
            <v>0</v>
          </cell>
          <cell r="J8142">
            <v>0</v>
          </cell>
          <cell r="K8142">
            <v>8</v>
          </cell>
        </row>
        <row r="8143">
          <cell r="A8143">
            <v>8137</v>
          </cell>
          <cell r="B8143" t="str">
            <v>E</v>
          </cell>
          <cell r="C8143" t="str">
            <v>Construction</v>
          </cell>
          <cell r="D8143">
            <v>206061516</v>
          </cell>
          <cell r="E8143" t="str">
            <v>South Yarra - South</v>
          </cell>
          <cell r="F8143">
            <v>106</v>
          </cell>
          <cell r="G8143">
            <v>23</v>
          </cell>
          <cell r="H8143">
            <v>4</v>
          </cell>
          <cell r="I8143">
            <v>3</v>
          </cell>
          <cell r="J8143">
            <v>0</v>
          </cell>
          <cell r="K8143">
            <v>135</v>
          </cell>
        </row>
        <row r="8144">
          <cell r="A8144">
            <v>8138</v>
          </cell>
          <cell r="B8144" t="str">
            <v>F</v>
          </cell>
          <cell r="C8144" t="str">
            <v>Wholesale Trade</v>
          </cell>
          <cell r="D8144">
            <v>206061516</v>
          </cell>
          <cell r="E8144" t="str">
            <v>South Yarra - South</v>
          </cell>
          <cell r="F8144">
            <v>34</v>
          </cell>
          <cell r="G8144">
            <v>17</v>
          </cell>
          <cell r="H8144">
            <v>6</v>
          </cell>
          <cell r="I8144">
            <v>3</v>
          </cell>
          <cell r="J8144">
            <v>0</v>
          </cell>
          <cell r="K8144">
            <v>59</v>
          </cell>
        </row>
        <row r="8145">
          <cell r="A8145">
            <v>8139</v>
          </cell>
          <cell r="B8145" t="str">
            <v>G</v>
          </cell>
          <cell r="C8145" t="str">
            <v>Retail Trade</v>
          </cell>
          <cell r="D8145">
            <v>206061516</v>
          </cell>
          <cell r="E8145" t="str">
            <v>South Yarra - South</v>
          </cell>
          <cell r="F8145">
            <v>62</v>
          </cell>
          <cell r="G8145">
            <v>45</v>
          </cell>
          <cell r="H8145">
            <v>33</v>
          </cell>
          <cell r="I8145">
            <v>5</v>
          </cell>
          <cell r="J8145">
            <v>0</v>
          </cell>
          <cell r="K8145">
            <v>146</v>
          </cell>
        </row>
        <row r="8146">
          <cell r="A8146">
            <v>8140</v>
          </cell>
          <cell r="B8146" t="str">
            <v>H</v>
          </cell>
          <cell r="C8146" t="str">
            <v>Accommodation and Food Services</v>
          </cell>
          <cell r="D8146">
            <v>206061516</v>
          </cell>
          <cell r="E8146" t="str">
            <v>South Yarra - South</v>
          </cell>
          <cell r="F8146">
            <v>34</v>
          </cell>
          <cell r="G8146">
            <v>43</v>
          </cell>
          <cell r="H8146">
            <v>37</v>
          </cell>
          <cell r="I8146">
            <v>31</v>
          </cell>
          <cell r="J8146">
            <v>0</v>
          </cell>
          <cell r="K8146">
            <v>145</v>
          </cell>
        </row>
        <row r="8147">
          <cell r="A8147">
            <v>8141</v>
          </cell>
          <cell r="B8147" t="str">
            <v>I</v>
          </cell>
          <cell r="C8147" t="str">
            <v>Transport, Postal and Warehousing</v>
          </cell>
          <cell r="D8147">
            <v>206061516</v>
          </cell>
          <cell r="E8147" t="str">
            <v>South Yarra - South</v>
          </cell>
          <cell r="F8147">
            <v>39</v>
          </cell>
          <cell r="G8147">
            <v>5</v>
          </cell>
          <cell r="H8147">
            <v>0</v>
          </cell>
          <cell r="I8147">
            <v>0</v>
          </cell>
          <cell r="J8147">
            <v>0</v>
          </cell>
          <cell r="K8147">
            <v>46</v>
          </cell>
        </row>
        <row r="8148">
          <cell r="A8148">
            <v>8142</v>
          </cell>
          <cell r="B8148" t="str">
            <v>J</v>
          </cell>
          <cell r="C8148" t="str">
            <v>Information Media and Telecommunications</v>
          </cell>
          <cell r="D8148">
            <v>206061516</v>
          </cell>
          <cell r="E8148" t="str">
            <v>South Yarra - South</v>
          </cell>
          <cell r="F8148">
            <v>33</v>
          </cell>
          <cell r="G8148">
            <v>6</v>
          </cell>
          <cell r="H8148">
            <v>11</v>
          </cell>
          <cell r="I8148">
            <v>0</v>
          </cell>
          <cell r="J8148">
            <v>0</v>
          </cell>
          <cell r="K8148">
            <v>51</v>
          </cell>
        </row>
        <row r="8149">
          <cell r="A8149">
            <v>8143</v>
          </cell>
          <cell r="B8149" t="str">
            <v>K</v>
          </cell>
          <cell r="C8149" t="str">
            <v>Financial and Insurance Services</v>
          </cell>
          <cell r="D8149">
            <v>206061516</v>
          </cell>
          <cell r="E8149" t="str">
            <v>South Yarra - South</v>
          </cell>
          <cell r="F8149">
            <v>106</v>
          </cell>
          <cell r="G8149">
            <v>25</v>
          </cell>
          <cell r="H8149">
            <v>10</v>
          </cell>
          <cell r="I8149">
            <v>0</v>
          </cell>
          <cell r="J8149">
            <v>0</v>
          </cell>
          <cell r="K8149">
            <v>142</v>
          </cell>
        </row>
        <row r="8150">
          <cell r="A8150">
            <v>8144</v>
          </cell>
          <cell r="B8150" t="str">
            <v>L</v>
          </cell>
          <cell r="C8150" t="str">
            <v>Rental, Hiring and Real Estate Services</v>
          </cell>
          <cell r="D8150">
            <v>206061516</v>
          </cell>
          <cell r="E8150" t="str">
            <v>South Yarra - South</v>
          </cell>
          <cell r="F8150">
            <v>228</v>
          </cell>
          <cell r="G8150">
            <v>20</v>
          </cell>
          <cell r="H8150">
            <v>4</v>
          </cell>
          <cell r="I8150">
            <v>3</v>
          </cell>
          <cell r="J8150">
            <v>0</v>
          </cell>
          <cell r="K8150">
            <v>254</v>
          </cell>
        </row>
        <row r="8151">
          <cell r="A8151">
            <v>8145</v>
          </cell>
          <cell r="B8151" t="str">
            <v>M</v>
          </cell>
          <cell r="C8151" t="str">
            <v>Professional, Scientific and Technical Services</v>
          </cell>
          <cell r="D8151">
            <v>206061516</v>
          </cell>
          <cell r="E8151" t="str">
            <v>South Yarra - South</v>
          </cell>
          <cell r="F8151">
            <v>237</v>
          </cell>
          <cell r="G8151">
            <v>102</v>
          </cell>
          <cell r="H8151">
            <v>39</v>
          </cell>
          <cell r="I8151">
            <v>20</v>
          </cell>
          <cell r="J8151">
            <v>0</v>
          </cell>
          <cell r="K8151">
            <v>398</v>
          </cell>
        </row>
        <row r="8152">
          <cell r="A8152">
            <v>8146</v>
          </cell>
          <cell r="B8152" t="str">
            <v>N</v>
          </cell>
          <cell r="C8152" t="str">
            <v>Administrative and Support Services</v>
          </cell>
          <cell r="D8152">
            <v>206061516</v>
          </cell>
          <cell r="E8152" t="str">
            <v>South Yarra - South</v>
          </cell>
          <cell r="F8152">
            <v>47</v>
          </cell>
          <cell r="G8152">
            <v>19</v>
          </cell>
          <cell r="H8152">
            <v>11</v>
          </cell>
          <cell r="I8152">
            <v>10</v>
          </cell>
          <cell r="J8152">
            <v>0</v>
          </cell>
          <cell r="K8152">
            <v>88</v>
          </cell>
        </row>
        <row r="8153">
          <cell r="A8153">
            <v>8147</v>
          </cell>
          <cell r="B8153" t="str">
            <v>O</v>
          </cell>
          <cell r="C8153" t="str">
            <v>Public Administration and Safety</v>
          </cell>
          <cell r="D8153">
            <v>206061516</v>
          </cell>
          <cell r="E8153" t="str">
            <v>South Yarra - South</v>
          </cell>
          <cell r="F8153">
            <v>6</v>
          </cell>
          <cell r="G8153">
            <v>0</v>
          </cell>
          <cell r="H8153">
            <v>3</v>
          </cell>
          <cell r="I8153">
            <v>0</v>
          </cell>
          <cell r="J8153">
            <v>0</v>
          </cell>
          <cell r="K8153">
            <v>8</v>
          </cell>
        </row>
        <row r="8154">
          <cell r="A8154">
            <v>8148</v>
          </cell>
          <cell r="B8154" t="str">
            <v>P</v>
          </cell>
          <cell r="C8154" t="str">
            <v>Education and Training</v>
          </cell>
          <cell r="D8154">
            <v>206061516</v>
          </cell>
          <cell r="E8154" t="str">
            <v>South Yarra - South</v>
          </cell>
          <cell r="F8154">
            <v>20</v>
          </cell>
          <cell r="G8154">
            <v>7</v>
          </cell>
          <cell r="H8154">
            <v>3</v>
          </cell>
          <cell r="I8154">
            <v>0</v>
          </cell>
          <cell r="J8154">
            <v>0</v>
          </cell>
          <cell r="K8154">
            <v>31</v>
          </cell>
        </row>
        <row r="8155">
          <cell r="A8155">
            <v>8149</v>
          </cell>
          <cell r="B8155" t="str">
            <v>Q</v>
          </cell>
          <cell r="C8155" t="str">
            <v>Health Care and Social Assistance</v>
          </cell>
          <cell r="D8155">
            <v>206061516</v>
          </cell>
          <cell r="E8155" t="str">
            <v>South Yarra - South</v>
          </cell>
          <cell r="F8155">
            <v>120</v>
          </cell>
          <cell r="G8155">
            <v>36</v>
          </cell>
          <cell r="H8155">
            <v>15</v>
          </cell>
          <cell r="I8155">
            <v>3</v>
          </cell>
          <cell r="J8155">
            <v>0</v>
          </cell>
          <cell r="K8155">
            <v>174</v>
          </cell>
        </row>
        <row r="8156">
          <cell r="A8156">
            <v>8150</v>
          </cell>
          <cell r="B8156" t="str">
            <v>R</v>
          </cell>
          <cell r="C8156" t="str">
            <v>Arts and Recreation Services</v>
          </cell>
          <cell r="D8156">
            <v>206061516</v>
          </cell>
          <cell r="E8156" t="str">
            <v>South Yarra - South</v>
          </cell>
          <cell r="F8156">
            <v>32</v>
          </cell>
          <cell r="G8156">
            <v>6</v>
          </cell>
          <cell r="H8156">
            <v>4</v>
          </cell>
          <cell r="I8156">
            <v>0</v>
          </cell>
          <cell r="J8156">
            <v>0</v>
          </cell>
          <cell r="K8156">
            <v>43</v>
          </cell>
        </row>
        <row r="8157">
          <cell r="A8157">
            <v>8151</v>
          </cell>
          <cell r="B8157" t="str">
            <v>S</v>
          </cell>
          <cell r="C8157" t="str">
            <v>Other Services</v>
          </cell>
          <cell r="D8157">
            <v>206061516</v>
          </cell>
          <cell r="E8157" t="str">
            <v>South Yarra - South</v>
          </cell>
          <cell r="F8157">
            <v>42</v>
          </cell>
          <cell r="G8157">
            <v>32</v>
          </cell>
          <cell r="H8157">
            <v>9</v>
          </cell>
          <cell r="I8157">
            <v>0</v>
          </cell>
          <cell r="J8157">
            <v>0</v>
          </cell>
          <cell r="K8157">
            <v>84</v>
          </cell>
        </row>
        <row r="8158">
          <cell r="A8158">
            <v>8152</v>
          </cell>
          <cell r="B8158" t="str">
            <v>A</v>
          </cell>
          <cell r="C8158" t="str">
            <v>Agriculture, Forestry and Fishing</v>
          </cell>
          <cell r="D8158">
            <v>206041125</v>
          </cell>
          <cell r="E8158" t="str">
            <v>South Yarra - West</v>
          </cell>
          <cell r="F8158">
            <v>22</v>
          </cell>
          <cell r="G8158">
            <v>0</v>
          </cell>
          <cell r="H8158">
            <v>3</v>
          </cell>
          <cell r="I8158">
            <v>0</v>
          </cell>
          <cell r="J8158">
            <v>0</v>
          </cell>
          <cell r="K8158">
            <v>26</v>
          </cell>
        </row>
        <row r="8159">
          <cell r="A8159">
            <v>8153</v>
          </cell>
          <cell r="B8159" t="str">
            <v>B</v>
          </cell>
          <cell r="C8159" t="str">
            <v>Mining</v>
          </cell>
          <cell r="D8159">
            <v>206041125</v>
          </cell>
          <cell r="E8159" t="str">
            <v>South Yarra - West</v>
          </cell>
          <cell r="F8159">
            <v>0</v>
          </cell>
          <cell r="G8159">
            <v>0</v>
          </cell>
          <cell r="H8159">
            <v>0</v>
          </cell>
          <cell r="I8159">
            <v>0</v>
          </cell>
          <cell r="J8159">
            <v>0</v>
          </cell>
          <cell r="K8159">
            <v>3</v>
          </cell>
        </row>
        <row r="8160">
          <cell r="A8160">
            <v>8154</v>
          </cell>
          <cell r="B8160" t="str">
            <v>C</v>
          </cell>
          <cell r="C8160" t="str">
            <v>Manufacturing</v>
          </cell>
          <cell r="D8160">
            <v>206041125</v>
          </cell>
          <cell r="E8160" t="str">
            <v>South Yarra - West</v>
          </cell>
          <cell r="F8160">
            <v>11</v>
          </cell>
          <cell r="G8160">
            <v>3</v>
          </cell>
          <cell r="H8160">
            <v>3</v>
          </cell>
          <cell r="I8160">
            <v>0</v>
          </cell>
          <cell r="J8160">
            <v>0</v>
          </cell>
          <cell r="K8160">
            <v>17</v>
          </cell>
        </row>
        <row r="8161">
          <cell r="A8161">
            <v>8155</v>
          </cell>
          <cell r="B8161" t="str">
            <v>D</v>
          </cell>
          <cell r="C8161" t="str">
            <v>Electricity, Gas, Water and Waste Services</v>
          </cell>
          <cell r="D8161">
            <v>206041125</v>
          </cell>
          <cell r="E8161" t="str">
            <v>South Yarra - West</v>
          </cell>
          <cell r="F8161">
            <v>3</v>
          </cell>
          <cell r="G8161">
            <v>0</v>
          </cell>
          <cell r="H8161">
            <v>0</v>
          </cell>
          <cell r="I8161">
            <v>0</v>
          </cell>
          <cell r="J8161">
            <v>0</v>
          </cell>
          <cell r="K8161">
            <v>3</v>
          </cell>
        </row>
        <row r="8162">
          <cell r="A8162">
            <v>8156</v>
          </cell>
          <cell r="B8162" t="str">
            <v>E</v>
          </cell>
          <cell r="C8162" t="str">
            <v>Construction</v>
          </cell>
          <cell r="D8162">
            <v>206041125</v>
          </cell>
          <cell r="E8162" t="str">
            <v>South Yarra - West</v>
          </cell>
          <cell r="F8162">
            <v>102</v>
          </cell>
          <cell r="G8162">
            <v>9</v>
          </cell>
          <cell r="H8162">
            <v>0</v>
          </cell>
          <cell r="I8162">
            <v>0</v>
          </cell>
          <cell r="J8162">
            <v>0</v>
          </cell>
          <cell r="K8162">
            <v>113</v>
          </cell>
        </row>
        <row r="8163">
          <cell r="A8163">
            <v>8157</v>
          </cell>
          <cell r="B8163" t="str">
            <v>F</v>
          </cell>
          <cell r="C8163" t="str">
            <v>Wholesale Trade</v>
          </cell>
          <cell r="D8163">
            <v>206041125</v>
          </cell>
          <cell r="E8163" t="str">
            <v>South Yarra - West</v>
          </cell>
          <cell r="F8163">
            <v>14</v>
          </cell>
          <cell r="G8163">
            <v>8</v>
          </cell>
          <cell r="H8163">
            <v>0</v>
          </cell>
          <cell r="I8163">
            <v>0</v>
          </cell>
          <cell r="J8163">
            <v>0</v>
          </cell>
          <cell r="K8163">
            <v>24</v>
          </cell>
        </row>
        <row r="8164">
          <cell r="A8164">
            <v>8158</v>
          </cell>
          <cell r="B8164" t="str">
            <v>G</v>
          </cell>
          <cell r="C8164" t="str">
            <v>Retail Trade</v>
          </cell>
          <cell r="D8164">
            <v>206041125</v>
          </cell>
          <cell r="E8164" t="str">
            <v>South Yarra - West</v>
          </cell>
          <cell r="F8164">
            <v>29</v>
          </cell>
          <cell r="G8164">
            <v>16</v>
          </cell>
          <cell r="H8164">
            <v>6</v>
          </cell>
          <cell r="I8164">
            <v>5</v>
          </cell>
          <cell r="J8164">
            <v>0</v>
          </cell>
          <cell r="K8164">
            <v>57</v>
          </cell>
        </row>
        <row r="8165">
          <cell r="A8165">
            <v>8159</v>
          </cell>
          <cell r="B8165" t="str">
            <v>H</v>
          </cell>
          <cell r="C8165" t="str">
            <v>Accommodation and Food Services</v>
          </cell>
          <cell r="D8165">
            <v>206041125</v>
          </cell>
          <cell r="E8165" t="str">
            <v>South Yarra - West</v>
          </cell>
          <cell r="F8165">
            <v>13</v>
          </cell>
          <cell r="G8165">
            <v>10</v>
          </cell>
          <cell r="H8165">
            <v>7</v>
          </cell>
          <cell r="I8165">
            <v>11</v>
          </cell>
          <cell r="J8165">
            <v>3</v>
          </cell>
          <cell r="K8165">
            <v>42</v>
          </cell>
        </row>
        <row r="8166">
          <cell r="A8166">
            <v>8160</v>
          </cell>
          <cell r="B8166" t="str">
            <v>I</v>
          </cell>
          <cell r="C8166" t="str">
            <v>Transport, Postal and Warehousing</v>
          </cell>
          <cell r="D8166">
            <v>206041125</v>
          </cell>
          <cell r="E8166" t="str">
            <v>South Yarra - West</v>
          </cell>
          <cell r="F8166">
            <v>11</v>
          </cell>
          <cell r="G8166">
            <v>7</v>
          </cell>
          <cell r="H8166">
            <v>3</v>
          </cell>
          <cell r="I8166">
            <v>0</v>
          </cell>
          <cell r="J8166">
            <v>0</v>
          </cell>
          <cell r="K8166">
            <v>22</v>
          </cell>
        </row>
        <row r="8167">
          <cell r="A8167">
            <v>8161</v>
          </cell>
          <cell r="B8167" t="str">
            <v>J</v>
          </cell>
          <cell r="C8167" t="str">
            <v>Information Media and Telecommunications</v>
          </cell>
          <cell r="D8167">
            <v>206041125</v>
          </cell>
          <cell r="E8167" t="str">
            <v>South Yarra - West</v>
          </cell>
          <cell r="F8167">
            <v>12</v>
          </cell>
          <cell r="G8167">
            <v>4</v>
          </cell>
          <cell r="H8167">
            <v>0</v>
          </cell>
          <cell r="I8167">
            <v>0</v>
          </cell>
          <cell r="J8167">
            <v>0</v>
          </cell>
          <cell r="K8167">
            <v>16</v>
          </cell>
        </row>
        <row r="8168">
          <cell r="A8168">
            <v>8162</v>
          </cell>
          <cell r="B8168" t="str">
            <v>K</v>
          </cell>
          <cell r="C8168" t="str">
            <v>Financial and Insurance Services</v>
          </cell>
          <cell r="D8168">
            <v>206041125</v>
          </cell>
          <cell r="E8168" t="str">
            <v>South Yarra - West</v>
          </cell>
          <cell r="F8168">
            <v>129</v>
          </cell>
          <cell r="G8168">
            <v>26</v>
          </cell>
          <cell r="H8168">
            <v>7</v>
          </cell>
          <cell r="I8168">
            <v>0</v>
          </cell>
          <cell r="J8168">
            <v>0</v>
          </cell>
          <cell r="K8168">
            <v>164</v>
          </cell>
        </row>
        <row r="8169">
          <cell r="A8169">
            <v>8163</v>
          </cell>
          <cell r="B8169" t="str">
            <v>L</v>
          </cell>
          <cell r="C8169" t="str">
            <v>Rental, Hiring and Real Estate Services</v>
          </cell>
          <cell r="D8169">
            <v>206041125</v>
          </cell>
          <cell r="E8169" t="str">
            <v>South Yarra - West</v>
          </cell>
          <cell r="F8169">
            <v>279</v>
          </cell>
          <cell r="G8169">
            <v>21</v>
          </cell>
          <cell r="H8169">
            <v>3</v>
          </cell>
          <cell r="I8169">
            <v>3</v>
          </cell>
          <cell r="J8169">
            <v>0</v>
          </cell>
          <cell r="K8169">
            <v>305</v>
          </cell>
        </row>
        <row r="8170">
          <cell r="A8170">
            <v>8164</v>
          </cell>
          <cell r="B8170" t="str">
            <v>M</v>
          </cell>
          <cell r="C8170" t="str">
            <v>Professional, Scientific and Technical Services</v>
          </cell>
          <cell r="D8170">
            <v>206041125</v>
          </cell>
          <cell r="E8170" t="str">
            <v>South Yarra - West</v>
          </cell>
          <cell r="F8170">
            <v>134</v>
          </cell>
          <cell r="G8170">
            <v>59</v>
          </cell>
          <cell r="H8170">
            <v>14</v>
          </cell>
          <cell r="I8170">
            <v>8</v>
          </cell>
          <cell r="J8170">
            <v>0</v>
          </cell>
          <cell r="K8170">
            <v>216</v>
          </cell>
        </row>
        <row r="8171">
          <cell r="A8171">
            <v>8165</v>
          </cell>
          <cell r="B8171" t="str">
            <v>N</v>
          </cell>
          <cell r="C8171" t="str">
            <v>Administrative and Support Services</v>
          </cell>
          <cell r="D8171">
            <v>206041125</v>
          </cell>
          <cell r="E8171" t="str">
            <v>South Yarra - West</v>
          </cell>
          <cell r="F8171">
            <v>24</v>
          </cell>
          <cell r="G8171">
            <v>13</v>
          </cell>
          <cell r="H8171">
            <v>7</v>
          </cell>
          <cell r="I8171">
            <v>3</v>
          </cell>
          <cell r="J8171">
            <v>0</v>
          </cell>
          <cell r="K8171">
            <v>47</v>
          </cell>
        </row>
        <row r="8172">
          <cell r="A8172">
            <v>8166</v>
          </cell>
          <cell r="B8172" t="str">
            <v>O</v>
          </cell>
          <cell r="C8172" t="str">
            <v>Public Administration and Safety</v>
          </cell>
          <cell r="D8172">
            <v>206041125</v>
          </cell>
          <cell r="E8172" t="str">
            <v>South Yarra - West</v>
          </cell>
          <cell r="F8172">
            <v>0</v>
          </cell>
          <cell r="G8172">
            <v>0</v>
          </cell>
          <cell r="H8172">
            <v>0</v>
          </cell>
          <cell r="I8172">
            <v>0</v>
          </cell>
          <cell r="J8172">
            <v>0</v>
          </cell>
          <cell r="K8172">
            <v>3</v>
          </cell>
        </row>
        <row r="8173">
          <cell r="A8173">
            <v>8167</v>
          </cell>
          <cell r="B8173" t="str">
            <v>P</v>
          </cell>
          <cell r="C8173" t="str">
            <v>Education and Training</v>
          </cell>
          <cell r="D8173">
            <v>206041125</v>
          </cell>
          <cell r="E8173" t="str">
            <v>South Yarra - West</v>
          </cell>
          <cell r="F8173">
            <v>17</v>
          </cell>
          <cell r="G8173">
            <v>3</v>
          </cell>
          <cell r="H8173">
            <v>3</v>
          </cell>
          <cell r="I8173">
            <v>3</v>
          </cell>
          <cell r="J8173">
            <v>0</v>
          </cell>
          <cell r="K8173">
            <v>24</v>
          </cell>
        </row>
        <row r="8174">
          <cell r="A8174">
            <v>8168</v>
          </cell>
          <cell r="B8174" t="str">
            <v>Q</v>
          </cell>
          <cell r="C8174" t="str">
            <v>Health Care and Social Assistance</v>
          </cell>
          <cell r="D8174">
            <v>206041125</v>
          </cell>
          <cell r="E8174" t="str">
            <v>South Yarra - West</v>
          </cell>
          <cell r="F8174">
            <v>141</v>
          </cell>
          <cell r="G8174">
            <v>47</v>
          </cell>
          <cell r="H8174">
            <v>13</v>
          </cell>
          <cell r="I8174">
            <v>3</v>
          </cell>
          <cell r="J8174">
            <v>0</v>
          </cell>
          <cell r="K8174">
            <v>204</v>
          </cell>
        </row>
        <row r="8175">
          <cell r="A8175">
            <v>8169</v>
          </cell>
          <cell r="B8175" t="str">
            <v>R</v>
          </cell>
          <cell r="C8175" t="str">
            <v>Arts and Recreation Services</v>
          </cell>
          <cell r="D8175">
            <v>206041125</v>
          </cell>
          <cell r="E8175" t="str">
            <v>South Yarra - West</v>
          </cell>
          <cell r="F8175">
            <v>18</v>
          </cell>
          <cell r="G8175">
            <v>7</v>
          </cell>
          <cell r="H8175">
            <v>3</v>
          </cell>
          <cell r="I8175">
            <v>0</v>
          </cell>
          <cell r="J8175">
            <v>0</v>
          </cell>
          <cell r="K8175">
            <v>26</v>
          </cell>
        </row>
        <row r="8176">
          <cell r="A8176">
            <v>8170</v>
          </cell>
          <cell r="B8176" t="str">
            <v>S</v>
          </cell>
          <cell r="C8176" t="str">
            <v>Other Services</v>
          </cell>
          <cell r="D8176">
            <v>206041125</v>
          </cell>
          <cell r="E8176" t="str">
            <v>South Yarra - West</v>
          </cell>
          <cell r="F8176">
            <v>6</v>
          </cell>
          <cell r="G8176">
            <v>9</v>
          </cell>
          <cell r="H8176">
            <v>4</v>
          </cell>
          <cell r="I8176">
            <v>0</v>
          </cell>
          <cell r="J8176">
            <v>0</v>
          </cell>
          <cell r="K8176">
            <v>19</v>
          </cell>
        </row>
        <row r="8177">
          <cell r="A8177">
            <v>8171</v>
          </cell>
          <cell r="B8177" t="str">
            <v>A</v>
          </cell>
          <cell r="C8177" t="str">
            <v>Agriculture, Forestry and Fishing</v>
          </cell>
          <cell r="D8177">
            <v>206041509</v>
          </cell>
          <cell r="E8177" t="str">
            <v>Southbank - East</v>
          </cell>
          <cell r="F8177">
            <v>7</v>
          </cell>
          <cell r="G8177">
            <v>0</v>
          </cell>
          <cell r="H8177">
            <v>3</v>
          </cell>
          <cell r="I8177">
            <v>3</v>
          </cell>
          <cell r="J8177">
            <v>0</v>
          </cell>
          <cell r="K8177">
            <v>11</v>
          </cell>
        </row>
        <row r="8178">
          <cell r="A8178">
            <v>8172</v>
          </cell>
          <cell r="B8178" t="str">
            <v>B</v>
          </cell>
          <cell r="C8178" t="str">
            <v>Mining</v>
          </cell>
          <cell r="D8178">
            <v>206041509</v>
          </cell>
          <cell r="E8178" t="str">
            <v>Southbank - East</v>
          </cell>
          <cell r="F8178">
            <v>6</v>
          </cell>
          <cell r="G8178">
            <v>3</v>
          </cell>
          <cell r="H8178">
            <v>0</v>
          </cell>
          <cell r="I8178">
            <v>0</v>
          </cell>
          <cell r="J8178">
            <v>0</v>
          </cell>
          <cell r="K8178">
            <v>8</v>
          </cell>
        </row>
        <row r="8179">
          <cell r="A8179">
            <v>8173</v>
          </cell>
          <cell r="B8179" t="str">
            <v>C</v>
          </cell>
          <cell r="C8179" t="str">
            <v>Manufacturing</v>
          </cell>
          <cell r="D8179">
            <v>206041509</v>
          </cell>
          <cell r="E8179" t="str">
            <v>Southbank - East</v>
          </cell>
          <cell r="F8179">
            <v>11</v>
          </cell>
          <cell r="G8179">
            <v>6</v>
          </cell>
          <cell r="H8179">
            <v>3</v>
          </cell>
          <cell r="I8179">
            <v>3</v>
          </cell>
          <cell r="J8179">
            <v>0</v>
          </cell>
          <cell r="K8179">
            <v>21</v>
          </cell>
        </row>
        <row r="8180">
          <cell r="A8180">
            <v>8174</v>
          </cell>
          <cell r="B8180" t="str">
            <v>D</v>
          </cell>
          <cell r="C8180" t="str">
            <v>Electricity, Gas, Water and Waste Services</v>
          </cell>
          <cell r="D8180">
            <v>206041509</v>
          </cell>
          <cell r="E8180" t="str">
            <v>Southbank - East</v>
          </cell>
          <cell r="F8180">
            <v>10</v>
          </cell>
          <cell r="G8180">
            <v>0</v>
          </cell>
          <cell r="H8180">
            <v>3</v>
          </cell>
          <cell r="I8180">
            <v>0</v>
          </cell>
          <cell r="J8180">
            <v>0</v>
          </cell>
          <cell r="K8180">
            <v>13</v>
          </cell>
        </row>
        <row r="8181">
          <cell r="A8181">
            <v>8175</v>
          </cell>
          <cell r="B8181" t="str">
            <v>E</v>
          </cell>
          <cell r="C8181" t="str">
            <v>Construction</v>
          </cell>
          <cell r="D8181">
            <v>206041509</v>
          </cell>
          <cell r="E8181" t="str">
            <v>Southbank - East</v>
          </cell>
          <cell r="F8181">
            <v>186</v>
          </cell>
          <cell r="G8181">
            <v>27</v>
          </cell>
          <cell r="H8181">
            <v>8</v>
          </cell>
          <cell r="I8181">
            <v>3</v>
          </cell>
          <cell r="J8181">
            <v>0</v>
          </cell>
          <cell r="K8181">
            <v>224</v>
          </cell>
        </row>
        <row r="8182">
          <cell r="A8182">
            <v>8176</v>
          </cell>
          <cell r="B8182" t="str">
            <v>F</v>
          </cell>
          <cell r="C8182" t="str">
            <v>Wholesale Trade</v>
          </cell>
          <cell r="D8182">
            <v>206041509</v>
          </cell>
          <cell r="E8182" t="str">
            <v>Southbank - East</v>
          </cell>
          <cell r="F8182">
            <v>35</v>
          </cell>
          <cell r="G8182">
            <v>17</v>
          </cell>
          <cell r="H8182">
            <v>7</v>
          </cell>
          <cell r="I8182">
            <v>3</v>
          </cell>
          <cell r="J8182">
            <v>0</v>
          </cell>
          <cell r="K8182">
            <v>61</v>
          </cell>
        </row>
        <row r="8183">
          <cell r="A8183">
            <v>8177</v>
          </cell>
          <cell r="B8183" t="str">
            <v>G</v>
          </cell>
          <cell r="C8183" t="str">
            <v>Retail Trade</v>
          </cell>
          <cell r="D8183">
            <v>206041509</v>
          </cell>
          <cell r="E8183" t="str">
            <v>Southbank - East</v>
          </cell>
          <cell r="F8183">
            <v>82</v>
          </cell>
          <cell r="G8183">
            <v>28</v>
          </cell>
          <cell r="H8183">
            <v>17</v>
          </cell>
          <cell r="I8183">
            <v>3</v>
          </cell>
          <cell r="J8183">
            <v>3</v>
          </cell>
          <cell r="K8183">
            <v>131</v>
          </cell>
        </row>
        <row r="8184">
          <cell r="A8184">
            <v>8178</v>
          </cell>
          <cell r="B8184" t="str">
            <v>H</v>
          </cell>
          <cell r="C8184" t="str">
            <v>Accommodation and Food Services</v>
          </cell>
          <cell r="D8184">
            <v>206041509</v>
          </cell>
          <cell r="E8184" t="str">
            <v>Southbank - East</v>
          </cell>
          <cell r="F8184">
            <v>30</v>
          </cell>
          <cell r="G8184">
            <v>38</v>
          </cell>
          <cell r="H8184">
            <v>20</v>
          </cell>
          <cell r="I8184">
            <v>7</v>
          </cell>
          <cell r="J8184">
            <v>0</v>
          </cell>
          <cell r="K8184">
            <v>95</v>
          </cell>
        </row>
        <row r="8185">
          <cell r="A8185">
            <v>8179</v>
          </cell>
          <cell r="B8185" t="str">
            <v>I</v>
          </cell>
          <cell r="C8185" t="str">
            <v>Transport, Postal and Warehousing</v>
          </cell>
          <cell r="D8185">
            <v>206041509</v>
          </cell>
          <cell r="E8185" t="str">
            <v>Southbank - East</v>
          </cell>
          <cell r="F8185">
            <v>132</v>
          </cell>
          <cell r="G8185">
            <v>6</v>
          </cell>
          <cell r="H8185">
            <v>0</v>
          </cell>
          <cell r="I8185">
            <v>3</v>
          </cell>
          <cell r="J8185">
            <v>0</v>
          </cell>
          <cell r="K8185">
            <v>142</v>
          </cell>
        </row>
        <row r="8186">
          <cell r="A8186">
            <v>8180</v>
          </cell>
          <cell r="B8186" t="str">
            <v>J</v>
          </cell>
          <cell r="C8186" t="str">
            <v>Information Media and Telecommunications</v>
          </cell>
          <cell r="D8186">
            <v>206041509</v>
          </cell>
          <cell r="E8186" t="str">
            <v>Southbank - East</v>
          </cell>
          <cell r="F8186">
            <v>19</v>
          </cell>
          <cell r="G8186">
            <v>5</v>
          </cell>
          <cell r="H8186">
            <v>4</v>
          </cell>
          <cell r="I8186">
            <v>0</v>
          </cell>
          <cell r="J8186">
            <v>3</v>
          </cell>
          <cell r="K8186">
            <v>30</v>
          </cell>
        </row>
        <row r="8187">
          <cell r="A8187">
            <v>8181</v>
          </cell>
          <cell r="B8187" t="str">
            <v>K</v>
          </cell>
          <cell r="C8187" t="str">
            <v>Financial and Insurance Services</v>
          </cell>
          <cell r="D8187">
            <v>206041509</v>
          </cell>
          <cell r="E8187" t="str">
            <v>Southbank - East</v>
          </cell>
          <cell r="F8187">
            <v>113</v>
          </cell>
          <cell r="G8187">
            <v>22</v>
          </cell>
          <cell r="H8187">
            <v>4</v>
          </cell>
          <cell r="I8187">
            <v>0</v>
          </cell>
          <cell r="J8187">
            <v>0</v>
          </cell>
          <cell r="K8187">
            <v>140</v>
          </cell>
        </row>
        <row r="8188">
          <cell r="A8188">
            <v>8182</v>
          </cell>
          <cell r="B8188" t="str">
            <v>L</v>
          </cell>
          <cell r="C8188" t="str">
            <v>Rental, Hiring and Real Estate Services</v>
          </cell>
          <cell r="D8188">
            <v>206041509</v>
          </cell>
          <cell r="E8188" t="str">
            <v>Southbank - East</v>
          </cell>
          <cell r="F8188">
            <v>442</v>
          </cell>
          <cell r="G8188">
            <v>28</v>
          </cell>
          <cell r="H8188">
            <v>7</v>
          </cell>
          <cell r="I8188">
            <v>3</v>
          </cell>
          <cell r="J8188">
            <v>0</v>
          </cell>
          <cell r="K8188">
            <v>479</v>
          </cell>
        </row>
        <row r="8189">
          <cell r="A8189">
            <v>8183</v>
          </cell>
          <cell r="B8189" t="str">
            <v>M</v>
          </cell>
          <cell r="C8189" t="str">
            <v>Professional, Scientific and Technical Services</v>
          </cell>
          <cell r="D8189">
            <v>206041509</v>
          </cell>
          <cell r="E8189" t="str">
            <v>Southbank - East</v>
          </cell>
          <cell r="F8189">
            <v>276</v>
          </cell>
          <cell r="G8189">
            <v>100</v>
          </cell>
          <cell r="H8189">
            <v>17</v>
          </cell>
          <cell r="I8189">
            <v>19</v>
          </cell>
          <cell r="J8189">
            <v>3</v>
          </cell>
          <cell r="K8189">
            <v>413</v>
          </cell>
        </row>
        <row r="8190">
          <cell r="A8190">
            <v>8184</v>
          </cell>
          <cell r="B8190" t="str">
            <v>N</v>
          </cell>
          <cell r="C8190" t="str">
            <v>Administrative and Support Services</v>
          </cell>
          <cell r="D8190">
            <v>206041509</v>
          </cell>
          <cell r="E8190" t="str">
            <v>Southbank - East</v>
          </cell>
          <cell r="F8190">
            <v>67</v>
          </cell>
          <cell r="G8190">
            <v>20</v>
          </cell>
          <cell r="H8190">
            <v>9</v>
          </cell>
          <cell r="I8190">
            <v>4</v>
          </cell>
          <cell r="J8190">
            <v>0</v>
          </cell>
          <cell r="K8190">
            <v>100</v>
          </cell>
        </row>
        <row r="8191">
          <cell r="A8191">
            <v>8185</v>
          </cell>
          <cell r="B8191" t="str">
            <v>O</v>
          </cell>
          <cell r="C8191" t="str">
            <v>Public Administration and Safety</v>
          </cell>
          <cell r="D8191">
            <v>206041509</v>
          </cell>
          <cell r="E8191" t="str">
            <v>Southbank - East</v>
          </cell>
          <cell r="F8191">
            <v>3</v>
          </cell>
          <cell r="G8191">
            <v>0</v>
          </cell>
          <cell r="H8191">
            <v>0</v>
          </cell>
          <cell r="I8191">
            <v>0</v>
          </cell>
          <cell r="J8191">
            <v>0</v>
          </cell>
          <cell r="K8191">
            <v>3</v>
          </cell>
        </row>
        <row r="8192">
          <cell r="A8192">
            <v>8186</v>
          </cell>
          <cell r="B8192" t="str">
            <v>P</v>
          </cell>
          <cell r="C8192" t="str">
            <v>Education and Training</v>
          </cell>
          <cell r="D8192">
            <v>206041509</v>
          </cell>
          <cell r="E8192" t="str">
            <v>Southbank - East</v>
          </cell>
          <cell r="F8192">
            <v>22</v>
          </cell>
          <cell r="G8192">
            <v>10</v>
          </cell>
          <cell r="H8192">
            <v>3</v>
          </cell>
          <cell r="I8192">
            <v>3</v>
          </cell>
          <cell r="J8192">
            <v>0</v>
          </cell>
          <cell r="K8192">
            <v>37</v>
          </cell>
        </row>
        <row r="8193">
          <cell r="A8193">
            <v>8187</v>
          </cell>
          <cell r="B8193" t="str">
            <v>Q</v>
          </cell>
          <cell r="C8193" t="str">
            <v>Health Care and Social Assistance</v>
          </cell>
          <cell r="D8193">
            <v>206041509</v>
          </cell>
          <cell r="E8193" t="str">
            <v>Southbank - East</v>
          </cell>
          <cell r="F8193">
            <v>78</v>
          </cell>
          <cell r="G8193">
            <v>21</v>
          </cell>
          <cell r="H8193">
            <v>9</v>
          </cell>
          <cell r="I8193">
            <v>10</v>
          </cell>
          <cell r="J8193">
            <v>0</v>
          </cell>
          <cell r="K8193">
            <v>118</v>
          </cell>
        </row>
        <row r="8194">
          <cell r="A8194">
            <v>8188</v>
          </cell>
          <cell r="B8194" t="str">
            <v>R</v>
          </cell>
          <cell r="C8194" t="str">
            <v>Arts and Recreation Services</v>
          </cell>
          <cell r="D8194">
            <v>206041509</v>
          </cell>
          <cell r="E8194" t="str">
            <v>Southbank - East</v>
          </cell>
          <cell r="F8194">
            <v>25</v>
          </cell>
          <cell r="G8194">
            <v>4</v>
          </cell>
          <cell r="H8194">
            <v>3</v>
          </cell>
          <cell r="I8194">
            <v>3</v>
          </cell>
          <cell r="J8194">
            <v>0</v>
          </cell>
          <cell r="K8194">
            <v>34</v>
          </cell>
        </row>
        <row r="8195">
          <cell r="A8195">
            <v>8189</v>
          </cell>
          <cell r="B8195" t="str">
            <v>S</v>
          </cell>
          <cell r="C8195" t="str">
            <v>Other Services</v>
          </cell>
          <cell r="D8195">
            <v>206041509</v>
          </cell>
          <cell r="E8195" t="str">
            <v>Southbank - East</v>
          </cell>
          <cell r="F8195">
            <v>36</v>
          </cell>
          <cell r="G8195">
            <v>22</v>
          </cell>
          <cell r="H8195">
            <v>3</v>
          </cell>
          <cell r="I8195">
            <v>0</v>
          </cell>
          <cell r="J8195">
            <v>0</v>
          </cell>
          <cell r="K8195">
            <v>61</v>
          </cell>
        </row>
        <row r="8196">
          <cell r="A8196">
            <v>8190</v>
          </cell>
          <cell r="B8196" t="str">
            <v>A</v>
          </cell>
          <cell r="C8196" t="str">
            <v>Agriculture, Forestry and Fishing</v>
          </cell>
          <cell r="D8196">
            <v>206041508</v>
          </cell>
          <cell r="E8196" t="str">
            <v>Southbank (West) - South Wharf</v>
          </cell>
          <cell r="F8196">
            <v>19</v>
          </cell>
          <cell r="G8196">
            <v>6</v>
          </cell>
          <cell r="H8196">
            <v>0</v>
          </cell>
          <cell r="I8196">
            <v>3</v>
          </cell>
          <cell r="J8196">
            <v>0</v>
          </cell>
          <cell r="K8196">
            <v>27</v>
          </cell>
        </row>
        <row r="8197">
          <cell r="A8197">
            <v>8191</v>
          </cell>
          <cell r="B8197" t="str">
            <v>B</v>
          </cell>
          <cell r="C8197" t="str">
            <v>Mining</v>
          </cell>
          <cell r="D8197">
            <v>206041508</v>
          </cell>
          <cell r="E8197" t="str">
            <v>Southbank (West) - South Wharf</v>
          </cell>
          <cell r="F8197">
            <v>4</v>
          </cell>
          <cell r="G8197">
            <v>0</v>
          </cell>
          <cell r="H8197">
            <v>3</v>
          </cell>
          <cell r="I8197">
            <v>0</v>
          </cell>
          <cell r="J8197">
            <v>0</v>
          </cell>
          <cell r="K8197">
            <v>5</v>
          </cell>
        </row>
        <row r="8198">
          <cell r="A8198">
            <v>8192</v>
          </cell>
          <cell r="B8198" t="str">
            <v>C</v>
          </cell>
          <cell r="C8198" t="str">
            <v>Manufacturing</v>
          </cell>
          <cell r="D8198">
            <v>206041508</v>
          </cell>
          <cell r="E8198" t="str">
            <v>Southbank (West) - South Wharf</v>
          </cell>
          <cell r="F8198">
            <v>17</v>
          </cell>
          <cell r="G8198">
            <v>4</v>
          </cell>
          <cell r="H8198">
            <v>4</v>
          </cell>
          <cell r="I8198">
            <v>3</v>
          </cell>
          <cell r="J8198">
            <v>3</v>
          </cell>
          <cell r="K8198">
            <v>28</v>
          </cell>
        </row>
        <row r="8199">
          <cell r="A8199">
            <v>8193</v>
          </cell>
          <cell r="B8199" t="str">
            <v>D</v>
          </cell>
          <cell r="C8199" t="str">
            <v>Electricity, Gas, Water and Waste Services</v>
          </cell>
          <cell r="D8199">
            <v>206041508</v>
          </cell>
          <cell r="E8199" t="str">
            <v>Southbank (West) - South Wharf</v>
          </cell>
          <cell r="F8199">
            <v>7</v>
          </cell>
          <cell r="G8199">
            <v>3</v>
          </cell>
          <cell r="H8199">
            <v>0</v>
          </cell>
          <cell r="I8199">
            <v>3</v>
          </cell>
          <cell r="J8199">
            <v>0</v>
          </cell>
          <cell r="K8199">
            <v>12</v>
          </cell>
        </row>
        <row r="8200">
          <cell r="A8200">
            <v>8194</v>
          </cell>
          <cell r="B8200" t="str">
            <v>E</v>
          </cell>
          <cell r="C8200" t="str">
            <v>Construction</v>
          </cell>
          <cell r="D8200">
            <v>206041508</v>
          </cell>
          <cell r="E8200" t="str">
            <v>Southbank (West) - South Wharf</v>
          </cell>
          <cell r="F8200">
            <v>254</v>
          </cell>
          <cell r="G8200">
            <v>11</v>
          </cell>
          <cell r="H8200">
            <v>5</v>
          </cell>
          <cell r="I8200">
            <v>0</v>
          </cell>
          <cell r="J8200">
            <v>0</v>
          </cell>
          <cell r="K8200">
            <v>271</v>
          </cell>
        </row>
        <row r="8201">
          <cell r="A8201">
            <v>8195</v>
          </cell>
          <cell r="B8201" t="str">
            <v>F</v>
          </cell>
          <cell r="C8201" t="str">
            <v>Wholesale Trade</v>
          </cell>
          <cell r="D8201">
            <v>206041508</v>
          </cell>
          <cell r="E8201" t="str">
            <v>Southbank (West) - South Wharf</v>
          </cell>
          <cell r="F8201">
            <v>21</v>
          </cell>
          <cell r="G8201">
            <v>11</v>
          </cell>
          <cell r="H8201">
            <v>3</v>
          </cell>
          <cell r="I8201">
            <v>3</v>
          </cell>
          <cell r="J8201">
            <v>0</v>
          </cell>
          <cell r="K8201">
            <v>38</v>
          </cell>
        </row>
        <row r="8202">
          <cell r="A8202">
            <v>8196</v>
          </cell>
          <cell r="B8202" t="str">
            <v>G</v>
          </cell>
          <cell r="C8202" t="str">
            <v>Retail Trade</v>
          </cell>
          <cell r="D8202">
            <v>206041508</v>
          </cell>
          <cell r="E8202" t="str">
            <v>Southbank (West) - South Wharf</v>
          </cell>
          <cell r="F8202">
            <v>50</v>
          </cell>
          <cell r="G8202">
            <v>19</v>
          </cell>
          <cell r="H8202">
            <v>10</v>
          </cell>
          <cell r="I8202">
            <v>4</v>
          </cell>
          <cell r="J8202">
            <v>0</v>
          </cell>
          <cell r="K8202">
            <v>83</v>
          </cell>
        </row>
        <row r="8203">
          <cell r="A8203">
            <v>8197</v>
          </cell>
          <cell r="B8203" t="str">
            <v>H</v>
          </cell>
          <cell r="C8203" t="str">
            <v>Accommodation and Food Services</v>
          </cell>
          <cell r="D8203">
            <v>206041508</v>
          </cell>
          <cell r="E8203" t="str">
            <v>Southbank (West) - South Wharf</v>
          </cell>
          <cell r="F8203">
            <v>30</v>
          </cell>
          <cell r="G8203">
            <v>16</v>
          </cell>
          <cell r="H8203">
            <v>20</v>
          </cell>
          <cell r="I8203">
            <v>24</v>
          </cell>
          <cell r="J8203">
            <v>3</v>
          </cell>
          <cell r="K8203">
            <v>91</v>
          </cell>
        </row>
        <row r="8204">
          <cell r="A8204">
            <v>8198</v>
          </cell>
          <cell r="B8204" t="str">
            <v>I</v>
          </cell>
          <cell r="C8204" t="str">
            <v>Transport, Postal and Warehousing</v>
          </cell>
          <cell r="D8204">
            <v>206041508</v>
          </cell>
          <cell r="E8204" t="str">
            <v>Southbank (West) - South Wharf</v>
          </cell>
          <cell r="F8204">
            <v>66</v>
          </cell>
          <cell r="G8204">
            <v>3</v>
          </cell>
          <cell r="H8204">
            <v>0</v>
          </cell>
          <cell r="I8204">
            <v>3</v>
          </cell>
          <cell r="J8204">
            <v>0</v>
          </cell>
          <cell r="K8204">
            <v>72</v>
          </cell>
        </row>
        <row r="8205">
          <cell r="A8205">
            <v>8199</v>
          </cell>
          <cell r="B8205" t="str">
            <v>J</v>
          </cell>
          <cell r="C8205" t="str">
            <v>Information Media and Telecommunications</v>
          </cell>
          <cell r="D8205">
            <v>206041508</v>
          </cell>
          <cell r="E8205" t="str">
            <v>Southbank (West) - South Wharf</v>
          </cell>
          <cell r="F8205">
            <v>17</v>
          </cell>
          <cell r="G8205">
            <v>3</v>
          </cell>
          <cell r="H8205">
            <v>3</v>
          </cell>
          <cell r="I8205">
            <v>0</v>
          </cell>
          <cell r="J8205">
            <v>0</v>
          </cell>
          <cell r="K8205">
            <v>22</v>
          </cell>
        </row>
        <row r="8206">
          <cell r="A8206">
            <v>8200</v>
          </cell>
          <cell r="B8206" t="str">
            <v>K</v>
          </cell>
          <cell r="C8206" t="str">
            <v>Financial and Insurance Services</v>
          </cell>
          <cell r="D8206">
            <v>206041508</v>
          </cell>
          <cell r="E8206" t="str">
            <v>Southbank (West) - South Wharf</v>
          </cell>
          <cell r="F8206">
            <v>155</v>
          </cell>
          <cell r="G8206">
            <v>24</v>
          </cell>
          <cell r="H8206">
            <v>13</v>
          </cell>
          <cell r="I8206">
            <v>6</v>
          </cell>
          <cell r="J8206">
            <v>0</v>
          </cell>
          <cell r="K8206">
            <v>198</v>
          </cell>
        </row>
        <row r="8207">
          <cell r="A8207">
            <v>8201</v>
          </cell>
          <cell r="B8207" t="str">
            <v>L</v>
          </cell>
          <cell r="C8207" t="str">
            <v>Rental, Hiring and Real Estate Services</v>
          </cell>
          <cell r="D8207">
            <v>206041508</v>
          </cell>
          <cell r="E8207" t="str">
            <v>Southbank (West) - South Wharf</v>
          </cell>
          <cell r="F8207">
            <v>207</v>
          </cell>
          <cell r="G8207">
            <v>20</v>
          </cell>
          <cell r="H8207">
            <v>7</v>
          </cell>
          <cell r="I8207">
            <v>4</v>
          </cell>
          <cell r="J8207">
            <v>0</v>
          </cell>
          <cell r="K8207">
            <v>239</v>
          </cell>
        </row>
        <row r="8208">
          <cell r="A8208">
            <v>8202</v>
          </cell>
          <cell r="B8208" t="str">
            <v>M</v>
          </cell>
          <cell r="C8208" t="str">
            <v>Professional, Scientific and Technical Services</v>
          </cell>
          <cell r="D8208">
            <v>206041508</v>
          </cell>
          <cell r="E8208" t="str">
            <v>Southbank (West) - South Wharf</v>
          </cell>
          <cell r="F8208">
            <v>205</v>
          </cell>
          <cell r="G8208">
            <v>85</v>
          </cell>
          <cell r="H8208">
            <v>38</v>
          </cell>
          <cell r="I8208">
            <v>19</v>
          </cell>
          <cell r="J8208">
            <v>0</v>
          </cell>
          <cell r="K8208">
            <v>348</v>
          </cell>
        </row>
        <row r="8209">
          <cell r="A8209">
            <v>8203</v>
          </cell>
          <cell r="B8209" t="str">
            <v>N</v>
          </cell>
          <cell r="C8209" t="str">
            <v>Administrative and Support Services</v>
          </cell>
          <cell r="D8209">
            <v>206041508</v>
          </cell>
          <cell r="E8209" t="str">
            <v>Southbank (West) - South Wharf</v>
          </cell>
          <cell r="F8209">
            <v>34</v>
          </cell>
          <cell r="G8209">
            <v>18</v>
          </cell>
          <cell r="H8209">
            <v>10</v>
          </cell>
          <cell r="I8209">
            <v>9</v>
          </cell>
          <cell r="J8209">
            <v>3</v>
          </cell>
          <cell r="K8209">
            <v>73</v>
          </cell>
        </row>
        <row r="8210">
          <cell r="A8210">
            <v>8204</v>
          </cell>
          <cell r="B8210" t="str">
            <v>O</v>
          </cell>
          <cell r="C8210" t="str">
            <v>Public Administration and Safety</v>
          </cell>
          <cell r="D8210">
            <v>206041508</v>
          </cell>
          <cell r="E8210" t="str">
            <v>Southbank (West) - South Wharf</v>
          </cell>
          <cell r="F8210">
            <v>3</v>
          </cell>
          <cell r="G8210">
            <v>0</v>
          </cell>
          <cell r="H8210">
            <v>0</v>
          </cell>
          <cell r="I8210">
            <v>0</v>
          </cell>
          <cell r="J8210">
            <v>0</v>
          </cell>
          <cell r="K8210">
            <v>4</v>
          </cell>
        </row>
        <row r="8211">
          <cell r="A8211">
            <v>8205</v>
          </cell>
          <cell r="B8211" t="str">
            <v>P</v>
          </cell>
          <cell r="C8211" t="str">
            <v>Education and Training</v>
          </cell>
          <cell r="D8211">
            <v>206041508</v>
          </cell>
          <cell r="E8211" t="str">
            <v>Southbank (West) - South Wharf</v>
          </cell>
          <cell r="F8211">
            <v>14</v>
          </cell>
          <cell r="G8211">
            <v>9</v>
          </cell>
          <cell r="H8211">
            <v>3</v>
          </cell>
          <cell r="I8211">
            <v>0</v>
          </cell>
          <cell r="J8211">
            <v>0</v>
          </cell>
          <cell r="K8211">
            <v>24</v>
          </cell>
        </row>
        <row r="8212">
          <cell r="A8212">
            <v>8206</v>
          </cell>
          <cell r="B8212" t="str">
            <v>Q</v>
          </cell>
          <cell r="C8212" t="str">
            <v>Health Care and Social Assistance</v>
          </cell>
          <cell r="D8212">
            <v>206041508</v>
          </cell>
          <cell r="E8212" t="str">
            <v>Southbank (West) - South Wharf</v>
          </cell>
          <cell r="F8212">
            <v>59</v>
          </cell>
          <cell r="G8212">
            <v>14</v>
          </cell>
          <cell r="H8212">
            <v>3</v>
          </cell>
          <cell r="I8212">
            <v>0</v>
          </cell>
          <cell r="J8212">
            <v>0</v>
          </cell>
          <cell r="K8212">
            <v>75</v>
          </cell>
        </row>
        <row r="8213">
          <cell r="A8213">
            <v>8207</v>
          </cell>
          <cell r="B8213" t="str">
            <v>R</v>
          </cell>
          <cell r="C8213" t="str">
            <v>Arts and Recreation Services</v>
          </cell>
          <cell r="D8213">
            <v>206041508</v>
          </cell>
          <cell r="E8213" t="str">
            <v>Southbank (West) - South Wharf</v>
          </cell>
          <cell r="F8213">
            <v>17</v>
          </cell>
          <cell r="G8213">
            <v>0</v>
          </cell>
          <cell r="H8213">
            <v>0</v>
          </cell>
          <cell r="I8213">
            <v>3</v>
          </cell>
          <cell r="J8213">
            <v>3</v>
          </cell>
          <cell r="K8213">
            <v>24</v>
          </cell>
        </row>
        <row r="8214">
          <cell r="A8214">
            <v>8208</v>
          </cell>
          <cell r="B8214" t="str">
            <v>S</v>
          </cell>
          <cell r="C8214" t="str">
            <v>Other Services</v>
          </cell>
          <cell r="D8214">
            <v>206041508</v>
          </cell>
          <cell r="E8214" t="str">
            <v>Southbank (West) - South Wharf</v>
          </cell>
          <cell r="F8214">
            <v>18</v>
          </cell>
          <cell r="G8214">
            <v>8</v>
          </cell>
          <cell r="H8214">
            <v>4</v>
          </cell>
          <cell r="I8214">
            <v>0</v>
          </cell>
          <cell r="J8214">
            <v>0</v>
          </cell>
          <cell r="K8214">
            <v>30</v>
          </cell>
        </row>
        <row r="8215">
          <cell r="A8215">
            <v>8209</v>
          </cell>
          <cell r="B8215" t="str">
            <v>A</v>
          </cell>
          <cell r="C8215" t="str">
            <v>Agriculture, Forestry and Fishing</v>
          </cell>
          <cell r="D8215">
            <v>217011423</v>
          </cell>
          <cell r="E8215" t="str">
            <v>Southern Grampians</v>
          </cell>
          <cell r="F8215">
            <v>504</v>
          </cell>
          <cell r="G8215">
            <v>255</v>
          </cell>
          <cell r="H8215">
            <v>80</v>
          </cell>
          <cell r="I8215">
            <v>8</v>
          </cell>
          <cell r="J8215">
            <v>0</v>
          </cell>
          <cell r="K8215">
            <v>847</v>
          </cell>
        </row>
        <row r="8216">
          <cell r="A8216">
            <v>8210</v>
          </cell>
          <cell r="B8216" t="str">
            <v>B</v>
          </cell>
          <cell r="C8216" t="str">
            <v>Mining</v>
          </cell>
          <cell r="D8216">
            <v>217011423</v>
          </cell>
          <cell r="E8216" t="str">
            <v>Southern Grampians</v>
          </cell>
          <cell r="F8216">
            <v>0</v>
          </cell>
          <cell r="G8216">
            <v>0</v>
          </cell>
          <cell r="H8216">
            <v>0</v>
          </cell>
          <cell r="I8216">
            <v>0</v>
          </cell>
          <cell r="J8216">
            <v>0</v>
          </cell>
          <cell r="K8216">
            <v>0</v>
          </cell>
        </row>
        <row r="8217">
          <cell r="A8217">
            <v>8211</v>
          </cell>
          <cell r="B8217" t="str">
            <v>C</v>
          </cell>
          <cell r="C8217" t="str">
            <v>Manufacturing</v>
          </cell>
          <cell r="D8217">
            <v>217011423</v>
          </cell>
          <cell r="E8217" t="str">
            <v>Southern Grampians</v>
          </cell>
          <cell r="F8217">
            <v>10</v>
          </cell>
          <cell r="G8217">
            <v>6</v>
          </cell>
          <cell r="H8217">
            <v>3</v>
          </cell>
          <cell r="I8217">
            <v>0</v>
          </cell>
          <cell r="J8217">
            <v>0</v>
          </cell>
          <cell r="K8217">
            <v>19</v>
          </cell>
        </row>
        <row r="8218">
          <cell r="A8218">
            <v>8212</v>
          </cell>
          <cell r="B8218" t="str">
            <v>D</v>
          </cell>
          <cell r="C8218" t="str">
            <v>Electricity, Gas, Water and Waste Services</v>
          </cell>
          <cell r="D8218">
            <v>217011423</v>
          </cell>
          <cell r="E8218" t="str">
            <v>Southern Grampians</v>
          </cell>
          <cell r="F8218">
            <v>0</v>
          </cell>
          <cell r="G8218">
            <v>0</v>
          </cell>
          <cell r="H8218">
            <v>0</v>
          </cell>
          <cell r="I8218">
            <v>0</v>
          </cell>
          <cell r="J8218">
            <v>0</v>
          </cell>
          <cell r="K8218">
            <v>3</v>
          </cell>
        </row>
        <row r="8219">
          <cell r="A8219">
            <v>8213</v>
          </cell>
          <cell r="B8219" t="str">
            <v>E</v>
          </cell>
          <cell r="C8219" t="str">
            <v>Construction</v>
          </cell>
          <cell r="D8219">
            <v>217011423</v>
          </cell>
          <cell r="E8219" t="str">
            <v>Southern Grampians</v>
          </cell>
          <cell r="F8219">
            <v>40</v>
          </cell>
          <cell r="G8219">
            <v>30</v>
          </cell>
          <cell r="H8219">
            <v>6</v>
          </cell>
          <cell r="I8219">
            <v>0</v>
          </cell>
          <cell r="J8219">
            <v>0</v>
          </cell>
          <cell r="K8219">
            <v>76</v>
          </cell>
        </row>
        <row r="8220">
          <cell r="A8220">
            <v>8214</v>
          </cell>
          <cell r="B8220" t="str">
            <v>F</v>
          </cell>
          <cell r="C8220" t="str">
            <v>Wholesale Trade</v>
          </cell>
          <cell r="D8220">
            <v>217011423</v>
          </cell>
          <cell r="E8220" t="str">
            <v>Southern Grampians</v>
          </cell>
          <cell r="F8220">
            <v>15</v>
          </cell>
          <cell r="G8220">
            <v>5</v>
          </cell>
          <cell r="H8220">
            <v>0</v>
          </cell>
          <cell r="I8220">
            <v>0</v>
          </cell>
          <cell r="J8220">
            <v>0</v>
          </cell>
          <cell r="K8220">
            <v>20</v>
          </cell>
        </row>
        <row r="8221">
          <cell r="A8221">
            <v>8215</v>
          </cell>
          <cell r="B8221" t="str">
            <v>G</v>
          </cell>
          <cell r="C8221" t="str">
            <v>Retail Trade</v>
          </cell>
          <cell r="D8221">
            <v>217011423</v>
          </cell>
          <cell r="E8221" t="str">
            <v>Southern Grampians</v>
          </cell>
          <cell r="F8221">
            <v>12</v>
          </cell>
          <cell r="G8221">
            <v>14</v>
          </cell>
          <cell r="H8221">
            <v>6</v>
          </cell>
          <cell r="I8221">
            <v>0</v>
          </cell>
          <cell r="J8221">
            <v>0</v>
          </cell>
          <cell r="K8221">
            <v>32</v>
          </cell>
        </row>
        <row r="8222">
          <cell r="A8222">
            <v>8216</v>
          </cell>
          <cell r="B8222" t="str">
            <v>H</v>
          </cell>
          <cell r="C8222" t="str">
            <v>Accommodation and Food Services</v>
          </cell>
          <cell r="D8222">
            <v>217011423</v>
          </cell>
          <cell r="E8222" t="str">
            <v>Southern Grampians</v>
          </cell>
          <cell r="F8222">
            <v>8</v>
          </cell>
          <cell r="G8222">
            <v>5</v>
          </cell>
          <cell r="H8222">
            <v>8</v>
          </cell>
          <cell r="I8222">
            <v>0</v>
          </cell>
          <cell r="J8222">
            <v>0</v>
          </cell>
          <cell r="K8222">
            <v>22</v>
          </cell>
        </row>
        <row r="8223">
          <cell r="A8223">
            <v>8217</v>
          </cell>
          <cell r="B8223" t="str">
            <v>I</v>
          </cell>
          <cell r="C8223" t="str">
            <v>Transport, Postal and Warehousing</v>
          </cell>
          <cell r="D8223">
            <v>217011423</v>
          </cell>
          <cell r="E8223" t="str">
            <v>Southern Grampians</v>
          </cell>
          <cell r="F8223">
            <v>28</v>
          </cell>
          <cell r="G8223">
            <v>12</v>
          </cell>
          <cell r="H8223">
            <v>4</v>
          </cell>
          <cell r="I8223">
            <v>0</v>
          </cell>
          <cell r="J8223">
            <v>0</v>
          </cell>
          <cell r="K8223">
            <v>44</v>
          </cell>
        </row>
        <row r="8224">
          <cell r="A8224">
            <v>8218</v>
          </cell>
          <cell r="B8224" t="str">
            <v>J</v>
          </cell>
          <cell r="C8224" t="str">
            <v>Information Media and Telecommunications</v>
          </cell>
          <cell r="D8224">
            <v>217011423</v>
          </cell>
          <cell r="E8224" t="str">
            <v>Southern Grampians</v>
          </cell>
          <cell r="F8224">
            <v>0</v>
          </cell>
          <cell r="G8224">
            <v>0</v>
          </cell>
          <cell r="H8224">
            <v>0</v>
          </cell>
          <cell r="I8224">
            <v>0</v>
          </cell>
          <cell r="J8224">
            <v>0</v>
          </cell>
          <cell r="K8224">
            <v>3</v>
          </cell>
        </row>
        <row r="8225">
          <cell r="A8225">
            <v>8219</v>
          </cell>
          <cell r="B8225" t="str">
            <v>K</v>
          </cell>
          <cell r="C8225" t="str">
            <v>Financial and Insurance Services</v>
          </cell>
          <cell r="D8225">
            <v>217011423</v>
          </cell>
          <cell r="E8225" t="str">
            <v>Southern Grampians</v>
          </cell>
          <cell r="F8225">
            <v>12</v>
          </cell>
          <cell r="G8225">
            <v>5</v>
          </cell>
          <cell r="H8225">
            <v>3</v>
          </cell>
          <cell r="I8225">
            <v>0</v>
          </cell>
          <cell r="J8225">
            <v>0</v>
          </cell>
          <cell r="K8225">
            <v>18</v>
          </cell>
        </row>
        <row r="8226">
          <cell r="A8226">
            <v>8220</v>
          </cell>
          <cell r="B8226" t="str">
            <v>L</v>
          </cell>
          <cell r="C8226" t="str">
            <v>Rental, Hiring and Real Estate Services</v>
          </cell>
          <cell r="D8226">
            <v>217011423</v>
          </cell>
          <cell r="E8226" t="str">
            <v>Southern Grampians</v>
          </cell>
          <cell r="F8226">
            <v>73</v>
          </cell>
          <cell r="G8226">
            <v>3</v>
          </cell>
          <cell r="H8226">
            <v>4</v>
          </cell>
          <cell r="I8226">
            <v>0</v>
          </cell>
          <cell r="J8226">
            <v>0</v>
          </cell>
          <cell r="K8226">
            <v>80</v>
          </cell>
        </row>
        <row r="8227">
          <cell r="A8227">
            <v>8221</v>
          </cell>
          <cell r="B8227" t="str">
            <v>M</v>
          </cell>
          <cell r="C8227" t="str">
            <v>Professional, Scientific and Technical Services</v>
          </cell>
          <cell r="D8227">
            <v>217011423</v>
          </cell>
          <cell r="E8227" t="str">
            <v>Southern Grampians</v>
          </cell>
          <cell r="F8227">
            <v>28</v>
          </cell>
          <cell r="G8227">
            <v>13</v>
          </cell>
          <cell r="H8227">
            <v>0</v>
          </cell>
          <cell r="I8227">
            <v>0</v>
          </cell>
          <cell r="J8227">
            <v>0</v>
          </cell>
          <cell r="K8227">
            <v>42</v>
          </cell>
        </row>
        <row r="8228">
          <cell r="A8228">
            <v>8222</v>
          </cell>
          <cell r="B8228" t="str">
            <v>N</v>
          </cell>
          <cell r="C8228" t="str">
            <v>Administrative and Support Services</v>
          </cell>
          <cell r="D8228">
            <v>217011423</v>
          </cell>
          <cell r="E8228" t="str">
            <v>Southern Grampians</v>
          </cell>
          <cell r="F8228">
            <v>5</v>
          </cell>
          <cell r="G8228">
            <v>4</v>
          </cell>
          <cell r="H8228">
            <v>0</v>
          </cell>
          <cell r="I8228">
            <v>0</v>
          </cell>
          <cell r="J8228">
            <v>0</v>
          </cell>
          <cell r="K8228">
            <v>10</v>
          </cell>
        </row>
        <row r="8229">
          <cell r="A8229">
            <v>8223</v>
          </cell>
          <cell r="B8229" t="str">
            <v>O</v>
          </cell>
          <cell r="C8229" t="str">
            <v>Public Administration and Safety</v>
          </cell>
          <cell r="D8229">
            <v>217011423</v>
          </cell>
          <cell r="E8229" t="str">
            <v>Southern Grampians</v>
          </cell>
          <cell r="F8229">
            <v>0</v>
          </cell>
          <cell r="G8229">
            <v>0</v>
          </cell>
          <cell r="H8229">
            <v>0</v>
          </cell>
          <cell r="I8229">
            <v>0</v>
          </cell>
          <cell r="J8229">
            <v>0</v>
          </cell>
          <cell r="K8229">
            <v>0</v>
          </cell>
        </row>
        <row r="8230">
          <cell r="A8230">
            <v>8224</v>
          </cell>
          <cell r="B8230" t="str">
            <v>P</v>
          </cell>
          <cell r="C8230" t="str">
            <v>Education and Training</v>
          </cell>
          <cell r="D8230">
            <v>217011423</v>
          </cell>
          <cell r="E8230" t="str">
            <v>Southern Grampians</v>
          </cell>
          <cell r="F8230">
            <v>3</v>
          </cell>
          <cell r="G8230">
            <v>3</v>
          </cell>
          <cell r="H8230">
            <v>0</v>
          </cell>
          <cell r="I8230">
            <v>0</v>
          </cell>
          <cell r="J8230">
            <v>0</v>
          </cell>
          <cell r="K8230">
            <v>5</v>
          </cell>
        </row>
        <row r="8231">
          <cell r="A8231">
            <v>8225</v>
          </cell>
          <cell r="B8231" t="str">
            <v>Q</v>
          </cell>
          <cell r="C8231" t="str">
            <v>Health Care and Social Assistance</v>
          </cell>
          <cell r="D8231">
            <v>217011423</v>
          </cell>
          <cell r="E8231" t="str">
            <v>Southern Grampians</v>
          </cell>
          <cell r="F8231">
            <v>12</v>
          </cell>
          <cell r="G8231">
            <v>5</v>
          </cell>
          <cell r="H8231">
            <v>0</v>
          </cell>
          <cell r="I8231">
            <v>0</v>
          </cell>
          <cell r="J8231">
            <v>0</v>
          </cell>
          <cell r="K8231">
            <v>17</v>
          </cell>
        </row>
        <row r="8232">
          <cell r="A8232">
            <v>8226</v>
          </cell>
          <cell r="B8232" t="str">
            <v>R</v>
          </cell>
          <cell r="C8232" t="str">
            <v>Arts and Recreation Services</v>
          </cell>
          <cell r="D8232">
            <v>217011423</v>
          </cell>
          <cell r="E8232" t="str">
            <v>Southern Grampians</v>
          </cell>
          <cell r="F8232">
            <v>6</v>
          </cell>
          <cell r="G8232">
            <v>0</v>
          </cell>
          <cell r="H8232">
            <v>0</v>
          </cell>
          <cell r="I8232">
            <v>0</v>
          </cell>
          <cell r="J8232">
            <v>0</v>
          </cell>
          <cell r="K8232">
            <v>6</v>
          </cell>
        </row>
        <row r="8233">
          <cell r="A8233">
            <v>8227</v>
          </cell>
          <cell r="B8233" t="str">
            <v>S</v>
          </cell>
          <cell r="C8233" t="str">
            <v>Other Services</v>
          </cell>
          <cell r="D8233">
            <v>217011423</v>
          </cell>
          <cell r="E8233" t="str">
            <v>Southern Grampians</v>
          </cell>
          <cell r="F8233">
            <v>9</v>
          </cell>
          <cell r="G8233">
            <v>4</v>
          </cell>
          <cell r="H8233">
            <v>3</v>
          </cell>
          <cell r="I8233">
            <v>0</v>
          </cell>
          <cell r="J8233">
            <v>0</v>
          </cell>
          <cell r="K8233">
            <v>14</v>
          </cell>
        </row>
        <row r="8234">
          <cell r="A8234">
            <v>8228</v>
          </cell>
          <cell r="B8234" t="str">
            <v>A</v>
          </cell>
          <cell r="C8234" t="str">
            <v>Agriculture, Forestry and Fishing</v>
          </cell>
          <cell r="D8234">
            <v>212041317</v>
          </cell>
          <cell r="E8234" t="str">
            <v>Springvale</v>
          </cell>
          <cell r="F8234">
            <v>8</v>
          </cell>
          <cell r="G8234">
            <v>5</v>
          </cell>
          <cell r="H8234">
            <v>3</v>
          </cell>
          <cell r="I8234">
            <v>0</v>
          </cell>
          <cell r="J8234">
            <v>0</v>
          </cell>
          <cell r="K8234">
            <v>16</v>
          </cell>
        </row>
        <row r="8235">
          <cell r="A8235">
            <v>8229</v>
          </cell>
          <cell r="B8235" t="str">
            <v>B</v>
          </cell>
          <cell r="C8235" t="str">
            <v>Mining</v>
          </cell>
          <cell r="D8235">
            <v>212041317</v>
          </cell>
          <cell r="E8235" t="str">
            <v>Springvale</v>
          </cell>
          <cell r="F8235">
            <v>0</v>
          </cell>
          <cell r="G8235">
            <v>0</v>
          </cell>
          <cell r="H8235">
            <v>0</v>
          </cell>
          <cell r="I8235">
            <v>0</v>
          </cell>
          <cell r="J8235">
            <v>0</v>
          </cell>
          <cell r="K8235">
            <v>3</v>
          </cell>
        </row>
        <row r="8236">
          <cell r="A8236">
            <v>8230</v>
          </cell>
          <cell r="B8236" t="str">
            <v>C</v>
          </cell>
          <cell r="C8236" t="str">
            <v>Manufacturing</v>
          </cell>
          <cell r="D8236">
            <v>212041317</v>
          </cell>
          <cell r="E8236" t="str">
            <v>Springvale</v>
          </cell>
          <cell r="F8236">
            <v>54</v>
          </cell>
          <cell r="G8236">
            <v>30</v>
          </cell>
          <cell r="H8236">
            <v>18</v>
          </cell>
          <cell r="I8236">
            <v>10</v>
          </cell>
          <cell r="J8236">
            <v>0</v>
          </cell>
          <cell r="K8236">
            <v>112</v>
          </cell>
        </row>
        <row r="8237">
          <cell r="A8237">
            <v>8231</v>
          </cell>
          <cell r="B8237" t="str">
            <v>D</v>
          </cell>
          <cell r="C8237" t="str">
            <v>Electricity, Gas, Water and Waste Services</v>
          </cell>
          <cell r="D8237">
            <v>212041317</v>
          </cell>
          <cell r="E8237" t="str">
            <v>Springvale</v>
          </cell>
          <cell r="F8237">
            <v>3</v>
          </cell>
          <cell r="G8237">
            <v>3</v>
          </cell>
          <cell r="H8237">
            <v>0</v>
          </cell>
          <cell r="I8237">
            <v>0</v>
          </cell>
          <cell r="J8237">
            <v>0</v>
          </cell>
          <cell r="K8237">
            <v>5</v>
          </cell>
        </row>
        <row r="8238">
          <cell r="A8238">
            <v>8232</v>
          </cell>
          <cell r="B8238" t="str">
            <v>E</v>
          </cell>
          <cell r="C8238" t="str">
            <v>Construction</v>
          </cell>
          <cell r="D8238">
            <v>212041317</v>
          </cell>
          <cell r="E8238" t="str">
            <v>Springvale</v>
          </cell>
          <cell r="F8238">
            <v>248</v>
          </cell>
          <cell r="G8238">
            <v>91</v>
          </cell>
          <cell r="H8238">
            <v>21</v>
          </cell>
          <cell r="I8238">
            <v>5</v>
          </cell>
          <cell r="J8238">
            <v>0</v>
          </cell>
          <cell r="K8238">
            <v>365</v>
          </cell>
        </row>
        <row r="8239">
          <cell r="A8239">
            <v>8233</v>
          </cell>
          <cell r="B8239" t="str">
            <v>F</v>
          </cell>
          <cell r="C8239" t="str">
            <v>Wholesale Trade</v>
          </cell>
          <cell r="D8239">
            <v>212041317</v>
          </cell>
          <cell r="E8239" t="str">
            <v>Springvale</v>
          </cell>
          <cell r="F8239">
            <v>73</v>
          </cell>
          <cell r="G8239">
            <v>54</v>
          </cell>
          <cell r="H8239">
            <v>19</v>
          </cell>
          <cell r="I8239">
            <v>10</v>
          </cell>
          <cell r="J8239">
            <v>0</v>
          </cell>
          <cell r="K8239">
            <v>156</v>
          </cell>
        </row>
        <row r="8240">
          <cell r="A8240">
            <v>8234</v>
          </cell>
          <cell r="B8240" t="str">
            <v>G</v>
          </cell>
          <cell r="C8240" t="str">
            <v>Retail Trade</v>
          </cell>
          <cell r="D8240">
            <v>212041317</v>
          </cell>
          <cell r="E8240" t="str">
            <v>Springvale</v>
          </cell>
          <cell r="F8240">
            <v>149</v>
          </cell>
          <cell r="G8240">
            <v>140</v>
          </cell>
          <cell r="H8240">
            <v>61</v>
          </cell>
          <cell r="I8240">
            <v>12</v>
          </cell>
          <cell r="J8240">
            <v>0</v>
          </cell>
          <cell r="K8240">
            <v>362</v>
          </cell>
        </row>
        <row r="8241">
          <cell r="A8241">
            <v>8235</v>
          </cell>
          <cell r="B8241" t="str">
            <v>H</v>
          </cell>
          <cell r="C8241" t="str">
            <v>Accommodation and Food Services</v>
          </cell>
          <cell r="D8241">
            <v>212041317</v>
          </cell>
          <cell r="E8241" t="str">
            <v>Springvale</v>
          </cell>
          <cell r="F8241">
            <v>70</v>
          </cell>
          <cell r="G8241">
            <v>88</v>
          </cell>
          <cell r="H8241">
            <v>32</v>
          </cell>
          <cell r="I8241">
            <v>10</v>
          </cell>
          <cell r="J8241">
            <v>0</v>
          </cell>
          <cell r="K8241">
            <v>200</v>
          </cell>
        </row>
        <row r="8242">
          <cell r="A8242">
            <v>8236</v>
          </cell>
          <cell r="B8242" t="str">
            <v>I</v>
          </cell>
          <cell r="C8242" t="str">
            <v>Transport, Postal and Warehousing</v>
          </cell>
          <cell r="D8242">
            <v>212041317</v>
          </cell>
          <cell r="E8242" t="str">
            <v>Springvale</v>
          </cell>
          <cell r="F8242">
            <v>576</v>
          </cell>
          <cell r="G8242">
            <v>40</v>
          </cell>
          <cell r="H8242">
            <v>3</v>
          </cell>
          <cell r="I8242">
            <v>3</v>
          </cell>
          <cell r="J8242">
            <v>0</v>
          </cell>
          <cell r="K8242">
            <v>621</v>
          </cell>
        </row>
        <row r="8243">
          <cell r="A8243">
            <v>8237</v>
          </cell>
          <cell r="B8243" t="str">
            <v>J</v>
          </cell>
          <cell r="C8243" t="str">
            <v>Information Media and Telecommunications</v>
          </cell>
          <cell r="D8243">
            <v>212041317</v>
          </cell>
          <cell r="E8243" t="str">
            <v>Springvale</v>
          </cell>
          <cell r="F8243">
            <v>7</v>
          </cell>
          <cell r="G8243">
            <v>3</v>
          </cell>
          <cell r="H8243">
            <v>0</v>
          </cell>
          <cell r="I8243">
            <v>0</v>
          </cell>
          <cell r="J8243">
            <v>0</v>
          </cell>
          <cell r="K8243">
            <v>9</v>
          </cell>
        </row>
        <row r="8244">
          <cell r="A8244">
            <v>8238</v>
          </cell>
          <cell r="B8244" t="str">
            <v>K</v>
          </cell>
          <cell r="C8244" t="str">
            <v>Financial and Insurance Services</v>
          </cell>
          <cell r="D8244">
            <v>212041317</v>
          </cell>
          <cell r="E8244" t="str">
            <v>Springvale</v>
          </cell>
          <cell r="F8244">
            <v>53</v>
          </cell>
          <cell r="G8244">
            <v>23</v>
          </cell>
          <cell r="H8244">
            <v>0</v>
          </cell>
          <cell r="I8244">
            <v>0</v>
          </cell>
          <cell r="J8244">
            <v>0</v>
          </cell>
          <cell r="K8244">
            <v>77</v>
          </cell>
        </row>
        <row r="8245">
          <cell r="A8245">
            <v>8239</v>
          </cell>
          <cell r="B8245" t="str">
            <v>L</v>
          </cell>
          <cell r="C8245" t="str">
            <v>Rental, Hiring and Real Estate Services</v>
          </cell>
          <cell r="D8245">
            <v>212041317</v>
          </cell>
          <cell r="E8245" t="str">
            <v>Springvale</v>
          </cell>
          <cell r="F8245">
            <v>243</v>
          </cell>
          <cell r="G8245">
            <v>22</v>
          </cell>
          <cell r="H8245">
            <v>8</v>
          </cell>
          <cell r="I8245">
            <v>0</v>
          </cell>
          <cell r="J8245">
            <v>0</v>
          </cell>
          <cell r="K8245">
            <v>274</v>
          </cell>
        </row>
        <row r="8246">
          <cell r="A8246">
            <v>8240</v>
          </cell>
          <cell r="B8246" t="str">
            <v>M</v>
          </cell>
          <cell r="C8246" t="str">
            <v>Professional, Scientific and Technical Services</v>
          </cell>
          <cell r="D8246">
            <v>212041317</v>
          </cell>
          <cell r="E8246" t="str">
            <v>Springvale</v>
          </cell>
          <cell r="F8246">
            <v>91</v>
          </cell>
          <cell r="G8246">
            <v>77</v>
          </cell>
          <cell r="H8246">
            <v>11</v>
          </cell>
          <cell r="I8246">
            <v>6</v>
          </cell>
          <cell r="J8246">
            <v>0</v>
          </cell>
          <cell r="K8246">
            <v>185</v>
          </cell>
        </row>
        <row r="8247">
          <cell r="A8247">
            <v>8241</v>
          </cell>
          <cell r="B8247" t="str">
            <v>N</v>
          </cell>
          <cell r="C8247" t="str">
            <v>Administrative and Support Services</v>
          </cell>
          <cell r="D8247">
            <v>212041317</v>
          </cell>
          <cell r="E8247" t="str">
            <v>Springvale</v>
          </cell>
          <cell r="F8247">
            <v>149</v>
          </cell>
          <cell r="G8247">
            <v>29</v>
          </cell>
          <cell r="H8247">
            <v>8</v>
          </cell>
          <cell r="I8247">
            <v>4</v>
          </cell>
          <cell r="J8247">
            <v>0</v>
          </cell>
          <cell r="K8247">
            <v>190</v>
          </cell>
        </row>
        <row r="8248">
          <cell r="A8248">
            <v>8242</v>
          </cell>
          <cell r="B8248" t="str">
            <v>O</v>
          </cell>
          <cell r="C8248" t="str">
            <v>Public Administration and Safety</v>
          </cell>
          <cell r="D8248">
            <v>212041317</v>
          </cell>
          <cell r="E8248" t="str">
            <v>Springvale</v>
          </cell>
          <cell r="F8248">
            <v>4</v>
          </cell>
          <cell r="G8248">
            <v>3</v>
          </cell>
          <cell r="H8248">
            <v>0</v>
          </cell>
          <cell r="I8248">
            <v>0</v>
          </cell>
          <cell r="J8248">
            <v>0</v>
          </cell>
          <cell r="K8248">
            <v>8</v>
          </cell>
        </row>
        <row r="8249">
          <cell r="A8249">
            <v>8243</v>
          </cell>
          <cell r="B8249" t="str">
            <v>P</v>
          </cell>
          <cell r="C8249" t="str">
            <v>Education and Training</v>
          </cell>
          <cell r="D8249">
            <v>212041317</v>
          </cell>
          <cell r="E8249" t="str">
            <v>Springvale</v>
          </cell>
          <cell r="F8249">
            <v>12</v>
          </cell>
          <cell r="G8249">
            <v>7</v>
          </cell>
          <cell r="H8249">
            <v>8</v>
          </cell>
          <cell r="I8249">
            <v>3</v>
          </cell>
          <cell r="J8249">
            <v>0</v>
          </cell>
          <cell r="K8249">
            <v>30</v>
          </cell>
        </row>
        <row r="8250">
          <cell r="A8250">
            <v>8244</v>
          </cell>
          <cell r="B8250" t="str">
            <v>Q</v>
          </cell>
          <cell r="C8250" t="str">
            <v>Health Care and Social Assistance</v>
          </cell>
          <cell r="D8250">
            <v>212041317</v>
          </cell>
          <cell r="E8250" t="str">
            <v>Springvale</v>
          </cell>
          <cell r="F8250">
            <v>69</v>
          </cell>
          <cell r="G8250">
            <v>43</v>
          </cell>
          <cell r="H8250">
            <v>23</v>
          </cell>
          <cell r="I8250">
            <v>4</v>
          </cell>
          <cell r="J8250">
            <v>0</v>
          </cell>
          <cell r="K8250">
            <v>139</v>
          </cell>
        </row>
        <row r="8251">
          <cell r="A8251">
            <v>8245</v>
          </cell>
          <cell r="B8251" t="str">
            <v>R</v>
          </cell>
          <cell r="C8251" t="str">
            <v>Arts and Recreation Services</v>
          </cell>
          <cell r="D8251">
            <v>212041317</v>
          </cell>
          <cell r="E8251" t="str">
            <v>Springvale</v>
          </cell>
          <cell r="F8251">
            <v>8</v>
          </cell>
          <cell r="G8251">
            <v>5</v>
          </cell>
          <cell r="H8251">
            <v>3</v>
          </cell>
          <cell r="I8251">
            <v>3</v>
          </cell>
          <cell r="J8251">
            <v>0</v>
          </cell>
          <cell r="K8251">
            <v>18</v>
          </cell>
        </row>
        <row r="8252">
          <cell r="A8252">
            <v>8246</v>
          </cell>
          <cell r="B8252" t="str">
            <v>S</v>
          </cell>
          <cell r="C8252" t="str">
            <v>Other Services</v>
          </cell>
          <cell r="D8252">
            <v>212041317</v>
          </cell>
          <cell r="E8252" t="str">
            <v>Springvale</v>
          </cell>
          <cell r="F8252">
            <v>70</v>
          </cell>
          <cell r="G8252">
            <v>97</v>
          </cell>
          <cell r="H8252">
            <v>20</v>
          </cell>
          <cell r="I8252">
            <v>0</v>
          </cell>
          <cell r="J8252">
            <v>0</v>
          </cell>
          <cell r="K8252">
            <v>188</v>
          </cell>
        </row>
        <row r="8253">
          <cell r="A8253">
            <v>8247</v>
          </cell>
          <cell r="B8253" t="str">
            <v>A</v>
          </cell>
          <cell r="C8253" t="str">
            <v>Agriculture, Forestry and Fishing</v>
          </cell>
          <cell r="D8253">
            <v>212041318</v>
          </cell>
          <cell r="E8253" t="str">
            <v>Springvale South</v>
          </cell>
          <cell r="F8253">
            <v>7</v>
          </cell>
          <cell r="G8253">
            <v>8</v>
          </cell>
          <cell r="H8253">
            <v>0</v>
          </cell>
          <cell r="I8253">
            <v>0</v>
          </cell>
          <cell r="J8253">
            <v>0</v>
          </cell>
          <cell r="K8253">
            <v>15</v>
          </cell>
        </row>
        <row r="8254">
          <cell r="A8254">
            <v>8248</v>
          </cell>
          <cell r="B8254" t="str">
            <v>B</v>
          </cell>
          <cell r="C8254" t="str">
            <v>Mining</v>
          </cell>
          <cell r="D8254">
            <v>212041318</v>
          </cell>
          <cell r="E8254" t="str">
            <v>Springvale South</v>
          </cell>
          <cell r="F8254">
            <v>0</v>
          </cell>
          <cell r="G8254">
            <v>0</v>
          </cell>
          <cell r="H8254">
            <v>0</v>
          </cell>
          <cell r="I8254">
            <v>0</v>
          </cell>
          <cell r="J8254">
            <v>0</v>
          </cell>
          <cell r="K8254">
            <v>0</v>
          </cell>
        </row>
        <row r="8255">
          <cell r="A8255">
            <v>8249</v>
          </cell>
          <cell r="B8255" t="str">
            <v>C</v>
          </cell>
          <cell r="C8255" t="str">
            <v>Manufacturing</v>
          </cell>
          <cell r="D8255">
            <v>212041318</v>
          </cell>
          <cell r="E8255" t="str">
            <v>Springvale South</v>
          </cell>
          <cell r="F8255">
            <v>12</v>
          </cell>
          <cell r="G8255">
            <v>3</v>
          </cell>
          <cell r="H8255">
            <v>0</v>
          </cell>
          <cell r="I8255">
            <v>0</v>
          </cell>
          <cell r="J8255">
            <v>0</v>
          </cell>
          <cell r="K8255">
            <v>16</v>
          </cell>
        </row>
        <row r="8256">
          <cell r="A8256">
            <v>8250</v>
          </cell>
          <cell r="B8256" t="str">
            <v>D</v>
          </cell>
          <cell r="C8256" t="str">
            <v>Electricity, Gas, Water and Waste Services</v>
          </cell>
          <cell r="D8256">
            <v>212041318</v>
          </cell>
          <cell r="E8256" t="str">
            <v>Springvale South</v>
          </cell>
          <cell r="F8256">
            <v>3</v>
          </cell>
          <cell r="G8256">
            <v>3</v>
          </cell>
          <cell r="H8256">
            <v>0</v>
          </cell>
          <cell r="I8256">
            <v>0</v>
          </cell>
          <cell r="J8256">
            <v>0</v>
          </cell>
          <cell r="K8256">
            <v>3</v>
          </cell>
        </row>
        <row r="8257">
          <cell r="A8257">
            <v>8251</v>
          </cell>
          <cell r="B8257" t="str">
            <v>E</v>
          </cell>
          <cell r="C8257" t="str">
            <v>Construction</v>
          </cell>
          <cell r="D8257">
            <v>212041318</v>
          </cell>
          <cell r="E8257" t="str">
            <v>Springvale South</v>
          </cell>
          <cell r="F8257">
            <v>72</v>
          </cell>
          <cell r="G8257">
            <v>32</v>
          </cell>
          <cell r="H8257">
            <v>0</v>
          </cell>
          <cell r="I8257">
            <v>0</v>
          </cell>
          <cell r="J8257">
            <v>0</v>
          </cell>
          <cell r="K8257">
            <v>105</v>
          </cell>
        </row>
        <row r="8258">
          <cell r="A8258">
            <v>8252</v>
          </cell>
          <cell r="B8258" t="str">
            <v>F</v>
          </cell>
          <cell r="C8258" t="str">
            <v>Wholesale Trade</v>
          </cell>
          <cell r="D8258">
            <v>212041318</v>
          </cell>
          <cell r="E8258" t="str">
            <v>Springvale South</v>
          </cell>
          <cell r="F8258">
            <v>7</v>
          </cell>
          <cell r="G8258">
            <v>3</v>
          </cell>
          <cell r="H8258">
            <v>3</v>
          </cell>
          <cell r="I8258">
            <v>0</v>
          </cell>
          <cell r="J8258">
            <v>0</v>
          </cell>
          <cell r="K8258">
            <v>11</v>
          </cell>
        </row>
        <row r="8259">
          <cell r="A8259">
            <v>8253</v>
          </cell>
          <cell r="B8259" t="str">
            <v>G</v>
          </cell>
          <cell r="C8259" t="str">
            <v>Retail Trade</v>
          </cell>
          <cell r="D8259">
            <v>212041318</v>
          </cell>
          <cell r="E8259" t="str">
            <v>Springvale South</v>
          </cell>
          <cell r="F8259">
            <v>37</v>
          </cell>
          <cell r="G8259">
            <v>23</v>
          </cell>
          <cell r="H8259">
            <v>3</v>
          </cell>
          <cell r="I8259">
            <v>3</v>
          </cell>
          <cell r="J8259">
            <v>0</v>
          </cell>
          <cell r="K8259">
            <v>64</v>
          </cell>
        </row>
        <row r="8260">
          <cell r="A8260">
            <v>8254</v>
          </cell>
          <cell r="B8260" t="str">
            <v>H</v>
          </cell>
          <cell r="C8260" t="str">
            <v>Accommodation and Food Services</v>
          </cell>
          <cell r="D8260">
            <v>212041318</v>
          </cell>
          <cell r="E8260" t="str">
            <v>Springvale South</v>
          </cell>
          <cell r="F8260">
            <v>21</v>
          </cell>
          <cell r="G8260">
            <v>14</v>
          </cell>
          <cell r="H8260">
            <v>6</v>
          </cell>
          <cell r="I8260">
            <v>0</v>
          </cell>
          <cell r="J8260">
            <v>0</v>
          </cell>
          <cell r="K8260">
            <v>41</v>
          </cell>
        </row>
        <row r="8261">
          <cell r="A8261">
            <v>8255</v>
          </cell>
          <cell r="B8261" t="str">
            <v>I</v>
          </cell>
          <cell r="C8261" t="str">
            <v>Transport, Postal and Warehousing</v>
          </cell>
          <cell r="D8261">
            <v>212041318</v>
          </cell>
          <cell r="E8261" t="str">
            <v>Springvale South</v>
          </cell>
          <cell r="F8261">
            <v>146</v>
          </cell>
          <cell r="G8261">
            <v>30</v>
          </cell>
          <cell r="H8261">
            <v>0</v>
          </cell>
          <cell r="I8261">
            <v>0</v>
          </cell>
          <cell r="J8261">
            <v>0</v>
          </cell>
          <cell r="K8261">
            <v>176</v>
          </cell>
        </row>
        <row r="8262">
          <cell r="A8262">
            <v>8256</v>
          </cell>
          <cell r="B8262" t="str">
            <v>J</v>
          </cell>
          <cell r="C8262" t="str">
            <v>Information Media and Telecommunications</v>
          </cell>
          <cell r="D8262">
            <v>212041318</v>
          </cell>
          <cell r="E8262" t="str">
            <v>Springvale South</v>
          </cell>
          <cell r="F8262">
            <v>0</v>
          </cell>
          <cell r="G8262">
            <v>0</v>
          </cell>
          <cell r="H8262">
            <v>0</v>
          </cell>
          <cell r="I8262">
            <v>0</v>
          </cell>
          <cell r="J8262">
            <v>0</v>
          </cell>
          <cell r="K8262">
            <v>0</v>
          </cell>
        </row>
        <row r="8263">
          <cell r="A8263">
            <v>8257</v>
          </cell>
          <cell r="B8263" t="str">
            <v>K</v>
          </cell>
          <cell r="C8263" t="str">
            <v>Financial and Insurance Services</v>
          </cell>
          <cell r="D8263">
            <v>212041318</v>
          </cell>
          <cell r="E8263" t="str">
            <v>Springvale South</v>
          </cell>
          <cell r="F8263">
            <v>11</v>
          </cell>
          <cell r="G8263">
            <v>3</v>
          </cell>
          <cell r="H8263">
            <v>3</v>
          </cell>
          <cell r="I8263">
            <v>0</v>
          </cell>
          <cell r="J8263">
            <v>0</v>
          </cell>
          <cell r="K8263">
            <v>15</v>
          </cell>
        </row>
        <row r="8264">
          <cell r="A8264">
            <v>8258</v>
          </cell>
          <cell r="B8264" t="str">
            <v>L</v>
          </cell>
          <cell r="C8264" t="str">
            <v>Rental, Hiring and Real Estate Services</v>
          </cell>
          <cell r="D8264">
            <v>212041318</v>
          </cell>
          <cell r="E8264" t="str">
            <v>Springvale South</v>
          </cell>
          <cell r="F8264">
            <v>35</v>
          </cell>
          <cell r="G8264">
            <v>5</v>
          </cell>
          <cell r="H8264">
            <v>0</v>
          </cell>
          <cell r="I8264">
            <v>0</v>
          </cell>
          <cell r="J8264">
            <v>0</v>
          </cell>
          <cell r="K8264">
            <v>40</v>
          </cell>
        </row>
        <row r="8265">
          <cell r="A8265">
            <v>8259</v>
          </cell>
          <cell r="B8265" t="str">
            <v>M</v>
          </cell>
          <cell r="C8265" t="str">
            <v>Professional, Scientific and Technical Services</v>
          </cell>
          <cell r="D8265">
            <v>212041318</v>
          </cell>
          <cell r="E8265" t="str">
            <v>Springvale South</v>
          </cell>
          <cell r="F8265">
            <v>40</v>
          </cell>
          <cell r="G8265">
            <v>11</v>
          </cell>
          <cell r="H8265">
            <v>0</v>
          </cell>
          <cell r="I8265">
            <v>0</v>
          </cell>
          <cell r="J8265">
            <v>0</v>
          </cell>
          <cell r="K8265">
            <v>52</v>
          </cell>
        </row>
        <row r="8266">
          <cell r="A8266">
            <v>8260</v>
          </cell>
          <cell r="B8266" t="str">
            <v>N</v>
          </cell>
          <cell r="C8266" t="str">
            <v>Administrative and Support Services</v>
          </cell>
          <cell r="D8266">
            <v>212041318</v>
          </cell>
          <cell r="E8266" t="str">
            <v>Springvale South</v>
          </cell>
          <cell r="F8266">
            <v>42</v>
          </cell>
          <cell r="G8266">
            <v>9</v>
          </cell>
          <cell r="H8266">
            <v>3</v>
          </cell>
          <cell r="I8266">
            <v>0</v>
          </cell>
          <cell r="J8266">
            <v>0</v>
          </cell>
          <cell r="K8266">
            <v>53</v>
          </cell>
        </row>
        <row r="8267">
          <cell r="A8267">
            <v>8261</v>
          </cell>
          <cell r="B8267" t="str">
            <v>O</v>
          </cell>
          <cell r="C8267" t="str">
            <v>Public Administration and Safety</v>
          </cell>
          <cell r="D8267">
            <v>212041318</v>
          </cell>
          <cell r="E8267" t="str">
            <v>Springvale South</v>
          </cell>
          <cell r="F8267">
            <v>0</v>
          </cell>
          <cell r="G8267">
            <v>0</v>
          </cell>
          <cell r="H8267">
            <v>0</v>
          </cell>
          <cell r="I8267">
            <v>0</v>
          </cell>
          <cell r="J8267">
            <v>0</v>
          </cell>
          <cell r="K8267">
            <v>3</v>
          </cell>
        </row>
        <row r="8268">
          <cell r="A8268">
            <v>8262</v>
          </cell>
          <cell r="B8268" t="str">
            <v>P</v>
          </cell>
          <cell r="C8268" t="str">
            <v>Education and Training</v>
          </cell>
          <cell r="D8268">
            <v>212041318</v>
          </cell>
          <cell r="E8268" t="str">
            <v>Springvale South</v>
          </cell>
          <cell r="F8268">
            <v>4</v>
          </cell>
          <cell r="G8268">
            <v>0</v>
          </cell>
          <cell r="H8268">
            <v>3</v>
          </cell>
          <cell r="I8268">
            <v>3</v>
          </cell>
          <cell r="J8268">
            <v>0</v>
          </cell>
          <cell r="K8268">
            <v>9</v>
          </cell>
        </row>
        <row r="8269">
          <cell r="A8269">
            <v>8263</v>
          </cell>
          <cell r="B8269" t="str">
            <v>Q</v>
          </cell>
          <cell r="C8269" t="str">
            <v>Health Care and Social Assistance</v>
          </cell>
          <cell r="D8269">
            <v>212041318</v>
          </cell>
          <cell r="E8269" t="str">
            <v>Springvale South</v>
          </cell>
          <cell r="F8269">
            <v>37</v>
          </cell>
          <cell r="G8269">
            <v>6</v>
          </cell>
          <cell r="H8269">
            <v>4</v>
          </cell>
          <cell r="I8269">
            <v>0</v>
          </cell>
          <cell r="J8269">
            <v>0</v>
          </cell>
          <cell r="K8269">
            <v>47</v>
          </cell>
        </row>
        <row r="8270">
          <cell r="A8270">
            <v>8264</v>
          </cell>
          <cell r="B8270" t="str">
            <v>R</v>
          </cell>
          <cell r="C8270" t="str">
            <v>Arts and Recreation Services</v>
          </cell>
          <cell r="D8270">
            <v>212041318</v>
          </cell>
          <cell r="E8270" t="str">
            <v>Springvale South</v>
          </cell>
          <cell r="F8270">
            <v>6</v>
          </cell>
          <cell r="G8270">
            <v>3</v>
          </cell>
          <cell r="H8270">
            <v>0</v>
          </cell>
          <cell r="I8270">
            <v>0</v>
          </cell>
          <cell r="J8270">
            <v>0</v>
          </cell>
          <cell r="K8270">
            <v>8</v>
          </cell>
        </row>
        <row r="8271">
          <cell r="A8271">
            <v>8265</v>
          </cell>
          <cell r="B8271" t="str">
            <v>S</v>
          </cell>
          <cell r="C8271" t="str">
            <v>Other Services</v>
          </cell>
          <cell r="D8271">
            <v>212041318</v>
          </cell>
          <cell r="E8271" t="str">
            <v>Springvale South</v>
          </cell>
          <cell r="F8271">
            <v>26</v>
          </cell>
          <cell r="G8271">
            <v>20</v>
          </cell>
          <cell r="H8271">
            <v>3</v>
          </cell>
          <cell r="I8271">
            <v>0</v>
          </cell>
          <cell r="J8271">
            <v>0</v>
          </cell>
          <cell r="K8271">
            <v>49</v>
          </cell>
        </row>
        <row r="8272">
          <cell r="A8272">
            <v>8266</v>
          </cell>
          <cell r="B8272" t="str">
            <v>A</v>
          </cell>
          <cell r="C8272" t="str">
            <v>Agriculture, Forestry and Fishing</v>
          </cell>
          <cell r="D8272">
            <v>213011334</v>
          </cell>
          <cell r="E8272" t="str">
            <v>St Albans - North</v>
          </cell>
          <cell r="F8272">
            <v>3</v>
          </cell>
          <cell r="G8272">
            <v>0</v>
          </cell>
          <cell r="H8272">
            <v>0</v>
          </cell>
          <cell r="I8272">
            <v>0</v>
          </cell>
          <cell r="J8272">
            <v>0</v>
          </cell>
          <cell r="K8272">
            <v>4</v>
          </cell>
        </row>
        <row r="8273">
          <cell r="A8273">
            <v>8267</v>
          </cell>
          <cell r="B8273" t="str">
            <v>B</v>
          </cell>
          <cell r="C8273" t="str">
            <v>Mining</v>
          </cell>
          <cell r="D8273">
            <v>213011334</v>
          </cell>
          <cell r="E8273" t="str">
            <v>St Albans - North</v>
          </cell>
          <cell r="F8273">
            <v>0</v>
          </cell>
          <cell r="G8273">
            <v>0</v>
          </cell>
          <cell r="H8273">
            <v>0</v>
          </cell>
          <cell r="I8273">
            <v>0</v>
          </cell>
          <cell r="J8273">
            <v>0</v>
          </cell>
          <cell r="K8273">
            <v>0</v>
          </cell>
        </row>
        <row r="8274">
          <cell r="A8274">
            <v>8268</v>
          </cell>
          <cell r="B8274" t="str">
            <v>C</v>
          </cell>
          <cell r="C8274" t="str">
            <v>Manufacturing</v>
          </cell>
          <cell r="D8274">
            <v>213011334</v>
          </cell>
          <cell r="E8274" t="str">
            <v>St Albans - North</v>
          </cell>
          <cell r="F8274">
            <v>23</v>
          </cell>
          <cell r="G8274">
            <v>13</v>
          </cell>
          <cell r="H8274">
            <v>4</v>
          </cell>
          <cell r="I8274">
            <v>0</v>
          </cell>
          <cell r="J8274">
            <v>0</v>
          </cell>
          <cell r="K8274">
            <v>40</v>
          </cell>
        </row>
        <row r="8275">
          <cell r="A8275">
            <v>8269</v>
          </cell>
          <cell r="B8275" t="str">
            <v>D</v>
          </cell>
          <cell r="C8275" t="str">
            <v>Electricity, Gas, Water and Waste Services</v>
          </cell>
          <cell r="D8275">
            <v>213011334</v>
          </cell>
          <cell r="E8275" t="str">
            <v>St Albans - North</v>
          </cell>
          <cell r="F8275">
            <v>4</v>
          </cell>
          <cell r="G8275">
            <v>0</v>
          </cell>
          <cell r="H8275">
            <v>0</v>
          </cell>
          <cell r="I8275">
            <v>0</v>
          </cell>
          <cell r="J8275">
            <v>0</v>
          </cell>
          <cell r="K8275">
            <v>5</v>
          </cell>
        </row>
        <row r="8276">
          <cell r="A8276">
            <v>8270</v>
          </cell>
          <cell r="B8276" t="str">
            <v>E</v>
          </cell>
          <cell r="C8276" t="str">
            <v>Construction</v>
          </cell>
          <cell r="D8276">
            <v>213011334</v>
          </cell>
          <cell r="E8276" t="str">
            <v>St Albans - North</v>
          </cell>
          <cell r="F8276">
            <v>242</v>
          </cell>
          <cell r="G8276">
            <v>63</v>
          </cell>
          <cell r="H8276">
            <v>4</v>
          </cell>
          <cell r="I8276">
            <v>0</v>
          </cell>
          <cell r="J8276">
            <v>0</v>
          </cell>
          <cell r="K8276">
            <v>309</v>
          </cell>
        </row>
        <row r="8277">
          <cell r="A8277">
            <v>8271</v>
          </cell>
          <cell r="B8277" t="str">
            <v>F</v>
          </cell>
          <cell r="C8277" t="str">
            <v>Wholesale Trade</v>
          </cell>
          <cell r="D8277">
            <v>213011334</v>
          </cell>
          <cell r="E8277" t="str">
            <v>St Albans - North</v>
          </cell>
          <cell r="F8277">
            <v>25</v>
          </cell>
          <cell r="G8277">
            <v>9</v>
          </cell>
          <cell r="H8277">
            <v>4</v>
          </cell>
          <cell r="I8277">
            <v>0</v>
          </cell>
          <cell r="J8277">
            <v>0</v>
          </cell>
          <cell r="K8277">
            <v>38</v>
          </cell>
        </row>
        <row r="8278">
          <cell r="A8278">
            <v>8272</v>
          </cell>
          <cell r="B8278" t="str">
            <v>G</v>
          </cell>
          <cell r="C8278" t="str">
            <v>Retail Trade</v>
          </cell>
          <cell r="D8278">
            <v>213011334</v>
          </cell>
          <cell r="E8278" t="str">
            <v>St Albans - North</v>
          </cell>
          <cell r="F8278">
            <v>50</v>
          </cell>
          <cell r="G8278">
            <v>50</v>
          </cell>
          <cell r="H8278">
            <v>9</v>
          </cell>
          <cell r="I8278">
            <v>3</v>
          </cell>
          <cell r="J8278">
            <v>0</v>
          </cell>
          <cell r="K8278">
            <v>110</v>
          </cell>
        </row>
        <row r="8279">
          <cell r="A8279">
            <v>8273</v>
          </cell>
          <cell r="B8279" t="str">
            <v>H</v>
          </cell>
          <cell r="C8279" t="str">
            <v>Accommodation and Food Services</v>
          </cell>
          <cell r="D8279">
            <v>213011334</v>
          </cell>
          <cell r="E8279" t="str">
            <v>St Albans - North</v>
          </cell>
          <cell r="F8279">
            <v>31</v>
          </cell>
          <cell r="G8279">
            <v>41</v>
          </cell>
          <cell r="H8279">
            <v>9</v>
          </cell>
          <cell r="I8279">
            <v>3</v>
          </cell>
          <cell r="J8279">
            <v>0</v>
          </cell>
          <cell r="K8279">
            <v>84</v>
          </cell>
        </row>
        <row r="8280">
          <cell r="A8280">
            <v>8274</v>
          </cell>
          <cell r="B8280" t="str">
            <v>I</v>
          </cell>
          <cell r="C8280" t="str">
            <v>Transport, Postal and Warehousing</v>
          </cell>
          <cell r="D8280">
            <v>213011334</v>
          </cell>
          <cell r="E8280" t="str">
            <v>St Albans - North</v>
          </cell>
          <cell r="F8280">
            <v>639</v>
          </cell>
          <cell r="G8280">
            <v>28</v>
          </cell>
          <cell r="H8280">
            <v>0</v>
          </cell>
          <cell r="I8280">
            <v>0</v>
          </cell>
          <cell r="J8280">
            <v>0</v>
          </cell>
          <cell r="K8280">
            <v>667</v>
          </cell>
        </row>
        <row r="8281">
          <cell r="A8281">
            <v>8275</v>
          </cell>
          <cell r="B8281" t="str">
            <v>J</v>
          </cell>
          <cell r="C8281" t="str">
            <v>Information Media and Telecommunications</v>
          </cell>
          <cell r="D8281">
            <v>213011334</v>
          </cell>
          <cell r="E8281" t="str">
            <v>St Albans - North</v>
          </cell>
          <cell r="F8281">
            <v>5</v>
          </cell>
          <cell r="G8281">
            <v>0</v>
          </cell>
          <cell r="H8281">
            <v>0</v>
          </cell>
          <cell r="I8281">
            <v>0</v>
          </cell>
          <cell r="J8281">
            <v>0</v>
          </cell>
          <cell r="K8281">
            <v>6</v>
          </cell>
        </row>
        <row r="8282">
          <cell r="A8282">
            <v>8276</v>
          </cell>
          <cell r="B8282" t="str">
            <v>K</v>
          </cell>
          <cell r="C8282" t="str">
            <v>Financial and Insurance Services</v>
          </cell>
          <cell r="D8282">
            <v>213011334</v>
          </cell>
          <cell r="E8282" t="str">
            <v>St Albans - North</v>
          </cell>
          <cell r="F8282">
            <v>21</v>
          </cell>
          <cell r="G8282">
            <v>5</v>
          </cell>
          <cell r="H8282">
            <v>0</v>
          </cell>
          <cell r="I8282">
            <v>0</v>
          </cell>
          <cell r="J8282">
            <v>0</v>
          </cell>
          <cell r="K8282">
            <v>27</v>
          </cell>
        </row>
        <row r="8283">
          <cell r="A8283">
            <v>8277</v>
          </cell>
          <cell r="B8283" t="str">
            <v>L</v>
          </cell>
          <cell r="C8283" t="str">
            <v>Rental, Hiring and Real Estate Services</v>
          </cell>
          <cell r="D8283">
            <v>213011334</v>
          </cell>
          <cell r="E8283" t="str">
            <v>St Albans - North</v>
          </cell>
          <cell r="F8283">
            <v>76</v>
          </cell>
          <cell r="G8283">
            <v>8</v>
          </cell>
          <cell r="H8283">
            <v>4</v>
          </cell>
          <cell r="I8283">
            <v>0</v>
          </cell>
          <cell r="J8283">
            <v>0</v>
          </cell>
          <cell r="K8283">
            <v>88</v>
          </cell>
        </row>
        <row r="8284">
          <cell r="A8284">
            <v>8278</v>
          </cell>
          <cell r="B8284" t="str">
            <v>M</v>
          </cell>
          <cell r="C8284" t="str">
            <v>Professional, Scientific and Technical Services</v>
          </cell>
          <cell r="D8284">
            <v>213011334</v>
          </cell>
          <cell r="E8284" t="str">
            <v>St Albans - North</v>
          </cell>
          <cell r="F8284">
            <v>44</v>
          </cell>
          <cell r="G8284">
            <v>25</v>
          </cell>
          <cell r="H8284">
            <v>3</v>
          </cell>
          <cell r="I8284">
            <v>3</v>
          </cell>
          <cell r="J8284">
            <v>0</v>
          </cell>
          <cell r="K8284">
            <v>73</v>
          </cell>
        </row>
        <row r="8285">
          <cell r="A8285">
            <v>8279</v>
          </cell>
          <cell r="B8285" t="str">
            <v>N</v>
          </cell>
          <cell r="C8285" t="str">
            <v>Administrative and Support Services</v>
          </cell>
          <cell r="D8285">
            <v>213011334</v>
          </cell>
          <cell r="E8285" t="str">
            <v>St Albans - North</v>
          </cell>
          <cell r="F8285">
            <v>103</v>
          </cell>
          <cell r="G8285">
            <v>20</v>
          </cell>
          <cell r="H8285">
            <v>4</v>
          </cell>
          <cell r="I8285">
            <v>0</v>
          </cell>
          <cell r="J8285">
            <v>0</v>
          </cell>
          <cell r="K8285">
            <v>127</v>
          </cell>
        </row>
        <row r="8286">
          <cell r="A8286">
            <v>8280</v>
          </cell>
          <cell r="B8286" t="str">
            <v>O</v>
          </cell>
          <cell r="C8286" t="str">
            <v>Public Administration and Safety</v>
          </cell>
          <cell r="D8286">
            <v>213011334</v>
          </cell>
          <cell r="E8286" t="str">
            <v>St Albans - North</v>
          </cell>
          <cell r="F8286">
            <v>3</v>
          </cell>
          <cell r="G8286">
            <v>0</v>
          </cell>
          <cell r="H8286">
            <v>0</v>
          </cell>
          <cell r="I8286">
            <v>0</v>
          </cell>
          <cell r="J8286">
            <v>0</v>
          </cell>
          <cell r="K8286">
            <v>3</v>
          </cell>
        </row>
        <row r="8287">
          <cell r="A8287">
            <v>8281</v>
          </cell>
          <cell r="B8287" t="str">
            <v>P</v>
          </cell>
          <cell r="C8287" t="str">
            <v>Education and Training</v>
          </cell>
          <cell r="D8287">
            <v>213011334</v>
          </cell>
          <cell r="E8287" t="str">
            <v>St Albans - North</v>
          </cell>
          <cell r="F8287">
            <v>8</v>
          </cell>
          <cell r="G8287">
            <v>0</v>
          </cell>
          <cell r="H8287">
            <v>0</v>
          </cell>
          <cell r="I8287">
            <v>0</v>
          </cell>
          <cell r="J8287">
            <v>0</v>
          </cell>
          <cell r="K8287">
            <v>12</v>
          </cell>
        </row>
        <row r="8288">
          <cell r="A8288">
            <v>8282</v>
          </cell>
          <cell r="B8288" t="str">
            <v>Q</v>
          </cell>
          <cell r="C8288" t="str">
            <v>Health Care and Social Assistance</v>
          </cell>
          <cell r="D8288">
            <v>213011334</v>
          </cell>
          <cell r="E8288" t="str">
            <v>St Albans - North</v>
          </cell>
          <cell r="F8288">
            <v>50</v>
          </cell>
          <cell r="G8288">
            <v>23</v>
          </cell>
          <cell r="H8288">
            <v>16</v>
          </cell>
          <cell r="I8288">
            <v>3</v>
          </cell>
          <cell r="J8288">
            <v>3</v>
          </cell>
          <cell r="K8288">
            <v>93</v>
          </cell>
        </row>
        <row r="8289">
          <cell r="A8289">
            <v>8283</v>
          </cell>
          <cell r="B8289" t="str">
            <v>R</v>
          </cell>
          <cell r="C8289" t="str">
            <v>Arts and Recreation Services</v>
          </cell>
          <cell r="D8289">
            <v>213011334</v>
          </cell>
          <cell r="E8289" t="str">
            <v>St Albans - North</v>
          </cell>
          <cell r="F8289">
            <v>3</v>
          </cell>
          <cell r="G8289">
            <v>4</v>
          </cell>
          <cell r="H8289">
            <v>0</v>
          </cell>
          <cell r="I8289">
            <v>0</v>
          </cell>
          <cell r="J8289">
            <v>0</v>
          </cell>
          <cell r="K8289">
            <v>7</v>
          </cell>
        </row>
        <row r="8290">
          <cell r="A8290">
            <v>8284</v>
          </cell>
          <cell r="B8290" t="str">
            <v>S</v>
          </cell>
          <cell r="C8290" t="str">
            <v>Other Services</v>
          </cell>
          <cell r="D8290">
            <v>213011334</v>
          </cell>
          <cell r="E8290" t="str">
            <v>St Albans - North</v>
          </cell>
          <cell r="F8290">
            <v>69</v>
          </cell>
          <cell r="G8290">
            <v>40</v>
          </cell>
          <cell r="H8290">
            <v>3</v>
          </cell>
          <cell r="I8290">
            <v>0</v>
          </cell>
          <cell r="J8290">
            <v>0</v>
          </cell>
          <cell r="K8290">
            <v>112</v>
          </cell>
        </row>
        <row r="8291">
          <cell r="A8291">
            <v>8285</v>
          </cell>
          <cell r="B8291" t="str">
            <v>A</v>
          </cell>
          <cell r="C8291" t="str">
            <v>Agriculture, Forestry and Fishing</v>
          </cell>
          <cell r="D8291">
            <v>213011335</v>
          </cell>
          <cell r="E8291" t="str">
            <v>St Albans - South</v>
          </cell>
          <cell r="F8291">
            <v>6</v>
          </cell>
          <cell r="G8291">
            <v>0</v>
          </cell>
          <cell r="H8291">
            <v>0</v>
          </cell>
          <cell r="I8291">
            <v>0</v>
          </cell>
          <cell r="J8291">
            <v>0</v>
          </cell>
          <cell r="K8291">
            <v>6</v>
          </cell>
        </row>
        <row r="8292">
          <cell r="A8292">
            <v>8286</v>
          </cell>
          <cell r="B8292" t="str">
            <v>B</v>
          </cell>
          <cell r="C8292" t="str">
            <v>Mining</v>
          </cell>
          <cell r="D8292">
            <v>213011335</v>
          </cell>
          <cell r="E8292" t="str">
            <v>St Albans - South</v>
          </cell>
          <cell r="F8292">
            <v>0</v>
          </cell>
          <cell r="G8292">
            <v>0</v>
          </cell>
          <cell r="H8292">
            <v>0</v>
          </cell>
          <cell r="I8292">
            <v>0</v>
          </cell>
          <cell r="J8292">
            <v>0</v>
          </cell>
          <cell r="K8292">
            <v>0</v>
          </cell>
        </row>
        <row r="8293">
          <cell r="A8293">
            <v>8287</v>
          </cell>
          <cell r="B8293" t="str">
            <v>C</v>
          </cell>
          <cell r="C8293" t="str">
            <v>Manufacturing</v>
          </cell>
          <cell r="D8293">
            <v>213011335</v>
          </cell>
          <cell r="E8293" t="str">
            <v>St Albans - South</v>
          </cell>
          <cell r="F8293">
            <v>15</v>
          </cell>
          <cell r="G8293">
            <v>3</v>
          </cell>
          <cell r="H8293">
            <v>0</v>
          </cell>
          <cell r="I8293">
            <v>3</v>
          </cell>
          <cell r="J8293">
            <v>0</v>
          </cell>
          <cell r="K8293">
            <v>20</v>
          </cell>
        </row>
        <row r="8294">
          <cell r="A8294">
            <v>8288</v>
          </cell>
          <cell r="B8294" t="str">
            <v>D</v>
          </cell>
          <cell r="C8294" t="str">
            <v>Electricity, Gas, Water and Waste Services</v>
          </cell>
          <cell r="D8294">
            <v>213011335</v>
          </cell>
          <cell r="E8294" t="str">
            <v>St Albans - South</v>
          </cell>
          <cell r="F8294">
            <v>0</v>
          </cell>
          <cell r="G8294">
            <v>0</v>
          </cell>
          <cell r="H8294">
            <v>0</v>
          </cell>
          <cell r="I8294">
            <v>0</v>
          </cell>
          <cell r="J8294">
            <v>0</v>
          </cell>
          <cell r="K8294">
            <v>3</v>
          </cell>
        </row>
        <row r="8295">
          <cell r="A8295">
            <v>8289</v>
          </cell>
          <cell r="B8295" t="str">
            <v>E</v>
          </cell>
          <cell r="C8295" t="str">
            <v>Construction</v>
          </cell>
          <cell r="D8295">
            <v>213011335</v>
          </cell>
          <cell r="E8295" t="str">
            <v>St Albans - South</v>
          </cell>
          <cell r="F8295">
            <v>169</v>
          </cell>
          <cell r="G8295">
            <v>48</v>
          </cell>
          <cell r="H8295">
            <v>3</v>
          </cell>
          <cell r="I8295">
            <v>0</v>
          </cell>
          <cell r="J8295">
            <v>0</v>
          </cell>
          <cell r="K8295">
            <v>219</v>
          </cell>
        </row>
        <row r="8296">
          <cell r="A8296">
            <v>8290</v>
          </cell>
          <cell r="B8296" t="str">
            <v>F</v>
          </cell>
          <cell r="C8296" t="str">
            <v>Wholesale Trade</v>
          </cell>
          <cell r="D8296">
            <v>213011335</v>
          </cell>
          <cell r="E8296" t="str">
            <v>St Albans - South</v>
          </cell>
          <cell r="F8296">
            <v>14</v>
          </cell>
          <cell r="G8296">
            <v>4</v>
          </cell>
          <cell r="H8296">
            <v>0</v>
          </cell>
          <cell r="I8296">
            <v>0</v>
          </cell>
          <cell r="J8296">
            <v>0</v>
          </cell>
          <cell r="K8296">
            <v>19</v>
          </cell>
        </row>
        <row r="8297">
          <cell r="A8297">
            <v>8291</v>
          </cell>
          <cell r="B8297" t="str">
            <v>G</v>
          </cell>
          <cell r="C8297" t="str">
            <v>Retail Trade</v>
          </cell>
          <cell r="D8297">
            <v>213011335</v>
          </cell>
          <cell r="E8297" t="str">
            <v>St Albans - South</v>
          </cell>
          <cell r="F8297">
            <v>36</v>
          </cell>
          <cell r="G8297">
            <v>22</v>
          </cell>
          <cell r="H8297">
            <v>3</v>
          </cell>
          <cell r="I8297">
            <v>0</v>
          </cell>
          <cell r="J8297">
            <v>0</v>
          </cell>
          <cell r="K8297">
            <v>60</v>
          </cell>
        </row>
        <row r="8298">
          <cell r="A8298">
            <v>8292</v>
          </cell>
          <cell r="B8298" t="str">
            <v>H</v>
          </cell>
          <cell r="C8298" t="str">
            <v>Accommodation and Food Services</v>
          </cell>
          <cell r="D8298">
            <v>213011335</v>
          </cell>
          <cell r="E8298" t="str">
            <v>St Albans - South</v>
          </cell>
          <cell r="F8298">
            <v>23</v>
          </cell>
          <cell r="G8298">
            <v>17</v>
          </cell>
          <cell r="H8298">
            <v>5</v>
          </cell>
          <cell r="I8298">
            <v>0</v>
          </cell>
          <cell r="J8298">
            <v>0</v>
          </cell>
          <cell r="K8298">
            <v>46</v>
          </cell>
        </row>
        <row r="8299">
          <cell r="A8299">
            <v>8293</v>
          </cell>
          <cell r="B8299" t="str">
            <v>I</v>
          </cell>
          <cell r="C8299" t="str">
            <v>Transport, Postal and Warehousing</v>
          </cell>
          <cell r="D8299">
            <v>213011335</v>
          </cell>
          <cell r="E8299" t="str">
            <v>St Albans - South</v>
          </cell>
          <cell r="F8299">
            <v>446</v>
          </cell>
          <cell r="G8299">
            <v>37</v>
          </cell>
          <cell r="H8299">
            <v>0</v>
          </cell>
          <cell r="I8299">
            <v>0</v>
          </cell>
          <cell r="J8299">
            <v>0</v>
          </cell>
          <cell r="K8299">
            <v>484</v>
          </cell>
        </row>
        <row r="8300">
          <cell r="A8300">
            <v>8294</v>
          </cell>
          <cell r="B8300" t="str">
            <v>J</v>
          </cell>
          <cell r="C8300" t="str">
            <v>Information Media and Telecommunications</v>
          </cell>
          <cell r="D8300">
            <v>213011335</v>
          </cell>
          <cell r="E8300" t="str">
            <v>St Albans - South</v>
          </cell>
          <cell r="F8300">
            <v>5</v>
          </cell>
          <cell r="G8300">
            <v>3</v>
          </cell>
          <cell r="H8300">
            <v>0</v>
          </cell>
          <cell r="I8300">
            <v>0</v>
          </cell>
          <cell r="J8300">
            <v>0</v>
          </cell>
          <cell r="K8300">
            <v>7</v>
          </cell>
        </row>
        <row r="8301">
          <cell r="A8301">
            <v>8295</v>
          </cell>
          <cell r="B8301" t="str">
            <v>K</v>
          </cell>
          <cell r="C8301" t="str">
            <v>Financial and Insurance Services</v>
          </cell>
          <cell r="D8301">
            <v>213011335</v>
          </cell>
          <cell r="E8301" t="str">
            <v>St Albans - South</v>
          </cell>
          <cell r="F8301">
            <v>21</v>
          </cell>
          <cell r="G8301">
            <v>4</v>
          </cell>
          <cell r="H8301">
            <v>0</v>
          </cell>
          <cell r="I8301">
            <v>0</v>
          </cell>
          <cell r="J8301">
            <v>0</v>
          </cell>
          <cell r="K8301">
            <v>25</v>
          </cell>
        </row>
        <row r="8302">
          <cell r="A8302">
            <v>8296</v>
          </cell>
          <cell r="B8302" t="str">
            <v>L</v>
          </cell>
          <cell r="C8302" t="str">
            <v>Rental, Hiring and Real Estate Services</v>
          </cell>
          <cell r="D8302">
            <v>213011335</v>
          </cell>
          <cell r="E8302" t="str">
            <v>St Albans - South</v>
          </cell>
          <cell r="F8302">
            <v>57</v>
          </cell>
          <cell r="G8302">
            <v>6</v>
          </cell>
          <cell r="H8302">
            <v>0</v>
          </cell>
          <cell r="I8302">
            <v>0</v>
          </cell>
          <cell r="J8302">
            <v>0</v>
          </cell>
          <cell r="K8302">
            <v>64</v>
          </cell>
        </row>
        <row r="8303">
          <cell r="A8303">
            <v>8297</v>
          </cell>
          <cell r="B8303" t="str">
            <v>M</v>
          </cell>
          <cell r="C8303" t="str">
            <v>Professional, Scientific and Technical Services</v>
          </cell>
          <cell r="D8303">
            <v>213011335</v>
          </cell>
          <cell r="E8303" t="str">
            <v>St Albans - South</v>
          </cell>
          <cell r="F8303">
            <v>46</v>
          </cell>
          <cell r="G8303">
            <v>16</v>
          </cell>
          <cell r="H8303">
            <v>3</v>
          </cell>
          <cell r="I8303">
            <v>0</v>
          </cell>
          <cell r="J8303">
            <v>0</v>
          </cell>
          <cell r="K8303">
            <v>66</v>
          </cell>
        </row>
        <row r="8304">
          <cell r="A8304">
            <v>8298</v>
          </cell>
          <cell r="B8304" t="str">
            <v>N</v>
          </cell>
          <cell r="C8304" t="str">
            <v>Administrative and Support Services</v>
          </cell>
          <cell r="D8304">
            <v>213011335</v>
          </cell>
          <cell r="E8304" t="str">
            <v>St Albans - South</v>
          </cell>
          <cell r="F8304">
            <v>88</v>
          </cell>
          <cell r="G8304">
            <v>19</v>
          </cell>
          <cell r="H8304">
            <v>3</v>
          </cell>
          <cell r="I8304">
            <v>3</v>
          </cell>
          <cell r="J8304">
            <v>0</v>
          </cell>
          <cell r="K8304">
            <v>112</v>
          </cell>
        </row>
        <row r="8305">
          <cell r="A8305">
            <v>8299</v>
          </cell>
          <cell r="B8305" t="str">
            <v>O</v>
          </cell>
          <cell r="C8305" t="str">
            <v>Public Administration and Safety</v>
          </cell>
          <cell r="D8305">
            <v>213011335</v>
          </cell>
          <cell r="E8305" t="str">
            <v>St Albans - South</v>
          </cell>
          <cell r="F8305">
            <v>7</v>
          </cell>
          <cell r="G8305">
            <v>3</v>
          </cell>
          <cell r="H8305">
            <v>0</v>
          </cell>
          <cell r="I8305">
            <v>0</v>
          </cell>
          <cell r="J8305">
            <v>0</v>
          </cell>
          <cell r="K8305">
            <v>8</v>
          </cell>
        </row>
        <row r="8306">
          <cell r="A8306">
            <v>8300</v>
          </cell>
          <cell r="B8306" t="str">
            <v>P</v>
          </cell>
          <cell r="C8306" t="str">
            <v>Education and Training</v>
          </cell>
          <cell r="D8306">
            <v>213011335</v>
          </cell>
          <cell r="E8306" t="str">
            <v>St Albans - South</v>
          </cell>
          <cell r="F8306">
            <v>7</v>
          </cell>
          <cell r="G8306">
            <v>3</v>
          </cell>
          <cell r="H8306">
            <v>0</v>
          </cell>
          <cell r="I8306">
            <v>0</v>
          </cell>
          <cell r="J8306">
            <v>0</v>
          </cell>
          <cell r="K8306">
            <v>10</v>
          </cell>
        </row>
        <row r="8307">
          <cell r="A8307">
            <v>8301</v>
          </cell>
          <cell r="B8307" t="str">
            <v>Q</v>
          </cell>
          <cell r="C8307" t="str">
            <v>Health Care and Social Assistance</v>
          </cell>
          <cell r="D8307">
            <v>213011335</v>
          </cell>
          <cell r="E8307" t="str">
            <v>St Albans - South</v>
          </cell>
          <cell r="F8307">
            <v>54</v>
          </cell>
          <cell r="G8307">
            <v>12</v>
          </cell>
          <cell r="H8307">
            <v>17</v>
          </cell>
          <cell r="I8307">
            <v>3</v>
          </cell>
          <cell r="J8307">
            <v>0</v>
          </cell>
          <cell r="K8307">
            <v>85</v>
          </cell>
        </row>
        <row r="8308">
          <cell r="A8308">
            <v>8302</v>
          </cell>
          <cell r="B8308" t="str">
            <v>R</v>
          </cell>
          <cell r="C8308" t="str">
            <v>Arts and Recreation Services</v>
          </cell>
          <cell r="D8308">
            <v>213011335</v>
          </cell>
          <cell r="E8308" t="str">
            <v>St Albans - South</v>
          </cell>
          <cell r="F8308">
            <v>3</v>
          </cell>
          <cell r="G8308">
            <v>3</v>
          </cell>
          <cell r="H8308">
            <v>0</v>
          </cell>
          <cell r="I8308">
            <v>0</v>
          </cell>
          <cell r="J8308">
            <v>0</v>
          </cell>
          <cell r="K8308">
            <v>5</v>
          </cell>
        </row>
        <row r="8309">
          <cell r="A8309">
            <v>8303</v>
          </cell>
          <cell r="B8309" t="str">
            <v>S</v>
          </cell>
          <cell r="C8309" t="str">
            <v>Other Services</v>
          </cell>
          <cell r="D8309">
            <v>213011335</v>
          </cell>
          <cell r="E8309" t="str">
            <v>St Albans - South</v>
          </cell>
          <cell r="F8309">
            <v>35</v>
          </cell>
          <cell r="G8309">
            <v>25</v>
          </cell>
          <cell r="H8309">
            <v>5</v>
          </cell>
          <cell r="I8309">
            <v>0</v>
          </cell>
          <cell r="J8309">
            <v>0</v>
          </cell>
          <cell r="K8309">
            <v>66</v>
          </cell>
        </row>
        <row r="8310">
          <cell r="A8310">
            <v>8304</v>
          </cell>
          <cell r="B8310" t="str">
            <v>A</v>
          </cell>
          <cell r="C8310" t="str">
            <v>Agriculture, Forestry and Fishing</v>
          </cell>
          <cell r="D8310">
            <v>215011391</v>
          </cell>
          <cell r="E8310" t="str">
            <v>St Arnaud</v>
          </cell>
          <cell r="F8310">
            <v>150</v>
          </cell>
          <cell r="G8310">
            <v>66</v>
          </cell>
          <cell r="H8310">
            <v>28</v>
          </cell>
          <cell r="I8310">
            <v>0</v>
          </cell>
          <cell r="J8310">
            <v>0</v>
          </cell>
          <cell r="K8310">
            <v>245</v>
          </cell>
        </row>
        <row r="8311">
          <cell r="A8311">
            <v>8305</v>
          </cell>
          <cell r="B8311" t="str">
            <v>B</v>
          </cell>
          <cell r="C8311" t="str">
            <v>Mining</v>
          </cell>
          <cell r="D8311">
            <v>215011391</v>
          </cell>
          <cell r="E8311" t="str">
            <v>St Arnaud</v>
          </cell>
          <cell r="F8311">
            <v>0</v>
          </cell>
          <cell r="G8311">
            <v>0</v>
          </cell>
          <cell r="H8311">
            <v>0</v>
          </cell>
          <cell r="I8311">
            <v>0</v>
          </cell>
          <cell r="J8311">
            <v>0</v>
          </cell>
          <cell r="K8311">
            <v>0</v>
          </cell>
        </row>
        <row r="8312">
          <cell r="A8312">
            <v>8306</v>
          </cell>
          <cell r="B8312" t="str">
            <v>C</v>
          </cell>
          <cell r="C8312" t="str">
            <v>Manufacturing</v>
          </cell>
          <cell r="D8312">
            <v>215011391</v>
          </cell>
          <cell r="E8312" t="str">
            <v>St Arnaud</v>
          </cell>
          <cell r="F8312">
            <v>4</v>
          </cell>
          <cell r="G8312">
            <v>6</v>
          </cell>
          <cell r="H8312">
            <v>3</v>
          </cell>
          <cell r="I8312">
            <v>0</v>
          </cell>
          <cell r="J8312">
            <v>0</v>
          </cell>
          <cell r="K8312">
            <v>12</v>
          </cell>
        </row>
        <row r="8313">
          <cell r="A8313">
            <v>8307</v>
          </cell>
          <cell r="B8313" t="str">
            <v>D</v>
          </cell>
          <cell r="C8313" t="str">
            <v>Electricity, Gas, Water and Waste Services</v>
          </cell>
          <cell r="D8313">
            <v>215011391</v>
          </cell>
          <cell r="E8313" t="str">
            <v>St Arnaud</v>
          </cell>
          <cell r="F8313">
            <v>0</v>
          </cell>
          <cell r="G8313">
            <v>3</v>
          </cell>
          <cell r="H8313">
            <v>0</v>
          </cell>
          <cell r="I8313">
            <v>0</v>
          </cell>
          <cell r="J8313">
            <v>0</v>
          </cell>
          <cell r="K8313">
            <v>4</v>
          </cell>
        </row>
        <row r="8314">
          <cell r="A8314">
            <v>8308</v>
          </cell>
          <cell r="B8314" t="str">
            <v>E</v>
          </cell>
          <cell r="C8314" t="str">
            <v>Construction</v>
          </cell>
          <cell r="D8314">
            <v>215011391</v>
          </cell>
          <cell r="E8314" t="str">
            <v>St Arnaud</v>
          </cell>
          <cell r="F8314">
            <v>24</v>
          </cell>
          <cell r="G8314">
            <v>11</v>
          </cell>
          <cell r="H8314">
            <v>3</v>
          </cell>
          <cell r="I8314">
            <v>0</v>
          </cell>
          <cell r="J8314">
            <v>0</v>
          </cell>
          <cell r="K8314">
            <v>36</v>
          </cell>
        </row>
        <row r="8315">
          <cell r="A8315">
            <v>8309</v>
          </cell>
          <cell r="B8315" t="str">
            <v>F</v>
          </cell>
          <cell r="C8315" t="str">
            <v>Wholesale Trade</v>
          </cell>
          <cell r="D8315">
            <v>215011391</v>
          </cell>
          <cell r="E8315" t="str">
            <v>St Arnaud</v>
          </cell>
          <cell r="F8315">
            <v>5</v>
          </cell>
          <cell r="G8315">
            <v>0</v>
          </cell>
          <cell r="H8315">
            <v>3</v>
          </cell>
          <cell r="I8315">
            <v>0</v>
          </cell>
          <cell r="J8315">
            <v>0</v>
          </cell>
          <cell r="K8315">
            <v>10</v>
          </cell>
        </row>
        <row r="8316">
          <cell r="A8316">
            <v>8310</v>
          </cell>
          <cell r="B8316" t="str">
            <v>G</v>
          </cell>
          <cell r="C8316" t="str">
            <v>Retail Trade</v>
          </cell>
          <cell r="D8316">
            <v>215011391</v>
          </cell>
          <cell r="E8316" t="str">
            <v>St Arnaud</v>
          </cell>
          <cell r="F8316">
            <v>11</v>
          </cell>
          <cell r="G8316">
            <v>7</v>
          </cell>
          <cell r="H8316">
            <v>3</v>
          </cell>
          <cell r="I8316">
            <v>0</v>
          </cell>
          <cell r="J8316">
            <v>0</v>
          </cell>
          <cell r="K8316">
            <v>20</v>
          </cell>
        </row>
        <row r="8317">
          <cell r="A8317">
            <v>8311</v>
          </cell>
          <cell r="B8317" t="str">
            <v>H</v>
          </cell>
          <cell r="C8317" t="str">
            <v>Accommodation and Food Services</v>
          </cell>
          <cell r="D8317">
            <v>215011391</v>
          </cell>
          <cell r="E8317" t="str">
            <v>St Arnaud</v>
          </cell>
          <cell r="F8317">
            <v>4</v>
          </cell>
          <cell r="G8317">
            <v>6</v>
          </cell>
          <cell r="H8317">
            <v>4</v>
          </cell>
          <cell r="I8317">
            <v>0</v>
          </cell>
          <cell r="J8317">
            <v>0</v>
          </cell>
          <cell r="K8317">
            <v>14</v>
          </cell>
        </row>
        <row r="8318">
          <cell r="A8318">
            <v>8312</v>
          </cell>
          <cell r="B8318" t="str">
            <v>I</v>
          </cell>
          <cell r="C8318" t="str">
            <v>Transport, Postal and Warehousing</v>
          </cell>
          <cell r="D8318">
            <v>215011391</v>
          </cell>
          <cell r="E8318" t="str">
            <v>St Arnaud</v>
          </cell>
          <cell r="F8318">
            <v>8</v>
          </cell>
          <cell r="G8318">
            <v>12</v>
          </cell>
          <cell r="H8318">
            <v>3</v>
          </cell>
          <cell r="I8318">
            <v>0</v>
          </cell>
          <cell r="J8318">
            <v>0</v>
          </cell>
          <cell r="K8318">
            <v>22</v>
          </cell>
        </row>
        <row r="8319">
          <cell r="A8319">
            <v>8313</v>
          </cell>
          <cell r="B8319" t="str">
            <v>J</v>
          </cell>
          <cell r="C8319" t="str">
            <v>Information Media and Telecommunications</v>
          </cell>
          <cell r="D8319">
            <v>215011391</v>
          </cell>
          <cell r="E8319" t="str">
            <v>St Arnaud</v>
          </cell>
          <cell r="F8319">
            <v>0</v>
          </cell>
          <cell r="G8319">
            <v>0</v>
          </cell>
          <cell r="H8319">
            <v>0</v>
          </cell>
          <cell r="I8319">
            <v>0</v>
          </cell>
          <cell r="J8319">
            <v>0</v>
          </cell>
          <cell r="K8319">
            <v>0</v>
          </cell>
        </row>
        <row r="8320">
          <cell r="A8320">
            <v>8314</v>
          </cell>
          <cell r="B8320" t="str">
            <v>K</v>
          </cell>
          <cell r="C8320" t="str">
            <v>Financial and Insurance Services</v>
          </cell>
          <cell r="D8320">
            <v>215011391</v>
          </cell>
          <cell r="E8320" t="str">
            <v>St Arnaud</v>
          </cell>
          <cell r="F8320">
            <v>5</v>
          </cell>
          <cell r="G8320">
            <v>0</v>
          </cell>
          <cell r="H8320">
            <v>0</v>
          </cell>
          <cell r="I8320">
            <v>0</v>
          </cell>
          <cell r="J8320">
            <v>0</v>
          </cell>
          <cell r="K8320">
            <v>5</v>
          </cell>
        </row>
        <row r="8321">
          <cell r="A8321">
            <v>8315</v>
          </cell>
          <cell r="B8321" t="str">
            <v>L</v>
          </cell>
          <cell r="C8321" t="str">
            <v>Rental, Hiring and Real Estate Services</v>
          </cell>
          <cell r="D8321">
            <v>215011391</v>
          </cell>
          <cell r="E8321" t="str">
            <v>St Arnaud</v>
          </cell>
          <cell r="F8321">
            <v>23</v>
          </cell>
          <cell r="G8321">
            <v>3</v>
          </cell>
          <cell r="H8321">
            <v>3</v>
          </cell>
          <cell r="I8321">
            <v>0</v>
          </cell>
          <cell r="J8321">
            <v>0</v>
          </cell>
          <cell r="K8321">
            <v>27</v>
          </cell>
        </row>
        <row r="8322">
          <cell r="A8322">
            <v>8316</v>
          </cell>
          <cell r="B8322" t="str">
            <v>M</v>
          </cell>
          <cell r="C8322" t="str">
            <v>Professional, Scientific and Technical Services</v>
          </cell>
          <cell r="D8322">
            <v>215011391</v>
          </cell>
          <cell r="E8322" t="str">
            <v>St Arnaud</v>
          </cell>
          <cell r="F8322">
            <v>9</v>
          </cell>
          <cell r="G8322">
            <v>4</v>
          </cell>
          <cell r="H8322">
            <v>3</v>
          </cell>
          <cell r="I8322">
            <v>0</v>
          </cell>
          <cell r="J8322">
            <v>0</v>
          </cell>
          <cell r="K8322">
            <v>16</v>
          </cell>
        </row>
        <row r="8323">
          <cell r="A8323">
            <v>8317</v>
          </cell>
          <cell r="B8323" t="str">
            <v>N</v>
          </cell>
          <cell r="C8323" t="str">
            <v>Administrative and Support Services</v>
          </cell>
          <cell r="D8323">
            <v>215011391</v>
          </cell>
          <cell r="E8323" t="str">
            <v>St Arnaud</v>
          </cell>
          <cell r="F8323">
            <v>5</v>
          </cell>
          <cell r="G8323">
            <v>0</v>
          </cell>
          <cell r="H8323">
            <v>0</v>
          </cell>
          <cell r="I8323">
            <v>0</v>
          </cell>
          <cell r="J8323">
            <v>0</v>
          </cell>
          <cell r="K8323">
            <v>6</v>
          </cell>
        </row>
        <row r="8324">
          <cell r="A8324">
            <v>8318</v>
          </cell>
          <cell r="B8324" t="str">
            <v>O</v>
          </cell>
          <cell r="C8324" t="str">
            <v>Public Administration and Safety</v>
          </cell>
          <cell r="D8324">
            <v>215011391</v>
          </cell>
          <cell r="E8324" t="str">
            <v>St Arnaud</v>
          </cell>
          <cell r="F8324">
            <v>0</v>
          </cell>
          <cell r="G8324">
            <v>0</v>
          </cell>
          <cell r="H8324">
            <v>0</v>
          </cell>
          <cell r="I8324">
            <v>0</v>
          </cell>
          <cell r="J8324">
            <v>0</v>
          </cell>
          <cell r="K8324">
            <v>3</v>
          </cell>
        </row>
        <row r="8325">
          <cell r="A8325">
            <v>8319</v>
          </cell>
          <cell r="B8325" t="str">
            <v>P</v>
          </cell>
          <cell r="C8325" t="str">
            <v>Education and Training</v>
          </cell>
          <cell r="D8325">
            <v>215011391</v>
          </cell>
          <cell r="E8325" t="str">
            <v>St Arnaud</v>
          </cell>
          <cell r="F8325">
            <v>0</v>
          </cell>
          <cell r="G8325">
            <v>0</v>
          </cell>
          <cell r="H8325">
            <v>0</v>
          </cell>
          <cell r="I8325">
            <v>0</v>
          </cell>
          <cell r="J8325">
            <v>0</v>
          </cell>
          <cell r="K8325">
            <v>3</v>
          </cell>
        </row>
        <row r="8326">
          <cell r="A8326">
            <v>8320</v>
          </cell>
          <cell r="B8326" t="str">
            <v>Q</v>
          </cell>
          <cell r="C8326" t="str">
            <v>Health Care and Social Assistance</v>
          </cell>
          <cell r="D8326">
            <v>215011391</v>
          </cell>
          <cell r="E8326" t="str">
            <v>St Arnaud</v>
          </cell>
          <cell r="F8326">
            <v>6</v>
          </cell>
          <cell r="G8326">
            <v>0</v>
          </cell>
          <cell r="H8326">
            <v>3</v>
          </cell>
          <cell r="I8326">
            <v>0</v>
          </cell>
          <cell r="J8326">
            <v>0</v>
          </cell>
          <cell r="K8326">
            <v>8</v>
          </cell>
        </row>
        <row r="8327">
          <cell r="A8327">
            <v>8321</v>
          </cell>
          <cell r="B8327" t="str">
            <v>R</v>
          </cell>
          <cell r="C8327" t="str">
            <v>Arts and Recreation Services</v>
          </cell>
          <cell r="D8327">
            <v>215011391</v>
          </cell>
          <cell r="E8327" t="str">
            <v>St Arnaud</v>
          </cell>
          <cell r="F8327">
            <v>3</v>
          </cell>
          <cell r="G8327">
            <v>3</v>
          </cell>
          <cell r="H8327">
            <v>0</v>
          </cell>
          <cell r="I8327">
            <v>0</v>
          </cell>
          <cell r="J8327">
            <v>0</v>
          </cell>
          <cell r="K8327">
            <v>5</v>
          </cell>
        </row>
        <row r="8328">
          <cell r="A8328">
            <v>8322</v>
          </cell>
          <cell r="B8328" t="str">
            <v>S</v>
          </cell>
          <cell r="C8328" t="str">
            <v>Other Services</v>
          </cell>
          <cell r="D8328">
            <v>215011391</v>
          </cell>
          <cell r="E8328" t="str">
            <v>St Arnaud</v>
          </cell>
          <cell r="F8328">
            <v>21</v>
          </cell>
          <cell r="G8328">
            <v>4</v>
          </cell>
          <cell r="H8328">
            <v>0</v>
          </cell>
          <cell r="I8328">
            <v>0</v>
          </cell>
          <cell r="J8328">
            <v>0</v>
          </cell>
          <cell r="K8328">
            <v>25</v>
          </cell>
        </row>
        <row r="8329">
          <cell r="A8329">
            <v>8323</v>
          </cell>
          <cell r="B8329" t="str">
            <v>A</v>
          </cell>
          <cell r="C8329" t="str">
            <v>Agriculture, Forestry and Fishing</v>
          </cell>
          <cell r="D8329">
            <v>206051513</v>
          </cell>
          <cell r="E8329" t="str">
            <v>St Kilda - Central</v>
          </cell>
          <cell r="F8329">
            <v>9</v>
          </cell>
          <cell r="G8329">
            <v>0</v>
          </cell>
          <cell r="H8329">
            <v>0</v>
          </cell>
          <cell r="I8329">
            <v>0</v>
          </cell>
          <cell r="J8329">
            <v>0</v>
          </cell>
          <cell r="K8329">
            <v>9</v>
          </cell>
        </row>
        <row r="8330">
          <cell r="A8330">
            <v>8324</v>
          </cell>
          <cell r="B8330" t="str">
            <v>B</v>
          </cell>
          <cell r="C8330" t="str">
            <v>Mining</v>
          </cell>
          <cell r="D8330">
            <v>206051513</v>
          </cell>
          <cell r="E8330" t="str">
            <v>St Kilda - Central</v>
          </cell>
          <cell r="F8330">
            <v>3</v>
          </cell>
          <cell r="G8330">
            <v>0</v>
          </cell>
          <cell r="H8330">
            <v>0</v>
          </cell>
          <cell r="I8330">
            <v>0</v>
          </cell>
          <cell r="J8330">
            <v>0</v>
          </cell>
          <cell r="K8330">
            <v>3</v>
          </cell>
        </row>
        <row r="8331">
          <cell r="A8331">
            <v>8325</v>
          </cell>
          <cell r="B8331" t="str">
            <v>C</v>
          </cell>
          <cell r="C8331" t="str">
            <v>Manufacturing</v>
          </cell>
          <cell r="D8331">
            <v>206051513</v>
          </cell>
          <cell r="E8331" t="str">
            <v>St Kilda - Central</v>
          </cell>
          <cell r="F8331">
            <v>16</v>
          </cell>
          <cell r="G8331">
            <v>7</v>
          </cell>
          <cell r="H8331">
            <v>5</v>
          </cell>
          <cell r="I8331">
            <v>0</v>
          </cell>
          <cell r="J8331">
            <v>0</v>
          </cell>
          <cell r="K8331">
            <v>28</v>
          </cell>
        </row>
        <row r="8332">
          <cell r="A8332">
            <v>8326</v>
          </cell>
          <cell r="B8332" t="str">
            <v>D</v>
          </cell>
          <cell r="C8332" t="str">
            <v>Electricity, Gas, Water and Waste Services</v>
          </cell>
          <cell r="D8332">
            <v>206051513</v>
          </cell>
          <cell r="E8332" t="str">
            <v>St Kilda - Central</v>
          </cell>
          <cell r="F8332">
            <v>4</v>
          </cell>
          <cell r="G8332">
            <v>0</v>
          </cell>
          <cell r="H8332">
            <v>0</v>
          </cell>
          <cell r="I8332">
            <v>0</v>
          </cell>
          <cell r="J8332">
            <v>0</v>
          </cell>
          <cell r="K8332">
            <v>6</v>
          </cell>
        </row>
        <row r="8333">
          <cell r="A8333">
            <v>8327</v>
          </cell>
          <cell r="B8333" t="str">
            <v>E</v>
          </cell>
          <cell r="C8333" t="str">
            <v>Construction</v>
          </cell>
          <cell r="D8333">
            <v>206051513</v>
          </cell>
          <cell r="E8333" t="str">
            <v>St Kilda - Central</v>
          </cell>
          <cell r="F8333">
            <v>245</v>
          </cell>
          <cell r="G8333">
            <v>37</v>
          </cell>
          <cell r="H8333">
            <v>7</v>
          </cell>
          <cell r="I8333">
            <v>3</v>
          </cell>
          <cell r="J8333">
            <v>0</v>
          </cell>
          <cell r="K8333">
            <v>292</v>
          </cell>
        </row>
        <row r="8334">
          <cell r="A8334">
            <v>8328</v>
          </cell>
          <cell r="B8334" t="str">
            <v>F</v>
          </cell>
          <cell r="C8334" t="str">
            <v>Wholesale Trade</v>
          </cell>
          <cell r="D8334">
            <v>206051513</v>
          </cell>
          <cell r="E8334" t="str">
            <v>St Kilda - Central</v>
          </cell>
          <cell r="F8334">
            <v>18</v>
          </cell>
          <cell r="G8334">
            <v>15</v>
          </cell>
          <cell r="H8334">
            <v>9</v>
          </cell>
          <cell r="I8334">
            <v>3</v>
          </cell>
          <cell r="J8334">
            <v>0</v>
          </cell>
          <cell r="K8334">
            <v>45</v>
          </cell>
        </row>
        <row r="8335">
          <cell r="A8335">
            <v>8329</v>
          </cell>
          <cell r="B8335" t="str">
            <v>G</v>
          </cell>
          <cell r="C8335" t="str">
            <v>Retail Trade</v>
          </cell>
          <cell r="D8335">
            <v>206051513</v>
          </cell>
          <cell r="E8335" t="str">
            <v>St Kilda - Central</v>
          </cell>
          <cell r="F8335">
            <v>64</v>
          </cell>
          <cell r="G8335">
            <v>26</v>
          </cell>
          <cell r="H8335">
            <v>13</v>
          </cell>
          <cell r="I8335">
            <v>3</v>
          </cell>
          <cell r="J8335">
            <v>0</v>
          </cell>
          <cell r="K8335">
            <v>106</v>
          </cell>
        </row>
        <row r="8336">
          <cell r="A8336">
            <v>8330</v>
          </cell>
          <cell r="B8336" t="str">
            <v>H</v>
          </cell>
          <cell r="C8336" t="str">
            <v>Accommodation and Food Services</v>
          </cell>
          <cell r="D8336">
            <v>206051513</v>
          </cell>
          <cell r="E8336" t="str">
            <v>St Kilda - Central</v>
          </cell>
          <cell r="F8336">
            <v>25</v>
          </cell>
          <cell r="G8336">
            <v>26</v>
          </cell>
          <cell r="H8336">
            <v>18</v>
          </cell>
          <cell r="I8336">
            <v>3</v>
          </cell>
          <cell r="J8336">
            <v>0</v>
          </cell>
          <cell r="K8336">
            <v>71</v>
          </cell>
        </row>
        <row r="8337">
          <cell r="A8337">
            <v>8331</v>
          </cell>
          <cell r="B8337" t="str">
            <v>I</v>
          </cell>
          <cell r="C8337" t="str">
            <v>Transport, Postal and Warehousing</v>
          </cell>
          <cell r="D8337">
            <v>206051513</v>
          </cell>
          <cell r="E8337" t="str">
            <v>St Kilda - Central</v>
          </cell>
          <cell r="F8337">
            <v>79</v>
          </cell>
          <cell r="G8337">
            <v>3</v>
          </cell>
          <cell r="H8337">
            <v>0</v>
          </cell>
          <cell r="I8337">
            <v>0</v>
          </cell>
          <cell r="J8337">
            <v>0</v>
          </cell>
          <cell r="K8337">
            <v>81</v>
          </cell>
        </row>
        <row r="8338">
          <cell r="A8338">
            <v>8332</v>
          </cell>
          <cell r="B8338" t="str">
            <v>J</v>
          </cell>
          <cell r="C8338" t="str">
            <v>Information Media and Telecommunications</v>
          </cell>
          <cell r="D8338">
            <v>206051513</v>
          </cell>
          <cell r="E8338" t="str">
            <v>St Kilda - Central</v>
          </cell>
          <cell r="F8338">
            <v>28</v>
          </cell>
          <cell r="G8338">
            <v>14</v>
          </cell>
          <cell r="H8338">
            <v>6</v>
          </cell>
          <cell r="I8338">
            <v>4</v>
          </cell>
          <cell r="J8338">
            <v>0</v>
          </cell>
          <cell r="K8338">
            <v>52</v>
          </cell>
        </row>
        <row r="8339">
          <cell r="A8339">
            <v>8333</v>
          </cell>
          <cell r="B8339" t="str">
            <v>K</v>
          </cell>
          <cell r="C8339" t="str">
            <v>Financial and Insurance Services</v>
          </cell>
          <cell r="D8339">
            <v>206051513</v>
          </cell>
          <cell r="E8339" t="str">
            <v>St Kilda - Central</v>
          </cell>
          <cell r="F8339">
            <v>97</v>
          </cell>
          <cell r="G8339">
            <v>20</v>
          </cell>
          <cell r="H8339">
            <v>5</v>
          </cell>
          <cell r="I8339">
            <v>0</v>
          </cell>
          <cell r="J8339">
            <v>0</v>
          </cell>
          <cell r="K8339">
            <v>122</v>
          </cell>
        </row>
        <row r="8340">
          <cell r="A8340">
            <v>8334</v>
          </cell>
          <cell r="B8340" t="str">
            <v>L</v>
          </cell>
          <cell r="C8340" t="str">
            <v>Rental, Hiring and Real Estate Services</v>
          </cell>
          <cell r="D8340">
            <v>206051513</v>
          </cell>
          <cell r="E8340" t="str">
            <v>St Kilda - Central</v>
          </cell>
          <cell r="F8340">
            <v>321</v>
          </cell>
          <cell r="G8340">
            <v>21</v>
          </cell>
          <cell r="H8340">
            <v>9</v>
          </cell>
          <cell r="I8340">
            <v>3</v>
          </cell>
          <cell r="J8340">
            <v>0</v>
          </cell>
          <cell r="K8340">
            <v>353</v>
          </cell>
        </row>
        <row r="8341">
          <cell r="A8341">
            <v>8335</v>
          </cell>
          <cell r="B8341" t="str">
            <v>M</v>
          </cell>
          <cell r="C8341" t="str">
            <v>Professional, Scientific and Technical Services</v>
          </cell>
          <cell r="D8341">
            <v>206051513</v>
          </cell>
          <cell r="E8341" t="str">
            <v>St Kilda - Central</v>
          </cell>
          <cell r="F8341">
            <v>223</v>
          </cell>
          <cell r="G8341">
            <v>110</v>
          </cell>
          <cell r="H8341">
            <v>43</v>
          </cell>
          <cell r="I8341">
            <v>10</v>
          </cell>
          <cell r="J8341">
            <v>0</v>
          </cell>
          <cell r="K8341">
            <v>386</v>
          </cell>
        </row>
        <row r="8342">
          <cell r="A8342">
            <v>8336</v>
          </cell>
          <cell r="B8342" t="str">
            <v>N</v>
          </cell>
          <cell r="C8342" t="str">
            <v>Administrative and Support Services</v>
          </cell>
          <cell r="D8342">
            <v>206051513</v>
          </cell>
          <cell r="E8342" t="str">
            <v>St Kilda - Central</v>
          </cell>
          <cell r="F8342">
            <v>57</v>
          </cell>
          <cell r="G8342">
            <v>27</v>
          </cell>
          <cell r="H8342">
            <v>9</v>
          </cell>
          <cell r="I8342">
            <v>3</v>
          </cell>
          <cell r="J8342">
            <v>3</v>
          </cell>
          <cell r="K8342">
            <v>97</v>
          </cell>
        </row>
        <row r="8343">
          <cell r="A8343">
            <v>8337</v>
          </cell>
          <cell r="B8343" t="str">
            <v>O</v>
          </cell>
          <cell r="C8343" t="str">
            <v>Public Administration and Safety</v>
          </cell>
          <cell r="D8343">
            <v>206051513</v>
          </cell>
          <cell r="E8343" t="str">
            <v>St Kilda - Central</v>
          </cell>
          <cell r="F8343">
            <v>0</v>
          </cell>
          <cell r="G8343">
            <v>0</v>
          </cell>
          <cell r="H8343">
            <v>0</v>
          </cell>
          <cell r="I8343">
            <v>3</v>
          </cell>
          <cell r="J8343">
            <v>0</v>
          </cell>
          <cell r="K8343">
            <v>4</v>
          </cell>
        </row>
        <row r="8344">
          <cell r="A8344">
            <v>8338</v>
          </cell>
          <cell r="B8344" t="str">
            <v>P</v>
          </cell>
          <cell r="C8344" t="str">
            <v>Education and Training</v>
          </cell>
          <cell r="D8344">
            <v>206051513</v>
          </cell>
          <cell r="E8344" t="str">
            <v>St Kilda - Central</v>
          </cell>
          <cell r="F8344">
            <v>14</v>
          </cell>
          <cell r="G8344">
            <v>6</v>
          </cell>
          <cell r="H8344">
            <v>3</v>
          </cell>
          <cell r="I8344">
            <v>3</v>
          </cell>
          <cell r="J8344">
            <v>0</v>
          </cell>
          <cell r="K8344">
            <v>27</v>
          </cell>
        </row>
        <row r="8345">
          <cell r="A8345">
            <v>8339</v>
          </cell>
          <cell r="B8345" t="str">
            <v>Q</v>
          </cell>
          <cell r="C8345" t="str">
            <v>Health Care and Social Assistance</v>
          </cell>
          <cell r="D8345">
            <v>206051513</v>
          </cell>
          <cell r="E8345" t="str">
            <v>St Kilda - Central</v>
          </cell>
          <cell r="F8345">
            <v>85</v>
          </cell>
          <cell r="G8345">
            <v>32</v>
          </cell>
          <cell r="H8345">
            <v>5</v>
          </cell>
          <cell r="I8345">
            <v>3</v>
          </cell>
          <cell r="J8345">
            <v>0</v>
          </cell>
          <cell r="K8345">
            <v>125</v>
          </cell>
        </row>
        <row r="8346">
          <cell r="A8346">
            <v>8340</v>
          </cell>
          <cell r="B8346" t="str">
            <v>R</v>
          </cell>
          <cell r="C8346" t="str">
            <v>Arts and Recreation Services</v>
          </cell>
          <cell r="D8346">
            <v>206051513</v>
          </cell>
          <cell r="E8346" t="str">
            <v>St Kilda - Central</v>
          </cell>
          <cell r="F8346">
            <v>47</v>
          </cell>
          <cell r="G8346">
            <v>9</v>
          </cell>
          <cell r="H8346">
            <v>7</v>
          </cell>
          <cell r="I8346">
            <v>0</v>
          </cell>
          <cell r="J8346">
            <v>0</v>
          </cell>
          <cell r="K8346">
            <v>63</v>
          </cell>
        </row>
        <row r="8347">
          <cell r="A8347">
            <v>8341</v>
          </cell>
          <cell r="B8347" t="str">
            <v>S</v>
          </cell>
          <cell r="C8347" t="str">
            <v>Other Services</v>
          </cell>
          <cell r="D8347">
            <v>206051513</v>
          </cell>
          <cell r="E8347" t="str">
            <v>St Kilda - Central</v>
          </cell>
          <cell r="F8347">
            <v>38</v>
          </cell>
          <cell r="G8347">
            <v>18</v>
          </cell>
          <cell r="H8347">
            <v>8</v>
          </cell>
          <cell r="I8347">
            <v>0</v>
          </cell>
          <cell r="J8347">
            <v>0</v>
          </cell>
          <cell r="K8347">
            <v>64</v>
          </cell>
        </row>
        <row r="8348">
          <cell r="A8348">
            <v>8342</v>
          </cell>
          <cell r="B8348" t="str">
            <v>A</v>
          </cell>
          <cell r="C8348" t="str">
            <v>Agriculture, Forestry and Fishing</v>
          </cell>
          <cell r="D8348">
            <v>206051514</v>
          </cell>
          <cell r="E8348" t="str">
            <v>St Kilda - West</v>
          </cell>
          <cell r="F8348">
            <v>9</v>
          </cell>
          <cell r="G8348">
            <v>0</v>
          </cell>
          <cell r="H8348">
            <v>0</v>
          </cell>
          <cell r="I8348">
            <v>0</v>
          </cell>
          <cell r="J8348">
            <v>0</v>
          </cell>
          <cell r="K8348">
            <v>9</v>
          </cell>
        </row>
        <row r="8349">
          <cell r="A8349">
            <v>8343</v>
          </cell>
          <cell r="B8349" t="str">
            <v>B</v>
          </cell>
          <cell r="C8349" t="str">
            <v>Mining</v>
          </cell>
          <cell r="D8349">
            <v>206051514</v>
          </cell>
          <cell r="E8349" t="str">
            <v>St Kilda - West</v>
          </cell>
          <cell r="F8349">
            <v>0</v>
          </cell>
          <cell r="G8349">
            <v>0</v>
          </cell>
          <cell r="H8349">
            <v>0</v>
          </cell>
          <cell r="I8349">
            <v>0</v>
          </cell>
          <cell r="J8349">
            <v>0</v>
          </cell>
          <cell r="K8349">
            <v>0</v>
          </cell>
        </row>
        <row r="8350">
          <cell r="A8350">
            <v>8344</v>
          </cell>
          <cell r="B8350" t="str">
            <v>C</v>
          </cell>
          <cell r="C8350" t="str">
            <v>Manufacturing</v>
          </cell>
          <cell r="D8350">
            <v>206051514</v>
          </cell>
          <cell r="E8350" t="str">
            <v>St Kilda - West</v>
          </cell>
          <cell r="F8350">
            <v>20</v>
          </cell>
          <cell r="G8350">
            <v>7</v>
          </cell>
          <cell r="H8350">
            <v>3</v>
          </cell>
          <cell r="I8350">
            <v>3</v>
          </cell>
          <cell r="J8350">
            <v>0</v>
          </cell>
          <cell r="K8350">
            <v>30</v>
          </cell>
        </row>
        <row r="8351">
          <cell r="A8351">
            <v>8345</v>
          </cell>
          <cell r="B8351" t="str">
            <v>D</v>
          </cell>
          <cell r="C8351" t="str">
            <v>Electricity, Gas, Water and Waste Services</v>
          </cell>
          <cell r="D8351">
            <v>206051514</v>
          </cell>
          <cell r="E8351" t="str">
            <v>St Kilda - West</v>
          </cell>
          <cell r="F8351">
            <v>5</v>
          </cell>
          <cell r="G8351">
            <v>3</v>
          </cell>
          <cell r="H8351">
            <v>0</v>
          </cell>
          <cell r="I8351">
            <v>0</v>
          </cell>
          <cell r="J8351">
            <v>0</v>
          </cell>
          <cell r="K8351">
            <v>8</v>
          </cell>
        </row>
        <row r="8352">
          <cell r="A8352">
            <v>8346</v>
          </cell>
          <cell r="B8352" t="str">
            <v>E</v>
          </cell>
          <cell r="C8352" t="str">
            <v>Construction</v>
          </cell>
          <cell r="D8352">
            <v>206051514</v>
          </cell>
          <cell r="E8352" t="str">
            <v>St Kilda - West</v>
          </cell>
          <cell r="F8352">
            <v>196</v>
          </cell>
          <cell r="G8352">
            <v>39</v>
          </cell>
          <cell r="H8352">
            <v>8</v>
          </cell>
          <cell r="I8352">
            <v>0</v>
          </cell>
          <cell r="J8352">
            <v>0</v>
          </cell>
          <cell r="K8352">
            <v>244</v>
          </cell>
        </row>
        <row r="8353">
          <cell r="A8353">
            <v>8347</v>
          </cell>
          <cell r="B8353" t="str">
            <v>F</v>
          </cell>
          <cell r="C8353" t="str">
            <v>Wholesale Trade</v>
          </cell>
          <cell r="D8353">
            <v>206051514</v>
          </cell>
          <cell r="E8353" t="str">
            <v>St Kilda - West</v>
          </cell>
          <cell r="F8353">
            <v>31</v>
          </cell>
          <cell r="G8353">
            <v>16</v>
          </cell>
          <cell r="H8353">
            <v>10</v>
          </cell>
          <cell r="I8353">
            <v>0</v>
          </cell>
          <cell r="J8353">
            <v>0</v>
          </cell>
          <cell r="K8353">
            <v>57</v>
          </cell>
        </row>
        <row r="8354">
          <cell r="A8354">
            <v>8348</v>
          </cell>
          <cell r="B8354" t="str">
            <v>G</v>
          </cell>
          <cell r="C8354" t="str">
            <v>Retail Trade</v>
          </cell>
          <cell r="D8354">
            <v>206051514</v>
          </cell>
          <cell r="E8354" t="str">
            <v>St Kilda - West</v>
          </cell>
          <cell r="F8354">
            <v>80</v>
          </cell>
          <cell r="G8354">
            <v>22</v>
          </cell>
          <cell r="H8354">
            <v>13</v>
          </cell>
          <cell r="I8354">
            <v>3</v>
          </cell>
          <cell r="J8354">
            <v>0</v>
          </cell>
          <cell r="K8354">
            <v>117</v>
          </cell>
        </row>
        <row r="8355">
          <cell r="A8355">
            <v>8349</v>
          </cell>
          <cell r="B8355" t="str">
            <v>H</v>
          </cell>
          <cell r="C8355" t="str">
            <v>Accommodation and Food Services</v>
          </cell>
          <cell r="D8355">
            <v>206051514</v>
          </cell>
          <cell r="E8355" t="str">
            <v>St Kilda - West</v>
          </cell>
          <cell r="F8355">
            <v>50</v>
          </cell>
          <cell r="G8355">
            <v>50</v>
          </cell>
          <cell r="H8355">
            <v>39</v>
          </cell>
          <cell r="I8355">
            <v>27</v>
          </cell>
          <cell r="J8355">
            <v>0</v>
          </cell>
          <cell r="K8355">
            <v>166</v>
          </cell>
        </row>
        <row r="8356">
          <cell r="A8356">
            <v>8350</v>
          </cell>
          <cell r="B8356" t="str">
            <v>I</v>
          </cell>
          <cell r="C8356" t="str">
            <v>Transport, Postal and Warehousing</v>
          </cell>
          <cell r="D8356">
            <v>206051514</v>
          </cell>
          <cell r="E8356" t="str">
            <v>St Kilda - West</v>
          </cell>
          <cell r="F8356">
            <v>92</v>
          </cell>
          <cell r="G8356">
            <v>6</v>
          </cell>
          <cell r="H8356">
            <v>0</v>
          </cell>
          <cell r="I8356">
            <v>3</v>
          </cell>
          <cell r="J8356">
            <v>0</v>
          </cell>
          <cell r="K8356">
            <v>102</v>
          </cell>
        </row>
        <row r="8357">
          <cell r="A8357">
            <v>8351</v>
          </cell>
          <cell r="B8357" t="str">
            <v>J</v>
          </cell>
          <cell r="C8357" t="str">
            <v>Information Media and Telecommunications</v>
          </cell>
          <cell r="D8357">
            <v>206051514</v>
          </cell>
          <cell r="E8357" t="str">
            <v>St Kilda - West</v>
          </cell>
          <cell r="F8357">
            <v>37</v>
          </cell>
          <cell r="G8357">
            <v>19</v>
          </cell>
          <cell r="H8357">
            <v>3</v>
          </cell>
          <cell r="I8357">
            <v>3</v>
          </cell>
          <cell r="J8357">
            <v>0</v>
          </cell>
          <cell r="K8357">
            <v>61</v>
          </cell>
        </row>
        <row r="8358">
          <cell r="A8358">
            <v>8352</v>
          </cell>
          <cell r="B8358" t="str">
            <v>K</v>
          </cell>
          <cell r="C8358" t="str">
            <v>Financial and Insurance Services</v>
          </cell>
          <cell r="D8358">
            <v>206051514</v>
          </cell>
          <cell r="E8358" t="str">
            <v>St Kilda - West</v>
          </cell>
          <cell r="F8358">
            <v>148</v>
          </cell>
          <cell r="G8358">
            <v>35</v>
          </cell>
          <cell r="H8358">
            <v>9</v>
          </cell>
          <cell r="I8358">
            <v>3</v>
          </cell>
          <cell r="J8358">
            <v>0</v>
          </cell>
          <cell r="K8358">
            <v>193</v>
          </cell>
        </row>
        <row r="8359">
          <cell r="A8359">
            <v>8353</v>
          </cell>
          <cell r="B8359" t="str">
            <v>L</v>
          </cell>
          <cell r="C8359" t="str">
            <v>Rental, Hiring and Real Estate Services</v>
          </cell>
          <cell r="D8359">
            <v>206051514</v>
          </cell>
          <cell r="E8359" t="str">
            <v>St Kilda - West</v>
          </cell>
          <cell r="F8359">
            <v>285</v>
          </cell>
          <cell r="G8359">
            <v>23</v>
          </cell>
          <cell r="H8359">
            <v>12</v>
          </cell>
          <cell r="I8359">
            <v>0</v>
          </cell>
          <cell r="J8359">
            <v>0</v>
          </cell>
          <cell r="K8359">
            <v>320</v>
          </cell>
        </row>
        <row r="8360">
          <cell r="A8360">
            <v>8354</v>
          </cell>
          <cell r="B8360" t="str">
            <v>M</v>
          </cell>
          <cell r="C8360" t="str">
            <v>Professional, Scientific and Technical Services</v>
          </cell>
          <cell r="D8360">
            <v>206051514</v>
          </cell>
          <cell r="E8360" t="str">
            <v>St Kilda - West</v>
          </cell>
          <cell r="F8360">
            <v>296</v>
          </cell>
          <cell r="G8360">
            <v>102</v>
          </cell>
          <cell r="H8360">
            <v>38</v>
          </cell>
          <cell r="I8360">
            <v>8</v>
          </cell>
          <cell r="J8360">
            <v>0</v>
          </cell>
          <cell r="K8360">
            <v>444</v>
          </cell>
        </row>
        <row r="8361">
          <cell r="A8361">
            <v>8355</v>
          </cell>
          <cell r="B8361" t="str">
            <v>N</v>
          </cell>
          <cell r="C8361" t="str">
            <v>Administrative and Support Services</v>
          </cell>
          <cell r="D8361">
            <v>206051514</v>
          </cell>
          <cell r="E8361" t="str">
            <v>St Kilda - West</v>
          </cell>
          <cell r="F8361">
            <v>62</v>
          </cell>
          <cell r="G8361">
            <v>24</v>
          </cell>
          <cell r="H8361">
            <v>11</v>
          </cell>
          <cell r="I8361">
            <v>5</v>
          </cell>
          <cell r="J8361">
            <v>0</v>
          </cell>
          <cell r="K8361">
            <v>102</v>
          </cell>
        </row>
        <row r="8362">
          <cell r="A8362">
            <v>8356</v>
          </cell>
          <cell r="B8362" t="str">
            <v>O</v>
          </cell>
          <cell r="C8362" t="str">
            <v>Public Administration and Safety</v>
          </cell>
          <cell r="D8362">
            <v>206051514</v>
          </cell>
          <cell r="E8362" t="str">
            <v>St Kilda - West</v>
          </cell>
          <cell r="F8362">
            <v>5</v>
          </cell>
          <cell r="G8362">
            <v>0</v>
          </cell>
          <cell r="H8362">
            <v>3</v>
          </cell>
          <cell r="I8362">
            <v>0</v>
          </cell>
          <cell r="J8362">
            <v>0</v>
          </cell>
          <cell r="K8362">
            <v>9</v>
          </cell>
        </row>
        <row r="8363">
          <cell r="A8363">
            <v>8357</v>
          </cell>
          <cell r="B8363" t="str">
            <v>P</v>
          </cell>
          <cell r="C8363" t="str">
            <v>Education and Training</v>
          </cell>
          <cell r="D8363">
            <v>206051514</v>
          </cell>
          <cell r="E8363" t="str">
            <v>St Kilda - West</v>
          </cell>
          <cell r="F8363">
            <v>36</v>
          </cell>
          <cell r="G8363">
            <v>11</v>
          </cell>
          <cell r="H8363">
            <v>5</v>
          </cell>
          <cell r="I8363">
            <v>3</v>
          </cell>
          <cell r="J8363">
            <v>0</v>
          </cell>
          <cell r="K8363">
            <v>54</v>
          </cell>
        </row>
        <row r="8364">
          <cell r="A8364">
            <v>8358</v>
          </cell>
          <cell r="B8364" t="str">
            <v>Q</v>
          </cell>
          <cell r="C8364" t="str">
            <v>Health Care and Social Assistance</v>
          </cell>
          <cell r="D8364">
            <v>206051514</v>
          </cell>
          <cell r="E8364" t="str">
            <v>St Kilda - West</v>
          </cell>
          <cell r="F8364">
            <v>110</v>
          </cell>
          <cell r="G8364">
            <v>30</v>
          </cell>
          <cell r="H8364">
            <v>8</v>
          </cell>
          <cell r="I8364">
            <v>3</v>
          </cell>
          <cell r="J8364">
            <v>0</v>
          </cell>
          <cell r="K8364">
            <v>150</v>
          </cell>
        </row>
        <row r="8365">
          <cell r="A8365">
            <v>8359</v>
          </cell>
          <cell r="B8365" t="str">
            <v>R</v>
          </cell>
          <cell r="C8365" t="str">
            <v>Arts and Recreation Services</v>
          </cell>
          <cell r="D8365">
            <v>206051514</v>
          </cell>
          <cell r="E8365" t="str">
            <v>St Kilda - West</v>
          </cell>
          <cell r="F8365">
            <v>54</v>
          </cell>
          <cell r="G8365">
            <v>8</v>
          </cell>
          <cell r="H8365">
            <v>12</v>
          </cell>
          <cell r="I8365">
            <v>4</v>
          </cell>
          <cell r="J8365">
            <v>0</v>
          </cell>
          <cell r="K8365">
            <v>80</v>
          </cell>
        </row>
        <row r="8366">
          <cell r="A8366">
            <v>8360</v>
          </cell>
          <cell r="B8366" t="str">
            <v>S</v>
          </cell>
          <cell r="C8366" t="str">
            <v>Other Services</v>
          </cell>
          <cell r="D8366">
            <v>206051514</v>
          </cell>
          <cell r="E8366" t="str">
            <v>St Kilda - West</v>
          </cell>
          <cell r="F8366">
            <v>47</v>
          </cell>
          <cell r="G8366">
            <v>19</v>
          </cell>
          <cell r="H8366">
            <v>4</v>
          </cell>
          <cell r="I8366">
            <v>0</v>
          </cell>
          <cell r="J8366">
            <v>0</v>
          </cell>
          <cell r="K8366">
            <v>71</v>
          </cell>
        </row>
        <row r="8367">
          <cell r="A8367">
            <v>8361</v>
          </cell>
          <cell r="B8367" t="str">
            <v>A</v>
          </cell>
          <cell r="C8367" t="str">
            <v>Agriculture, Forestry and Fishing</v>
          </cell>
          <cell r="D8367">
            <v>206051134</v>
          </cell>
          <cell r="E8367" t="str">
            <v>St Kilda East</v>
          </cell>
          <cell r="F8367">
            <v>4</v>
          </cell>
          <cell r="G8367">
            <v>3</v>
          </cell>
          <cell r="H8367">
            <v>0</v>
          </cell>
          <cell r="I8367">
            <v>0</v>
          </cell>
          <cell r="J8367">
            <v>0</v>
          </cell>
          <cell r="K8367">
            <v>6</v>
          </cell>
        </row>
        <row r="8368">
          <cell r="A8368">
            <v>8362</v>
          </cell>
          <cell r="B8368" t="str">
            <v>B</v>
          </cell>
          <cell r="C8368" t="str">
            <v>Mining</v>
          </cell>
          <cell r="D8368">
            <v>206051134</v>
          </cell>
          <cell r="E8368" t="str">
            <v>St Kilda East</v>
          </cell>
          <cell r="F8368">
            <v>0</v>
          </cell>
          <cell r="G8368">
            <v>0</v>
          </cell>
          <cell r="H8368">
            <v>0</v>
          </cell>
          <cell r="I8368">
            <v>0</v>
          </cell>
          <cell r="J8368">
            <v>0</v>
          </cell>
          <cell r="K8368">
            <v>0</v>
          </cell>
        </row>
        <row r="8369">
          <cell r="A8369">
            <v>8363</v>
          </cell>
          <cell r="B8369" t="str">
            <v>C</v>
          </cell>
          <cell r="C8369" t="str">
            <v>Manufacturing</v>
          </cell>
          <cell r="D8369">
            <v>206051134</v>
          </cell>
          <cell r="E8369" t="str">
            <v>St Kilda East</v>
          </cell>
          <cell r="F8369">
            <v>19</v>
          </cell>
          <cell r="G8369">
            <v>9</v>
          </cell>
          <cell r="H8369">
            <v>3</v>
          </cell>
          <cell r="I8369">
            <v>0</v>
          </cell>
          <cell r="J8369">
            <v>0</v>
          </cell>
          <cell r="K8369">
            <v>31</v>
          </cell>
        </row>
        <row r="8370">
          <cell r="A8370">
            <v>8364</v>
          </cell>
          <cell r="B8370" t="str">
            <v>D</v>
          </cell>
          <cell r="C8370" t="str">
            <v>Electricity, Gas, Water and Waste Services</v>
          </cell>
          <cell r="D8370">
            <v>206051134</v>
          </cell>
          <cell r="E8370" t="str">
            <v>St Kilda East</v>
          </cell>
          <cell r="F8370">
            <v>3</v>
          </cell>
          <cell r="G8370">
            <v>0</v>
          </cell>
          <cell r="H8370">
            <v>0</v>
          </cell>
          <cell r="I8370">
            <v>0</v>
          </cell>
          <cell r="J8370">
            <v>0</v>
          </cell>
          <cell r="K8370">
            <v>3</v>
          </cell>
        </row>
        <row r="8371">
          <cell r="A8371">
            <v>8365</v>
          </cell>
          <cell r="B8371" t="str">
            <v>E</v>
          </cell>
          <cell r="C8371" t="str">
            <v>Construction</v>
          </cell>
          <cell r="D8371">
            <v>206051134</v>
          </cell>
          <cell r="E8371" t="str">
            <v>St Kilda East</v>
          </cell>
          <cell r="F8371">
            <v>131</v>
          </cell>
          <cell r="G8371">
            <v>38</v>
          </cell>
          <cell r="H8371">
            <v>4</v>
          </cell>
          <cell r="I8371">
            <v>3</v>
          </cell>
          <cell r="J8371">
            <v>0</v>
          </cell>
          <cell r="K8371">
            <v>174</v>
          </cell>
        </row>
        <row r="8372">
          <cell r="A8372">
            <v>8366</v>
          </cell>
          <cell r="B8372" t="str">
            <v>F</v>
          </cell>
          <cell r="C8372" t="str">
            <v>Wholesale Trade</v>
          </cell>
          <cell r="D8372">
            <v>206051134</v>
          </cell>
          <cell r="E8372" t="str">
            <v>St Kilda East</v>
          </cell>
          <cell r="F8372">
            <v>21</v>
          </cell>
          <cell r="G8372">
            <v>12</v>
          </cell>
          <cell r="H8372">
            <v>3</v>
          </cell>
          <cell r="I8372">
            <v>3</v>
          </cell>
          <cell r="J8372">
            <v>0</v>
          </cell>
          <cell r="K8372">
            <v>36</v>
          </cell>
        </row>
        <row r="8373">
          <cell r="A8373">
            <v>8367</v>
          </cell>
          <cell r="B8373" t="str">
            <v>G</v>
          </cell>
          <cell r="C8373" t="str">
            <v>Retail Trade</v>
          </cell>
          <cell r="D8373">
            <v>206051134</v>
          </cell>
          <cell r="E8373" t="str">
            <v>St Kilda East</v>
          </cell>
          <cell r="F8373">
            <v>61</v>
          </cell>
          <cell r="G8373">
            <v>39</v>
          </cell>
          <cell r="H8373">
            <v>14</v>
          </cell>
          <cell r="I8373">
            <v>4</v>
          </cell>
          <cell r="J8373">
            <v>0</v>
          </cell>
          <cell r="K8373">
            <v>118</v>
          </cell>
        </row>
        <row r="8374">
          <cell r="A8374">
            <v>8368</v>
          </cell>
          <cell r="B8374" t="str">
            <v>H</v>
          </cell>
          <cell r="C8374" t="str">
            <v>Accommodation and Food Services</v>
          </cell>
          <cell r="D8374">
            <v>206051134</v>
          </cell>
          <cell r="E8374" t="str">
            <v>St Kilda East</v>
          </cell>
          <cell r="F8374">
            <v>24</v>
          </cell>
          <cell r="G8374">
            <v>33</v>
          </cell>
          <cell r="H8374">
            <v>26</v>
          </cell>
          <cell r="I8374">
            <v>6</v>
          </cell>
          <cell r="J8374">
            <v>0</v>
          </cell>
          <cell r="K8374">
            <v>90</v>
          </cell>
        </row>
        <row r="8375">
          <cell r="A8375">
            <v>8369</v>
          </cell>
          <cell r="B8375" t="str">
            <v>I</v>
          </cell>
          <cell r="C8375" t="str">
            <v>Transport, Postal and Warehousing</v>
          </cell>
          <cell r="D8375">
            <v>206051134</v>
          </cell>
          <cell r="E8375" t="str">
            <v>St Kilda East</v>
          </cell>
          <cell r="F8375">
            <v>122</v>
          </cell>
          <cell r="G8375">
            <v>7</v>
          </cell>
          <cell r="H8375">
            <v>0</v>
          </cell>
          <cell r="I8375">
            <v>0</v>
          </cell>
          <cell r="J8375">
            <v>0</v>
          </cell>
          <cell r="K8375">
            <v>129</v>
          </cell>
        </row>
        <row r="8376">
          <cell r="A8376">
            <v>8370</v>
          </cell>
          <cell r="B8376" t="str">
            <v>J</v>
          </cell>
          <cell r="C8376" t="str">
            <v>Information Media and Telecommunications</v>
          </cell>
          <cell r="D8376">
            <v>206051134</v>
          </cell>
          <cell r="E8376" t="str">
            <v>St Kilda East</v>
          </cell>
          <cell r="F8376">
            <v>34</v>
          </cell>
          <cell r="G8376">
            <v>13</v>
          </cell>
          <cell r="H8376">
            <v>0</v>
          </cell>
          <cell r="I8376">
            <v>0</v>
          </cell>
          <cell r="J8376">
            <v>0</v>
          </cell>
          <cell r="K8376">
            <v>50</v>
          </cell>
        </row>
        <row r="8377">
          <cell r="A8377">
            <v>8371</v>
          </cell>
          <cell r="B8377" t="str">
            <v>K</v>
          </cell>
          <cell r="C8377" t="str">
            <v>Financial and Insurance Services</v>
          </cell>
          <cell r="D8377">
            <v>206051134</v>
          </cell>
          <cell r="E8377" t="str">
            <v>St Kilda East</v>
          </cell>
          <cell r="F8377">
            <v>44</v>
          </cell>
          <cell r="G8377">
            <v>11</v>
          </cell>
          <cell r="H8377">
            <v>0</v>
          </cell>
          <cell r="I8377">
            <v>0</v>
          </cell>
          <cell r="J8377">
            <v>0</v>
          </cell>
          <cell r="K8377">
            <v>57</v>
          </cell>
        </row>
        <row r="8378">
          <cell r="A8378">
            <v>8372</v>
          </cell>
          <cell r="B8378" t="str">
            <v>L</v>
          </cell>
          <cell r="C8378" t="str">
            <v>Rental, Hiring and Real Estate Services</v>
          </cell>
          <cell r="D8378">
            <v>206051134</v>
          </cell>
          <cell r="E8378" t="str">
            <v>St Kilda East</v>
          </cell>
          <cell r="F8378">
            <v>154</v>
          </cell>
          <cell r="G8378">
            <v>8</v>
          </cell>
          <cell r="H8378">
            <v>3</v>
          </cell>
          <cell r="I8378">
            <v>0</v>
          </cell>
          <cell r="J8378">
            <v>0</v>
          </cell>
          <cell r="K8378">
            <v>164</v>
          </cell>
        </row>
        <row r="8379">
          <cell r="A8379">
            <v>8373</v>
          </cell>
          <cell r="B8379" t="str">
            <v>M</v>
          </cell>
          <cell r="C8379" t="str">
            <v>Professional, Scientific and Technical Services</v>
          </cell>
          <cell r="D8379">
            <v>206051134</v>
          </cell>
          <cell r="E8379" t="str">
            <v>St Kilda East</v>
          </cell>
          <cell r="F8379">
            <v>233</v>
          </cell>
          <cell r="G8379">
            <v>94</v>
          </cell>
          <cell r="H8379">
            <v>16</v>
          </cell>
          <cell r="I8379">
            <v>0</v>
          </cell>
          <cell r="J8379">
            <v>0</v>
          </cell>
          <cell r="K8379">
            <v>343</v>
          </cell>
        </row>
        <row r="8380">
          <cell r="A8380">
            <v>8374</v>
          </cell>
          <cell r="B8380" t="str">
            <v>N</v>
          </cell>
          <cell r="C8380" t="str">
            <v>Administrative and Support Services</v>
          </cell>
          <cell r="D8380">
            <v>206051134</v>
          </cell>
          <cell r="E8380" t="str">
            <v>St Kilda East</v>
          </cell>
          <cell r="F8380">
            <v>58</v>
          </cell>
          <cell r="G8380">
            <v>10</v>
          </cell>
          <cell r="H8380">
            <v>3</v>
          </cell>
          <cell r="I8380">
            <v>3</v>
          </cell>
          <cell r="J8380">
            <v>0</v>
          </cell>
          <cell r="K8380">
            <v>74</v>
          </cell>
        </row>
        <row r="8381">
          <cell r="A8381">
            <v>8375</v>
          </cell>
          <cell r="B8381" t="str">
            <v>O</v>
          </cell>
          <cell r="C8381" t="str">
            <v>Public Administration and Safety</v>
          </cell>
          <cell r="D8381">
            <v>206051134</v>
          </cell>
          <cell r="E8381" t="str">
            <v>St Kilda East</v>
          </cell>
          <cell r="F8381">
            <v>0</v>
          </cell>
          <cell r="G8381">
            <v>0</v>
          </cell>
          <cell r="H8381">
            <v>0</v>
          </cell>
          <cell r="I8381">
            <v>0</v>
          </cell>
          <cell r="J8381">
            <v>0</v>
          </cell>
          <cell r="K8381">
            <v>3</v>
          </cell>
        </row>
        <row r="8382">
          <cell r="A8382">
            <v>8376</v>
          </cell>
          <cell r="B8382" t="str">
            <v>P</v>
          </cell>
          <cell r="C8382" t="str">
            <v>Education and Training</v>
          </cell>
          <cell r="D8382">
            <v>206051134</v>
          </cell>
          <cell r="E8382" t="str">
            <v>St Kilda East</v>
          </cell>
          <cell r="F8382">
            <v>18</v>
          </cell>
          <cell r="G8382">
            <v>9</v>
          </cell>
          <cell r="H8382">
            <v>4</v>
          </cell>
          <cell r="I8382">
            <v>0</v>
          </cell>
          <cell r="J8382">
            <v>0</v>
          </cell>
          <cell r="K8382">
            <v>32</v>
          </cell>
        </row>
        <row r="8383">
          <cell r="A8383">
            <v>8377</v>
          </cell>
          <cell r="B8383" t="str">
            <v>Q</v>
          </cell>
          <cell r="C8383" t="str">
            <v>Health Care and Social Assistance</v>
          </cell>
          <cell r="D8383">
            <v>206051134</v>
          </cell>
          <cell r="E8383" t="str">
            <v>St Kilda East</v>
          </cell>
          <cell r="F8383">
            <v>116</v>
          </cell>
          <cell r="G8383">
            <v>31</v>
          </cell>
          <cell r="H8383">
            <v>17</v>
          </cell>
          <cell r="I8383">
            <v>3</v>
          </cell>
          <cell r="J8383">
            <v>0</v>
          </cell>
          <cell r="K8383">
            <v>166</v>
          </cell>
        </row>
        <row r="8384">
          <cell r="A8384">
            <v>8378</v>
          </cell>
          <cell r="B8384" t="str">
            <v>R</v>
          </cell>
          <cell r="C8384" t="str">
            <v>Arts and Recreation Services</v>
          </cell>
          <cell r="D8384">
            <v>206051134</v>
          </cell>
          <cell r="E8384" t="str">
            <v>St Kilda East</v>
          </cell>
          <cell r="F8384">
            <v>53</v>
          </cell>
          <cell r="G8384">
            <v>14</v>
          </cell>
          <cell r="H8384">
            <v>7</v>
          </cell>
          <cell r="I8384">
            <v>3</v>
          </cell>
          <cell r="J8384">
            <v>0</v>
          </cell>
          <cell r="K8384">
            <v>76</v>
          </cell>
        </row>
        <row r="8385">
          <cell r="A8385">
            <v>8379</v>
          </cell>
          <cell r="B8385" t="str">
            <v>S</v>
          </cell>
          <cell r="C8385" t="str">
            <v>Other Services</v>
          </cell>
          <cell r="D8385">
            <v>206051134</v>
          </cell>
          <cell r="E8385" t="str">
            <v>St Kilda East</v>
          </cell>
          <cell r="F8385">
            <v>54</v>
          </cell>
          <cell r="G8385">
            <v>24</v>
          </cell>
          <cell r="H8385">
            <v>4</v>
          </cell>
          <cell r="I8385">
            <v>0</v>
          </cell>
          <cell r="J8385">
            <v>0</v>
          </cell>
          <cell r="K8385">
            <v>82</v>
          </cell>
        </row>
        <row r="8386">
          <cell r="A8386">
            <v>8380</v>
          </cell>
          <cell r="B8386" t="str">
            <v>A</v>
          </cell>
          <cell r="C8386" t="str">
            <v>Agriculture, Forestry and Fishing</v>
          </cell>
          <cell r="D8386">
            <v>215011392</v>
          </cell>
          <cell r="E8386" t="str">
            <v>Stawell</v>
          </cell>
          <cell r="F8386">
            <v>138</v>
          </cell>
          <cell r="G8386">
            <v>52</v>
          </cell>
          <cell r="H8386">
            <v>17</v>
          </cell>
          <cell r="I8386">
            <v>3</v>
          </cell>
          <cell r="J8386">
            <v>0</v>
          </cell>
          <cell r="K8386">
            <v>210</v>
          </cell>
        </row>
        <row r="8387">
          <cell r="A8387">
            <v>8381</v>
          </cell>
          <cell r="B8387" t="str">
            <v>B</v>
          </cell>
          <cell r="C8387" t="str">
            <v>Mining</v>
          </cell>
          <cell r="D8387">
            <v>215011392</v>
          </cell>
          <cell r="E8387" t="str">
            <v>Stawell</v>
          </cell>
          <cell r="F8387">
            <v>0</v>
          </cell>
          <cell r="G8387">
            <v>3</v>
          </cell>
          <cell r="H8387">
            <v>0</v>
          </cell>
          <cell r="I8387">
            <v>0</v>
          </cell>
          <cell r="J8387">
            <v>3</v>
          </cell>
          <cell r="K8387">
            <v>7</v>
          </cell>
        </row>
        <row r="8388">
          <cell r="A8388">
            <v>8382</v>
          </cell>
          <cell r="B8388" t="str">
            <v>C</v>
          </cell>
          <cell r="C8388" t="str">
            <v>Manufacturing</v>
          </cell>
          <cell r="D8388">
            <v>215011392</v>
          </cell>
          <cell r="E8388" t="str">
            <v>Stawell</v>
          </cell>
          <cell r="F8388">
            <v>13</v>
          </cell>
          <cell r="G8388">
            <v>8</v>
          </cell>
          <cell r="H8388">
            <v>5</v>
          </cell>
          <cell r="I8388">
            <v>3</v>
          </cell>
          <cell r="J8388">
            <v>0</v>
          </cell>
          <cell r="K8388">
            <v>29</v>
          </cell>
        </row>
        <row r="8389">
          <cell r="A8389">
            <v>8383</v>
          </cell>
          <cell r="B8389" t="str">
            <v>D</v>
          </cell>
          <cell r="C8389" t="str">
            <v>Electricity, Gas, Water and Waste Services</v>
          </cell>
          <cell r="D8389">
            <v>215011392</v>
          </cell>
          <cell r="E8389" t="str">
            <v>Stawell</v>
          </cell>
          <cell r="F8389">
            <v>3</v>
          </cell>
          <cell r="G8389">
            <v>0</v>
          </cell>
          <cell r="H8389">
            <v>0</v>
          </cell>
          <cell r="I8389">
            <v>0</v>
          </cell>
          <cell r="J8389">
            <v>0</v>
          </cell>
          <cell r="K8389">
            <v>3</v>
          </cell>
        </row>
        <row r="8390">
          <cell r="A8390">
            <v>8384</v>
          </cell>
          <cell r="B8390" t="str">
            <v>E</v>
          </cell>
          <cell r="C8390" t="str">
            <v>Construction</v>
          </cell>
          <cell r="D8390">
            <v>215011392</v>
          </cell>
          <cell r="E8390" t="str">
            <v>Stawell</v>
          </cell>
          <cell r="F8390">
            <v>66</v>
          </cell>
          <cell r="G8390">
            <v>34</v>
          </cell>
          <cell r="H8390">
            <v>10</v>
          </cell>
          <cell r="I8390">
            <v>0</v>
          </cell>
          <cell r="J8390">
            <v>0</v>
          </cell>
          <cell r="K8390">
            <v>111</v>
          </cell>
        </row>
        <row r="8391">
          <cell r="A8391">
            <v>8385</v>
          </cell>
          <cell r="B8391" t="str">
            <v>F</v>
          </cell>
          <cell r="C8391" t="str">
            <v>Wholesale Trade</v>
          </cell>
          <cell r="D8391">
            <v>215011392</v>
          </cell>
          <cell r="E8391" t="str">
            <v>Stawell</v>
          </cell>
          <cell r="F8391">
            <v>15</v>
          </cell>
          <cell r="G8391">
            <v>4</v>
          </cell>
          <cell r="H8391">
            <v>0</v>
          </cell>
          <cell r="I8391">
            <v>0</v>
          </cell>
          <cell r="J8391">
            <v>0</v>
          </cell>
          <cell r="K8391">
            <v>19</v>
          </cell>
        </row>
        <row r="8392">
          <cell r="A8392">
            <v>8386</v>
          </cell>
          <cell r="B8392" t="str">
            <v>G</v>
          </cell>
          <cell r="C8392" t="str">
            <v>Retail Trade</v>
          </cell>
          <cell r="D8392">
            <v>215011392</v>
          </cell>
          <cell r="E8392" t="str">
            <v>Stawell</v>
          </cell>
          <cell r="F8392">
            <v>26</v>
          </cell>
          <cell r="G8392">
            <v>19</v>
          </cell>
          <cell r="H8392">
            <v>5</v>
          </cell>
          <cell r="I8392">
            <v>0</v>
          </cell>
          <cell r="J8392">
            <v>0</v>
          </cell>
          <cell r="K8392">
            <v>51</v>
          </cell>
        </row>
        <row r="8393">
          <cell r="A8393">
            <v>8387</v>
          </cell>
          <cell r="B8393" t="str">
            <v>H</v>
          </cell>
          <cell r="C8393" t="str">
            <v>Accommodation and Food Services</v>
          </cell>
          <cell r="D8393">
            <v>215011392</v>
          </cell>
          <cell r="E8393" t="str">
            <v>Stawell</v>
          </cell>
          <cell r="F8393">
            <v>20</v>
          </cell>
          <cell r="G8393">
            <v>24</v>
          </cell>
          <cell r="H8393">
            <v>12</v>
          </cell>
          <cell r="I8393">
            <v>3</v>
          </cell>
          <cell r="J8393">
            <v>0</v>
          </cell>
          <cell r="K8393">
            <v>58</v>
          </cell>
        </row>
        <row r="8394">
          <cell r="A8394">
            <v>8388</v>
          </cell>
          <cell r="B8394" t="str">
            <v>I</v>
          </cell>
          <cell r="C8394" t="str">
            <v>Transport, Postal and Warehousing</v>
          </cell>
          <cell r="D8394">
            <v>215011392</v>
          </cell>
          <cell r="E8394" t="str">
            <v>Stawell</v>
          </cell>
          <cell r="F8394">
            <v>16</v>
          </cell>
          <cell r="G8394">
            <v>12</v>
          </cell>
          <cell r="H8394">
            <v>0</v>
          </cell>
          <cell r="I8394">
            <v>0</v>
          </cell>
          <cell r="J8394">
            <v>0</v>
          </cell>
          <cell r="K8394">
            <v>29</v>
          </cell>
        </row>
        <row r="8395">
          <cell r="A8395">
            <v>8389</v>
          </cell>
          <cell r="B8395" t="str">
            <v>J</v>
          </cell>
          <cell r="C8395" t="str">
            <v>Information Media and Telecommunications</v>
          </cell>
          <cell r="D8395">
            <v>215011392</v>
          </cell>
          <cell r="E8395" t="str">
            <v>Stawell</v>
          </cell>
          <cell r="F8395">
            <v>4</v>
          </cell>
          <cell r="G8395">
            <v>0</v>
          </cell>
          <cell r="H8395">
            <v>0</v>
          </cell>
          <cell r="I8395">
            <v>0</v>
          </cell>
          <cell r="J8395">
            <v>0</v>
          </cell>
          <cell r="K8395">
            <v>4</v>
          </cell>
        </row>
        <row r="8396">
          <cell r="A8396">
            <v>8390</v>
          </cell>
          <cell r="B8396" t="str">
            <v>K</v>
          </cell>
          <cell r="C8396" t="str">
            <v>Financial and Insurance Services</v>
          </cell>
          <cell r="D8396">
            <v>215011392</v>
          </cell>
          <cell r="E8396" t="str">
            <v>Stawell</v>
          </cell>
          <cell r="F8396">
            <v>10</v>
          </cell>
          <cell r="G8396">
            <v>3</v>
          </cell>
          <cell r="H8396">
            <v>0</v>
          </cell>
          <cell r="I8396">
            <v>0</v>
          </cell>
          <cell r="J8396">
            <v>0</v>
          </cell>
          <cell r="K8396">
            <v>13</v>
          </cell>
        </row>
        <row r="8397">
          <cell r="A8397">
            <v>8391</v>
          </cell>
          <cell r="B8397" t="str">
            <v>L</v>
          </cell>
          <cell r="C8397" t="str">
            <v>Rental, Hiring and Real Estate Services</v>
          </cell>
          <cell r="D8397">
            <v>215011392</v>
          </cell>
          <cell r="E8397" t="str">
            <v>Stawell</v>
          </cell>
          <cell r="F8397">
            <v>56</v>
          </cell>
          <cell r="G8397">
            <v>3</v>
          </cell>
          <cell r="H8397">
            <v>3</v>
          </cell>
          <cell r="I8397">
            <v>0</v>
          </cell>
          <cell r="J8397">
            <v>0</v>
          </cell>
          <cell r="K8397">
            <v>62</v>
          </cell>
        </row>
        <row r="8398">
          <cell r="A8398">
            <v>8392</v>
          </cell>
          <cell r="B8398" t="str">
            <v>M</v>
          </cell>
          <cell r="C8398" t="str">
            <v>Professional, Scientific and Technical Services</v>
          </cell>
          <cell r="D8398">
            <v>215011392</v>
          </cell>
          <cell r="E8398" t="str">
            <v>Stawell</v>
          </cell>
          <cell r="F8398">
            <v>30</v>
          </cell>
          <cell r="G8398">
            <v>11</v>
          </cell>
          <cell r="H8398">
            <v>3</v>
          </cell>
          <cell r="I8398">
            <v>0</v>
          </cell>
          <cell r="J8398">
            <v>0</v>
          </cell>
          <cell r="K8398">
            <v>43</v>
          </cell>
        </row>
        <row r="8399">
          <cell r="A8399">
            <v>8393</v>
          </cell>
          <cell r="B8399" t="str">
            <v>N</v>
          </cell>
          <cell r="C8399" t="str">
            <v>Administrative and Support Services</v>
          </cell>
          <cell r="D8399">
            <v>215011392</v>
          </cell>
          <cell r="E8399" t="str">
            <v>Stawell</v>
          </cell>
          <cell r="F8399">
            <v>10</v>
          </cell>
          <cell r="G8399">
            <v>4</v>
          </cell>
          <cell r="H8399">
            <v>5</v>
          </cell>
          <cell r="I8399">
            <v>3</v>
          </cell>
          <cell r="J8399">
            <v>0</v>
          </cell>
          <cell r="K8399">
            <v>21</v>
          </cell>
        </row>
        <row r="8400">
          <cell r="A8400">
            <v>8394</v>
          </cell>
          <cell r="B8400" t="str">
            <v>O</v>
          </cell>
          <cell r="C8400" t="str">
            <v>Public Administration and Safety</v>
          </cell>
          <cell r="D8400">
            <v>215011392</v>
          </cell>
          <cell r="E8400" t="str">
            <v>Stawell</v>
          </cell>
          <cell r="F8400">
            <v>0</v>
          </cell>
          <cell r="G8400">
            <v>0</v>
          </cell>
          <cell r="H8400">
            <v>0</v>
          </cell>
          <cell r="I8400">
            <v>0</v>
          </cell>
          <cell r="J8400">
            <v>0</v>
          </cell>
          <cell r="K8400">
            <v>3</v>
          </cell>
        </row>
        <row r="8401">
          <cell r="A8401">
            <v>8395</v>
          </cell>
          <cell r="B8401" t="str">
            <v>P</v>
          </cell>
          <cell r="C8401" t="str">
            <v>Education and Training</v>
          </cell>
          <cell r="D8401">
            <v>215011392</v>
          </cell>
          <cell r="E8401" t="str">
            <v>Stawell</v>
          </cell>
          <cell r="F8401">
            <v>5</v>
          </cell>
          <cell r="G8401">
            <v>0</v>
          </cell>
          <cell r="H8401">
            <v>0</v>
          </cell>
          <cell r="I8401">
            <v>0</v>
          </cell>
          <cell r="J8401">
            <v>0</v>
          </cell>
          <cell r="K8401">
            <v>6</v>
          </cell>
        </row>
        <row r="8402">
          <cell r="A8402">
            <v>8396</v>
          </cell>
          <cell r="B8402" t="str">
            <v>Q</v>
          </cell>
          <cell r="C8402" t="str">
            <v>Health Care and Social Assistance</v>
          </cell>
          <cell r="D8402">
            <v>215011392</v>
          </cell>
          <cell r="E8402" t="str">
            <v>Stawell</v>
          </cell>
          <cell r="F8402">
            <v>9</v>
          </cell>
          <cell r="G8402">
            <v>10</v>
          </cell>
          <cell r="H8402">
            <v>3</v>
          </cell>
          <cell r="I8402">
            <v>0</v>
          </cell>
          <cell r="J8402">
            <v>0</v>
          </cell>
          <cell r="K8402">
            <v>24</v>
          </cell>
        </row>
        <row r="8403">
          <cell r="A8403">
            <v>8397</v>
          </cell>
          <cell r="B8403" t="str">
            <v>R</v>
          </cell>
          <cell r="C8403" t="str">
            <v>Arts and Recreation Services</v>
          </cell>
          <cell r="D8403">
            <v>215011392</v>
          </cell>
          <cell r="E8403" t="str">
            <v>Stawell</v>
          </cell>
          <cell r="F8403">
            <v>10</v>
          </cell>
          <cell r="G8403">
            <v>6</v>
          </cell>
          <cell r="H8403">
            <v>4</v>
          </cell>
          <cell r="I8403">
            <v>3</v>
          </cell>
          <cell r="J8403">
            <v>0</v>
          </cell>
          <cell r="K8403">
            <v>21</v>
          </cell>
        </row>
        <row r="8404">
          <cell r="A8404">
            <v>8398</v>
          </cell>
          <cell r="B8404" t="str">
            <v>S</v>
          </cell>
          <cell r="C8404" t="str">
            <v>Other Services</v>
          </cell>
          <cell r="D8404">
            <v>215011392</v>
          </cell>
          <cell r="E8404" t="str">
            <v>Stawell</v>
          </cell>
          <cell r="F8404">
            <v>13</v>
          </cell>
          <cell r="G8404">
            <v>13</v>
          </cell>
          <cell r="H8404">
            <v>4</v>
          </cell>
          <cell r="I8404">
            <v>0</v>
          </cell>
          <cell r="J8404">
            <v>0</v>
          </cell>
          <cell r="K8404">
            <v>30</v>
          </cell>
        </row>
        <row r="8405">
          <cell r="A8405">
            <v>8399</v>
          </cell>
          <cell r="B8405" t="str">
            <v>A</v>
          </cell>
          <cell r="C8405" t="str">
            <v>Agriculture, Forestry and Fishing</v>
          </cell>
          <cell r="D8405">
            <v>202011024</v>
          </cell>
          <cell r="E8405" t="str">
            <v>Strathfieldsaye</v>
          </cell>
          <cell r="F8405">
            <v>30</v>
          </cell>
          <cell r="G8405">
            <v>5</v>
          </cell>
          <cell r="H8405">
            <v>0</v>
          </cell>
          <cell r="I8405">
            <v>3</v>
          </cell>
          <cell r="J8405">
            <v>0</v>
          </cell>
          <cell r="K8405">
            <v>36</v>
          </cell>
        </row>
        <row r="8406">
          <cell r="A8406">
            <v>8400</v>
          </cell>
          <cell r="B8406" t="str">
            <v>B</v>
          </cell>
          <cell r="C8406" t="str">
            <v>Mining</v>
          </cell>
          <cell r="D8406">
            <v>202011024</v>
          </cell>
          <cell r="E8406" t="str">
            <v>Strathfieldsaye</v>
          </cell>
          <cell r="F8406">
            <v>3</v>
          </cell>
          <cell r="G8406">
            <v>0</v>
          </cell>
          <cell r="H8406">
            <v>0</v>
          </cell>
          <cell r="I8406">
            <v>0</v>
          </cell>
          <cell r="J8406">
            <v>0</v>
          </cell>
          <cell r="K8406">
            <v>3</v>
          </cell>
        </row>
        <row r="8407">
          <cell r="A8407">
            <v>8401</v>
          </cell>
          <cell r="B8407" t="str">
            <v>C</v>
          </cell>
          <cell r="C8407" t="str">
            <v>Manufacturing</v>
          </cell>
          <cell r="D8407">
            <v>202011024</v>
          </cell>
          <cell r="E8407" t="str">
            <v>Strathfieldsaye</v>
          </cell>
          <cell r="F8407">
            <v>7</v>
          </cell>
          <cell r="G8407">
            <v>7</v>
          </cell>
          <cell r="H8407">
            <v>3</v>
          </cell>
          <cell r="I8407">
            <v>0</v>
          </cell>
          <cell r="J8407">
            <v>0</v>
          </cell>
          <cell r="K8407">
            <v>17</v>
          </cell>
        </row>
        <row r="8408">
          <cell r="A8408">
            <v>8402</v>
          </cell>
          <cell r="B8408" t="str">
            <v>D</v>
          </cell>
          <cell r="C8408" t="str">
            <v>Electricity, Gas, Water and Waste Services</v>
          </cell>
          <cell r="D8408">
            <v>202011024</v>
          </cell>
          <cell r="E8408" t="str">
            <v>Strathfieldsaye</v>
          </cell>
          <cell r="F8408">
            <v>0</v>
          </cell>
          <cell r="G8408">
            <v>3</v>
          </cell>
          <cell r="H8408">
            <v>3</v>
          </cell>
          <cell r="I8408">
            <v>0</v>
          </cell>
          <cell r="J8408">
            <v>0</v>
          </cell>
          <cell r="K8408">
            <v>3</v>
          </cell>
        </row>
        <row r="8409">
          <cell r="A8409">
            <v>8403</v>
          </cell>
          <cell r="B8409" t="str">
            <v>E</v>
          </cell>
          <cell r="C8409" t="str">
            <v>Construction</v>
          </cell>
          <cell r="D8409">
            <v>202011024</v>
          </cell>
          <cell r="E8409" t="str">
            <v>Strathfieldsaye</v>
          </cell>
          <cell r="F8409">
            <v>88</v>
          </cell>
          <cell r="G8409">
            <v>68</v>
          </cell>
          <cell r="H8409">
            <v>9</v>
          </cell>
          <cell r="I8409">
            <v>0</v>
          </cell>
          <cell r="J8409">
            <v>0</v>
          </cell>
          <cell r="K8409">
            <v>165</v>
          </cell>
        </row>
        <row r="8410">
          <cell r="A8410">
            <v>8404</v>
          </cell>
          <cell r="B8410" t="str">
            <v>F</v>
          </cell>
          <cell r="C8410" t="str">
            <v>Wholesale Trade</v>
          </cell>
          <cell r="D8410">
            <v>202011024</v>
          </cell>
          <cell r="E8410" t="str">
            <v>Strathfieldsaye</v>
          </cell>
          <cell r="F8410">
            <v>5</v>
          </cell>
          <cell r="G8410">
            <v>5</v>
          </cell>
          <cell r="H8410">
            <v>0</v>
          </cell>
          <cell r="I8410">
            <v>0</v>
          </cell>
          <cell r="J8410">
            <v>0</v>
          </cell>
          <cell r="K8410">
            <v>10</v>
          </cell>
        </row>
        <row r="8411">
          <cell r="A8411">
            <v>8405</v>
          </cell>
          <cell r="B8411" t="str">
            <v>G</v>
          </cell>
          <cell r="C8411" t="str">
            <v>Retail Trade</v>
          </cell>
          <cell r="D8411">
            <v>202011024</v>
          </cell>
          <cell r="E8411" t="str">
            <v>Strathfieldsaye</v>
          </cell>
          <cell r="F8411">
            <v>18</v>
          </cell>
          <cell r="G8411">
            <v>13</v>
          </cell>
          <cell r="H8411">
            <v>7</v>
          </cell>
          <cell r="I8411">
            <v>0</v>
          </cell>
          <cell r="J8411">
            <v>0</v>
          </cell>
          <cell r="K8411">
            <v>38</v>
          </cell>
        </row>
        <row r="8412">
          <cell r="A8412">
            <v>8406</v>
          </cell>
          <cell r="B8412" t="str">
            <v>H</v>
          </cell>
          <cell r="C8412" t="str">
            <v>Accommodation and Food Services</v>
          </cell>
          <cell r="D8412">
            <v>202011024</v>
          </cell>
          <cell r="E8412" t="str">
            <v>Strathfieldsaye</v>
          </cell>
          <cell r="F8412">
            <v>9</v>
          </cell>
          <cell r="G8412">
            <v>8</v>
          </cell>
          <cell r="H8412">
            <v>9</v>
          </cell>
          <cell r="I8412">
            <v>3</v>
          </cell>
          <cell r="J8412">
            <v>0</v>
          </cell>
          <cell r="K8412">
            <v>27</v>
          </cell>
        </row>
        <row r="8413">
          <cell r="A8413">
            <v>8407</v>
          </cell>
          <cell r="B8413" t="str">
            <v>I</v>
          </cell>
          <cell r="C8413" t="str">
            <v>Transport, Postal and Warehousing</v>
          </cell>
          <cell r="D8413">
            <v>202011024</v>
          </cell>
          <cell r="E8413" t="str">
            <v>Strathfieldsaye</v>
          </cell>
          <cell r="F8413">
            <v>25</v>
          </cell>
          <cell r="G8413">
            <v>6</v>
          </cell>
          <cell r="H8413">
            <v>4</v>
          </cell>
          <cell r="I8413">
            <v>0</v>
          </cell>
          <cell r="J8413">
            <v>0</v>
          </cell>
          <cell r="K8413">
            <v>36</v>
          </cell>
        </row>
        <row r="8414">
          <cell r="A8414">
            <v>8408</v>
          </cell>
          <cell r="B8414" t="str">
            <v>J</v>
          </cell>
          <cell r="C8414" t="str">
            <v>Information Media and Telecommunications</v>
          </cell>
          <cell r="D8414">
            <v>202011024</v>
          </cell>
          <cell r="E8414" t="str">
            <v>Strathfieldsaye</v>
          </cell>
          <cell r="F8414">
            <v>5</v>
          </cell>
          <cell r="G8414">
            <v>0</v>
          </cell>
          <cell r="H8414">
            <v>0</v>
          </cell>
          <cell r="I8414">
            <v>0</v>
          </cell>
          <cell r="J8414">
            <v>0</v>
          </cell>
          <cell r="K8414">
            <v>7</v>
          </cell>
        </row>
        <row r="8415">
          <cell r="A8415">
            <v>8409</v>
          </cell>
          <cell r="B8415" t="str">
            <v>K</v>
          </cell>
          <cell r="C8415" t="str">
            <v>Financial and Insurance Services</v>
          </cell>
          <cell r="D8415">
            <v>202011024</v>
          </cell>
          <cell r="E8415" t="str">
            <v>Strathfieldsaye</v>
          </cell>
          <cell r="F8415">
            <v>17</v>
          </cell>
          <cell r="G8415">
            <v>3</v>
          </cell>
          <cell r="H8415">
            <v>3</v>
          </cell>
          <cell r="I8415">
            <v>0</v>
          </cell>
          <cell r="J8415">
            <v>0</v>
          </cell>
          <cell r="K8415">
            <v>22</v>
          </cell>
        </row>
        <row r="8416">
          <cell r="A8416">
            <v>8410</v>
          </cell>
          <cell r="B8416" t="str">
            <v>L</v>
          </cell>
          <cell r="C8416" t="str">
            <v>Rental, Hiring and Real Estate Services</v>
          </cell>
          <cell r="D8416">
            <v>202011024</v>
          </cell>
          <cell r="E8416" t="str">
            <v>Strathfieldsaye</v>
          </cell>
          <cell r="F8416">
            <v>72</v>
          </cell>
          <cell r="G8416">
            <v>7</v>
          </cell>
          <cell r="H8416">
            <v>0</v>
          </cell>
          <cell r="I8416">
            <v>0</v>
          </cell>
          <cell r="J8416">
            <v>0</v>
          </cell>
          <cell r="K8416">
            <v>80</v>
          </cell>
        </row>
        <row r="8417">
          <cell r="A8417">
            <v>8411</v>
          </cell>
          <cell r="B8417" t="str">
            <v>M</v>
          </cell>
          <cell r="C8417" t="str">
            <v>Professional, Scientific and Technical Services</v>
          </cell>
          <cell r="D8417">
            <v>202011024</v>
          </cell>
          <cell r="E8417" t="str">
            <v>Strathfieldsaye</v>
          </cell>
          <cell r="F8417">
            <v>67</v>
          </cell>
          <cell r="G8417">
            <v>28</v>
          </cell>
          <cell r="H8417">
            <v>6</v>
          </cell>
          <cell r="I8417">
            <v>3</v>
          </cell>
          <cell r="J8417">
            <v>0</v>
          </cell>
          <cell r="K8417">
            <v>102</v>
          </cell>
        </row>
        <row r="8418">
          <cell r="A8418">
            <v>8412</v>
          </cell>
          <cell r="B8418" t="str">
            <v>N</v>
          </cell>
          <cell r="C8418" t="str">
            <v>Administrative and Support Services</v>
          </cell>
          <cell r="D8418">
            <v>202011024</v>
          </cell>
          <cell r="E8418" t="str">
            <v>Strathfieldsaye</v>
          </cell>
          <cell r="F8418">
            <v>13</v>
          </cell>
          <cell r="G8418">
            <v>10</v>
          </cell>
          <cell r="H8418">
            <v>0</v>
          </cell>
          <cell r="I8418">
            <v>0</v>
          </cell>
          <cell r="J8418">
            <v>0</v>
          </cell>
          <cell r="K8418">
            <v>26</v>
          </cell>
        </row>
        <row r="8419">
          <cell r="A8419">
            <v>8413</v>
          </cell>
          <cell r="B8419" t="str">
            <v>O</v>
          </cell>
          <cell r="C8419" t="str">
            <v>Public Administration and Safety</v>
          </cell>
          <cell r="D8419">
            <v>202011024</v>
          </cell>
          <cell r="E8419" t="str">
            <v>Strathfieldsaye</v>
          </cell>
          <cell r="F8419">
            <v>4</v>
          </cell>
          <cell r="G8419">
            <v>0</v>
          </cell>
          <cell r="H8419">
            <v>0</v>
          </cell>
          <cell r="I8419">
            <v>0</v>
          </cell>
          <cell r="J8419">
            <v>0</v>
          </cell>
          <cell r="K8419">
            <v>4</v>
          </cell>
        </row>
        <row r="8420">
          <cell r="A8420">
            <v>8414</v>
          </cell>
          <cell r="B8420" t="str">
            <v>P</v>
          </cell>
          <cell r="C8420" t="str">
            <v>Education and Training</v>
          </cell>
          <cell r="D8420">
            <v>202011024</v>
          </cell>
          <cell r="E8420" t="str">
            <v>Strathfieldsaye</v>
          </cell>
          <cell r="F8420">
            <v>8</v>
          </cell>
          <cell r="G8420">
            <v>3</v>
          </cell>
          <cell r="H8420">
            <v>0</v>
          </cell>
          <cell r="I8420">
            <v>0</v>
          </cell>
          <cell r="J8420">
            <v>0</v>
          </cell>
          <cell r="K8420">
            <v>12</v>
          </cell>
        </row>
        <row r="8421">
          <cell r="A8421">
            <v>8415</v>
          </cell>
          <cell r="B8421" t="str">
            <v>Q</v>
          </cell>
          <cell r="C8421" t="str">
            <v>Health Care and Social Assistance</v>
          </cell>
          <cell r="D8421">
            <v>202011024</v>
          </cell>
          <cell r="E8421" t="str">
            <v>Strathfieldsaye</v>
          </cell>
          <cell r="F8421">
            <v>73</v>
          </cell>
          <cell r="G8421">
            <v>23</v>
          </cell>
          <cell r="H8421">
            <v>6</v>
          </cell>
          <cell r="I8421">
            <v>0</v>
          </cell>
          <cell r="J8421">
            <v>0</v>
          </cell>
          <cell r="K8421">
            <v>103</v>
          </cell>
        </row>
        <row r="8422">
          <cell r="A8422">
            <v>8416</v>
          </cell>
          <cell r="B8422" t="str">
            <v>R</v>
          </cell>
          <cell r="C8422" t="str">
            <v>Arts and Recreation Services</v>
          </cell>
          <cell r="D8422">
            <v>202011024</v>
          </cell>
          <cell r="E8422" t="str">
            <v>Strathfieldsaye</v>
          </cell>
          <cell r="F8422">
            <v>10</v>
          </cell>
          <cell r="G8422">
            <v>3</v>
          </cell>
          <cell r="H8422">
            <v>0</v>
          </cell>
          <cell r="I8422">
            <v>0</v>
          </cell>
          <cell r="J8422">
            <v>0</v>
          </cell>
          <cell r="K8422">
            <v>14</v>
          </cell>
        </row>
        <row r="8423">
          <cell r="A8423">
            <v>8417</v>
          </cell>
          <cell r="B8423" t="str">
            <v>S</v>
          </cell>
          <cell r="C8423" t="str">
            <v>Other Services</v>
          </cell>
          <cell r="D8423">
            <v>202011024</v>
          </cell>
          <cell r="E8423" t="str">
            <v>Strathfieldsaye</v>
          </cell>
          <cell r="F8423">
            <v>10</v>
          </cell>
          <cell r="G8423">
            <v>15</v>
          </cell>
          <cell r="H8423">
            <v>3</v>
          </cell>
          <cell r="I8423">
            <v>3</v>
          </cell>
          <cell r="J8423">
            <v>0</v>
          </cell>
          <cell r="K8423">
            <v>28</v>
          </cell>
        </row>
        <row r="8424">
          <cell r="A8424">
            <v>8418</v>
          </cell>
          <cell r="B8424" t="str">
            <v>A</v>
          </cell>
          <cell r="C8424" t="str">
            <v>Agriculture, Forestry and Fishing</v>
          </cell>
          <cell r="D8424">
            <v>210011231</v>
          </cell>
          <cell r="E8424" t="str">
            <v>Strathmore</v>
          </cell>
          <cell r="F8424">
            <v>9</v>
          </cell>
          <cell r="G8424">
            <v>3</v>
          </cell>
          <cell r="H8424">
            <v>0</v>
          </cell>
          <cell r="I8424">
            <v>0</v>
          </cell>
          <cell r="J8424">
            <v>0</v>
          </cell>
          <cell r="K8424">
            <v>12</v>
          </cell>
        </row>
        <row r="8425">
          <cell r="A8425">
            <v>8419</v>
          </cell>
          <cell r="B8425" t="str">
            <v>B</v>
          </cell>
          <cell r="C8425" t="str">
            <v>Mining</v>
          </cell>
          <cell r="D8425">
            <v>210011231</v>
          </cell>
          <cell r="E8425" t="str">
            <v>Strathmore</v>
          </cell>
          <cell r="F8425">
            <v>0</v>
          </cell>
          <cell r="G8425">
            <v>0</v>
          </cell>
          <cell r="H8425">
            <v>0</v>
          </cell>
          <cell r="I8425">
            <v>0</v>
          </cell>
          <cell r="J8425">
            <v>0</v>
          </cell>
          <cell r="K8425">
            <v>0</v>
          </cell>
        </row>
        <row r="8426">
          <cell r="A8426">
            <v>8420</v>
          </cell>
          <cell r="B8426" t="str">
            <v>C</v>
          </cell>
          <cell r="C8426" t="str">
            <v>Manufacturing</v>
          </cell>
          <cell r="D8426">
            <v>210011231</v>
          </cell>
          <cell r="E8426" t="str">
            <v>Strathmore</v>
          </cell>
          <cell r="F8426">
            <v>11</v>
          </cell>
          <cell r="G8426">
            <v>7</v>
          </cell>
          <cell r="H8426">
            <v>3</v>
          </cell>
          <cell r="I8426">
            <v>3</v>
          </cell>
          <cell r="J8426">
            <v>0</v>
          </cell>
          <cell r="K8426">
            <v>21</v>
          </cell>
        </row>
        <row r="8427">
          <cell r="A8427">
            <v>8421</v>
          </cell>
          <cell r="B8427" t="str">
            <v>D</v>
          </cell>
          <cell r="C8427" t="str">
            <v>Electricity, Gas, Water and Waste Services</v>
          </cell>
          <cell r="D8427">
            <v>210011231</v>
          </cell>
          <cell r="E8427" t="str">
            <v>Strathmore</v>
          </cell>
          <cell r="F8427">
            <v>0</v>
          </cell>
          <cell r="G8427">
            <v>0</v>
          </cell>
          <cell r="H8427">
            <v>0</v>
          </cell>
          <cell r="I8427">
            <v>0</v>
          </cell>
          <cell r="J8427">
            <v>0</v>
          </cell>
          <cell r="K8427">
            <v>0</v>
          </cell>
        </row>
        <row r="8428">
          <cell r="A8428">
            <v>8422</v>
          </cell>
          <cell r="B8428" t="str">
            <v>E</v>
          </cell>
          <cell r="C8428" t="str">
            <v>Construction</v>
          </cell>
          <cell r="D8428">
            <v>210011231</v>
          </cell>
          <cell r="E8428" t="str">
            <v>Strathmore</v>
          </cell>
          <cell r="F8428">
            <v>138</v>
          </cell>
          <cell r="G8428">
            <v>54</v>
          </cell>
          <cell r="H8428">
            <v>7</v>
          </cell>
          <cell r="I8428">
            <v>0</v>
          </cell>
          <cell r="J8428">
            <v>0</v>
          </cell>
          <cell r="K8428">
            <v>199</v>
          </cell>
        </row>
        <row r="8429">
          <cell r="A8429">
            <v>8423</v>
          </cell>
          <cell r="B8429" t="str">
            <v>F</v>
          </cell>
          <cell r="C8429" t="str">
            <v>Wholesale Trade</v>
          </cell>
          <cell r="D8429">
            <v>210011231</v>
          </cell>
          <cell r="E8429" t="str">
            <v>Strathmore</v>
          </cell>
          <cell r="F8429">
            <v>14</v>
          </cell>
          <cell r="G8429">
            <v>7</v>
          </cell>
          <cell r="H8429">
            <v>0</v>
          </cell>
          <cell r="I8429">
            <v>0</v>
          </cell>
          <cell r="J8429">
            <v>0</v>
          </cell>
          <cell r="K8429">
            <v>21</v>
          </cell>
        </row>
        <row r="8430">
          <cell r="A8430">
            <v>8424</v>
          </cell>
          <cell r="B8430" t="str">
            <v>G</v>
          </cell>
          <cell r="C8430" t="str">
            <v>Retail Trade</v>
          </cell>
          <cell r="D8430">
            <v>210011231</v>
          </cell>
          <cell r="E8430" t="str">
            <v>Strathmore</v>
          </cell>
          <cell r="F8430">
            <v>29</v>
          </cell>
          <cell r="G8430">
            <v>11</v>
          </cell>
          <cell r="H8430">
            <v>8</v>
          </cell>
          <cell r="I8430">
            <v>0</v>
          </cell>
          <cell r="J8430">
            <v>0</v>
          </cell>
          <cell r="K8430">
            <v>49</v>
          </cell>
        </row>
        <row r="8431">
          <cell r="A8431">
            <v>8425</v>
          </cell>
          <cell r="B8431" t="str">
            <v>H</v>
          </cell>
          <cell r="C8431" t="str">
            <v>Accommodation and Food Services</v>
          </cell>
          <cell r="D8431">
            <v>210011231</v>
          </cell>
          <cell r="E8431" t="str">
            <v>Strathmore</v>
          </cell>
          <cell r="F8431">
            <v>8</v>
          </cell>
          <cell r="G8431">
            <v>10</v>
          </cell>
          <cell r="H8431">
            <v>11</v>
          </cell>
          <cell r="I8431">
            <v>0</v>
          </cell>
          <cell r="J8431">
            <v>0</v>
          </cell>
          <cell r="K8431">
            <v>29</v>
          </cell>
        </row>
        <row r="8432">
          <cell r="A8432">
            <v>8426</v>
          </cell>
          <cell r="B8432" t="str">
            <v>I</v>
          </cell>
          <cell r="C8432" t="str">
            <v>Transport, Postal and Warehousing</v>
          </cell>
          <cell r="D8432">
            <v>210011231</v>
          </cell>
          <cell r="E8432" t="str">
            <v>Strathmore</v>
          </cell>
          <cell r="F8432">
            <v>41</v>
          </cell>
          <cell r="G8432">
            <v>12</v>
          </cell>
          <cell r="H8432">
            <v>3</v>
          </cell>
          <cell r="I8432">
            <v>0</v>
          </cell>
          <cell r="J8432">
            <v>0</v>
          </cell>
          <cell r="K8432">
            <v>55</v>
          </cell>
        </row>
        <row r="8433">
          <cell r="A8433">
            <v>8427</v>
          </cell>
          <cell r="B8433" t="str">
            <v>J</v>
          </cell>
          <cell r="C8433" t="str">
            <v>Information Media and Telecommunications</v>
          </cell>
          <cell r="D8433">
            <v>210011231</v>
          </cell>
          <cell r="E8433" t="str">
            <v>Strathmore</v>
          </cell>
          <cell r="F8433">
            <v>3</v>
          </cell>
          <cell r="G8433">
            <v>0</v>
          </cell>
          <cell r="H8433">
            <v>0</v>
          </cell>
          <cell r="I8433">
            <v>0</v>
          </cell>
          <cell r="J8433">
            <v>0</v>
          </cell>
          <cell r="K8433">
            <v>3</v>
          </cell>
        </row>
        <row r="8434">
          <cell r="A8434">
            <v>8428</v>
          </cell>
          <cell r="B8434" t="str">
            <v>K</v>
          </cell>
          <cell r="C8434" t="str">
            <v>Financial and Insurance Services</v>
          </cell>
          <cell r="D8434">
            <v>210011231</v>
          </cell>
          <cell r="E8434" t="str">
            <v>Strathmore</v>
          </cell>
          <cell r="F8434">
            <v>42</v>
          </cell>
          <cell r="G8434">
            <v>14</v>
          </cell>
          <cell r="H8434">
            <v>3</v>
          </cell>
          <cell r="I8434">
            <v>0</v>
          </cell>
          <cell r="J8434">
            <v>0</v>
          </cell>
          <cell r="K8434">
            <v>57</v>
          </cell>
        </row>
        <row r="8435">
          <cell r="A8435">
            <v>8429</v>
          </cell>
          <cell r="B8435" t="str">
            <v>L</v>
          </cell>
          <cell r="C8435" t="str">
            <v>Rental, Hiring and Real Estate Services</v>
          </cell>
          <cell r="D8435">
            <v>210011231</v>
          </cell>
          <cell r="E8435" t="str">
            <v>Strathmore</v>
          </cell>
          <cell r="F8435">
            <v>128</v>
          </cell>
          <cell r="G8435">
            <v>5</v>
          </cell>
          <cell r="H8435">
            <v>3</v>
          </cell>
          <cell r="I8435">
            <v>0</v>
          </cell>
          <cell r="J8435">
            <v>0</v>
          </cell>
          <cell r="K8435">
            <v>136</v>
          </cell>
        </row>
        <row r="8436">
          <cell r="A8436">
            <v>8430</v>
          </cell>
          <cell r="B8436" t="str">
            <v>M</v>
          </cell>
          <cell r="C8436" t="str">
            <v>Professional, Scientific and Technical Services</v>
          </cell>
          <cell r="D8436">
            <v>210011231</v>
          </cell>
          <cell r="E8436" t="str">
            <v>Strathmore</v>
          </cell>
          <cell r="F8436">
            <v>94</v>
          </cell>
          <cell r="G8436">
            <v>63</v>
          </cell>
          <cell r="H8436">
            <v>6</v>
          </cell>
          <cell r="I8436">
            <v>3</v>
          </cell>
          <cell r="J8436">
            <v>0</v>
          </cell>
          <cell r="K8436">
            <v>164</v>
          </cell>
        </row>
        <row r="8437">
          <cell r="A8437">
            <v>8431</v>
          </cell>
          <cell r="B8437" t="str">
            <v>N</v>
          </cell>
          <cell r="C8437" t="str">
            <v>Administrative and Support Services</v>
          </cell>
          <cell r="D8437">
            <v>210011231</v>
          </cell>
          <cell r="E8437" t="str">
            <v>Strathmore</v>
          </cell>
          <cell r="F8437">
            <v>20</v>
          </cell>
          <cell r="G8437">
            <v>7</v>
          </cell>
          <cell r="H8437">
            <v>0</v>
          </cell>
          <cell r="I8437">
            <v>0</v>
          </cell>
          <cell r="J8437">
            <v>0</v>
          </cell>
          <cell r="K8437">
            <v>29</v>
          </cell>
        </row>
        <row r="8438">
          <cell r="A8438">
            <v>8432</v>
          </cell>
          <cell r="B8438" t="str">
            <v>O</v>
          </cell>
          <cell r="C8438" t="str">
            <v>Public Administration and Safety</v>
          </cell>
          <cell r="D8438">
            <v>210011231</v>
          </cell>
          <cell r="E8438" t="str">
            <v>Strathmore</v>
          </cell>
          <cell r="F8438">
            <v>4</v>
          </cell>
          <cell r="G8438">
            <v>0</v>
          </cell>
          <cell r="H8438">
            <v>0</v>
          </cell>
          <cell r="I8438">
            <v>0</v>
          </cell>
          <cell r="J8438">
            <v>0</v>
          </cell>
          <cell r="K8438">
            <v>4</v>
          </cell>
        </row>
        <row r="8439">
          <cell r="A8439">
            <v>8433</v>
          </cell>
          <cell r="B8439" t="str">
            <v>P</v>
          </cell>
          <cell r="C8439" t="str">
            <v>Education and Training</v>
          </cell>
          <cell r="D8439">
            <v>210011231</v>
          </cell>
          <cell r="E8439" t="str">
            <v>Strathmore</v>
          </cell>
          <cell r="F8439">
            <v>11</v>
          </cell>
          <cell r="G8439">
            <v>3</v>
          </cell>
          <cell r="H8439">
            <v>0</v>
          </cell>
          <cell r="I8439">
            <v>0</v>
          </cell>
          <cell r="J8439">
            <v>0</v>
          </cell>
          <cell r="K8439">
            <v>13</v>
          </cell>
        </row>
        <row r="8440">
          <cell r="A8440">
            <v>8434</v>
          </cell>
          <cell r="B8440" t="str">
            <v>Q</v>
          </cell>
          <cell r="C8440" t="str">
            <v>Health Care and Social Assistance</v>
          </cell>
          <cell r="D8440">
            <v>210011231</v>
          </cell>
          <cell r="E8440" t="str">
            <v>Strathmore</v>
          </cell>
          <cell r="F8440">
            <v>43</v>
          </cell>
          <cell r="G8440">
            <v>24</v>
          </cell>
          <cell r="H8440">
            <v>3</v>
          </cell>
          <cell r="I8440">
            <v>3</v>
          </cell>
          <cell r="J8440">
            <v>0</v>
          </cell>
          <cell r="K8440">
            <v>72</v>
          </cell>
        </row>
        <row r="8441">
          <cell r="A8441">
            <v>8435</v>
          </cell>
          <cell r="B8441" t="str">
            <v>R</v>
          </cell>
          <cell r="C8441" t="str">
            <v>Arts and Recreation Services</v>
          </cell>
          <cell r="D8441">
            <v>210011231</v>
          </cell>
          <cell r="E8441" t="str">
            <v>Strathmore</v>
          </cell>
          <cell r="F8441">
            <v>12</v>
          </cell>
          <cell r="G8441">
            <v>3</v>
          </cell>
          <cell r="H8441">
            <v>3</v>
          </cell>
          <cell r="I8441">
            <v>0</v>
          </cell>
          <cell r="J8441">
            <v>0</v>
          </cell>
          <cell r="K8441">
            <v>15</v>
          </cell>
        </row>
        <row r="8442">
          <cell r="A8442">
            <v>8436</v>
          </cell>
          <cell r="B8442" t="str">
            <v>S</v>
          </cell>
          <cell r="C8442" t="str">
            <v>Other Services</v>
          </cell>
          <cell r="D8442">
            <v>210011231</v>
          </cell>
          <cell r="E8442" t="str">
            <v>Strathmore</v>
          </cell>
          <cell r="F8442">
            <v>21</v>
          </cell>
          <cell r="G8442">
            <v>14</v>
          </cell>
          <cell r="H8442">
            <v>3</v>
          </cell>
          <cell r="I8442">
            <v>0</v>
          </cell>
          <cell r="J8442">
            <v>0</v>
          </cell>
          <cell r="K8442">
            <v>38</v>
          </cell>
        </row>
        <row r="8443">
          <cell r="A8443">
            <v>8437</v>
          </cell>
          <cell r="B8443" t="str">
            <v>A</v>
          </cell>
          <cell r="C8443" t="str">
            <v>Agriculture, Forestry and Fishing</v>
          </cell>
          <cell r="D8443">
            <v>210041240</v>
          </cell>
          <cell r="E8443" t="str">
            <v>Sunbury</v>
          </cell>
          <cell r="F8443">
            <v>22</v>
          </cell>
          <cell r="G8443">
            <v>5</v>
          </cell>
          <cell r="H8443">
            <v>0</v>
          </cell>
          <cell r="I8443">
            <v>0</v>
          </cell>
          <cell r="J8443">
            <v>0</v>
          </cell>
          <cell r="K8443">
            <v>28</v>
          </cell>
        </row>
        <row r="8444">
          <cell r="A8444">
            <v>8438</v>
          </cell>
          <cell r="B8444" t="str">
            <v>B</v>
          </cell>
          <cell r="C8444" t="str">
            <v>Mining</v>
          </cell>
          <cell r="D8444">
            <v>210041240</v>
          </cell>
          <cell r="E8444" t="str">
            <v>Sunbury</v>
          </cell>
          <cell r="F8444">
            <v>3</v>
          </cell>
          <cell r="G8444">
            <v>0</v>
          </cell>
          <cell r="H8444">
            <v>3</v>
          </cell>
          <cell r="I8444">
            <v>0</v>
          </cell>
          <cell r="J8444">
            <v>0</v>
          </cell>
          <cell r="K8444">
            <v>3</v>
          </cell>
        </row>
        <row r="8445">
          <cell r="A8445">
            <v>8439</v>
          </cell>
          <cell r="B8445" t="str">
            <v>C</v>
          </cell>
          <cell r="C8445" t="str">
            <v>Manufacturing</v>
          </cell>
          <cell r="D8445">
            <v>210041240</v>
          </cell>
          <cell r="E8445" t="str">
            <v>Sunbury</v>
          </cell>
          <cell r="F8445">
            <v>20</v>
          </cell>
          <cell r="G8445">
            <v>9</v>
          </cell>
          <cell r="H8445">
            <v>3</v>
          </cell>
          <cell r="I8445">
            <v>3</v>
          </cell>
          <cell r="J8445">
            <v>0</v>
          </cell>
          <cell r="K8445">
            <v>34</v>
          </cell>
        </row>
        <row r="8446">
          <cell r="A8446">
            <v>8440</v>
          </cell>
          <cell r="B8446" t="str">
            <v>D</v>
          </cell>
          <cell r="C8446" t="str">
            <v>Electricity, Gas, Water and Waste Services</v>
          </cell>
          <cell r="D8446">
            <v>210041240</v>
          </cell>
          <cell r="E8446" t="str">
            <v>Sunbury</v>
          </cell>
          <cell r="F8446">
            <v>4</v>
          </cell>
          <cell r="G8446">
            <v>3</v>
          </cell>
          <cell r="H8446">
            <v>0</v>
          </cell>
          <cell r="I8446">
            <v>0</v>
          </cell>
          <cell r="J8446">
            <v>0</v>
          </cell>
          <cell r="K8446">
            <v>6</v>
          </cell>
        </row>
        <row r="8447">
          <cell r="A8447">
            <v>8441</v>
          </cell>
          <cell r="B8447" t="str">
            <v>E</v>
          </cell>
          <cell r="C8447" t="str">
            <v>Construction</v>
          </cell>
          <cell r="D8447">
            <v>210041240</v>
          </cell>
          <cell r="E8447" t="str">
            <v>Sunbury</v>
          </cell>
          <cell r="F8447">
            <v>181</v>
          </cell>
          <cell r="G8447">
            <v>120</v>
          </cell>
          <cell r="H8447">
            <v>14</v>
          </cell>
          <cell r="I8447">
            <v>0</v>
          </cell>
          <cell r="J8447">
            <v>0</v>
          </cell>
          <cell r="K8447">
            <v>317</v>
          </cell>
        </row>
        <row r="8448">
          <cell r="A8448">
            <v>8442</v>
          </cell>
          <cell r="B8448" t="str">
            <v>F</v>
          </cell>
          <cell r="C8448" t="str">
            <v>Wholesale Trade</v>
          </cell>
          <cell r="D8448">
            <v>210041240</v>
          </cell>
          <cell r="E8448" t="str">
            <v>Sunbury</v>
          </cell>
          <cell r="F8448">
            <v>18</v>
          </cell>
          <cell r="G8448">
            <v>6</v>
          </cell>
          <cell r="H8448">
            <v>3</v>
          </cell>
          <cell r="I8448">
            <v>0</v>
          </cell>
          <cell r="J8448">
            <v>0</v>
          </cell>
          <cell r="K8448">
            <v>26</v>
          </cell>
        </row>
        <row r="8449">
          <cell r="A8449">
            <v>8443</v>
          </cell>
          <cell r="B8449" t="str">
            <v>G</v>
          </cell>
          <cell r="C8449" t="str">
            <v>Retail Trade</v>
          </cell>
          <cell r="D8449">
            <v>210041240</v>
          </cell>
          <cell r="E8449" t="str">
            <v>Sunbury</v>
          </cell>
          <cell r="F8449">
            <v>30</v>
          </cell>
          <cell r="G8449">
            <v>16</v>
          </cell>
          <cell r="H8449">
            <v>3</v>
          </cell>
          <cell r="I8449">
            <v>0</v>
          </cell>
          <cell r="J8449">
            <v>0</v>
          </cell>
          <cell r="K8449">
            <v>48</v>
          </cell>
        </row>
        <row r="8450">
          <cell r="A8450">
            <v>8444</v>
          </cell>
          <cell r="B8450" t="str">
            <v>H</v>
          </cell>
          <cell r="C8450" t="str">
            <v>Accommodation and Food Services</v>
          </cell>
          <cell r="D8450">
            <v>210041240</v>
          </cell>
          <cell r="E8450" t="str">
            <v>Sunbury</v>
          </cell>
          <cell r="F8450">
            <v>13</v>
          </cell>
          <cell r="G8450">
            <v>4</v>
          </cell>
          <cell r="H8450">
            <v>6</v>
          </cell>
          <cell r="I8450">
            <v>0</v>
          </cell>
          <cell r="J8450">
            <v>0</v>
          </cell>
          <cell r="K8450">
            <v>23</v>
          </cell>
        </row>
        <row r="8451">
          <cell r="A8451">
            <v>8445</v>
          </cell>
          <cell r="B8451" t="str">
            <v>I</v>
          </cell>
          <cell r="C8451" t="str">
            <v>Transport, Postal and Warehousing</v>
          </cell>
          <cell r="D8451">
            <v>210041240</v>
          </cell>
          <cell r="E8451" t="str">
            <v>Sunbury</v>
          </cell>
          <cell r="F8451">
            <v>62</v>
          </cell>
          <cell r="G8451">
            <v>16</v>
          </cell>
          <cell r="H8451">
            <v>0</v>
          </cell>
          <cell r="I8451">
            <v>0</v>
          </cell>
          <cell r="J8451">
            <v>0</v>
          </cell>
          <cell r="K8451">
            <v>79</v>
          </cell>
        </row>
        <row r="8452">
          <cell r="A8452">
            <v>8446</v>
          </cell>
          <cell r="B8452" t="str">
            <v>J</v>
          </cell>
          <cell r="C8452" t="str">
            <v>Information Media and Telecommunications</v>
          </cell>
          <cell r="D8452">
            <v>210041240</v>
          </cell>
          <cell r="E8452" t="str">
            <v>Sunbury</v>
          </cell>
          <cell r="F8452">
            <v>6</v>
          </cell>
          <cell r="G8452">
            <v>3</v>
          </cell>
          <cell r="H8452">
            <v>0</v>
          </cell>
          <cell r="I8452">
            <v>0</v>
          </cell>
          <cell r="J8452">
            <v>0</v>
          </cell>
          <cell r="K8452">
            <v>8</v>
          </cell>
        </row>
        <row r="8453">
          <cell r="A8453">
            <v>8447</v>
          </cell>
          <cell r="B8453" t="str">
            <v>K</v>
          </cell>
          <cell r="C8453" t="str">
            <v>Financial and Insurance Services</v>
          </cell>
          <cell r="D8453">
            <v>210041240</v>
          </cell>
          <cell r="E8453" t="str">
            <v>Sunbury</v>
          </cell>
          <cell r="F8453">
            <v>28</v>
          </cell>
          <cell r="G8453">
            <v>5</v>
          </cell>
          <cell r="H8453">
            <v>0</v>
          </cell>
          <cell r="I8453">
            <v>0</v>
          </cell>
          <cell r="J8453">
            <v>0</v>
          </cell>
          <cell r="K8453">
            <v>34</v>
          </cell>
        </row>
        <row r="8454">
          <cell r="A8454">
            <v>8448</v>
          </cell>
          <cell r="B8454" t="str">
            <v>L</v>
          </cell>
          <cell r="C8454" t="str">
            <v>Rental, Hiring and Real Estate Services</v>
          </cell>
          <cell r="D8454">
            <v>210041240</v>
          </cell>
          <cell r="E8454" t="str">
            <v>Sunbury</v>
          </cell>
          <cell r="F8454">
            <v>62</v>
          </cell>
          <cell r="G8454">
            <v>9</v>
          </cell>
          <cell r="H8454">
            <v>3</v>
          </cell>
          <cell r="I8454">
            <v>3</v>
          </cell>
          <cell r="J8454">
            <v>0</v>
          </cell>
          <cell r="K8454">
            <v>73</v>
          </cell>
        </row>
        <row r="8455">
          <cell r="A8455">
            <v>8449</v>
          </cell>
          <cell r="B8455" t="str">
            <v>M</v>
          </cell>
          <cell r="C8455" t="str">
            <v>Professional, Scientific and Technical Services</v>
          </cell>
          <cell r="D8455">
            <v>210041240</v>
          </cell>
          <cell r="E8455" t="str">
            <v>Sunbury</v>
          </cell>
          <cell r="F8455">
            <v>52</v>
          </cell>
          <cell r="G8455">
            <v>32</v>
          </cell>
          <cell r="H8455">
            <v>3</v>
          </cell>
          <cell r="I8455">
            <v>0</v>
          </cell>
          <cell r="J8455">
            <v>0</v>
          </cell>
          <cell r="K8455">
            <v>88</v>
          </cell>
        </row>
        <row r="8456">
          <cell r="A8456">
            <v>8450</v>
          </cell>
          <cell r="B8456" t="str">
            <v>N</v>
          </cell>
          <cell r="C8456" t="str">
            <v>Administrative and Support Services</v>
          </cell>
          <cell r="D8456">
            <v>210041240</v>
          </cell>
          <cell r="E8456" t="str">
            <v>Sunbury</v>
          </cell>
          <cell r="F8456">
            <v>27</v>
          </cell>
          <cell r="G8456">
            <v>12</v>
          </cell>
          <cell r="H8456">
            <v>6</v>
          </cell>
          <cell r="I8456">
            <v>3</v>
          </cell>
          <cell r="J8456">
            <v>0</v>
          </cell>
          <cell r="K8456">
            <v>47</v>
          </cell>
        </row>
        <row r="8457">
          <cell r="A8457">
            <v>8451</v>
          </cell>
          <cell r="B8457" t="str">
            <v>O</v>
          </cell>
          <cell r="C8457" t="str">
            <v>Public Administration and Safety</v>
          </cell>
          <cell r="D8457">
            <v>210041240</v>
          </cell>
          <cell r="E8457" t="str">
            <v>Sunbury</v>
          </cell>
          <cell r="F8457">
            <v>3</v>
          </cell>
          <cell r="G8457">
            <v>3</v>
          </cell>
          <cell r="H8457">
            <v>0</v>
          </cell>
          <cell r="I8457">
            <v>0</v>
          </cell>
          <cell r="J8457">
            <v>0</v>
          </cell>
          <cell r="K8457">
            <v>5</v>
          </cell>
        </row>
        <row r="8458">
          <cell r="A8458">
            <v>8452</v>
          </cell>
          <cell r="B8458" t="str">
            <v>P</v>
          </cell>
          <cell r="C8458" t="str">
            <v>Education and Training</v>
          </cell>
          <cell r="D8458">
            <v>210041240</v>
          </cell>
          <cell r="E8458" t="str">
            <v>Sunbury</v>
          </cell>
          <cell r="F8458">
            <v>8</v>
          </cell>
          <cell r="G8458">
            <v>4</v>
          </cell>
          <cell r="H8458">
            <v>3</v>
          </cell>
          <cell r="I8458">
            <v>0</v>
          </cell>
          <cell r="J8458">
            <v>0</v>
          </cell>
          <cell r="K8458">
            <v>16</v>
          </cell>
        </row>
        <row r="8459">
          <cell r="A8459">
            <v>8453</v>
          </cell>
          <cell r="B8459" t="str">
            <v>Q</v>
          </cell>
          <cell r="C8459" t="str">
            <v>Health Care and Social Assistance</v>
          </cell>
          <cell r="D8459">
            <v>210041240</v>
          </cell>
          <cell r="E8459" t="str">
            <v>Sunbury</v>
          </cell>
          <cell r="F8459">
            <v>42</v>
          </cell>
          <cell r="G8459">
            <v>16</v>
          </cell>
          <cell r="H8459">
            <v>7</v>
          </cell>
          <cell r="I8459">
            <v>3</v>
          </cell>
          <cell r="J8459">
            <v>0</v>
          </cell>
          <cell r="K8459">
            <v>67</v>
          </cell>
        </row>
        <row r="8460">
          <cell r="A8460">
            <v>8454</v>
          </cell>
          <cell r="B8460" t="str">
            <v>R</v>
          </cell>
          <cell r="C8460" t="str">
            <v>Arts and Recreation Services</v>
          </cell>
          <cell r="D8460">
            <v>210041240</v>
          </cell>
          <cell r="E8460" t="str">
            <v>Sunbury</v>
          </cell>
          <cell r="F8460">
            <v>9</v>
          </cell>
          <cell r="G8460">
            <v>4</v>
          </cell>
          <cell r="H8460">
            <v>3</v>
          </cell>
          <cell r="I8460">
            <v>0</v>
          </cell>
          <cell r="J8460">
            <v>0</v>
          </cell>
          <cell r="K8460">
            <v>16</v>
          </cell>
        </row>
        <row r="8461">
          <cell r="A8461">
            <v>8455</v>
          </cell>
          <cell r="B8461" t="str">
            <v>S</v>
          </cell>
          <cell r="C8461" t="str">
            <v>Other Services</v>
          </cell>
          <cell r="D8461">
            <v>210041240</v>
          </cell>
          <cell r="E8461" t="str">
            <v>Sunbury</v>
          </cell>
          <cell r="F8461">
            <v>28</v>
          </cell>
          <cell r="G8461">
            <v>27</v>
          </cell>
          <cell r="H8461">
            <v>3</v>
          </cell>
          <cell r="I8461">
            <v>3</v>
          </cell>
          <cell r="J8461">
            <v>0</v>
          </cell>
          <cell r="K8461">
            <v>59</v>
          </cell>
        </row>
        <row r="8462">
          <cell r="A8462">
            <v>8456</v>
          </cell>
          <cell r="B8462" t="str">
            <v>A</v>
          </cell>
          <cell r="C8462" t="str">
            <v>Agriculture, Forestry and Fishing</v>
          </cell>
          <cell r="D8462">
            <v>210041540</v>
          </cell>
          <cell r="E8462" t="str">
            <v>Sunbury - South</v>
          </cell>
          <cell r="F8462">
            <v>14</v>
          </cell>
          <cell r="G8462">
            <v>3</v>
          </cell>
          <cell r="H8462">
            <v>0</v>
          </cell>
          <cell r="I8462">
            <v>0</v>
          </cell>
          <cell r="J8462">
            <v>0</v>
          </cell>
          <cell r="K8462">
            <v>18</v>
          </cell>
        </row>
        <row r="8463">
          <cell r="A8463">
            <v>8457</v>
          </cell>
          <cell r="B8463" t="str">
            <v>B</v>
          </cell>
          <cell r="C8463" t="str">
            <v>Mining</v>
          </cell>
          <cell r="D8463">
            <v>210041540</v>
          </cell>
          <cell r="E8463" t="str">
            <v>Sunbury - South</v>
          </cell>
          <cell r="F8463">
            <v>3</v>
          </cell>
          <cell r="G8463">
            <v>0</v>
          </cell>
          <cell r="H8463">
            <v>0</v>
          </cell>
          <cell r="I8463">
            <v>0</v>
          </cell>
          <cell r="J8463">
            <v>0</v>
          </cell>
          <cell r="K8463">
            <v>0</v>
          </cell>
        </row>
        <row r="8464">
          <cell r="A8464">
            <v>8458</v>
          </cell>
          <cell r="B8464" t="str">
            <v>C</v>
          </cell>
          <cell r="C8464" t="str">
            <v>Manufacturing</v>
          </cell>
          <cell r="D8464">
            <v>210041540</v>
          </cell>
          <cell r="E8464" t="str">
            <v>Sunbury - South</v>
          </cell>
          <cell r="F8464">
            <v>23</v>
          </cell>
          <cell r="G8464">
            <v>14</v>
          </cell>
          <cell r="H8464">
            <v>11</v>
          </cell>
          <cell r="I8464">
            <v>0</v>
          </cell>
          <cell r="J8464">
            <v>0</v>
          </cell>
          <cell r="K8464">
            <v>48</v>
          </cell>
        </row>
        <row r="8465">
          <cell r="A8465">
            <v>8459</v>
          </cell>
          <cell r="B8465" t="str">
            <v>D</v>
          </cell>
          <cell r="C8465" t="str">
            <v>Electricity, Gas, Water and Waste Services</v>
          </cell>
          <cell r="D8465">
            <v>210041540</v>
          </cell>
          <cell r="E8465" t="str">
            <v>Sunbury - South</v>
          </cell>
          <cell r="F8465">
            <v>0</v>
          </cell>
          <cell r="G8465">
            <v>0</v>
          </cell>
          <cell r="H8465">
            <v>0</v>
          </cell>
          <cell r="I8465">
            <v>0</v>
          </cell>
          <cell r="J8465">
            <v>0</v>
          </cell>
          <cell r="K8465">
            <v>0</v>
          </cell>
        </row>
        <row r="8466">
          <cell r="A8466">
            <v>8460</v>
          </cell>
          <cell r="B8466" t="str">
            <v>E</v>
          </cell>
          <cell r="C8466" t="str">
            <v>Construction</v>
          </cell>
          <cell r="D8466">
            <v>210041540</v>
          </cell>
          <cell r="E8466" t="str">
            <v>Sunbury - South</v>
          </cell>
          <cell r="F8466">
            <v>156</v>
          </cell>
          <cell r="G8466">
            <v>89</v>
          </cell>
          <cell r="H8466">
            <v>20</v>
          </cell>
          <cell r="I8466">
            <v>4</v>
          </cell>
          <cell r="J8466">
            <v>0</v>
          </cell>
          <cell r="K8466">
            <v>269</v>
          </cell>
        </row>
        <row r="8467">
          <cell r="A8467">
            <v>8461</v>
          </cell>
          <cell r="B8467" t="str">
            <v>F</v>
          </cell>
          <cell r="C8467" t="str">
            <v>Wholesale Trade</v>
          </cell>
          <cell r="D8467">
            <v>210041540</v>
          </cell>
          <cell r="E8467" t="str">
            <v>Sunbury - South</v>
          </cell>
          <cell r="F8467">
            <v>15</v>
          </cell>
          <cell r="G8467">
            <v>8</v>
          </cell>
          <cell r="H8467">
            <v>3</v>
          </cell>
          <cell r="I8467">
            <v>0</v>
          </cell>
          <cell r="J8467">
            <v>0</v>
          </cell>
          <cell r="K8467">
            <v>25</v>
          </cell>
        </row>
        <row r="8468">
          <cell r="A8468">
            <v>8462</v>
          </cell>
          <cell r="B8468" t="str">
            <v>G</v>
          </cell>
          <cell r="C8468" t="str">
            <v>Retail Trade</v>
          </cell>
          <cell r="D8468">
            <v>210041540</v>
          </cell>
          <cell r="E8468" t="str">
            <v>Sunbury - South</v>
          </cell>
          <cell r="F8468">
            <v>37</v>
          </cell>
          <cell r="G8468">
            <v>31</v>
          </cell>
          <cell r="H8468">
            <v>23</v>
          </cell>
          <cell r="I8468">
            <v>6</v>
          </cell>
          <cell r="J8468">
            <v>0</v>
          </cell>
          <cell r="K8468">
            <v>97</v>
          </cell>
        </row>
        <row r="8469">
          <cell r="A8469">
            <v>8463</v>
          </cell>
          <cell r="B8469" t="str">
            <v>H</v>
          </cell>
          <cell r="C8469" t="str">
            <v>Accommodation and Food Services</v>
          </cell>
          <cell r="D8469">
            <v>210041540</v>
          </cell>
          <cell r="E8469" t="str">
            <v>Sunbury - South</v>
          </cell>
          <cell r="F8469">
            <v>19</v>
          </cell>
          <cell r="G8469">
            <v>21</v>
          </cell>
          <cell r="H8469">
            <v>24</v>
          </cell>
          <cell r="I8469">
            <v>4</v>
          </cell>
          <cell r="J8469">
            <v>0</v>
          </cell>
          <cell r="K8469">
            <v>68</v>
          </cell>
        </row>
        <row r="8470">
          <cell r="A8470">
            <v>8464</v>
          </cell>
          <cell r="B8470" t="str">
            <v>I</v>
          </cell>
          <cell r="C8470" t="str">
            <v>Transport, Postal and Warehousing</v>
          </cell>
          <cell r="D8470">
            <v>210041540</v>
          </cell>
          <cell r="E8470" t="str">
            <v>Sunbury - South</v>
          </cell>
          <cell r="F8470">
            <v>90</v>
          </cell>
          <cell r="G8470">
            <v>20</v>
          </cell>
          <cell r="H8470">
            <v>8</v>
          </cell>
          <cell r="I8470">
            <v>0</v>
          </cell>
          <cell r="J8470">
            <v>0</v>
          </cell>
          <cell r="K8470">
            <v>119</v>
          </cell>
        </row>
        <row r="8471">
          <cell r="A8471">
            <v>8465</v>
          </cell>
          <cell r="B8471" t="str">
            <v>J</v>
          </cell>
          <cell r="C8471" t="str">
            <v>Information Media and Telecommunications</v>
          </cell>
          <cell r="D8471">
            <v>210041540</v>
          </cell>
          <cell r="E8471" t="str">
            <v>Sunbury - South</v>
          </cell>
          <cell r="F8471">
            <v>4</v>
          </cell>
          <cell r="G8471">
            <v>0</v>
          </cell>
          <cell r="H8471">
            <v>0</v>
          </cell>
          <cell r="I8471">
            <v>0</v>
          </cell>
          <cell r="J8471">
            <v>0</v>
          </cell>
          <cell r="K8471">
            <v>4</v>
          </cell>
        </row>
        <row r="8472">
          <cell r="A8472">
            <v>8466</v>
          </cell>
          <cell r="B8472" t="str">
            <v>K</v>
          </cell>
          <cell r="C8472" t="str">
            <v>Financial and Insurance Services</v>
          </cell>
          <cell r="D8472">
            <v>210041540</v>
          </cell>
          <cell r="E8472" t="str">
            <v>Sunbury - South</v>
          </cell>
          <cell r="F8472">
            <v>41</v>
          </cell>
          <cell r="G8472">
            <v>9</v>
          </cell>
          <cell r="H8472">
            <v>0</v>
          </cell>
          <cell r="I8472">
            <v>0</v>
          </cell>
          <cell r="J8472">
            <v>0</v>
          </cell>
          <cell r="K8472">
            <v>52</v>
          </cell>
        </row>
        <row r="8473">
          <cell r="A8473">
            <v>8467</v>
          </cell>
          <cell r="B8473" t="str">
            <v>L</v>
          </cell>
          <cell r="C8473" t="str">
            <v>Rental, Hiring and Real Estate Services</v>
          </cell>
          <cell r="D8473">
            <v>210041540</v>
          </cell>
          <cell r="E8473" t="str">
            <v>Sunbury - South</v>
          </cell>
          <cell r="F8473">
            <v>86</v>
          </cell>
          <cell r="G8473">
            <v>12</v>
          </cell>
          <cell r="H8473">
            <v>0</v>
          </cell>
          <cell r="I8473">
            <v>0</v>
          </cell>
          <cell r="J8473">
            <v>0</v>
          </cell>
          <cell r="K8473">
            <v>100</v>
          </cell>
        </row>
        <row r="8474">
          <cell r="A8474">
            <v>8468</v>
          </cell>
          <cell r="B8474" t="str">
            <v>M</v>
          </cell>
          <cell r="C8474" t="str">
            <v>Professional, Scientific and Technical Services</v>
          </cell>
          <cell r="D8474">
            <v>210041540</v>
          </cell>
          <cell r="E8474" t="str">
            <v>Sunbury - South</v>
          </cell>
          <cell r="F8474">
            <v>74</v>
          </cell>
          <cell r="G8474">
            <v>48</v>
          </cell>
          <cell r="H8474">
            <v>6</v>
          </cell>
          <cell r="I8474">
            <v>3</v>
          </cell>
          <cell r="J8474">
            <v>0</v>
          </cell>
          <cell r="K8474">
            <v>131</v>
          </cell>
        </row>
        <row r="8475">
          <cell r="A8475">
            <v>8469</v>
          </cell>
          <cell r="B8475" t="str">
            <v>N</v>
          </cell>
          <cell r="C8475" t="str">
            <v>Administrative and Support Services</v>
          </cell>
          <cell r="D8475">
            <v>210041540</v>
          </cell>
          <cell r="E8475" t="str">
            <v>Sunbury - South</v>
          </cell>
          <cell r="F8475">
            <v>25</v>
          </cell>
          <cell r="G8475">
            <v>17</v>
          </cell>
          <cell r="H8475">
            <v>0</v>
          </cell>
          <cell r="I8475">
            <v>0</v>
          </cell>
          <cell r="J8475">
            <v>0</v>
          </cell>
          <cell r="K8475">
            <v>46</v>
          </cell>
        </row>
        <row r="8476">
          <cell r="A8476">
            <v>8470</v>
          </cell>
          <cell r="B8476" t="str">
            <v>O</v>
          </cell>
          <cell r="C8476" t="str">
            <v>Public Administration and Safety</v>
          </cell>
          <cell r="D8476">
            <v>210041540</v>
          </cell>
          <cell r="E8476" t="str">
            <v>Sunbury - South</v>
          </cell>
          <cell r="F8476">
            <v>0</v>
          </cell>
          <cell r="G8476">
            <v>3</v>
          </cell>
          <cell r="H8476">
            <v>0</v>
          </cell>
          <cell r="I8476">
            <v>0</v>
          </cell>
          <cell r="J8476">
            <v>0</v>
          </cell>
          <cell r="K8476">
            <v>3</v>
          </cell>
        </row>
        <row r="8477">
          <cell r="A8477">
            <v>8471</v>
          </cell>
          <cell r="B8477" t="str">
            <v>P</v>
          </cell>
          <cell r="C8477" t="str">
            <v>Education and Training</v>
          </cell>
          <cell r="D8477">
            <v>210041540</v>
          </cell>
          <cell r="E8477" t="str">
            <v>Sunbury - South</v>
          </cell>
          <cell r="F8477">
            <v>9</v>
          </cell>
          <cell r="G8477">
            <v>8</v>
          </cell>
          <cell r="H8477">
            <v>0</v>
          </cell>
          <cell r="I8477">
            <v>0</v>
          </cell>
          <cell r="J8477">
            <v>0</v>
          </cell>
          <cell r="K8477">
            <v>20</v>
          </cell>
        </row>
        <row r="8478">
          <cell r="A8478">
            <v>8472</v>
          </cell>
          <cell r="B8478" t="str">
            <v>Q</v>
          </cell>
          <cell r="C8478" t="str">
            <v>Health Care and Social Assistance</v>
          </cell>
          <cell r="D8478">
            <v>210041540</v>
          </cell>
          <cell r="E8478" t="str">
            <v>Sunbury - South</v>
          </cell>
          <cell r="F8478">
            <v>66</v>
          </cell>
          <cell r="G8478">
            <v>14</v>
          </cell>
          <cell r="H8478">
            <v>18</v>
          </cell>
          <cell r="I8478">
            <v>7</v>
          </cell>
          <cell r="J8478">
            <v>0</v>
          </cell>
          <cell r="K8478">
            <v>105</v>
          </cell>
        </row>
        <row r="8479">
          <cell r="A8479">
            <v>8473</v>
          </cell>
          <cell r="B8479" t="str">
            <v>R</v>
          </cell>
          <cell r="C8479" t="str">
            <v>Arts and Recreation Services</v>
          </cell>
          <cell r="D8479">
            <v>210041540</v>
          </cell>
          <cell r="E8479" t="str">
            <v>Sunbury - South</v>
          </cell>
          <cell r="F8479">
            <v>15</v>
          </cell>
          <cell r="G8479">
            <v>6</v>
          </cell>
          <cell r="H8479">
            <v>3</v>
          </cell>
          <cell r="I8479">
            <v>4</v>
          </cell>
          <cell r="J8479">
            <v>0</v>
          </cell>
          <cell r="K8479">
            <v>28</v>
          </cell>
        </row>
        <row r="8480">
          <cell r="A8480">
            <v>8474</v>
          </cell>
          <cell r="B8480" t="str">
            <v>S</v>
          </cell>
          <cell r="C8480" t="str">
            <v>Other Services</v>
          </cell>
          <cell r="D8480">
            <v>210041540</v>
          </cell>
          <cell r="E8480" t="str">
            <v>Sunbury - South</v>
          </cell>
          <cell r="F8480">
            <v>40</v>
          </cell>
          <cell r="G8480">
            <v>46</v>
          </cell>
          <cell r="H8480">
            <v>18</v>
          </cell>
          <cell r="I8480">
            <v>0</v>
          </cell>
          <cell r="J8480">
            <v>0</v>
          </cell>
          <cell r="K8480">
            <v>104</v>
          </cell>
        </row>
        <row r="8481">
          <cell r="A8481">
            <v>8475</v>
          </cell>
          <cell r="B8481" t="str">
            <v>A</v>
          </cell>
          <cell r="C8481" t="str">
            <v>Agriculture, Forestry and Fishing</v>
          </cell>
          <cell r="D8481">
            <v>210041541</v>
          </cell>
          <cell r="E8481" t="str">
            <v>Sunbury - West</v>
          </cell>
          <cell r="F8481">
            <v>17</v>
          </cell>
          <cell r="G8481">
            <v>0</v>
          </cell>
          <cell r="H8481">
            <v>0</v>
          </cell>
          <cell r="I8481">
            <v>0</v>
          </cell>
          <cell r="J8481">
            <v>0</v>
          </cell>
          <cell r="K8481">
            <v>17</v>
          </cell>
        </row>
        <row r="8482">
          <cell r="A8482">
            <v>8476</v>
          </cell>
          <cell r="B8482" t="str">
            <v>B</v>
          </cell>
          <cell r="C8482" t="str">
            <v>Mining</v>
          </cell>
          <cell r="D8482">
            <v>210041541</v>
          </cell>
          <cell r="E8482" t="str">
            <v>Sunbury - West</v>
          </cell>
          <cell r="F8482">
            <v>0</v>
          </cell>
          <cell r="G8482">
            <v>0</v>
          </cell>
          <cell r="H8482">
            <v>0</v>
          </cell>
          <cell r="I8482">
            <v>0</v>
          </cell>
          <cell r="J8482">
            <v>0</v>
          </cell>
          <cell r="K8482">
            <v>0</v>
          </cell>
        </row>
        <row r="8483">
          <cell r="A8483">
            <v>8477</v>
          </cell>
          <cell r="B8483" t="str">
            <v>C</v>
          </cell>
          <cell r="C8483" t="str">
            <v>Manufacturing</v>
          </cell>
          <cell r="D8483">
            <v>210041541</v>
          </cell>
          <cell r="E8483" t="str">
            <v>Sunbury - West</v>
          </cell>
          <cell r="F8483">
            <v>13</v>
          </cell>
          <cell r="G8483">
            <v>8</v>
          </cell>
          <cell r="H8483">
            <v>0</v>
          </cell>
          <cell r="I8483">
            <v>0</v>
          </cell>
          <cell r="J8483">
            <v>0</v>
          </cell>
          <cell r="K8483">
            <v>22</v>
          </cell>
        </row>
        <row r="8484">
          <cell r="A8484">
            <v>8478</v>
          </cell>
          <cell r="B8484" t="str">
            <v>D</v>
          </cell>
          <cell r="C8484" t="str">
            <v>Electricity, Gas, Water and Waste Services</v>
          </cell>
          <cell r="D8484">
            <v>210041541</v>
          </cell>
          <cell r="E8484" t="str">
            <v>Sunbury - West</v>
          </cell>
          <cell r="F8484">
            <v>0</v>
          </cell>
          <cell r="G8484">
            <v>0</v>
          </cell>
          <cell r="H8484">
            <v>0</v>
          </cell>
          <cell r="I8484">
            <v>0</v>
          </cell>
          <cell r="J8484">
            <v>0</v>
          </cell>
          <cell r="K8484">
            <v>3</v>
          </cell>
        </row>
        <row r="8485">
          <cell r="A8485">
            <v>8479</v>
          </cell>
          <cell r="B8485" t="str">
            <v>E</v>
          </cell>
          <cell r="C8485" t="str">
            <v>Construction</v>
          </cell>
          <cell r="D8485">
            <v>210041541</v>
          </cell>
          <cell r="E8485" t="str">
            <v>Sunbury - West</v>
          </cell>
          <cell r="F8485">
            <v>118</v>
          </cell>
          <cell r="G8485">
            <v>66</v>
          </cell>
          <cell r="H8485">
            <v>10</v>
          </cell>
          <cell r="I8485">
            <v>0</v>
          </cell>
          <cell r="J8485">
            <v>0</v>
          </cell>
          <cell r="K8485">
            <v>194</v>
          </cell>
        </row>
        <row r="8486">
          <cell r="A8486">
            <v>8480</v>
          </cell>
          <cell r="B8486" t="str">
            <v>F</v>
          </cell>
          <cell r="C8486" t="str">
            <v>Wholesale Trade</v>
          </cell>
          <cell r="D8486">
            <v>210041541</v>
          </cell>
          <cell r="E8486" t="str">
            <v>Sunbury - West</v>
          </cell>
          <cell r="F8486">
            <v>16</v>
          </cell>
          <cell r="G8486">
            <v>7</v>
          </cell>
          <cell r="H8486">
            <v>0</v>
          </cell>
          <cell r="I8486">
            <v>0</v>
          </cell>
          <cell r="J8486">
            <v>0</v>
          </cell>
          <cell r="K8486">
            <v>23</v>
          </cell>
        </row>
        <row r="8487">
          <cell r="A8487">
            <v>8481</v>
          </cell>
          <cell r="B8487" t="str">
            <v>G</v>
          </cell>
          <cell r="C8487" t="str">
            <v>Retail Trade</v>
          </cell>
          <cell r="D8487">
            <v>210041541</v>
          </cell>
          <cell r="E8487" t="str">
            <v>Sunbury - West</v>
          </cell>
          <cell r="F8487">
            <v>16</v>
          </cell>
          <cell r="G8487">
            <v>10</v>
          </cell>
          <cell r="H8487">
            <v>0</v>
          </cell>
          <cell r="I8487">
            <v>0</v>
          </cell>
          <cell r="J8487">
            <v>0</v>
          </cell>
          <cell r="K8487">
            <v>27</v>
          </cell>
        </row>
        <row r="8488">
          <cell r="A8488">
            <v>8482</v>
          </cell>
          <cell r="B8488" t="str">
            <v>H</v>
          </cell>
          <cell r="C8488" t="str">
            <v>Accommodation and Food Services</v>
          </cell>
          <cell r="D8488">
            <v>210041541</v>
          </cell>
          <cell r="E8488" t="str">
            <v>Sunbury - West</v>
          </cell>
          <cell r="F8488">
            <v>8</v>
          </cell>
          <cell r="G8488">
            <v>7</v>
          </cell>
          <cell r="H8488">
            <v>5</v>
          </cell>
          <cell r="I8488">
            <v>0</v>
          </cell>
          <cell r="J8488">
            <v>0</v>
          </cell>
          <cell r="K8488">
            <v>21</v>
          </cell>
        </row>
        <row r="8489">
          <cell r="A8489">
            <v>8483</v>
          </cell>
          <cell r="B8489" t="str">
            <v>I</v>
          </cell>
          <cell r="C8489" t="str">
            <v>Transport, Postal and Warehousing</v>
          </cell>
          <cell r="D8489">
            <v>210041541</v>
          </cell>
          <cell r="E8489" t="str">
            <v>Sunbury - West</v>
          </cell>
          <cell r="F8489">
            <v>45</v>
          </cell>
          <cell r="G8489">
            <v>11</v>
          </cell>
          <cell r="H8489">
            <v>4</v>
          </cell>
          <cell r="I8489">
            <v>0</v>
          </cell>
          <cell r="J8489">
            <v>0</v>
          </cell>
          <cell r="K8489">
            <v>60</v>
          </cell>
        </row>
        <row r="8490">
          <cell r="A8490">
            <v>8484</v>
          </cell>
          <cell r="B8490" t="str">
            <v>J</v>
          </cell>
          <cell r="C8490" t="str">
            <v>Information Media and Telecommunications</v>
          </cell>
          <cell r="D8490">
            <v>210041541</v>
          </cell>
          <cell r="E8490" t="str">
            <v>Sunbury - West</v>
          </cell>
          <cell r="F8490">
            <v>3</v>
          </cell>
          <cell r="G8490">
            <v>3</v>
          </cell>
          <cell r="H8490">
            <v>0</v>
          </cell>
          <cell r="I8490">
            <v>0</v>
          </cell>
          <cell r="J8490">
            <v>0</v>
          </cell>
          <cell r="K8490">
            <v>3</v>
          </cell>
        </row>
        <row r="8491">
          <cell r="A8491">
            <v>8485</v>
          </cell>
          <cell r="B8491" t="str">
            <v>K</v>
          </cell>
          <cell r="C8491" t="str">
            <v>Financial and Insurance Services</v>
          </cell>
          <cell r="D8491">
            <v>210041541</v>
          </cell>
          <cell r="E8491" t="str">
            <v>Sunbury - West</v>
          </cell>
          <cell r="F8491">
            <v>16</v>
          </cell>
          <cell r="G8491">
            <v>3</v>
          </cell>
          <cell r="H8491">
            <v>0</v>
          </cell>
          <cell r="I8491">
            <v>0</v>
          </cell>
          <cell r="J8491">
            <v>0</v>
          </cell>
          <cell r="K8491">
            <v>18</v>
          </cell>
        </row>
        <row r="8492">
          <cell r="A8492">
            <v>8486</v>
          </cell>
          <cell r="B8492" t="str">
            <v>L</v>
          </cell>
          <cell r="C8492" t="str">
            <v>Rental, Hiring and Real Estate Services</v>
          </cell>
          <cell r="D8492">
            <v>210041541</v>
          </cell>
          <cell r="E8492" t="str">
            <v>Sunbury - West</v>
          </cell>
          <cell r="F8492">
            <v>32</v>
          </cell>
          <cell r="G8492">
            <v>3</v>
          </cell>
          <cell r="H8492">
            <v>3</v>
          </cell>
          <cell r="I8492">
            <v>0</v>
          </cell>
          <cell r="J8492">
            <v>0</v>
          </cell>
          <cell r="K8492">
            <v>37</v>
          </cell>
        </row>
        <row r="8493">
          <cell r="A8493">
            <v>8487</v>
          </cell>
          <cell r="B8493" t="str">
            <v>M</v>
          </cell>
          <cell r="C8493" t="str">
            <v>Professional, Scientific and Technical Services</v>
          </cell>
          <cell r="D8493">
            <v>210041541</v>
          </cell>
          <cell r="E8493" t="str">
            <v>Sunbury - West</v>
          </cell>
          <cell r="F8493">
            <v>45</v>
          </cell>
          <cell r="G8493">
            <v>22</v>
          </cell>
          <cell r="H8493">
            <v>3</v>
          </cell>
          <cell r="I8493">
            <v>0</v>
          </cell>
          <cell r="J8493">
            <v>0</v>
          </cell>
          <cell r="K8493">
            <v>69</v>
          </cell>
        </row>
        <row r="8494">
          <cell r="A8494">
            <v>8488</v>
          </cell>
          <cell r="B8494" t="str">
            <v>N</v>
          </cell>
          <cell r="C8494" t="str">
            <v>Administrative and Support Services</v>
          </cell>
          <cell r="D8494">
            <v>210041541</v>
          </cell>
          <cell r="E8494" t="str">
            <v>Sunbury - West</v>
          </cell>
          <cell r="F8494">
            <v>21</v>
          </cell>
          <cell r="G8494">
            <v>11</v>
          </cell>
          <cell r="H8494">
            <v>0</v>
          </cell>
          <cell r="I8494">
            <v>0</v>
          </cell>
          <cell r="J8494">
            <v>0</v>
          </cell>
          <cell r="K8494">
            <v>34</v>
          </cell>
        </row>
        <row r="8495">
          <cell r="A8495">
            <v>8489</v>
          </cell>
          <cell r="B8495" t="str">
            <v>O</v>
          </cell>
          <cell r="C8495" t="str">
            <v>Public Administration and Safety</v>
          </cell>
          <cell r="D8495">
            <v>210041541</v>
          </cell>
          <cell r="E8495" t="str">
            <v>Sunbury - West</v>
          </cell>
          <cell r="F8495">
            <v>3</v>
          </cell>
          <cell r="G8495">
            <v>0</v>
          </cell>
          <cell r="H8495">
            <v>0</v>
          </cell>
          <cell r="I8495">
            <v>0</v>
          </cell>
          <cell r="J8495">
            <v>0</v>
          </cell>
          <cell r="K8495">
            <v>3</v>
          </cell>
        </row>
        <row r="8496">
          <cell r="A8496">
            <v>8490</v>
          </cell>
          <cell r="B8496" t="str">
            <v>P</v>
          </cell>
          <cell r="C8496" t="str">
            <v>Education and Training</v>
          </cell>
          <cell r="D8496">
            <v>210041541</v>
          </cell>
          <cell r="E8496" t="str">
            <v>Sunbury - West</v>
          </cell>
          <cell r="F8496">
            <v>5</v>
          </cell>
          <cell r="G8496">
            <v>0</v>
          </cell>
          <cell r="H8496">
            <v>0</v>
          </cell>
          <cell r="I8496">
            <v>0</v>
          </cell>
          <cell r="J8496">
            <v>0</v>
          </cell>
          <cell r="K8496">
            <v>6</v>
          </cell>
        </row>
        <row r="8497">
          <cell r="A8497">
            <v>8491</v>
          </cell>
          <cell r="B8497" t="str">
            <v>Q</v>
          </cell>
          <cell r="C8497" t="str">
            <v>Health Care and Social Assistance</v>
          </cell>
          <cell r="D8497">
            <v>210041541</v>
          </cell>
          <cell r="E8497" t="str">
            <v>Sunbury - West</v>
          </cell>
          <cell r="F8497">
            <v>22</v>
          </cell>
          <cell r="G8497">
            <v>5</v>
          </cell>
          <cell r="H8497">
            <v>0</v>
          </cell>
          <cell r="I8497">
            <v>0</v>
          </cell>
          <cell r="J8497">
            <v>0</v>
          </cell>
          <cell r="K8497">
            <v>29</v>
          </cell>
        </row>
        <row r="8498">
          <cell r="A8498">
            <v>8492</v>
          </cell>
          <cell r="B8498" t="str">
            <v>R</v>
          </cell>
          <cell r="C8498" t="str">
            <v>Arts and Recreation Services</v>
          </cell>
          <cell r="D8498">
            <v>210041541</v>
          </cell>
          <cell r="E8498" t="str">
            <v>Sunbury - West</v>
          </cell>
          <cell r="F8498">
            <v>5</v>
          </cell>
          <cell r="G8498">
            <v>3</v>
          </cell>
          <cell r="H8498">
            <v>3</v>
          </cell>
          <cell r="I8498">
            <v>0</v>
          </cell>
          <cell r="J8498">
            <v>0</v>
          </cell>
          <cell r="K8498">
            <v>8</v>
          </cell>
        </row>
        <row r="8499">
          <cell r="A8499">
            <v>8493</v>
          </cell>
          <cell r="B8499" t="str">
            <v>S</v>
          </cell>
          <cell r="C8499" t="str">
            <v>Other Services</v>
          </cell>
          <cell r="D8499">
            <v>210041541</v>
          </cell>
          <cell r="E8499" t="str">
            <v>Sunbury - West</v>
          </cell>
          <cell r="F8499">
            <v>25</v>
          </cell>
          <cell r="G8499">
            <v>14</v>
          </cell>
          <cell r="H8499">
            <v>5</v>
          </cell>
          <cell r="I8499">
            <v>0</v>
          </cell>
          <cell r="J8499">
            <v>0</v>
          </cell>
          <cell r="K8499">
            <v>44</v>
          </cell>
        </row>
        <row r="8500">
          <cell r="A8500">
            <v>8494</v>
          </cell>
          <cell r="B8500" t="str">
            <v>A</v>
          </cell>
          <cell r="C8500" t="str">
            <v>Agriculture, Forestry and Fishing</v>
          </cell>
          <cell r="D8500">
            <v>213011336</v>
          </cell>
          <cell r="E8500" t="str">
            <v>Sunshine</v>
          </cell>
          <cell r="F8500">
            <v>4</v>
          </cell>
          <cell r="G8500">
            <v>0</v>
          </cell>
          <cell r="H8500">
            <v>0</v>
          </cell>
          <cell r="I8500">
            <v>0</v>
          </cell>
          <cell r="J8500">
            <v>0</v>
          </cell>
          <cell r="K8500">
            <v>4</v>
          </cell>
        </row>
        <row r="8501">
          <cell r="A8501">
            <v>8495</v>
          </cell>
          <cell r="B8501" t="str">
            <v>B</v>
          </cell>
          <cell r="C8501" t="str">
            <v>Mining</v>
          </cell>
          <cell r="D8501">
            <v>213011336</v>
          </cell>
          <cell r="E8501" t="str">
            <v>Sunshine</v>
          </cell>
          <cell r="F8501">
            <v>0</v>
          </cell>
          <cell r="G8501">
            <v>0</v>
          </cell>
          <cell r="H8501">
            <v>0</v>
          </cell>
          <cell r="I8501">
            <v>0</v>
          </cell>
          <cell r="J8501">
            <v>0</v>
          </cell>
          <cell r="K8501">
            <v>0</v>
          </cell>
        </row>
        <row r="8502">
          <cell r="A8502">
            <v>8496</v>
          </cell>
          <cell r="B8502" t="str">
            <v>C</v>
          </cell>
          <cell r="C8502" t="str">
            <v>Manufacturing</v>
          </cell>
          <cell r="D8502">
            <v>213011336</v>
          </cell>
          <cell r="E8502" t="str">
            <v>Sunshine</v>
          </cell>
          <cell r="F8502">
            <v>28</v>
          </cell>
          <cell r="G8502">
            <v>13</v>
          </cell>
          <cell r="H8502">
            <v>14</v>
          </cell>
          <cell r="I8502">
            <v>3</v>
          </cell>
          <cell r="J8502">
            <v>0</v>
          </cell>
          <cell r="K8502">
            <v>56</v>
          </cell>
        </row>
        <row r="8503">
          <cell r="A8503">
            <v>8497</v>
          </cell>
          <cell r="B8503" t="str">
            <v>D</v>
          </cell>
          <cell r="C8503" t="str">
            <v>Electricity, Gas, Water and Waste Services</v>
          </cell>
          <cell r="D8503">
            <v>213011336</v>
          </cell>
          <cell r="E8503" t="str">
            <v>Sunshine</v>
          </cell>
          <cell r="F8503">
            <v>4</v>
          </cell>
          <cell r="G8503">
            <v>0</v>
          </cell>
          <cell r="H8503">
            <v>3</v>
          </cell>
          <cell r="I8503">
            <v>0</v>
          </cell>
          <cell r="J8503">
            <v>0</v>
          </cell>
          <cell r="K8503">
            <v>6</v>
          </cell>
        </row>
        <row r="8504">
          <cell r="A8504">
            <v>8498</v>
          </cell>
          <cell r="B8504" t="str">
            <v>E</v>
          </cell>
          <cell r="C8504" t="str">
            <v>Construction</v>
          </cell>
          <cell r="D8504">
            <v>213011336</v>
          </cell>
          <cell r="E8504" t="str">
            <v>Sunshine</v>
          </cell>
          <cell r="F8504">
            <v>87</v>
          </cell>
          <cell r="G8504">
            <v>49</v>
          </cell>
          <cell r="H8504">
            <v>7</v>
          </cell>
          <cell r="I8504">
            <v>3</v>
          </cell>
          <cell r="J8504">
            <v>0</v>
          </cell>
          <cell r="K8504">
            <v>144</v>
          </cell>
        </row>
        <row r="8505">
          <cell r="A8505">
            <v>8499</v>
          </cell>
          <cell r="B8505" t="str">
            <v>F</v>
          </cell>
          <cell r="C8505" t="str">
            <v>Wholesale Trade</v>
          </cell>
          <cell r="D8505">
            <v>213011336</v>
          </cell>
          <cell r="E8505" t="str">
            <v>Sunshine</v>
          </cell>
          <cell r="F8505">
            <v>14</v>
          </cell>
          <cell r="G8505">
            <v>14</v>
          </cell>
          <cell r="H8505">
            <v>0</v>
          </cell>
          <cell r="I8505">
            <v>0</v>
          </cell>
          <cell r="J8505">
            <v>0</v>
          </cell>
          <cell r="K8505">
            <v>29</v>
          </cell>
        </row>
        <row r="8506">
          <cell r="A8506">
            <v>8500</v>
          </cell>
          <cell r="B8506" t="str">
            <v>G</v>
          </cell>
          <cell r="C8506" t="str">
            <v>Retail Trade</v>
          </cell>
          <cell r="D8506">
            <v>213011336</v>
          </cell>
          <cell r="E8506" t="str">
            <v>Sunshine</v>
          </cell>
          <cell r="F8506">
            <v>60</v>
          </cell>
          <cell r="G8506">
            <v>43</v>
          </cell>
          <cell r="H8506">
            <v>15</v>
          </cell>
          <cell r="I8506">
            <v>0</v>
          </cell>
          <cell r="J8506">
            <v>0</v>
          </cell>
          <cell r="K8506">
            <v>118</v>
          </cell>
        </row>
        <row r="8507">
          <cell r="A8507">
            <v>8501</v>
          </cell>
          <cell r="B8507" t="str">
            <v>H</v>
          </cell>
          <cell r="C8507" t="str">
            <v>Accommodation and Food Services</v>
          </cell>
          <cell r="D8507">
            <v>213011336</v>
          </cell>
          <cell r="E8507" t="str">
            <v>Sunshine</v>
          </cell>
          <cell r="F8507">
            <v>28</v>
          </cell>
          <cell r="G8507">
            <v>32</v>
          </cell>
          <cell r="H8507">
            <v>22</v>
          </cell>
          <cell r="I8507">
            <v>3</v>
          </cell>
          <cell r="J8507">
            <v>0</v>
          </cell>
          <cell r="K8507">
            <v>83</v>
          </cell>
        </row>
        <row r="8508">
          <cell r="A8508">
            <v>8502</v>
          </cell>
          <cell r="B8508" t="str">
            <v>I</v>
          </cell>
          <cell r="C8508" t="str">
            <v>Transport, Postal and Warehousing</v>
          </cell>
          <cell r="D8508">
            <v>213011336</v>
          </cell>
          <cell r="E8508" t="str">
            <v>Sunshine</v>
          </cell>
          <cell r="F8508">
            <v>252</v>
          </cell>
          <cell r="G8508">
            <v>12</v>
          </cell>
          <cell r="H8508">
            <v>0</v>
          </cell>
          <cell r="I8508">
            <v>0</v>
          </cell>
          <cell r="J8508">
            <v>0</v>
          </cell>
          <cell r="K8508">
            <v>266</v>
          </cell>
        </row>
        <row r="8509">
          <cell r="A8509">
            <v>8503</v>
          </cell>
          <cell r="B8509" t="str">
            <v>J</v>
          </cell>
          <cell r="C8509" t="str">
            <v>Information Media and Telecommunications</v>
          </cell>
          <cell r="D8509">
            <v>213011336</v>
          </cell>
          <cell r="E8509" t="str">
            <v>Sunshine</v>
          </cell>
          <cell r="F8509">
            <v>6</v>
          </cell>
          <cell r="G8509">
            <v>3</v>
          </cell>
          <cell r="H8509">
            <v>0</v>
          </cell>
          <cell r="I8509">
            <v>0</v>
          </cell>
          <cell r="J8509">
            <v>0</v>
          </cell>
          <cell r="K8509">
            <v>8</v>
          </cell>
        </row>
        <row r="8510">
          <cell r="A8510">
            <v>8504</v>
          </cell>
          <cell r="B8510" t="str">
            <v>K</v>
          </cell>
          <cell r="C8510" t="str">
            <v>Financial and Insurance Services</v>
          </cell>
          <cell r="D8510">
            <v>213011336</v>
          </cell>
          <cell r="E8510" t="str">
            <v>Sunshine</v>
          </cell>
          <cell r="F8510">
            <v>21</v>
          </cell>
          <cell r="G8510">
            <v>10</v>
          </cell>
          <cell r="H8510">
            <v>0</v>
          </cell>
          <cell r="I8510">
            <v>0</v>
          </cell>
          <cell r="J8510">
            <v>0</v>
          </cell>
          <cell r="K8510">
            <v>31</v>
          </cell>
        </row>
        <row r="8511">
          <cell r="A8511">
            <v>8505</v>
          </cell>
          <cell r="B8511" t="str">
            <v>L</v>
          </cell>
          <cell r="C8511" t="str">
            <v>Rental, Hiring and Real Estate Services</v>
          </cell>
          <cell r="D8511">
            <v>213011336</v>
          </cell>
          <cell r="E8511" t="str">
            <v>Sunshine</v>
          </cell>
          <cell r="F8511">
            <v>84</v>
          </cell>
          <cell r="G8511">
            <v>12</v>
          </cell>
          <cell r="H8511">
            <v>8</v>
          </cell>
          <cell r="I8511">
            <v>0</v>
          </cell>
          <cell r="J8511">
            <v>0</v>
          </cell>
          <cell r="K8511">
            <v>105</v>
          </cell>
        </row>
        <row r="8512">
          <cell r="A8512">
            <v>8506</v>
          </cell>
          <cell r="B8512" t="str">
            <v>M</v>
          </cell>
          <cell r="C8512" t="str">
            <v>Professional, Scientific and Technical Services</v>
          </cell>
          <cell r="D8512">
            <v>213011336</v>
          </cell>
          <cell r="E8512" t="str">
            <v>Sunshine</v>
          </cell>
          <cell r="F8512">
            <v>64</v>
          </cell>
          <cell r="G8512">
            <v>33</v>
          </cell>
          <cell r="H8512">
            <v>8</v>
          </cell>
          <cell r="I8512">
            <v>0</v>
          </cell>
          <cell r="J8512">
            <v>0</v>
          </cell>
          <cell r="K8512">
            <v>105</v>
          </cell>
        </row>
        <row r="8513">
          <cell r="A8513">
            <v>8507</v>
          </cell>
          <cell r="B8513" t="str">
            <v>N</v>
          </cell>
          <cell r="C8513" t="str">
            <v>Administrative and Support Services</v>
          </cell>
          <cell r="D8513">
            <v>213011336</v>
          </cell>
          <cell r="E8513" t="str">
            <v>Sunshine</v>
          </cell>
          <cell r="F8513">
            <v>64</v>
          </cell>
          <cell r="G8513">
            <v>24</v>
          </cell>
          <cell r="H8513">
            <v>4</v>
          </cell>
          <cell r="I8513">
            <v>3</v>
          </cell>
          <cell r="J8513">
            <v>0</v>
          </cell>
          <cell r="K8513">
            <v>93</v>
          </cell>
        </row>
        <row r="8514">
          <cell r="A8514">
            <v>8508</v>
          </cell>
          <cell r="B8514" t="str">
            <v>O</v>
          </cell>
          <cell r="C8514" t="str">
            <v>Public Administration and Safety</v>
          </cell>
          <cell r="D8514">
            <v>213011336</v>
          </cell>
          <cell r="E8514" t="str">
            <v>Sunshine</v>
          </cell>
          <cell r="F8514">
            <v>4</v>
          </cell>
          <cell r="G8514">
            <v>0</v>
          </cell>
          <cell r="H8514">
            <v>0</v>
          </cell>
          <cell r="I8514">
            <v>0</v>
          </cell>
          <cell r="J8514">
            <v>0</v>
          </cell>
          <cell r="K8514">
            <v>6</v>
          </cell>
        </row>
        <row r="8515">
          <cell r="A8515">
            <v>8509</v>
          </cell>
          <cell r="B8515" t="str">
            <v>P</v>
          </cell>
          <cell r="C8515" t="str">
            <v>Education and Training</v>
          </cell>
          <cell r="D8515">
            <v>213011336</v>
          </cell>
          <cell r="E8515" t="str">
            <v>Sunshine</v>
          </cell>
          <cell r="F8515">
            <v>8</v>
          </cell>
          <cell r="G8515">
            <v>7</v>
          </cell>
          <cell r="H8515">
            <v>3</v>
          </cell>
          <cell r="I8515">
            <v>0</v>
          </cell>
          <cell r="J8515">
            <v>0</v>
          </cell>
          <cell r="K8515">
            <v>17</v>
          </cell>
        </row>
        <row r="8516">
          <cell r="A8516">
            <v>8510</v>
          </cell>
          <cell r="B8516" t="str">
            <v>Q</v>
          </cell>
          <cell r="C8516" t="str">
            <v>Health Care and Social Assistance</v>
          </cell>
          <cell r="D8516">
            <v>213011336</v>
          </cell>
          <cell r="E8516" t="str">
            <v>Sunshine</v>
          </cell>
          <cell r="F8516">
            <v>60</v>
          </cell>
          <cell r="G8516">
            <v>26</v>
          </cell>
          <cell r="H8516">
            <v>18</v>
          </cell>
          <cell r="I8516">
            <v>6</v>
          </cell>
          <cell r="J8516">
            <v>0</v>
          </cell>
          <cell r="K8516">
            <v>110</v>
          </cell>
        </row>
        <row r="8517">
          <cell r="A8517">
            <v>8511</v>
          </cell>
          <cell r="B8517" t="str">
            <v>R</v>
          </cell>
          <cell r="C8517" t="str">
            <v>Arts and Recreation Services</v>
          </cell>
          <cell r="D8517">
            <v>213011336</v>
          </cell>
          <cell r="E8517" t="str">
            <v>Sunshine</v>
          </cell>
          <cell r="F8517">
            <v>13</v>
          </cell>
          <cell r="G8517">
            <v>3</v>
          </cell>
          <cell r="H8517">
            <v>3</v>
          </cell>
          <cell r="I8517">
            <v>0</v>
          </cell>
          <cell r="J8517">
            <v>0</v>
          </cell>
          <cell r="K8517">
            <v>15</v>
          </cell>
        </row>
        <row r="8518">
          <cell r="A8518">
            <v>8512</v>
          </cell>
          <cell r="B8518" t="str">
            <v>S</v>
          </cell>
          <cell r="C8518" t="str">
            <v>Other Services</v>
          </cell>
          <cell r="D8518">
            <v>213011336</v>
          </cell>
          <cell r="E8518" t="str">
            <v>Sunshine</v>
          </cell>
          <cell r="F8518">
            <v>42</v>
          </cell>
          <cell r="G8518">
            <v>33</v>
          </cell>
          <cell r="H8518">
            <v>9</v>
          </cell>
          <cell r="I8518">
            <v>0</v>
          </cell>
          <cell r="J8518">
            <v>0</v>
          </cell>
          <cell r="K8518">
            <v>84</v>
          </cell>
        </row>
        <row r="8519">
          <cell r="A8519">
            <v>8513</v>
          </cell>
          <cell r="B8519" t="str">
            <v>A</v>
          </cell>
          <cell r="C8519" t="str">
            <v>Agriculture, Forestry and Fishing</v>
          </cell>
          <cell r="D8519">
            <v>213011337</v>
          </cell>
          <cell r="E8519" t="str">
            <v>Sunshine North</v>
          </cell>
          <cell r="F8519">
            <v>3</v>
          </cell>
          <cell r="G8519">
            <v>3</v>
          </cell>
          <cell r="H8519">
            <v>0</v>
          </cell>
          <cell r="I8519">
            <v>0</v>
          </cell>
          <cell r="J8519">
            <v>0</v>
          </cell>
          <cell r="K8519">
            <v>5</v>
          </cell>
        </row>
        <row r="8520">
          <cell r="A8520">
            <v>8514</v>
          </cell>
          <cell r="B8520" t="str">
            <v>B</v>
          </cell>
          <cell r="C8520" t="str">
            <v>Mining</v>
          </cell>
          <cell r="D8520">
            <v>213011337</v>
          </cell>
          <cell r="E8520" t="str">
            <v>Sunshine North</v>
          </cell>
          <cell r="F8520">
            <v>0</v>
          </cell>
          <cell r="G8520">
            <v>0</v>
          </cell>
          <cell r="H8520">
            <v>3</v>
          </cell>
          <cell r="I8520">
            <v>0</v>
          </cell>
          <cell r="J8520">
            <v>0</v>
          </cell>
          <cell r="K8520">
            <v>3</v>
          </cell>
        </row>
        <row r="8521">
          <cell r="A8521">
            <v>8515</v>
          </cell>
          <cell r="B8521" t="str">
            <v>C</v>
          </cell>
          <cell r="C8521" t="str">
            <v>Manufacturing</v>
          </cell>
          <cell r="D8521">
            <v>213011337</v>
          </cell>
          <cell r="E8521" t="str">
            <v>Sunshine North</v>
          </cell>
          <cell r="F8521">
            <v>38</v>
          </cell>
          <cell r="G8521">
            <v>42</v>
          </cell>
          <cell r="H8521">
            <v>24</v>
          </cell>
          <cell r="I8521">
            <v>12</v>
          </cell>
          <cell r="J8521">
            <v>0</v>
          </cell>
          <cell r="K8521">
            <v>116</v>
          </cell>
        </row>
        <row r="8522">
          <cell r="A8522">
            <v>8516</v>
          </cell>
          <cell r="B8522" t="str">
            <v>D</v>
          </cell>
          <cell r="C8522" t="str">
            <v>Electricity, Gas, Water and Waste Services</v>
          </cell>
          <cell r="D8522">
            <v>213011337</v>
          </cell>
          <cell r="E8522" t="str">
            <v>Sunshine North</v>
          </cell>
          <cell r="F8522">
            <v>5</v>
          </cell>
          <cell r="G8522">
            <v>0</v>
          </cell>
          <cell r="H8522">
            <v>0</v>
          </cell>
          <cell r="I8522">
            <v>0</v>
          </cell>
          <cell r="J8522">
            <v>0</v>
          </cell>
          <cell r="K8522">
            <v>8</v>
          </cell>
        </row>
        <row r="8523">
          <cell r="A8523">
            <v>8517</v>
          </cell>
          <cell r="B8523" t="str">
            <v>E</v>
          </cell>
          <cell r="C8523" t="str">
            <v>Construction</v>
          </cell>
          <cell r="D8523">
            <v>213011337</v>
          </cell>
          <cell r="E8523" t="str">
            <v>Sunshine North</v>
          </cell>
          <cell r="F8523">
            <v>136</v>
          </cell>
          <cell r="G8523">
            <v>76</v>
          </cell>
          <cell r="H8523">
            <v>15</v>
          </cell>
          <cell r="I8523">
            <v>3</v>
          </cell>
          <cell r="J8523">
            <v>0</v>
          </cell>
          <cell r="K8523">
            <v>230</v>
          </cell>
        </row>
        <row r="8524">
          <cell r="A8524">
            <v>8518</v>
          </cell>
          <cell r="B8524" t="str">
            <v>F</v>
          </cell>
          <cell r="C8524" t="str">
            <v>Wholesale Trade</v>
          </cell>
          <cell r="D8524">
            <v>213011337</v>
          </cell>
          <cell r="E8524" t="str">
            <v>Sunshine North</v>
          </cell>
          <cell r="F8524">
            <v>25</v>
          </cell>
          <cell r="G8524">
            <v>32</v>
          </cell>
          <cell r="H8524">
            <v>5</v>
          </cell>
          <cell r="I8524">
            <v>0</v>
          </cell>
          <cell r="J8524">
            <v>0</v>
          </cell>
          <cell r="K8524">
            <v>62</v>
          </cell>
        </row>
        <row r="8525">
          <cell r="A8525">
            <v>8519</v>
          </cell>
          <cell r="B8525" t="str">
            <v>G</v>
          </cell>
          <cell r="C8525" t="str">
            <v>Retail Trade</v>
          </cell>
          <cell r="D8525">
            <v>213011337</v>
          </cell>
          <cell r="E8525" t="str">
            <v>Sunshine North</v>
          </cell>
          <cell r="F8525">
            <v>63</v>
          </cell>
          <cell r="G8525">
            <v>44</v>
          </cell>
          <cell r="H8525">
            <v>20</v>
          </cell>
          <cell r="I8525">
            <v>3</v>
          </cell>
          <cell r="J8525">
            <v>0</v>
          </cell>
          <cell r="K8525">
            <v>130</v>
          </cell>
        </row>
        <row r="8526">
          <cell r="A8526">
            <v>8520</v>
          </cell>
          <cell r="B8526" t="str">
            <v>H</v>
          </cell>
          <cell r="C8526" t="str">
            <v>Accommodation and Food Services</v>
          </cell>
          <cell r="D8526">
            <v>213011337</v>
          </cell>
          <cell r="E8526" t="str">
            <v>Sunshine North</v>
          </cell>
          <cell r="F8526">
            <v>45</v>
          </cell>
          <cell r="G8526">
            <v>20</v>
          </cell>
          <cell r="H8526">
            <v>8</v>
          </cell>
          <cell r="I8526">
            <v>3</v>
          </cell>
          <cell r="J8526">
            <v>0</v>
          </cell>
          <cell r="K8526">
            <v>75</v>
          </cell>
        </row>
        <row r="8527">
          <cell r="A8527">
            <v>8521</v>
          </cell>
          <cell r="B8527" t="str">
            <v>I</v>
          </cell>
          <cell r="C8527" t="str">
            <v>Transport, Postal and Warehousing</v>
          </cell>
          <cell r="D8527">
            <v>213011337</v>
          </cell>
          <cell r="E8527" t="str">
            <v>Sunshine North</v>
          </cell>
          <cell r="F8527">
            <v>274</v>
          </cell>
          <cell r="G8527">
            <v>20</v>
          </cell>
          <cell r="H8527">
            <v>3</v>
          </cell>
          <cell r="I8527">
            <v>3</v>
          </cell>
          <cell r="J8527">
            <v>0</v>
          </cell>
          <cell r="K8527">
            <v>299</v>
          </cell>
        </row>
        <row r="8528">
          <cell r="A8528">
            <v>8522</v>
          </cell>
          <cell r="B8528" t="str">
            <v>J</v>
          </cell>
          <cell r="C8528" t="str">
            <v>Information Media and Telecommunications</v>
          </cell>
          <cell r="D8528">
            <v>213011337</v>
          </cell>
          <cell r="E8528" t="str">
            <v>Sunshine North</v>
          </cell>
          <cell r="F8528">
            <v>3</v>
          </cell>
          <cell r="G8528">
            <v>5</v>
          </cell>
          <cell r="H8528">
            <v>0</v>
          </cell>
          <cell r="I8528">
            <v>0</v>
          </cell>
          <cell r="J8528">
            <v>0</v>
          </cell>
          <cell r="K8528">
            <v>7</v>
          </cell>
        </row>
        <row r="8529">
          <cell r="A8529">
            <v>8523</v>
          </cell>
          <cell r="B8529" t="str">
            <v>K</v>
          </cell>
          <cell r="C8529" t="str">
            <v>Financial and Insurance Services</v>
          </cell>
          <cell r="D8529">
            <v>213011337</v>
          </cell>
          <cell r="E8529" t="str">
            <v>Sunshine North</v>
          </cell>
          <cell r="F8529">
            <v>23</v>
          </cell>
          <cell r="G8529">
            <v>6</v>
          </cell>
          <cell r="H8529">
            <v>0</v>
          </cell>
          <cell r="I8529">
            <v>0</v>
          </cell>
          <cell r="J8529">
            <v>0</v>
          </cell>
          <cell r="K8529">
            <v>29</v>
          </cell>
        </row>
        <row r="8530">
          <cell r="A8530">
            <v>8524</v>
          </cell>
          <cell r="B8530" t="str">
            <v>L</v>
          </cell>
          <cell r="C8530" t="str">
            <v>Rental, Hiring and Real Estate Services</v>
          </cell>
          <cell r="D8530">
            <v>213011337</v>
          </cell>
          <cell r="E8530" t="str">
            <v>Sunshine North</v>
          </cell>
          <cell r="F8530">
            <v>119</v>
          </cell>
          <cell r="G8530">
            <v>10</v>
          </cell>
          <cell r="H8530">
            <v>3</v>
          </cell>
          <cell r="I8530">
            <v>3</v>
          </cell>
          <cell r="J8530">
            <v>0</v>
          </cell>
          <cell r="K8530">
            <v>134</v>
          </cell>
        </row>
        <row r="8531">
          <cell r="A8531">
            <v>8525</v>
          </cell>
          <cell r="B8531" t="str">
            <v>M</v>
          </cell>
          <cell r="C8531" t="str">
            <v>Professional, Scientific and Technical Services</v>
          </cell>
          <cell r="D8531">
            <v>213011337</v>
          </cell>
          <cell r="E8531" t="str">
            <v>Sunshine North</v>
          </cell>
          <cell r="F8531">
            <v>46</v>
          </cell>
          <cell r="G8531">
            <v>23</v>
          </cell>
          <cell r="H8531">
            <v>0</v>
          </cell>
          <cell r="I8531">
            <v>0</v>
          </cell>
          <cell r="J8531">
            <v>3</v>
          </cell>
          <cell r="K8531">
            <v>71</v>
          </cell>
        </row>
        <row r="8532">
          <cell r="A8532">
            <v>8526</v>
          </cell>
          <cell r="B8532" t="str">
            <v>N</v>
          </cell>
          <cell r="C8532" t="str">
            <v>Administrative and Support Services</v>
          </cell>
          <cell r="D8532">
            <v>213011337</v>
          </cell>
          <cell r="E8532" t="str">
            <v>Sunshine North</v>
          </cell>
          <cell r="F8532">
            <v>54</v>
          </cell>
          <cell r="G8532">
            <v>17</v>
          </cell>
          <cell r="H8532">
            <v>5</v>
          </cell>
          <cell r="I8532">
            <v>6</v>
          </cell>
          <cell r="J8532">
            <v>0</v>
          </cell>
          <cell r="K8532">
            <v>82</v>
          </cell>
        </row>
        <row r="8533">
          <cell r="A8533">
            <v>8527</v>
          </cell>
          <cell r="B8533" t="str">
            <v>O</v>
          </cell>
          <cell r="C8533" t="str">
            <v>Public Administration and Safety</v>
          </cell>
          <cell r="D8533">
            <v>213011337</v>
          </cell>
          <cell r="E8533" t="str">
            <v>Sunshine North</v>
          </cell>
          <cell r="F8533">
            <v>3</v>
          </cell>
          <cell r="G8533">
            <v>0</v>
          </cell>
          <cell r="H8533">
            <v>0</v>
          </cell>
          <cell r="I8533">
            <v>0</v>
          </cell>
          <cell r="J8533">
            <v>0</v>
          </cell>
          <cell r="K8533">
            <v>3</v>
          </cell>
        </row>
        <row r="8534">
          <cell r="A8534">
            <v>8528</v>
          </cell>
          <cell r="B8534" t="str">
            <v>P</v>
          </cell>
          <cell r="C8534" t="str">
            <v>Education and Training</v>
          </cell>
          <cell r="D8534">
            <v>213011337</v>
          </cell>
          <cell r="E8534" t="str">
            <v>Sunshine North</v>
          </cell>
          <cell r="F8534">
            <v>7</v>
          </cell>
          <cell r="G8534">
            <v>3</v>
          </cell>
          <cell r="H8534">
            <v>3</v>
          </cell>
          <cell r="I8534">
            <v>3</v>
          </cell>
          <cell r="J8534">
            <v>0</v>
          </cell>
          <cell r="K8534">
            <v>12</v>
          </cell>
        </row>
        <row r="8535">
          <cell r="A8535">
            <v>8529</v>
          </cell>
          <cell r="B8535" t="str">
            <v>Q</v>
          </cell>
          <cell r="C8535" t="str">
            <v>Health Care and Social Assistance</v>
          </cell>
          <cell r="D8535">
            <v>213011337</v>
          </cell>
          <cell r="E8535" t="str">
            <v>Sunshine North</v>
          </cell>
          <cell r="F8535">
            <v>40</v>
          </cell>
          <cell r="G8535">
            <v>11</v>
          </cell>
          <cell r="H8535">
            <v>5</v>
          </cell>
          <cell r="I8535">
            <v>3</v>
          </cell>
          <cell r="J8535">
            <v>0</v>
          </cell>
          <cell r="K8535">
            <v>57</v>
          </cell>
        </row>
        <row r="8536">
          <cell r="A8536">
            <v>8530</v>
          </cell>
          <cell r="B8536" t="str">
            <v>R</v>
          </cell>
          <cell r="C8536" t="str">
            <v>Arts and Recreation Services</v>
          </cell>
          <cell r="D8536">
            <v>213011337</v>
          </cell>
          <cell r="E8536" t="str">
            <v>Sunshine North</v>
          </cell>
          <cell r="F8536">
            <v>6</v>
          </cell>
          <cell r="G8536">
            <v>0</v>
          </cell>
          <cell r="H8536">
            <v>0</v>
          </cell>
          <cell r="I8536">
            <v>0</v>
          </cell>
          <cell r="J8536">
            <v>0</v>
          </cell>
          <cell r="K8536">
            <v>7</v>
          </cell>
        </row>
        <row r="8537">
          <cell r="A8537">
            <v>8531</v>
          </cell>
          <cell r="B8537" t="str">
            <v>S</v>
          </cell>
          <cell r="C8537" t="str">
            <v>Other Services</v>
          </cell>
          <cell r="D8537">
            <v>213011337</v>
          </cell>
          <cell r="E8537" t="str">
            <v>Sunshine North</v>
          </cell>
          <cell r="F8537">
            <v>55</v>
          </cell>
          <cell r="G8537">
            <v>62</v>
          </cell>
          <cell r="H8537">
            <v>14</v>
          </cell>
          <cell r="I8537">
            <v>3</v>
          </cell>
          <cell r="J8537">
            <v>0</v>
          </cell>
          <cell r="K8537">
            <v>134</v>
          </cell>
        </row>
        <row r="8538">
          <cell r="A8538">
            <v>8532</v>
          </cell>
          <cell r="B8538" t="str">
            <v>A</v>
          </cell>
          <cell r="C8538" t="str">
            <v>Agriculture, Forestry and Fishing</v>
          </cell>
          <cell r="D8538">
            <v>213011338</v>
          </cell>
          <cell r="E8538" t="str">
            <v>Sunshine West</v>
          </cell>
          <cell r="F8538">
            <v>9</v>
          </cell>
          <cell r="G8538">
            <v>3</v>
          </cell>
          <cell r="H8538">
            <v>3</v>
          </cell>
          <cell r="I8538">
            <v>0</v>
          </cell>
          <cell r="J8538">
            <v>0</v>
          </cell>
          <cell r="K8538">
            <v>13</v>
          </cell>
        </row>
        <row r="8539">
          <cell r="A8539">
            <v>8533</v>
          </cell>
          <cell r="B8539" t="str">
            <v>B</v>
          </cell>
          <cell r="C8539" t="str">
            <v>Mining</v>
          </cell>
          <cell r="D8539">
            <v>213011338</v>
          </cell>
          <cell r="E8539" t="str">
            <v>Sunshine West</v>
          </cell>
          <cell r="F8539">
            <v>0</v>
          </cell>
          <cell r="G8539">
            <v>0</v>
          </cell>
          <cell r="H8539">
            <v>3</v>
          </cell>
          <cell r="I8539">
            <v>0</v>
          </cell>
          <cell r="J8539">
            <v>0</v>
          </cell>
          <cell r="K8539">
            <v>3</v>
          </cell>
        </row>
        <row r="8540">
          <cell r="A8540">
            <v>8534</v>
          </cell>
          <cell r="B8540" t="str">
            <v>C</v>
          </cell>
          <cell r="C8540" t="str">
            <v>Manufacturing</v>
          </cell>
          <cell r="D8540">
            <v>213011338</v>
          </cell>
          <cell r="E8540" t="str">
            <v>Sunshine West</v>
          </cell>
          <cell r="F8540">
            <v>51</v>
          </cell>
          <cell r="G8540">
            <v>32</v>
          </cell>
          <cell r="H8540">
            <v>37</v>
          </cell>
          <cell r="I8540">
            <v>22</v>
          </cell>
          <cell r="J8540">
            <v>0</v>
          </cell>
          <cell r="K8540">
            <v>142</v>
          </cell>
        </row>
        <row r="8541">
          <cell r="A8541">
            <v>8535</v>
          </cell>
          <cell r="B8541" t="str">
            <v>D</v>
          </cell>
          <cell r="C8541" t="str">
            <v>Electricity, Gas, Water and Waste Services</v>
          </cell>
          <cell r="D8541">
            <v>213011338</v>
          </cell>
          <cell r="E8541" t="str">
            <v>Sunshine West</v>
          </cell>
          <cell r="F8541">
            <v>11</v>
          </cell>
          <cell r="G8541">
            <v>3</v>
          </cell>
          <cell r="H8541">
            <v>3</v>
          </cell>
          <cell r="I8541">
            <v>0</v>
          </cell>
          <cell r="J8541">
            <v>0</v>
          </cell>
          <cell r="K8541">
            <v>18</v>
          </cell>
        </row>
        <row r="8542">
          <cell r="A8542">
            <v>8536</v>
          </cell>
          <cell r="B8542" t="str">
            <v>E</v>
          </cell>
          <cell r="C8542" t="str">
            <v>Construction</v>
          </cell>
          <cell r="D8542">
            <v>213011338</v>
          </cell>
          <cell r="E8542" t="str">
            <v>Sunshine West</v>
          </cell>
          <cell r="F8542">
            <v>250</v>
          </cell>
          <cell r="G8542">
            <v>90</v>
          </cell>
          <cell r="H8542">
            <v>30</v>
          </cell>
          <cell r="I8542">
            <v>17</v>
          </cell>
          <cell r="J8542">
            <v>0</v>
          </cell>
          <cell r="K8542">
            <v>387</v>
          </cell>
        </row>
        <row r="8543">
          <cell r="A8543">
            <v>8537</v>
          </cell>
          <cell r="B8543" t="str">
            <v>F</v>
          </cell>
          <cell r="C8543" t="str">
            <v>Wholesale Trade</v>
          </cell>
          <cell r="D8543">
            <v>213011338</v>
          </cell>
          <cell r="E8543" t="str">
            <v>Sunshine West</v>
          </cell>
          <cell r="F8543">
            <v>55</v>
          </cell>
          <cell r="G8543">
            <v>36</v>
          </cell>
          <cell r="H8543">
            <v>36</v>
          </cell>
          <cell r="I8543">
            <v>9</v>
          </cell>
          <cell r="J8543">
            <v>0</v>
          </cell>
          <cell r="K8543">
            <v>136</v>
          </cell>
        </row>
        <row r="8544">
          <cell r="A8544">
            <v>8538</v>
          </cell>
          <cell r="B8544" t="str">
            <v>G</v>
          </cell>
          <cell r="C8544" t="str">
            <v>Retail Trade</v>
          </cell>
          <cell r="D8544">
            <v>213011338</v>
          </cell>
          <cell r="E8544" t="str">
            <v>Sunshine West</v>
          </cell>
          <cell r="F8544">
            <v>59</v>
          </cell>
          <cell r="G8544">
            <v>60</v>
          </cell>
          <cell r="H8544">
            <v>21</v>
          </cell>
          <cell r="I8544">
            <v>0</v>
          </cell>
          <cell r="J8544">
            <v>0</v>
          </cell>
          <cell r="K8544">
            <v>141</v>
          </cell>
        </row>
        <row r="8545">
          <cell r="A8545">
            <v>8539</v>
          </cell>
          <cell r="B8545" t="str">
            <v>H</v>
          </cell>
          <cell r="C8545" t="str">
            <v>Accommodation and Food Services</v>
          </cell>
          <cell r="D8545">
            <v>213011338</v>
          </cell>
          <cell r="E8545" t="str">
            <v>Sunshine West</v>
          </cell>
          <cell r="F8545">
            <v>26</v>
          </cell>
          <cell r="G8545">
            <v>18</v>
          </cell>
          <cell r="H8545">
            <v>13</v>
          </cell>
          <cell r="I8545">
            <v>0</v>
          </cell>
          <cell r="J8545">
            <v>0</v>
          </cell>
          <cell r="K8545">
            <v>59</v>
          </cell>
        </row>
        <row r="8546">
          <cell r="A8546">
            <v>8540</v>
          </cell>
          <cell r="B8546" t="str">
            <v>I</v>
          </cell>
          <cell r="C8546" t="str">
            <v>Transport, Postal and Warehousing</v>
          </cell>
          <cell r="D8546">
            <v>213011338</v>
          </cell>
          <cell r="E8546" t="str">
            <v>Sunshine West</v>
          </cell>
          <cell r="F8546">
            <v>447</v>
          </cell>
          <cell r="G8546">
            <v>39</v>
          </cell>
          <cell r="H8546">
            <v>8</v>
          </cell>
          <cell r="I8546">
            <v>6</v>
          </cell>
          <cell r="J8546">
            <v>0</v>
          </cell>
          <cell r="K8546">
            <v>500</v>
          </cell>
        </row>
        <row r="8547">
          <cell r="A8547">
            <v>8541</v>
          </cell>
          <cell r="B8547" t="str">
            <v>J</v>
          </cell>
          <cell r="C8547" t="str">
            <v>Information Media and Telecommunications</v>
          </cell>
          <cell r="D8547">
            <v>213011338</v>
          </cell>
          <cell r="E8547" t="str">
            <v>Sunshine West</v>
          </cell>
          <cell r="F8547">
            <v>8</v>
          </cell>
          <cell r="G8547">
            <v>0</v>
          </cell>
          <cell r="H8547">
            <v>0</v>
          </cell>
          <cell r="I8547">
            <v>3</v>
          </cell>
          <cell r="J8547">
            <v>0</v>
          </cell>
          <cell r="K8547">
            <v>11</v>
          </cell>
        </row>
        <row r="8548">
          <cell r="A8548">
            <v>8542</v>
          </cell>
          <cell r="B8548" t="str">
            <v>K</v>
          </cell>
          <cell r="C8548" t="str">
            <v>Financial and Insurance Services</v>
          </cell>
          <cell r="D8548">
            <v>213011338</v>
          </cell>
          <cell r="E8548" t="str">
            <v>Sunshine West</v>
          </cell>
          <cell r="F8548">
            <v>28</v>
          </cell>
          <cell r="G8548">
            <v>8</v>
          </cell>
          <cell r="H8548">
            <v>0</v>
          </cell>
          <cell r="I8548">
            <v>0</v>
          </cell>
          <cell r="J8548">
            <v>0</v>
          </cell>
          <cell r="K8548">
            <v>37</v>
          </cell>
        </row>
        <row r="8549">
          <cell r="A8549">
            <v>8543</v>
          </cell>
          <cell r="B8549" t="str">
            <v>L</v>
          </cell>
          <cell r="C8549" t="str">
            <v>Rental, Hiring and Real Estate Services</v>
          </cell>
          <cell r="D8549">
            <v>213011338</v>
          </cell>
          <cell r="E8549" t="str">
            <v>Sunshine West</v>
          </cell>
          <cell r="F8549">
            <v>178</v>
          </cell>
          <cell r="G8549">
            <v>16</v>
          </cell>
          <cell r="H8549">
            <v>6</v>
          </cell>
          <cell r="I8549">
            <v>3</v>
          </cell>
          <cell r="J8549">
            <v>0</v>
          </cell>
          <cell r="K8549">
            <v>201</v>
          </cell>
        </row>
        <row r="8550">
          <cell r="A8550">
            <v>8544</v>
          </cell>
          <cell r="B8550" t="str">
            <v>M</v>
          </cell>
          <cell r="C8550" t="str">
            <v>Professional, Scientific and Technical Services</v>
          </cell>
          <cell r="D8550">
            <v>213011338</v>
          </cell>
          <cell r="E8550" t="str">
            <v>Sunshine West</v>
          </cell>
          <cell r="F8550">
            <v>68</v>
          </cell>
          <cell r="G8550">
            <v>30</v>
          </cell>
          <cell r="H8550">
            <v>10</v>
          </cell>
          <cell r="I8550">
            <v>4</v>
          </cell>
          <cell r="J8550">
            <v>0</v>
          </cell>
          <cell r="K8550">
            <v>112</v>
          </cell>
        </row>
        <row r="8551">
          <cell r="A8551">
            <v>8545</v>
          </cell>
          <cell r="B8551" t="str">
            <v>N</v>
          </cell>
          <cell r="C8551" t="str">
            <v>Administrative and Support Services</v>
          </cell>
          <cell r="D8551">
            <v>213011338</v>
          </cell>
          <cell r="E8551" t="str">
            <v>Sunshine West</v>
          </cell>
          <cell r="F8551">
            <v>67</v>
          </cell>
          <cell r="G8551">
            <v>19</v>
          </cell>
          <cell r="H8551">
            <v>4</v>
          </cell>
          <cell r="I8551">
            <v>4</v>
          </cell>
          <cell r="J8551">
            <v>0</v>
          </cell>
          <cell r="K8551">
            <v>94</v>
          </cell>
        </row>
        <row r="8552">
          <cell r="A8552">
            <v>8546</v>
          </cell>
          <cell r="B8552" t="str">
            <v>O</v>
          </cell>
          <cell r="C8552" t="str">
            <v>Public Administration and Safety</v>
          </cell>
          <cell r="D8552">
            <v>213011338</v>
          </cell>
          <cell r="E8552" t="str">
            <v>Sunshine West</v>
          </cell>
          <cell r="F8552">
            <v>12</v>
          </cell>
          <cell r="G8552">
            <v>0</v>
          </cell>
          <cell r="H8552">
            <v>3</v>
          </cell>
          <cell r="I8552">
            <v>0</v>
          </cell>
          <cell r="J8552">
            <v>0</v>
          </cell>
          <cell r="K8552">
            <v>15</v>
          </cell>
        </row>
        <row r="8553">
          <cell r="A8553">
            <v>8547</v>
          </cell>
          <cell r="B8553" t="str">
            <v>P</v>
          </cell>
          <cell r="C8553" t="str">
            <v>Education and Training</v>
          </cell>
          <cell r="D8553">
            <v>213011338</v>
          </cell>
          <cell r="E8553" t="str">
            <v>Sunshine West</v>
          </cell>
          <cell r="F8553">
            <v>7</v>
          </cell>
          <cell r="G8553">
            <v>3</v>
          </cell>
          <cell r="H8553">
            <v>4</v>
          </cell>
          <cell r="I8553">
            <v>0</v>
          </cell>
          <cell r="J8553">
            <v>0</v>
          </cell>
          <cell r="K8553">
            <v>14</v>
          </cell>
        </row>
        <row r="8554">
          <cell r="A8554">
            <v>8548</v>
          </cell>
          <cell r="B8554" t="str">
            <v>Q</v>
          </cell>
          <cell r="C8554" t="str">
            <v>Health Care and Social Assistance</v>
          </cell>
          <cell r="D8554">
            <v>213011338</v>
          </cell>
          <cell r="E8554" t="str">
            <v>Sunshine West</v>
          </cell>
          <cell r="F8554">
            <v>30</v>
          </cell>
          <cell r="G8554">
            <v>11</v>
          </cell>
          <cell r="H8554">
            <v>6</v>
          </cell>
          <cell r="I8554">
            <v>3</v>
          </cell>
          <cell r="J8554">
            <v>0</v>
          </cell>
          <cell r="K8554">
            <v>50</v>
          </cell>
        </row>
        <row r="8555">
          <cell r="A8555">
            <v>8549</v>
          </cell>
          <cell r="B8555" t="str">
            <v>R</v>
          </cell>
          <cell r="C8555" t="str">
            <v>Arts and Recreation Services</v>
          </cell>
          <cell r="D8555">
            <v>213011338</v>
          </cell>
          <cell r="E8555" t="str">
            <v>Sunshine West</v>
          </cell>
          <cell r="F8555">
            <v>6</v>
          </cell>
          <cell r="G8555">
            <v>3</v>
          </cell>
          <cell r="H8555">
            <v>3</v>
          </cell>
          <cell r="I8555">
            <v>0</v>
          </cell>
          <cell r="J8555">
            <v>0</v>
          </cell>
          <cell r="K8555">
            <v>12</v>
          </cell>
        </row>
        <row r="8556">
          <cell r="A8556">
            <v>8550</v>
          </cell>
          <cell r="B8556" t="str">
            <v>S</v>
          </cell>
          <cell r="C8556" t="str">
            <v>Other Services</v>
          </cell>
          <cell r="D8556">
            <v>213011338</v>
          </cell>
          <cell r="E8556" t="str">
            <v>Sunshine West</v>
          </cell>
          <cell r="F8556">
            <v>45</v>
          </cell>
          <cell r="G8556">
            <v>39</v>
          </cell>
          <cell r="H8556">
            <v>18</v>
          </cell>
          <cell r="I8556">
            <v>0</v>
          </cell>
          <cell r="J8556">
            <v>0</v>
          </cell>
          <cell r="K8556">
            <v>104</v>
          </cell>
        </row>
        <row r="8557">
          <cell r="A8557">
            <v>8551</v>
          </cell>
          <cell r="B8557" t="str">
            <v>A</v>
          </cell>
          <cell r="C8557" t="str">
            <v>Agriculture, Forestry and Fishing</v>
          </cell>
          <cell r="D8557">
            <v>207031167</v>
          </cell>
          <cell r="E8557" t="str">
            <v>Surrey Hills (East) - Mont Albert</v>
          </cell>
          <cell r="F8557">
            <v>12</v>
          </cell>
          <cell r="G8557">
            <v>3</v>
          </cell>
          <cell r="H8557">
            <v>0</v>
          </cell>
          <cell r="I8557">
            <v>0</v>
          </cell>
          <cell r="J8557">
            <v>0</v>
          </cell>
          <cell r="K8557">
            <v>15</v>
          </cell>
        </row>
        <row r="8558">
          <cell r="A8558">
            <v>8552</v>
          </cell>
          <cell r="B8558" t="str">
            <v>B</v>
          </cell>
          <cell r="C8558" t="str">
            <v>Mining</v>
          </cell>
          <cell r="D8558">
            <v>207031167</v>
          </cell>
          <cell r="E8558" t="str">
            <v>Surrey Hills (East) - Mont Albert</v>
          </cell>
          <cell r="F8558">
            <v>0</v>
          </cell>
          <cell r="G8558">
            <v>0</v>
          </cell>
          <cell r="H8558">
            <v>0</v>
          </cell>
          <cell r="I8558">
            <v>0</v>
          </cell>
          <cell r="J8558">
            <v>0</v>
          </cell>
          <cell r="K8558">
            <v>0</v>
          </cell>
        </row>
        <row r="8559">
          <cell r="A8559">
            <v>8553</v>
          </cell>
          <cell r="B8559" t="str">
            <v>C</v>
          </cell>
          <cell r="C8559" t="str">
            <v>Manufacturing</v>
          </cell>
          <cell r="D8559">
            <v>207031167</v>
          </cell>
          <cell r="E8559" t="str">
            <v>Surrey Hills (East) - Mont Albert</v>
          </cell>
          <cell r="F8559">
            <v>10</v>
          </cell>
          <cell r="G8559">
            <v>3</v>
          </cell>
          <cell r="H8559">
            <v>3</v>
          </cell>
          <cell r="I8559">
            <v>0</v>
          </cell>
          <cell r="J8559">
            <v>0</v>
          </cell>
          <cell r="K8559">
            <v>15</v>
          </cell>
        </row>
        <row r="8560">
          <cell r="A8560">
            <v>8554</v>
          </cell>
          <cell r="B8560" t="str">
            <v>D</v>
          </cell>
          <cell r="C8560" t="str">
            <v>Electricity, Gas, Water and Waste Services</v>
          </cell>
          <cell r="D8560">
            <v>207031167</v>
          </cell>
          <cell r="E8560" t="str">
            <v>Surrey Hills (East) - Mont Albert</v>
          </cell>
          <cell r="F8560">
            <v>3</v>
          </cell>
          <cell r="G8560">
            <v>0</v>
          </cell>
          <cell r="H8560">
            <v>0</v>
          </cell>
          <cell r="I8560">
            <v>0</v>
          </cell>
          <cell r="J8560">
            <v>0</v>
          </cell>
          <cell r="K8560">
            <v>3</v>
          </cell>
        </row>
        <row r="8561">
          <cell r="A8561">
            <v>8555</v>
          </cell>
          <cell r="B8561" t="str">
            <v>E</v>
          </cell>
          <cell r="C8561" t="str">
            <v>Construction</v>
          </cell>
          <cell r="D8561">
            <v>207031167</v>
          </cell>
          <cell r="E8561" t="str">
            <v>Surrey Hills (East) - Mont Albert</v>
          </cell>
          <cell r="F8561">
            <v>79</v>
          </cell>
          <cell r="G8561">
            <v>25</v>
          </cell>
          <cell r="H8561">
            <v>10</v>
          </cell>
          <cell r="I8561">
            <v>3</v>
          </cell>
          <cell r="J8561">
            <v>0</v>
          </cell>
          <cell r="K8561">
            <v>117</v>
          </cell>
        </row>
        <row r="8562">
          <cell r="A8562">
            <v>8556</v>
          </cell>
          <cell r="B8562" t="str">
            <v>F</v>
          </cell>
          <cell r="C8562" t="str">
            <v>Wholesale Trade</v>
          </cell>
          <cell r="D8562">
            <v>207031167</v>
          </cell>
          <cell r="E8562" t="str">
            <v>Surrey Hills (East) - Mont Albert</v>
          </cell>
          <cell r="F8562">
            <v>42</v>
          </cell>
          <cell r="G8562">
            <v>13</v>
          </cell>
          <cell r="H8562">
            <v>0</v>
          </cell>
          <cell r="I8562">
            <v>0</v>
          </cell>
          <cell r="J8562">
            <v>0</v>
          </cell>
          <cell r="K8562">
            <v>57</v>
          </cell>
        </row>
        <row r="8563">
          <cell r="A8563">
            <v>8557</v>
          </cell>
          <cell r="B8563" t="str">
            <v>G</v>
          </cell>
          <cell r="C8563" t="str">
            <v>Retail Trade</v>
          </cell>
          <cell r="D8563">
            <v>207031167</v>
          </cell>
          <cell r="E8563" t="str">
            <v>Surrey Hills (East) - Mont Albert</v>
          </cell>
          <cell r="F8563">
            <v>41</v>
          </cell>
          <cell r="G8563">
            <v>22</v>
          </cell>
          <cell r="H8563">
            <v>13</v>
          </cell>
          <cell r="I8563">
            <v>0</v>
          </cell>
          <cell r="J8563">
            <v>0</v>
          </cell>
          <cell r="K8563">
            <v>77</v>
          </cell>
        </row>
        <row r="8564">
          <cell r="A8564">
            <v>8558</v>
          </cell>
          <cell r="B8564" t="str">
            <v>H</v>
          </cell>
          <cell r="C8564" t="str">
            <v>Accommodation and Food Services</v>
          </cell>
          <cell r="D8564">
            <v>207031167</v>
          </cell>
          <cell r="E8564" t="str">
            <v>Surrey Hills (East) - Mont Albert</v>
          </cell>
          <cell r="F8564">
            <v>8</v>
          </cell>
          <cell r="G8564">
            <v>10</v>
          </cell>
          <cell r="H8564">
            <v>12</v>
          </cell>
          <cell r="I8564">
            <v>4</v>
          </cell>
          <cell r="J8564">
            <v>0</v>
          </cell>
          <cell r="K8564">
            <v>34</v>
          </cell>
        </row>
        <row r="8565">
          <cell r="A8565">
            <v>8559</v>
          </cell>
          <cell r="B8565" t="str">
            <v>I</v>
          </cell>
          <cell r="C8565" t="str">
            <v>Transport, Postal and Warehousing</v>
          </cell>
          <cell r="D8565">
            <v>207031167</v>
          </cell>
          <cell r="E8565" t="str">
            <v>Surrey Hills (East) - Mont Albert</v>
          </cell>
          <cell r="F8565">
            <v>28</v>
          </cell>
          <cell r="G8565">
            <v>3</v>
          </cell>
          <cell r="H8565">
            <v>3</v>
          </cell>
          <cell r="I8565">
            <v>0</v>
          </cell>
          <cell r="J8565">
            <v>0</v>
          </cell>
          <cell r="K8565">
            <v>32</v>
          </cell>
        </row>
        <row r="8566">
          <cell r="A8566">
            <v>8560</v>
          </cell>
          <cell r="B8566" t="str">
            <v>J</v>
          </cell>
          <cell r="C8566" t="str">
            <v>Information Media and Telecommunications</v>
          </cell>
          <cell r="D8566">
            <v>207031167</v>
          </cell>
          <cell r="E8566" t="str">
            <v>Surrey Hills (East) - Mont Albert</v>
          </cell>
          <cell r="F8566">
            <v>10</v>
          </cell>
          <cell r="G8566">
            <v>4</v>
          </cell>
          <cell r="H8566">
            <v>0</v>
          </cell>
          <cell r="I8566">
            <v>0</v>
          </cell>
          <cell r="J8566">
            <v>0</v>
          </cell>
          <cell r="K8566">
            <v>14</v>
          </cell>
        </row>
        <row r="8567">
          <cell r="A8567">
            <v>8561</v>
          </cell>
          <cell r="B8567" t="str">
            <v>K</v>
          </cell>
          <cell r="C8567" t="str">
            <v>Financial and Insurance Services</v>
          </cell>
          <cell r="D8567">
            <v>207031167</v>
          </cell>
          <cell r="E8567" t="str">
            <v>Surrey Hills (East) - Mont Albert</v>
          </cell>
          <cell r="F8567">
            <v>80</v>
          </cell>
          <cell r="G8567">
            <v>12</v>
          </cell>
          <cell r="H8567">
            <v>6</v>
          </cell>
          <cell r="I8567">
            <v>0</v>
          </cell>
          <cell r="J8567">
            <v>0</v>
          </cell>
          <cell r="K8567">
            <v>98</v>
          </cell>
        </row>
        <row r="8568">
          <cell r="A8568">
            <v>8562</v>
          </cell>
          <cell r="B8568" t="str">
            <v>L</v>
          </cell>
          <cell r="C8568" t="str">
            <v>Rental, Hiring and Real Estate Services</v>
          </cell>
          <cell r="D8568">
            <v>207031167</v>
          </cell>
          <cell r="E8568" t="str">
            <v>Surrey Hills (East) - Mont Albert</v>
          </cell>
          <cell r="F8568">
            <v>142</v>
          </cell>
          <cell r="G8568">
            <v>10</v>
          </cell>
          <cell r="H8568">
            <v>0</v>
          </cell>
          <cell r="I8568">
            <v>0</v>
          </cell>
          <cell r="J8568">
            <v>0</v>
          </cell>
          <cell r="K8568">
            <v>154</v>
          </cell>
        </row>
        <row r="8569">
          <cell r="A8569">
            <v>8563</v>
          </cell>
          <cell r="B8569" t="str">
            <v>M</v>
          </cell>
          <cell r="C8569" t="str">
            <v>Professional, Scientific and Technical Services</v>
          </cell>
          <cell r="D8569">
            <v>207031167</v>
          </cell>
          <cell r="E8569" t="str">
            <v>Surrey Hills (East) - Mont Albert</v>
          </cell>
          <cell r="F8569">
            <v>164</v>
          </cell>
          <cell r="G8569">
            <v>71</v>
          </cell>
          <cell r="H8569">
            <v>7</v>
          </cell>
          <cell r="I8569">
            <v>3</v>
          </cell>
          <cell r="J8569">
            <v>0</v>
          </cell>
          <cell r="K8569">
            <v>244</v>
          </cell>
        </row>
        <row r="8570">
          <cell r="A8570">
            <v>8564</v>
          </cell>
          <cell r="B8570" t="str">
            <v>N</v>
          </cell>
          <cell r="C8570" t="str">
            <v>Administrative and Support Services</v>
          </cell>
          <cell r="D8570">
            <v>207031167</v>
          </cell>
          <cell r="E8570" t="str">
            <v>Surrey Hills (East) - Mont Albert</v>
          </cell>
          <cell r="F8570">
            <v>31</v>
          </cell>
          <cell r="G8570">
            <v>14</v>
          </cell>
          <cell r="H8570">
            <v>9</v>
          </cell>
          <cell r="I8570">
            <v>0</v>
          </cell>
          <cell r="J8570">
            <v>3</v>
          </cell>
          <cell r="K8570">
            <v>55</v>
          </cell>
        </row>
        <row r="8571">
          <cell r="A8571">
            <v>8565</v>
          </cell>
          <cell r="B8571" t="str">
            <v>O</v>
          </cell>
          <cell r="C8571" t="str">
            <v>Public Administration and Safety</v>
          </cell>
          <cell r="D8571">
            <v>207031167</v>
          </cell>
          <cell r="E8571" t="str">
            <v>Surrey Hills (East) - Mont Albert</v>
          </cell>
          <cell r="F8571">
            <v>3</v>
          </cell>
          <cell r="G8571">
            <v>0</v>
          </cell>
          <cell r="H8571">
            <v>0</v>
          </cell>
          <cell r="I8571">
            <v>0</v>
          </cell>
          <cell r="J8571">
            <v>0</v>
          </cell>
          <cell r="K8571">
            <v>3</v>
          </cell>
        </row>
        <row r="8572">
          <cell r="A8572">
            <v>8566</v>
          </cell>
          <cell r="B8572" t="str">
            <v>P</v>
          </cell>
          <cell r="C8572" t="str">
            <v>Education and Training</v>
          </cell>
          <cell r="D8572">
            <v>207031167</v>
          </cell>
          <cell r="E8572" t="str">
            <v>Surrey Hills (East) - Mont Albert</v>
          </cell>
          <cell r="F8572">
            <v>17</v>
          </cell>
          <cell r="G8572">
            <v>11</v>
          </cell>
          <cell r="H8572">
            <v>0</v>
          </cell>
          <cell r="I8572">
            <v>0</v>
          </cell>
          <cell r="J8572">
            <v>0</v>
          </cell>
          <cell r="K8572">
            <v>30</v>
          </cell>
        </row>
        <row r="8573">
          <cell r="A8573">
            <v>8567</v>
          </cell>
          <cell r="B8573" t="str">
            <v>Q</v>
          </cell>
          <cell r="C8573" t="str">
            <v>Health Care and Social Assistance</v>
          </cell>
          <cell r="D8573">
            <v>207031167</v>
          </cell>
          <cell r="E8573" t="str">
            <v>Surrey Hills (East) - Mont Albert</v>
          </cell>
          <cell r="F8573">
            <v>91</v>
          </cell>
          <cell r="G8573">
            <v>48</v>
          </cell>
          <cell r="H8573">
            <v>9</v>
          </cell>
          <cell r="I8573">
            <v>0</v>
          </cell>
          <cell r="J8573">
            <v>0</v>
          </cell>
          <cell r="K8573">
            <v>150</v>
          </cell>
        </row>
        <row r="8574">
          <cell r="A8574">
            <v>8568</v>
          </cell>
          <cell r="B8574" t="str">
            <v>R</v>
          </cell>
          <cell r="C8574" t="str">
            <v>Arts and Recreation Services</v>
          </cell>
          <cell r="D8574">
            <v>207031167</v>
          </cell>
          <cell r="E8574" t="str">
            <v>Surrey Hills (East) - Mont Albert</v>
          </cell>
          <cell r="F8574">
            <v>14</v>
          </cell>
          <cell r="G8574">
            <v>8</v>
          </cell>
          <cell r="H8574">
            <v>0</v>
          </cell>
          <cell r="I8574">
            <v>3</v>
          </cell>
          <cell r="J8574">
            <v>0</v>
          </cell>
          <cell r="K8574">
            <v>24</v>
          </cell>
        </row>
        <row r="8575">
          <cell r="A8575">
            <v>8569</v>
          </cell>
          <cell r="B8575" t="str">
            <v>S</v>
          </cell>
          <cell r="C8575" t="str">
            <v>Other Services</v>
          </cell>
          <cell r="D8575">
            <v>207031167</v>
          </cell>
          <cell r="E8575" t="str">
            <v>Surrey Hills (East) - Mont Albert</v>
          </cell>
          <cell r="F8575">
            <v>22</v>
          </cell>
          <cell r="G8575">
            <v>9</v>
          </cell>
          <cell r="H8575">
            <v>3</v>
          </cell>
          <cell r="I8575">
            <v>0</v>
          </cell>
          <cell r="J8575">
            <v>0</v>
          </cell>
          <cell r="K8575">
            <v>33</v>
          </cell>
        </row>
        <row r="8576">
          <cell r="A8576">
            <v>8570</v>
          </cell>
          <cell r="B8576" t="str">
            <v>A</v>
          </cell>
          <cell r="C8576" t="str">
            <v>Agriculture, Forestry and Fishing</v>
          </cell>
          <cell r="D8576">
            <v>207011155</v>
          </cell>
          <cell r="E8576" t="str">
            <v>Surrey Hills (West) - Canterbury</v>
          </cell>
          <cell r="F8576">
            <v>25</v>
          </cell>
          <cell r="G8576">
            <v>4</v>
          </cell>
          <cell r="H8576">
            <v>0</v>
          </cell>
          <cell r="I8576">
            <v>0</v>
          </cell>
          <cell r="J8576">
            <v>0</v>
          </cell>
          <cell r="K8576">
            <v>29</v>
          </cell>
        </row>
        <row r="8577">
          <cell r="A8577">
            <v>8571</v>
          </cell>
          <cell r="B8577" t="str">
            <v>B</v>
          </cell>
          <cell r="C8577" t="str">
            <v>Mining</v>
          </cell>
          <cell r="D8577">
            <v>207011155</v>
          </cell>
          <cell r="E8577" t="str">
            <v>Surrey Hills (West) - Canterbury</v>
          </cell>
          <cell r="F8577">
            <v>0</v>
          </cell>
          <cell r="G8577">
            <v>0</v>
          </cell>
          <cell r="H8577">
            <v>0</v>
          </cell>
          <cell r="I8577">
            <v>0</v>
          </cell>
          <cell r="J8577">
            <v>0</v>
          </cell>
          <cell r="K8577">
            <v>0</v>
          </cell>
        </row>
        <row r="8578">
          <cell r="A8578">
            <v>8572</v>
          </cell>
          <cell r="B8578" t="str">
            <v>C</v>
          </cell>
          <cell r="C8578" t="str">
            <v>Manufacturing</v>
          </cell>
          <cell r="D8578">
            <v>207011155</v>
          </cell>
          <cell r="E8578" t="str">
            <v>Surrey Hills (West) - Canterbury</v>
          </cell>
          <cell r="F8578">
            <v>27</v>
          </cell>
          <cell r="G8578">
            <v>10</v>
          </cell>
          <cell r="H8578">
            <v>7</v>
          </cell>
          <cell r="I8578">
            <v>0</v>
          </cell>
          <cell r="J8578">
            <v>0</v>
          </cell>
          <cell r="K8578">
            <v>44</v>
          </cell>
        </row>
        <row r="8579">
          <cell r="A8579">
            <v>8573</v>
          </cell>
          <cell r="B8579" t="str">
            <v>D</v>
          </cell>
          <cell r="C8579" t="str">
            <v>Electricity, Gas, Water and Waste Services</v>
          </cell>
          <cell r="D8579">
            <v>207011155</v>
          </cell>
          <cell r="E8579" t="str">
            <v>Surrey Hills (West) - Canterbury</v>
          </cell>
          <cell r="F8579">
            <v>0</v>
          </cell>
          <cell r="G8579">
            <v>0</v>
          </cell>
          <cell r="H8579">
            <v>0</v>
          </cell>
          <cell r="I8579">
            <v>0</v>
          </cell>
          <cell r="J8579">
            <v>0</v>
          </cell>
          <cell r="K8579">
            <v>3</v>
          </cell>
        </row>
        <row r="8580">
          <cell r="A8580">
            <v>8574</v>
          </cell>
          <cell r="B8580" t="str">
            <v>E</v>
          </cell>
          <cell r="C8580" t="str">
            <v>Construction</v>
          </cell>
          <cell r="D8580">
            <v>207011155</v>
          </cell>
          <cell r="E8580" t="str">
            <v>Surrey Hills (West) - Canterbury</v>
          </cell>
          <cell r="F8580">
            <v>204</v>
          </cell>
          <cell r="G8580">
            <v>52</v>
          </cell>
          <cell r="H8580">
            <v>18</v>
          </cell>
          <cell r="I8580">
            <v>3</v>
          </cell>
          <cell r="J8580">
            <v>0</v>
          </cell>
          <cell r="K8580">
            <v>277</v>
          </cell>
        </row>
        <row r="8581">
          <cell r="A8581">
            <v>8575</v>
          </cell>
          <cell r="B8581" t="str">
            <v>F</v>
          </cell>
          <cell r="C8581" t="str">
            <v>Wholesale Trade</v>
          </cell>
          <cell r="D8581">
            <v>207011155</v>
          </cell>
          <cell r="E8581" t="str">
            <v>Surrey Hills (West) - Canterbury</v>
          </cell>
          <cell r="F8581">
            <v>64</v>
          </cell>
          <cell r="G8581">
            <v>30</v>
          </cell>
          <cell r="H8581">
            <v>8</v>
          </cell>
          <cell r="I8581">
            <v>0</v>
          </cell>
          <cell r="J8581">
            <v>0</v>
          </cell>
          <cell r="K8581">
            <v>104</v>
          </cell>
        </row>
        <row r="8582">
          <cell r="A8582">
            <v>8576</v>
          </cell>
          <cell r="B8582" t="str">
            <v>G</v>
          </cell>
          <cell r="C8582" t="str">
            <v>Retail Trade</v>
          </cell>
          <cell r="D8582">
            <v>207011155</v>
          </cell>
          <cell r="E8582" t="str">
            <v>Surrey Hills (West) - Canterbury</v>
          </cell>
          <cell r="F8582">
            <v>76</v>
          </cell>
          <cell r="G8582">
            <v>50</v>
          </cell>
          <cell r="H8582">
            <v>16</v>
          </cell>
          <cell r="I8582">
            <v>4</v>
          </cell>
          <cell r="J8582">
            <v>0</v>
          </cell>
          <cell r="K8582">
            <v>147</v>
          </cell>
        </row>
        <row r="8583">
          <cell r="A8583">
            <v>8577</v>
          </cell>
          <cell r="B8583" t="str">
            <v>H</v>
          </cell>
          <cell r="C8583" t="str">
            <v>Accommodation and Food Services</v>
          </cell>
          <cell r="D8583">
            <v>207011155</v>
          </cell>
          <cell r="E8583" t="str">
            <v>Surrey Hills (West) - Canterbury</v>
          </cell>
          <cell r="F8583">
            <v>25</v>
          </cell>
          <cell r="G8583">
            <v>29</v>
          </cell>
          <cell r="H8583">
            <v>19</v>
          </cell>
          <cell r="I8583">
            <v>0</v>
          </cell>
          <cell r="J8583">
            <v>0</v>
          </cell>
          <cell r="K8583">
            <v>74</v>
          </cell>
        </row>
        <row r="8584">
          <cell r="A8584">
            <v>8578</v>
          </cell>
          <cell r="B8584" t="str">
            <v>I</v>
          </cell>
          <cell r="C8584" t="str">
            <v>Transport, Postal and Warehousing</v>
          </cell>
          <cell r="D8584">
            <v>207011155</v>
          </cell>
          <cell r="E8584" t="str">
            <v>Surrey Hills (West) - Canterbury</v>
          </cell>
          <cell r="F8584">
            <v>47</v>
          </cell>
          <cell r="G8584">
            <v>9</v>
          </cell>
          <cell r="H8584">
            <v>0</v>
          </cell>
          <cell r="I8584">
            <v>0</v>
          </cell>
          <cell r="J8584">
            <v>0</v>
          </cell>
          <cell r="K8584">
            <v>57</v>
          </cell>
        </row>
        <row r="8585">
          <cell r="A8585">
            <v>8579</v>
          </cell>
          <cell r="B8585" t="str">
            <v>J</v>
          </cell>
          <cell r="C8585" t="str">
            <v>Information Media and Telecommunications</v>
          </cell>
          <cell r="D8585">
            <v>207011155</v>
          </cell>
          <cell r="E8585" t="str">
            <v>Surrey Hills (West) - Canterbury</v>
          </cell>
          <cell r="F8585">
            <v>16</v>
          </cell>
          <cell r="G8585">
            <v>9</v>
          </cell>
          <cell r="H8585">
            <v>3</v>
          </cell>
          <cell r="I8585">
            <v>0</v>
          </cell>
          <cell r="J8585">
            <v>0</v>
          </cell>
          <cell r="K8585">
            <v>27</v>
          </cell>
        </row>
        <row r="8586">
          <cell r="A8586">
            <v>8580</v>
          </cell>
          <cell r="B8586" t="str">
            <v>K</v>
          </cell>
          <cell r="C8586" t="str">
            <v>Financial and Insurance Services</v>
          </cell>
          <cell r="D8586">
            <v>207011155</v>
          </cell>
          <cell r="E8586" t="str">
            <v>Surrey Hills (West) - Canterbury</v>
          </cell>
          <cell r="F8586">
            <v>158</v>
          </cell>
          <cell r="G8586">
            <v>64</v>
          </cell>
          <cell r="H8586">
            <v>8</v>
          </cell>
          <cell r="I8586">
            <v>3</v>
          </cell>
          <cell r="J8586">
            <v>0</v>
          </cell>
          <cell r="K8586">
            <v>232</v>
          </cell>
        </row>
        <row r="8587">
          <cell r="A8587">
            <v>8581</v>
          </cell>
          <cell r="B8587" t="str">
            <v>L</v>
          </cell>
          <cell r="C8587" t="str">
            <v>Rental, Hiring and Real Estate Services</v>
          </cell>
          <cell r="D8587">
            <v>207011155</v>
          </cell>
          <cell r="E8587" t="str">
            <v>Surrey Hills (West) - Canterbury</v>
          </cell>
          <cell r="F8587">
            <v>400</v>
          </cell>
          <cell r="G8587">
            <v>53</v>
          </cell>
          <cell r="H8587">
            <v>10</v>
          </cell>
          <cell r="I8587">
            <v>3</v>
          </cell>
          <cell r="J8587">
            <v>0</v>
          </cell>
          <cell r="K8587">
            <v>466</v>
          </cell>
        </row>
        <row r="8588">
          <cell r="A8588">
            <v>8582</v>
          </cell>
          <cell r="B8588" t="str">
            <v>M</v>
          </cell>
          <cell r="C8588" t="str">
            <v>Professional, Scientific and Technical Services</v>
          </cell>
          <cell r="D8588">
            <v>207011155</v>
          </cell>
          <cell r="E8588" t="str">
            <v>Surrey Hills (West) - Canterbury</v>
          </cell>
          <cell r="F8588">
            <v>273</v>
          </cell>
          <cell r="G8588">
            <v>169</v>
          </cell>
          <cell r="H8588">
            <v>34</v>
          </cell>
          <cell r="I8588">
            <v>6</v>
          </cell>
          <cell r="J8588">
            <v>0</v>
          </cell>
          <cell r="K8588">
            <v>483</v>
          </cell>
        </row>
        <row r="8589">
          <cell r="A8589">
            <v>8583</v>
          </cell>
          <cell r="B8589" t="str">
            <v>N</v>
          </cell>
          <cell r="C8589" t="str">
            <v>Administrative and Support Services</v>
          </cell>
          <cell r="D8589">
            <v>207011155</v>
          </cell>
          <cell r="E8589" t="str">
            <v>Surrey Hills (West) - Canterbury</v>
          </cell>
          <cell r="F8589">
            <v>46</v>
          </cell>
          <cell r="G8589">
            <v>22</v>
          </cell>
          <cell r="H8589">
            <v>14</v>
          </cell>
          <cell r="I8589">
            <v>5</v>
          </cell>
          <cell r="J8589">
            <v>0</v>
          </cell>
          <cell r="K8589">
            <v>87</v>
          </cell>
        </row>
        <row r="8590">
          <cell r="A8590">
            <v>8584</v>
          </cell>
          <cell r="B8590" t="str">
            <v>O</v>
          </cell>
          <cell r="C8590" t="str">
            <v>Public Administration and Safety</v>
          </cell>
          <cell r="D8590">
            <v>207011155</v>
          </cell>
          <cell r="E8590" t="str">
            <v>Surrey Hills (West) - Canterbury</v>
          </cell>
          <cell r="F8590">
            <v>0</v>
          </cell>
          <cell r="G8590">
            <v>0</v>
          </cell>
          <cell r="H8590">
            <v>0</v>
          </cell>
          <cell r="I8590">
            <v>0</v>
          </cell>
          <cell r="J8590">
            <v>0</v>
          </cell>
          <cell r="K8590">
            <v>3</v>
          </cell>
        </row>
        <row r="8591">
          <cell r="A8591">
            <v>8585</v>
          </cell>
          <cell r="B8591" t="str">
            <v>P</v>
          </cell>
          <cell r="C8591" t="str">
            <v>Education and Training</v>
          </cell>
          <cell r="D8591">
            <v>207011155</v>
          </cell>
          <cell r="E8591" t="str">
            <v>Surrey Hills (West) - Canterbury</v>
          </cell>
          <cell r="F8591">
            <v>24</v>
          </cell>
          <cell r="G8591">
            <v>16</v>
          </cell>
          <cell r="H8591">
            <v>11</v>
          </cell>
          <cell r="I8591">
            <v>4</v>
          </cell>
          <cell r="J8591">
            <v>0</v>
          </cell>
          <cell r="K8591">
            <v>56</v>
          </cell>
        </row>
        <row r="8592">
          <cell r="A8592">
            <v>8586</v>
          </cell>
          <cell r="B8592" t="str">
            <v>Q</v>
          </cell>
          <cell r="C8592" t="str">
            <v>Health Care and Social Assistance</v>
          </cell>
          <cell r="D8592">
            <v>207011155</v>
          </cell>
          <cell r="E8592" t="str">
            <v>Surrey Hills (West) - Canterbury</v>
          </cell>
          <cell r="F8592">
            <v>224</v>
          </cell>
          <cell r="G8592">
            <v>83</v>
          </cell>
          <cell r="H8592">
            <v>32</v>
          </cell>
          <cell r="I8592">
            <v>4</v>
          </cell>
          <cell r="J8592">
            <v>0</v>
          </cell>
          <cell r="K8592">
            <v>344</v>
          </cell>
        </row>
        <row r="8593">
          <cell r="A8593">
            <v>8587</v>
          </cell>
          <cell r="B8593" t="str">
            <v>R</v>
          </cell>
          <cell r="C8593" t="str">
            <v>Arts and Recreation Services</v>
          </cell>
          <cell r="D8593">
            <v>207011155</v>
          </cell>
          <cell r="E8593" t="str">
            <v>Surrey Hills (West) - Canterbury</v>
          </cell>
          <cell r="F8593">
            <v>26</v>
          </cell>
          <cell r="G8593">
            <v>7</v>
          </cell>
          <cell r="H8593">
            <v>3</v>
          </cell>
          <cell r="I8593">
            <v>3</v>
          </cell>
          <cell r="J8593">
            <v>0</v>
          </cell>
          <cell r="K8593">
            <v>37</v>
          </cell>
        </row>
        <row r="8594">
          <cell r="A8594">
            <v>8588</v>
          </cell>
          <cell r="B8594" t="str">
            <v>S</v>
          </cell>
          <cell r="C8594" t="str">
            <v>Other Services</v>
          </cell>
          <cell r="D8594">
            <v>207011155</v>
          </cell>
          <cell r="E8594" t="str">
            <v>Surrey Hills (West) - Canterbury</v>
          </cell>
          <cell r="F8594">
            <v>40</v>
          </cell>
          <cell r="G8594">
            <v>25</v>
          </cell>
          <cell r="H8594">
            <v>7</v>
          </cell>
          <cell r="I8594">
            <v>0</v>
          </cell>
          <cell r="J8594">
            <v>0</v>
          </cell>
          <cell r="K8594">
            <v>72</v>
          </cell>
        </row>
        <row r="8595">
          <cell r="A8595">
            <v>8589</v>
          </cell>
          <cell r="B8595" t="str">
            <v>A</v>
          </cell>
          <cell r="C8595" t="str">
            <v>Agriculture, Forestry and Fishing</v>
          </cell>
          <cell r="D8595">
            <v>215031404</v>
          </cell>
          <cell r="E8595" t="str">
            <v>Swan Hill</v>
          </cell>
          <cell r="F8595">
            <v>175</v>
          </cell>
          <cell r="G8595">
            <v>50</v>
          </cell>
          <cell r="H8595">
            <v>8</v>
          </cell>
          <cell r="I8595">
            <v>3</v>
          </cell>
          <cell r="J8595">
            <v>0</v>
          </cell>
          <cell r="K8595">
            <v>236</v>
          </cell>
        </row>
        <row r="8596">
          <cell r="A8596">
            <v>8590</v>
          </cell>
          <cell r="B8596" t="str">
            <v>B</v>
          </cell>
          <cell r="C8596" t="str">
            <v>Mining</v>
          </cell>
          <cell r="D8596">
            <v>215031404</v>
          </cell>
          <cell r="E8596" t="str">
            <v>Swan Hill</v>
          </cell>
          <cell r="F8596">
            <v>0</v>
          </cell>
          <cell r="G8596">
            <v>0</v>
          </cell>
          <cell r="H8596">
            <v>0</v>
          </cell>
          <cell r="I8596">
            <v>0</v>
          </cell>
          <cell r="J8596">
            <v>0</v>
          </cell>
          <cell r="K8596">
            <v>0</v>
          </cell>
        </row>
        <row r="8597">
          <cell r="A8597">
            <v>8591</v>
          </cell>
          <cell r="B8597" t="str">
            <v>C</v>
          </cell>
          <cell r="C8597" t="str">
            <v>Manufacturing</v>
          </cell>
          <cell r="D8597">
            <v>215031404</v>
          </cell>
          <cell r="E8597" t="str">
            <v>Swan Hill</v>
          </cell>
          <cell r="F8597">
            <v>28</v>
          </cell>
          <cell r="G8597">
            <v>19</v>
          </cell>
          <cell r="H8597">
            <v>16</v>
          </cell>
          <cell r="I8597">
            <v>6</v>
          </cell>
          <cell r="J8597">
            <v>0</v>
          </cell>
          <cell r="K8597">
            <v>69</v>
          </cell>
        </row>
        <row r="8598">
          <cell r="A8598">
            <v>8592</v>
          </cell>
          <cell r="B8598" t="str">
            <v>D</v>
          </cell>
          <cell r="C8598" t="str">
            <v>Electricity, Gas, Water and Waste Services</v>
          </cell>
          <cell r="D8598">
            <v>215031404</v>
          </cell>
          <cell r="E8598" t="str">
            <v>Swan Hill</v>
          </cell>
          <cell r="F8598">
            <v>0</v>
          </cell>
          <cell r="G8598">
            <v>0</v>
          </cell>
          <cell r="H8598">
            <v>0</v>
          </cell>
          <cell r="I8598">
            <v>0</v>
          </cell>
          <cell r="J8598">
            <v>0</v>
          </cell>
          <cell r="K8598">
            <v>0</v>
          </cell>
        </row>
        <row r="8599">
          <cell r="A8599">
            <v>8593</v>
          </cell>
          <cell r="B8599" t="str">
            <v>E</v>
          </cell>
          <cell r="C8599" t="str">
            <v>Construction</v>
          </cell>
          <cell r="D8599">
            <v>215031404</v>
          </cell>
          <cell r="E8599" t="str">
            <v>Swan Hill</v>
          </cell>
          <cell r="F8599">
            <v>125</v>
          </cell>
          <cell r="G8599">
            <v>94</v>
          </cell>
          <cell r="H8599">
            <v>12</v>
          </cell>
          <cell r="I8599">
            <v>0</v>
          </cell>
          <cell r="J8599">
            <v>0</v>
          </cell>
          <cell r="K8599">
            <v>232</v>
          </cell>
        </row>
        <row r="8600">
          <cell r="A8600">
            <v>8594</v>
          </cell>
          <cell r="B8600" t="str">
            <v>F</v>
          </cell>
          <cell r="C8600" t="str">
            <v>Wholesale Trade</v>
          </cell>
          <cell r="D8600">
            <v>215031404</v>
          </cell>
          <cell r="E8600" t="str">
            <v>Swan Hill</v>
          </cell>
          <cell r="F8600">
            <v>12</v>
          </cell>
          <cell r="G8600">
            <v>6</v>
          </cell>
          <cell r="H8600">
            <v>8</v>
          </cell>
          <cell r="I8600">
            <v>3</v>
          </cell>
          <cell r="J8600">
            <v>0</v>
          </cell>
          <cell r="K8600">
            <v>29</v>
          </cell>
        </row>
        <row r="8601">
          <cell r="A8601">
            <v>8595</v>
          </cell>
          <cell r="B8601" t="str">
            <v>G</v>
          </cell>
          <cell r="C8601" t="str">
            <v>Retail Trade</v>
          </cell>
          <cell r="D8601">
            <v>215031404</v>
          </cell>
          <cell r="E8601" t="str">
            <v>Swan Hill</v>
          </cell>
          <cell r="F8601">
            <v>37</v>
          </cell>
          <cell r="G8601">
            <v>45</v>
          </cell>
          <cell r="H8601">
            <v>17</v>
          </cell>
          <cell r="I8601">
            <v>7</v>
          </cell>
          <cell r="J8601">
            <v>0</v>
          </cell>
          <cell r="K8601">
            <v>106</v>
          </cell>
        </row>
        <row r="8602">
          <cell r="A8602">
            <v>8596</v>
          </cell>
          <cell r="B8602" t="str">
            <v>H</v>
          </cell>
          <cell r="C8602" t="str">
            <v>Accommodation and Food Services</v>
          </cell>
          <cell r="D8602">
            <v>215031404</v>
          </cell>
          <cell r="E8602" t="str">
            <v>Swan Hill</v>
          </cell>
          <cell r="F8602">
            <v>24</v>
          </cell>
          <cell r="G8602">
            <v>23</v>
          </cell>
          <cell r="H8602">
            <v>20</v>
          </cell>
          <cell r="I8602">
            <v>7</v>
          </cell>
          <cell r="J8602">
            <v>0</v>
          </cell>
          <cell r="K8602">
            <v>74</v>
          </cell>
        </row>
        <row r="8603">
          <cell r="A8603">
            <v>8597</v>
          </cell>
          <cell r="B8603" t="str">
            <v>I</v>
          </cell>
          <cell r="C8603" t="str">
            <v>Transport, Postal and Warehousing</v>
          </cell>
          <cell r="D8603">
            <v>215031404</v>
          </cell>
          <cell r="E8603" t="str">
            <v>Swan Hill</v>
          </cell>
          <cell r="F8603">
            <v>53</v>
          </cell>
          <cell r="G8603">
            <v>17</v>
          </cell>
          <cell r="H8603">
            <v>11</v>
          </cell>
          <cell r="I8603">
            <v>0</v>
          </cell>
          <cell r="J8603">
            <v>3</v>
          </cell>
          <cell r="K8603">
            <v>83</v>
          </cell>
        </row>
        <row r="8604">
          <cell r="A8604">
            <v>8598</v>
          </cell>
          <cell r="B8604" t="str">
            <v>J</v>
          </cell>
          <cell r="C8604" t="str">
            <v>Information Media and Telecommunications</v>
          </cell>
          <cell r="D8604">
            <v>215031404</v>
          </cell>
          <cell r="E8604" t="str">
            <v>Swan Hill</v>
          </cell>
          <cell r="F8604">
            <v>0</v>
          </cell>
          <cell r="G8604">
            <v>0</v>
          </cell>
          <cell r="H8604">
            <v>0</v>
          </cell>
          <cell r="I8604">
            <v>0</v>
          </cell>
          <cell r="J8604">
            <v>0</v>
          </cell>
          <cell r="K8604">
            <v>4</v>
          </cell>
        </row>
        <row r="8605">
          <cell r="A8605">
            <v>8599</v>
          </cell>
          <cell r="B8605" t="str">
            <v>K</v>
          </cell>
          <cell r="C8605" t="str">
            <v>Financial and Insurance Services</v>
          </cell>
          <cell r="D8605">
            <v>215031404</v>
          </cell>
          <cell r="E8605" t="str">
            <v>Swan Hill</v>
          </cell>
          <cell r="F8605">
            <v>30</v>
          </cell>
          <cell r="G8605">
            <v>10</v>
          </cell>
          <cell r="H8605">
            <v>3</v>
          </cell>
          <cell r="I8605">
            <v>0</v>
          </cell>
          <cell r="J8605">
            <v>0</v>
          </cell>
          <cell r="K8605">
            <v>42</v>
          </cell>
        </row>
        <row r="8606">
          <cell r="A8606">
            <v>8600</v>
          </cell>
          <cell r="B8606" t="str">
            <v>L</v>
          </cell>
          <cell r="C8606" t="str">
            <v>Rental, Hiring and Real Estate Services</v>
          </cell>
          <cell r="D8606">
            <v>215031404</v>
          </cell>
          <cell r="E8606" t="str">
            <v>Swan Hill</v>
          </cell>
          <cell r="F8606">
            <v>152</v>
          </cell>
          <cell r="G8606">
            <v>13</v>
          </cell>
          <cell r="H8606">
            <v>10</v>
          </cell>
          <cell r="I8606">
            <v>0</v>
          </cell>
          <cell r="J8606">
            <v>0</v>
          </cell>
          <cell r="K8606">
            <v>175</v>
          </cell>
        </row>
        <row r="8607">
          <cell r="A8607">
            <v>8601</v>
          </cell>
          <cell r="B8607" t="str">
            <v>M</v>
          </cell>
          <cell r="C8607" t="str">
            <v>Professional, Scientific and Technical Services</v>
          </cell>
          <cell r="D8607">
            <v>215031404</v>
          </cell>
          <cell r="E8607" t="str">
            <v>Swan Hill</v>
          </cell>
          <cell r="F8607">
            <v>34</v>
          </cell>
          <cell r="G8607">
            <v>14</v>
          </cell>
          <cell r="H8607">
            <v>11</v>
          </cell>
          <cell r="I8607">
            <v>3</v>
          </cell>
          <cell r="J8607">
            <v>0</v>
          </cell>
          <cell r="K8607">
            <v>61</v>
          </cell>
        </row>
        <row r="8608">
          <cell r="A8608">
            <v>8602</v>
          </cell>
          <cell r="B8608" t="str">
            <v>N</v>
          </cell>
          <cell r="C8608" t="str">
            <v>Administrative and Support Services</v>
          </cell>
          <cell r="D8608">
            <v>215031404</v>
          </cell>
          <cell r="E8608" t="str">
            <v>Swan Hill</v>
          </cell>
          <cell r="F8608">
            <v>27</v>
          </cell>
          <cell r="G8608">
            <v>11</v>
          </cell>
          <cell r="H8608">
            <v>6</v>
          </cell>
          <cell r="I8608">
            <v>5</v>
          </cell>
          <cell r="J8608">
            <v>0</v>
          </cell>
          <cell r="K8608">
            <v>49</v>
          </cell>
        </row>
        <row r="8609">
          <cell r="A8609">
            <v>8603</v>
          </cell>
          <cell r="B8609" t="str">
            <v>O</v>
          </cell>
          <cell r="C8609" t="str">
            <v>Public Administration and Safety</v>
          </cell>
          <cell r="D8609">
            <v>215031404</v>
          </cell>
          <cell r="E8609" t="str">
            <v>Swan Hill</v>
          </cell>
          <cell r="F8609">
            <v>3</v>
          </cell>
          <cell r="G8609">
            <v>0</v>
          </cell>
          <cell r="H8609">
            <v>0</v>
          </cell>
          <cell r="I8609">
            <v>0</v>
          </cell>
          <cell r="J8609">
            <v>0</v>
          </cell>
          <cell r="K8609">
            <v>0</v>
          </cell>
        </row>
        <row r="8610">
          <cell r="A8610">
            <v>8604</v>
          </cell>
          <cell r="B8610" t="str">
            <v>P</v>
          </cell>
          <cell r="C8610" t="str">
            <v>Education and Training</v>
          </cell>
          <cell r="D8610">
            <v>215031404</v>
          </cell>
          <cell r="E8610" t="str">
            <v>Swan Hill</v>
          </cell>
          <cell r="F8610">
            <v>7</v>
          </cell>
          <cell r="G8610">
            <v>0</v>
          </cell>
          <cell r="H8610">
            <v>3</v>
          </cell>
          <cell r="I8610">
            <v>0</v>
          </cell>
          <cell r="J8610">
            <v>0</v>
          </cell>
          <cell r="K8610">
            <v>12</v>
          </cell>
        </row>
        <row r="8611">
          <cell r="A8611">
            <v>8605</v>
          </cell>
          <cell r="B8611" t="str">
            <v>Q</v>
          </cell>
          <cell r="C8611" t="str">
            <v>Health Care and Social Assistance</v>
          </cell>
          <cell r="D8611">
            <v>215031404</v>
          </cell>
          <cell r="E8611" t="str">
            <v>Swan Hill</v>
          </cell>
          <cell r="F8611">
            <v>41</v>
          </cell>
          <cell r="G8611">
            <v>25</v>
          </cell>
          <cell r="H8611">
            <v>13</v>
          </cell>
          <cell r="I8611">
            <v>4</v>
          </cell>
          <cell r="J8611">
            <v>0</v>
          </cell>
          <cell r="K8611">
            <v>83</v>
          </cell>
        </row>
        <row r="8612">
          <cell r="A8612">
            <v>8606</v>
          </cell>
          <cell r="B8612" t="str">
            <v>R</v>
          </cell>
          <cell r="C8612" t="str">
            <v>Arts and Recreation Services</v>
          </cell>
          <cell r="D8612">
            <v>215031404</v>
          </cell>
          <cell r="E8612" t="str">
            <v>Swan Hill</v>
          </cell>
          <cell r="F8612">
            <v>4</v>
          </cell>
          <cell r="G8612">
            <v>3</v>
          </cell>
          <cell r="H8612">
            <v>4</v>
          </cell>
          <cell r="I8612">
            <v>0</v>
          </cell>
          <cell r="J8612">
            <v>0</v>
          </cell>
          <cell r="K8612">
            <v>9</v>
          </cell>
        </row>
        <row r="8613">
          <cell r="A8613">
            <v>8607</v>
          </cell>
          <cell r="B8613" t="str">
            <v>S</v>
          </cell>
          <cell r="C8613" t="str">
            <v>Other Services</v>
          </cell>
          <cell r="D8613">
            <v>215031404</v>
          </cell>
          <cell r="E8613" t="str">
            <v>Swan Hill</v>
          </cell>
          <cell r="F8613">
            <v>52</v>
          </cell>
          <cell r="G8613">
            <v>46</v>
          </cell>
          <cell r="H8613">
            <v>13</v>
          </cell>
          <cell r="I8613">
            <v>0</v>
          </cell>
          <cell r="J8613">
            <v>0</v>
          </cell>
          <cell r="K8613">
            <v>112</v>
          </cell>
        </row>
        <row r="8614">
          <cell r="A8614">
            <v>8608</v>
          </cell>
          <cell r="B8614" t="str">
            <v>A</v>
          </cell>
          <cell r="C8614" t="str">
            <v>Agriculture, Forestry and Fishing</v>
          </cell>
          <cell r="D8614">
            <v>215031405</v>
          </cell>
          <cell r="E8614" t="str">
            <v>Swan Hill Surrounds</v>
          </cell>
          <cell r="F8614">
            <v>290</v>
          </cell>
          <cell r="G8614">
            <v>110</v>
          </cell>
          <cell r="H8614">
            <v>28</v>
          </cell>
          <cell r="I8614">
            <v>12</v>
          </cell>
          <cell r="J8614">
            <v>0</v>
          </cell>
          <cell r="K8614">
            <v>440</v>
          </cell>
        </row>
        <row r="8615">
          <cell r="A8615">
            <v>8609</v>
          </cell>
          <cell r="B8615" t="str">
            <v>B</v>
          </cell>
          <cell r="C8615" t="str">
            <v>Mining</v>
          </cell>
          <cell r="D8615">
            <v>215031405</v>
          </cell>
          <cell r="E8615" t="str">
            <v>Swan Hill Surrounds</v>
          </cell>
          <cell r="F8615">
            <v>0</v>
          </cell>
          <cell r="G8615">
            <v>0</v>
          </cell>
          <cell r="H8615">
            <v>0</v>
          </cell>
          <cell r="I8615">
            <v>0</v>
          </cell>
          <cell r="J8615">
            <v>0</v>
          </cell>
          <cell r="K8615">
            <v>3</v>
          </cell>
        </row>
        <row r="8616">
          <cell r="A8616">
            <v>8610</v>
          </cell>
          <cell r="B8616" t="str">
            <v>C</v>
          </cell>
          <cell r="C8616" t="str">
            <v>Manufacturing</v>
          </cell>
          <cell r="D8616">
            <v>215031405</v>
          </cell>
          <cell r="E8616" t="str">
            <v>Swan Hill Surrounds</v>
          </cell>
          <cell r="F8616">
            <v>13</v>
          </cell>
          <cell r="G8616">
            <v>7</v>
          </cell>
          <cell r="H8616">
            <v>0</v>
          </cell>
          <cell r="I8616">
            <v>0</v>
          </cell>
          <cell r="J8616">
            <v>0</v>
          </cell>
          <cell r="K8616">
            <v>22</v>
          </cell>
        </row>
        <row r="8617">
          <cell r="A8617">
            <v>8611</v>
          </cell>
          <cell r="B8617" t="str">
            <v>D</v>
          </cell>
          <cell r="C8617" t="str">
            <v>Electricity, Gas, Water and Waste Services</v>
          </cell>
          <cell r="D8617">
            <v>215031405</v>
          </cell>
          <cell r="E8617" t="str">
            <v>Swan Hill Surrounds</v>
          </cell>
          <cell r="F8617">
            <v>3</v>
          </cell>
          <cell r="G8617">
            <v>0</v>
          </cell>
          <cell r="H8617">
            <v>0</v>
          </cell>
          <cell r="I8617">
            <v>0</v>
          </cell>
          <cell r="J8617">
            <v>0</v>
          </cell>
          <cell r="K8617">
            <v>3</v>
          </cell>
        </row>
        <row r="8618">
          <cell r="A8618">
            <v>8612</v>
          </cell>
          <cell r="B8618" t="str">
            <v>E</v>
          </cell>
          <cell r="C8618" t="str">
            <v>Construction</v>
          </cell>
          <cell r="D8618">
            <v>215031405</v>
          </cell>
          <cell r="E8618" t="str">
            <v>Swan Hill Surrounds</v>
          </cell>
          <cell r="F8618">
            <v>60</v>
          </cell>
          <cell r="G8618">
            <v>27</v>
          </cell>
          <cell r="H8618">
            <v>0</v>
          </cell>
          <cell r="I8618">
            <v>0</v>
          </cell>
          <cell r="J8618">
            <v>0</v>
          </cell>
          <cell r="K8618">
            <v>90</v>
          </cell>
        </row>
        <row r="8619">
          <cell r="A8619">
            <v>8613</v>
          </cell>
          <cell r="B8619" t="str">
            <v>F</v>
          </cell>
          <cell r="C8619" t="str">
            <v>Wholesale Trade</v>
          </cell>
          <cell r="D8619">
            <v>215031405</v>
          </cell>
          <cell r="E8619" t="str">
            <v>Swan Hill Surrounds</v>
          </cell>
          <cell r="F8619">
            <v>15</v>
          </cell>
          <cell r="G8619">
            <v>3</v>
          </cell>
          <cell r="H8619">
            <v>3</v>
          </cell>
          <cell r="I8619">
            <v>3</v>
          </cell>
          <cell r="J8619">
            <v>0</v>
          </cell>
          <cell r="K8619">
            <v>22</v>
          </cell>
        </row>
        <row r="8620">
          <cell r="A8620">
            <v>8614</v>
          </cell>
          <cell r="B8620" t="str">
            <v>G</v>
          </cell>
          <cell r="C8620" t="str">
            <v>Retail Trade</v>
          </cell>
          <cell r="D8620">
            <v>215031405</v>
          </cell>
          <cell r="E8620" t="str">
            <v>Swan Hill Surrounds</v>
          </cell>
          <cell r="F8620">
            <v>11</v>
          </cell>
          <cell r="G8620">
            <v>10</v>
          </cell>
          <cell r="H8620">
            <v>3</v>
          </cell>
          <cell r="I8620">
            <v>0</v>
          </cell>
          <cell r="J8620">
            <v>0</v>
          </cell>
          <cell r="K8620">
            <v>22</v>
          </cell>
        </row>
        <row r="8621">
          <cell r="A8621">
            <v>8615</v>
          </cell>
          <cell r="B8621" t="str">
            <v>H</v>
          </cell>
          <cell r="C8621" t="str">
            <v>Accommodation and Food Services</v>
          </cell>
          <cell r="D8621">
            <v>215031405</v>
          </cell>
          <cell r="E8621" t="str">
            <v>Swan Hill Surrounds</v>
          </cell>
          <cell r="F8621">
            <v>5</v>
          </cell>
          <cell r="G8621">
            <v>9</v>
          </cell>
          <cell r="H8621">
            <v>5</v>
          </cell>
          <cell r="I8621">
            <v>0</v>
          </cell>
          <cell r="J8621">
            <v>0</v>
          </cell>
          <cell r="K8621">
            <v>19</v>
          </cell>
        </row>
        <row r="8622">
          <cell r="A8622">
            <v>8616</v>
          </cell>
          <cell r="B8622" t="str">
            <v>I</v>
          </cell>
          <cell r="C8622" t="str">
            <v>Transport, Postal and Warehousing</v>
          </cell>
          <cell r="D8622">
            <v>215031405</v>
          </cell>
          <cell r="E8622" t="str">
            <v>Swan Hill Surrounds</v>
          </cell>
          <cell r="F8622">
            <v>33</v>
          </cell>
          <cell r="G8622">
            <v>21</v>
          </cell>
          <cell r="H8622">
            <v>3</v>
          </cell>
          <cell r="I8622">
            <v>0</v>
          </cell>
          <cell r="J8622">
            <v>0</v>
          </cell>
          <cell r="K8622">
            <v>57</v>
          </cell>
        </row>
        <row r="8623">
          <cell r="A8623">
            <v>8617</v>
          </cell>
          <cell r="B8623" t="str">
            <v>J</v>
          </cell>
          <cell r="C8623" t="str">
            <v>Information Media and Telecommunications</v>
          </cell>
          <cell r="D8623">
            <v>215031405</v>
          </cell>
          <cell r="E8623" t="str">
            <v>Swan Hill Surrounds</v>
          </cell>
          <cell r="F8623">
            <v>0</v>
          </cell>
          <cell r="G8623">
            <v>0</v>
          </cell>
          <cell r="H8623">
            <v>0</v>
          </cell>
          <cell r="I8623">
            <v>0</v>
          </cell>
          <cell r="J8623">
            <v>0</v>
          </cell>
          <cell r="K8623">
            <v>0</v>
          </cell>
        </row>
        <row r="8624">
          <cell r="A8624">
            <v>8618</v>
          </cell>
          <cell r="B8624" t="str">
            <v>K</v>
          </cell>
          <cell r="C8624" t="str">
            <v>Financial and Insurance Services</v>
          </cell>
          <cell r="D8624">
            <v>215031405</v>
          </cell>
          <cell r="E8624" t="str">
            <v>Swan Hill Surrounds</v>
          </cell>
          <cell r="F8624">
            <v>10</v>
          </cell>
          <cell r="G8624">
            <v>0</v>
          </cell>
          <cell r="H8624">
            <v>3</v>
          </cell>
          <cell r="I8624">
            <v>0</v>
          </cell>
          <cell r="J8624">
            <v>0</v>
          </cell>
          <cell r="K8624">
            <v>13</v>
          </cell>
        </row>
        <row r="8625">
          <cell r="A8625">
            <v>8619</v>
          </cell>
          <cell r="B8625" t="str">
            <v>L</v>
          </cell>
          <cell r="C8625" t="str">
            <v>Rental, Hiring and Real Estate Services</v>
          </cell>
          <cell r="D8625">
            <v>215031405</v>
          </cell>
          <cell r="E8625" t="str">
            <v>Swan Hill Surrounds</v>
          </cell>
          <cell r="F8625">
            <v>36</v>
          </cell>
          <cell r="G8625">
            <v>7</v>
          </cell>
          <cell r="H8625">
            <v>0</v>
          </cell>
          <cell r="I8625">
            <v>0</v>
          </cell>
          <cell r="J8625">
            <v>0</v>
          </cell>
          <cell r="K8625">
            <v>44</v>
          </cell>
        </row>
        <row r="8626">
          <cell r="A8626">
            <v>8620</v>
          </cell>
          <cell r="B8626" t="str">
            <v>M</v>
          </cell>
          <cell r="C8626" t="str">
            <v>Professional, Scientific and Technical Services</v>
          </cell>
          <cell r="D8626">
            <v>215031405</v>
          </cell>
          <cell r="E8626" t="str">
            <v>Swan Hill Surrounds</v>
          </cell>
          <cell r="F8626">
            <v>20</v>
          </cell>
          <cell r="G8626">
            <v>6</v>
          </cell>
          <cell r="H8626">
            <v>0</v>
          </cell>
          <cell r="I8626">
            <v>0</v>
          </cell>
          <cell r="J8626">
            <v>0</v>
          </cell>
          <cell r="K8626">
            <v>28</v>
          </cell>
        </row>
        <row r="8627">
          <cell r="A8627">
            <v>8621</v>
          </cell>
          <cell r="B8627" t="str">
            <v>N</v>
          </cell>
          <cell r="C8627" t="str">
            <v>Administrative and Support Services</v>
          </cell>
          <cell r="D8627">
            <v>215031405</v>
          </cell>
          <cell r="E8627" t="str">
            <v>Swan Hill Surrounds</v>
          </cell>
          <cell r="F8627">
            <v>7</v>
          </cell>
          <cell r="G8627">
            <v>5</v>
          </cell>
          <cell r="H8627">
            <v>3</v>
          </cell>
          <cell r="I8627">
            <v>3</v>
          </cell>
          <cell r="J8627">
            <v>0</v>
          </cell>
          <cell r="K8627">
            <v>18</v>
          </cell>
        </row>
        <row r="8628">
          <cell r="A8628">
            <v>8622</v>
          </cell>
          <cell r="B8628" t="str">
            <v>O</v>
          </cell>
          <cell r="C8628" t="str">
            <v>Public Administration and Safety</v>
          </cell>
          <cell r="D8628">
            <v>215031405</v>
          </cell>
          <cell r="E8628" t="str">
            <v>Swan Hill Surrounds</v>
          </cell>
          <cell r="F8628">
            <v>0</v>
          </cell>
          <cell r="G8628">
            <v>0</v>
          </cell>
          <cell r="H8628">
            <v>0</v>
          </cell>
          <cell r="I8628">
            <v>0</v>
          </cell>
          <cell r="J8628">
            <v>0</v>
          </cell>
          <cell r="K8628">
            <v>0</v>
          </cell>
        </row>
        <row r="8629">
          <cell r="A8629">
            <v>8623</v>
          </cell>
          <cell r="B8629" t="str">
            <v>P</v>
          </cell>
          <cell r="C8629" t="str">
            <v>Education and Training</v>
          </cell>
          <cell r="D8629">
            <v>215031405</v>
          </cell>
          <cell r="E8629" t="str">
            <v>Swan Hill Surrounds</v>
          </cell>
          <cell r="F8629">
            <v>5</v>
          </cell>
          <cell r="G8629">
            <v>3</v>
          </cell>
          <cell r="H8629">
            <v>0</v>
          </cell>
          <cell r="I8629">
            <v>0</v>
          </cell>
          <cell r="J8629">
            <v>0</v>
          </cell>
          <cell r="K8629">
            <v>6</v>
          </cell>
        </row>
        <row r="8630">
          <cell r="A8630">
            <v>8624</v>
          </cell>
          <cell r="B8630" t="str">
            <v>Q</v>
          </cell>
          <cell r="C8630" t="str">
            <v>Health Care and Social Assistance</v>
          </cell>
          <cell r="D8630">
            <v>215031405</v>
          </cell>
          <cell r="E8630" t="str">
            <v>Swan Hill Surrounds</v>
          </cell>
          <cell r="F8630">
            <v>9</v>
          </cell>
          <cell r="G8630">
            <v>0</v>
          </cell>
          <cell r="H8630">
            <v>0</v>
          </cell>
          <cell r="I8630">
            <v>0</v>
          </cell>
          <cell r="J8630">
            <v>0</v>
          </cell>
          <cell r="K8630">
            <v>10</v>
          </cell>
        </row>
        <row r="8631">
          <cell r="A8631">
            <v>8625</v>
          </cell>
          <cell r="B8631" t="str">
            <v>R</v>
          </cell>
          <cell r="C8631" t="str">
            <v>Arts and Recreation Services</v>
          </cell>
          <cell r="D8631">
            <v>215031405</v>
          </cell>
          <cell r="E8631" t="str">
            <v>Swan Hill Surrounds</v>
          </cell>
          <cell r="F8631">
            <v>3</v>
          </cell>
          <cell r="G8631">
            <v>0</v>
          </cell>
          <cell r="H8631">
            <v>0</v>
          </cell>
          <cell r="I8631">
            <v>0</v>
          </cell>
          <cell r="J8631">
            <v>0</v>
          </cell>
          <cell r="K8631">
            <v>3</v>
          </cell>
        </row>
        <row r="8632">
          <cell r="A8632">
            <v>8626</v>
          </cell>
          <cell r="B8632" t="str">
            <v>S</v>
          </cell>
          <cell r="C8632" t="str">
            <v>Other Services</v>
          </cell>
          <cell r="D8632">
            <v>215031405</v>
          </cell>
          <cell r="E8632" t="str">
            <v>Swan Hill Surrounds</v>
          </cell>
          <cell r="F8632">
            <v>20</v>
          </cell>
          <cell r="G8632">
            <v>11</v>
          </cell>
          <cell r="H8632">
            <v>3</v>
          </cell>
          <cell r="I8632">
            <v>0</v>
          </cell>
          <cell r="J8632">
            <v>0</v>
          </cell>
          <cell r="K8632">
            <v>34</v>
          </cell>
        </row>
        <row r="8633">
          <cell r="A8633">
            <v>8627</v>
          </cell>
          <cell r="B8633" t="str">
            <v>A</v>
          </cell>
          <cell r="C8633" t="str">
            <v>Agriculture, Forestry and Fishing</v>
          </cell>
          <cell r="D8633">
            <v>213011339</v>
          </cell>
          <cell r="E8633" t="str">
            <v>Sydenham</v>
          </cell>
          <cell r="F8633">
            <v>0</v>
          </cell>
          <cell r="G8633">
            <v>0</v>
          </cell>
          <cell r="H8633">
            <v>0</v>
          </cell>
          <cell r="I8633">
            <v>0</v>
          </cell>
          <cell r="J8633">
            <v>0</v>
          </cell>
          <cell r="K8633">
            <v>0</v>
          </cell>
        </row>
        <row r="8634">
          <cell r="A8634">
            <v>8628</v>
          </cell>
          <cell r="B8634" t="str">
            <v>B</v>
          </cell>
          <cell r="C8634" t="str">
            <v>Mining</v>
          </cell>
          <cell r="D8634">
            <v>213011339</v>
          </cell>
          <cell r="E8634" t="str">
            <v>Sydenham</v>
          </cell>
          <cell r="F8634">
            <v>0</v>
          </cell>
          <cell r="G8634">
            <v>0</v>
          </cell>
          <cell r="H8634">
            <v>0</v>
          </cell>
          <cell r="I8634">
            <v>0</v>
          </cell>
          <cell r="J8634">
            <v>0</v>
          </cell>
          <cell r="K8634">
            <v>0</v>
          </cell>
        </row>
        <row r="8635">
          <cell r="A8635">
            <v>8629</v>
          </cell>
          <cell r="B8635" t="str">
            <v>C</v>
          </cell>
          <cell r="C8635" t="str">
            <v>Manufacturing</v>
          </cell>
          <cell r="D8635">
            <v>213011339</v>
          </cell>
          <cell r="E8635" t="str">
            <v>Sydenham</v>
          </cell>
          <cell r="F8635">
            <v>15</v>
          </cell>
          <cell r="G8635">
            <v>8</v>
          </cell>
          <cell r="H8635">
            <v>3</v>
          </cell>
          <cell r="I8635">
            <v>0</v>
          </cell>
          <cell r="J8635">
            <v>0</v>
          </cell>
          <cell r="K8635">
            <v>24</v>
          </cell>
        </row>
        <row r="8636">
          <cell r="A8636">
            <v>8630</v>
          </cell>
          <cell r="B8636" t="str">
            <v>D</v>
          </cell>
          <cell r="C8636" t="str">
            <v>Electricity, Gas, Water and Waste Services</v>
          </cell>
          <cell r="D8636">
            <v>213011339</v>
          </cell>
          <cell r="E8636" t="str">
            <v>Sydenham</v>
          </cell>
          <cell r="F8636">
            <v>3</v>
          </cell>
          <cell r="G8636">
            <v>3</v>
          </cell>
          <cell r="H8636">
            <v>0</v>
          </cell>
          <cell r="I8636">
            <v>0</v>
          </cell>
          <cell r="J8636">
            <v>0</v>
          </cell>
          <cell r="K8636">
            <v>5</v>
          </cell>
        </row>
        <row r="8637">
          <cell r="A8637">
            <v>8631</v>
          </cell>
          <cell r="B8637" t="str">
            <v>E</v>
          </cell>
          <cell r="C8637" t="str">
            <v>Construction</v>
          </cell>
          <cell r="D8637">
            <v>213011339</v>
          </cell>
          <cell r="E8637" t="str">
            <v>Sydenham</v>
          </cell>
          <cell r="F8637">
            <v>151</v>
          </cell>
          <cell r="G8637">
            <v>40</v>
          </cell>
          <cell r="H8637">
            <v>5</v>
          </cell>
          <cell r="I8637">
            <v>0</v>
          </cell>
          <cell r="J8637">
            <v>0</v>
          </cell>
          <cell r="K8637">
            <v>196</v>
          </cell>
        </row>
        <row r="8638">
          <cell r="A8638">
            <v>8632</v>
          </cell>
          <cell r="B8638" t="str">
            <v>F</v>
          </cell>
          <cell r="C8638" t="str">
            <v>Wholesale Trade</v>
          </cell>
          <cell r="D8638">
            <v>213011339</v>
          </cell>
          <cell r="E8638" t="str">
            <v>Sydenham</v>
          </cell>
          <cell r="F8638">
            <v>9</v>
          </cell>
          <cell r="G8638">
            <v>3</v>
          </cell>
          <cell r="H8638">
            <v>0</v>
          </cell>
          <cell r="I8638">
            <v>0</v>
          </cell>
          <cell r="J8638">
            <v>0</v>
          </cell>
          <cell r="K8638">
            <v>11</v>
          </cell>
        </row>
        <row r="8639">
          <cell r="A8639">
            <v>8633</v>
          </cell>
          <cell r="B8639" t="str">
            <v>G</v>
          </cell>
          <cell r="C8639" t="str">
            <v>Retail Trade</v>
          </cell>
          <cell r="D8639">
            <v>213011339</v>
          </cell>
          <cell r="E8639" t="str">
            <v>Sydenham</v>
          </cell>
          <cell r="F8639">
            <v>32</v>
          </cell>
          <cell r="G8639">
            <v>9</v>
          </cell>
          <cell r="H8639">
            <v>3</v>
          </cell>
          <cell r="I8639">
            <v>0</v>
          </cell>
          <cell r="J8639">
            <v>0</v>
          </cell>
          <cell r="K8639">
            <v>43</v>
          </cell>
        </row>
        <row r="8640">
          <cell r="A8640">
            <v>8634</v>
          </cell>
          <cell r="B8640" t="str">
            <v>H</v>
          </cell>
          <cell r="C8640" t="str">
            <v>Accommodation and Food Services</v>
          </cell>
          <cell r="D8640">
            <v>213011339</v>
          </cell>
          <cell r="E8640" t="str">
            <v>Sydenham</v>
          </cell>
          <cell r="F8640">
            <v>15</v>
          </cell>
          <cell r="G8640">
            <v>7</v>
          </cell>
          <cell r="H8640">
            <v>0</v>
          </cell>
          <cell r="I8640">
            <v>0</v>
          </cell>
          <cell r="J8640">
            <v>0</v>
          </cell>
          <cell r="K8640">
            <v>24</v>
          </cell>
        </row>
        <row r="8641">
          <cell r="A8641">
            <v>8635</v>
          </cell>
          <cell r="B8641" t="str">
            <v>I</v>
          </cell>
          <cell r="C8641" t="str">
            <v>Transport, Postal and Warehousing</v>
          </cell>
          <cell r="D8641">
            <v>213011339</v>
          </cell>
          <cell r="E8641" t="str">
            <v>Sydenham</v>
          </cell>
          <cell r="F8641">
            <v>210</v>
          </cell>
          <cell r="G8641">
            <v>20</v>
          </cell>
          <cell r="H8641">
            <v>3</v>
          </cell>
          <cell r="I8641">
            <v>0</v>
          </cell>
          <cell r="J8641">
            <v>0</v>
          </cell>
          <cell r="K8641">
            <v>232</v>
          </cell>
        </row>
        <row r="8642">
          <cell r="A8642">
            <v>8636</v>
          </cell>
          <cell r="B8642" t="str">
            <v>J</v>
          </cell>
          <cell r="C8642" t="str">
            <v>Information Media and Telecommunications</v>
          </cell>
          <cell r="D8642">
            <v>213011339</v>
          </cell>
          <cell r="E8642" t="str">
            <v>Sydenham</v>
          </cell>
          <cell r="F8642">
            <v>6</v>
          </cell>
          <cell r="G8642">
            <v>3</v>
          </cell>
          <cell r="H8642">
            <v>0</v>
          </cell>
          <cell r="I8642">
            <v>0</v>
          </cell>
          <cell r="J8642">
            <v>0</v>
          </cell>
          <cell r="K8642">
            <v>7</v>
          </cell>
        </row>
        <row r="8643">
          <cell r="A8643">
            <v>8637</v>
          </cell>
          <cell r="B8643" t="str">
            <v>K</v>
          </cell>
          <cell r="C8643" t="str">
            <v>Financial and Insurance Services</v>
          </cell>
          <cell r="D8643">
            <v>213011339</v>
          </cell>
          <cell r="E8643" t="str">
            <v>Sydenham</v>
          </cell>
          <cell r="F8643">
            <v>20</v>
          </cell>
          <cell r="G8643">
            <v>3</v>
          </cell>
          <cell r="H8643">
            <v>0</v>
          </cell>
          <cell r="I8643">
            <v>0</v>
          </cell>
          <cell r="J8643">
            <v>0</v>
          </cell>
          <cell r="K8643">
            <v>22</v>
          </cell>
        </row>
        <row r="8644">
          <cell r="A8644">
            <v>8638</v>
          </cell>
          <cell r="B8644" t="str">
            <v>L</v>
          </cell>
          <cell r="C8644" t="str">
            <v>Rental, Hiring and Real Estate Services</v>
          </cell>
          <cell r="D8644">
            <v>213011339</v>
          </cell>
          <cell r="E8644" t="str">
            <v>Sydenham</v>
          </cell>
          <cell r="F8644">
            <v>43</v>
          </cell>
          <cell r="G8644">
            <v>5</v>
          </cell>
          <cell r="H8644">
            <v>0</v>
          </cell>
          <cell r="I8644">
            <v>0</v>
          </cell>
          <cell r="J8644">
            <v>0</v>
          </cell>
          <cell r="K8644">
            <v>50</v>
          </cell>
        </row>
        <row r="8645">
          <cell r="A8645">
            <v>8639</v>
          </cell>
          <cell r="B8645" t="str">
            <v>M</v>
          </cell>
          <cell r="C8645" t="str">
            <v>Professional, Scientific and Technical Services</v>
          </cell>
          <cell r="D8645">
            <v>213011339</v>
          </cell>
          <cell r="E8645" t="str">
            <v>Sydenham</v>
          </cell>
          <cell r="F8645">
            <v>39</v>
          </cell>
          <cell r="G8645">
            <v>21</v>
          </cell>
          <cell r="H8645">
            <v>0</v>
          </cell>
          <cell r="I8645">
            <v>0</v>
          </cell>
          <cell r="J8645">
            <v>0</v>
          </cell>
          <cell r="K8645">
            <v>62</v>
          </cell>
        </row>
        <row r="8646">
          <cell r="A8646">
            <v>8640</v>
          </cell>
          <cell r="B8646" t="str">
            <v>N</v>
          </cell>
          <cell r="C8646" t="str">
            <v>Administrative and Support Services</v>
          </cell>
          <cell r="D8646">
            <v>213011339</v>
          </cell>
          <cell r="E8646" t="str">
            <v>Sydenham</v>
          </cell>
          <cell r="F8646">
            <v>50</v>
          </cell>
          <cell r="G8646">
            <v>12</v>
          </cell>
          <cell r="H8646">
            <v>3</v>
          </cell>
          <cell r="I8646">
            <v>0</v>
          </cell>
          <cell r="J8646">
            <v>0</v>
          </cell>
          <cell r="K8646">
            <v>65</v>
          </cell>
        </row>
        <row r="8647">
          <cell r="A8647">
            <v>8641</v>
          </cell>
          <cell r="B8647" t="str">
            <v>O</v>
          </cell>
          <cell r="C8647" t="str">
            <v>Public Administration and Safety</v>
          </cell>
          <cell r="D8647">
            <v>213011339</v>
          </cell>
          <cell r="E8647" t="str">
            <v>Sydenham</v>
          </cell>
          <cell r="F8647">
            <v>7</v>
          </cell>
          <cell r="G8647">
            <v>0</v>
          </cell>
          <cell r="H8647">
            <v>0</v>
          </cell>
          <cell r="I8647">
            <v>0</v>
          </cell>
          <cell r="J8647">
            <v>0</v>
          </cell>
          <cell r="K8647">
            <v>7</v>
          </cell>
        </row>
        <row r="8648">
          <cell r="A8648">
            <v>8642</v>
          </cell>
          <cell r="B8648" t="str">
            <v>P</v>
          </cell>
          <cell r="C8648" t="str">
            <v>Education and Training</v>
          </cell>
          <cell r="D8648">
            <v>213011339</v>
          </cell>
          <cell r="E8648" t="str">
            <v>Sydenham</v>
          </cell>
          <cell r="F8648">
            <v>5</v>
          </cell>
          <cell r="G8648">
            <v>0</v>
          </cell>
          <cell r="H8648">
            <v>3</v>
          </cell>
          <cell r="I8648">
            <v>0</v>
          </cell>
          <cell r="J8648">
            <v>0</v>
          </cell>
          <cell r="K8648">
            <v>7</v>
          </cell>
        </row>
        <row r="8649">
          <cell r="A8649">
            <v>8643</v>
          </cell>
          <cell r="B8649" t="str">
            <v>Q</v>
          </cell>
          <cell r="C8649" t="str">
            <v>Health Care and Social Assistance</v>
          </cell>
          <cell r="D8649">
            <v>213011339</v>
          </cell>
          <cell r="E8649" t="str">
            <v>Sydenham</v>
          </cell>
          <cell r="F8649">
            <v>41</v>
          </cell>
          <cell r="G8649">
            <v>9</v>
          </cell>
          <cell r="H8649">
            <v>4</v>
          </cell>
          <cell r="I8649">
            <v>4</v>
          </cell>
          <cell r="J8649">
            <v>0</v>
          </cell>
          <cell r="K8649">
            <v>58</v>
          </cell>
        </row>
        <row r="8650">
          <cell r="A8650">
            <v>8644</v>
          </cell>
          <cell r="B8650" t="str">
            <v>R</v>
          </cell>
          <cell r="C8650" t="str">
            <v>Arts and Recreation Services</v>
          </cell>
          <cell r="D8650">
            <v>213011339</v>
          </cell>
          <cell r="E8650" t="str">
            <v>Sydenham</v>
          </cell>
          <cell r="F8650">
            <v>4</v>
          </cell>
          <cell r="G8650">
            <v>3</v>
          </cell>
          <cell r="H8650">
            <v>0</v>
          </cell>
          <cell r="I8650">
            <v>0</v>
          </cell>
          <cell r="J8650">
            <v>0</v>
          </cell>
          <cell r="K8650">
            <v>9</v>
          </cell>
        </row>
        <row r="8651">
          <cell r="A8651">
            <v>8645</v>
          </cell>
          <cell r="B8651" t="str">
            <v>S</v>
          </cell>
          <cell r="C8651" t="str">
            <v>Other Services</v>
          </cell>
          <cell r="D8651">
            <v>213011339</v>
          </cell>
          <cell r="E8651" t="str">
            <v>Sydenham</v>
          </cell>
          <cell r="F8651">
            <v>37</v>
          </cell>
          <cell r="G8651">
            <v>8</v>
          </cell>
          <cell r="H8651">
            <v>6</v>
          </cell>
          <cell r="I8651">
            <v>0</v>
          </cell>
          <cell r="J8651">
            <v>0</v>
          </cell>
          <cell r="K8651">
            <v>51</v>
          </cell>
        </row>
        <row r="8652">
          <cell r="A8652">
            <v>8646</v>
          </cell>
          <cell r="B8652" t="str">
            <v>A</v>
          </cell>
          <cell r="C8652" t="str">
            <v>Agriculture, Forestry and Fishing</v>
          </cell>
          <cell r="D8652">
            <v>213051583</v>
          </cell>
          <cell r="E8652" t="str">
            <v>Tarneit - Central</v>
          </cell>
          <cell r="F8652">
            <v>10</v>
          </cell>
          <cell r="G8652">
            <v>0</v>
          </cell>
          <cell r="H8652">
            <v>0</v>
          </cell>
          <cell r="I8652">
            <v>0</v>
          </cell>
          <cell r="J8652">
            <v>0</v>
          </cell>
          <cell r="K8652">
            <v>11</v>
          </cell>
        </row>
        <row r="8653">
          <cell r="A8653">
            <v>8647</v>
          </cell>
          <cell r="B8653" t="str">
            <v>B</v>
          </cell>
          <cell r="C8653" t="str">
            <v>Mining</v>
          </cell>
          <cell r="D8653">
            <v>213051583</v>
          </cell>
          <cell r="E8653" t="str">
            <v>Tarneit - Central</v>
          </cell>
          <cell r="F8653">
            <v>3</v>
          </cell>
          <cell r="G8653">
            <v>0</v>
          </cell>
          <cell r="H8653">
            <v>0</v>
          </cell>
          <cell r="I8653">
            <v>0</v>
          </cell>
          <cell r="J8653">
            <v>0</v>
          </cell>
          <cell r="K8653">
            <v>0</v>
          </cell>
        </row>
        <row r="8654">
          <cell r="A8654">
            <v>8648</v>
          </cell>
          <cell r="B8654" t="str">
            <v>C</v>
          </cell>
          <cell r="C8654" t="str">
            <v>Manufacturing</v>
          </cell>
          <cell r="D8654">
            <v>213051583</v>
          </cell>
          <cell r="E8654" t="str">
            <v>Tarneit - Central</v>
          </cell>
          <cell r="F8654">
            <v>24</v>
          </cell>
          <cell r="G8654">
            <v>9</v>
          </cell>
          <cell r="H8654">
            <v>3</v>
          </cell>
          <cell r="I8654">
            <v>0</v>
          </cell>
          <cell r="J8654">
            <v>0</v>
          </cell>
          <cell r="K8654">
            <v>34</v>
          </cell>
        </row>
        <row r="8655">
          <cell r="A8655">
            <v>8649</v>
          </cell>
          <cell r="B8655" t="str">
            <v>D</v>
          </cell>
          <cell r="C8655" t="str">
            <v>Electricity, Gas, Water and Waste Services</v>
          </cell>
          <cell r="D8655">
            <v>213051583</v>
          </cell>
          <cell r="E8655" t="str">
            <v>Tarneit - Central</v>
          </cell>
          <cell r="F8655">
            <v>7</v>
          </cell>
          <cell r="G8655">
            <v>0</v>
          </cell>
          <cell r="H8655">
            <v>0</v>
          </cell>
          <cell r="I8655">
            <v>0</v>
          </cell>
          <cell r="J8655">
            <v>0</v>
          </cell>
          <cell r="K8655">
            <v>8</v>
          </cell>
        </row>
        <row r="8656">
          <cell r="A8656">
            <v>8650</v>
          </cell>
          <cell r="B8656" t="str">
            <v>E</v>
          </cell>
          <cell r="C8656" t="str">
            <v>Construction</v>
          </cell>
          <cell r="D8656">
            <v>213051583</v>
          </cell>
          <cell r="E8656" t="str">
            <v>Tarneit - Central</v>
          </cell>
          <cell r="F8656">
            <v>392</v>
          </cell>
          <cell r="G8656">
            <v>82</v>
          </cell>
          <cell r="H8656">
            <v>6</v>
          </cell>
          <cell r="I8656">
            <v>0</v>
          </cell>
          <cell r="J8656">
            <v>0</v>
          </cell>
          <cell r="K8656">
            <v>480</v>
          </cell>
        </row>
        <row r="8657">
          <cell r="A8657">
            <v>8651</v>
          </cell>
          <cell r="B8657" t="str">
            <v>F</v>
          </cell>
          <cell r="C8657" t="str">
            <v>Wholesale Trade</v>
          </cell>
          <cell r="D8657">
            <v>213051583</v>
          </cell>
          <cell r="E8657" t="str">
            <v>Tarneit - Central</v>
          </cell>
          <cell r="F8657">
            <v>35</v>
          </cell>
          <cell r="G8657">
            <v>12</v>
          </cell>
          <cell r="H8657">
            <v>3</v>
          </cell>
          <cell r="I8657">
            <v>0</v>
          </cell>
          <cell r="J8657">
            <v>0</v>
          </cell>
          <cell r="K8657">
            <v>50</v>
          </cell>
        </row>
        <row r="8658">
          <cell r="A8658">
            <v>8652</v>
          </cell>
          <cell r="B8658" t="str">
            <v>G</v>
          </cell>
          <cell r="C8658" t="str">
            <v>Retail Trade</v>
          </cell>
          <cell r="D8658">
            <v>213051583</v>
          </cell>
          <cell r="E8658" t="str">
            <v>Tarneit - Central</v>
          </cell>
          <cell r="F8658">
            <v>118</v>
          </cell>
          <cell r="G8658">
            <v>63</v>
          </cell>
          <cell r="H8658">
            <v>17</v>
          </cell>
          <cell r="I8658">
            <v>3</v>
          </cell>
          <cell r="J8658">
            <v>0</v>
          </cell>
          <cell r="K8658">
            <v>200</v>
          </cell>
        </row>
        <row r="8659">
          <cell r="A8659">
            <v>8653</v>
          </cell>
          <cell r="B8659" t="str">
            <v>H</v>
          </cell>
          <cell r="C8659" t="str">
            <v>Accommodation and Food Services</v>
          </cell>
          <cell r="D8659">
            <v>213051583</v>
          </cell>
          <cell r="E8659" t="str">
            <v>Tarneit - Central</v>
          </cell>
          <cell r="F8659">
            <v>62</v>
          </cell>
          <cell r="G8659">
            <v>44</v>
          </cell>
          <cell r="H8659">
            <v>33</v>
          </cell>
          <cell r="I8659">
            <v>5</v>
          </cell>
          <cell r="J8659">
            <v>0</v>
          </cell>
          <cell r="K8659">
            <v>145</v>
          </cell>
        </row>
        <row r="8660">
          <cell r="A8660">
            <v>8654</v>
          </cell>
          <cell r="B8660" t="str">
            <v>I</v>
          </cell>
          <cell r="C8660" t="str">
            <v>Transport, Postal and Warehousing</v>
          </cell>
          <cell r="D8660">
            <v>213051583</v>
          </cell>
          <cell r="E8660" t="str">
            <v>Tarneit - Central</v>
          </cell>
          <cell r="F8660">
            <v>1664</v>
          </cell>
          <cell r="G8660">
            <v>78</v>
          </cell>
          <cell r="H8660">
            <v>6</v>
          </cell>
          <cell r="I8660">
            <v>0</v>
          </cell>
          <cell r="J8660">
            <v>0</v>
          </cell>
          <cell r="K8660">
            <v>1749</v>
          </cell>
        </row>
        <row r="8661">
          <cell r="A8661">
            <v>8655</v>
          </cell>
          <cell r="B8661" t="str">
            <v>J</v>
          </cell>
          <cell r="C8661" t="str">
            <v>Information Media and Telecommunications</v>
          </cell>
          <cell r="D8661">
            <v>213051583</v>
          </cell>
          <cell r="E8661" t="str">
            <v>Tarneit - Central</v>
          </cell>
          <cell r="F8661">
            <v>12</v>
          </cell>
          <cell r="G8661">
            <v>7</v>
          </cell>
          <cell r="H8661">
            <v>0</v>
          </cell>
          <cell r="I8661">
            <v>0</v>
          </cell>
          <cell r="J8661">
            <v>0</v>
          </cell>
          <cell r="K8661">
            <v>19</v>
          </cell>
        </row>
        <row r="8662">
          <cell r="A8662">
            <v>8656</v>
          </cell>
          <cell r="B8662" t="str">
            <v>K</v>
          </cell>
          <cell r="C8662" t="str">
            <v>Financial and Insurance Services</v>
          </cell>
          <cell r="D8662">
            <v>213051583</v>
          </cell>
          <cell r="E8662" t="str">
            <v>Tarneit - Central</v>
          </cell>
          <cell r="F8662">
            <v>75</v>
          </cell>
          <cell r="G8662">
            <v>20</v>
          </cell>
          <cell r="H8662">
            <v>3</v>
          </cell>
          <cell r="I8662">
            <v>0</v>
          </cell>
          <cell r="J8662">
            <v>0</v>
          </cell>
          <cell r="K8662">
            <v>96</v>
          </cell>
        </row>
        <row r="8663">
          <cell r="A8663">
            <v>8657</v>
          </cell>
          <cell r="B8663" t="str">
            <v>L</v>
          </cell>
          <cell r="C8663" t="str">
            <v>Rental, Hiring and Real Estate Services</v>
          </cell>
          <cell r="D8663">
            <v>213051583</v>
          </cell>
          <cell r="E8663" t="str">
            <v>Tarneit - Central</v>
          </cell>
          <cell r="F8663">
            <v>197</v>
          </cell>
          <cell r="G8663">
            <v>20</v>
          </cell>
          <cell r="H8663">
            <v>3</v>
          </cell>
          <cell r="I8663">
            <v>0</v>
          </cell>
          <cell r="J8663">
            <v>0</v>
          </cell>
          <cell r="K8663">
            <v>220</v>
          </cell>
        </row>
        <row r="8664">
          <cell r="A8664">
            <v>8658</v>
          </cell>
          <cell r="B8664" t="str">
            <v>M</v>
          </cell>
          <cell r="C8664" t="str">
            <v>Professional, Scientific and Technical Services</v>
          </cell>
          <cell r="D8664">
            <v>213051583</v>
          </cell>
          <cell r="E8664" t="str">
            <v>Tarneit - Central</v>
          </cell>
          <cell r="F8664">
            <v>212</v>
          </cell>
          <cell r="G8664">
            <v>85</v>
          </cell>
          <cell r="H8664">
            <v>5</v>
          </cell>
          <cell r="I8664">
            <v>0</v>
          </cell>
          <cell r="J8664">
            <v>0</v>
          </cell>
          <cell r="K8664">
            <v>302</v>
          </cell>
        </row>
        <row r="8665">
          <cell r="A8665">
            <v>8659</v>
          </cell>
          <cell r="B8665" t="str">
            <v>N</v>
          </cell>
          <cell r="C8665" t="str">
            <v>Administrative and Support Services</v>
          </cell>
          <cell r="D8665">
            <v>213051583</v>
          </cell>
          <cell r="E8665" t="str">
            <v>Tarneit - Central</v>
          </cell>
          <cell r="F8665">
            <v>260</v>
          </cell>
          <cell r="G8665">
            <v>35</v>
          </cell>
          <cell r="H8665">
            <v>3</v>
          </cell>
          <cell r="I8665">
            <v>3</v>
          </cell>
          <cell r="J8665">
            <v>0</v>
          </cell>
          <cell r="K8665">
            <v>300</v>
          </cell>
        </row>
        <row r="8666">
          <cell r="A8666">
            <v>8660</v>
          </cell>
          <cell r="B8666" t="str">
            <v>O</v>
          </cell>
          <cell r="C8666" t="str">
            <v>Public Administration and Safety</v>
          </cell>
          <cell r="D8666">
            <v>213051583</v>
          </cell>
          <cell r="E8666" t="str">
            <v>Tarneit - Central</v>
          </cell>
          <cell r="F8666">
            <v>14</v>
          </cell>
          <cell r="G8666">
            <v>3</v>
          </cell>
          <cell r="H8666">
            <v>0</v>
          </cell>
          <cell r="I8666">
            <v>0</v>
          </cell>
          <cell r="J8666">
            <v>0</v>
          </cell>
          <cell r="K8666">
            <v>18</v>
          </cell>
        </row>
        <row r="8667">
          <cell r="A8667">
            <v>8661</v>
          </cell>
          <cell r="B8667" t="str">
            <v>P</v>
          </cell>
          <cell r="C8667" t="str">
            <v>Education and Training</v>
          </cell>
          <cell r="D8667">
            <v>213051583</v>
          </cell>
          <cell r="E8667" t="str">
            <v>Tarneit - Central</v>
          </cell>
          <cell r="F8667">
            <v>45</v>
          </cell>
          <cell r="G8667">
            <v>15</v>
          </cell>
          <cell r="H8667">
            <v>0</v>
          </cell>
          <cell r="I8667">
            <v>0</v>
          </cell>
          <cell r="J8667">
            <v>0</v>
          </cell>
          <cell r="K8667">
            <v>62</v>
          </cell>
        </row>
        <row r="8668">
          <cell r="A8668">
            <v>8662</v>
          </cell>
          <cell r="B8668" t="str">
            <v>Q</v>
          </cell>
          <cell r="C8668" t="str">
            <v>Health Care and Social Assistance</v>
          </cell>
          <cell r="D8668">
            <v>213051583</v>
          </cell>
          <cell r="E8668" t="str">
            <v>Tarneit - Central</v>
          </cell>
          <cell r="F8668">
            <v>179</v>
          </cell>
          <cell r="G8668">
            <v>53</v>
          </cell>
          <cell r="H8668">
            <v>23</v>
          </cell>
          <cell r="I8668">
            <v>4</v>
          </cell>
          <cell r="J8668">
            <v>0</v>
          </cell>
          <cell r="K8668">
            <v>259</v>
          </cell>
        </row>
        <row r="8669">
          <cell r="A8669">
            <v>8663</v>
          </cell>
          <cell r="B8669" t="str">
            <v>R</v>
          </cell>
          <cell r="C8669" t="str">
            <v>Arts and Recreation Services</v>
          </cell>
          <cell r="D8669">
            <v>213051583</v>
          </cell>
          <cell r="E8669" t="str">
            <v>Tarneit - Central</v>
          </cell>
          <cell r="F8669">
            <v>8</v>
          </cell>
          <cell r="G8669">
            <v>3</v>
          </cell>
          <cell r="H8669">
            <v>3</v>
          </cell>
          <cell r="I8669">
            <v>0</v>
          </cell>
          <cell r="J8669">
            <v>0</v>
          </cell>
          <cell r="K8669">
            <v>13</v>
          </cell>
        </row>
        <row r="8670">
          <cell r="A8670">
            <v>8664</v>
          </cell>
          <cell r="B8670" t="str">
            <v>S</v>
          </cell>
          <cell r="C8670" t="str">
            <v>Other Services</v>
          </cell>
          <cell r="D8670">
            <v>213051583</v>
          </cell>
          <cell r="E8670" t="str">
            <v>Tarneit - Central</v>
          </cell>
          <cell r="F8670">
            <v>104</v>
          </cell>
          <cell r="G8670">
            <v>28</v>
          </cell>
          <cell r="H8670">
            <v>4</v>
          </cell>
          <cell r="I8670">
            <v>0</v>
          </cell>
          <cell r="J8670">
            <v>0</v>
          </cell>
          <cell r="K8670">
            <v>136</v>
          </cell>
        </row>
        <row r="8671">
          <cell r="A8671">
            <v>8665</v>
          </cell>
          <cell r="B8671" t="str">
            <v>A</v>
          </cell>
          <cell r="C8671" t="str">
            <v>Agriculture, Forestry and Fishing</v>
          </cell>
          <cell r="D8671">
            <v>213051584</v>
          </cell>
          <cell r="E8671" t="str">
            <v>Tarneit - North</v>
          </cell>
          <cell r="F8671">
            <v>7</v>
          </cell>
          <cell r="G8671">
            <v>3</v>
          </cell>
          <cell r="H8671">
            <v>0</v>
          </cell>
          <cell r="I8671">
            <v>0</v>
          </cell>
          <cell r="J8671">
            <v>0</v>
          </cell>
          <cell r="K8671">
            <v>9</v>
          </cell>
        </row>
        <row r="8672">
          <cell r="A8672">
            <v>8666</v>
          </cell>
          <cell r="B8672" t="str">
            <v>B</v>
          </cell>
          <cell r="C8672" t="str">
            <v>Mining</v>
          </cell>
          <cell r="D8672">
            <v>213051584</v>
          </cell>
          <cell r="E8672" t="str">
            <v>Tarneit - North</v>
          </cell>
          <cell r="F8672">
            <v>0</v>
          </cell>
          <cell r="G8672">
            <v>0</v>
          </cell>
          <cell r="H8672">
            <v>0</v>
          </cell>
          <cell r="I8672">
            <v>0</v>
          </cell>
          <cell r="J8672">
            <v>0</v>
          </cell>
          <cell r="K8672">
            <v>0</v>
          </cell>
        </row>
        <row r="8673">
          <cell r="A8673">
            <v>8667</v>
          </cell>
          <cell r="B8673" t="str">
            <v>C</v>
          </cell>
          <cell r="C8673" t="str">
            <v>Manufacturing</v>
          </cell>
          <cell r="D8673">
            <v>213051584</v>
          </cell>
          <cell r="E8673" t="str">
            <v>Tarneit - North</v>
          </cell>
          <cell r="F8673">
            <v>10</v>
          </cell>
          <cell r="G8673">
            <v>0</v>
          </cell>
          <cell r="H8673">
            <v>0</v>
          </cell>
          <cell r="I8673">
            <v>0</v>
          </cell>
          <cell r="J8673">
            <v>0</v>
          </cell>
          <cell r="K8673">
            <v>12</v>
          </cell>
        </row>
        <row r="8674">
          <cell r="A8674">
            <v>8668</v>
          </cell>
          <cell r="B8674" t="str">
            <v>D</v>
          </cell>
          <cell r="C8674" t="str">
            <v>Electricity, Gas, Water and Waste Services</v>
          </cell>
          <cell r="D8674">
            <v>213051584</v>
          </cell>
          <cell r="E8674" t="str">
            <v>Tarneit - North</v>
          </cell>
          <cell r="F8674">
            <v>0</v>
          </cell>
          <cell r="G8674">
            <v>0</v>
          </cell>
          <cell r="H8674">
            <v>0</v>
          </cell>
          <cell r="I8674">
            <v>0</v>
          </cell>
          <cell r="J8674">
            <v>0</v>
          </cell>
          <cell r="K8674">
            <v>0</v>
          </cell>
        </row>
        <row r="8675">
          <cell r="A8675">
            <v>8669</v>
          </cell>
          <cell r="B8675" t="str">
            <v>E</v>
          </cell>
          <cell r="C8675" t="str">
            <v>Construction</v>
          </cell>
          <cell r="D8675">
            <v>213051584</v>
          </cell>
          <cell r="E8675" t="str">
            <v>Tarneit - North</v>
          </cell>
          <cell r="F8675">
            <v>265</v>
          </cell>
          <cell r="G8675">
            <v>53</v>
          </cell>
          <cell r="H8675">
            <v>0</v>
          </cell>
          <cell r="I8675">
            <v>0</v>
          </cell>
          <cell r="J8675">
            <v>0</v>
          </cell>
          <cell r="K8675">
            <v>320</v>
          </cell>
        </row>
        <row r="8676">
          <cell r="A8676">
            <v>8670</v>
          </cell>
          <cell r="B8676" t="str">
            <v>F</v>
          </cell>
          <cell r="C8676" t="str">
            <v>Wholesale Trade</v>
          </cell>
          <cell r="D8676">
            <v>213051584</v>
          </cell>
          <cell r="E8676" t="str">
            <v>Tarneit - North</v>
          </cell>
          <cell r="F8676">
            <v>13</v>
          </cell>
          <cell r="G8676">
            <v>8</v>
          </cell>
          <cell r="H8676">
            <v>0</v>
          </cell>
          <cell r="I8676">
            <v>0</v>
          </cell>
          <cell r="J8676">
            <v>0</v>
          </cell>
          <cell r="K8676">
            <v>23</v>
          </cell>
        </row>
        <row r="8677">
          <cell r="A8677">
            <v>8671</v>
          </cell>
          <cell r="B8677" t="str">
            <v>G</v>
          </cell>
          <cell r="C8677" t="str">
            <v>Retail Trade</v>
          </cell>
          <cell r="D8677">
            <v>213051584</v>
          </cell>
          <cell r="E8677" t="str">
            <v>Tarneit - North</v>
          </cell>
          <cell r="F8677">
            <v>67</v>
          </cell>
          <cell r="G8677">
            <v>28</v>
          </cell>
          <cell r="H8677">
            <v>3</v>
          </cell>
          <cell r="I8677">
            <v>0</v>
          </cell>
          <cell r="J8677">
            <v>0</v>
          </cell>
          <cell r="K8677">
            <v>100</v>
          </cell>
        </row>
        <row r="8678">
          <cell r="A8678">
            <v>8672</v>
          </cell>
          <cell r="B8678" t="str">
            <v>H</v>
          </cell>
          <cell r="C8678" t="str">
            <v>Accommodation and Food Services</v>
          </cell>
          <cell r="D8678">
            <v>213051584</v>
          </cell>
          <cell r="E8678" t="str">
            <v>Tarneit - North</v>
          </cell>
          <cell r="F8678">
            <v>43</v>
          </cell>
          <cell r="G8678">
            <v>32</v>
          </cell>
          <cell r="H8678">
            <v>12</v>
          </cell>
          <cell r="I8678">
            <v>0</v>
          </cell>
          <cell r="J8678">
            <v>0</v>
          </cell>
          <cell r="K8678">
            <v>87</v>
          </cell>
        </row>
        <row r="8679">
          <cell r="A8679">
            <v>8673</v>
          </cell>
          <cell r="B8679" t="str">
            <v>I</v>
          </cell>
          <cell r="C8679" t="str">
            <v>Transport, Postal and Warehousing</v>
          </cell>
          <cell r="D8679">
            <v>213051584</v>
          </cell>
          <cell r="E8679" t="str">
            <v>Tarneit - North</v>
          </cell>
          <cell r="F8679">
            <v>1274</v>
          </cell>
          <cell r="G8679">
            <v>80</v>
          </cell>
          <cell r="H8679">
            <v>3</v>
          </cell>
          <cell r="I8679">
            <v>3</v>
          </cell>
          <cell r="J8679">
            <v>0</v>
          </cell>
          <cell r="K8679">
            <v>1356</v>
          </cell>
        </row>
        <row r="8680">
          <cell r="A8680">
            <v>8674</v>
          </cell>
          <cell r="B8680" t="str">
            <v>J</v>
          </cell>
          <cell r="C8680" t="str">
            <v>Information Media and Telecommunications</v>
          </cell>
          <cell r="D8680">
            <v>213051584</v>
          </cell>
          <cell r="E8680" t="str">
            <v>Tarneit - North</v>
          </cell>
          <cell r="F8680">
            <v>3</v>
          </cell>
          <cell r="G8680">
            <v>5</v>
          </cell>
          <cell r="H8680">
            <v>0</v>
          </cell>
          <cell r="I8680">
            <v>0</v>
          </cell>
          <cell r="J8680">
            <v>0</v>
          </cell>
          <cell r="K8680">
            <v>7</v>
          </cell>
        </row>
        <row r="8681">
          <cell r="A8681">
            <v>8675</v>
          </cell>
          <cell r="B8681" t="str">
            <v>K</v>
          </cell>
          <cell r="C8681" t="str">
            <v>Financial and Insurance Services</v>
          </cell>
          <cell r="D8681">
            <v>213051584</v>
          </cell>
          <cell r="E8681" t="str">
            <v>Tarneit - North</v>
          </cell>
          <cell r="F8681">
            <v>46</v>
          </cell>
          <cell r="G8681">
            <v>5</v>
          </cell>
          <cell r="H8681">
            <v>0</v>
          </cell>
          <cell r="I8681">
            <v>0</v>
          </cell>
          <cell r="J8681">
            <v>0</v>
          </cell>
          <cell r="K8681">
            <v>51</v>
          </cell>
        </row>
        <row r="8682">
          <cell r="A8682">
            <v>8676</v>
          </cell>
          <cell r="B8682" t="str">
            <v>L</v>
          </cell>
          <cell r="C8682" t="str">
            <v>Rental, Hiring and Real Estate Services</v>
          </cell>
          <cell r="D8682">
            <v>213051584</v>
          </cell>
          <cell r="E8682" t="str">
            <v>Tarneit - North</v>
          </cell>
          <cell r="F8682">
            <v>85</v>
          </cell>
          <cell r="G8682">
            <v>4</v>
          </cell>
          <cell r="H8682">
            <v>0</v>
          </cell>
          <cell r="I8682">
            <v>0</v>
          </cell>
          <cell r="J8682">
            <v>0</v>
          </cell>
          <cell r="K8682">
            <v>90</v>
          </cell>
        </row>
        <row r="8683">
          <cell r="A8683">
            <v>8677</v>
          </cell>
          <cell r="B8683" t="str">
            <v>M</v>
          </cell>
          <cell r="C8683" t="str">
            <v>Professional, Scientific and Technical Services</v>
          </cell>
          <cell r="D8683">
            <v>213051584</v>
          </cell>
          <cell r="E8683" t="str">
            <v>Tarneit - North</v>
          </cell>
          <cell r="F8683">
            <v>125</v>
          </cell>
          <cell r="G8683">
            <v>50</v>
          </cell>
          <cell r="H8683">
            <v>0</v>
          </cell>
          <cell r="I8683">
            <v>0</v>
          </cell>
          <cell r="J8683">
            <v>0</v>
          </cell>
          <cell r="K8683">
            <v>177</v>
          </cell>
        </row>
        <row r="8684">
          <cell r="A8684">
            <v>8678</v>
          </cell>
          <cell r="B8684" t="str">
            <v>N</v>
          </cell>
          <cell r="C8684" t="str">
            <v>Administrative and Support Services</v>
          </cell>
          <cell r="D8684">
            <v>213051584</v>
          </cell>
          <cell r="E8684" t="str">
            <v>Tarneit - North</v>
          </cell>
          <cell r="F8684">
            <v>169</v>
          </cell>
          <cell r="G8684">
            <v>28</v>
          </cell>
          <cell r="H8684">
            <v>0</v>
          </cell>
          <cell r="I8684">
            <v>3</v>
          </cell>
          <cell r="J8684">
            <v>0</v>
          </cell>
          <cell r="K8684">
            <v>198</v>
          </cell>
        </row>
        <row r="8685">
          <cell r="A8685">
            <v>8679</v>
          </cell>
          <cell r="B8685" t="str">
            <v>O</v>
          </cell>
          <cell r="C8685" t="str">
            <v>Public Administration and Safety</v>
          </cell>
          <cell r="D8685">
            <v>213051584</v>
          </cell>
          <cell r="E8685" t="str">
            <v>Tarneit - North</v>
          </cell>
          <cell r="F8685">
            <v>9</v>
          </cell>
          <cell r="G8685">
            <v>3</v>
          </cell>
          <cell r="H8685">
            <v>3</v>
          </cell>
          <cell r="I8685">
            <v>0</v>
          </cell>
          <cell r="J8685">
            <v>0</v>
          </cell>
          <cell r="K8685">
            <v>13</v>
          </cell>
        </row>
        <row r="8686">
          <cell r="A8686">
            <v>8680</v>
          </cell>
          <cell r="B8686" t="str">
            <v>P</v>
          </cell>
          <cell r="C8686" t="str">
            <v>Education and Training</v>
          </cell>
          <cell r="D8686">
            <v>213051584</v>
          </cell>
          <cell r="E8686" t="str">
            <v>Tarneit - North</v>
          </cell>
          <cell r="F8686">
            <v>14</v>
          </cell>
          <cell r="G8686">
            <v>6</v>
          </cell>
          <cell r="H8686">
            <v>3</v>
          </cell>
          <cell r="I8686">
            <v>0</v>
          </cell>
          <cell r="J8686">
            <v>0</v>
          </cell>
          <cell r="K8686">
            <v>22</v>
          </cell>
        </row>
        <row r="8687">
          <cell r="A8687">
            <v>8681</v>
          </cell>
          <cell r="B8687" t="str">
            <v>Q</v>
          </cell>
          <cell r="C8687" t="str">
            <v>Health Care and Social Assistance</v>
          </cell>
          <cell r="D8687">
            <v>213051584</v>
          </cell>
          <cell r="E8687" t="str">
            <v>Tarneit - North</v>
          </cell>
          <cell r="F8687">
            <v>51</v>
          </cell>
          <cell r="G8687">
            <v>25</v>
          </cell>
          <cell r="H8687">
            <v>3</v>
          </cell>
          <cell r="I8687">
            <v>0</v>
          </cell>
          <cell r="J8687">
            <v>0</v>
          </cell>
          <cell r="K8687">
            <v>80</v>
          </cell>
        </row>
        <row r="8688">
          <cell r="A8688">
            <v>8682</v>
          </cell>
          <cell r="B8688" t="str">
            <v>R</v>
          </cell>
          <cell r="C8688" t="str">
            <v>Arts and Recreation Services</v>
          </cell>
          <cell r="D8688">
            <v>213051584</v>
          </cell>
          <cell r="E8688" t="str">
            <v>Tarneit - North</v>
          </cell>
          <cell r="F8688">
            <v>12</v>
          </cell>
          <cell r="G8688">
            <v>0</v>
          </cell>
          <cell r="H8688">
            <v>0</v>
          </cell>
          <cell r="I8688">
            <v>0</v>
          </cell>
          <cell r="J8688">
            <v>0</v>
          </cell>
          <cell r="K8688">
            <v>12</v>
          </cell>
        </row>
        <row r="8689">
          <cell r="A8689">
            <v>8683</v>
          </cell>
          <cell r="B8689" t="str">
            <v>S</v>
          </cell>
          <cell r="C8689" t="str">
            <v>Other Services</v>
          </cell>
          <cell r="D8689">
            <v>213051584</v>
          </cell>
          <cell r="E8689" t="str">
            <v>Tarneit - North</v>
          </cell>
          <cell r="F8689">
            <v>55</v>
          </cell>
          <cell r="G8689">
            <v>13</v>
          </cell>
          <cell r="H8689">
            <v>0</v>
          </cell>
          <cell r="I8689">
            <v>0</v>
          </cell>
          <cell r="J8689">
            <v>0</v>
          </cell>
          <cell r="K8689">
            <v>70</v>
          </cell>
        </row>
        <row r="8690">
          <cell r="A8690">
            <v>8684</v>
          </cell>
          <cell r="B8690" t="str">
            <v>A</v>
          </cell>
          <cell r="C8690" t="str">
            <v>Agriculture, Forestry and Fishing</v>
          </cell>
          <cell r="D8690">
            <v>213051585</v>
          </cell>
          <cell r="E8690" t="str">
            <v>Tarneit - South</v>
          </cell>
          <cell r="F8690">
            <v>0</v>
          </cell>
          <cell r="G8690">
            <v>0</v>
          </cell>
          <cell r="H8690">
            <v>0</v>
          </cell>
          <cell r="I8690">
            <v>0</v>
          </cell>
          <cell r="J8690">
            <v>0</v>
          </cell>
          <cell r="K8690">
            <v>0</v>
          </cell>
        </row>
        <row r="8691">
          <cell r="A8691">
            <v>8685</v>
          </cell>
          <cell r="B8691" t="str">
            <v>B</v>
          </cell>
          <cell r="C8691" t="str">
            <v>Mining</v>
          </cell>
          <cell r="D8691">
            <v>213051585</v>
          </cell>
          <cell r="E8691" t="str">
            <v>Tarneit - South</v>
          </cell>
          <cell r="F8691">
            <v>0</v>
          </cell>
          <cell r="G8691">
            <v>0</v>
          </cell>
          <cell r="H8691">
            <v>0</v>
          </cell>
          <cell r="I8691">
            <v>0</v>
          </cell>
          <cell r="J8691">
            <v>0</v>
          </cell>
          <cell r="K8691">
            <v>0</v>
          </cell>
        </row>
        <row r="8692">
          <cell r="A8692">
            <v>8686</v>
          </cell>
          <cell r="B8692" t="str">
            <v>C</v>
          </cell>
          <cell r="C8692" t="str">
            <v>Manufacturing</v>
          </cell>
          <cell r="D8692">
            <v>213051585</v>
          </cell>
          <cell r="E8692" t="str">
            <v>Tarneit - South</v>
          </cell>
          <cell r="F8692">
            <v>16</v>
          </cell>
          <cell r="G8692">
            <v>3</v>
          </cell>
          <cell r="H8692">
            <v>0</v>
          </cell>
          <cell r="I8692">
            <v>0</v>
          </cell>
          <cell r="J8692">
            <v>0</v>
          </cell>
          <cell r="K8692">
            <v>18</v>
          </cell>
        </row>
        <row r="8693">
          <cell r="A8693">
            <v>8687</v>
          </cell>
          <cell r="B8693" t="str">
            <v>D</v>
          </cell>
          <cell r="C8693" t="str">
            <v>Electricity, Gas, Water and Waste Services</v>
          </cell>
          <cell r="D8693">
            <v>213051585</v>
          </cell>
          <cell r="E8693" t="str">
            <v>Tarneit - South</v>
          </cell>
          <cell r="F8693">
            <v>3</v>
          </cell>
          <cell r="G8693">
            <v>0</v>
          </cell>
          <cell r="H8693">
            <v>0</v>
          </cell>
          <cell r="I8693">
            <v>0</v>
          </cell>
          <cell r="J8693">
            <v>0</v>
          </cell>
          <cell r="K8693">
            <v>3</v>
          </cell>
        </row>
        <row r="8694">
          <cell r="A8694">
            <v>8688</v>
          </cell>
          <cell r="B8694" t="str">
            <v>E</v>
          </cell>
          <cell r="C8694" t="str">
            <v>Construction</v>
          </cell>
          <cell r="D8694">
            <v>213051585</v>
          </cell>
          <cell r="E8694" t="str">
            <v>Tarneit - South</v>
          </cell>
          <cell r="F8694">
            <v>127</v>
          </cell>
          <cell r="G8694">
            <v>24</v>
          </cell>
          <cell r="H8694">
            <v>3</v>
          </cell>
          <cell r="I8694">
            <v>0</v>
          </cell>
          <cell r="J8694">
            <v>0</v>
          </cell>
          <cell r="K8694">
            <v>154</v>
          </cell>
        </row>
        <row r="8695">
          <cell r="A8695">
            <v>8689</v>
          </cell>
          <cell r="B8695" t="str">
            <v>F</v>
          </cell>
          <cell r="C8695" t="str">
            <v>Wholesale Trade</v>
          </cell>
          <cell r="D8695">
            <v>213051585</v>
          </cell>
          <cell r="E8695" t="str">
            <v>Tarneit - South</v>
          </cell>
          <cell r="F8695">
            <v>12</v>
          </cell>
          <cell r="G8695">
            <v>0</v>
          </cell>
          <cell r="H8695">
            <v>3</v>
          </cell>
          <cell r="I8695">
            <v>0</v>
          </cell>
          <cell r="J8695">
            <v>0</v>
          </cell>
          <cell r="K8695">
            <v>14</v>
          </cell>
        </row>
        <row r="8696">
          <cell r="A8696">
            <v>8690</v>
          </cell>
          <cell r="B8696" t="str">
            <v>G</v>
          </cell>
          <cell r="C8696" t="str">
            <v>Retail Trade</v>
          </cell>
          <cell r="D8696">
            <v>213051585</v>
          </cell>
          <cell r="E8696" t="str">
            <v>Tarneit - South</v>
          </cell>
          <cell r="F8696">
            <v>44</v>
          </cell>
          <cell r="G8696">
            <v>10</v>
          </cell>
          <cell r="H8696">
            <v>3</v>
          </cell>
          <cell r="I8696">
            <v>0</v>
          </cell>
          <cell r="J8696">
            <v>0</v>
          </cell>
          <cell r="K8696">
            <v>57</v>
          </cell>
        </row>
        <row r="8697">
          <cell r="A8697">
            <v>8691</v>
          </cell>
          <cell r="B8697" t="str">
            <v>H</v>
          </cell>
          <cell r="C8697" t="str">
            <v>Accommodation and Food Services</v>
          </cell>
          <cell r="D8697">
            <v>213051585</v>
          </cell>
          <cell r="E8697" t="str">
            <v>Tarneit - South</v>
          </cell>
          <cell r="F8697">
            <v>27</v>
          </cell>
          <cell r="G8697">
            <v>10</v>
          </cell>
          <cell r="H8697">
            <v>11</v>
          </cell>
          <cell r="I8697">
            <v>0</v>
          </cell>
          <cell r="J8697">
            <v>0</v>
          </cell>
          <cell r="K8697">
            <v>50</v>
          </cell>
        </row>
        <row r="8698">
          <cell r="A8698">
            <v>8692</v>
          </cell>
          <cell r="B8698" t="str">
            <v>I</v>
          </cell>
          <cell r="C8698" t="str">
            <v>Transport, Postal and Warehousing</v>
          </cell>
          <cell r="D8698">
            <v>213051585</v>
          </cell>
          <cell r="E8698" t="str">
            <v>Tarneit - South</v>
          </cell>
          <cell r="F8698">
            <v>500</v>
          </cell>
          <cell r="G8698">
            <v>27</v>
          </cell>
          <cell r="H8698">
            <v>0</v>
          </cell>
          <cell r="I8698">
            <v>0</v>
          </cell>
          <cell r="J8698">
            <v>0</v>
          </cell>
          <cell r="K8698">
            <v>529</v>
          </cell>
        </row>
        <row r="8699">
          <cell r="A8699">
            <v>8693</v>
          </cell>
          <cell r="B8699" t="str">
            <v>J</v>
          </cell>
          <cell r="C8699" t="str">
            <v>Information Media and Telecommunications</v>
          </cell>
          <cell r="D8699">
            <v>213051585</v>
          </cell>
          <cell r="E8699" t="str">
            <v>Tarneit - South</v>
          </cell>
          <cell r="F8699">
            <v>5</v>
          </cell>
          <cell r="G8699">
            <v>0</v>
          </cell>
          <cell r="H8699">
            <v>0</v>
          </cell>
          <cell r="I8699">
            <v>0</v>
          </cell>
          <cell r="J8699">
            <v>0</v>
          </cell>
          <cell r="K8699">
            <v>5</v>
          </cell>
        </row>
        <row r="8700">
          <cell r="A8700">
            <v>8694</v>
          </cell>
          <cell r="B8700" t="str">
            <v>K</v>
          </cell>
          <cell r="C8700" t="str">
            <v>Financial and Insurance Services</v>
          </cell>
          <cell r="D8700">
            <v>213051585</v>
          </cell>
          <cell r="E8700" t="str">
            <v>Tarneit - South</v>
          </cell>
          <cell r="F8700">
            <v>15</v>
          </cell>
          <cell r="G8700">
            <v>6</v>
          </cell>
          <cell r="H8700">
            <v>0</v>
          </cell>
          <cell r="I8700">
            <v>0</v>
          </cell>
          <cell r="J8700">
            <v>0</v>
          </cell>
          <cell r="K8700">
            <v>21</v>
          </cell>
        </row>
        <row r="8701">
          <cell r="A8701">
            <v>8695</v>
          </cell>
          <cell r="B8701" t="str">
            <v>L</v>
          </cell>
          <cell r="C8701" t="str">
            <v>Rental, Hiring and Real Estate Services</v>
          </cell>
          <cell r="D8701">
            <v>213051585</v>
          </cell>
          <cell r="E8701" t="str">
            <v>Tarneit - South</v>
          </cell>
          <cell r="F8701">
            <v>52</v>
          </cell>
          <cell r="G8701">
            <v>8</v>
          </cell>
          <cell r="H8701">
            <v>0</v>
          </cell>
          <cell r="I8701">
            <v>0</v>
          </cell>
          <cell r="J8701">
            <v>0</v>
          </cell>
          <cell r="K8701">
            <v>60</v>
          </cell>
        </row>
        <row r="8702">
          <cell r="A8702">
            <v>8696</v>
          </cell>
          <cell r="B8702" t="str">
            <v>M</v>
          </cell>
          <cell r="C8702" t="str">
            <v>Professional, Scientific and Technical Services</v>
          </cell>
          <cell r="D8702">
            <v>213051585</v>
          </cell>
          <cell r="E8702" t="str">
            <v>Tarneit - South</v>
          </cell>
          <cell r="F8702">
            <v>55</v>
          </cell>
          <cell r="G8702">
            <v>31</v>
          </cell>
          <cell r="H8702">
            <v>3</v>
          </cell>
          <cell r="I8702">
            <v>0</v>
          </cell>
          <cell r="J8702">
            <v>0</v>
          </cell>
          <cell r="K8702">
            <v>89</v>
          </cell>
        </row>
        <row r="8703">
          <cell r="A8703">
            <v>8697</v>
          </cell>
          <cell r="B8703" t="str">
            <v>N</v>
          </cell>
          <cell r="C8703" t="str">
            <v>Administrative and Support Services</v>
          </cell>
          <cell r="D8703">
            <v>213051585</v>
          </cell>
          <cell r="E8703" t="str">
            <v>Tarneit - South</v>
          </cell>
          <cell r="F8703">
            <v>82</v>
          </cell>
          <cell r="G8703">
            <v>14</v>
          </cell>
          <cell r="H8703">
            <v>3</v>
          </cell>
          <cell r="I8703">
            <v>0</v>
          </cell>
          <cell r="J8703">
            <v>0</v>
          </cell>
          <cell r="K8703">
            <v>97</v>
          </cell>
        </row>
        <row r="8704">
          <cell r="A8704">
            <v>8698</v>
          </cell>
          <cell r="B8704" t="str">
            <v>O</v>
          </cell>
          <cell r="C8704" t="str">
            <v>Public Administration and Safety</v>
          </cell>
          <cell r="D8704">
            <v>213051585</v>
          </cell>
          <cell r="E8704" t="str">
            <v>Tarneit - South</v>
          </cell>
          <cell r="F8704">
            <v>9</v>
          </cell>
          <cell r="G8704">
            <v>0</v>
          </cell>
          <cell r="H8704">
            <v>0</v>
          </cell>
          <cell r="I8704">
            <v>0</v>
          </cell>
          <cell r="J8704">
            <v>0</v>
          </cell>
          <cell r="K8704">
            <v>10</v>
          </cell>
        </row>
        <row r="8705">
          <cell r="A8705">
            <v>8699</v>
          </cell>
          <cell r="B8705" t="str">
            <v>P</v>
          </cell>
          <cell r="C8705" t="str">
            <v>Education and Training</v>
          </cell>
          <cell r="D8705">
            <v>213051585</v>
          </cell>
          <cell r="E8705" t="str">
            <v>Tarneit - South</v>
          </cell>
          <cell r="F8705">
            <v>20</v>
          </cell>
          <cell r="G8705">
            <v>3</v>
          </cell>
          <cell r="H8705">
            <v>0</v>
          </cell>
          <cell r="I8705">
            <v>0</v>
          </cell>
          <cell r="J8705">
            <v>0</v>
          </cell>
          <cell r="K8705">
            <v>25</v>
          </cell>
        </row>
        <row r="8706">
          <cell r="A8706">
            <v>8700</v>
          </cell>
          <cell r="B8706" t="str">
            <v>Q</v>
          </cell>
          <cell r="C8706" t="str">
            <v>Health Care and Social Assistance</v>
          </cell>
          <cell r="D8706">
            <v>213051585</v>
          </cell>
          <cell r="E8706" t="str">
            <v>Tarneit - South</v>
          </cell>
          <cell r="F8706">
            <v>61</v>
          </cell>
          <cell r="G8706">
            <v>12</v>
          </cell>
          <cell r="H8706">
            <v>9</v>
          </cell>
          <cell r="I8706">
            <v>5</v>
          </cell>
          <cell r="J8706">
            <v>0</v>
          </cell>
          <cell r="K8706">
            <v>87</v>
          </cell>
        </row>
        <row r="8707">
          <cell r="A8707">
            <v>8701</v>
          </cell>
          <cell r="B8707" t="str">
            <v>R</v>
          </cell>
          <cell r="C8707" t="str">
            <v>Arts and Recreation Services</v>
          </cell>
          <cell r="D8707">
            <v>213051585</v>
          </cell>
          <cell r="E8707" t="str">
            <v>Tarneit - South</v>
          </cell>
          <cell r="F8707">
            <v>9</v>
          </cell>
          <cell r="G8707">
            <v>0</v>
          </cell>
          <cell r="H8707">
            <v>0</v>
          </cell>
          <cell r="I8707">
            <v>0</v>
          </cell>
          <cell r="J8707">
            <v>0</v>
          </cell>
          <cell r="K8707">
            <v>11</v>
          </cell>
        </row>
        <row r="8708">
          <cell r="A8708">
            <v>8702</v>
          </cell>
          <cell r="B8708" t="str">
            <v>S</v>
          </cell>
          <cell r="C8708" t="str">
            <v>Other Services</v>
          </cell>
          <cell r="D8708">
            <v>213051585</v>
          </cell>
          <cell r="E8708" t="str">
            <v>Tarneit - South</v>
          </cell>
          <cell r="F8708">
            <v>29</v>
          </cell>
          <cell r="G8708">
            <v>9</v>
          </cell>
          <cell r="H8708">
            <v>0</v>
          </cell>
          <cell r="I8708">
            <v>0</v>
          </cell>
          <cell r="J8708">
            <v>0</v>
          </cell>
          <cell r="K8708">
            <v>39</v>
          </cell>
        </row>
        <row r="8709">
          <cell r="A8709">
            <v>8703</v>
          </cell>
          <cell r="B8709" t="str">
            <v>A</v>
          </cell>
          <cell r="C8709" t="str">
            <v>Agriculture, Forestry and Fishing</v>
          </cell>
          <cell r="D8709">
            <v>213051582</v>
          </cell>
          <cell r="E8709" t="str">
            <v>Tarneit (West) - Mount Cottrell</v>
          </cell>
          <cell r="F8709">
            <v>8</v>
          </cell>
          <cell r="G8709">
            <v>0</v>
          </cell>
          <cell r="H8709">
            <v>0</v>
          </cell>
          <cell r="I8709">
            <v>0</v>
          </cell>
          <cell r="J8709">
            <v>0</v>
          </cell>
          <cell r="K8709">
            <v>8</v>
          </cell>
        </row>
        <row r="8710">
          <cell r="A8710">
            <v>8704</v>
          </cell>
          <cell r="B8710" t="str">
            <v>B</v>
          </cell>
          <cell r="C8710" t="str">
            <v>Mining</v>
          </cell>
          <cell r="D8710">
            <v>213051582</v>
          </cell>
          <cell r="E8710" t="str">
            <v>Tarneit (West) - Mount Cottrell</v>
          </cell>
          <cell r="F8710">
            <v>0</v>
          </cell>
          <cell r="G8710">
            <v>0</v>
          </cell>
          <cell r="H8710">
            <v>0</v>
          </cell>
          <cell r="I8710">
            <v>0</v>
          </cell>
          <cell r="J8710">
            <v>0</v>
          </cell>
          <cell r="K8710">
            <v>0</v>
          </cell>
        </row>
        <row r="8711">
          <cell r="A8711">
            <v>8705</v>
          </cell>
          <cell r="B8711" t="str">
            <v>C</v>
          </cell>
          <cell r="C8711" t="str">
            <v>Manufacturing</v>
          </cell>
          <cell r="D8711">
            <v>213051582</v>
          </cell>
          <cell r="E8711" t="str">
            <v>Tarneit (West) - Mount Cottrell</v>
          </cell>
          <cell r="F8711">
            <v>10</v>
          </cell>
          <cell r="G8711">
            <v>5</v>
          </cell>
          <cell r="H8711">
            <v>3</v>
          </cell>
          <cell r="I8711">
            <v>0</v>
          </cell>
          <cell r="J8711">
            <v>0</v>
          </cell>
          <cell r="K8711">
            <v>17</v>
          </cell>
        </row>
        <row r="8712">
          <cell r="A8712">
            <v>8706</v>
          </cell>
          <cell r="B8712" t="str">
            <v>D</v>
          </cell>
          <cell r="C8712" t="str">
            <v>Electricity, Gas, Water and Waste Services</v>
          </cell>
          <cell r="D8712">
            <v>213051582</v>
          </cell>
          <cell r="E8712" t="str">
            <v>Tarneit (West) - Mount Cottrell</v>
          </cell>
          <cell r="F8712">
            <v>3</v>
          </cell>
          <cell r="G8712">
            <v>0</v>
          </cell>
          <cell r="H8712">
            <v>0</v>
          </cell>
          <cell r="I8712">
            <v>0</v>
          </cell>
          <cell r="J8712">
            <v>0</v>
          </cell>
          <cell r="K8712">
            <v>3</v>
          </cell>
        </row>
        <row r="8713">
          <cell r="A8713">
            <v>8707</v>
          </cell>
          <cell r="B8713" t="str">
            <v>E</v>
          </cell>
          <cell r="C8713" t="str">
            <v>Construction</v>
          </cell>
          <cell r="D8713">
            <v>213051582</v>
          </cell>
          <cell r="E8713" t="str">
            <v>Tarneit (West) - Mount Cottrell</v>
          </cell>
          <cell r="F8713">
            <v>248</v>
          </cell>
          <cell r="G8713">
            <v>60</v>
          </cell>
          <cell r="H8713">
            <v>5</v>
          </cell>
          <cell r="I8713">
            <v>0</v>
          </cell>
          <cell r="J8713">
            <v>0</v>
          </cell>
          <cell r="K8713">
            <v>313</v>
          </cell>
        </row>
        <row r="8714">
          <cell r="A8714">
            <v>8708</v>
          </cell>
          <cell r="B8714" t="str">
            <v>F</v>
          </cell>
          <cell r="C8714" t="str">
            <v>Wholesale Trade</v>
          </cell>
          <cell r="D8714">
            <v>213051582</v>
          </cell>
          <cell r="E8714" t="str">
            <v>Tarneit (West) - Mount Cottrell</v>
          </cell>
          <cell r="F8714">
            <v>20</v>
          </cell>
          <cell r="G8714">
            <v>5</v>
          </cell>
          <cell r="H8714">
            <v>0</v>
          </cell>
          <cell r="I8714">
            <v>0</v>
          </cell>
          <cell r="J8714">
            <v>0</v>
          </cell>
          <cell r="K8714">
            <v>25</v>
          </cell>
        </row>
        <row r="8715">
          <cell r="A8715">
            <v>8709</v>
          </cell>
          <cell r="B8715" t="str">
            <v>G</v>
          </cell>
          <cell r="C8715" t="str">
            <v>Retail Trade</v>
          </cell>
          <cell r="D8715">
            <v>213051582</v>
          </cell>
          <cell r="E8715" t="str">
            <v>Tarneit (West) - Mount Cottrell</v>
          </cell>
          <cell r="F8715">
            <v>64</v>
          </cell>
          <cell r="G8715">
            <v>11</v>
          </cell>
          <cell r="H8715">
            <v>6</v>
          </cell>
          <cell r="I8715">
            <v>0</v>
          </cell>
          <cell r="J8715">
            <v>0</v>
          </cell>
          <cell r="K8715">
            <v>81</v>
          </cell>
        </row>
        <row r="8716">
          <cell r="A8716">
            <v>8710</v>
          </cell>
          <cell r="B8716" t="str">
            <v>H</v>
          </cell>
          <cell r="C8716" t="str">
            <v>Accommodation and Food Services</v>
          </cell>
          <cell r="D8716">
            <v>213051582</v>
          </cell>
          <cell r="E8716" t="str">
            <v>Tarneit (West) - Mount Cottrell</v>
          </cell>
          <cell r="F8716">
            <v>37</v>
          </cell>
          <cell r="G8716">
            <v>25</v>
          </cell>
          <cell r="H8716">
            <v>13</v>
          </cell>
          <cell r="I8716">
            <v>0</v>
          </cell>
          <cell r="J8716">
            <v>0</v>
          </cell>
          <cell r="K8716">
            <v>77</v>
          </cell>
        </row>
        <row r="8717">
          <cell r="A8717">
            <v>8711</v>
          </cell>
          <cell r="B8717" t="str">
            <v>I</v>
          </cell>
          <cell r="C8717" t="str">
            <v>Transport, Postal and Warehousing</v>
          </cell>
          <cell r="D8717">
            <v>213051582</v>
          </cell>
          <cell r="E8717" t="str">
            <v>Tarneit (West) - Mount Cottrell</v>
          </cell>
          <cell r="F8717">
            <v>1127</v>
          </cell>
          <cell r="G8717">
            <v>50</v>
          </cell>
          <cell r="H8717">
            <v>4</v>
          </cell>
          <cell r="I8717">
            <v>0</v>
          </cell>
          <cell r="J8717">
            <v>0</v>
          </cell>
          <cell r="K8717">
            <v>1181</v>
          </cell>
        </row>
        <row r="8718">
          <cell r="A8718">
            <v>8712</v>
          </cell>
          <cell r="B8718" t="str">
            <v>J</v>
          </cell>
          <cell r="C8718" t="str">
            <v>Information Media and Telecommunications</v>
          </cell>
          <cell r="D8718">
            <v>213051582</v>
          </cell>
          <cell r="E8718" t="str">
            <v>Tarneit (West) - Mount Cottrell</v>
          </cell>
          <cell r="F8718">
            <v>11</v>
          </cell>
          <cell r="G8718">
            <v>4</v>
          </cell>
          <cell r="H8718">
            <v>0</v>
          </cell>
          <cell r="I8718">
            <v>0</v>
          </cell>
          <cell r="J8718">
            <v>0</v>
          </cell>
          <cell r="K8718">
            <v>15</v>
          </cell>
        </row>
        <row r="8719">
          <cell r="A8719">
            <v>8713</v>
          </cell>
          <cell r="B8719" t="str">
            <v>K</v>
          </cell>
          <cell r="C8719" t="str">
            <v>Financial and Insurance Services</v>
          </cell>
          <cell r="D8719">
            <v>213051582</v>
          </cell>
          <cell r="E8719" t="str">
            <v>Tarneit (West) - Mount Cottrell</v>
          </cell>
          <cell r="F8719">
            <v>61</v>
          </cell>
          <cell r="G8719">
            <v>7</v>
          </cell>
          <cell r="H8719">
            <v>0</v>
          </cell>
          <cell r="I8719">
            <v>0</v>
          </cell>
          <cell r="J8719">
            <v>0</v>
          </cell>
          <cell r="K8719">
            <v>68</v>
          </cell>
        </row>
        <row r="8720">
          <cell r="A8720">
            <v>8714</v>
          </cell>
          <cell r="B8720" t="str">
            <v>L</v>
          </cell>
          <cell r="C8720" t="str">
            <v>Rental, Hiring and Real Estate Services</v>
          </cell>
          <cell r="D8720">
            <v>213051582</v>
          </cell>
          <cell r="E8720" t="str">
            <v>Tarneit (West) - Mount Cottrell</v>
          </cell>
          <cell r="F8720">
            <v>87</v>
          </cell>
          <cell r="G8720">
            <v>9</v>
          </cell>
          <cell r="H8720">
            <v>0</v>
          </cell>
          <cell r="I8720">
            <v>0</v>
          </cell>
          <cell r="J8720">
            <v>0</v>
          </cell>
          <cell r="K8720">
            <v>97</v>
          </cell>
        </row>
        <row r="8721">
          <cell r="A8721">
            <v>8715</v>
          </cell>
          <cell r="B8721" t="str">
            <v>M</v>
          </cell>
          <cell r="C8721" t="str">
            <v>Professional, Scientific and Technical Services</v>
          </cell>
          <cell r="D8721">
            <v>213051582</v>
          </cell>
          <cell r="E8721" t="str">
            <v>Tarneit (West) - Mount Cottrell</v>
          </cell>
          <cell r="F8721">
            <v>120</v>
          </cell>
          <cell r="G8721">
            <v>88</v>
          </cell>
          <cell r="H8721">
            <v>3</v>
          </cell>
          <cell r="I8721">
            <v>0</v>
          </cell>
          <cell r="J8721">
            <v>0</v>
          </cell>
          <cell r="K8721">
            <v>209</v>
          </cell>
        </row>
        <row r="8722">
          <cell r="A8722">
            <v>8716</v>
          </cell>
          <cell r="B8722" t="str">
            <v>N</v>
          </cell>
          <cell r="C8722" t="str">
            <v>Administrative and Support Services</v>
          </cell>
          <cell r="D8722">
            <v>213051582</v>
          </cell>
          <cell r="E8722" t="str">
            <v>Tarneit (West) - Mount Cottrell</v>
          </cell>
          <cell r="F8722">
            <v>158</v>
          </cell>
          <cell r="G8722">
            <v>14</v>
          </cell>
          <cell r="H8722">
            <v>0</v>
          </cell>
          <cell r="I8722">
            <v>3</v>
          </cell>
          <cell r="J8722">
            <v>0</v>
          </cell>
          <cell r="K8722">
            <v>174</v>
          </cell>
        </row>
        <row r="8723">
          <cell r="A8723">
            <v>8717</v>
          </cell>
          <cell r="B8723" t="str">
            <v>O</v>
          </cell>
          <cell r="C8723" t="str">
            <v>Public Administration and Safety</v>
          </cell>
          <cell r="D8723">
            <v>213051582</v>
          </cell>
          <cell r="E8723" t="str">
            <v>Tarneit (West) - Mount Cottrell</v>
          </cell>
          <cell r="F8723">
            <v>9</v>
          </cell>
          <cell r="G8723">
            <v>0</v>
          </cell>
          <cell r="H8723">
            <v>0</v>
          </cell>
          <cell r="I8723">
            <v>0</v>
          </cell>
          <cell r="J8723">
            <v>0</v>
          </cell>
          <cell r="K8723">
            <v>11</v>
          </cell>
        </row>
        <row r="8724">
          <cell r="A8724">
            <v>8718</v>
          </cell>
          <cell r="B8724" t="str">
            <v>P</v>
          </cell>
          <cell r="C8724" t="str">
            <v>Education and Training</v>
          </cell>
          <cell r="D8724">
            <v>213051582</v>
          </cell>
          <cell r="E8724" t="str">
            <v>Tarneit (West) - Mount Cottrell</v>
          </cell>
          <cell r="F8724">
            <v>21</v>
          </cell>
          <cell r="G8724">
            <v>5</v>
          </cell>
          <cell r="H8724">
            <v>3</v>
          </cell>
          <cell r="I8724">
            <v>0</v>
          </cell>
          <cell r="J8724">
            <v>0</v>
          </cell>
          <cell r="K8724">
            <v>27</v>
          </cell>
        </row>
        <row r="8725">
          <cell r="A8725">
            <v>8719</v>
          </cell>
          <cell r="B8725" t="str">
            <v>Q</v>
          </cell>
          <cell r="C8725" t="str">
            <v>Health Care and Social Assistance</v>
          </cell>
          <cell r="D8725">
            <v>213051582</v>
          </cell>
          <cell r="E8725" t="str">
            <v>Tarneit (West) - Mount Cottrell</v>
          </cell>
          <cell r="F8725">
            <v>75</v>
          </cell>
          <cell r="G8725">
            <v>14</v>
          </cell>
          <cell r="H8725">
            <v>4</v>
          </cell>
          <cell r="I8725">
            <v>3</v>
          </cell>
          <cell r="J8725">
            <v>3</v>
          </cell>
          <cell r="K8725">
            <v>97</v>
          </cell>
        </row>
        <row r="8726">
          <cell r="A8726">
            <v>8720</v>
          </cell>
          <cell r="B8726" t="str">
            <v>R</v>
          </cell>
          <cell r="C8726" t="str">
            <v>Arts and Recreation Services</v>
          </cell>
          <cell r="D8726">
            <v>213051582</v>
          </cell>
          <cell r="E8726" t="str">
            <v>Tarneit (West) - Mount Cottrell</v>
          </cell>
          <cell r="F8726">
            <v>7</v>
          </cell>
          <cell r="G8726">
            <v>3</v>
          </cell>
          <cell r="H8726">
            <v>0</v>
          </cell>
          <cell r="I8726">
            <v>0</v>
          </cell>
          <cell r="J8726">
            <v>0</v>
          </cell>
          <cell r="K8726">
            <v>10</v>
          </cell>
        </row>
        <row r="8727">
          <cell r="A8727">
            <v>8721</v>
          </cell>
          <cell r="B8727" t="str">
            <v>S</v>
          </cell>
          <cell r="C8727" t="str">
            <v>Other Services</v>
          </cell>
          <cell r="D8727">
            <v>213051582</v>
          </cell>
          <cell r="E8727" t="str">
            <v>Tarneit (West) - Mount Cottrell</v>
          </cell>
          <cell r="F8727">
            <v>59</v>
          </cell>
          <cell r="G8727">
            <v>15</v>
          </cell>
          <cell r="H8727">
            <v>0</v>
          </cell>
          <cell r="I8727">
            <v>0</v>
          </cell>
          <cell r="J8727">
            <v>0</v>
          </cell>
          <cell r="K8727">
            <v>74</v>
          </cell>
        </row>
        <row r="8728">
          <cell r="A8728">
            <v>8722</v>
          </cell>
          <cell r="B8728" t="str">
            <v>A</v>
          </cell>
          <cell r="C8728" t="str">
            <v>Agriculture, Forestry and Fishing</v>
          </cell>
          <cell r="D8728">
            <v>213041360</v>
          </cell>
          <cell r="E8728" t="str">
            <v>Taylors Hill</v>
          </cell>
          <cell r="F8728">
            <v>3</v>
          </cell>
          <cell r="G8728">
            <v>3</v>
          </cell>
          <cell r="H8728">
            <v>0</v>
          </cell>
          <cell r="I8728">
            <v>0</v>
          </cell>
          <cell r="J8728">
            <v>0</v>
          </cell>
          <cell r="K8728">
            <v>3</v>
          </cell>
        </row>
        <row r="8729">
          <cell r="A8729">
            <v>8723</v>
          </cell>
          <cell r="B8729" t="str">
            <v>B</v>
          </cell>
          <cell r="C8729" t="str">
            <v>Mining</v>
          </cell>
          <cell r="D8729">
            <v>213041360</v>
          </cell>
          <cell r="E8729" t="str">
            <v>Taylors Hill</v>
          </cell>
          <cell r="F8729">
            <v>0</v>
          </cell>
          <cell r="G8729">
            <v>0</v>
          </cell>
          <cell r="H8729">
            <v>0</v>
          </cell>
          <cell r="I8729">
            <v>0</v>
          </cell>
          <cell r="J8729">
            <v>0</v>
          </cell>
          <cell r="K8729">
            <v>0</v>
          </cell>
        </row>
        <row r="8730">
          <cell r="A8730">
            <v>8724</v>
          </cell>
          <cell r="B8730" t="str">
            <v>C</v>
          </cell>
          <cell r="C8730" t="str">
            <v>Manufacturing</v>
          </cell>
          <cell r="D8730">
            <v>213041360</v>
          </cell>
          <cell r="E8730" t="str">
            <v>Taylors Hill</v>
          </cell>
          <cell r="F8730">
            <v>15</v>
          </cell>
          <cell r="G8730">
            <v>4</v>
          </cell>
          <cell r="H8730">
            <v>3</v>
          </cell>
          <cell r="I8730">
            <v>0</v>
          </cell>
          <cell r="J8730">
            <v>0</v>
          </cell>
          <cell r="K8730">
            <v>21</v>
          </cell>
        </row>
        <row r="8731">
          <cell r="A8731">
            <v>8725</v>
          </cell>
          <cell r="B8731" t="str">
            <v>D</v>
          </cell>
          <cell r="C8731" t="str">
            <v>Electricity, Gas, Water and Waste Services</v>
          </cell>
          <cell r="D8731">
            <v>213041360</v>
          </cell>
          <cell r="E8731" t="str">
            <v>Taylors Hill</v>
          </cell>
          <cell r="F8731">
            <v>3</v>
          </cell>
          <cell r="G8731">
            <v>0</v>
          </cell>
          <cell r="H8731">
            <v>3</v>
          </cell>
          <cell r="I8731">
            <v>0</v>
          </cell>
          <cell r="J8731">
            <v>0</v>
          </cell>
          <cell r="K8731">
            <v>3</v>
          </cell>
        </row>
        <row r="8732">
          <cell r="A8732">
            <v>8726</v>
          </cell>
          <cell r="B8732" t="str">
            <v>E</v>
          </cell>
          <cell r="C8732" t="str">
            <v>Construction</v>
          </cell>
          <cell r="D8732">
            <v>213041360</v>
          </cell>
          <cell r="E8732" t="str">
            <v>Taylors Hill</v>
          </cell>
          <cell r="F8732">
            <v>242</v>
          </cell>
          <cell r="G8732">
            <v>105</v>
          </cell>
          <cell r="H8732">
            <v>10</v>
          </cell>
          <cell r="I8732">
            <v>0</v>
          </cell>
          <cell r="J8732">
            <v>0</v>
          </cell>
          <cell r="K8732">
            <v>358</v>
          </cell>
        </row>
        <row r="8733">
          <cell r="A8733">
            <v>8727</v>
          </cell>
          <cell r="B8733" t="str">
            <v>F</v>
          </cell>
          <cell r="C8733" t="str">
            <v>Wholesale Trade</v>
          </cell>
          <cell r="D8733">
            <v>213041360</v>
          </cell>
          <cell r="E8733" t="str">
            <v>Taylors Hill</v>
          </cell>
          <cell r="F8733">
            <v>16</v>
          </cell>
          <cell r="G8733">
            <v>4</v>
          </cell>
          <cell r="H8733">
            <v>3</v>
          </cell>
          <cell r="I8733">
            <v>0</v>
          </cell>
          <cell r="J8733">
            <v>0</v>
          </cell>
          <cell r="K8733">
            <v>22</v>
          </cell>
        </row>
        <row r="8734">
          <cell r="A8734">
            <v>8728</v>
          </cell>
          <cell r="B8734" t="str">
            <v>G</v>
          </cell>
          <cell r="C8734" t="str">
            <v>Retail Trade</v>
          </cell>
          <cell r="D8734">
            <v>213041360</v>
          </cell>
          <cell r="E8734" t="str">
            <v>Taylors Hill</v>
          </cell>
          <cell r="F8734">
            <v>55</v>
          </cell>
          <cell r="G8734">
            <v>26</v>
          </cell>
          <cell r="H8734">
            <v>5</v>
          </cell>
          <cell r="I8734">
            <v>3</v>
          </cell>
          <cell r="J8734">
            <v>0</v>
          </cell>
          <cell r="K8734">
            <v>88</v>
          </cell>
        </row>
        <row r="8735">
          <cell r="A8735">
            <v>8729</v>
          </cell>
          <cell r="B8735" t="str">
            <v>H</v>
          </cell>
          <cell r="C8735" t="str">
            <v>Accommodation and Food Services</v>
          </cell>
          <cell r="D8735">
            <v>213041360</v>
          </cell>
          <cell r="E8735" t="str">
            <v>Taylors Hill</v>
          </cell>
          <cell r="F8735">
            <v>21</v>
          </cell>
          <cell r="G8735">
            <v>16</v>
          </cell>
          <cell r="H8735">
            <v>17</v>
          </cell>
          <cell r="I8735">
            <v>5</v>
          </cell>
          <cell r="J8735">
            <v>0</v>
          </cell>
          <cell r="K8735">
            <v>59</v>
          </cell>
        </row>
        <row r="8736">
          <cell r="A8736">
            <v>8730</v>
          </cell>
          <cell r="B8736" t="str">
            <v>I</v>
          </cell>
          <cell r="C8736" t="str">
            <v>Transport, Postal and Warehousing</v>
          </cell>
          <cell r="D8736">
            <v>213041360</v>
          </cell>
          <cell r="E8736" t="str">
            <v>Taylors Hill</v>
          </cell>
          <cell r="F8736">
            <v>248</v>
          </cell>
          <cell r="G8736">
            <v>44</v>
          </cell>
          <cell r="H8736">
            <v>0</v>
          </cell>
          <cell r="I8736">
            <v>0</v>
          </cell>
          <cell r="J8736">
            <v>0</v>
          </cell>
          <cell r="K8736">
            <v>296</v>
          </cell>
        </row>
        <row r="8737">
          <cell r="A8737">
            <v>8731</v>
          </cell>
          <cell r="B8737" t="str">
            <v>J</v>
          </cell>
          <cell r="C8737" t="str">
            <v>Information Media and Telecommunications</v>
          </cell>
          <cell r="D8737">
            <v>213041360</v>
          </cell>
          <cell r="E8737" t="str">
            <v>Taylors Hill</v>
          </cell>
          <cell r="F8737">
            <v>5</v>
          </cell>
          <cell r="G8737">
            <v>3</v>
          </cell>
          <cell r="H8737">
            <v>0</v>
          </cell>
          <cell r="I8737">
            <v>0</v>
          </cell>
          <cell r="J8737">
            <v>0</v>
          </cell>
          <cell r="K8737">
            <v>8</v>
          </cell>
        </row>
        <row r="8738">
          <cell r="A8738">
            <v>8732</v>
          </cell>
          <cell r="B8738" t="str">
            <v>K</v>
          </cell>
          <cell r="C8738" t="str">
            <v>Financial and Insurance Services</v>
          </cell>
          <cell r="D8738">
            <v>213041360</v>
          </cell>
          <cell r="E8738" t="str">
            <v>Taylors Hill</v>
          </cell>
          <cell r="F8738">
            <v>55</v>
          </cell>
          <cell r="G8738">
            <v>12</v>
          </cell>
          <cell r="H8738">
            <v>0</v>
          </cell>
          <cell r="I8738">
            <v>0</v>
          </cell>
          <cell r="J8738">
            <v>0</v>
          </cell>
          <cell r="K8738">
            <v>67</v>
          </cell>
        </row>
        <row r="8739">
          <cell r="A8739">
            <v>8733</v>
          </cell>
          <cell r="B8739" t="str">
            <v>L</v>
          </cell>
          <cell r="C8739" t="str">
            <v>Rental, Hiring and Real Estate Services</v>
          </cell>
          <cell r="D8739">
            <v>213041360</v>
          </cell>
          <cell r="E8739" t="str">
            <v>Taylors Hill</v>
          </cell>
          <cell r="F8739">
            <v>89</v>
          </cell>
          <cell r="G8739">
            <v>12</v>
          </cell>
          <cell r="H8739">
            <v>0</v>
          </cell>
          <cell r="I8739">
            <v>0</v>
          </cell>
          <cell r="J8739">
            <v>0</v>
          </cell>
          <cell r="K8739">
            <v>101</v>
          </cell>
        </row>
        <row r="8740">
          <cell r="A8740">
            <v>8734</v>
          </cell>
          <cell r="B8740" t="str">
            <v>M</v>
          </cell>
          <cell r="C8740" t="str">
            <v>Professional, Scientific and Technical Services</v>
          </cell>
          <cell r="D8740">
            <v>213041360</v>
          </cell>
          <cell r="E8740" t="str">
            <v>Taylors Hill</v>
          </cell>
          <cell r="F8740">
            <v>108</v>
          </cell>
          <cell r="G8740">
            <v>43</v>
          </cell>
          <cell r="H8740">
            <v>0</v>
          </cell>
          <cell r="I8740">
            <v>0</v>
          </cell>
          <cell r="J8740">
            <v>0</v>
          </cell>
          <cell r="K8740">
            <v>152</v>
          </cell>
        </row>
        <row r="8741">
          <cell r="A8741">
            <v>8735</v>
          </cell>
          <cell r="B8741" t="str">
            <v>N</v>
          </cell>
          <cell r="C8741" t="str">
            <v>Administrative and Support Services</v>
          </cell>
          <cell r="D8741">
            <v>213041360</v>
          </cell>
          <cell r="E8741" t="str">
            <v>Taylors Hill</v>
          </cell>
          <cell r="F8741">
            <v>58</v>
          </cell>
          <cell r="G8741">
            <v>15</v>
          </cell>
          <cell r="H8741">
            <v>3</v>
          </cell>
          <cell r="I8741">
            <v>3</v>
          </cell>
          <cell r="J8741">
            <v>0</v>
          </cell>
          <cell r="K8741">
            <v>78</v>
          </cell>
        </row>
        <row r="8742">
          <cell r="A8742">
            <v>8736</v>
          </cell>
          <cell r="B8742" t="str">
            <v>O</v>
          </cell>
          <cell r="C8742" t="str">
            <v>Public Administration and Safety</v>
          </cell>
          <cell r="D8742">
            <v>213041360</v>
          </cell>
          <cell r="E8742" t="str">
            <v>Taylors Hill</v>
          </cell>
          <cell r="F8742">
            <v>5</v>
          </cell>
          <cell r="G8742">
            <v>0</v>
          </cell>
          <cell r="H8742">
            <v>0</v>
          </cell>
          <cell r="I8742">
            <v>0</v>
          </cell>
          <cell r="J8742">
            <v>0</v>
          </cell>
          <cell r="K8742">
            <v>7</v>
          </cell>
        </row>
        <row r="8743">
          <cell r="A8743">
            <v>8737</v>
          </cell>
          <cell r="B8743" t="str">
            <v>P</v>
          </cell>
          <cell r="C8743" t="str">
            <v>Education and Training</v>
          </cell>
          <cell r="D8743">
            <v>213041360</v>
          </cell>
          <cell r="E8743" t="str">
            <v>Taylors Hill</v>
          </cell>
          <cell r="F8743">
            <v>15</v>
          </cell>
          <cell r="G8743">
            <v>6</v>
          </cell>
          <cell r="H8743">
            <v>0</v>
          </cell>
          <cell r="I8743">
            <v>0</v>
          </cell>
          <cell r="J8743">
            <v>0</v>
          </cell>
          <cell r="K8743">
            <v>23</v>
          </cell>
        </row>
        <row r="8744">
          <cell r="A8744">
            <v>8738</v>
          </cell>
          <cell r="B8744" t="str">
            <v>Q</v>
          </cell>
          <cell r="C8744" t="str">
            <v>Health Care and Social Assistance</v>
          </cell>
          <cell r="D8744">
            <v>213041360</v>
          </cell>
          <cell r="E8744" t="str">
            <v>Taylors Hill</v>
          </cell>
          <cell r="F8744">
            <v>74</v>
          </cell>
          <cell r="G8744">
            <v>29</v>
          </cell>
          <cell r="H8744">
            <v>6</v>
          </cell>
          <cell r="I8744">
            <v>0</v>
          </cell>
          <cell r="J8744">
            <v>0</v>
          </cell>
          <cell r="K8744">
            <v>110</v>
          </cell>
        </row>
        <row r="8745">
          <cell r="A8745">
            <v>8739</v>
          </cell>
          <cell r="B8745" t="str">
            <v>R</v>
          </cell>
          <cell r="C8745" t="str">
            <v>Arts and Recreation Services</v>
          </cell>
          <cell r="D8745">
            <v>213041360</v>
          </cell>
          <cell r="E8745" t="str">
            <v>Taylors Hill</v>
          </cell>
          <cell r="F8745">
            <v>11</v>
          </cell>
          <cell r="G8745">
            <v>3</v>
          </cell>
          <cell r="H8745">
            <v>0</v>
          </cell>
          <cell r="I8745">
            <v>3</v>
          </cell>
          <cell r="J8745">
            <v>0</v>
          </cell>
          <cell r="K8745">
            <v>14</v>
          </cell>
        </row>
        <row r="8746">
          <cell r="A8746">
            <v>8740</v>
          </cell>
          <cell r="B8746" t="str">
            <v>S</v>
          </cell>
          <cell r="C8746" t="str">
            <v>Other Services</v>
          </cell>
          <cell r="D8746">
            <v>213041360</v>
          </cell>
          <cell r="E8746" t="str">
            <v>Taylors Hill</v>
          </cell>
          <cell r="F8746">
            <v>36</v>
          </cell>
          <cell r="G8746">
            <v>28</v>
          </cell>
          <cell r="H8746">
            <v>0</v>
          </cell>
          <cell r="I8746">
            <v>0</v>
          </cell>
          <cell r="J8746">
            <v>0</v>
          </cell>
          <cell r="K8746">
            <v>66</v>
          </cell>
        </row>
        <row r="8747">
          <cell r="A8747">
            <v>8741</v>
          </cell>
          <cell r="B8747" t="str">
            <v>A</v>
          </cell>
          <cell r="C8747" t="str">
            <v>Agriculture, Forestry and Fishing</v>
          </cell>
          <cell r="D8747">
            <v>213011340</v>
          </cell>
          <cell r="E8747" t="str">
            <v>Taylors Lakes</v>
          </cell>
          <cell r="F8747">
            <v>7</v>
          </cell>
          <cell r="G8747">
            <v>3</v>
          </cell>
          <cell r="H8747">
            <v>0</v>
          </cell>
          <cell r="I8747">
            <v>0</v>
          </cell>
          <cell r="J8747">
            <v>0</v>
          </cell>
          <cell r="K8747">
            <v>9</v>
          </cell>
        </row>
        <row r="8748">
          <cell r="A8748">
            <v>8742</v>
          </cell>
          <cell r="B8748" t="str">
            <v>B</v>
          </cell>
          <cell r="C8748" t="str">
            <v>Mining</v>
          </cell>
          <cell r="D8748">
            <v>213011340</v>
          </cell>
          <cell r="E8748" t="str">
            <v>Taylors Lakes</v>
          </cell>
          <cell r="F8748">
            <v>0</v>
          </cell>
          <cell r="G8748">
            <v>0</v>
          </cell>
          <cell r="H8748">
            <v>0</v>
          </cell>
          <cell r="I8748">
            <v>0</v>
          </cell>
          <cell r="J8748">
            <v>0</v>
          </cell>
          <cell r="K8748">
            <v>0</v>
          </cell>
        </row>
        <row r="8749">
          <cell r="A8749">
            <v>8743</v>
          </cell>
          <cell r="B8749" t="str">
            <v>C</v>
          </cell>
          <cell r="C8749" t="str">
            <v>Manufacturing</v>
          </cell>
          <cell r="D8749">
            <v>213011340</v>
          </cell>
          <cell r="E8749" t="str">
            <v>Taylors Lakes</v>
          </cell>
          <cell r="F8749">
            <v>27</v>
          </cell>
          <cell r="G8749">
            <v>12</v>
          </cell>
          <cell r="H8749">
            <v>0</v>
          </cell>
          <cell r="I8749">
            <v>3</v>
          </cell>
          <cell r="J8749">
            <v>0</v>
          </cell>
          <cell r="K8749">
            <v>42</v>
          </cell>
        </row>
        <row r="8750">
          <cell r="A8750">
            <v>8744</v>
          </cell>
          <cell r="B8750" t="str">
            <v>D</v>
          </cell>
          <cell r="C8750" t="str">
            <v>Electricity, Gas, Water and Waste Services</v>
          </cell>
          <cell r="D8750">
            <v>213011340</v>
          </cell>
          <cell r="E8750" t="str">
            <v>Taylors Lakes</v>
          </cell>
          <cell r="F8750">
            <v>6</v>
          </cell>
          <cell r="G8750">
            <v>0</v>
          </cell>
          <cell r="H8750">
            <v>0</v>
          </cell>
          <cell r="I8750">
            <v>0</v>
          </cell>
          <cell r="J8750">
            <v>0</v>
          </cell>
          <cell r="K8750">
            <v>8</v>
          </cell>
        </row>
        <row r="8751">
          <cell r="A8751">
            <v>8745</v>
          </cell>
          <cell r="B8751" t="str">
            <v>E</v>
          </cell>
          <cell r="C8751" t="str">
            <v>Construction</v>
          </cell>
          <cell r="D8751">
            <v>213011340</v>
          </cell>
          <cell r="E8751" t="str">
            <v>Taylors Lakes</v>
          </cell>
          <cell r="F8751">
            <v>210</v>
          </cell>
          <cell r="G8751">
            <v>103</v>
          </cell>
          <cell r="H8751">
            <v>13</v>
          </cell>
          <cell r="I8751">
            <v>3</v>
          </cell>
          <cell r="J8751">
            <v>0</v>
          </cell>
          <cell r="K8751">
            <v>329</v>
          </cell>
        </row>
        <row r="8752">
          <cell r="A8752">
            <v>8746</v>
          </cell>
          <cell r="B8752" t="str">
            <v>F</v>
          </cell>
          <cell r="C8752" t="str">
            <v>Wholesale Trade</v>
          </cell>
          <cell r="D8752">
            <v>213011340</v>
          </cell>
          <cell r="E8752" t="str">
            <v>Taylors Lakes</v>
          </cell>
          <cell r="F8752">
            <v>24</v>
          </cell>
          <cell r="G8752">
            <v>12</v>
          </cell>
          <cell r="H8752">
            <v>0</v>
          </cell>
          <cell r="I8752">
            <v>0</v>
          </cell>
          <cell r="J8752">
            <v>0</v>
          </cell>
          <cell r="K8752">
            <v>36</v>
          </cell>
        </row>
        <row r="8753">
          <cell r="A8753">
            <v>8747</v>
          </cell>
          <cell r="B8753" t="str">
            <v>G</v>
          </cell>
          <cell r="C8753" t="str">
            <v>Retail Trade</v>
          </cell>
          <cell r="D8753">
            <v>213011340</v>
          </cell>
          <cell r="E8753" t="str">
            <v>Taylors Lakes</v>
          </cell>
          <cell r="F8753">
            <v>59</v>
          </cell>
          <cell r="G8753">
            <v>28</v>
          </cell>
          <cell r="H8753">
            <v>20</v>
          </cell>
          <cell r="I8753">
            <v>6</v>
          </cell>
          <cell r="J8753">
            <v>0</v>
          </cell>
          <cell r="K8753">
            <v>113</v>
          </cell>
        </row>
        <row r="8754">
          <cell r="A8754">
            <v>8748</v>
          </cell>
          <cell r="B8754" t="str">
            <v>H</v>
          </cell>
          <cell r="C8754" t="str">
            <v>Accommodation and Food Services</v>
          </cell>
          <cell r="D8754">
            <v>213011340</v>
          </cell>
          <cell r="E8754" t="str">
            <v>Taylors Lakes</v>
          </cell>
          <cell r="F8754">
            <v>19</v>
          </cell>
          <cell r="G8754">
            <v>25</v>
          </cell>
          <cell r="H8754">
            <v>19</v>
          </cell>
          <cell r="I8754">
            <v>10</v>
          </cell>
          <cell r="J8754">
            <v>0</v>
          </cell>
          <cell r="K8754">
            <v>73</v>
          </cell>
        </row>
        <row r="8755">
          <cell r="A8755">
            <v>8749</v>
          </cell>
          <cell r="B8755" t="str">
            <v>I</v>
          </cell>
          <cell r="C8755" t="str">
            <v>Transport, Postal and Warehousing</v>
          </cell>
          <cell r="D8755">
            <v>213011340</v>
          </cell>
          <cell r="E8755" t="str">
            <v>Taylors Lakes</v>
          </cell>
          <cell r="F8755">
            <v>148</v>
          </cell>
          <cell r="G8755">
            <v>31</v>
          </cell>
          <cell r="H8755">
            <v>3</v>
          </cell>
          <cell r="I8755">
            <v>0</v>
          </cell>
          <cell r="J8755">
            <v>0</v>
          </cell>
          <cell r="K8755">
            <v>183</v>
          </cell>
        </row>
        <row r="8756">
          <cell r="A8756">
            <v>8750</v>
          </cell>
          <cell r="B8756" t="str">
            <v>J</v>
          </cell>
          <cell r="C8756" t="str">
            <v>Information Media and Telecommunications</v>
          </cell>
          <cell r="D8756">
            <v>213011340</v>
          </cell>
          <cell r="E8756" t="str">
            <v>Taylors Lakes</v>
          </cell>
          <cell r="F8756">
            <v>9</v>
          </cell>
          <cell r="G8756">
            <v>3</v>
          </cell>
          <cell r="H8756">
            <v>0</v>
          </cell>
          <cell r="I8756">
            <v>0</v>
          </cell>
          <cell r="J8756">
            <v>0</v>
          </cell>
          <cell r="K8756">
            <v>12</v>
          </cell>
        </row>
        <row r="8757">
          <cell r="A8757">
            <v>8751</v>
          </cell>
          <cell r="B8757" t="str">
            <v>K</v>
          </cell>
          <cell r="C8757" t="str">
            <v>Financial and Insurance Services</v>
          </cell>
          <cell r="D8757">
            <v>213011340</v>
          </cell>
          <cell r="E8757" t="str">
            <v>Taylors Lakes</v>
          </cell>
          <cell r="F8757">
            <v>47</v>
          </cell>
          <cell r="G8757">
            <v>11</v>
          </cell>
          <cell r="H8757">
            <v>3</v>
          </cell>
          <cell r="I8757">
            <v>0</v>
          </cell>
          <cell r="J8757">
            <v>0</v>
          </cell>
          <cell r="K8757">
            <v>59</v>
          </cell>
        </row>
        <row r="8758">
          <cell r="A8758">
            <v>8752</v>
          </cell>
          <cell r="B8758" t="str">
            <v>L</v>
          </cell>
          <cell r="C8758" t="str">
            <v>Rental, Hiring and Real Estate Services</v>
          </cell>
          <cell r="D8758">
            <v>213011340</v>
          </cell>
          <cell r="E8758" t="str">
            <v>Taylors Lakes</v>
          </cell>
          <cell r="F8758">
            <v>153</v>
          </cell>
          <cell r="G8758">
            <v>12</v>
          </cell>
          <cell r="H8758">
            <v>3</v>
          </cell>
          <cell r="I8758">
            <v>0</v>
          </cell>
          <cell r="J8758">
            <v>0</v>
          </cell>
          <cell r="K8758">
            <v>169</v>
          </cell>
        </row>
        <row r="8759">
          <cell r="A8759">
            <v>8753</v>
          </cell>
          <cell r="B8759" t="str">
            <v>M</v>
          </cell>
          <cell r="C8759" t="str">
            <v>Professional, Scientific and Technical Services</v>
          </cell>
          <cell r="D8759">
            <v>213011340</v>
          </cell>
          <cell r="E8759" t="str">
            <v>Taylors Lakes</v>
          </cell>
          <cell r="F8759">
            <v>91</v>
          </cell>
          <cell r="G8759">
            <v>46</v>
          </cell>
          <cell r="H8759">
            <v>5</v>
          </cell>
          <cell r="I8759">
            <v>0</v>
          </cell>
          <cell r="J8759">
            <v>0</v>
          </cell>
          <cell r="K8759">
            <v>142</v>
          </cell>
        </row>
        <row r="8760">
          <cell r="A8760">
            <v>8754</v>
          </cell>
          <cell r="B8760" t="str">
            <v>N</v>
          </cell>
          <cell r="C8760" t="str">
            <v>Administrative and Support Services</v>
          </cell>
          <cell r="D8760">
            <v>213011340</v>
          </cell>
          <cell r="E8760" t="str">
            <v>Taylors Lakes</v>
          </cell>
          <cell r="F8760">
            <v>49</v>
          </cell>
          <cell r="G8760">
            <v>16</v>
          </cell>
          <cell r="H8760">
            <v>8</v>
          </cell>
          <cell r="I8760">
            <v>3</v>
          </cell>
          <cell r="J8760">
            <v>0</v>
          </cell>
          <cell r="K8760">
            <v>75</v>
          </cell>
        </row>
        <row r="8761">
          <cell r="A8761">
            <v>8755</v>
          </cell>
          <cell r="B8761" t="str">
            <v>O</v>
          </cell>
          <cell r="C8761" t="str">
            <v>Public Administration and Safety</v>
          </cell>
          <cell r="D8761">
            <v>213011340</v>
          </cell>
          <cell r="E8761" t="str">
            <v>Taylors Lakes</v>
          </cell>
          <cell r="F8761">
            <v>0</v>
          </cell>
          <cell r="G8761">
            <v>0</v>
          </cell>
          <cell r="H8761">
            <v>0</v>
          </cell>
          <cell r="I8761">
            <v>0</v>
          </cell>
          <cell r="J8761">
            <v>0</v>
          </cell>
          <cell r="K8761">
            <v>3</v>
          </cell>
        </row>
        <row r="8762">
          <cell r="A8762">
            <v>8756</v>
          </cell>
          <cell r="B8762" t="str">
            <v>P</v>
          </cell>
          <cell r="C8762" t="str">
            <v>Education and Training</v>
          </cell>
          <cell r="D8762">
            <v>213011340</v>
          </cell>
          <cell r="E8762" t="str">
            <v>Taylors Lakes</v>
          </cell>
          <cell r="F8762">
            <v>9</v>
          </cell>
          <cell r="G8762">
            <v>3</v>
          </cell>
          <cell r="H8762">
            <v>0</v>
          </cell>
          <cell r="I8762">
            <v>0</v>
          </cell>
          <cell r="J8762">
            <v>0</v>
          </cell>
          <cell r="K8762">
            <v>14</v>
          </cell>
        </row>
        <row r="8763">
          <cell r="A8763">
            <v>8757</v>
          </cell>
          <cell r="B8763" t="str">
            <v>Q</v>
          </cell>
          <cell r="C8763" t="str">
            <v>Health Care and Social Assistance</v>
          </cell>
          <cell r="D8763">
            <v>213011340</v>
          </cell>
          <cell r="E8763" t="str">
            <v>Taylors Lakes</v>
          </cell>
          <cell r="F8763">
            <v>72</v>
          </cell>
          <cell r="G8763">
            <v>41</v>
          </cell>
          <cell r="H8763">
            <v>12</v>
          </cell>
          <cell r="I8763">
            <v>4</v>
          </cell>
          <cell r="J8763">
            <v>0</v>
          </cell>
          <cell r="K8763">
            <v>129</v>
          </cell>
        </row>
        <row r="8764">
          <cell r="A8764">
            <v>8758</v>
          </cell>
          <cell r="B8764" t="str">
            <v>R</v>
          </cell>
          <cell r="C8764" t="str">
            <v>Arts and Recreation Services</v>
          </cell>
          <cell r="D8764">
            <v>213011340</v>
          </cell>
          <cell r="E8764" t="str">
            <v>Taylors Lakes</v>
          </cell>
          <cell r="F8764">
            <v>15</v>
          </cell>
          <cell r="G8764">
            <v>7</v>
          </cell>
          <cell r="H8764">
            <v>6</v>
          </cell>
          <cell r="I8764">
            <v>0</v>
          </cell>
          <cell r="J8764">
            <v>0</v>
          </cell>
          <cell r="K8764">
            <v>28</v>
          </cell>
        </row>
        <row r="8765">
          <cell r="A8765">
            <v>8759</v>
          </cell>
          <cell r="B8765" t="str">
            <v>S</v>
          </cell>
          <cell r="C8765" t="str">
            <v>Other Services</v>
          </cell>
          <cell r="D8765">
            <v>213011340</v>
          </cell>
          <cell r="E8765" t="str">
            <v>Taylors Lakes</v>
          </cell>
          <cell r="F8765">
            <v>59</v>
          </cell>
          <cell r="G8765">
            <v>23</v>
          </cell>
          <cell r="H8765">
            <v>7</v>
          </cell>
          <cell r="I8765">
            <v>0</v>
          </cell>
          <cell r="J8765">
            <v>0</v>
          </cell>
          <cell r="K8765">
            <v>89</v>
          </cell>
        </row>
        <row r="8766">
          <cell r="A8766">
            <v>8760</v>
          </cell>
          <cell r="B8766" t="str">
            <v>A</v>
          </cell>
          <cell r="C8766" t="str">
            <v>Agriculture, Forestry and Fishing</v>
          </cell>
          <cell r="D8766">
            <v>207021159</v>
          </cell>
          <cell r="E8766" t="str">
            <v>Templestowe</v>
          </cell>
          <cell r="F8766">
            <v>10</v>
          </cell>
          <cell r="G8766">
            <v>0</v>
          </cell>
          <cell r="H8766">
            <v>0</v>
          </cell>
          <cell r="I8766">
            <v>0</v>
          </cell>
          <cell r="J8766">
            <v>0</v>
          </cell>
          <cell r="K8766">
            <v>13</v>
          </cell>
        </row>
        <row r="8767">
          <cell r="A8767">
            <v>8761</v>
          </cell>
          <cell r="B8767" t="str">
            <v>B</v>
          </cell>
          <cell r="C8767" t="str">
            <v>Mining</v>
          </cell>
          <cell r="D8767">
            <v>207021159</v>
          </cell>
          <cell r="E8767" t="str">
            <v>Templestowe</v>
          </cell>
          <cell r="F8767">
            <v>3</v>
          </cell>
          <cell r="G8767">
            <v>3</v>
          </cell>
          <cell r="H8767">
            <v>0</v>
          </cell>
          <cell r="I8767">
            <v>0</v>
          </cell>
          <cell r="J8767">
            <v>0</v>
          </cell>
          <cell r="K8767">
            <v>5</v>
          </cell>
        </row>
        <row r="8768">
          <cell r="A8768">
            <v>8762</v>
          </cell>
          <cell r="B8768" t="str">
            <v>C</v>
          </cell>
          <cell r="C8768" t="str">
            <v>Manufacturing</v>
          </cell>
          <cell r="D8768">
            <v>207021159</v>
          </cell>
          <cell r="E8768" t="str">
            <v>Templestowe</v>
          </cell>
          <cell r="F8768">
            <v>24</v>
          </cell>
          <cell r="G8768">
            <v>11</v>
          </cell>
          <cell r="H8768">
            <v>5</v>
          </cell>
          <cell r="I8768">
            <v>3</v>
          </cell>
          <cell r="J8768">
            <v>0</v>
          </cell>
          <cell r="K8768">
            <v>41</v>
          </cell>
        </row>
        <row r="8769">
          <cell r="A8769">
            <v>8763</v>
          </cell>
          <cell r="B8769" t="str">
            <v>D</v>
          </cell>
          <cell r="C8769" t="str">
            <v>Electricity, Gas, Water and Waste Services</v>
          </cell>
          <cell r="D8769">
            <v>207021159</v>
          </cell>
          <cell r="E8769" t="str">
            <v>Templestowe</v>
          </cell>
          <cell r="F8769">
            <v>0</v>
          </cell>
          <cell r="G8769">
            <v>0</v>
          </cell>
          <cell r="H8769">
            <v>0</v>
          </cell>
          <cell r="I8769">
            <v>0</v>
          </cell>
          <cell r="J8769">
            <v>0</v>
          </cell>
          <cell r="K8769">
            <v>0</v>
          </cell>
        </row>
        <row r="8770">
          <cell r="A8770">
            <v>8764</v>
          </cell>
          <cell r="B8770" t="str">
            <v>E</v>
          </cell>
          <cell r="C8770" t="str">
            <v>Construction</v>
          </cell>
          <cell r="D8770">
            <v>207021159</v>
          </cell>
          <cell r="E8770" t="str">
            <v>Templestowe</v>
          </cell>
          <cell r="F8770">
            <v>314</v>
          </cell>
          <cell r="G8770">
            <v>102</v>
          </cell>
          <cell r="H8770">
            <v>10</v>
          </cell>
          <cell r="I8770">
            <v>0</v>
          </cell>
          <cell r="J8770">
            <v>0</v>
          </cell>
          <cell r="K8770">
            <v>426</v>
          </cell>
        </row>
        <row r="8771">
          <cell r="A8771">
            <v>8765</v>
          </cell>
          <cell r="B8771" t="str">
            <v>F</v>
          </cell>
          <cell r="C8771" t="str">
            <v>Wholesale Trade</v>
          </cell>
          <cell r="D8771">
            <v>207021159</v>
          </cell>
          <cell r="E8771" t="str">
            <v>Templestowe</v>
          </cell>
          <cell r="F8771">
            <v>70</v>
          </cell>
          <cell r="G8771">
            <v>26</v>
          </cell>
          <cell r="H8771">
            <v>7</v>
          </cell>
          <cell r="I8771">
            <v>0</v>
          </cell>
          <cell r="J8771">
            <v>0</v>
          </cell>
          <cell r="K8771">
            <v>103</v>
          </cell>
        </row>
        <row r="8772">
          <cell r="A8772">
            <v>8766</v>
          </cell>
          <cell r="B8772" t="str">
            <v>G</v>
          </cell>
          <cell r="C8772" t="str">
            <v>Retail Trade</v>
          </cell>
          <cell r="D8772">
            <v>207021159</v>
          </cell>
          <cell r="E8772" t="str">
            <v>Templestowe</v>
          </cell>
          <cell r="F8772">
            <v>93</v>
          </cell>
          <cell r="G8772">
            <v>49</v>
          </cell>
          <cell r="H8772">
            <v>14</v>
          </cell>
          <cell r="I8772">
            <v>7</v>
          </cell>
          <cell r="J8772">
            <v>0</v>
          </cell>
          <cell r="K8772">
            <v>163</v>
          </cell>
        </row>
        <row r="8773">
          <cell r="A8773">
            <v>8767</v>
          </cell>
          <cell r="B8773" t="str">
            <v>H</v>
          </cell>
          <cell r="C8773" t="str">
            <v>Accommodation and Food Services</v>
          </cell>
          <cell r="D8773">
            <v>207021159</v>
          </cell>
          <cell r="E8773" t="str">
            <v>Templestowe</v>
          </cell>
          <cell r="F8773">
            <v>36</v>
          </cell>
          <cell r="G8773">
            <v>25</v>
          </cell>
          <cell r="H8773">
            <v>17</v>
          </cell>
          <cell r="I8773">
            <v>4</v>
          </cell>
          <cell r="J8773">
            <v>0</v>
          </cell>
          <cell r="K8773">
            <v>82</v>
          </cell>
        </row>
        <row r="8774">
          <cell r="A8774">
            <v>8768</v>
          </cell>
          <cell r="B8774" t="str">
            <v>I</v>
          </cell>
          <cell r="C8774" t="str">
            <v>Transport, Postal and Warehousing</v>
          </cell>
          <cell r="D8774">
            <v>207021159</v>
          </cell>
          <cell r="E8774" t="str">
            <v>Templestowe</v>
          </cell>
          <cell r="F8774">
            <v>86</v>
          </cell>
          <cell r="G8774">
            <v>10</v>
          </cell>
          <cell r="H8774">
            <v>5</v>
          </cell>
          <cell r="I8774">
            <v>0</v>
          </cell>
          <cell r="J8774">
            <v>0</v>
          </cell>
          <cell r="K8774">
            <v>101</v>
          </cell>
        </row>
        <row r="8775">
          <cell r="A8775">
            <v>8769</v>
          </cell>
          <cell r="B8775" t="str">
            <v>J</v>
          </cell>
          <cell r="C8775" t="str">
            <v>Information Media and Telecommunications</v>
          </cell>
          <cell r="D8775">
            <v>207021159</v>
          </cell>
          <cell r="E8775" t="str">
            <v>Templestowe</v>
          </cell>
          <cell r="F8775">
            <v>12</v>
          </cell>
          <cell r="G8775">
            <v>3</v>
          </cell>
          <cell r="H8775">
            <v>0</v>
          </cell>
          <cell r="I8775">
            <v>0</v>
          </cell>
          <cell r="J8775">
            <v>0</v>
          </cell>
          <cell r="K8775">
            <v>14</v>
          </cell>
        </row>
        <row r="8776">
          <cell r="A8776">
            <v>8770</v>
          </cell>
          <cell r="B8776" t="str">
            <v>K</v>
          </cell>
          <cell r="C8776" t="str">
            <v>Financial and Insurance Services</v>
          </cell>
          <cell r="D8776">
            <v>207021159</v>
          </cell>
          <cell r="E8776" t="str">
            <v>Templestowe</v>
          </cell>
          <cell r="F8776">
            <v>120</v>
          </cell>
          <cell r="G8776">
            <v>31</v>
          </cell>
          <cell r="H8776">
            <v>0</v>
          </cell>
          <cell r="I8776">
            <v>0</v>
          </cell>
          <cell r="J8776">
            <v>0</v>
          </cell>
          <cell r="K8776">
            <v>152</v>
          </cell>
        </row>
        <row r="8777">
          <cell r="A8777">
            <v>8771</v>
          </cell>
          <cell r="B8777" t="str">
            <v>L</v>
          </cell>
          <cell r="C8777" t="str">
            <v>Rental, Hiring and Real Estate Services</v>
          </cell>
          <cell r="D8777">
            <v>207021159</v>
          </cell>
          <cell r="E8777" t="str">
            <v>Templestowe</v>
          </cell>
          <cell r="F8777">
            <v>447</v>
          </cell>
          <cell r="G8777">
            <v>26</v>
          </cell>
          <cell r="H8777">
            <v>4</v>
          </cell>
          <cell r="I8777">
            <v>0</v>
          </cell>
          <cell r="J8777">
            <v>0</v>
          </cell>
          <cell r="K8777">
            <v>477</v>
          </cell>
        </row>
        <row r="8778">
          <cell r="A8778">
            <v>8772</v>
          </cell>
          <cell r="B8778" t="str">
            <v>M</v>
          </cell>
          <cell r="C8778" t="str">
            <v>Professional, Scientific and Technical Services</v>
          </cell>
          <cell r="D8778">
            <v>207021159</v>
          </cell>
          <cell r="E8778" t="str">
            <v>Templestowe</v>
          </cell>
          <cell r="F8778">
            <v>227</v>
          </cell>
          <cell r="G8778">
            <v>96</v>
          </cell>
          <cell r="H8778">
            <v>11</v>
          </cell>
          <cell r="I8778">
            <v>3</v>
          </cell>
          <cell r="J8778">
            <v>0</v>
          </cell>
          <cell r="K8778">
            <v>337</v>
          </cell>
        </row>
        <row r="8779">
          <cell r="A8779">
            <v>8773</v>
          </cell>
          <cell r="B8779" t="str">
            <v>N</v>
          </cell>
          <cell r="C8779" t="str">
            <v>Administrative and Support Services</v>
          </cell>
          <cell r="D8779">
            <v>207021159</v>
          </cell>
          <cell r="E8779" t="str">
            <v>Templestowe</v>
          </cell>
          <cell r="F8779">
            <v>63</v>
          </cell>
          <cell r="G8779">
            <v>25</v>
          </cell>
          <cell r="H8779">
            <v>4</v>
          </cell>
          <cell r="I8779">
            <v>0</v>
          </cell>
          <cell r="J8779">
            <v>0</v>
          </cell>
          <cell r="K8779">
            <v>92</v>
          </cell>
        </row>
        <row r="8780">
          <cell r="A8780">
            <v>8774</v>
          </cell>
          <cell r="B8780" t="str">
            <v>O</v>
          </cell>
          <cell r="C8780" t="str">
            <v>Public Administration and Safety</v>
          </cell>
          <cell r="D8780">
            <v>207021159</v>
          </cell>
          <cell r="E8780" t="str">
            <v>Templestowe</v>
          </cell>
          <cell r="F8780">
            <v>3</v>
          </cell>
          <cell r="G8780">
            <v>0</v>
          </cell>
          <cell r="H8780">
            <v>0</v>
          </cell>
          <cell r="I8780">
            <v>0</v>
          </cell>
          <cell r="J8780">
            <v>0</v>
          </cell>
          <cell r="K8780">
            <v>4</v>
          </cell>
        </row>
        <row r="8781">
          <cell r="A8781">
            <v>8775</v>
          </cell>
          <cell r="B8781" t="str">
            <v>P</v>
          </cell>
          <cell r="C8781" t="str">
            <v>Education and Training</v>
          </cell>
          <cell r="D8781">
            <v>207021159</v>
          </cell>
          <cell r="E8781" t="str">
            <v>Templestowe</v>
          </cell>
          <cell r="F8781">
            <v>17</v>
          </cell>
          <cell r="G8781">
            <v>6</v>
          </cell>
          <cell r="H8781">
            <v>4</v>
          </cell>
          <cell r="I8781">
            <v>3</v>
          </cell>
          <cell r="J8781">
            <v>0</v>
          </cell>
          <cell r="K8781">
            <v>29</v>
          </cell>
        </row>
        <row r="8782">
          <cell r="A8782">
            <v>8776</v>
          </cell>
          <cell r="B8782" t="str">
            <v>Q</v>
          </cell>
          <cell r="C8782" t="str">
            <v>Health Care and Social Assistance</v>
          </cell>
          <cell r="D8782">
            <v>207021159</v>
          </cell>
          <cell r="E8782" t="str">
            <v>Templestowe</v>
          </cell>
          <cell r="F8782">
            <v>140</v>
          </cell>
          <cell r="G8782">
            <v>73</v>
          </cell>
          <cell r="H8782">
            <v>15</v>
          </cell>
          <cell r="I8782">
            <v>4</v>
          </cell>
          <cell r="J8782">
            <v>0</v>
          </cell>
          <cell r="K8782">
            <v>232</v>
          </cell>
        </row>
        <row r="8783">
          <cell r="A8783">
            <v>8777</v>
          </cell>
          <cell r="B8783" t="str">
            <v>R</v>
          </cell>
          <cell r="C8783" t="str">
            <v>Arts and Recreation Services</v>
          </cell>
          <cell r="D8783">
            <v>207021159</v>
          </cell>
          <cell r="E8783" t="str">
            <v>Templestowe</v>
          </cell>
          <cell r="F8783">
            <v>16</v>
          </cell>
          <cell r="G8783">
            <v>4</v>
          </cell>
          <cell r="H8783">
            <v>3</v>
          </cell>
          <cell r="I8783">
            <v>3</v>
          </cell>
          <cell r="J8783">
            <v>0</v>
          </cell>
          <cell r="K8783">
            <v>24</v>
          </cell>
        </row>
        <row r="8784">
          <cell r="A8784">
            <v>8778</v>
          </cell>
          <cell r="B8784" t="str">
            <v>S</v>
          </cell>
          <cell r="C8784" t="str">
            <v>Other Services</v>
          </cell>
          <cell r="D8784">
            <v>207021159</v>
          </cell>
          <cell r="E8784" t="str">
            <v>Templestowe</v>
          </cell>
          <cell r="F8784">
            <v>40</v>
          </cell>
          <cell r="G8784">
            <v>28</v>
          </cell>
          <cell r="H8784">
            <v>8</v>
          </cell>
          <cell r="I8784">
            <v>0</v>
          </cell>
          <cell r="J8784">
            <v>0</v>
          </cell>
          <cell r="K8784">
            <v>76</v>
          </cell>
        </row>
        <row r="8785">
          <cell r="A8785">
            <v>8779</v>
          </cell>
          <cell r="B8785" t="str">
            <v>A</v>
          </cell>
          <cell r="C8785" t="str">
            <v>Agriculture, Forestry and Fishing</v>
          </cell>
          <cell r="D8785">
            <v>207021160</v>
          </cell>
          <cell r="E8785" t="str">
            <v>Templestowe Lower</v>
          </cell>
          <cell r="F8785">
            <v>4</v>
          </cell>
          <cell r="G8785">
            <v>0</v>
          </cell>
          <cell r="H8785">
            <v>0</v>
          </cell>
          <cell r="I8785">
            <v>0</v>
          </cell>
          <cell r="J8785">
            <v>0</v>
          </cell>
          <cell r="K8785">
            <v>4</v>
          </cell>
        </row>
        <row r="8786">
          <cell r="A8786">
            <v>8780</v>
          </cell>
          <cell r="B8786" t="str">
            <v>B</v>
          </cell>
          <cell r="C8786" t="str">
            <v>Mining</v>
          </cell>
          <cell r="D8786">
            <v>207021160</v>
          </cell>
          <cell r="E8786" t="str">
            <v>Templestowe Lower</v>
          </cell>
          <cell r="F8786">
            <v>0</v>
          </cell>
          <cell r="G8786">
            <v>0</v>
          </cell>
          <cell r="H8786">
            <v>0</v>
          </cell>
          <cell r="I8786">
            <v>0</v>
          </cell>
          <cell r="J8786">
            <v>0</v>
          </cell>
          <cell r="K8786">
            <v>0</v>
          </cell>
        </row>
        <row r="8787">
          <cell r="A8787">
            <v>8781</v>
          </cell>
          <cell r="B8787" t="str">
            <v>C</v>
          </cell>
          <cell r="C8787" t="str">
            <v>Manufacturing</v>
          </cell>
          <cell r="D8787">
            <v>207021160</v>
          </cell>
          <cell r="E8787" t="str">
            <v>Templestowe Lower</v>
          </cell>
          <cell r="F8787">
            <v>17</v>
          </cell>
          <cell r="G8787">
            <v>6</v>
          </cell>
          <cell r="H8787">
            <v>7</v>
          </cell>
          <cell r="I8787">
            <v>0</v>
          </cell>
          <cell r="J8787">
            <v>0</v>
          </cell>
          <cell r="K8787">
            <v>31</v>
          </cell>
        </row>
        <row r="8788">
          <cell r="A8788">
            <v>8782</v>
          </cell>
          <cell r="B8788" t="str">
            <v>D</v>
          </cell>
          <cell r="C8788" t="str">
            <v>Electricity, Gas, Water and Waste Services</v>
          </cell>
          <cell r="D8788">
            <v>207021160</v>
          </cell>
          <cell r="E8788" t="str">
            <v>Templestowe Lower</v>
          </cell>
          <cell r="F8788">
            <v>0</v>
          </cell>
          <cell r="G8788">
            <v>3</v>
          </cell>
          <cell r="H8788">
            <v>0</v>
          </cell>
          <cell r="I8788">
            <v>0</v>
          </cell>
          <cell r="J8788">
            <v>0</v>
          </cell>
          <cell r="K8788">
            <v>4</v>
          </cell>
        </row>
        <row r="8789">
          <cell r="A8789">
            <v>8783</v>
          </cell>
          <cell r="B8789" t="str">
            <v>E</v>
          </cell>
          <cell r="C8789" t="str">
            <v>Construction</v>
          </cell>
          <cell r="D8789">
            <v>207021160</v>
          </cell>
          <cell r="E8789" t="str">
            <v>Templestowe Lower</v>
          </cell>
          <cell r="F8789">
            <v>185</v>
          </cell>
          <cell r="G8789">
            <v>61</v>
          </cell>
          <cell r="H8789">
            <v>5</v>
          </cell>
          <cell r="I8789">
            <v>3</v>
          </cell>
          <cell r="J8789">
            <v>0</v>
          </cell>
          <cell r="K8789">
            <v>252</v>
          </cell>
        </row>
        <row r="8790">
          <cell r="A8790">
            <v>8784</v>
          </cell>
          <cell r="B8790" t="str">
            <v>F</v>
          </cell>
          <cell r="C8790" t="str">
            <v>Wholesale Trade</v>
          </cell>
          <cell r="D8790">
            <v>207021160</v>
          </cell>
          <cell r="E8790" t="str">
            <v>Templestowe Lower</v>
          </cell>
          <cell r="F8790">
            <v>35</v>
          </cell>
          <cell r="G8790">
            <v>10</v>
          </cell>
          <cell r="H8790">
            <v>0</v>
          </cell>
          <cell r="I8790">
            <v>3</v>
          </cell>
          <cell r="J8790">
            <v>0</v>
          </cell>
          <cell r="K8790">
            <v>49</v>
          </cell>
        </row>
        <row r="8791">
          <cell r="A8791">
            <v>8785</v>
          </cell>
          <cell r="B8791" t="str">
            <v>G</v>
          </cell>
          <cell r="C8791" t="str">
            <v>Retail Trade</v>
          </cell>
          <cell r="D8791">
            <v>207021160</v>
          </cell>
          <cell r="E8791" t="str">
            <v>Templestowe Lower</v>
          </cell>
          <cell r="F8791">
            <v>57</v>
          </cell>
          <cell r="G8791">
            <v>39</v>
          </cell>
          <cell r="H8791">
            <v>11</v>
          </cell>
          <cell r="I8791">
            <v>3</v>
          </cell>
          <cell r="J8791">
            <v>0</v>
          </cell>
          <cell r="K8791">
            <v>109</v>
          </cell>
        </row>
        <row r="8792">
          <cell r="A8792">
            <v>8786</v>
          </cell>
          <cell r="B8792" t="str">
            <v>H</v>
          </cell>
          <cell r="C8792" t="str">
            <v>Accommodation and Food Services</v>
          </cell>
          <cell r="D8792">
            <v>207021160</v>
          </cell>
          <cell r="E8792" t="str">
            <v>Templestowe Lower</v>
          </cell>
          <cell r="F8792">
            <v>19</v>
          </cell>
          <cell r="G8792">
            <v>23</v>
          </cell>
          <cell r="H8792">
            <v>14</v>
          </cell>
          <cell r="I8792">
            <v>0</v>
          </cell>
          <cell r="J8792">
            <v>0</v>
          </cell>
          <cell r="K8792">
            <v>57</v>
          </cell>
        </row>
        <row r="8793">
          <cell r="A8793">
            <v>8787</v>
          </cell>
          <cell r="B8793" t="str">
            <v>I</v>
          </cell>
          <cell r="C8793" t="str">
            <v>Transport, Postal and Warehousing</v>
          </cell>
          <cell r="D8793">
            <v>207021160</v>
          </cell>
          <cell r="E8793" t="str">
            <v>Templestowe Lower</v>
          </cell>
          <cell r="F8793">
            <v>78</v>
          </cell>
          <cell r="G8793">
            <v>14</v>
          </cell>
          <cell r="H8793">
            <v>0</v>
          </cell>
          <cell r="I8793">
            <v>0</v>
          </cell>
          <cell r="J8793">
            <v>0</v>
          </cell>
          <cell r="K8793">
            <v>93</v>
          </cell>
        </row>
        <row r="8794">
          <cell r="A8794">
            <v>8788</v>
          </cell>
          <cell r="B8794" t="str">
            <v>J</v>
          </cell>
          <cell r="C8794" t="str">
            <v>Information Media and Telecommunications</v>
          </cell>
          <cell r="D8794">
            <v>207021160</v>
          </cell>
          <cell r="E8794" t="str">
            <v>Templestowe Lower</v>
          </cell>
          <cell r="F8794">
            <v>9</v>
          </cell>
          <cell r="G8794">
            <v>3</v>
          </cell>
          <cell r="H8794">
            <v>0</v>
          </cell>
          <cell r="I8794">
            <v>0</v>
          </cell>
          <cell r="J8794">
            <v>0</v>
          </cell>
          <cell r="K8794">
            <v>12</v>
          </cell>
        </row>
        <row r="8795">
          <cell r="A8795">
            <v>8789</v>
          </cell>
          <cell r="B8795" t="str">
            <v>K</v>
          </cell>
          <cell r="C8795" t="str">
            <v>Financial and Insurance Services</v>
          </cell>
          <cell r="D8795">
            <v>207021160</v>
          </cell>
          <cell r="E8795" t="str">
            <v>Templestowe Lower</v>
          </cell>
          <cell r="F8795">
            <v>62</v>
          </cell>
          <cell r="G8795">
            <v>13</v>
          </cell>
          <cell r="H8795">
            <v>0</v>
          </cell>
          <cell r="I8795">
            <v>3</v>
          </cell>
          <cell r="J8795">
            <v>0</v>
          </cell>
          <cell r="K8795">
            <v>76</v>
          </cell>
        </row>
        <row r="8796">
          <cell r="A8796">
            <v>8790</v>
          </cell>
          <cell r="B8796" t="str">
            <v>L</v>
          </cell>
          <cell r="C8796" t="str">
            <v>Rental, Hiring and Real Estate Services</v>
          </cell>
          <cell r="D8796">
            <v>207021160</v>
          </cell>
          <cell r="E8796" t="str">
            <v>Templestowe Lower</v>
          </cell>
          <cell r="F8796">
            <v>181</v>
          </cell>
          <cell r="G8796">
            <v>17</v>
          </cell>
          <cell r="H8796">
            <v>0</v>
          </cell>
          <cell r="I8796">
            <v>0</v>
          </cell>
          <cell r="J8796">
            <v>0</v>
          </cell>
          <cell r="K8796">
            <v>199</v>
          </cell>
        </row>
        <row r="8797">
          <cell r="A8797">
            <v>8791</v>
          </cell>
          <cell r="B8797" t="str">
            <v>M</v>
          </cell>
          <cell r="C8797" t="str">
            <v>Professional, Scientific and Technical Services</v>
          </cell>
          <cell r="D8797">
            <v>207021160</v>
          </cell>
          <cell r="E8797" t="str">
            <v>Templestowe Lower</v>
          </cell>
          <cell r="F8797">
            <v>148</v>
          </cell>
          <cell r="G8797">
            <v>75</v>
          </cell>
          <cell r="H8797">
            <v>6</v>
          </cell>
          <cell r="I8797">
            <v>0</v>
          </cell>
          <cell r="J8797">
            <v>0</v>
          </cell>
          <cell r="K8797">
            <v>229</v>
          </cell>
        </row>
        <row r="8798">
          <cell r="A8798">
            <v>8792</v>
          </cell>
          <cell r="B8798" t="str">
            <v>N</v>
          </cell>
          <cell r="C8798" t="str">
            <v>Administrative and Support Services</v>
          </cell>
          <cell r="D8798">
            <v>207021160</v>
          </cell>
          <cell r="E8798" t="str">
            <v>Templestowe Lower</v>
          </cell>
          <cell r="F8798">
            <v>36</v>
          </cell>
          <cell r="G8798">
            <v>12</v>
          </cell>
          <cell r="H8798">
            <v>3</v>
          </cell>
          <cell r="I8798">
            <v>0</v>
          </cell>
          <cell r="J8798">
            <v>0</v>
          </cell>
          <cell r="K8798">
            <v>51</v>
          </cell>
        </row>
        <row r="8799">
          <cell r="A8799">
            <v>8793</v>
          </cell>
          <cell r="B8799" t="str">
            <v>O</v>
          </cell>
          <cell r="C8799" t="str">
            <v>Public Administration and Safety</v>
          </cell>
          <cell r="D8799">
            <v>207021160</v>
          </cell>
          <cell r="E8799" t="str">
            <v>Templestowe Lower</v>
          </cell>
          <cell r="F8799">
            <v>5</v>
          </cell>
          <cell r="G8799">
            <v>0</v>
          </cell>
          <cell r="H8799">
            <v>3</v>
          </cell>
          <cell r="I8799">
            <v>0</v>
          </cell>
          <cell r="J8799">
            <v>0</v>
          </cell>
          <cell r="K8799">
            <v>6</v>
          </cell>
        </row>
        <row r="8800">
          <cell r="A8800">
            <v>8794</v>
          </cell>
          <cell r="B8800" t="str">
            <v>P</v>
          </cell>
          <cell r="C8800" t="str">
            <v>Education and Training</v>
          </cell>
          <cell r="D8800">
            <v>207021160</v>
          </cell>
          <cell r="E8800" t="str">
            <v>Templestowe Lower</v>
          </cell>
          <cell r="F8800">
            <v>15</v>
          </cell>
          <cell r="G8800">
            <v>5</v>
          </cell>
          <cell r="H8800">
            <v>4</v>
          </cell>
          <cell r="I8800">
            <v>0</v>
          </cell>
          <cell r="J8800">
            <v>0</v>
          </cell>
          <cell r="K8800">
            <v>24</v>
          </cell>
        </row>
        <row r="8801">
          <cell r="A8801">
            <v>8795</v>
          </cell>
          <cell r="B8801" t="str">
            <v>Q</v>
          </cell>
          <cell r="C8801" t="str">
            <v>Health Care and Social Assistance</v>
          </cell>
          <cell r="D8801">
            <v>207021160</v>
          </cell>
          <cell r="E8801" t="str">
            <v>Templestowe Lower</v>
          </cell>
          <cell r="F8801">
            <v>117</v>
          </cell>
          <cell r="G8801">
            <v>52</v>
          </cell>
          <cell r="H8801">
            <v>17</v>
          </cell>
          <cell r="I8801">
            <v>4</v>
          </cell>
          <cell r="J8801">
            <v>0</v>
          </cell>
          <cell r="K8801">
            <v>191</v>
          </cell>
        </row>
        <row r="8802">
          <cell r="A8802">
            <v>8796</v>
          </cell>
          <cell r="B8802" t="str">
            <v>R</v>
          </cell>
          <cell r="C8802" t="str">
            <v>Arts and Recreation Services</v>
          </cell>
          <cell r="D8802">
            <v>207021160</v>
          </cell>
          <cell r="E8802" t="str">
            <v>Templestowe Lower</v>
          </cell>
          <cell r="F8802">
            <v>15</v>
          </cell>
          <cell r="G8802">
            <v>10</v>
          </cell>
          <cell r="H8802">
            <v>3</v>
          </cell>
          <cell r="I8802">
            <v>3</v>
          </cell>
          <cell r="J8802">
            <v>0</v>
          </cell>
          <cell r="K8802">
            <v>28</v>
          </cell>
        </row>
        <row r="8803">
          <cell r="A8803">
            <v>8797</v>
          </cell>
          <cell r="B8803" t="str">
            <v>S</v>
          </cell>
          <cell r="C8803" t="str">
            <v>Other Services</v>
          </cell>
          <cell r="D8803">
            <v>207021160</v>
          </cell>
          <cell r="E8803" t="str">
            <v>Templestowe Lower</v>
          </cell>
          <cell r="F8803">
            <v>41</v>
          </cell>
          <cell r="G8803">
            <v>13</v>
          </cell>
          <cell r="H8803">
            <v>3</v>
          </cell>
          <cell r="I8803">
            <v>0</v>
          </cell>
          <cell r="J8803">
            <v>0</v>
          </cell>
          <cell r="K8803">
            <v>57</v>
          </cell>
        </row>
        <row r="8804">
          <cell r="A8804">
            <v>8798</v>
          </cell>
          <cell r="B8804" t="str">
            <v>A</v>
          </cell>
          <cell r="C8804" t="str">
            <v>Agriculture, Forestry and Fishing</v>
          </cell>
          <cell r="D8804">
            <v>211011449</v>
          </cell>
          <cell r="E8804" t="str">
            <v>The Basin</v>
          </cell>
          <cell r="F8804">
            <v>3</v>
          </cell>
          <cell r="G8804">
            <v>0</v>
          </cell>
          <cell r="H8804">
            <v>3</v>
          </cell>
          <cell r="I8804">
            <v>0</v>
          </cell>
          <cell r="J8804">
            <v>0</v>
          </cell>
          <cell r="K8804">
            <v>3</v>
          </cell>
        </row>
        <row r="8805">
          <cell r="A8805">
            <v>8799</v>
          </cell>
          <cell r="B8805" t="str">
            <v>B</v>
          </cell>
          <cell r="C8805" t="str">
            <v>Mining</v>
          </cell>
          <cell r="D8805">
            <v>211011449</v>
          </cell>
          <cell r="E8805" t="str">
            <v>The Basin</v>
          </cell>
          <cell r="F8805">
            <v>0</v>
          </cell>
          <cell r="G8805">
            <v>0</v>
          </cell>
          <cell r="H8805">
            <v>0</v>
          </cell>
          <cell r="I8805">
            <v>0</v>
          </cell>
          <cell r="J8805">
            <v>0</v>
          </cell>
          <cell r="K8805">
            <v>0</v>
          </cell>
        </row>
        <row r="8806">
          <cell r="A8806">
            <v>8800</v>
          </cell>
          <cell r="B8806" t="str">
            <v>C</v>
          </cell>
          <cell r="C8806" t="str">
            <v>Manufacturing</v>
          </cell>
          <cell r="D8806">
            <v>211011449</v>
          </cell>
          <cell r="E8806" t="str">
            <v>The Basin</v>
          </cell>
          <cell r="F8806">
            <v>10</v>
          </cell>
          <cell r="G8806">
            <v>0</v>
          </cell>
          <cell r="H8806">
            <v>0</v>
          </cell>
          <cell r="I8806">
            <v>0</v>
          </cell>
          <cell r="J8806">
            <v>0</v>
          </cell>
          <cell r="K8806">
            <v>12</v>
          </cell>
        </row>
        <row r="8807">
          <cell r="A8807">
            <v>8801</v>
          </cell>
          <cell r="B8807" t="str">
            <v>D</v>
          </cell>
          <cell r="C8807" t="str">
            <v>Electricity, Gas, Water and Waste Services</v>
          </cell>
          <cell r="D8807">
            <v>211011449</v>
          </cell>
          <cell r="E8807" t="str">
            <v>The Basin</v>
          </cell>
          <cell r="F8807">
            <v>0</v>
          </cell>
          <cell r="G8807">
            <v>0</v>
          </cell>
          <cell r="H8807">
            <v>0</v>
          </cell>
          <cell r="I8807">
            <v>0</v>
          </cell>
          <cell r="J8807">
            <v>0</v>
          </cell>
          <cell r="K8807">
            <v>0</v>
          </cell>
        </row>
        <row r="8808">
          <cell r="A8808">
            <v>8802</v>
          </cell>
          <cell r="B8808" t="str">
            <v>E</v>
          </cell>
          <cell r="C8808" t="str">
            <v>Construction</v>
          </cell>
          <cell r="D8808">
            <v>211011449</v>
          </cell>
          <cell r="E8808" t="str">
            <v>The Basin</v>
          </cell>
          <cell r="F8808">
            <v>59</v>
          </cell>
          <cell r="G8808">
            <v>33</v>
          </cell>
          <cell r="H8808">
            <v>3</v>
          </cell>
          <cell r="I8808">
            <v>0</v>
          </cell>
          <cell r="J8808">
            <v>0</v>
          </cell>
          <cell r="K8808">
            <v>94</v>
          </cell>
        </row>
        <row r="8809">
          <cell r="A8809">
            <v>8803</v>
          </cell>
          <cell r="B8809" t="str">
            <v>F</v>
          </cell>
          <cell r="C8809" t="str">
            <v>Wholesale Trade</v>
          </cell>
          <cell r="D8809">
            <v>211011449</v>
          </cell>
          <cell r="E8809" t="str">
            <v>The Basin</v>
          </cell>
          <cell r="F8809">
            <v>6</v>
          </cell>
          <cell r="G8809">
            <v>3</v>
          </cell>
          <cell r="H8809">
            <v>0</v>
          </cell>
          <cell r="I8809">
            <v>0</v>
          </cell>
          <cell r="J8809">
            <v>0</v>
          </cell>
          <cell r="K8809">
            <v>9</v>
          </cell>
        </row>
        <row r="8810">
          <cell r="A8810">
            <v>8804</v>
          </cell>
          <cell r="B8810" t="str">
            <v>G</v>
          </cell>
          <cell r="C8810" t="str">
            <v>Retail Trade</v>
          </cell>
          <cell r="D8810">
            <v>211011449</v>
          </cell>
          <cell r="E8810" t="str">
            <v>The Basin</v>
          </cell>
          <cell r="F8810">
            <v>13</v>
          </cell>
          <cell r="G8810">
            <v>4</v>
          </cell>
          <cell r="H8810">
            <v>3</v>
          </cell>
          <cell r="I8810">
            <v>0</v>
          </cell>
          <cell r="J8810">
            <v>0</v>
          </cell>
          <cell r="K8810">
            <v>19</v>
          </cell>
        </row>
        <row r="8811">
          <cell r="A8811">
            <v>8805</v>
          </cell>
          <cell r="B8811" t="str">
            <v>H</v>
          </cell>
          <cell r="C8811" t="str">
            <v>Accommodation and Food Services</v>
          </cell>
          <cell r="D8811">
            <v>211011449</v>
          </cell>
          <cell r="E8811" t="str">
            <v>The Basin</v>
          </cell>
          <cell r="F8811">
            <v>0</v>
          </cell>
          <cell r="G8811">
            <v>6</v>
          </cell>
          <cell r="H8811">
            <v>3</v>
          </cell>
          <cell r="I8811">
            <v>0</v>
          </cell>
          <cell r="J8811">
            <v>0</v>
          </cell>
          <cell r="K8811">
            <v>9</v>
          </cell>
        </row>
        <row r="8812">
          <cell r="A8812">
            <v>8806</v>
          </cell>
          <cell r="B8812" t="str">
            <v>I</v>
          </cell>
          <cell r="C8812" t="str">
            <v>Transport, Postal and Warehousing</v>
          </cell>
          <cell r="D8812">
            <v>211011449</v>
          </cell>
          <cell r="E8812" t="str">
            <v>The Basin</v>
          </cell>
          <cell r="F8812">
            <v>8</v>
          </cell>
          <cell r="G8812">
            <v>6</v>
          </cell>
          <cell r="H8812">
            <v>0</v>
          </cell>
          <cell r="I8812">
            <v>0</v>
          </cell>
          <cell r="J8812">
            <v>0</v>
          </cell>
          <cell r="K8812">
            <v>14</v>
          </cell>
        </row>
        <row r="8813">
          <cell r="A8813">
            <v>8807</v>
          </cell>
          <cell r="B8813" t="str">
            <v>J</v>
          </cell>
          <cell r="C8813" t="str">
            <v>Information Media and Telecommunications</v>
          </cell>
          <cell r="D8813">
            <v>211011449</v>
          </cell>
          <cell r="E8813" t="str">
            <v>The Basin</v>
          </cell>
          <cell r="F8813">
            <v>0</v>
          </cell>
          <cell r="G8813">
            <v>0</v>
          </cell>
          <cell r="H8813">
            <v>0</v>
          </cell>
          <cell r="I8813">
            <v>0</v>
          </cell>
          <cell r="J8813">
            <v>0</v>
          </cell>
          <cell r="K8813">
            <v>3</v>
          </cell>
        </row>
        <row r="8814">
          <cell r="A8814">
            <v>8808</v>
          </cell>
          <cell r="B8814" t="str">
            <v>K</v>
          </cell>
          <cell r="C8814" t="str">
            <v>Financial and Insurance Services</v>
          </cell>
          <cell r="D8814">
            <v>211011449</v>
          </cell>
          <cell r="E8814" t="str">
            <v>The Basin</v>
          </cell>
          <cell r="F8814">
            <v>8</v>
          </cell>
          <cell r="G8814">
            <v>4</v>
          </cell>
          <cell r="H8814">
            <v>0</v>
          </cell>
          <cell r="I8814">
            <v>0</v>
          </cell>
          <cell r="J8814">
            <v>0</v>
          </cell>
          <cell r="K8814">
            <v>12</v>
          </cell>
        </row>
        <row r="8815">
          <cell r="A8815">
            <v>8809</v>
          </cell>
          <cell r="B8815" t="str">
            <v>L</v>
          </cell>
          <cell r="C8815" t="str">
            <v>Rental, Hiring and Real Estate Services</v>
          </cell>
          <cell r="D8815">
            <v>211011449</v>
          </cell>
          <cell r="E8815" t="str">
            <v>The Basin</v>
          </cell>
          <cell r="F8815">
            <v>10</v>
          </cell>
          <cell r="G8815">
            <v>3</v>
          </cell>
          <cell r="H8815">
            <v>0</v>
          </cell>
          <cell r="I8815">
            <v>0</v>
          </cell>
          <cell r="J8815">
            <v>0</v>
          </cell>
          <cell r="K8815">
            <v>12</v>
          </cell>
        </row>
        <row r="8816">
          <cell r="A8816">
            <v>8810</v>
          </cell>
          <cell r="B8816" t="str">
            <v>M</v>
          </cell>
          <cell r="C8816" t="str">
            <v>Professional, Scientific and Technical Services</v>
          </cell>
          <cell r="D8816">
            <v>211011449</v>
          </cell>
          <cell r="E8816" t="str">
            <v>The Basin</v>
          </cell>
          <cell r="F8816">
            <v>24</v>
          </cell>
          <cell r="G8816">
            <v>14</v>
          </cell>
          <cell r="H8816">
            <v>0</v>
          </cell>
          <cell r="I8816">
            <v>0</v>
          </cell>
          <cell r="J8816">
            <v>0</v>
          </cell>
          <cell r="K8816">
            <v>39</v>
          </cell>
        </row>
        <row r="8817">
          <cell r="A8817">
            <v>8811</v>
          </cell>
          <cell r="B8817" t="str">
            <v>N</v>
          </cell>
          <cell r="C8817" t="str">
            <v>Administrative and Support Services</v>
          </cell>
          <cell r="D8817">
            <v>211011449</v>
          </cell>
          <cell r="E8817" t="str">
            <v>The Basin</v>
          </cell>
          <cell r="F8817">
            <v>11</v>
          </cell>
          <cell r="G8817">
            <v>5</v>
          </cell>
          <cell r="H8817">
            <v>0</v>
          </cell>
          <cell r="I8817">
            <v>3</v>
          </cell>
          <cell r="J8817">
            <v>0</v>
          </cell>
          <cell r="K8817">
            <v>18</v>
          </cell>
        </row>
        <row r="8818">
          <cell r="A8818">
            <v>8812</v>
          </cell>
          <cell r="B8818" t="str">
            <v>O</v>
          </cell>
          <cell r="C8818" t="str">
            <v>Public Administration and Safety</v>
          </cell>
          <cell r="D8818">
            <v>211011449</v>
          </cell>
          <cell r="E8818" t="str">
            <v>The Basin</v>
          </cell>
          <cell r="F8818">
            <v>0</v>
          </cell>
          <cell r="G8818">
            <v>0</v>
          </cell>
          <cell r="H8818">
            <v>0</v>
          </cell>
          <cell r="I8818">
            <v>0</v>
          </cell>
          <cell r="J8818">
            <v>0</v>
          </cell>
          <cell r="K8818">
            <v>3</v>
          </cell>
        </row>
        <row r="8819">
          <cell r="A8819">
            <v>8813</v>
          </cell>
          <cell r="B8819" t="str">
            <v>P</v>
          </cell>
          <cell r="C8819" t="str">
            <v>Education and Training</v>
          </cell>
          <cell r="D8819">
            <v>211011449</v>
          </cell>
          <cell r="E8819" t="str">
            <v>The Basin</v>
          </cell>
          <cell r="F8819">
            <v>3</v>
          </cell>
          <cell r="G8819">
            <v>0</v>
          </cell>
          <cell r="H8819">
            <v>3</v>
          </cell>
          <cell r="I8819">
            <v>0</v>
          </cell>
          <cell r="J8819">
            <v>0</v>
          </cell>
          <cell r="K8819">
            <v>3</v>
          </cell>
        </row>
        <row r="8820">
          <cell r="A8820">
            <v>8814</v>
          </cell>
          <cell r="B8820" t="str">
            <v>Q</v>
          </cell>
          <cell r="C8820" t="str">
            <v>Health Care and Social Assistance</v>
          </cell>
          <cell r="D8820">
            <v>211011449</v>
          </cell>
          <cell r="E8820" t="str">
            <v>The Basin</v>
          </cell>
          <cell r="F8820">
            <v>12</v>
          </cell>
          <cell r="G8820">
            <v>0</v>
          </cell>
          <cell r="H8820">
            <v>0</v>
          </cell>
          <cell r="I8820">
            <v>0</v>
          </cell>
          <cell r="J8820">
            <v>0</v>
          </cell>
          <cell r="K8820">
            <v>12</v>
          </cell>
        </row>
        <row r="8821">
          <cell r="A8821">
            <v>8815</v>
          </cell>
          <cell r="B8821" t="str">
            <v>R</v>
          </cell>
          <cell r="C8821" t="str">
            <v>Arts and Recreation Services</v>
          </cell>
          <cell r="D8821">
            <v>211011449</v>
          </cell>
          <cell r="E8821" t="str">
            <v>The Basin</v>
          </cell>
          <cell r="F8821">
            <v>4</v>
          </cell>
          <cell r="G8821">
            <v>0</v>
          </cell>
          <cell r="H8821">
            <v>0</v>
          </cell>
          <cell r="I8821">
            <v>0</v>
          </cell>
          <cell r="J8821">
            <v>0</v>
          </cell>
          <cell r="K8821">
            <v>4</v>
          </cell>
        </row>
        <row r="8822">
          <cell r="A8822">
            <v>8816</v>
          </cell>
          <cell r="B8822" t="str">
            <v>S</v>
          </cell>
          <cell r="C8822" t="str">
            <v>Other Services</v>
          </cell>
          <cell r="D8822">
            <v>211011449</v>
          </cell>
          <cell r="E8822" t="str">
            <v>The Basin</v>
          </cell>
          <cell r="F8822">
            <v>10</v>
          </cell>
          <cell r="G8822">
            <v>12</v>
          </cell>
          <cell r="H8822">
            <v>0</v>
          </cell>
          <cell r="I8822">
            <v>0</v>
          </cell>
          <cell r="J8822">
            <v>0</v>
          </cell>
          <cell r="K8822">
            <v>23</v>
          </cell>
        </row>
        <row r="8823">
          <cell r="A8823">
            <v>8817</v>
          </cell>
          <cell r="B8823" t="str">
            <v>A</v>
          </cell>
          <cell r="C8823" t="str">
            <v>Agriculture, Forestry and Fishing</v>
          </cell>
          <cell r="D8823">
            <v>209041223</v>
          </cell>
          <cell r="E8823" t="str">
            <v>Thomastown</v>
          </cell>
          <cell r="F8823">
            <v>14</v>
          </cell>
          <cell r="G8823">
            <v>0</v>
          </cell>
          <cell r="H8823">
            <v>0</v>
          </cell>
          <cell r="I8823">
            <v>0</v>
          </cell>
          <cell r="J8823">
            <v>0</v>
          </cell>
          <cell r="K8823">
            <v>14</v>
          </cell>
        </row>
        <row r="8824">
          <cell r="A8824">
            <v>8818</v>
          </cell>
          <cell r="B8824" t="str">
            <v>B</v>
          </cell>
          <cell r="C8824" t="str">
            <v>Mining</v>
          </cell>
          <cell r="D8824">
            <v>209041223</v>
          </cell>
          <cell r="E8824" t="str">
            <v>Thomastown</v>
          </cell>
          <cell r="F8824">
            <v>0</v>
          </cell>
          <cell r="G8824">
            <v>0</v>
          </cell>
          <cell r="H8824">
            <v>0</v>
          </cell>
          <cell r="I8824">
            <v>0</v>
          </cell>
          <cell r="J8824">
            <v>0</v>
          </cell>
          <cell r="K8824">
            <v>3</v>
          </cell>
        </row>
        <row r="8825">
          <cell r="A8825">
            <v>8819</v>
          </cell>
          <cell r="B8825" t="str">
            <v>C</v>
          </cell>
          <cell r="C8825" t="str">
            <v>Manufacturing</v>
          </cell>
          <cell r="D8825">
            <v>209041223</v>
          </cell>
          <cell r="E8825" t="str">
            <v>Thomastown</v>
          </cell>
          <cell r="F8825">
            <v>96</v>
          </cell>
          <cell r="G8825">
            <v>78</v>
          </cell>
          <cell r="H8825">
            <v>93</v>
          </cell>
          <cell r="I8825">
            <v>42</v>
          </cell>
          <cell r="J8825">
            <v>0</v>
          </cell>
          <cell r="K8825">
            <v>311</v>
          </cell>
        </row>
        <row r="8826">
          <cell r="A8826">
            <v>8820</v>
          </cell>
          <cell r="B8826" t="str">
            <v>D</v>
          </cell>
          <cell r="C8826" t="str">
            <v>Electricity, Gas, Water and Waste Services</v>
          </cell>
          <cell r="D8826">
            <v>209041223</v>
          </cell>
          <cell r="E8826" t="str">
            <v>Thomastown</v>
          </cell>
          <cell r="F8826">
            <v>11</v>
          </cell>
          <cell r="G8826">
            <v>3</v>
          </cell>
          <cell r="H8826">
            <v>3</v>
          </cell>
          <cell r="I8826">
            <v>3</v>
          </cell>
          <cell r="J8826">
            <v>0</v>
          </cell>
          <cell r="K8826">
            <v>19</v>
          </cell>
        </row>
        <row r="8827">
          <cell r="A8827">
            <v>8821</v>
          </cell>
          <cell r="B8827" t="str">
            <v>E</v>
          </cell>
          <cell r="C8827" t="str">
            <v>Construction</v>
          </cell>
          <cell r="D8827">
            <v>209041223</v>
          </cell>
          <cell r="E8827" t="str">
            <v>Thomastown</v>
          </cell>
          <cell r="F8827">
            <v>353</v>
          </cell>
          <cell r="G8827">
            <v>169</v>
          </cell>
          <cell r="H8827">
            <v>91</v>
          </cell>
          <cell r="I8827">
            <v>21</v>
          </cell>
          <cell r="J8827">
            <v>0</v>
          </cell>
          <cell r="K8827">
            <v>634</v>
          </cell>
        </row>
        <row r="8828">
          <cell r="A8828">
            <v>8822</v>
          </cell>
          <cell r="B8828" t="str">
            <v>F</v>
          </cell>
          <cell r="C8828" t="str">
            <v>Wholesale Trade</v>
          </cell>
          <cell r="D8828">
            <v>209041223</v>
          </cell>
          <cell r="E8828" t="str">
            <v>Thomastown</v>
          </cell>
          <cell r="F8828">
            <v>84</v>
          </cell>
          <cell r="G8828">
            <v>62</v>
          </cell>
          <cell r="H8828">
            <v>54</v>
          </cell>
          <cell r="I8828">
            <v>15</v>
          </cell>
          <cell r="J8828">
            <v>0</v>
          </cell>
          <cell r="K8828">
            <v>215</v>
          </cell>
        </row>
        <row r="8829">
          <cell r="A8829">
            <v>8823</v>
          </cell>
          <cell r="B8829" t="str">
            <v>G</v>
          </cell>
          <cell r="C8829" t="str">
            <v>Retail Trade</v>
          </cell>
          <cell r="D8829">
            <v>209041223</v>
          </cell>
          <cell r="E8829" t="str">
            <v>Thomastown</v>
          </cell>
          <cell r="F8829">
            <v>126</v>
          </cell>
          <cell r="G8829">
            <v>95</v>
          </cell>
          <cell r="H8829">
            <v>53</v>
          </cell>
          <cell r="I8829">
            <v>4</v>
          </cell>
          <cell r="J8829">
            <v>0</v>
          </cell>
          <cell r="K8829">
            <v>278</v>
          </cell>
        </row>
        <row r="8830">
          <cell r="A8830">
            <v>8824</v>
          </cell>
          <cell r="B8830" t="str">
            <v>H</v>
          </cell>
          <cell r="C8830" t="str">
            <v>Accommodation and Food Services</v>
          </cell>
          <cell r="D8830">
            <v>209041223</v>
          </cell>
          <cell r="E8830" t="str">
            <v>Thomastown</v>
          </cell>
          <cell r="F8830">
            <v>38</v>
          </cell>
          <cell r="G8830">
            <v>42</v>
          </cell>
          <cell r="H8830">
            <v>20</v>
          </cell>
          <cell r="I8830">
            <v>0</v>
          </cell>
          <cell r="J8830">
            <v>0</v>
          </cell>
          <cell r="K8830">
            <v>101</v>
          </cell>
        </row>
        <row r="8831">
          <cell r="A8831">
            <v>8825</v>
          </cell>
          <cell r="B8831" t="str">
            <v>I</v>
          </cell>
          <cell r="C8831" t="str">
            <v>Transport, Postal and Warehousing</v>
          </cell>
          <cell r="D8831">
            <v>209041223</v>
          </cell>
          <cell r="E8831" t="str">
            <v>Thomastown</v>
          </cell>
          <cell r="F8831">
            <v>455</v>
          </cell>
          <cell r="G8831">
            <v>32</v>
          </cell>
          <cell r="H8831">
            <v>7</v>
          </cell>
          <cell r="I8831">
            <v>3</v>
          </cell>
          <cell r="J8831">
            <v>0</v>
          </cell>
          <cell r="K8831">
            <v>495</v>
          </cell>
        </row>
        <row r="8832">
          <cell r="A8832">
            <v>8826</v>
          </cell>
          <cell r="B8832" t="str">
            <v>J</v>
          </cell>
          <cell r="C8832" t="str">
            <v>Information Media and Telecommunications</v>
          </cell>
          <cell r="D8832">
            <v>209041223</v>
          </cell>
          <cell r="E8832" t="str">
            <v>Thomastown</v>
          </cell>
          <cell r="F8832">
            <v>15</v>
          </cell>
          <cell r="G8832">
            <v>8</v>
          </cell>
          <cell r="H8832">
            <v>0</v>
          </cell>
          <cell r="I8832">
            <v>0</v>
          </cell>
          <cell r="J8832">
            <v>0</v>
          </cell>
          <cell r="K8832">
            <v>23</v>
          </cell>
        </row>
        <row r="8833">
          <cell r="A8833">
            <v>8827</v>
          </cell>
          <cell r="B8833" t="str">
            <v>K</v>
          </cell>
          <cell r="C8833" t="str">
            <v>Financial and Insurance Services</v>
          </cell>
          <cell r="D8833">
            <v>209041223</v>
          </cell>
          <cell r="E8833" t="str">
            <v>Thomastown</v>
          </cell>
          <cell r="F8833">
            <v>74</v>
          </cell>
          <cell r="G8833">
            <v>15</v>
          </cell>
          <cell r="H8833">
            <v>3</v>
          </cell>
          <cell r="I8833">
            <v>3</v>
          </cell>
          <cell r="J8833">
            <v>0</v>
          </cell>
          <cell r="K8833">
            <v>95</v>
          </cell>
        </row>
        <row r="8834">
          <cell r="A8834">
            <v>8828</v>
          </cell>
          <cell r="B8834" t="str">
            <v>L</v>
          </cell>
          <cell r="C8834" t="str">
            <v>Rental, Hiring and Real Estate Services</v>
          </cell>
          <cell r="D8834">
            <v>209041223</v>
          </cell>
          <cell r="E8834" t="str">
            <v>Thomastown</v>
          </cell>
          <cell r="F8834">
            <v>374</v>
          </cell>
          <cell r="G8834">
            <v>15</v>
          </cell>
          <cell r="H8834">
            <v>10</v>
          </cell>
          <cell r="I8834">
            <v>0</v>
          </cell>
          <cell r="J8834">
            <v>0</v>
          </cell>
          <cell r="K8834">
            <v>401</v>
          </cell>
        </row>
        <row r="8835">
          <cell r="A8835">
            <v>8829</v>
          </cell>
          <cell r="B8835" t="str">
            <v>M</v>
          </cell>
          <cell r="C8835" t="str">
            <v>Professional, Scientific and Technical Services</v>
          </cell>
          <cell r="D8835">
            <v>209041223</v>
          </cell>
          <cell r="E8835" t="str">
            <v>Thomastown</v>
          </cell>
          <cell r="F8835">
            <v>94</v>
          </cell>
          <cell r="G8835">
            <v>55</v>
          </cell>
          <cell r="H8835">
            <v>24</v>
          </cell>
          <cell r="I8835">
            <v>11</v>
          </cell>
          <cell r="J8835">
            <v>0</v>
          </cell>
          <cell r="K8835">
            <v>184</v>
          </cell>
        </row>
        <row r="8836">
          <cell r="A8836">
            <v>8830</v>
          </cell>
          <cell r="B8836" t="str">
            <v>N</v>
          </cell>
          <cell r="C8836" t="str">
            <v>Administrative and Support Services</v>
          </cell>
          <cell r="D8836">
            <v>209041223</v>
          </cell>
          <cell r="E8836" t="str">
            <v>Thomastown</v>
          </cell>
          <cell r="F8836">
            <v>92</v>
          </cell>
          <cell r="G8836">
            <v>25</v>
          </cell>
          <cell r="H8836">
            <v>14</v>
          </cell>
          <cell r="I8836">
            <v>7</v>
          </cell>
          <cell r="J8836">
            <v>0</v>
          </cell>
          <cell r="K8836">
            <v>139</v>
          </cell>
        </row>
        <row r="8837">
          <cell r="A8837">
            <v>8831</v>
          </cell>
          <cell r="B8837" t="str">
            <v>O</v>
          </cell>
          <cell r="C8837" t="str">
            <v>Public Administration and Safety</v>
          </cell>
          <cell r="D8837">
            <v>209041223</v>
          </cell>
          <cell r="E8837" t="str">
            <v>Thomastown</v>
          </cell>
          <cell r="F8837">
            <v>16</v>
          </cell>
          <cell r="G8837">
            <v>7</v>
          </cell>
          <cell r="H8837">
            <v>5</v>
          </cell>
          <cell r="I8837">
            <v>3</v>
          </cell>
          <cell r="J8837">
            <v>0</v>
          </cell>
          <cell r="K8837">
            <v>30</v>
          </cell>
        </row>
        <row r="8838">
          <cell r="A8838">
            <v>8832</v>
          </cell>
          <cell r="B8838" t="str">
            <v>P</v>
          </cell>
          <cell r="C8838" t="str">
            <v>Education and Training</v>
          </cell>
          <cell r="D8838">
            <v>209041223</v>
          </cell>
          <cell r="E8838" t="str">
            <v>Thomastown</v>
          </cell>
          <cell r="F8838">
            <v>17</v>
          </cell>
          <cell r="G8838">
            <v>7</v>
          </cell>
          <cell r="H8838">
            <v>4</v>
          </cell>
          <cell r="I8838">
            <v>5</v>
          </cell>
          <cell r="J8838">
            <v>0</v>
          </cell>
          <cell r="K8838">
            <v>33</v>
          </cell>
        </row>
        <row r="8839">
          <cell r="A8839">
            <v>8833</v>
          </cell>
          <cell r="B8839" t="str">
            <v>Q</v>
          </cell>
          <cell r="C8839" t="str">
            <v>Health Care and Social Assistance</v>
          </cell>
          <cell r="D8839">
            <v>209041223</v>
          </cell>
          <cell r="E8839" t="str">
            <v>Thomastown</v>
          </cell>
          <cell r="F8839">
            <v>66</v>
          </cell>
          <cell r="G8839">
            <v>30</v>
          </cell>
          <cell r="H8839">
            <v>13</v>
          </cell>
          <cell r="I8839">
            <v>6</v>
          </cell>
          <cell r="J8839">
            <v>3</v>
          </cell>
          <cell r="K8839">
            <v>116</v>
          </cell>
        </row>
        <row r="8840">
          <cell r="A8840">
            <v>8834</v>
          </cell>
          <cell r="B8840" t="str">
            <v>R</v>
          </cell>
          <cell r="C8840" t="str">
            <v>Arts and Recreation Services</v>
          </cell>
          <cell r="D8840">
            <v>209041223</v>
          </cell>
          <cell r="E8840" t="str">
            <v>Thomastown</v>
          </cell>
          <cell r="F8840">
            <v>20</v>
          </cell>
          <cell r="G8840">
            <v>7</v>
          </cell>
          <cell r="H8840">
            <v>3</v>
          </cell>
          <cell r="I8840">
            <v>3</v>
          </cell>
          <cell r="J8840">
            <v>0</v>
          </cell>
          <cell r="K8840">
            <v>32</v>
          </cell>
        </row>
        <row r="8841">
          <cell r="A8841">
            <v>8835</v>
          </cell>
          <cell r="B8841" t="str">
            <v>S</v>
          </cell>
          <cell r="C8841" t="str">
            <v>Other Services</v>
          </cell>
          <cell r="D8841">
            <v>209041223</v>
          </cell>
          <cell r="E8841" t="str">
            <v>Thomastown</v>
          </cell>
          <cell r="F8841">
            <v>92</v>
          </cell>
          <cell r="G8841">
            <v>106</v>
          </cell>
          <cell r="H8841">
            <v>32</v>
          </cell>
          <cell r="I8841">
            <v>3</v>
          </cell>
          <cell r="J8841">
            <v>0</v>
          </cell>
          <cell r="K8841">
            <v>232</v>
          </cell>
        </row>
        <row r="8842">
          <cell r="A8842">
            <v>8836</v>
          </cell>
          <cell r="B8842" t="str">
            <v>A</v>
          </cell>
          <cell r="C8842" t="str">
            <v>Agriculture, Forestry and Fishing</v>
          </cell>
          <cell r="D8842">
            <v>206021112</v>
          </cell>
          <cell r="E8842" t="str">
            <v>Thornbury</v>
          </cell>
          <cell r="F8842">
            <v>8</v>
          </cell>
          <cell r="G8842">
            <v>0</v>
          </cell>
          <cell r="H8842">
            <v>0</v>
          </cell>
          <cell r="I8842">
            <v>0</v>
          </cell>
          <cell r="J8842">
            <v>0</v>
          </cell>
          <cell r="K8842">
            <v>8</v>
          </cell>
        </row>
        <row r="8843">
          <cell r="A8843">
            <v>8837</v>
          </cell>
          <cell r="B8843" t="str">
            <v>B</v>
          </cell>
          <cell r="C8843" t="str">
            <v>Mining</v>
          </cell>
          <cell r="D8843">
            <v>206021112</v>
          </cell>
          <cell r="E8843" t="str">
            <v>Thornbury</v>
          </cell>
          <cell r="F8843">
            <v>0</v>
          </cell>
          <cell r="G8843">
            <v>0</v>
          </cell>
          <cell r="H8843">
            <v>0</v>
          </cell>
          <cell r="I8843">
            <v>0</v>
          </cell>
          <cell r="J8843">
            <v>0</v>
          </cell>
          <cell r="K8843">
            <v>0</v>
          </cell>
        </row>
        <row r="8844">
          <cell r="A8844">
            <v>8838</v>
          </cell>
          <cell r="B8844" t="str">
            <v>C</v>
          </cell>
          <cell r="C8844" t="str">
            <v>Manufacturing</v>
          </cell>
          <cell r="D8844">
            <v>206021112</v>
          </cell>
          <cell r="E8844" t="str">
            <v>Thornbury</v>
          </cell>
          <cell r="F8844">
            <v>36</v>
          </cell>
          <cell r="G8844">
            <v>11</v>
          </cell>
          <cell r="H8844">
            <v>11</v>
          </cell>
          <cell r="I8844">
            <v>3</v>
          </cell>
          <cell r="J8844">
            <v>0</v>
          </cell>
          <cell r="K8844">
            <v>60</v>
          </cell>
        </row>
        <row r="8845">
          <cell r="A8845">
            <v>8839</v>
          </cell>
          <cell r="B8845" t="str">
            <v>D</v>
          </cell>
          <cell r="C8845" t="str">
            <v>Electricity, Gas, Water and Waste Services</v>
          </cell>
          <cell r="D8845">
            <v>206021112</v>
          </cell>
          <cell r="E8845" t="str">
            <v>Thornbury</v>
          </cell>
          <cell r="F8845">
            <v>0</v>
          </cell>
          <cell r="G8845">
            <v>3</v>
          </cell>
          <cell r="H8845">
            <v>0</v>
          </cell>
          <cell r="I8845">
            <v>0</v>
          </cell>
          <cell r="J8845">
            <v>0</v>
          </cell>
          <cell r="K8845">
            <v>3</v>
          </cell>
        </row>
        <row r="8846">
          <cell r="A8846">
            <v>8840</v>
          </cell>
          <cell r="B8846" t="str">
            <v>E</v>
          </cell>
          <cell r="C8846" t="str">
            <v>Construction</v>
          </cell>
          <cell r="D8846">
            <v>206021112</v>
          </cell>
          <cell r="E8846" t="str">
            <v>Thornbury</v>
          </cell>
          <cell r="F8846">
            <v>115</v>
          </cell>
          <cell r="G8846">
            <v>73</v>
          </cell>
          <cell r="H8846">
            <v>22</v>
          </cell>
          <cell r="I8846">
            <v>3</v>
          </cell>
          <cell r="J8846">
            <v>0</v>
          </cell>
          <cell r="K8846">
            <v>212</v>
          </cell>
        </row>
        <row r="8847">
          <cell r="A8847">
            <v>8841</v>
          </cell>
          <cell r="B8847" t="str">
            <v>F</v>
          </cell>
          <cell r="C8847" t="str">
            <v>Wholesale Trade</v>
          </cell>
          <cell r="D8847">
            <v>206021112</v>
          </cell>
          <cell r="E8847" t="str">
            <v>Thornbury</v>
          </cell>
          <cell r="F8847">
            <v>25</v>
          </cell>
          <cell r="G8847">
            <v>9</v>
          </cell>
          <cell r="H8847">
            <v>7</v>
          </cell>
          <cell r="I8847">
            <v>3</v>
          </cell>
          <cell r="J8847">
            <v>0</v>
          </cell>
          <cell r="K8847">
            <v>43</v>
          </cell>
        </row>
        <row r="8848">
          <cell r="A8848">
            <v>8842</v>
          </cell>
          <cell r="B8848" t="str">
            <v>G</v>
          </cell>
          <cell r="C8848" t="str">
            <v>Retail Trade</v>
          </cell>
          <cell r="D8848">
            <v>206021112</v>
          </cell>
          <cell r="E8848" t="str">
            <v>Thornbury</v>
          </cell>
          <cell r="F8848">
            <v>53</v>
          </cell>
          <cell r="G8848">
            <v>40</v>
          </cell>
          <cell r="H8848">
            <v>16</v>
          </cell>
          <cell r="I8848">
            <v>3</v>
          </cell>
          <cell r="J8848">
            <v>0</v>
          </cell>
          <cell r="K8848">
            <v>112</v>
          </cell>
        </row>
        <row r="8849">
          <cell r="A8849">
            <v>8843</v>
          </cell>
          <cell r="B8849" t="str">
            <v>H</v>
          </cell>
          <cell r="C8849" t="str">
            <v>Accommodation and Food Services</v>
          </cell>
          <cell r="D8849">
            <v>206021112</v>
          </cell>
          <cell r="E8849" t="str">
            <v>Thornbury</v>
          </cell>
          <cell r="F8849">
            <v>19</v>
          </cell>
          <cell r="G8849">
            <v>34</v>
          </cell>
          <cell r="H8849">
            <v>40</v>
          </cell>
          <cell r="I8849">
            <v>6</v>
          </cell>
          <cell r="J8849">
            <v>0</v>
          </cell>
          <cell r="K8849">
            <v>99</v>
          </cell>
        </row>
        <row r="8850">
          <cell r="A8850">
            <v>8844</v>
          </cell>
          <cell r="B8850" t="str">
            <v>I</v>
          </cell>
          <cell r="C8850" t="str">
            <v>Transport, Postal and Warehousing</v>
          </cell>
          <cell r="D8850">
            <v>206021112</v>
          </cell>
          <cell r="E8850" t="str">
            <v>Thornbury</v>
          </cell>
          <cell r="F8850">
            <v>77</v>
          </cell>
          <cell r="G8850">
            <v>5</v>
          </cell>
          <cell r="H8850">
            <v>3</v>
          </cell>
          <cell r="I8850">
            <v>0</v>
          </cell>
          <cell r="J8850">
            <v>0</v>
          </cell>
          <cell r="K8850">
            <v>84</v>
          </cell>
        </row>
        <row r="8851">
          <cell r="A8851">
            <v>8845</v>
          </cell>
          <cell r="B8851" t="str">
            <v>J</v>
          </cell>
          <cell r="C8851" t="str">
            <v>Information Media and Telecommunications</v>
          </cell>
          <cell r="D8851">
            <v>206021112</v>
          </cell>
          <cell r="E8851" t="str">
            <v>Thornbury</v>
          </cell>
          <cell r="F8851">
            <v>24</v>
          </cell>
          <cell r="G8851">
            <v>13</v>
          </cell>
          <cell r="H8851">
            <v>0</v>
          </cell>
          <cell r="I8851">
            <v>0</v>
          </cell>
          <cell r="J8851">
            <v>0</v>
          </cell>
          <cell r="K8851">
            <v>39</v>
          </cell>
        </row>
        <row r="8852">
          <cell r="A8852">
            <v>8846</v>
          </cell>
          <cell r="B8852" t="str">
            <v>K</v>
          </cell>
          <cell r="C8852" t="str">
            <v>Financial and Insurance Services</v>
          </cell>
          <cell r="D8852">
            <v>206021112</v>
          </cell>
          <cell r="E8852" t="str">
            <v>Thornbury</v>
          </cell>
          <cell r="F8852">
            <v>37</v>
          </cell>
          <cell r="G8852">
            <v>16</v>
          </cell>
          <cell r="H8852">
            <v>0</v>
          </cell>
          <cell r="I8852">
            <v>0</v>
          </cell>
          <cell r="J8852">
            <v>0</v>
          </cell>
          <cell r="K8852">
            <v>53</v>
          </cell>
        </row>
        <row r="8853">
          <cell r="A8853">
            <v>8847</v>
          </cell>
          <cell r="B8853" t="str">
            <v>L</v>
          </cell>
          <cell r="C8853" t="str">
            <v>Rental, Hiring and Real Estate Services</v>
          </cell>
          <cell r="D8853">
            <v>206021112</v>
          </cell>
          <cell r="E8853" t="str">
            <v>Thornbury</v>
          </cell>
          <cell r="F8853">
            <v>182</v>
          </cell>
          <cell r="G8853">
            <v>21</v>
          </cell>
          <cell r="H8853">
            <v>3</v>
          </cell>
          <cell r="I8853">
            <v>0</v>
          </cell>
          <cell r="J8853">
            <v>0</v>
          </cell>
          <cell r="K8853">
            <v>205</v>
          </cell>
        </row>
        <row r="8854">
          <cell r="A8854">
            <v>8848</v>
          </cell>
          <cell r="B8854" t="str">
            <v>M</v>
          </cell>
          <cell r="C8854" t="str">
            <v>Professional, Scientific and Technical Services</v>
          </cell>
          <cell r="D8854">
            <v>206021112</v>
          </cell>
          <cell r="E8854" t="str">
            <v>Thornbury</v>
          </cell>
          <cell r="F8854">
            <v>230</v>
          </cell>
          <cell r="G8854">
            <v>78</v>
          </cell>
          <cell r="H8854">
            <v>18</v>
          </cell>
          <cell r="I8854">
            <v>3</v>
          </cell>
          <cell r="J8854">
            <v>0</v>
          </cell>
          <cell r="K8854">
            <v>329</v>
          </cell>
        </row>
        <row r="8855">
          <cell r="A8855">
            <v>8849</v>
          </cell>
          <cell r="B8855" t="str">
            <v>N</v>
          </cell>
          <cell r="C8855" t="str">
            <v>Administrative and Support Services</v>
          </cell>
          <cell r="D8855">
            <v>206021112</v>
          </cell>
          <cell r="E8855" t="str">
            <v>Thornbury</v>
          </cell>
          <cell r="F8855">
            <v>54</v>
          </cell>
          <cell r="G8855">
            <v>18</v>
          </cell>
          <cell r="H8855">
            <v>5</v>
          </cell>
          <cell r="I8855">
            <v>3</v>
          </cell>
          <cell r="J8855">
            <v>0</v>
          </cell>
          <cell r="K8855">
            <v>79</v>
          </cell>
        </row>
        <row r="8856">
          <cell r="A8856">
            <v>8850</v>
          </cell>
          <cell r="B8856" t="str">
            <v>O</v>
          </cell>
          <cell r="C8856" t="str">
            <v>Public Administration and Safety</v>
          </cell>
          <cell r="D8856">
            <v>206021112</v>
          </cell>
          <cell r="E8856" t="str">
            <v>Thornbury</v>
          </cell>
          <cell r="F8856">
            <v>0</v>
          </cell>
          <cell r="G8856">
            <v>0</v>
          </cell>
          <cell r="H8856">
            <v>0</v>
          </cell>
          <cell r="I8856">
            <v>0</v>
          </cell>
          <cell r="J8856">
            <v>0</v>
          </cell>
          <cell r="K8856">
            <v>3</v>
          </cell>
        </row>
        <row r="8857">
          <cell r="A8857">
            <v>8851</v>
          </cell>
          <cell r="B8857" t="str">
            <v>P</v>
          </cell>
          <cell r="C8857" t="str">
            <v>Education and Training</v>
          </cell>
          <cell r="D8857">
            <v>206021112</v>
          </cell>
          <cell r="E8857" t="str">
            <v>Thornbury</v>
          </cell>
          <cell r="F8857">
            <v>27</v>
          </cell>
          <cell r="G8857">
            <v>8</v>
          </cell>
          <cell r="H8857">
            <v>9</v>
          </cell>
          <cell r="I8857">
            <v>0</v>
          </cell>
          <cell r="J8857">
            <v>0</v>
          </cell>
          <cell r="K8857">
            <v>44</v>
          </cell>
        </row>
        <row r="8858">
          <cell r="A8858">
            <v>8852</v>
          </cell>
          <cell r="B8858" t="str">
            <v>Q</v>
          </cell>
          <cell r="C8858" t="str">
            <v>Health Care and Social Assistance</v>
          </cell>
          <cell r="D8858">
            <v>206021112</v>
          </cell>
          <cell r="E8858" t="str">
            <v>Thornbury</v>
          </cell>
          <cell r="F8858">
            <v>135</v>
          </cell>
          <cell r="G8858">
            <v>30</v>
          </cell>
          <cell r="H8858">
            <v>15</v>
          </cell>
          <cell r="I8858">
            <v>3</v>
          </cell>
          <cell r="J8858">
            <v>0</v>
          </cell>
          <cell r="K8858">
            <v>183</v>
          </cell>
        </row>
        <row r="8859">
          <cell r="A8859">
            <v>8853</v>
          </cell>
          <cell r="B8859" t="str">
            <v>R</v>
          </cell>
          <cell r="C8859" t="str">
            <v>Arts and Recreation Services</v>
          </cell>
          <cell r="D8859">
            <v>206021112</v>
          </cell>
          <cell r="E8859" t="str">
            <v>Thornbury</v>
          </cell>
          <cell r="F8859">
            <v>84</v>
          </cell>
          <cell r="G8859">
            <v>16</v>
          </cell>
          <cell r="H8859">
            <v>3</v>
          </cell>
          <cell r="I8859">
            <v>0</v>
          </cell>
          <cell r="J8859">
            <v>0</v>
          </cell>
          <cell r="K8859">
            <v>104</v>
          </cell>
        </row>
        <row r="8860">
          <cell r="A8860">
            <v>8854</v>
          </cell>
          <cell r="B8860" t="str">
            <v>S</v>
          </cell>
          <cell r="C8860" t="str">
            <v>Other Services</v>
          </cell>
          <cell r="D8860">
            <v>206021112</v>
          </cell>
          <cell r="E8860" t="str">
            <v>Thornbury</v>
          </cell>
          <cell r="F8860">
            <v>40</v>
          </cell>
          <cell r="G8860">
            <v>35</v>
          </cell>
          <cell r="H8860">
            <v>17</v>
          </cell>
          <cell r="I8860">
            <v>0</v>
          </cell>
          <cell r="J8860">
            <v>0</v>
          </cell>
          <cell r="K8860">
            <v>92</v>
          </cell>
        </row>
        <row r="8861">
          <cell r="A8861">
            <v>8855</v>
          </cell>
          <cell r="B8861" t="str">
            <v>A</v>
          </cell>
          <cell r="C8861" t="str">
            <v>Agriculture, Forestry and Fishing</v>
          </cell>
          <cell r="D8861">
            <v>206061138</v>
          </cell>
          <cell r="E8861" t="str">
            <v>Toorak</v>
          </cell>
          <cell r="F8861">
            <v>34</v>
          </cell>
          <cell r="G8861">
            <v>9</v>
          </cell>
          <cell r="H8861">
            <v>0</v>
          </cell>
          <cell r="I8861">
            <v>0</v>
          </cell>
          <cell r="J8861">
            <v>0</v>
          </cell>
          <cell r="K8861">
            <v>45</v>
          </cell>
        </row>
        <row r="8862">
          <cell r="A8862">
            <v>8856</v>
          </cell>
          <cell r="B8862" t="str">
            <v>B</v>
          </cell>
          <cell r="C8862" t="str">
            <v>Mining</v>
          </cell>
          <cell r="D8862">
            <v>206061138</v>
          </cell>
          <cell r="E8862" t="str">
            <v>Toorak</v>
          </cell>
          <cell r="F8862">
            <v>4</v>
          </cell>
          <cell r="G8862">
            <v>0</v>
          </cell>
          <cell r="H8862">
            <v>0</v>
          </cell>
          <cell r="I8862">
            <v>0</v>
          </cell>
          <cell r="J8862">
            <v>0</v>
          </cell>
          <cell r="K8862">
            <v>5</v>
          </cell>
        </row>
        <row r="8863">
          <cell r="A8863">
            <v>8857</v>
          </cell>
          <cell r="B8863" t="str">
            <v>C</v>
          </cell>
          <cell r="C8863" t="str">
            <v>Manufacturing</v>
          </cell>
          <cell r="D8863">
            <v>206061138</v>
          </cell>
          <cell r="E8863" t="str">
            <v>Toorak</v>
          </cell>
          <cell r="F8863">
            <v>21</v>
          </cell>
          <cell r="G8863">
            <v>6</v>
          </cell>
          <cell r="H8863">
            <v>3</v>
          </cell>
          <cell r="I8863">
            <v>0</v>
          </cell>
          <cell r="J8863">
            <v>0</v>
          </cell>
          <cell r="K8863">
            <v>30</v>
          </cell>
        </row>
        <row r="8864">
          <cell r="A8864">
            <v>8858</v>
          </cell>
          <cell r="B8864" t="str">
            <v>D</v>
          </cell>
          <cell r="C8864" t="str">
            <v>Electricity, Gas, Water and Waste Services</v>
          </cell>
          <cell r="D8864">
            <v>206061138</v>
          </cell>
          <cell r="E8864" t="str">
            <v>Toorak</v>
          </cell>
          <cell r="F8864">
            <v>4</v>
          </cell>
          <cell r="G8864">
            <v>3</v>
          </cell>
          <cell r="H8864">
            <v>0</v>
          </cell>
          <cell r="I8864">
            <v>0</v>
          </cell>
          <cell r="J8864">
            <v>0</v>
          </cell>
          <cell r="K8864">
            <v>6</v>
          </cell>
        </row>
        <row r="8865">
          <cell r="A8865">
            <v>8859</v>
          </cell>
          <cell r="B8865" t="str">
            <v>E</v>
          </cell>
          <cell r="C8865" t="str">
            <v>Construction</v>
          </cell>
          <cell r="D8865">
            <v>206061138</v>
          </cell>
          <cell r="E8865" t="str">
            <v>Toorak</v>
          </cell>
          <cell r="F8865">
            <v>233</v>
          </cell>
          <cell r="G8865">
            <v>26</v>
          </cell>
          <cell r="H8865">
            <v>11</v>
          </cell>
          <cell r="I8865">
            <v>0</v>
          </cell>
          <cell r="J8865">
            <v>0</v>
          </cell>
          <cell r="K8865">
            <v>271</v>
          </cell>
        </row>
        <row r="8866">
          <cell r="A8866">
            <v>8860</v>
          </cell>
          <cell r="B8866" t="str">
            <v>F</v>
          </cell>
          <cell r="C8866" t="str">
            <v>Wholesale Trade</v>
          </cell>
          <cell r="D8866">
            <v>206061138</v>
          </cell>
          <cell r="E8866" t="str">
            <v>Toorak</v>
          </cell>
          <cell r="F8866">
            <v>59</v>
          </cell>
          <cell r="G8866">
            <v>17</v>
          </cell>
          <cell r="H8866">
            <v>6</v>
          </cell>
          <cell r="I8866">
            <v>0</v>
          </cell>
          <cell r="J8866">
            <v>0</v>
          </cell>
          <cell r="K8866">
            <v>82</v>
          </cell>
        </row>
        <row r="8867">
          <cell r="A8867">
            <v>8861</v>
          </cell>
          <cell r="B8867" t="str">
            <v>G</v>
          </cell>
          <cell r="C8867" t="str">
            <v>Retail Trade</v>
          </cell>
          <cell r="D8867">
            <v>206061138</v>
          </cell>
          <cell r="E8867" t="str">
            <v>Toorak</v>
          </cell>
          <cell r="F8867">
            <v>74</v>
          </cell>
          <cell r="G8867">
            <v>43</v>
          </cell>
          <cell r="H8867">
            <v>18</v>
          </cell>
          <cell r="I8867">
            <v>9</v>
          </cell>
          <cell r="J8867">
            <v>0</v>
          </cell>
          <cell r="K8867">
            <v>145</v>
          </cell>
        </row>
        <row r="8868">
          <cell r="A8868">
            <v>8862</v>
          </cell>
          <cell r="B8868" t="str">
            <v>H</v>
          </cell>
          <cell r="C8868" t="str">
            <v>Accommodation and Food Services</v>
          </cell>
          <cell r="D8868">
            <v>206061138</v>
          </cell>
          <cell r="E8868" t="str">
            <v>Toorak</v>
          </cell>
          <cell r="F8868">
            <v>29</v>
          </cell>
          <cell r="G8868">
            <v>13</v>
          </cell>
          <cell r="H8868">
            <v>16</v>
          </cell>
          <cell r="I8868">
            <v>12</v>
          </cell>
          <cell r="J8868">
            <v>3</v>
          </cell>
          <cell r="K8868">
            <v>73</v>
          </cell>
        </row>
        <row r="8869">
          <cell r="A8869">
            <v>8863</v>
          </cell>
          <cell r="B8869" t="str">
            <v>I</v>
          </cell>
          <cell r="C8869" t="str">
            <v>Transport, Postal and Warehousing</v>
          </cell>
          <cell r="D8869">
            <v>206061138</v>
          </cell>
          <cell r="E8869" t="str">
            <v>Toorak</v>
          </cell>
          <cell r="F8869">
            <v>33</v>
          </cell>
          <cell r="G8869">
            <v>6</v>
          </cell>
          <cell r="H8869">
            <v>3</v>
          </cell>
          <cell r="I8869">
            <v>3</v>
          </cell>
          <cell r="J8869">
            <v>0</v>
          </cell>
          <cell r="K8869">
            <v>41</v>
          </cell>
        </row>
        <row r="8870">
          <cell r="A8870">
            <v>8864</v>
          </cell>
          <cell r="B8870" t="str">
            <v>J</v>
          </cell>
          <cell r="C8870" t="str">
            <v>Information Media and Telecommunications</v>
          </cell>
          <cell r="D8870">
            <v>206061138</v>
          </cell>
          <cell r="E8870" t="str">
            <v>Toorak</v>
          </cell>
          <cell r="F8870">
            <v>21</v>
          </cell>
          <cell r="G8870">
            <v>10</v>
          </cell>
          <cell r="H8870">
            <v>3</v>
          </cell>
          <cell r="I8870">
            <v>0</v>
          </cell>
          <cell r="J8870">
            <v>0</v>
          </cell>
          <cell r="K8870">
            <v>34</v>
          </cell>
        </row>
        <row r="8871">
          <cell r="A8871">
            <v>8865</v>
          </cell>
          <cell r="B8871" t="str">
            <v>K</v>
          </cell>
          <cell r="C8871" t="str">
            <v>Financial and Insurance Services</v>
          </cell>
          <cell r="D8871">
            <v>206061138</v>
          </cell>
          <cell r="E8871" t="str">
            <v>Toorak</v>
          </cell>
          <cell r="F8871">
            <v>373</v>
          </cell>
          <cell r="G8871">
            <v>56</v>
          </cell>
          <cell r="H8871">
            <v>5</v>
          </cell>
          <cell r="I8871">
            <v>0</v>
          </cell>
          <cell r="J8871">
            <v>0</v>
          </cell>
          <cell r="K8871">
            <v>434</v>
          </cell>
        </row>
        <row r="8872">
          <cell r="A8872">
            <v>8866</v>
          </cell>
          <cell r="B8872" t="str">
            <v>L</v>
          </cell>
          <cell r="C8872" t="str">
            <v>Rental, Hiring and Real Estate Services</v>
          </cell>
          <cell r="D8872">
            <v>206061138</v>
          </cell>
          <cell r="E8872" t="str">
            <v>Toorak</v>
          </cell>
          <cell r="F8872">
            <v>889</v>
          </cell>
          <cell r="G8872">
            <v>67</v>
          </cell>
          <cell r="H8872">
            <v>8</v>
          </cell>
          <cell r="I8872">
            <v>3</v>
          </cell>
          <cell r="J8872">
            <v>0</v>
          </cell>
          <cell r="K8872">
            <v>967</v>
          </cell>
        </row>
        <row r="8873">
          <cell r="A8873">
            <v>8867</v>
          </cell>
          <cell r="B8873" t="str">
            <v>M</v>
          </cell>
          <cell r="C8873" t="str">
            <v>Professional, Scientific and Technical Services</v>
          </cell>
          <cell r="D8873">
            <v>206061138</v>
          </cell>
          <cell r="E8873" t="str">
            <v>Toorak</v>
          </cell>
          <cell r="F8873">
            <v>335</v>
          </cell>
          <cell r="G8873">
            <v>122</v>
          </cell>
          <cell r="H8873">
            <v>15</v>
          </cell>
          <cell r="I8873">
            <v>3</v>
          </cell>
          <cell r="J8873">
            <v>0</v>
          </cell>
          <cell r="K8873">
            <v>474</v>
          </cell>
        </row>
        <row r="8874">
          <cell r="A8874">
            <v>8868</v>
          </cell>
          <cell r="B8874" t="str">
            <v>N</v>
          </cell>
          <cell r="C8874" t="str">
            <v>Administrative and Support Services</v>
          </cell>
          <cell r="D8874">
            <v>206061138</v>
          </cell>
          <cell r="E8874" t="str">
            <v>Toorak</v>
          </cell>
          <cell r="F8874">
            <v>51</v>
          </cell>
          <cell r="G8874">
            <v>37</v>
          </cell>
          <cell r="H8874">
            <v>10</v>
          </cell>
          <cell r="I8874">
            <v>6</v>
          </cell>
          <cell r="J8874">
            <v>0</v>
          </cell>
          <cell r="K8874">
            <v>104</v>
          </cell>
        </row>
        <row r="8875">
          <cell r="A8875">
            <v>8869</v>
          </cell>
          <cell r="B8875" t="str">
            <v>O</v>
          </cell>
          <cell r="C8875" t="str">
            <v>Public Administration and Safety</v>
          </cell>
          <cell r="D8875">
            <v>206061138</v>
          </cell>
          <cell r="E8875" t="str">
            <v>Toorak</v>
          </cell>
          <cell r="F8875">
            <v>5</v>
          </cell>
          <cell r="G8875">
            <v>3</v>
          </cell>
          <cell r="H8875">
            <v>0</v>
          </cell>
          <cell r="I8875">
            <v>0</v>
          </cell>
          <cell r="J8875">
            <v>0</v>
          </cell>
          <cell r="K8875">
            <v>6</v>
          </cell>
        </row>
        <row r="8876">
          <cell r="A8876">
            <v>8870</v>
          </cell>
          <cell r="B8876" t="str">
            <v>P</v>
          </cell>
          <cell r="C8876" t="str">
            <v>Education and Training</v>
          </cell>
          <cell r="D8876">
            <v>206061138</v>
          </cell>
          <cell r="E8876" t="str">
            <v>Toorak</v>
          </cell>
          <cell r="F8876">
            <v>23</v>
          </cell>
          <cell r="G8876">
            <v>10</v>
          </cell>
          <cell r="H8876">
            <v>3</v>
          </cell>
          <cell r="I8876">
            <v>0</v>
          </cell>
          <cell r="J8876">
            <v>0</v>
          </cell>
          <cell r="K8876">
            <v>38</v>
          </cell>
        </row>
        <row r="8877">
          <cell r="A8877">
            <v>8871</v>
          </cell>
          <cell r="B8877" t="str">
            <v>Q</v>
          </cell>
          <cell r="C8877" t="str">
            <v>Health Care and Social Assistance</v>
          </cell>
          <cell r="D8877">
            <v>206061138</v>
          </cell>
          <cell r="E8877" t="str">
            <v>Toorak</v>
          </cell>
          <cell r="F8877">
            <v>189</v>
          </cell>
          <cell r="G8877">
            <v>68</v>
          </cell>
          <cell r="H8877">
            <v>37</v>
          </cell>
          <cell r="I8877">
            <v>6</v>
          </cell>
          <cell r="J8877">
            <v>0</v>
          </cell>
          <cell r="K8877">
            <v>300</v>
          </cell>
        </row>
        <row r="8878">
          <cell r="A8878">
            <v>8872</v>
          </cell>
          <cell r="B8878" t="str">
            <v>R</v>
          </cell>
          <cell r="C8878" t="str">
            <v>Arts and Recreation Services</v>
          </cell>
          <cell r="D8878">
            <v>206061138</v>
          </cell>
          <cell r="E8878" t="str">
            <v>Toorak</v>
          </cell>
          <cell r="F8878">
            <v>31</v>
          </cell>
          <cell r="G8878">
            <v>6</v>
          </cell>
          <cell r="H8878">
            <v>0</v>
          </cell>
          <cell r="I8878">
            <v>0</v>
          </cell>
          <cell r="J8878">
            <v>0</v>
          </cell>
          <cell r="K8878">
            <v>38</v>
          </cell>
        </row>
        <row r="8879">
          <cell r="A8879">
            <v>8873</v>
          </cell>
          <cell r="B8879" t="str">
            <v>S</v>
          </cell>
          <cell r="C8879" t="str">
            <v>Other Services</v>
          </cell>
          <cell r="D8879">
            <v>206061138</v>
          </cell>
          <cell r="E8879" t="str">
            <v>Toorak</v>
          </cell>
          <cell r="F8879">
            <v>37</v>
          </cell>
          <cell r="G8879">
            <v>26</v>
          </cell>
          <cell r="H8879">
            <v>10</v>
          </cell>
          <cell r="I8879">
            <v>0</v>
          </cell>
          <cell r="J8879">
            <v>0</v>
          </cell>
          <cell r="K8879">
            <v>74</v>
          </cell>
        </row>
        <row r="8880">
          <cell r="A8880">
            <v>8874</v>
          </cell>
          <cell r="B8880" t="str">
            <v>A</v>
          </cell>
          <cell r="C8880" t="str">
            <v>Agriculture, Forestry and Fishing</v>
          </cell>
          <cell r="D8880">
            <v>203031053</v>
          </cell>
          <cell r="E8880" t="str">
            <v>Torquay</v>
          </cell>
          <cell r="F8880">
            <v>65</v>
          </cell>
          <cell r="G8880">
            <v>4</v>
          </cell>
          <cell r="H8880">
            <v>3</v>
          </cell>
          <cell r="I8880">
            <v>0</v>
          </cell>
          <cell r="J8880">
            <v>0</v>
          </cell>
          <cell r="K8880">
            <v>73</v>
          </cell>
        </row>
        <row r="8881">
          <cell r="A8881">
            <v>8875</v>
          </cell>
          <cell r="B8881" t="str">
            <v>B</v>
          </cell>
          <cell r="C8881" t="str">
            <v>Mining</v>
          </cell>
          <cell r="D8881">
            <v>203031053</v>
          </cell>
          <cell r="E8881" t="str">
            <v>Torquay</v>
          </cell>
          <cell r="F8881">
            <v>0</v>
          </cell>
          <cell r="G8881">
            <v>0</v>
          </cell>
          <cell r="H8881">
            <v>0</v>
          </cell>
          <cell r="I8881">
            <v>0</v>
          </cell>
          <cell r="J8881">
            <v>0</v>
          </cell>
          <cell r="K8881">
            <v>0</v>
          </cell>
        </row>
        <row r="8882">
          <cell r="A8882">
            <v>8876</v>
          </cell>
          <cell r="B8882" t="str">
            <v>C</v>
          </cell>
          <cell r="C8882" t="str">
            <v>Manufacturing</v>
          </cell>
          <cell r="D8882">
            <v>203031053</v>
          </cell>
          <cell r="E8882" t="str">
            <v>Torquay</v>
          </cell>
          <cell r="F8882">
            <v>54</v>
          </cell>
          <cell r="G8882">
            <v>22</v>
          </cell>
          <cell r="H8882">
            <v>10</v>
          </cell>
          <cell r="I8882">
            <v>3</v>
          </cell>
          <cell r="J8882">
            <v>0</v>
          </cell>
          <cell r="K8882">
            <v>88</v>
          </cell>
        </row>
        <row r="8883">
          <cell r="A8883">
            <v>8877</v>
          </cell>
          <cell r="B8883" t="str">
            <v>D</v>
          </cell>
          <cell r="C8883" t="str">
            <v>Electricity, Gas, Water and Waste Services</v>
          </cell>
          <cell r="D8883">
            <v>203031053</v>
          </cell>
          <cell r="E8883" t="str">
            <v>Torquay</v>
          </cell>
          <cell r="F8883">
            <v>0</v>
          </cell>
          <cell r="G8883">
            <v>3</v>
          </cell>
          <cell r="H8883">
            <v>0</v>
          </cell>
          <cell r="I8883">
            <v>0</v>
          </cell>
          <cell r="J8883">
            <v>0</v>
          </cell>
          <cell r="K8883">
            <v>4</v>
          </cell>
        </row>
        <row r="8884">
          <cell r="A8884">
            <v>8878</v>
          </cell>
          <cell r="B8884" t="str">
            <v>E</v>
          </cell>
          <cell r="C8884" t="str">
            <v>Construction</v>
          </cell>
          <cell r="D8884">
            <v>203031053</v>
          </cell>
          <cell r="E8884" t="str">
            <v>Torquay</v>
          </cell>
          <cell r="F8884">
            <v>388</v>
          </cell>
          <cell r="G8884">
            <v>218</v>
          </cell>
          <cell r="H8884">
            <v>55</v>
          </cell>
          <cell r="I8884">
            <v>4</v>
          </cell>
          <cell r="J8884">
            <v>0</v>
          </cell>
          <cell r="K8884">
            <v>665</v>
          </cell>
        </row>
        <row r="8885">
          <cell r="A8885">
            <v>8879</v>
          </cell>
          <cell r="B8885" t="str">
            <v>F</v>
          </cell>
          <cell r="C8885" t="str">
            <v>Wholesale Trade</v>
          </cell>
          <cell r="D8885">
            <v>203031053</v>
          </cell>
          <cell r="E8885" t="str">
            <v>Torquay</v>
          </cell>
          <cell r="F8885">
            <v>39</v>
          </cell>
          <cell r="G8885">
            <v>22</v>
          </cell>
          <cell r="H8885">
            <v>8</v>
          </cell>
          <cell r="I8885">
            <v>3</v>
          </cell>
          <cell r="J8885">
            <v>0</v>
          </cell>
          <cell r="K8885">
            <v>71</v>
          </cell>
        </row>
        <row r="8886">
          <cell r="A8886">
            <v>8880</v>
          </cell>
          <cell r="B8886" t="str">
            <v>G</v>
          </cell>
          <cell r="C8886" t="str">
            <v>Retail Trade</v>
          </cell>
          <cell r="D8886">
            <v>203031053</v>
          </cell>
          <cell r="E8886" t="str">
            <v>Torquay</v>
          </cell>
          <cell r="F8886">
            <v>75</v>
          </cell>
          <cell r="G8886">
            <v>54</v>
          </cell>
          <cell r="H8886">
            <v>24</v>
          </cell>
          <cell r="I8886">
            <v>9</v>
          </cell>
          <cell r="J8886">
            <v>0</v>
          </cell>
          <cell r="K8886">
            <v>162</v>
          </cell>
        </row>
        <row r="8887">
          <cell r="A8887">
            <v>8881</v>
          </cell>
          <cell r="B8887" t="str">
            <v>H</v>
          </cell>
          <cell r="C8887" t="str">
            <v>Accommodation and Food Services</v>
          </cell>
          <cell r="D8887">
            <v>203031053</v>
          </cell>
          <cell r="E8887" t="str">
            <v>Torquay</v>
          </cell>
          <cell r="F8887">
            <v>46</v>
          </cell>
          <cell r="G8887">
            <v>20</v>
          </cell>
          <cell r="H8887">
            <v>37</v>
          </cell>
          <cell r="I8887">
            <v>24</v>
          </cell>
          <cell r="J8887">
            <v>0</v>
          </cell>
          <cell r="K8887">
            <v>128</v>
          </cell>
        </row>
        <row r="8888">
          <cell r="A8888">
            <v>8882</v>
          </cell>
          <cell r="B8888" t="str">
            <v>I</v>
          </cell>
          <cell r="C8888" t="str">
            <v>Transport, Postal and Warehousing</v>
          </cell>
          <cell r="D8888">
            <v>203031053</v>
          </cell>
          <cell r="E8888" t="str">
            <v>Torquay</v>
          </cell>
          <cell r="F8888">
            <v>26</v>
          </cell>
          <cell r="G8888">
            <v>10</v>
          </cell>
          <cell r="H8888">
            <v>3</v>
          </cell>
          <cell r="I8888">
            <v>0</v>
          </cell>
          <cell r="J8888">
            <v>0</v>
          </cell>
          <cell r="K8888">
            <v>41</v>
          </cell>
        </row>
        <row r="8889">
          <cell r="A8889">
            <v>8883</v>
          </cell>
          <cell r="B8889" t="str">
            <v>J</v>
          </cell>
          <cell r="C8889" t="str">
            <v>Information Media and Telecommunications</v>
          </cell>
          <cell r="D8889">
            <v>203031053</v>
          </cell>
          <cell r="E8889" t="str">
            <v>Torquay</v>
          </cell>
          <cell r="F8889">
            <v>17</v>
          </cell>
          <cell r="G8889">
            <v>8</v>
          </cell>
          <cell r="H8889">
            <v>3</v>
          </cell>
          <cell r="I8889">
            <v>3</v>
          </cell>
          <cell r="J8889">
            <v>0</v>
          </cell>
          <cell r="K8889">
            <v>27</v>
          </cell>
        </row>
        <row r="8890">
          <cell r="A8890">
            <v>8884</v>
          </cell>
          <cell r="B8890" t="str">
            <v>K</v>
          </cell>
          <cell r="C8890" t="str">
            <v>Financial and Insurance Services</v>
          </cell>
          <cell r="D8890">
            <v>203031053</v>
          </cell>
          <cell r="E8890" t="str">
            <v>Torquay</v>
          </cell>
          <cell r="F8890">
            <v>98</v>
          </cell>
          <cell r="G8890">
            <v>30</v>
          </cell>
          <cell r="H8890">
            <v>5</v>
          </cell>
          <cell r="I8890">
            <v>3</v>
          </cell>
          <cell r="J8890">
            <v>0</v>
          </cell>
          <cell r="K8890">
            <v>135</v>
          </cell>
        </row>
        <row r="8891">
          <cell r="A8891">
            <v>8885</v>
          </cell>
          <cell r="B8891" t="str">
            <v>L</v>
          </cell>
          <cell r="C8891" t="str">
            <v>Rental, Hiring and Real Estate Services</v>
          </cell>
          <cell r="D8891">
            <v>203031053</v>
          </cell>
          <cell r="E8891" t="str">
            <v>Torquay</v>
          </cell>
          <cell r="F8891">
            <v>267</v>
          </cell>
          <cell r="G8891">
            <v>14</v>
          </cell>
          <cell r="H8891">
            <v>8</v>
          </cell>
          <cell r="I8891">
            <v>0</v>
          </cell>
          <cell r="J8891">
            <v>0</v>
          </cell>
          <cell r="K8891">
            <v>289</v>
          </cell>
        </row>
        <row r="8892">
          <cell r="A8892">
            <v>8886</v>
          </cell>
          <cell r="B8892" t="str">
            <v>M</v>
          </cell>
          <cell r="C8892" t="str">
            <v>Professional, Scientific and Technical Services</v>
          </cell>
          <cell r="D8892">
            <v>203031053</v>
          </cell>
          <cell r="E8892" t="str">
            <v>Torquay</v>
          </cell>
          <cell r="F8892">
            <v>296</v>
          </cell>
          <cell r="G8892">
            <v>141</v>
          </cell>
          <cell r="H8892">
            <v>21</v>
          </cell>
          <cell r="I8892">
            <v>0</v>
          </cell>
          <cell r="J8892">
            <v>0</v>
          </cell>
          <cell r="K8892">
            <v>459</v>
          </cell>
        </row>
        <row r="8893">
          <cell r="A8893">
            <v>8887</v>
          </cell>
          <cell r="B8893" t="str">
            <v>N</v>
          </cell>
          <cell r="C8893" t="str">
            <v>Administrative and Support Services</v>
          </cell>
          <cell r="D8893">
            <v>203031053</v>
          </cell>
          <cell r="E8893" t="str">
            <v>Torquay</v>
          </cell>
          <cell r="F8893">
            <v>52</v>
          </cell>
          <cell r="G8893">
            <v>31</v>
          </cell>
          <cell r="H8893">
            <v>10</v>
          </cell>
          <cell r="I8893">
            <v>5</v>
          </cell>
          <cell r="J8893">
            <v>0</v>
          </cell>
          <cell r="K8893">
            <v>98</v>
          </cell>
        </row>
        <row r="8894">
          <cell r="A8894">
            <v>8888</v>
          </cell>
          <cell r="B8894" t="str">
            <v>O</v>
          </cell>
          <cell r="C8894" t="str">
            <v>Public Administration and Safety</v>
          </cell>
          <cell r="D8894">
            <v>203031053</v>
          </cell>
          <cell r="E8894" t="str">
            <v>Torquay</v>
          </cell>
          <cell r="F8894">
            <v>0</v>
          </cell>
          <cell r="G8894">
            <v>3</v>
          </cell>
          <cell r="H8894">
            <v>0</v>
          </cell>
          <cell r="I8894">
            <v>0</v>
          </cell>
          <cell r="J8894">
            <v>0</v>
          </cell>
          <cell r="K8894">
            <v>4</v>
          </cell>
        </row>
        <row r="8895">
          <cell r="A8895">
            <v>8889</v>
          </cell>
          <cell r="B8895" t="str">
            <v>P</v>
          </cell>
          <cell r="C8895" t="str">
            <v>Education and Training</v>
          </cell>
          <cell r="D8895">
            <v>203031053</v>
          </cell>
          <cell r="E8895" t="str">
            <v>Torquay</v>
          </cell>
          <cell r="F8895">
            <v>42</v>
          </cell>
          <cell r="G8895">
            <v>18</v>
          </cell>
          <cell r="H8895">
            <v>3</v>
          </cell>
          <cell r="I8895">
            <v>3</v>
          </cell>
          <cell r="J8895">
            <v>0</v>
          </cell>
          <cell r="K8895">
            <v>65</v>
          </cell>
        </row>
        <row r="8896">
          <cell r="A8896">
            <v>8890</v>
          </cell>
          <cell r="B8896" t="str">
            <v>Q</v>
          </cell>
          <cell r="C8896" t="str">
            <v>Health Care and Social Assistance</v>
          </cell>
          <cell r="D8896">
            <v>203031053</v>
          </cell>
          <cell r="E8896" t="str">
            <v>Torquay</v>
          </cell>
          <cell r="F8896">
            <v>191</v>
          </cell>
          <cell r="G8896">
            <v>51</v>
          </cell>
          <cell r="H8896">
            <v>27</v>
          </cell>
          <cell r="I8896">
            <v>7</v>
          </cell>
          <cell r="J8896">
            <v>0</v>
          </cell>
          <cell r="K8896">
            <v>276</v>
          </cell>
        </row>
        <row r="8897">
          <cell r="A8897">
            <v>8891</v>
          </cell>
          <cell r="B8897" t="str">
            <v>R</v>
          </cell>
          <cell r="C8897" t="str">
            <v>Arts and Recreation Services</v>
          </cell>
          <cell r="D8897">
            <v>203031053</v>
          </cell>
          <cell r="E8897" t="str">
            <v>Torquay</v>
          </cell>
          <cell r="F8897">
            <v>46</v>
          </cell>
          <cell r="G8897">
            <v>18</v>
          </cell>
          <cell r="H8897">
            <v>12</v>
          </cell>
          <cell r="I8897">
            <v>3</v>
          </cell>
          <cell r="J8897">
            <v>0</v>
          </cell>
          <cell r="K8897">
            <v>77</v>
          </cell>
        </row>
        <row r="8898">
          <cell r="A8898">
            <v>8892</v>
          </cell>
          <cell r="B8898" t="str">
            <v>S</v>
          </cell>
          <cell r="C8898" t="str">
            <v>Other Services</v>
          </cell>
          <cell r="D8898">
            <v>203031053</v>
          </cell>
          <cell r="E8898" t="str">
            <v>Torquay</v>
          </cell>
          <cell r="F8898">
            <v>62</v>
          </cell>
          <cell r="G8898">
            <v>47</v>
          </cell>
          <cell r="H8898">
            <v>10</v>
          </cell>
          <cell r="I8898">
            <v>0</v>
          </cell>
          <cell r="J8898">
            <v>0</v>
          </cell>
          <cell r="K8898">
            <v>119</v>
          </cell>
        </row>
        <row r="8899">
          <cell r="A8899">
            <v>8893</v>
          </cell>
          <cell r="B8899" t="str">
            <v>A</v>
          </cell>
          <cell r="C8899" t="str">
            <v>Agriculture, Forestry and Fishing</v>
          </cell>
          <cell r="D8899">
            <v>204031072</v>
          </cell>
          <cell r="E8899" t="str">
            <v>Towong</v>
          </cell>
          <cell r="F8899">
            <v>409</v>
          </cell>
          <cell r="G8899">
            <v>90</v>
          </cell>
          <cell r="H8899">
            <v>9</v>
          </cell>
          <cell r="I8899">
            <v>0</v>
          </cell>
          <cell r="J8899">
            <v>0</v>
          </cell>
          <cell r="K8899">
            <v>509</v>
          </cell>
        </row>
        <row r="8900">
          <cell r="A8900">
            <v>8894</v>
          </cell>
          <cell r="B8900" t="str">
            <v>B</v>
          </cell>
          <cell r="C8900" t="str">
            <v>Mining</v>
          </cell>
          <cell r="D8900">
            <v>204031072</v>
          </cell>
          <cell r="E8900" t="str">
            <v>Towong</v>
          </cell>
          <cell r="F8900">
            <v>3</v>
          </cell>
          <cell r="G8900">
            <v>0</v>
          </cell>
          <cell r="H8900">
            <v>0</v>
          </cell>
          <cell r="I8900">
            <v>0</v>
          </cell>
          <cell r="J8900">
            <v>0</v>
          </cell>
          <cell r="K8900">
            <v>3</v>
          </cell>
        </row>
        <row r="8901">
          <cell r="A8901">
            <v>8895</v>
          </cell>
          <cell r="B8901" t="str">
            <v>C</v>
          </cell>
          <cell r="C8901" t="str">
            <v>Manufacturing</v>
          </cell>
          <cell r="D8901">
            <v>204031072</v>
          </cell>
          <cell r="E8901" t="str">
            <v>Towong</v>
          </cell>
          <cell r="F8901">
            <v>15</v>
          </cell>
          <cell r="G8901">
            <v>6</v>
          </cell>
          <cell r="H8901">
            <v>3</v>
          </cell>
          <cell r="I8901">
            <v>3</v>
          </cell>
          <cell r="J8901">
            <v>0</v>
          </cell>
          <cell r="K8901">
            <v>25</v>
          </cell>
        </row>
        <row r="8902">
          <cell r="A8902">
            <v>8896</v>
          </cell>
          <cell r="B8902" t="str">
            <v>D</v>
          </cell>
          <cell r="C8902" t="str">
            <v>Electricity, Gas, Water and Waste Services</v>
          </cell>
          <cell r="D8902">
            <v>204031072</v>
          </cell>
          <cell r="E8902" t="str">
            <v>Towong</v>
          </cell>
          <cell r="F8902">
            <v>3</v>
          </cell>
          <cell r="G8902">
            <v>0</v>
          </cell>
          <cell r="H8902">
            <v>3</v>
          </cell>
          <cell r="I8902">
            <v>0</v>
          </cell>
          <cell r="J8902">
            <v>0</v>
          </cell>
          <cell r="K8902">
            <v>3</v>
          </cell>
        </row>
        <row r="8903">
          <cell r="A8903">
            <v>8897</v>
          </cell>
          <cell r="B8903" t="str">
            <v>E</v>
          </cell>
          <cell r="C8903" t="str">
            <v>Construction</v>
          </cell>
          <cell r="D8903">
            <v>204031072</v>
          </cell>
          <cell r="E8903" t="str">
            <v>Towong</v>
          </cell>
          <cell r="F8903">
            <v>65</v>
          </cell>
          <cell r="G8903">
            <v>29</v>
          </cell>
          <cell r="H8903">
            <v>7</v>
          </cell>
          <cell r="I8903">
            <v>0</v>
          </cell>
          <cell r="J8903">
            <v>0</v>
          </cell>
          <cell r="K8903">
            <v>102</v>
          </cell>
        </row>
        <row r="8904">
          <cell r="A8904">
            <v>8898</v>
          </cell>
          <cell r="B8904" t="str">
            <v>F</v>
          </cell>
          <cell r="C8904" t="str">
            <v>Wholesale Trade</v>
          </cell>
          <cell r="D8904">
            <v>204031072</v>
          </cell>
          <cell r="E8904" t="str">
            <v>Towong</v>
          </cell>
          <cell r="F8904">
            <v>12</v>
          </cell>
          <cell r="G8904">
            <v>0</v>
          </cell>
          <cell r="H8904">
            <v>3</v>
          </cell>
          <cell r="I8904">
            <v>0</v>
          </cell>
          <cell r="J8904">
            <v>0</v>
          </cell>
          <cell r="K8904">
            <v>16</v>
          </cell>
        </row>
        <row r="8905">
          <cell r="A8905">
            <v>8899</v>
          </cell>
          <cell r="B8905" t="str">
            <v>G</v>
          </cell>
          <cell r="C8905" t="str">
            <v>Retail Trade</v>
          </cell>
          <cell r="D8905">
            <v>204031072</v>
          </cell>
          <cell r="E8905" t="str">
            <v>Towong</v>
          </cell>
          <cell r="F8905">
            <v>13</v>
          </cell>
          <cell r="G8905">
            <v>5</v>
          </cell>
          <cell r="H8905">
            <v>6</v>
          </cell>
          <cell r="I8905">
            <v>0</v>
          </cell>
          <cell r="J8905">
            <v>0</v>
          </cell>
          <cell r="K8905">
            <v>25</v>
          </cell>
        </row>
        <row r="8906">
          <cell r="A8906">
            <v>8900</v>
          </cell>
          <cell r="B8906" t="str">
            <v>H</v>
          </cell>
          <cell r="C8906" t="str">
            <v>Accommodation and Food Services</v>
          </cell>
          <cell r="D8906">
            <v>204031072</v>
          </cell>
          <cell r="E8906" t="str">
            <v>Towong</v>
          </cell>
          <cell r="F8906">
            <v>14</v>
          </cell>
          <cell r="G8906">
            <v>15</v>
          </cell>
          <cell r="H8906">
            <v>9</v>
          </cell>
          <cell r="I8906">
            <v>0</v>
          </cell>
          <cell r="J8906">
            <v>0</v>
          </cell>
          <cell r="K8906">
            <v>38</v>
          </cell>
        </row>
        <row r="8907">
          <cell r="A8907">
            <v>8901</v>
          </cell>
          <cell r="B8907" t="str">
            <v>I</v>
          </cell>
          <cell r="C8907" t="str">
            <v>Transport, Postal and Warehousing</v>
          </cell>
          <cell r="D8907">
            <v>204031072</v>
          </cell>
          <cell r="E8907" t="str">
            <v>Towong</v>
          </cell>
          <cell r="F8907">
            <v>19</v>
          </cell>
          <cell r="G8907">
            <v>13</v>
          </cell>
          <cell r="H8907">
            <v>6</v>
          </cell>
          <cell r="I8907">
            <v>3</v>
          </cell>
          <cell r="J8907">
            <v>0</v>
          </cell>
          <cell r="K8907">
            <v>39</v>
          </cell>
        </row>
        <row r="8908">
          <cell r="A8908">
            <v>8902</v>
          </cell>
          <cell r="B8908" t="str">
            <v>J</v>
          </cell>
          <cell r="C8908" t="str">
            <v>Information Media and Telecommunications</v>
          </cell>
          <cell r="D8908">
            <v>204031072</v>
          </cell>
          <cell r="E8908" t="str">
            <v>Towong</v>
          </cell>
          <cell r="F8908">
            <v>0</v>
          </cell>
          <cell r="G8908">
            <v>0</v>
          </cell>
          <cell r="H8908">
            <v>0</v>
          </cell>
          <cell r="I8908">
            <v>0</v>
          </cell>
          <cell r="J8908">
            <v>0</v>
          </cell>
          <cell r="K8908">
            <v>3</v>
          </cell>
        </row>
        <row r="8909">
          <cell r="A8909">
            <v>8903</v>
          </cell>
          <cell r="B8909" t="str">
            <v>K</v>
          </cell>
          <cell r="C8909" t="str">
            <v>Financial and Insurance Services</v>
          </cell>
          <cell r="D8909">
            <v>204031072</v>
          </cell>
          <cell r="E8909" t="str">
            <v>Towong</v>
          </cell>
          <cell r="F8909">
            <v>13</v>
          </cell>
          <cell r="G8909">
            <v>3</v>
          </cell>
          <cell r="H8909">
            <v>0</v>
          </cell>
          <cell r="I8909">
            <v>0</v>
          </cell>
          <cell r="J8909">
            <v>0</v>
          </cell>
          <cell r="K8909">
            <v>15</v>
          </cell>
        </row>
        <row r="8910">
          <cell r="A8910">
            <v>8904</v>
          </cell>
          <cell r="B8910" t="str">
            <v>L</v>
          </cell>
          <cell r="C8910" t="str">
            <v>Rental, Hiring and Real Estate Services</v>
          </cell>
          <cell r="D8910">
            <v>204031072</v>
          </cell>
          <cell r="E8910" t="str">
            <v>Towong</v>
          </cell>
          <cell r="F8910">
            <v>63</v>
          </cell>
          <cell r="G8910">
            <v>4</v>
          </cell>
          <cell r="H8910">
            <v>0</v>
          </cell>
          <cell r="I8910">
            <v>0</v>
          </cell>
          <cell r="J8910">
            <v>0</v>
          </cell>
          <cell r="K8910">
            <v>67</v>
          </cell>
        </row>
        <row r="8911">
          <cell r="A8911">
            <v>8905</v>
          </cell>
          <cell r="B8911" t="str">
            <v>M</v>
          </cell>
          <cell r="C8911" t="str">
            <v>Professional, Scientific and Technical Services</v>
          </cell>
          <cell r="D8911">
            <v>204031072</v>
          </cell>
          <cell r="E8911" t="str">
            <v>Towong</v>
          </cell>
          <cell r="F8911">
            <v>27</v>
          </cell>
          <cell r="G8911">
            <v>15</v>
          </cell>
          <cell r="H8911">
            <v>6</v>
          </cell>
          <cell r="I8911">
            <v>0</v>
          </cell>
          <cell r="J8911">
            <v>0</v>
          </cell>
          <cell r="K8911">
            <v>48</v>
          </cell>
        </row>
        <row r="8912">
          <cell r="A8912">
            <v>8906</v>
          </cell>
          <cell r="B8912" t="str">
            <v>N</v>
          </cell>
          <cell r="C8912" t="str">
            <v>Administrative and Support Services</v>
          </cell>
          <cell r="D8912">
            <v>204031072</v>
          </cell>
          <cell r="E8912" t="str">
            <v>Towong</v>
          </cell>
          <cell r="F8912">
            <v>17</v>
          </cell>
          <cell r="G8912">
            <v>4</v>
          </cell>
          <cell r="H8912">
            <v>3</v>
          </cell>
          <cell r="I8912">
            <v>0</v>
          </cell>
          <cell r="J8912">
            <v>0</v>
          </cell>
          <cell r="K8912">
            <v>24</v>
          </cell>
        </row>
        <row r="8913">
          <cell r="A8913">
            <v>8907</v>
          </cell>
          <cell r="B8913" t="str">
            <v>O</v>
          </cell>
          <cell r="C8913" t="str">
            <v>Public Administration and Safety</v>
          </cell>
          <cell r="D8913">
            <v>204031072</v>
          </cell>
          <cell r="E8913" t="str">
            <v>Towong</v>
          </cell>
          <cell r="F8913">
            <v>3</v>
          </cell>
          <cell r="G8913">
            <v>0</v>
          </cell>
          <cell r="H8913">
            <v>0</v>
          </cell>
          <cell r="I8913">
            <v>0</v>
          </cell>
          <cell r="J8913">
            <v>0</v>
          </cell>
          <cell r="K8913">
            <v>3</v>
          </cell>
        </row>
        <row r="8914">
          <cell r="A8914">
            <v>8908</v>
          </cell>
          <cell r="B8914" t="str">
            <v>P</v>
          </cell>
          <cell r="C8914" t="str">
            <v>Education and Training</v>
          </cell>
          <cell r="D8914">
            <v>204031072</v>
          </cell>
          <cell r="E8914" t="str">
            <v>Towong</v>
          </cell>
          <cell r="F8914">
            <v>3</v>
          </cell>
          <cell r="G8914">
            <v>0</v>
          </cell>
          <cell r="H8914">
            <v>0</v>
          </cell>
          <cell r="I8914">
            <v>0</v>
          </cell>
          <cell r="J8914">
            <v>0</v>
          </cell>
          <cell r="K8914">
            <v>4</v>
          </cell>
        </row>
        <row r="8915">
          <cell r="A8915">
            <v>8909</v>
          </cell>
          <cell r="B8915" t="str">
            <v>Q</v>
          </cell>
          <cell r="C8915" t="str">
            <v>Health Care and Social Assistance</v>
          </cell>
          <cell r="D8915">
            <v>204031072</v>
          </cell>
          <cell r="E8915" t="str">
            <v>Towong</v>
          </cell>
          <cell r="F8915">
            <v>17</v>
          </cell>
          <cell r="G8915">
            <v>3</v>
          </cell>
          <cell r="H8915">
            <v>3</v>
          </cell>
          <cell r="I8915">
            <v>0</v>
          </cell>
          <cell r="J8915">
            <v>0</v>
          </cell>
          <cell r="K8915">
            <v>22</v>
          </cell>
        </row>
        <row r="8916">
          <cell r="A8916">
            <v>8910</v>
          </cell>
          <cell r="B8916" t="str">
            <v>R</v>
          </cell>
          <cell r="C8916" t="str">
            <v>Arts and Recreation Services</v>
          </cell>
          <cell r="D8916">
            <v>204031072</v>
          </cell>
          <cell r="E8916" t="str">
            <v>Towong</v>
          </cell>
          <cell r="F8916">
            <v>5</v>
          </cell>
          <cell r="G8916">
            <v>5</v>
          </cell>
          <cell r="H8916">
            <v>0</v>
          </cell>
          <cell r="I8916">
            <v>0</v>
          </cell>
          <cell r="J8916">
            <v>0</v>
          </cell>
          <cell r="K8916">
            <v>10</v>
          </cell>
        </row>
        <row r="8917">
          <cell r="A8917">
            <v>8911</v>
          </cell>
          <cell r="B8917" t="str">
            <v>S</v>
          </cell>
          <cell r="C8917" t="str">
            <v>Other Services</v>
          </cell>
          <cell r="D8917">
            <v>204031072</v>
          </cell>
          <cell r="E8917" t="str">
            <v>Towong</v>
          </cell>
          <cell r="F8917">
            <v>17</v>
          </cell>
          <cell r="G8917">
            <v>9</v>
          </cell>
          <cell r="H8917">
            <v>3</v>
          </cell>
          <cell r="I8917">
            <v>0</v>
          </cell>
          <cell r="J8917">
            <v>0</v>
          </cell>
          <cell r="K8917">
            <v>29</v>
          </cell>
        </row>
        <row r="8918">
          <cell r="A8918">
            <v>8912</v>
          </cell>
          <cell r="B8918" t="str">
            <v>A</v>
          </cell>
          <cell r="C8918" t="str">
            <v>Agriculture, Forestry and Fishing</v>
          </cell>
          <cell r="D8918">
            <v>205011078</v>
          </cell>
          <cell r="E8918" t="str">
            <v>Trafalgar (Vic.)</v>
          </cell>
          <cell r="F8918">
            <v>241</v>
          </cell>
          <cell r="G8918">
            <v>38</v>
          </cell>
          <cell r="H8918">
            <v>16</v>
          </cell>
          <cell r="I8918">
            <v>4</v>
          </cell>
          <cell r="J8918">
            <v>0</v>
          </cell>
          <cell r="K8918">
            <v>299</v>
          </cell>
        </row>
        <row r="8919">
          <cell r="A8919">
            <v>8913</v>
          </cell>
          <cell r="B8919" t="str">
            <v>B</v>
          </cell>
          <cell r="C8919" t="str">
            <v>Mining</v>
          </cell>
          <cell r="D8919">
            <v>205011078</v>
          </cell>
          <cell r="E8919" t="str">
            <v>Trafalgar (Vic.)</v>
          </cell>
          <cell r="F8919">
            <v>0</v>
          </cell>
          <cell r="G8919">
            <v>0</v>
          </cell>
          <cell r="H8919">
            <v>3</v>
          </cell>
          <cell r="I8919">
            <v>0</v>
          </cell>
          <cell r="J8919">
            <v>0</v>
          </cell>
          <cell r="K8919">
            <v>0</v>
          </cell>
        </row>
        <row r="8920">
          <cell r="A8920">
            <v>8914</v>
          </cell>
          <cell r="B8920" t="str">
            <v>C</v>
          </cell>
          <cell r="C8920" t="str">
            <v>Manufacturing</v>
          </cell>
          <cell r="D8920">
            <v>205011078</v>
          </cell>
          <cell r="E8920" t="str">
            <v>Trafalgar (Vic.)</v>
          </cell>
          <cell r="F8920">
            <v>20</v>
          </cell>
          <cell r="G8920">
            <v>12</v>
          </cell>
          <cell r="H8920">
            <v>6</v>
          </cell>
          <cell r="I8920">
            <v>0</v>
          </cell>
          <cell r="J8920">
            <v>0</v>
          </cell>
          <cell r="K8920">
            <v>38</v>
          </cell>
        </row>
        <row r="8921">
          <cell r="A8921">
            <v>8915</v>
          </cell>
          <cell r="B8921" t="str">
            <v>D</v>
          </cell>
          <cell r="C8921" t="str">
            <v>Electricity, Gas, Water and Waste Services</v>
          </cell>
          <cell r="D8921">
            <v>205011078</v>
          </cell>
          <cell r="E8921" t="str">
            <v>Trafalgar (Vic.)</v>
          </cell>
          <cell r="F8921">
            <v>0</v>
          </cell>
          <cell r="G8921">
            <v>0</v>
          </cell>
          <cell r="H8921">
            <v>0</v>
          </cell>
          <cell r="I8921">
            <v>0</v>
          </cell>
          <cell r="J8921">
            <v>0</v>
          </cell>
          <cell r="K8921">
            <v>0</v>
          </cell>
        </row>
        <row r="8922">
          <cell r="A8922">
            <v>8916</v>
          </cell>
          <cell r="B8922" t="str">
            <v>E</v>
          </cell>
          <cell r="C8922" t="str">
            <v>Construction</v>
          </cell>
          <cell r="D8922">
            <v>205011078</v>
          </cell>
          <cell r="E8922" t="str">
            <v>Trafalgar (Vic.)</v>
          </cell>
          <cell r="F8922">
            <v>103</v>
          </cell>
          <cell r="G8922">
            <v>41</v>
          </cell>
          <cell r="H8922">
            <v>7</v>
          </cell>
          <cell r="I8922">
            <v>0</v>
          </cell>
          <cell r="J8922">
            <v>0</v>
          </cell>
          <cell r="K8922">
            <v>151</v>
          </cell>
        </row>
        <row r="8923">
          <cell r="A8923">
            <v>8917</v>
          </cell>
          <cell r="B8923" t="str">
            <v>F</v>
          </cell>
          <cell r="C8923" t="str">
            <v>Wholesale Trade</v>
          </cell>
          <cell r="D8923">
            <v>205011078</v>
          </cell>
          <cell r="E8923" t="str">
            <v>Trafalgar (Vic.)</v>
          </cell>
          <cell r="F8923">
            <v>13</v>
          </cell>
          <cell r="G8923">
            <v>7</v>
          </cell>
          <cell r="H8923">
            <v>3</v>
          </cell>
          <cell r="I8923">
            <v>3</v>
          </cell>
          <cell r="J8923">
            <v>0</v>
          </cell>
          <cell r="K8923">
            <v>26</v>
          </cell>
        </row>
        <row r="8924">
          <cell r="A8924">
            <v>8918</v>
          </cell>
          <cell r="B8924" t="str">
            <v>G</v>
          </cell>
          <cell r="C8924" t="str">
            <v>Retail Trade</v>
          </cell>
          <cell r="D8924">
            <v>205011078</v>
          </cell>
          <cell r="E8924" t="str">
            <v>Trafalgar (Vic.)</v>
          </cell>
          <cell r="F8924">
            <v>12</v>
          </cell>
          <cell r="G8924">
            <v>19</v>
          </cell>
          <cell r="H8924">
            <v>6</v>
          </cell>
          <cell r="I8924">
            <v>3</v>
          </cell>
          <cell r="J8924">
            <v>0</v>
          </cell>
          <cell r="K8924">
            <v>39</v>
          </cell>
        </row>
        <row r="8925">
          <cell r="A8925">
            <v>8919</v>
          </cell>
          <cell r="B8925" t="str">
            <v>H</v>
          </cell>
          <cell r="C8925" t="str">
            <v>Accommodation and Food Services</v>
          </cell>
          <cell r="D8925">
            <v>205011078</v>
          </cell>
          <cell r="E8925" t="str">
            <v>Trafalgar (Vic.)</v>
          </cell>
          <cell r="F8925">
            <v>6</v>
          </cell>
          <cell r="G8925">
            <v>16</v>
          </cell>
          <cell r="H8925">
            <v>13</v>
          </cell>
          <cell r="I8925">
            <v>0</v>
          </cell>
          <cell r="J8925">
            <v>0</v>
          </cell>
          <cell r="K8925">
            <v>35</v>
          </cell>
        </row>
        <row r="8926">
          <cell r="A8926">
            <v>8920</v>
          </cell>
          <cell r="B8926" t="str">
            <v>I</v>
          </cell>
          <cell r="C8926" t="str">
            <v>Transport, Postal and Warehousing</v>
          </cell>
          <cell r="D8926">
            <v>205011078</v>
          </cell>
          <cell r="E8926" t="str">
            <v>Trafalgar (Vic.)</v>
          </cell>
          <cell r="F8926">
            <v>20</v>
          </cell>
          <cell r="G8926">
            <v>12</v>
          </cell>
          <cell r="H8926">
            <v>5</v>
          </cell>
          <cell r="I8926">
            <v>0</v>
          </cell>
          <cell r="J8926">
            <v>0</v>
          </cell>
          <cell r="K8926">
            <v>37</v>
          </cell>
        </row>
        <row r="8927">
          <cell r="A8927">
            <v>8921</v>
          </cell>
          <cell r="B8927" t="str">
            <v>J</v>
          </cell>
          <cell r="C8927" t="str">
            <v>Information Media and Telecommunications</v>
          </cell>
          <cell r="D8927">
            <v>205011078</v>
          </cell>
          <cell r="E8927" t="str">
            <v>Trafalgar (Vic.)</v>
          </cell>
          <cell r="F8927">
            <v>3</v>
          </cell>
          <cell r="G8927">
            <v>0</v>
          </cell>
          <cell r="H8927">
            <v>0</v>
          </cell>
          <cell r="I8927">
            <v>0</v>
          </cell>
          <cell r="J8927">
            <v>0</v>
          </cell>
          <cell r="K8927">
            <v>0</v>
          </cell>
        </row>
        <row r="8928">
          <cell r="A8928">
            <v>8922</v>
          </cell>
          <cell r="B8928" t="str">
            <v>K</v>
          </cell>
          <cell r="C8928" t="str">
            <v>Financial and Insurance Services</v>
          </cell>
          <cell r="D8928">
            <v>205011078</v>
          </cell>
          <cell r="E8928" t="str">
            <v>Trafalgar (Vic.)</v>
          </cell>
          <cell r="F8928">
            <v>15</v>
          </cell>
          <cell r="G8928">
            <v>5</v>
          </cell>
          <cell r="H8928">
            <v>0</v>
          </cell>
          <cell r="I8928">
            <v>0</v>
          </cell>
          <cell r="J8928">
            <v>0</v>
          </cell>
          <cell r="K8928">
            <v>21</v>
          </cell>
        </row>
        <row r="8929">
          <cell r="A8929">
            <v>8923</v>
          </cell>
          <cell r="B8929" t="str">
            <v>L</v>
          </cell>
          <cell r="C8929" t="str">
            <v>Rental, Hiring and Real Estate Services</v>
          </cell>
          <cell r="D8929">
            <v>205011078</v>
          </cell>
          <cell r="E8929" t="str">
            <v>Trafalgar (Vic.)</v>
          </cell>
          <cell r="F8929">
            <v>57</v>
          </cell>
          <cell r="G8929">
            <v>8</v>
          </cell>
          <cell r="H8929">
            <v>3</v>
          </cell>
          <cell r="I8929">
            <v>0</v>
          </cell>
          <cell r="J8929">
            <v>0</v>
          </cell>
          <cell r="K8929">
            <v>68</v>
          </cell>
        </row>
        <row r="8930">
          <cell r="A8930">
            <v>8924</v>
          </cell>
          <cell r="B8930" t="str">
            <v>M</v>
          </cell>
          <cell r="C8930" t="str">
            <v>Professional, Scientific and Technical Services</v>
          </cell>
          <cell r="D8930">
            <v>205011078</v>
          </cell>
          <cell r="E8930" t="str">
            <v>Trafalgar (Vic.)</v>
          </cell>
          <cell r="F8930">
            <v>40</v>
          </cell>
          <cell r="G8930">
            <v>8</v>
          </cell>
          <cell r="H8930">
            <v>3</v>
          </cell>
          <cell r="I8930">
            <v>0</v>
          </cell>
          <cell r="J8930">
            <v>0</v>
          </cell>
          <cell r="K8930">
            <v>51</v>
          </cell>
        </row>
        <row r="8931">
          <cell r="A8931">
            <v>8925</v>
          </cell>
          <cell r="B8931" t="str">
            <v>N</v>
          </cell>
          <cell r="C8931" t="str">
            <v>Administrative and Support Services</v>
          </cell>
          <cell r="D8931">
            <v>205011078</v>
          </cell>
          <cell r="E8931" t="str">
            <v>Trafalgar (Vic.)</v>
          </cell>
          <cell r="F8931">
            <v>16</v>
          </cell>
          <cell r="G8931">
            <v>7</v>
          </cell>
          <cell r="H8931">
            <v>3</v>
          </cell>
          <cell r="I8931">
            <v>0</v>
          </cell>
          <cell r="J8931">
            <v>0</v>
          </cell>
          <cell r="K8931">
            <v>25</v>
          </cell>
        </row>
        <row r="8932">
          <cell r="A8932">
            <v>8926</v>
          </cell>
          <cell r="B8932" t="str">
            <v>O</v>
          </cell>
          <cell r="C8932" t="str">
            <v>Public Administration and Safety</v>
          </cell>
          <cell r="D8932">
            <v>205011078</v>
          </cell>
          <cell r="E8932" t="str">
            <v>Trafalgar (Vic.)</v>
          </cell>
          <cell r="F8932">
            <v>0</v>
          </cell>
          <cell r="G8932">
            <v>0</v>
          </cell>
          <cell r="H8932">
            <v>0</v>
          </cell>
          <cell r="I8932">
            <v>0</v>
          </cell>
          <cell r="J8932">
            <v>0</v>
          </cell>
          <cell r="K8932">
            <v>0</v>
          </cell>
        </row>
        <row r="8933">
          <cell r="A8933">
            <v>8927</v>
          </cell>
          <cell r="B8933" t="str">
            <v>P</v>
          </cell>
          <cell r="C8933" t="str">
            <v>Education and Training</v>
          </cell>
          <cell r="D8933">
            <v>205011078</v>
          </cell>
          <cell r="E8933" t="str">
            <v>Trafalgar (Vic.)</v>
          </cell>
          <cell r="F8933">
            <v>6</v>
          </cell>
          <cell r="G8933">
            <v>0</v>
          </cell>
          <cell r="H8933">
            <v>0</v>
          </cell>
          <cell r="I8933">
            <v>0</v>
          </cell>
          <cell r="J8933">
            <v>0</v>
          </cell>
          <cell r="K8933">
            <v>8</v>
          </cell>
        </row>
        <row r="8934">
          <cell r="A8934">
            <v>8928</v>
          </cell>
          <cell r="B8934" t="str">
            <v>Q</v>
          </cell>
          <cell r="C8934" t="str">
            <v>Health Care and Social Assistance</v>
          </cell>
          <cell r="D8934">
            <v>205011078</v>
          </cell>
          <cell r="E8934" t="str">
            <v>Trafalgar (Vic.)</v>
          </cell>
          <cell r="F8934">
            <v>29</v>
          </cell>
          <cell r="G8934">
            <v>5</v>
          </cell>
          <cell r="H8934">
            <v>7</v>
          </cell>
          <cell r="I8934">
            <v>0</v>
          </cell>
          <cell r="J8934">
            <v>0</v>
          </cell>
          <cell r="K8934">
            <v>42</v>
          </cell>
        </row>
        <row r="8935">
          <cell r="A8935">
            <v>8929</v>
          </cell>
          <cell r="B8935" t="str">
            <v>R</v>
          </cell>
          <cell r="C8935" t="str">
            <v>Arts and Recreation Services</v>
          </cell>
          <cell r="D8935">
            <v>205011078</v>
          </cell>
          <cell r="E8935" t="str">
            <v>Trafalgar (Vic.)</v>
          </cell>
          <cell r="F8935">
            <v>9</v>
          </cell>
          <cell r="G8935">
            <v>0</v>
          </cell>
          <cell r="H8935">
            <v>0</v>
          </cell>
          <cell r="I8935">
            <v>3</v>
          </cell>
          <cell r="J8935">
            <v>0</v>
          </cell>
          <cell r="K8935">
            <v>13</v>
          </cell>
        </row>
        <row r="8936">
          <cell r="A8936">
            <v>8930</v>
          </cell>
          <cell r="B8936" t="str">
            <v>S</v>
          </cell>
          <cell r="C8936" t="str">
            <v>Other Services</v>
          </cell>
          <cell r="D8936">
            <v>205011078</v>
          </cell>
          <cell r="E8936" t="str">
            <v>Trafalgar (Vic.)</v>
          </cell>
          <cell r="F8936">
            <v>25</v>
          </cell>
          <cell r="G8936">
            <v>25</v>
          </cell>
          <cell r="H8936">
            <v>3</v>
          </cell>
          <cell r="I8936">
            <v>3</v>
          </cell>
          <cell r="J8936">
            <v>0</v>
          </cell>
          <cell r="K8936">
            <v>54</v>
          </cell>
        </row>
        <row r="8937">
          <cell r="A8937">
            <v>8931</v>
          </cell>
          <cell r="B8937" t="str">
            <v>A</v>
          </cell>
          <cell r="C8937" t="str">
            <v>Agriculture, Forestry and Fishing</v>
          </cell>
          <cell r="D8937">
            <v>205041493</v>
          </cell>
          <cell r="E8937" t="str">
            <v>Traralgon - East</v>
          </cell>
          <cell r="F8937">
            <v>30</v>
          </cell>
          <cell r="G8937">
            <v>8</v>
          </cell>
          <cell r="H8937">
            <v>0</v>
          </cell>
          <cell r="I8937">
            <v>0</v>
          </cell>
          <cell r="J8937">
            <v>0</v>
          </cell>
          <cell r="K8937">
            <v>39</v>
          </cell>
        </row>
        <row r="8938">
          <cell r="A8938">
            <v>8932</v>
          </cell>
          <cell r="B8938" t="str">
            <v>B</v>
          </cell>
          <cell r="C8938" t="str">
            <v>Mining</v>
          </cell>
          <cell r="D8938">
            <v>205041493</v>
          </cell>
          <cell r="E8938" t="str">
            <v>Traralgon - East</v>
          </cell>
          <cell r="F8938">
            <v>0</v>
          </cell>
          <cell r="G8938">
            <v>0</v>
          </cell>
          <cell r="H8938">
            <v>0</v>
          </cell>
          <cell r="I8938">
            <v>0</v>
          </cell>
          <cell r="J8938">
            <v>0</v>
          </cell>
          <cell r="K8938">
            <v>0</v>
          </cell>
        </row>
        <row r="8939">
          <cell r="A8939">
            <v>8933</v>
          </cell>
          <cell r="B8939" t="str">
            <v>C</v>
          </cell>
          <cell r="C8939" t="str">
            <v>Manufacturing</v>
          </cell>
          <cell r="D8939">
            <v>205041493</v>
          </cell>
          <cell r="E8939" t="str">
            <v>Traralgon - East</v>
          </cell>
          <cell r="F8939">
            <v>12</v>
          </cell>
          <cell r="G8939">
            <v>10</v>
          </cell>
          <cell r="H8939">
            <v>11</v>
          </cell>
          <cell r="I8939">
            <v>0</v>
          </cell>
          <cell r="J8939">
            <v>0</v>
          </cell>
          <cell r="K8939">
            <v>34</v>
          </cell>
        </row>
        <row r="8940">
          <cell r="A8940">
            <v>8934</v>
          </cell>
          <cell r="B8940" t="str">
            <v>D</v>
          </cell>
          <cell r="C8940" t="str">
            <v>Electricity, Gas, Water and Waste Services</v>
          </cell>
          <cell r="D8940">
            <v>205041493</v>
          </cell>
          <cell r="E8940" t="str">
            <v>Traralgon - East</v>
          </cell>
          <cell r="F8940">
            <v>0</v>
          </cell>
          <cell r="G8940">
            <v>5</v>
          </cell>
          <cell r="H8940">
            <v>0</v>
          </cell>
          <cell r="I8940">
            <v>0</v>
          </cell>
          <cell r="J8940">
            <v>0</v>
          </cell>
          <cell r="K8940">
            <v>6</v>
          </cell>
        </row>
        <row r="8941">
          <cell r="A8941">
            <v>8935</v>
          </cell>
          <cell r="B8941" t="str">
            <v>E</v>
          </cell>
          <cell r="C8941" t="str">
            <v>Construction</v>
          </cell>
          <cell r="D8941">
            <v>205041493</v>
          </cell>
          <cell r="E8941" t="str">
            <v>Traralgon - East</v>
          </cell>
          <cell r="F8941">
            <v>86</v>
          </cell>
          <cell r="G8941">
            <v>54</v>
          </cell>
          <cell r="H8941">
            <v>29</v>
          </cell>
          <cell r="I8941">
            <v>6</v>
          </cell>
          <cell r="J8941">
            <v>0</v>
          </cell>
          <cell r="K8941">
            <v>175</v>
          </cell>
        </row>
        <row r="8942">
          <cell r="A8942">
            <v>8936</v>
          </cell>
          <cell r="B8942" t="str">
            <v>F</v>
          </cell>
          <cell r="C8942" t="str">
            <v>Wholesale Trade</v>
          </cell>
          <cell r="D8942">
            <v>205041493</v>
          </cell>
          <cell r="E8942" t="str">
            <v>Traralgon - East</v>
          </cell>
          <cell r="F8942">
            <v>8</v>
          </cell>
          <cell r="G8942">
            <v>5</v>
          </cell>
          <cell r="H8942">
            <v>4</v>
          </cell>
          <cell r="I8942">
            <v>3</v>
          </cell>
          <cell r="J8942">
            <v>0</v>
          </cell>
          <cell r="K8942">
            <v>19</v>
          </cell>
        </row>
        <row r="8943">
          <cell r="A8943">
            <v>8937</v>
          </cell>
          <cell r="B8943" t="str">
            <v>G</v>
          </cell>
          <cell r="C8943" t="str">
            <v>Retail Trade</v>
          </cell>
          <cell r="D8943">
            <v>205041493</v>
          </cell>
          <cell r="E8943" t="str">
            <v>Traralgon - East</v>
          </cell>
          <cell r="F8943">
            <v>32</v>
          </cell>
          <cell r="G8943">
            <v>36</v>
          </cell>
          <cell r="H8943">
            <v>28</v>
          </cell>
          <cell r="I8943">
            <v>5</v>
          </cell>
          <cell r="J8943">
            <v>0</v>
          </cell>
          <cell r="K8943">
            <v>101</v>
          </cell>
        </row>
        <row r="8944">
          <cell r="A8944">
            <v>8938</v>
          </cell>
          <cell r="B8944" t="str">
            <v>H</v>
          </cell>
          <cell r="C8944" t="str">
            <v>Accommodation and Food Services</v>
          </cell>
          <cell r="D8944">
            <v>205041493</v>
          </cell>
          <cell r="E8944" t="str">
            <v>Traralgon - East</v>
          </cell>
          <cell r="F8944">
            <v>20</v>
          </cell>
          <cell r="G8944">
            <v>30</v>
          </cell>
          <cell r="H8944">
            <v>26</v>
          </cell>
          <cell r="I8944">
            <v>13</v>
          </cell>
          <cell r="J8944">
            <v>0</v>
          </cell>
          <cell r="K8944">
            <v>91</v>
          </cell>
        </row>
        <row r="8945">
          <cell r="A8945">
            <v>8939</v>
          </cell>
          <cell r="B8945" t="str">
            <v>I</v>
          </cell>
          <cell r="C8945" t="str">
            <v>Transport, Postal and Warehousing</v>
          </cell>
          <cell r="D8945">
            <v>205041493</v>
          </cell>
          <cell r="E8945" t="str">
            <v>Traralgon - East</v>
          </cell>
          <cell r="F8945">
            <v>42</v>
          </cell>
          <cell r="G8945">
            <v>10</v>
          </cell>
          <cell r="H8945">
            <v>9</v>
          </cell>
          <cell r="I8945">
            <v>0</v>
          </cell>
          <cell r="J8945">
            <v>0</v>
          </cell>
          <cell r="K8945">
            <v>61</v>
          </cell>
        </row>
        <row r="8946">
          <cell r="A8946">
            <v>8940</v>
          </cell>
          <cell r="B8946" t="str">
            <v>J</v>
          </cell>
          <cell r="C8946" t="str">
            <v>Information Media and Telecommunications</v>
          </cell>
          <cell r="D8946">
            <v>205041493</v>
          </cell>
          <cell r="E8946" t="str">
            <v>Traralgon - East</v>
          </cell>
          <cell r="F8946">
            <v>5</v>
          </cell>
          <cell r="G8946">
            <v>0</v>
          </cell>
          <cell r="H8946">
            <v>0</v>
          </cell>
          <cell r="I8946">
            <v>0</v>
          </cell>
          <cell r="J8946">
            <v>0</v>
          </cell>
          <cell r="K8946">
            <v>8</v>
          </cell>
        </row>
        <row r="8947">
          <cell r="A8947">
            <v>8941</v>
          </cell>
          <cell r="B8947" t="str">
            <v>K</v>
          </cell>
          <cell r="C8947" t="str">
            <v>Financial and Insurance Services</v>
          </cell>
          <cell r="D8947">
            <v>205041493</v>
          </cell>
          <cell r="E8947" t="str">
            <v>Traralgon - East</v>
          </cell>
          <cell r="F8947">
            <v>41</v>
          </cell>
          <cell r="G8947">
            <v>14</v>
          </cell>
          <cell r="H8947">
            <v>3</v>
          </cell>
          <cell r="I8947">
            <v>0</v>
          </cell>
          <cell r="J8947">
            <v>0</v>
          </cell>
          <cell r="K8947">
            <v>57</v>
          </cell>
        </row>
        <row r="8948">
          <cell r="A8948">
            <v>8942</v>
          </cell>
          <cell r="B8948" t="str">
            <v>L</v>
          </cell>
          <cell r="C8948" t="str">
            <v>Rental, Hiring and Real Estate Services</v>
          </cell>
          <cell r="D8948">
            <v>205041493</v>
          </cell>
          <cell r="E8948" t="str">
            <v>Traralgon - East</v>
          </cell>
          <cell r="F8948">
            <v>160</v>
          </cell>
          <cell r="G8948">
            <v>10</v>
          </cell>
          <cell r="H8948">
            <v>7</v>
          </cell>
          <cell r="I8948">
            <v>0</v>
          </cell>
          <cell r="J8948">
            <v>0</v>
          </cell>
          <cell r="K8948">
            <v>178</v>
          </cell>
        </row>
        <row r="8949">
          <cell r="A8949">
            <v>8943</v>
          </cell>
          <cell r="B8949" t="str">
            <v>M</v>
          </cell>
          <cell r="C8949" t="str">
            <v>Professional, Scientific and Technical Services</v>
          </cell>
          <cell r="D8949">
            <v>205041493</v>
          </cell>
          <cell r="E8949" t="str">
            <v>Traralgon - East</v>
          </cell>
          <cell r="F8949">
            <v>41</v>
          </cell>
          <cell r="G8949">
            <v>36</v>
          </cell>
          <cell r="H8949">
            <v>14</v>
          </cell>
          <cell r="I8949">
            <v>4</v>
          </cell>
          <cell r="J8949">
            <v>0</v>
          </cell>
          <cell r="K8949">
            <v>95</v>
          </cell>
        </row>
        <row r="8950">
          <cell r="A8950">
            <v>8944</v>
          </cell>
          <cell r="B8950" t="str">
            <v>N</v>
          </cell>
          <cell r="C8950" t="str">
            <v>Administrative and Support Services</v>
          </cell>
          <cell r="D8950">
            <v>205041493</v>
          </cell>
          <cell r="E8950" t="str">
            <v>Traralgon - East</v>
          </cell>
          <cell r="F8950">
            <v>30</v>
          </cell>
          <cell r="G8950">
            <v>8</v>
          </cell>
          <cell r="H8950">
            <v>3</v>
          </cell>
          <cell r="I8950">
            <v>0</v>
          </cell>
          <cell r="J8950">
            <v>0</v>
          </cell>
          <cell r="K8950">
            <v>42</v>
          </cell>
        </row>
        <row r="8951">
          <cell r="A8951">
            <v>8945</v>
          </cell>
          <cell r="B8951" t="str">
            <v>O</v>
          </cell>
          <cell r="C8951" t="str">
            <v>Public Administration and Safety</v>
          </cell>
          <cell r="D8951">
            <v>205041493</v>
          </cell>
          <cell r="E8951" t="str">
            <v>Traralgon - East</v>
          </cell>
          <cell r="F8951">
            <v>0</v>
          </cell>
          <cell r="G8951">
            <v>0</v>
          </cell>
          <cell r="H8951">
            <v>0</v>
          </cell>
          <cell r="I8951">
            <v>0</v>
          </cell>
          <cell r="J8951">
            <v>0</v>
          </cell>
          <cell r="K8951">
            <v>3</v>
          </cell>
        </row>
        <row r="8952">
          <cell r="A8952">
            <v>8946</v>
          </cell>
          <cell r="B8952" t="str">
            <v>P</v>
          </cell>
          <cell r="C8952" t="str">
            <v>Education and Training</v>
          </cell>
          <cell r="D8952">
            <v>205041493</v>
          </cell>
          <cell r="E8952" t="str">
            <v>Traralgon - East</v>
          </cell>
          <cell r="F8952">
            <v>4</v>
          </cell>
          <cell r="G8952">
            <v>3</v>
          </cell>
          <cell r="H8952">
            <v>0</v>
          </cell>
          <cell r="I8952">
            <v>0</v>
          </cell>
          <cell r="J8952">
            <v>0</v>
          </cell>
          <cell r="K8952">
            <v>6</v>
          </cell>
        </row>
        <row r="8953">
          <cell r="A8953">
            <v>8947</v>
          </cell>
          <cell r="B8953" t="str">
            <v>Q</v>
          </cell>
          <cell r="C8953" t="str">
            <v>Health Care and Social Assistance</v>
          </cell>
          <cell r="D8953">
            <v>205041493</v>
          </cell>
          <cell r="E8953" t="str">
            <v>Traralgon - East</v>
          </cell>
          <cell r="F8953">
            <v>42</v>
          </cell>
          <cell r="G8953">
            <v>23</v>
          </cell>
          <cell r="H8953">
            <v>17</v>
          </cell>
          <cell r="I8953">
            <v>7</v>
          </cell>
          <cell r="J8953">
            <v>3</v>
          </cell>
          <cell r="K8953">
            <v>90</v>
          </cell>
        </row>
        <row r="8954">
          <cell r="A8954">
            <v>8948</v>
          </cell>
          <cell r="B8954" t="str">
            <v>R</v>
          </cell>
          <cell r="C8954" t="str">
            <v>Arts and Recreation Services</v>
          </cell>
          <cell r="D8954">
            <v>205041493</v>
          </cell>
          <cell r="E8954" t="str">
            <v>Traralgon - East</v>
          </cell>
          <cell r="F8954">
            <v>6</v>
          </cell>
          <cell r="G8954">
            <v>3</v>
          </cell>
          <cell r="H8954">
            <v>5</v>
          </cell>
          <cell r="I8954">
            <v>0</v>
          </cell>
          <cell r="J8954">
            <v>0</v>
          </cell>
          <cell r="K8954">
            <v>14</v>
          </cell>
        </row>
        <row r="8955">
          <cell r="A8955">
            <v>8949</v>
          </cell>
          <cell r="B8955" t="str">
            <v>S</v>
          </cell>
          <cell r="C8955" t="str">
            <v>Other Services</v>
          </cell>
          <cell r="D8955">
            <v>205041493</v>
          </cell>
          <cell r="E8955" t="str">
            <v>Traralgon - East</v>
          </cell>
          <cell r="F8955">
            <v>32</v>
          </cell>
          <cell r="G8955">
            <v>49</v>
          </cell>
          <cell r="H8955">
            <v>22</v>
          </cell>
          <cell r="I8955">
            <v>0</v>
          </cell>
          <cell r="J8955">
            <v>0</v>
          </cell>
          <cell r="K8955">
            <v>104</v>
          </cell>
        </row>
        <row r="8956">
          <cell r="A8956">
            <v>8950</v>
          </cell>
          <cell r="B8956" t="str">
            <v>A</v>
          </cell>
          <cell r="C8956" t="str">
            <v>Agriculture, Forestry and Fishing</v>
          </cell>
          <cell r="D8956">
            <v>205041494</v>
          </cell>
          <cell r="E8956" t="str">
            <v>Traralgon - West</v>
          </cell>
          <cell r="F8956">
            <v>25</v>
          </cell>
          <cell r="G8956">
            <v>0</v>
          </cell>
          <cell r="H8956">
            <v>0</v>
          </cell>
          <cell r="I8956">
            <v>3</v>
          </cell>
          <cell r="J8956">
            <v>0</v>
          </cell>
          <cell r="K8956">
            <v>30</v>
          </cell>
        </row>
        <row r="8957">
          <cell r="A8957">
            <v>8951</v>
          </cell>
          <cell r="B8957" t="str">
            <v>B</v>
          </cell>
          <cell r="C8957" t="str">
            <v>Mining</v>
          </cell>
          <cell r="D8957">
            <v>205041494</v>
          </cell>
          <cell r="E8957" t="str">
            <v>Traralgon - West</v>
          </cell>
          <cell r="F8957">
            <v>0</v>
          </cell>
          <cell r="G8957">
            <v>0</v>
          </cell>
          <cell r="H8957">
            <v>3</v>
          </cell>
          <cell r="I8957">
            <v>0</v>
          </cell>
          <cell r="J8957">
            <v>0</v>
          </cell>
          <cell r="K8957">
            <v>4</v>
          </cell>
        </row>
        <row r="8958">
          <cell r="A8958">
            <v>8952</v>
          </cell>
          <cell r="B8958" t="str">
            <v>C</v>
          </cell>
          <cell r="C8958" t="str">
            <v>Manufacturing</v>
          </cell>
          <cell r="D8958">
            <v>205041494</v>
          </cell>
          <cell r="E8958" t="str">
            <v>Traralgon - West</v>
          </cell>
          <cell r="F8958">
            <v>16</v>
          </cell>
          <cell r="G8958">
            <v>5</v>
          </cell>
          <cell r="H8958">
            <v>0</v>
          </cell>
          <cell r="I8958">
            <v>0</v>
          </cell>
          <cell r="J8958">
            <v>0</v>
          </cell>
          <cell r="K8958">
            <v>22</v>
          </cell>
        </row>
        <row r="8959">
          <cell r="A8959">
            <v>8953</v>
          </cell>
          <cell r="B8959" t="str">
            <v>D</v>
          </cell>
          <cell r="C8959" t="str">
            <v>Electricity, Gas, Water and Waste Services</v>
          </cell>
          <cell r="D8959">
            <v>205041494</v>
          </cell>
          <cell r="E8959" t="str">
            <v>Traralgon - West</v>
          </cell>
          <cell r="F8959">
            <v>0</v>
          </cell>
          <cell r="G8959">
            <v>0</v>
          </cell>
          <cell r="H8959">
            <v>0</v>
          </cell>
          <cell r="I8959">
            <v>0</v>
          </cell>
          <cell r="J8959">
            <v>0</v>
          </cell>
          <cell r="K8959">
            <v>3</v>
          </cell>
        </row>
        <row r="8960">
          <cell r="A8960">
            <v>8954</v>
          </cell>
          <cell r="B8960" t="str">
            <v>E</v>
          </cell>
          <cell r="C8960" t="str">
            <v>Construction</v>
          </cell>
          <cell r="D8960">
            <v>205041494</v>
          </cell>
          <cell r="E8960" t="str">
            <v>Traralgon - West</v>
          </cell>
          <cell r="F8960">
            <v>98</v>
          </cell>
          <cell r="G8960">
            <v>73</v>
          </cell>
          <cell r="H8960">
            <v>9</v>
          </cell>
          <cell r="I8960">
            <v>0</v>
          </cell>
          <cell r="J8960">
            <v>0</v>
          </cell>
          <cell r="K8960">
            <v>180</v>
          </cell>
        </row>
        <row r="8961">
          <cell r="A8961">
            <v>8955</v>
          </cell>
          <cell r="B8961" t="str">
            <v>F</v>
          </cell>
          <cell r="C8961" t="str">
            <v>Wholesale Trade</v>
          </cell>
          <cell r="D8961">
            <v>205041494</v>
          </cell>
          <cell r="E8961" t="str">
            <v>Traralgon - West</v>
          </cell>
          <cell r="F8961">
            <v>7</v>
          </cell>
          <cell r="G8961">
            <v>0</v>
          </cell>
          <cell r="H8961">
            <v>0</v>
          </cell>
          <cell r="I8961">
            <v>0</v>
          </cell>
          <cell r="J8961">
            <v>0</v>
          </cell>
          <cell r="K8961">
            <v>10</v>
          </cell>
        </row>
        <row r="8962">
          <cell r="A8962">
            <v>8956</v>
          </cell>
          <cell r="B8962" t="str">
            <v>G</v>
          </cell>
          <cell r="C8962" t="str">
            <v>Retail Trade</v>
          </cell>
          <cell r="D8962">
            <v>205041494</v>
          </cell>
          <cell r="E8962" t="str">
            <v>Traralgon - West</v>
          </cell>
          <cell r="F8962">
            <v>21</v>
          </cell>
          <cell r="G8962">
            <v>8</v>
          </cell>
          <cell r="H8962">
            <v>9</v>
          </cell>
          <cell r="I8962">
            <v>4</v>
          </cell>
          <cell r="J8962">
            <v>0</v>
          </cell>
          <cell r="K8962">
            <v>42</v>
          </cell>
        </row>
        <row r="8963">
          <cell r="A8963">
            <v>8957</v>
          </cell>
          <cell r="B8963" t="str">
            <v>H</v>
          </cell>
          <cell r="C8963" t="str">
            <v>Accommodation and Food Services</v>
          </cell>
          <cell r="D8963">
            <v>205041494</v>
          </cell>
          <cell r="E8963" t="str">
            <v>Traralgon - West</v>
          </cell>
          <cell r="F8963">
            <v>9</v>
          </cell>
          <cell r="G8963">
            <v>18</v>
          </cell>
          <cell r="H8963">
            <v>13</v>
          </cell>
          <cell r="I8963">
            <v>4</v>
          </cell>
          <cell r="J8963">
            <v>0</v>
          </cell>
          <cell r="K8963">
            <v>44</v>
          </cell>
        </row>
        <row r="8964">
          <cell r="A8964">
            <v>8958</v>
          </cell>
          <cell r="B8964" t="str">
            <v>I</v>
          </cell>
          <cell r="C8964" t="str">
            <v>Transport, Postal and Warehousing</v>
          </cell>
          <cell r="D8964">
            <v>205041494</v>
          </cell>
          <cell r="E8964" t="str">
            <v>Traralgon - West</v>
          </cell>
          <cell r="F8964">
            <v>46</v>
          </cell>
          <cell r="G8964">
            <v>11</v>
          </cell>
          <cell r="H8964">
            <v>4</v>
          </cell>
          <cell r="I8964">
            <v>0</v>
          </cell>
          <cell r="J8964">
            <v>0</v>
          </cell>
          <cell r="K8964">
            <v>61</v>
          </cell>
        </row>
        <row r="8965">
          <cell r="A8965">
            <v>8959</v>
          </cell>
          <cell r="B8965" t="str">
            <v>J</v>
          </cell>
          <cell r="C8965" t="str">
            <v>Information Media and Telecommunications</v>
          </cell>
          <cell r="D8965">
            <v>205041494</v>
          </cell>
          <cell r="E8965" t="str">
            <v>Traralgon - West</v>
          </cell>
          <cell r="F8965">
            <v>5</v>
          </cell>
          <cell r="G8965">
            <v>3</v>
          </cell>
          <cell r="H8965">
            <v>0</v>
          </cell>
          <cell r="I8965">
            <v>0</v>
          </cell>
          <cell r="J8965">
            <v>0</v>
          </cell>
          <cell r="K8965">
            <v>7</v>
          </cell>
        </row>
        <row r="8966">
          <cell r="A8966">
            <v>8960</v>
          </cell>
          <cell r="B8966" t="str">
            <v>K</v>
          </cell>
          <cell r="C8966" t="str">
            <v>Financial and Insurance Services</v>
          </cell>
          <cell r="D8966">
            <v>205041494</v>
          </cell>
          <cell r="E8966" t="str">
            <v>Traralgon - West</v>
          </cell>
          <cell r="F8966">
            <v>35</v>
          </cell>
          <cell r="G8966">
            <v>14</v>
          </cell>
          <cell r="H8966">
            <v>0</v>
          </cell>
          <cell r="I8966">
            <v>0</v>
          </cell>
          <cell r="J8966">
            <v>0</v>
          </cell>
          <cell r="K8966">
            <v>50</v>
          </cell>
        </row>
        <row r="8967">
          <cell r="A8967">
            <v>8961</v>
          </cell>
          <cell r="B8967" t="str">
            <v>L</v>
          </cell>
          <cell r="C8967" t="str">
            <v>Rental, Hiring and Real Estate Services</v>
          </cell>
          <cell r="D8967">
            <v>205041494</v>
          </cell>
          <cell r="E8967" t="str">
            <v>Traralgon - West</v>
          </cell>
          <cell r="F8967">
            <v>104</v>
          </cell>
          <cell r="G8967">
            <v>6</v>
          </cell>
          <cell r="H8967">
            <v>0</v>
          </cell>
          <cell r="I8967">
            <v>0</v>
          </cell>
          <cell r="J8967">
            <v>0</v>
          </cell>
          <cell r="K8967">
            <v>111</v>
          </cell>
        </row>
        <row r="8968">
          <cell r="A8968">
            <v>8962</v>
          </cell>
          <cell r="B8968" t="str">
            <v>M</v>
          </cell>
          <cell r="C8968" t="str">
            <v>Professional, Scientific and Technical Services</v>
          </cell>
          <cell r="D8968">
            <v>205041494</v>
          </cell>
          <cell r="E8968" t="str">
            <v>Traralgon - West</v>
          </cell>
          <cell r="F8968">
            <v>54</v>
          </cell>
          <cell r="G8968">
            <v>30</v>
          </cell>
          <cell r="H8968">
            <v>4</v>
          </cell>
          <cell r="I8968">
            <v>3</v>
          </cell>
          <cell r="J8968">
            <v>0</v>
          </cell>
          <cell r="K8968">
            <v>90</v>
          </cell>
        </row>
        <row r="8969">
          <cell r="A8969">
            <v>8963</v>
          </cell>
          <cell r="B8969" t="str">
            <v>N</v>
          </cell>
          <cell r="C8969" t="str">
            <v>Administrative and Support Services</v>
          </cell>
          <cell r="D8969">
            <v>205041494</v>
          </cell>
          <cell r="E8969" t="str">
            <v>Traralgon - West</v>
          </cell>
          <cell r="F8969">
            <v>22</v>
          </cell>
          <cell r="G8969">
            <v>14</v>
          </cell>
          <cell r="H8969">
            <v>3</v>
          </cell>
          <cell r="I8969">
            <v>3</v>
          </cell>
          <cell r="J8969">
            <v>0</v>
          </cell>
          <cell r="K8969">
            <v>42</v>
          </cell>
        </row>
        <row r="8970">
          <cell r="A8970">
            <v>8964</v>
          </cell>
          <cell r="B8970" t="str">
            <v>O</v>
          </cell>
          <cell r="C8970" t="str">
            <v>Public Administration and Safety</v>
          </cell>
          <cell r="D8970">
            <v>205041494</v>
          </cell>
          <cell r="E8970" t="str">
            <v>Traralgon - West</v>
          </cell>
          <cell r="F8970">
            <v>0</v>
          </cell>
          <cell r="G8970">
            <v>0</v>
          </cell>
          <cell r="H8970">
            <v>0</v>
          </cell>
          <cell r="I8970">
            <v>0</v>
          </cell>
          <cell r="J8970">
            <v>0</v>
          </cell>
          <cell r="K8970">
            <v>0</v>
          </cell>
        </row>
        <row r="8971">
          <cell r="A8971">
            <v>8965</v>
          </cell>
          <cell r="B8971" t="str">
            <v>P</v>
          </cell>
          <cell r="C8971" t="str">
            <v>Education and Training</v>
          </cell>
          <cell r="D8971">
            <v>205041494</v>
          </cell>
          <cell r="E8971" t="str">
            <v>Traralgon - West</v>
          </cell>
          <cell r="F8971">
            <v>6</v>
          </cell>
          <cell r="G8971">
            <v>3</v>
          </cell>
          <cell r="H8971">
            <v>3</v>
          </cell>
          <cell r="I8971">
            <v>0</v>
          </cell>
          <cell r="J8971">
            <v>0</v>
          </cell>
          <cell r="K8971">
            <v>10</v>
          </cell>
        </row>
        <row r="8972">
          <cell r="A8972">
            <v>8966</v>
          </cell>
          <cell r="B8972" t="str">
            <v>Q</v>
          </cell>
          <cell r="C8972" t="str">
            <v>Health Care and Social Assistance</v>
          </cell>
          <cell r="D8972">
            <v>205041494</v>
          </cell>
          <cell r="E8972" t="str">
            <v>Traralgon - West</v>
          </cell>
          <cell r="F8972">
            <v>89</v>
          </cell>
          <cell r="G8972">
            <v>35</v>
          </cell>
          <cell r="H8972">
            <v>16</v>
          </cell>
          <cell r="I8972">
            <v>3</v>
          </cell>
          <cell r="J8972">
            <v>0</v>
          </cell>
          <cell r="K8972">
            <v>143</v>
          </cell>
        </row>
        <row r="8973">
          <cell r="A8973">
            <v>8967</v>
          </cell>
          <cell r="B8973" t="str">
            <v>R</v>
          </cell>
          <cell r="C8973" t="str">
            <v>Arts and Recreation Services</v>
          </cell>
          <cell r="D8973">
            <v>205041494</v>
          </cell>
          <cell r="E8973" t="str">
            <v>Traralgon - West</v>
          </cell>
          <cell r="F8973">
            <v>4</v>
          </cell>
          <cell r="G8973">
            <v>4</v>
          </cell>
          <cell r="H8973">
            <v>3</v>
          </cell>
          <cell r="I8973">
            <v>0</v>
          </cell>
          <cell r="J8973">
            <v>0</v>
          </cell>
          <cell r="K8973">
            <v>9</v>
          </cell>
        </row>
        <row r="8974">
          <cell r="A8974">
            <v>8968</v>
          </cell>
          <cell r="B8974" t="str">
            <v>S</v>
          </cell>
          <cell r="C8974" t="str">
            <v>Other Services</v>
          </cell>
          <cell r="D8974">
            <v>205041494</v>
          </cell>
          <cell r="E8974" t="str">
            <v>Traralgon - West</v>
          </cell>
          <cell r="F8974">
            <v>35</v>
          </cell>
          <cell r="G8974">
            <v>18</v>
          </cell>
          <cell r="H8974">
            <v>5</v>
          </cell>
          <cell r="I8974">
            <v>0</v>
          </cell>
          <cell r="J8974">
            <v>0</v>
          </cell>
          <cell r="K8974">
            <v>58</v>
          </cell>
        </row>
        <row r="8975">
          <cell r="A8975">
            <v>8969</v>
          </cell>
          <cell r="B8975" t="str">
            <v>A</v>
          </cell>
          <cell r="C8975" t="str">
            <v>Agriculture, Forestry and Fishing</v>
          </cell>
          <cell r="D8975">
            <v>213051586</v>
          </cell>
          <cell r="E8975" t="str">
            <v>Truganina - North</v>
          </cell>
          <cell r="F8975">
            <v>6</v>
          </cell>
          <cell r="G8975">
            <v>0</v>
          </cell>
          <cell r="H8975">
            <v>0</v>
          </cell>
          <cell r="I8975">
            <v>0</v>
          </cell>
          <cell r="J8975">
            <v>0</v>
          </cell>
          <cell r="K8975">
            <v>7</v>
          </cell>
        </row>
        <row r="8976">
          <cell r="A8976">
            <v>8970</v>
          </cell>
          <cell r="B8976" t="str">
            <v>B</v>
          </cell>
          <cell r="C8976" t="str">
            <v>Mining</v>
          </cell>
          <cell r="D8976">
            <v>213051586</v>
          </cell>
          <cell r="E8976" t="str">
            <v>Truganina - North</v>
          </cell>
          <cell r="F8976">
            <v>3</v>
          </cell>
          <cell r="G8976">
            <v>3</v>
          </cell>
          <cell r="H8976">
            <v>0</v>
          </cell>
          <cell r="I8976">
            <v>0</v>
          </cell>
          <cell r="J8976">
            <v>0</v>
          </cell>
          <cell r="K8976">
            <v>3</v>
          </cell>
        </row>
        <row r="8977">
          <cell r="A8977">
            <v>8971</v>
          </cell>
          <cell r="B8977" t="str">
            <v>C</v>
          </cell>
          <cell r="C8977" t="str">
            <v>Manufacturing</v>
          </cell>
          <cell r="D8977">
            <v>213051586</v>
          </cell>
          <cell r="E8977" t="str">
            <v>Truganina - North</v>
          </cell>
          <cell r="F8977">
            <v>27</v>
          </cell>
          <cell r="G8977">
            <v>16</v>
          </cell>
          <cell r="H8977">
            <v>8</v>
          </cell>
          <cell r="I8977">
            <v>11</v>
          </cell>
          <cell r="J8977">
            <v>0</v>
          </cell>
          <cell r="K8977">
            <v>63</v>
          </cell>
        </row>
        <row r="8978">
          <cell r="A8978">
            <v>8972</v>
          </cell>
          <cell r="B8978" t="str">
            <v>D</v>
          </cell>
          <cell r="C8978" t="str">
            <v>Electricity, Gas, Water and Waste Services</v>
          </cell>
          <cell r="D8978">
            <v>213051586</v>
          </cell>
          <cell r="E8978" t="str">
            <v>Truganina - North</v>
          </cell>
          <cell r="F8978">
            <v>5</v>
          </cell>
          <cell r="G8978">
            <v>4</v>
          </cell>
          <cell r="H8978">
            <v>0</v>
          </cell>
          <cell r="I8978">
            <v>0</v>
          </cell>
          <cell r="J8978">
            <v>0</v>
          </cell>
          <cell r="K8978">
            <v>10</v>
          </cell>
        </row>
        <row r="8979">
          <cell r="A8979">
            <v>8973</v>
          </cell>
          <cell r="B8979" t="str">
            <v>E</v>
          </cell>
          <cell r="C8979" t="str">
            <v>Construction</v>
          </cell>
          <cell r="D8979">
            <v>213051586</v>
          </cell>
          <cell r="E8979" t="str">
            <v>Truganina - North</v>
          </cell>
          <cell r="F8979">
            <v>213</v>
          </cell>
          <cell r="G8979">
            <v>53</v>
          </cell>
          <cell r="H8979">
            <v>11</v>
          </cell>
          <cell r="I8979">
            <v>7</v>
          </cell>
          <cell r="J8979">
            <v>0</v>
          </cell>
          <cell r="K8979">
            <v>284</v>
          </cell>
        </row>
        <row r="8980">
          <cell r="A8980">
            <v>8974</v>
          </cell>
          <cell r="B8980" t="str">
            <v>F</v>
          </cell>
          <cell r="C8980" t="str">
            <v>Wholesale Trade</v>
          </cell>
          <cell r="D8980">
            <v>213051586</v>
          </cell>
          <cell r="E8980" t="str">
            <v>Truganina - North</v>
          </cell>
          <cell r="F8980">
            <v>47</v>
          </cell>
          <cell r="G8980">
            <v>23</v>
          </cell>
          <cell r="H8980">
            <v>7</v>
          </cell>
          <cell r="I8980">
            <v>9</v>
          </cell>
          <cell r="J8980">
            <v>0</v>
          </cell>
          <cell r="K8980">
            <v>86</v>
          </cell>
        </row>
        <row r="8981">
          <cell r="A8981">
            <v>8975</v>
          </cell>
          <cell r="B8981" t="str">
            <v>G</v>
          </cell>
          <cell r="C8981" t="str">
            <v>Retail Trade</v>
          </cell>
          <cell r="D8981">
            <v>213051586</v>
          </cell>
          <cell r="E8981" t="str">
            <v>Truganina - North</v>
          </cell>
          <cell r="F8981">
            <v>104</v>
          </cell>
          <cell r="G8981">
            <v>65</v>
          </cell>
          <cell r="H8981">
            <v>10</v>
          </cell>
          <cell r="I8981">
            <v>5</v>
          </cell>
          <cell r="J8981">
            <v>0</v>
          </cell>
          <cell r="K8981">
            <v>184</v>
          </cell>
        </row>
        <row r="8982">
          <cell r="A8982">
            <v>8976</v>
          </cell>
          <cell r="B8982" t="str">
            <v>H</v>
          </cell>
          <cell r="C8982" t="str">
            <v>Accommodation and Food Services</v>
          </cell>
          <cell r="D8982">
            <v>213051586</v>
          </cell>
          <cell r="E8982" t="str">
            <v>Truganina - North</v>
          </cell>
          <cell r="F8982">
            <v>41</v>
          </cell>
          <cell r="G8982">
            <v>24</v>
          </cell>
          <cell r="H8982">
            <v>18</v>
          </cell>
          <cell r="I8982">
            <v>0</v>
          </cell>
          <cell r="J8982">
            <v>0</v>
          </cell>
          <cell r="K8982">
            <v>83</v>
          </cell>
        </row>
        <row r="8983">
          <cell r="A8983">
            <v>8977</v>
          </cell>
          <cell r="B8983" t="str">
            <v>I</v>
          </cell>
          <cell r="C8983" t="str">
            <v>Transport, Postal and Warehousing</v>
          </cell>
          <cell r="D8983">
            <v>213051586</v>
          </cell>
          <cell r="E8983" t="str">
            <v>Truganina - North</v>
          </cell>
          <cell r="F8983">
            <v>918</v>
          </cell>
          <cell r="G8983">
            <v>73</v>
          </cell>
          <cell r="H8983">
            <v>13</v>
          </cell>
          <cell r="I8983">
            <v>11</v>
          </cell>
          <cell r="J8983">
            <v>3</v>
          </cell>
          <cell r="K8983">
            <v>1017</v>
          </cell>
        </row>
        <row r="8984">
          <cell r="A8984">
            <v>8978</v>
          </cell>
          <cell r="B8984" t="str">
            <v>J</v>
          </cell>
          <cell r="C8984" t="str">
            <v>Information Media and Telecommunications</v>
          </cell>
          <cell r="D8984">
            <v>213051586</v>
          </cell>
          <cell r="E8984" t="str">
            <v>Truganina - North</v>
          </cell>
          <cell r="F8984">
            <v>15</v>
          </cell>
          <cell r="G8984">
            <v>5</v>
          </cell>
          <cell r="H8984">
            <v>3</v>
          </cell>
          <cell r="I8984">
            <v>0</v>
          </cell>
          <cell r="J8984">
            <v>0</v>
          </cell>
          <cell r="K8984">
            <v>22</v>
          </cell>
        </row>
        <row r="8985">
          <cell r="A8985">
            <v>8979</v>
          </cell>
          <cell r="B8985" t="str">
            <v>K</v>
          </cell>
          <cell r="C8985" t="str">
            <v>Financial and Insurance Services</v>
          </cell>
          <cell r="D8985">
            <v>213051586</v>
          </cell>
          <cell r="E8985" t="str">
            <v>Truganina - North</v>
          </cell>
          <cell r="F8985">
            <v>56</v>
          </cell>
          <cell r="G8985">
            <v>14</v>
          </cell>
          <cell r="H8985">
            <v>3</v>
          </cell>
          <cell r="I8985">
            <v>0</v>
          </cell>
          <cell r="J8985">
            <v>0</v>
          </cell>
          <cell r="K8985">
            <v>72</v>
          </cell>
        </row>
        <row r="8986">
          <cell r="A8986">
            <v>8980</v>
          </cell>
          <cell r="B8986" t="str">
            <v>L</v>
          </cell>
          <cell r="C8986" t="str">
            <v>Rental, Hiring and Real Estate Services</v>
          </cell>
          <cell r="D8986">
            <v>213051586</v>
          </cell>
          <cell r="E8986" t="str">
            <v>Truganina - North</v>
          </cell>
          <cell r="F8986">
            <v>194</v>
          </cell>
          <cell r="G8986">
            <v>16</v>
          </cell>
          <cell r="H8986">
            <v>5</v>
          </cell>
          <cell r="I8986">
            <v>0</v>
          </cell>
          <cell r="J8986">
            <v>0</v>
          </cell>
          <cell r="K8986">
            <v>217</v>
          </cell>
        </row>
        <row r="8987">
          <cell r="A8987">
            <v>8981</v>
          </cell>
          <cell r="B8987" t="str">
            <v>M</v>
          </cell>
          <cell r="C8987" t="str">
            <v>Professional, Scientific and Technical Services</v>
          </cell>
          <cell r="D8987">
            <v>213051586</v>
          </cell>
          <cell r="E8987" t="str">
            <v>Truganina - North</v>
          </cell>
          <cell r="F8987">
            <v>150</v>
          </cell>
          <cell r="G8987">
            <v>75</v>
          </cell>
          <cell r="H8987">
            <v>3</v>
          </cell>
          <cell r="I8987">
            <v>0</v>
          </cell>
          <cell r="J8987">
            <v>0</v>
          </cell>
          <cell r="K8987">
            <v>230</v>
          </cell>
        </row>
        <row r="8988">
          <cell r="A8988">
            <v>8982</v>
          </cell>
          <cell r="B8988" t="str">
            <v>N</v>
          </cell>
          <cell r="C8988" t="str">
            <v>Administrative and Support Services</v>
          </cell>
          <cell r="D8988">
            <v>213051586</v>
          </cell>
          <cell r="E8988" t="str">
            <v>Truganina - North</v>
          </cell>
          <cell r="F8988">
            <v>153</v>
          </cell>
          <cell r="G8988">
            <v>31</v>
          </cell>
          <cell r="H8988">
            <v>4</v>
          </cell>
          <cell r="I8988">
            <v>3</v>
          </cell>
          <cell r="J8988">
            <v>0</v>
          </cell>
          <cell r="K8988">
            <v>190</v>
          </cell>
        </row>
        <row r="8989">
          <cell r="A8989">
            <v>8983</v>
          </cell>
          <cell r="B8989" t="str">
            <v>O</v>
          </cell>
          <cell r="C8989" t="str">
            <v>Public Administration and Safety</v>
          </cell>
          <cell r="D8989">
            <v>213051586</v>
          </cell>
          <cell r="E8989" t="str">
            <v>Truganina - North</v>
          </cell>
          <cell r="F8989">
            <v>9</v>
          </cell>
          <cell r="G8989">
            <v>0</v>
          </cell>
          <cell r="H8989">
            <v>3</v>
          </cell>
          <cell r="I8989">
            <v>0</v>
          </cell>
          <cell r="J8989">
            <v>0</v>
          </cell>
          <cell r="K8989">
            <v>13</v>
          </cell>
        </row>
        <row r="8990">
          <cell r="A8990">
            <v>8984</v>
          </cell>
          <cell r="B8990" t="str">
            <v>P</v>
          </cell>
          <cell r="C8990" t="str">
            <v>Education and Training</v>
          </cell>
          <cell r="D8990">
            <v>213051586</v>
          </cell>
          <cell r="E8990" t="str">
            <v>Truganina - North</v>
          </cell>
          <cell r="F8990">
            <v>22</v>
          </cell>
          <cell r="G8990">
            <v>6</v>
          </cell>
          <cell r="H8990">
            <v>0</v>
          </cell>
          <cell r="I8990">
            <v>3</v>
          </cell>
          <cell r="J8990">
            <v>0</v>
          </cell>
          <cell r="K8990">
            <v>30</v>
          </cell>
        </row>
        <row r="8991">
          <cell r="A8991">
            <v>8985</v>
          </cell>
          <cell r="B8991" t="str">
            <v>Q</v>
          </cell>
          <cell r="C8991" t="str">
            <v>Health Care and Social Assistance</v>
          </cell>
          <cell r="D8991">
            <v>213051586</v>
          </cell>
          <cell r="E8991" t="str">
            <v>Truganina - North</v>
          </cell>
          <cell r="F8991">
            <v>72</v>
          </cell>
          <cell r="G8991">
            <v>12</v>
          </cell>
          <cell r="H8991">
            <v>8</v>
          </cell>
          <cell r="I8991">
            <v>0</v>
          </cell>
          <cell r="J8991">
            <v>0</v>
          </cell>
          <cell r="K8991">
            <v>94</v>
          </cell>
        </row>
        <row r="8992">
          <cell r="A8992">
            <v>8986</v>
          </cell>
          <cell r="B8992" t="str">
            <v>R</v>
          </cell>
          <cell r="C8992" t="str">
            <v>Arts and Recreation Services</v>
          </cell>
          <cell r="D8992">
            <v>213051586</v>
          </cell>
          <cell r="E8992" t="str">
            <v>Truganina - North</v>
          </cell>
          <cell r="F8992">
            <v>5</v>
          </cell>
          <cell r="G8992">
            <v>3</v>
          </cell>
          <cell r="H8992">
            <v>0</v>
          </cell>
          <cell r="I8992">
            <v>0</v>
          </cell>
          <cell r="J8992">
            <v>0</v>
          </cell>
          <cell r="K8992">
            <v>9</v>
          </cell>
        </row>
        <row r="8993">
          <cell r="A8993">
            <v>8987</v>
          </cell>
          <cell r="B8993" t="str">
            <v>S</v>
          </cell>
          <cell r="C8993" t="str">
            <v>Other Services</v>
          </cell>
          <cell r="D8993">
            <v>213051586</v>
          </cell>
          <cell r="E8993" t="str">
            <v>Truganina - North</v>
          </cell>
          <cell r="F8993">
            <v>76</v>
          </cell>
          <cell r="G8993">
            <v>39</v>
          </cell>
          <cell r="H8993">
            <v>11</v>
          </cell>
          <cell r="I8993">
            <v>0</v>
          </cell>
          <cell r="J8993">
            <v>0</v>
          </cell>
          <cell r="K8993">
            <v>126</v>
          </cell>
        </row>
        <row r="8994">
          <cell r="A8994">
            <v>8988</v>
          </cell>
          <cell r="B8994" t="str">
            <v>A</v>
          </cell>
          <cell r="C8994" t="str">
            <v>Agriculture, Forestry and Fishing</v>
          </cell>
          <cell r="D8994">
            <v>213051587</v>
          </cell>
          <cell r="E8994" t="str">
            <v>Truganina - South East</v>
          </cell>
          <cell r="F8994">
            <v>3</v>
          </cell>
          <cell r="G8994">
            <v>0</v>
          </cell>
          <cell r="H8994">
            <v>0</v>
          </cell>
          <cell r="I8994">
            <v>0</v>
          </cell>
          <cell r="J8994">
            <v>0</v>
          </cell>
          <cell r="K8994">
            <v>3</v>
          </cell>
        </row>
        <row r="8995">
          <cell r="A8995">
            <v>8989</v>
          </cell>
          <cell r="B8995" t="str">
            <v>B</v>
          </cell>
          <cell r="C8995" t="str">
            <v>Mining</v>
          </cell>
          <cell r="D8995">
            <v>213051587</v>
          </cell>
          <cell r="E8995" t="str">
            <v>Truganina - South East</v>
          </cell>
          <cell r="F8995">
            <v>0</v>
          </cell>
          <cell r="G8995">
            <v>0</v>
          </cell>
          <cell r="H8995">
            <v>0</v>
          </cell>
          <cell r="I8995">
            <v>0</v>
          </cell>
          <cell r="J8995">
            <v>0</v>
          </cell>
          <cell r="K8995">
            <v>0</v>
          </cell>
        </row>
        <row r="8996">
          <cell r="A8996">
            <v>8990</v>
          </cell>
          <cell r="B8996" t="str">
            <v>C</v>
          </cell>
          <cell r="C8996" t="str">
            <v>Manufacturing</v>
          </cell>
          <cell r="D8996">
            <v>213051587</v>
          </cell>
          <cell r="E8996" t="str">
            <v>Truganina - South East</v>
          </cell>
          <cell r="F8996">
            <v>11</v>
          </cell>
          <cell r="G8996">
            <v>7</v>
          </cell>
          <cell r="H8996">
            <v>3</v>
          </cell>
          <cell r="I8996">
            <v>0</v>
          </cell>
          <cell r="J8996">
            <v>0</v>
          </cell>
          <cell r="K8996">
            <v>20</v>
          </cell>
        </row>
        <row r="8997">
          <cell r="A8997">
            <v>8991</v>
          </cell>
          <cell r="B8997" t="str">
            <v>D</v>
          </cell>
          <cell r="C8997" t="str">
            <v>Electricity, Gas, Water and Waste Services</v>
          </cell>
          <cell r="D8997">
            <v>213051587</v>
          </cell>
          <cell r="E8997" t="str">
            <v>Truganina - South East</v>
          </cell>
          <cell r="F8997">
            <v>3</v>
          </cell>
          <cell r="G8997">
            <v>0</v>
          </cell>
          <cell r="H8997">
            <v>0</v>
          </cell>
          <cell r="I8997">
            <v>0</v>
          </cell>
          <cell r="J8997">
            <v>0</v>
          </cell>
          <cell r="K8997">
            <v>3</v>
          </cell>
        </row>
        <row r="8998">
          <cell r="A8998">
            <v>8992</v>
          </cell>
          <cell r="B8998" t="str">
            <v>E</v>
          </cell>
          <cell r="C8998" t="str">
            <v>Construction</v>
          </cell>
          <cell r="D8998">
            <v>213051587</v>
          </cell>
          <cell r="E8998" t="str">
            <v>Truganina - South East</v>
          </cell>
          <cell r="F8998">
            <v>132</v>
          </cell>
          <cell r="G8998">
            <v>18</v>
          </cell>
          <cell r="H8998">
            <v>3</v>
          </cell>
          <cell r="I8998">
            <v>0</v>
          </cell>
          <cell r="J8998">
            <v>0</v>
          </cell>
          <cell r="K8998">
            <v>153</v>
          </cell>
        </row>
        <row r="8999">
          <cell r="A8999">
            <v>8993</v>
          </cell>
          <cell r="B8999" t="str">
            <v>F</v>
          </cell>
          <cell r="C8999" t="str">
            <v>Wholesale Trade</v>
          </cell>
          <cell r="D8999">
            <v>213051587</v>
          </cell>
          <cell r="E8999" t="str">
            <v>Truganina - South East</v>
          </cell>
          <cell r="F8999">
            <v>22</v>
          </cell>
          <cell r="G8999">
            <v>9</v>
          </cell>
          <cell r="H8999">
            <v>0</v>
          </cell>
          <cell r="I8999">
            <v>0</v>
          </cell>
          <cell r="J8999">
            <v>0</v>
          </cell>
          <cell r="K8999">
            <v>31</v>
          </cell>
        </row>
        <row r="9000">
          <cell r="A9000">
            <v>8994</v>
          </cell>
          <cell r="B9000" t="str">
            <v>G</v>
          </cell>
          <cell r="C9000" t="str">
            <v>Retail Trade</v>
          </cell>
          <cell r="D9000">
            <v>213051587</v>
          </cell>
          <cell r="E9000" t="str">
            <v>Truganina - South East</v>
          </cell>
          <cell r="F9000">
            <v>65</v>
          </cell>
          <cell r="G9000">
            <v>18</v>
          </cell>
          <cell r="H9000">
            <v>5</v>
          </cell>
          <cell r="I9000">
            <v>0</v>
          </cell>
          <cell r="J9000">
            <v>0</v>
          </cell>
          <cell r="K9000">
            <v>88</v>
          </cell>
        </row>
        <row r="9001">
          <cell r="A9001">
            <v>8995</v>
          </cell>
          <cell r="B9001" t="str">
            <v>H</v>
          </cell>
          <cell r="C9001" t="str">
            <v>Accommodation and Food Services</v>
          </cell>
          <cell r="D9001">
            <v>213051587</v>
          </cell>
          <cell r="E9001" t="str">
            <v>Truganina - South East</v>
          </cell>
          <cell r="F9001">
            <v>25</v>
          </cell>
          <cell r="G9001">
            <v>22</v>
          </cell>
          <cell r="H9001">
            <v>20</v>
          </cell>
          <cell r="I9001">
            <v>3</v>
          </cell>
          <cell r="J9001">
            <v>0</v>
          </cell>
          <cell r="K9001">
            <v>68</v>
          </cell>
        </row>
        <row r="9002">
          <cell r="A9002">
            <v>8996</v>
          </cell>
          <cell r="B9002" t="str">
            <v>I</v>
          </cell>
          <cell r="C9002" t="str">
            <v>Transport, Postal and Warehousing</v>
          </cell>
          <cell r="D9002">
            <v>213051587</v>
          </cell>
          <cell r="E9002" t="str">
            <v>Truganina - South East</v>
          </cell>
          <cell r="F9002">
            <v>557</v>
          </cell>
          <cell r="G9002">
            <v>27</v>
          </cell>
          <cell r="H9002">
            <v>3</v>
          </cell>
          <cell r="I9002">
            <v>3</v>
          </cell>
          <cell r="J9002">
            <v>0</v>
          </cell>
          <cell r="K9002">
            <v>588</v>
          </cell>
        </row>
        <row r="9003">
          <cell r="A9003">
            <v>8997</v>
          </cell>
          <cell r="B9003" t="str">
            <v>J</v>
          </cell>
          <cell r="C9003" t="str">
            <v>Information Media and Telecommunications</v>
          </cell>
          <cell r="D9003">
            <v>213051587</v>
          </cell>
          <cell r="E9003" t="str">
            <v>Truganina - South East</v>
          </cell>
          <cell r="F9003">
            <v>4</v>
          </cell>
          <cell r="G9003">
            <v>3</v>
          </cell>
          <cell r="H9003">
            <v>0</v>
          </cell>
          <cell r="I9003">
            <v>0</v>
          </cell>
          <cell r="J9003">
            <v>0</v>
          </cell>
          <cell r="K9003">
            <v>6</v>
          </cell>
        </row>
        <row r="9004">
          <cell r="A9004">
            <v>8998</v>
          </cell>
          <cell r="B9004" t="str">
            <v>K</v>
          </cell>
          <cell r="C9004" t="str">
            <v>Financial and Insurance Services</v>
          </cell>
          <cell r="D9004">
            <v>213051587</v>
          </cell>
          <cell r="E9004" t="str">
            <v>Truganina - South East</v>
          </cell>
          <cell r="F9004">
            <v>46</v>
          </cell>
          <cell r="G9004">
            <v>13</v>
          </cell>
          <cell r="H9004">
            <v>0</v>
          </cell>
          <cell r="I9004">
            <v>0</v>
          </cell>
          <cell r="J9004">
            <v>0</v>
          </cell>
          <cell r="K9004">
            <v>59</v>
          </cell>
        </row>
        <row r="9005">
          <cell r="A9005">
            <v>8999</v>
          </cell>
          <cell r="B9005" t="str">
            <v>L</v>
          </cell>
          <cell r="C9005" t="str">
            <v>Rental, Hiring and Real Estate Services</v>
          </cell>
          <cell r="D9005">
            <v>213051587</v>
          </cell>
          <cell r="E9005" t="str">
            <v>Truganina - South East</v>
          </cell>
          <cell r="F9005">
            <v>128</v>
          </cell>
          <cell r="G9005">
            <v>9</v>
          </cell>
          <cell r="H9005">
            <v>0</v>
          </cell>
          <cell r="I9005">
            <v>0</v>
          </cell>
          <cell r="J9005">
            <v>0</v>
          </cell>
          <cell r="K9005">
            <v>137</v>
          </cell>
        </row>
        <row r="9006">
          <cell r="A9006">
            <v>9000</v>
          </cell>
          <cell r="B9006" t="str">
            <v>M</v>
          </cell>
          <cell r="C9006" t="str">
            <v>Professional, Scientific and Technical Services</v>
          </cell>
          <cell r="D9006">
            <v>213051587</v>
          </cell>
          <cell r="E9006" t="str">
            <v>Truganina - South East</v>
          </cell>
          <cell r="F9006">
            <v>93</v>
          </cell>
          <cell r="G9006">
            <v>53</v>
          </cell>
          <cell r="H9006">
            <v>3</v>
          </cell>
          <cell r="I9006">
            <v>3</v>
          </cell>
          <cell r="J9006">
            <v>0</v>
          </cell>
          <cell r="K9006">
            <v>150</v>
          </cell>
        </row>
        <row r="9007">
          <cell r="A9007">
            <v>9001</v>
          </cell>
          <cell r="B9007" t="str">
            <v>N</v>
          </cell>
          <cell r="C9007" t="str">
            <v>Administrative and Support Services</v>
          </cell>
          <cell r="D9007">
            <v>213051587</v>
          </cell>
          <cell r="E9007" t="str">
            <v>Truganina - South East</v>
          </cell>
          <cell r="F9007">
            <v>100</v>
          </cell>
          <cell r="G9007">
            <v>10</v>
          </cell>
          <cell r="H9007">
            <v>0</v>
          </cell>
          <cell r="I9007">
            <v>0</v>
          </cell>
          <cell r="J9007">
            <v>0</v>
          </cell>
          <cell r="K9007">
            <v>111</v>
          </cell>
        </row>
        <row r="9008">
          <cell r="A9008">
            <v>9002</v>
          </cell>
          <cell r="B9008" t="str">
            <v>O</v>
          </cell>
          <cell r="C9008" t="str">
            <v>Public Administration and Safety</v>
          </cell>
          <cell r="D9008">
            <v>213051587</v>
          </cell>
          <cell r="E9008" t="str">
            <v>Truganina - South East</v>
          </cell>
          <cell r="F9008">
            <v>8</v>
          </cell>
          <cell r="G9008">
            <v>0</v>
          </cell>
          <cell r="H9008">
            <v>0</v>
          </cell>
          <cell r="I9008">
            <v>0</v>
          </cell>
          <cell r="J9008">
            <v>0</v>
          </cell>
          <cell r="K9008">
            <v>9</v>
          </cell>
        </row>
        <row r="9009">
          <cell r="A9009">
            <v>9003</v>
          </cell>
          <cell r="B9009" t="str">
            <v>P</v>
          </cell>
          <cell r="C9009" t="str">
            <v>Education and Training</v>
          </cell>
          <cell r="D9009">
            <v>213051587</v>
          </cell>
          <cell r="E9009" t="str">
            <v>Truganina - South East</v>
          </cell>
          <cell r="F9009">
            <v>11</v>
          </cell>
          <cell r="G9009">
            <v>0</v>
          </cell>
          <cell r="H9009">
            <v>0</v>
          </cell>
          <cell r="I9009">
            <v>0</v>
          </cell>
          <cell r="J9009">
            <v>0</v>
          </cell>
          <cell r="K9009">
            <v>12</v>
          </cell>
        </row>
        <row r="9010">
          <cell r="A9010">
            <v>9004</v>
          </cell>
          <cell r="B9010" t="str">
            <v>Q</v>
          </cell>
          <cell r="C9010" t="str">
            <v>Health Care and Social Assistance</v>
          </cell>
          <cell r="D9010">
            <v>213051587</v>
          </cell>
          <cell r="E9010" t="str">
            <v>Truganina - South East</v>
          </cell>
          <cell r="F9010">
            <v>50</v>
          </cell>
          <cell r="G9010">
            <v>16</v>
          </cell>
          <cell r="H9010">
            <v>7</v>
          </cell>
          <cell r="I9010">
            <v>3</v>
          </cell>
          <cell r="J9010">
            <v>0</v>
          </cell>
          <cell r="K9010">
            <v>75</v>
          </cell>
        </row>
        <row r="9011">
          <cell r="A9011">
            <v>9005</v>
          </cell>
          <cell r="B9011" t="str">
            <v>R</v>
          </cell>
          <cell r="C9011" t="str">
            <v>Arts and Recreation Services</v>
          </cell>
          <cell r="D9011">
            <v>213051587</v>
          </cell>
          <cell r="E9011" t="str">
            <v>Truganina - South East</v>
          </cell>
          <cell r="F9011">
            <v>8</v>
          </cell>
          <cell r="G9011">
            <v>3</v>
          </cell>
          <cell r="H9011">
            <v>0</v>
          </cell>
          <cell r="I9011">
            <v>0</v>
          </cell>
          <cell r="J9011">
            <v>0</v>
          </cell>
          <cell r="K9011">
            <v>10</v>
          </cell>
        </row>
        <row r="9012">
          <cell r="A9012">
            <v>9006</v>
          </cell>
          <cell r="B9012" t="str">
            <v>S</v>
          </cell>
          <cell r="C9012" t="str">
            <v>Other Services</v>
          </cell>
          <cell r="D9012">
            <v>213051587</v>
          </cell>
          <cell r="E9012" t="str">
            <v>Truganina - South East</v>
          </cell>
          <cell r="F9012">
            <v>47</v>
          </cell>
          <cell r="G9012">
            <v>12</v>
          </cell>
          <cell r="H9012">
            <v>3</v>
          </cell>
          <cell r="I9012">
            <v>0</v>
          </cell>
          <cell r="J9012">
            <v>0</v>
          </cell>
          <cell r="K9012">
            <v>63</v>
          </cell>
        </row>
        <row r="9013">
          <cell r="A9013">
            <v>9007</v>
          </cell>
          <cell r="B9013" t="str">
            <v>A</v>
          </cell>
          <cell r="C9013" t="str">
            <v>Agriculture, Forestry and Fishing</v>
          </cell>
          <cell r="D9013">
            <v>213051588</v>
          </cell>
          <cell r="E9013" t="str">
            <v>Truganina - South West</v>
          </cell>
          <cell r="F9013">
            <v>5</v>
          </cell>
          <cell r="G9013">
            <v>3</v>
          </cell>
          <cell r="H9013">
            <v>0</v>
          </cell>
          <cell r="I9013">
            <v>0</v>
          </cell>
          <cell r="J9013">
            <v>0</v>
          </cell>
          <cell r="K9013">
            <v>6</v>
          </cell>
        </row>
        <row r="9014">
          <cell r="A9014">
            <v>9008</v>
          </cell>
          <cell r="B9014" t="str">
            <v>B</v>
          </cell>
          <cell r="C9014" t="str">
            <v>Mining</v>
          </cell>
          <cell r="D9014">
            <v>213051588</v>
          </cell>
          <cell r="E9014" t="str">
            <v>Truganina - South West</v>
          </cell>
          <cell r="F9014">
            <v>0</v>
          </cell>
          <cell r="G9014">
            <v>0</v>
          </cell>
          <cell r="H9014">
            <v>0</v>
          </cell>
          <cell r="I9014">
            <v>0</v>
          </cell>
          <cell r="J9014">
            <v>0</v>
          </cell>
          <cell r="K9014">
            <v>0</v>
          </cell>
        </row>
        <row r="9015">
          <cell r="A9015">
            <v>9009</v>
          </cell>
          <cell r="B9015" t="str">
            <v>C</v>
          </cell>
          <cell r="C9015" t="str">
            <v>Manufacturing</v>
          </cell>
          <cell r="D9015">
            <v>213051588</v>
          </cell>
          <cell r="E9015" t="str">
            <v>Truganina - South West</v>
          </cell>
          <cell r="F9015">
            <v>11</v>
          </cell>
          <cell r="G9015">
            <v>8</v>
          </cell>
          <cell r="H9015">
            <v>3</v>
          </cell>
          <cell r="I9015">
            <v>0</v>
          </cell>
          <cell r="J9015">
            <v>0</v>
          </cell>
          <cell r="K9015">
            <v>21</v>
          </cell>
        </row>
        <row r="9016">
          <cell r="A9016">
            <v>9010</v>
          </cell>
          <cell r="B9016" t="str">
            <v>D</v>
          </cell>
          <cell r="C9016" t="str">
            <v>Electricity, Gas, Water and Waste Services</v>
          </cell>
          <cell r="D9016">
            <v>213051588</v>
          </cell>
          <cell r="E9016" t="str">
            <v>Truganina - South West</v>
          </cell>
          <cell r="F9016">
            <v>6</v>
          </cell>
          <cell r="G9016">
            <v>3</v>
          </cell>
          <cell r="H9016">
            <v>0</v>
          </cell>
          <cell r="I9016">
            <v>0</v>
          </cell>
          <cell r="J9016">
            <v>0</v>
          </cell>
          <cell r="K9016">
            <v>9</v>
          </cell>
        </row>
        <row r="9017">
          <cell r="A9017">
            <v>9011</v>
          </cell>
          <cell r="B9017" t="str">
            <v>E</v>
          </cell>
          <cell r="C9017" t="str">
            <v>Construction</v>
          </cell>
          <cell r="D9017">
            <v>213051588</v>
          </cell>
          <cell r="E9017" t="str">
            <v>Truganina - South West</v>
          </cell>
          <cell r="F9017">
            <v>252</v>
          </cell>
          <cell r="G9017">
            <v>46</v>
          </cell>
          <cell r="H9017">
            <v>0</v>
          </cell>
          <cell r="I9017">
            <v>0</v>
          </cell>
          <cell r="J9017">
            <v>0</v>
          </cell>
          <cell r="K9017">
            <v>299</v>
          </cell>
        </row>
        <row r="9018">
          <cell r="A9018">
            <v>9012</v>
          </cell>
          <cell r="B9018" t="str">
            <v>F</v>
          </cell>
          <cell r="C9018" t="str">
            <v>Wholesale Trade</v>
          </cell>
          <cell r="D9018">
            <v>213051588</v>
          </cell>
          <cell r="E9018" t="str">
            <v>Truganina - South West</v>
          </cell>
          <cell r="F9018">
            <v>12</v>
          </cell>
          <cell r="G9018">
            <v>7</v>
          </cell>
          <cell r="H9018">
            <v>3</v>
          </cell>
          <cell r="I9018">
            <v>0</v>
          </cell>
          <cell r="J9018">
            <v>0</v>
          </cell>
          <cell r="K9018">
            <v>21</v>
          </cell>
        </row>
        <row r="9019">
          <cell r="A9019">
            <v>9013</v>
          </cell>
          <cell r="B9019" t="str">
            <v>G</v>
          </cell>
          <cell r="C9019" t="str">
            <v>Retail Trade</v>
          </cell>
          <cell r="D9019">
            <v>213051588</v>
          </cell>
          <cell r="E9019" t="str">
            <v>Truganina - South West</v>
          </cell>
          <cell r="F9019">
            <v>94</v>
          </cell>
          <cell r="G9019">
            <v>26</v>
          </cell>
          <cell r="H9019">
            <v>9</v>
          </cell>
          <cell r="I9019">
            <v>0</v>
          </cell>
          <cell r="J9019">
            <v>0</v>
          </cell>
          <cell r="K9019">
            <v>129</v>
          </cell>
        </row>
        <row r="9020">
          <cell r="A9020">
            <v>9014</v>
          </cell>
          <cell r="B9020" t="str">
            <v>H</v>
          </cell>
          <cell r="C9020" t="str">
            <v>Accommodation and Food Services</v>
          </cell>
          <cell r="D9020">
            <v>213051588</v>
          </cell>
          <cell r="E9020" t="str">
            <v>Truganina - South West</v>
          </cell>
          <cell r="F9020">
            <v>47</v>
          </cell>
          <cell r="G9020">
            <v>26</v>
          </cell>
          <cell r="H9020">
            <v>19</v>
          </cell>
          <cell r="I9020">
            <v>0</v>
          </cell>
          <cell r="J9020">
            <v>0</v>
          </cell>
          <cell r="K9020">
            <v>93</v>
          </cell>
        </row>
        <row r="9021">
          <cell r="A9021">
            <v>9015</v>
          </cell>
          <cell r="B9021" t="str">
            <v>I</v>
          </cell>
          <cell r="C9021" t="str">
            <v>Transport, Postal and Warehousing</v>
          </cell>
          <cell r="D9021">
            <v>213051588</v>
          </cell>
          <cell r="E9021" t="str">
            <v>Truganina - South West</v>
          </cell>
          <cell r="F9021">
            <v>1300</v>
          </cell>
          <cell r="G9021">
            <v>48</v>
          </cell>
          <cell r="H9021">
            <v>0</v>
          </cell>
          <cell r="I9021">
            <v>0</v>
          </cell>
          <cell r="J9021">
            <v>0</v>
          </cell>
          <cell r="K9021">
            <v>1349</v>
          </cell>
        </row>
        <row r="9022">
          <cell r="A9022">
            <v>9016</v>
          </cell>
          <cell r="B9022" t="str">
            <v>J</v>
          </cell>
          <cell r="C9022" t="str">
            <v>Information Media and Telecommunications</v>
          </cell>
          <cell r="D9022">
            <v>213051588</v>
          </cell>
          <cell r="E9022" t="str">
            <v>Truganina - South West</v>
          </cell>
          <cell r="F9022">
            <v>4</v>
          </cell>
          <cell r="G9022">
            <v>5</v>
          </cell>
          <cell r="H9022">
            <v>0</v>
          </cell>
          <cell r="I9022">
            <v>0</v>
          </cell>
          <cell r="J9022">
            <v>0</v>
          </cell>
          <cell r="K9022">
            <v>9</v>
          </cell>
        </row>
        <row r="9023">
          <cell r="A9023">
            <v>9017</v>
          </cell>
          <cell r="B9023" t="str">
            <v>K</v>
          </cell>
          <cell r="C9023" t="str">
            <v>Financial and Insurance Services</v>
          </cell>
          <cell r="D9023">
            <v>213051588</v>
          </cell>
          <cell r="E9023" t="str">
            <v>Truganina - South West</v>
          </cell>
          <cell r="F9023">
            <v>45</v>
          </cell>
          <cell r="G9023">
            <v>7</v>
          </cell>
          <cell r="H9023">
            <v>0</v>
          </cell>
          <cell r="I9023">
            <v>0</v>
          </cell>
          <cell r="J9023">
            <v>0</v>
          </cell>
          <cell r="K9023">
            <v>52</v>
          </cell>
        </row>
        <row r="9024">
          <cell r="A9024">
            <v>9018</v>
          </cell>
          <cell r="B9024" t="str">
            <v>L</v>
          </cell>
          <cell r="C9024" t="str">
            <v>Rental, Hiring and Real Estate Services</v>
          </cell>
          <cell r="D9024">
            <v>213051588</v>
          </cell>
          <cell r="E9024" t="str">
            <v>Truganina - South West</v>
          </cell>
          <cell r="F9024">
            <v>108</v>
          </cell>
          <cell r="G9024">
            <v>10</v>
          </cell>
          <cell r="H9024">
            <v>0</v>
          </cell>
          <cell r="I9024">
            <v>0</v>
          </cell>
          <cell r="J9024">
            <v>0</v>
          </cell>
          <cell r="K9024">
            <v>119</v>
          </cell>
        </row>
        <row r="9025">
          <cell r="A9025">
            <v>9019</v>
          </cell>
          <cell r="B9025" t="str">
            <v>M</v>
          </cell>
          <cell r="C9025" t="str">
            <v>Professional, Scientific and Technical Services</v>
          </cell>
          <cell r="D9025">
            <v>213051588</v>
          </cell>
          <cell r="E9025" t="str">
            <v>Truganina - South West</v>
          </cell>
          <cell r="F9025">
            <v>125</v>
          </cell>
          <cell r="G9025">
            <v>46</v>
          </cell>
          <cell r="H9025">
            <v>5</v>
          </cell>
          <cell r="I9025">
            <v>0</v>
          </cell>
          <cell r="J9025">
            <v>0</v>
          </cell>
          <cell r="K9025">
            <v>176</v>
          </cell>
        </row>
        <row r="9026">
          <cell r="A9026">
            <v>9020</v>
          </cell>
          <cell r="B9026" t="str">
            <v>N</v>
          </cell>
          <cell r="C9026" t="str">
            <v>Administrative and Support Services</v>
          </cell>
          <cell r="D9026">
            <v>213051588</v>
          </cell>
          <cell r="E9026" t="str">
            <v>Truganina - South West</v>
          </cell>
          <cell r="F9026">
            <v>189</v>
          </cell>
          <cell r="G9026">
            <v>28</v>
          </cell>
          <cell r="H9026">
            <v>0</v>
          </cell>
          <cell r="I9026">
            <v>0</v>
          </cell>
          <cell r="J9026">
            <v>0</v>
          </cell>
          <cell r="K9026">
            <v>218</v>
          </cell>
        </row>
        <row r="9027">
          <cell r="A9027">
            <v>9021</v>
          </cell>
          <cell r="B9027" t="str">
            <v>O</v>
          </cell>
          <cell r="C9027" t="str">
            <v>Public Administration and Safety</v>
          </cell>
          <cell r="D9027">
            <v>213051588</v>
          </cell>
          <cell r="E9027" t="str">
            <v>Truganina - South West</v>
          </cell>
          <cell r="F9027">
            <v>15</v>
          </cell>
          <cell r="G9027">
            <v>3</v>
          </cell>
          <cell r="H9027">
            <v>0</v>
          </cell>
          <cell r="I9027">
            <v>0</v>
          </cell>
          <cell r="J9027">
            <v>0</v>
          </cell>
          <cell r="K9027">
            <v>19</v>
          </cell>
        </row>
        <row r="9028">
          <cell r="A9028">
            <v>9022</v>
          </cell>
          <cell r="B9028" t="str">
            <v>P</v>
          </cell>
          <cell r="C9028" t="str">
            <v>Education and Training</v>
          </cell>
          <cell r="D9028">
            <v>213051588</v>
          </cell>
          <cell r="E9028" t="str">
            <v>Truganina - South West</v>
          </cell>
          <cell r="F9028">
            <v>19</v>
          </cell>
          <cell r="G9028">
            <v>7</v>
          </cell>
          <cell r="H9028">
            <v>3</v>
          </cell>
          <cell r="I9028">
            <v>0</v>
          </cell>
          <cell r="J9028">
            <v>3</v>
          </cell>
          <cell r="K9028">
            <v>29</v>
          </cell>
        </row>
        <row r="9029">
          <cell r="A9029">
            <v>9023</v>
          </cell>
          <cell r="B9029" t="str">
            <v>Q</v>
          </cell>
          <cell r="C9029" t="str">
            <v>Health Care and Social Assistance</v>
          </cell>
          <cell r="D9029">
            <v>213051588</v>
          </cell>
          <cell r="E9029" t="str">
            <v>Truganina - South West</v>
          </cell>
          <cell r="F9029">
            <v>107</v>
          </cell>
          <cell r="G9029">
            <v>27</v>
          </cell>
          <cell r="H9029">
            <v>13</v>
          </cell>
          <cell r="I9029">
            <v>7</v>
          </cell>
          <cell r="J9029">
            <v>0</v>
          </cell>
          <cell r="K9029">
            <v>154</v>
          </cell>
        </row>
        <row r="9030">
          <cell r="A9030">
            <v>9024</v>
          </cell>
          <cell r="B9030" t="str">
            <v>R</v>
          </cell>
          <cell r="C9030" t="str">
            <v>Arts and Recreation Services</v>
          </cell>
          <cell r="D9030">
            <v>213051588</v>
          </cell>
          <cell r="E9030" t="str">
            <v>Truganina - South West</v>
          </cell>
          <cell r="F9030">
            <v>8</v>
          </cell>
          <cell r="G9030">
            <v>0</v>
          </cell>
          <cell r="H9030">
            <v>0</v>
          </cell>
          <cell r="I9030">
            <v>0</v>
          </cell>
          <cell r="J9030">
            <v>0</v>
          </cell>
          <cell r="K9030">
            <v>9</v>
          </cell>
        </row>
        <row r="9031">
          <cell r="A9031">
            <v>9025</v>
          </cell>
          <cell r="B9031" t="str">
            <v>S</v>
          </cell>
          <cell r="C9031" t="str">
            <v>Other Services</v>
          </cell>
          <cell r="D9031">
            <v>213051588</v>
          </cell>
          <cell r="E9031" t="str">
            <v>Truganina - South West</v>
          </cell>
          <cell r="F9031">
            <v>55</v>
          </cell>
          <cell r="G9031">
            <v>17</v>
          </cell>
          <cell r="H9031">
            <v>0</v>
          </cell>
          <cell r="I9031">
            <v>0</v>
          </cell>
          <cell r="J9031">
            <v>0</v>
          </cell>
          <cell r="K9031">
            <v>72</v>
          </cell>
        </row>
        <row r="9032">
          <cell r="A9032">
            <v>9026</v>
          </cell>
          <cell r="B9032" t="str">
            <v>A</v>
          </cell>
          <cell r="C9032" t="str">
            <v>Agriculture, Forestry and Fishing</v>
          </cell>
          <cell r="D9032">
            <v>210051250</v>
          </cell>
          <cell r="E9032" t="str">
            <v>Tullamarine</v>
          </cell>
          <cell r="F9032">
            <v>3</v>
          </cell>
          <cell r="G9032">
            <v>0</v>
          </cell>
          <cell r="H9032">
            <v>0</v>
          </cell>
          <cell r="I9032">
            <v>0</v>
          </cell>
          <cell r="J9032">
            <v>0</v>
          </cell>
          <cell r="K9032">
            <v>3</v>
          </cell>
        </row>
        <row r="9033">
          <cell r="A9033">
            <v>9027</v>
          </cell>
          <cell r="B9033" t="str">
            <v>B</v>
          </cell>
          <cell r="C9033" t="str">
            <v>Mining</v>
          </cell>
          <cell r="D9033">
            <v>210051250</v>
          </cell>
          <cell r="E9033" t="str">
            <v>Tullamarine</v>
          </cell>
          <cell r="F9033">
            <v>0</v>
          </cell>
          <cell r="G9033">
            <v>0</v>
          </cell>
          <cell r="H9033">
            <v>0</v>
          </cell>
          <cell r="I9033">
            <v>0</v>
          </cell>
          <cell r="J9033">
            <v>0</v>
          </cell>
          <cell r="K9033">
            <v>3</v>
          </cell>
        </row>
        <row r="9034">
          <cell r="A9034">
            <v>9028</v>
          </cell>
          <cell r="B9034" t="str">
            <v>C</v>
          </cell>
          <cell r="C9034" t="str">
            <v>Manufacturing</v>
          </cell>
          <cell r="D9034">
            <v>210051250</v>
          </cell>
          <cell r="E9034" t="str">
            <v>Tullamarine</v>
          </cell>
          <cell r="F9034">
            <v>22</v>
          </cell>
          <cell r="G9034">
            <v>16</v>
          </cell>
          <cell r="H9034">
            <v>11</v>
          </cell>
          <cell r="I9034">
            <v>3</v>
          </cell>
          <cell r="J9034">
            <v>0</v>
          </cell>
          <cell r="K9034">
            <v>52</v>
          </cell>
        </row>
        <row r="9035">
          <cell r="A9035">
            <v>9029</v>
          </cell>
          <cell r="B9035" t="str">
            <v>D</v>
          </cell>
          <cell r="C9035" t="str">
            <v>Electricity, Gas, Water and Waste Services</v>
          </cell>
          <cell r="D9035">
            <v>210051250</v>
          </cell>
          <cell r="E9035" t="str">
            <v>Tullamarine</v>
          </cell>
          <cell r="F9035">
            <v>3</v>
          </cell>
          <cell r="G9035">
            <v>0</v>
          </cell>
          <cell r="H9035">
            <v>0</v>
          </cell>
          <cell r="I9035">
            <v>0</v>
          </cell>
          <cell r="J9035">
            <v>0</v>
          </cell>
          <cell r="K9035">
            <v>0</v>
          </cell>
        </row>
        <row r="9036">
          <cell r="A9036">
            <v>9030</v>
          </cell>
          <cell r="B9036" t="str">
            <v>E</v>
          </cell>
          <cell r="C9036" t="str">
            <v>Construction</v>
          </cell>
          <cell r="D9036">
            <v>210051250</v>
          </cell>
          <cell r="E9036" t="str">
            <v>Tullamarine</v>
          </cell>
          <cell r="F9036">
            <v>86</v>
          </cell>
          <cell r="G9036">
            <v>32</v>
          </cell>
          <cell r="H9036">
            <v>11</v>
          </cell>
          <cell r="I9036">
            <v>3</v>
          </cell>
          <cell r="J9036">
            <v>0</v>
          </cell>
          <cell r="K9036">
            <v>132</v>
          </cell>
        </row>
        <row r="9037">
          <cell r="A9037">
            <v>9031</v>
          </cell>
          <cell r="B9037" t="str">
            <v>F</v>
          </cell>
          <cell r="C9037" t="str">
            <v>Wholesale Trade</v>
          </cell>
          <cell r="D9037">
            <v>210051250</v>
          </cell>
          <cell r="E9037" t="str">
            <v>Tullamarine</v>
          </cell>
          <cell r="F9037">
            <v>24</v>
          </cell>
          <cell r="G9037">
            <v>10</v>
          </cell>
          <cell r="H9037">
            <v>10</v>
          </cell>
          <cell r="I9037">
            <v>5</v>
          </cell>
          <cell r="J9037">
            <v>0</v>
          </cell>
          <cell r="K9037">
            <v>49</v>
          </cell>
        </row>
        <row r="9038">
          <cell r="A9038">
            <v>9032</v>
          </cell>
          <cell r="B9038" t="str">
            <v>G</v>
          </cell>
          <cell r="C9038" t="str">
            <v>Retail Trade</v>
          </cell>
          <cell r="D9038">
            <v>210051250</v>
          </cell>
          <cell r="E9038" t="str">
            <v>Tullamarine</v>
          </cell>
          <cell r="F9038">
            <v>29</v>
          </cell>
          <cell r="G9038">
            <v>12</v>
          </cell>
          <cell r="H9038">
            <v>7</v>
          </cell>
          <cell r="I9038">
            <v>0</v>
          </cell>
          <cell r="J9038">
            <v>0</v>
          </cell>
          <cell r="K9038">
            <v>49</v>
          </cell>
        </row>
        <row r="9039">
          <cell r="A9039">
            <v>9033</v>
          </cell>
          <cell r="B9039" t="str">
            <v>H</v>
          </cell>
          <cell r="C9039" t="str">
            <v>Accommodation and Food Services</v>
          </cell>
          <cell r="D9039">
            <v>210051250</v>
          </cell>
          <cell r="E9039" t="str">
            <v>Tullamarine</v>
          </cell>
          <cell r="F9039">
            <v>11</v>
          </cell>
          <cell r="G9039">
            <v>9</v>
          </cell>
          <cell r="H9039">
            <v>5</v>
          </cell>
          <cell r="I9039">
            <v>0</v>
          </cell>
          <cell r="J9039">
            <v>0</v>
          </cell>
          <cell r="K9039">
            <v>26</v>
          </cell>
        </row>
        <row r="9040">
          <cell r="A9040">
            <v>9034</v>
          </cell>
          <cell r="B9040" t="str">
            <v>I</v>
          </cell>
          <cell r="C9040" t="str">
            <v>Transport, Postal and Warehousing</v>
          </cell>
          <cell r="D9040">
            <v>210051250</v>
          </cell>
          <cell r="E9040" t="str">
            <v>Tullamarine</v>
          </cell>
          <cell r="F9040">
            <v>114</v>
          </cell>
          <cell r="G9040">
            <v>21</v>
          </cell>
          <cell r="H9040">
            <v>9</v>
          </cell>
          <cell r="I9040">
            <v>0</v>
          </cell>
          <cell r="J9040">
            <v>0</v>
          </cell>
          <cell r="K9040">
            <v>146</v>
          </cell>
        </row>
        <row r="9041">
          <cell r="A9041">
            <v>9035</v>
          </cell>
          <cell r="B9041" t="str">
            <v>J</v>
          </cell>
          <cell r="C9041" t="str">
            <v>Information Media and Telecommunications</v>
          </cell>
          <cell r="D9041">
            <v>210051250</v>
          </cell>
          <cell r="E9041" t="str">
            <v>Tullamarine</v>
          </cell>
          <cell r="F9041">
            <v>6</v>
          </cell>
          <cell r="G9041">
            <v>0</v>
          </cell>
          <cell r="H9041">
            <v>0</v>
          </cell>
          <cell r="I9041">
            <v>3</v>
          </cell>
          <cell r="J9041">
            <v>0</v>
          </cell>
          <cell r="K9041">
            <v>9</v>
          </cell>
        </row>
        <row r="9042">
          <cell r="A9042">
            <v>9036</v>
          </cell>
          <cell r="B9042" t="str">
            <v>K</v>
          </cell>
          <cell r="C9042" t="str">
            <v>Financial and Insurance Services</v>
          </cell>
          <cell r="D9042">
            <v>210051250</v>
          </cell>
          <cell r="E9042" t="str">
            <v>Tullamarine</v>
          </cell>
          <cell r="F9042">
            <v>23</v>
          </cell>
          <cell r="G9042">
            <v>3</v>
          </cell>
          <cell r="H9042">
            <v>0</v>
          </cell>
          <cell r="I9042">
            <v>3</v>
          </cell>
          <cell r="J9042">
            <v>0</v>
          </cell>
          <cell r="K9042">
            <v>27</v>
          </cell>
        </row>
        <row r="9043">
          <cell r="A9043">
            <v>9037</v>
          </cell>
          <cell r="B9043" t="str">
            <v>L</v>
          </cell>
          <cell r="C9043" t="str">
            <v>Rental, Hiring and Real Estate Services</v>
          </cell>
          <cell r="D9043">
            <v>210051250</v>
          </cell>
          <cell r="E9043" t="str">
            <v>Tullamarine</v>
          </cell>
          <cell r="F9043">
            <v>77</v>
          </cell>
          <cell r="G9043">
            <v>15</v>
          </cell>
          <cell r="H9043">
            <v>4</v>
          </cell>
          <cell r="I9043">
            <v>0</v>
          </cell>
          <cell r="J9043">
            <v>0</v>
          </cell>
          <cell r="K9043">
            <v>97</v>
          </cell>
        </row>
        <row r="9044">
          <cell r="A9044">
            <v>9038</v>
          </cell>
          <cell r="B9044" t="str">
            <v>M</v>
          </cell>
          <cell r="C9044" t="str">
            <v>Professional, Scientific and Technical Services</v>
          </cell>
          <cell r="D9044">
            <v>210051250</v>
          </cell>
          <cell r="E9044" t="str">
            <v>Tullamarine</v>
          </cell>
          <cell r="F9044">
            <v>33</v>
          </cell>
          <cell r="G9044">
            <v>21</v>
          </cell>
          <cell r="H9044">
            <v>7</v>
          </cell>
          <cell r="I9044">
            <v>3</v>
          </cell>
          <cell r="J9044">
            <v>0</v>
          </cell>
          <cell r="K9044">
            <v>63</v>
          </cell>
        </row>
        <row r="9045">
          <cell r="A9045">
            <v>9039</v>
          </cell>
          <cell r="B9045" t="str">
            <v>N</v>
          </cell>
          <cell r="C9045" t="str">
            <v>Administrative and Support Services</v>
          </cell>
          <cell r="D9045">
            <v>210051250</v>
          </cell>
          <cell r="E9045" t="str">
            <v>Tullamarine</v>
          </cell>
          <cell r="F9045">
            <v>19</v>
          </cell>
          <cell r="G9045">
            <v>13</v>
          </cell>
          <cell r="H9045">
            <v>0</v>
          </cell>
          <cell r="I9045">
            <v>3</v>
          </cell>
          <cell r="J9045">
            <v>3</v>
          </cell>
          <cell r="K9045">
            <v>37</v>
          </cell>
        </row>
        <row r="9046">
          <cell r="A9046">
            <v>9040</v>
          </cell>
          <cell r="B9046" t="str">
            <v>O</v>
          </cell>
          <cell r="C9046" t="str">
            <v>Public Administration and Safety</v>
          </cell>
          <cell r="D9046">
            <v>210051250</v>
          </cell>
          <cell r="E9046" t="str">
            <v>Tullamarine</v>
          </cell>
          <cell r="F9046">
            <v>3</v>
          </cell>
          <cell r="G9046">
            <v>0</v>
          </cell>
          <cell r="H9046">
            <v>0</v>
          </cell>
          <cell r="I9046">
            <v>0</v>
          </cell>
          <cell r="J9046">
            <v>0</v>
          </cell>
          <cell r="K9046">
            <v>4</v>
          </cell>
        </row>
        <row r="9047">
          <cell r="A9047">
            <v>9041</v>
          </cell>
          <cell r="B9047" t="str">
            <v>P</v>
          </cell>
          <cell r="C9047" t="str">
            <v>Education and Training</v>
          </cell>
          <cell r="D9047">
            <v>210051250</v>
          </cell>
          <cell r="E9047" t="str">
            <v>Tullamarine</v>
          </cell>
          <cell r="F9047">
            <v>3</v>
          </cell>
          <cell r="G9047">
            <v>3</v>
          </cell>
          <cell r="H9047">
            <v>0</v>
          </cell>
          <cell r="I9047">
            <v>0</v>
          </cell>
          <cell r="J9047">
            <v>0</v>
          </cell>
          <cell r="K9047">
            <v>5</v>
          </cell>
        </row>
        <row r="9048">
          <cell r="A9048">
            <v>9042</v>
          </cell>
          <cell r="B9048" t="str">
            <v>Q</v>
          </cell>
          <cell r="C9048" t="str">
            <v>Health Care and Social Assistance</v>
          </cell>
          <cell r="D9048">
            <v>210051250</v>
          </cell>
          <cell r="E9048" t="str">
            <v>Tullamarine</v>
          </cell>
          <cell r="F9048">
            <v>17</v>
          </cell>
          <cell r="G9048">
            <v>6</v>
          </cell>
          <cell r="H9048">
            <v>4</v>
          </cell>
          <cell r="I9048">
            <v>0</v>
          </cell>
          <cell r="J9048">
            <v>0</v>
          </cell>
          <cell r="K9048">
            <v>28</v>
          </cell>
        </row>
        <row r="9049">
          <cell r="A9049">
            <v>9043</v>
          </cell>
          <cell r="B9049" t="str">
            <v>R</v>
          </cell>
          <cell r="C9049" t="str">
            <v>Arts and Recreation Services</v>
          </cell>
          <cell r="D9049">
            <v>210051250</v>
          </cell>
          <cell r="E9049" t="str">
            <v>Tullamarine</v>
          </cell>
          <cell r="F9049">
            <v>5</v>
          </cell>
          <cell r="G9049">
            <v>3</v>
          </cell>
          <cell r="H9049">
            <v>3</v>
          </cell>
          <cell r="I9049">
            <v>0</v>
          </cell>
          <cell r="J9049">
            <v>0</v>
          </cell>
          <cell r="K9049">
            <v>9</v>
          </cell>
        </row>
        <row r="9050">
          <cell r="A9050">
            <v>9044</v>
          </cell>
          <cell r="B9050" t="str">
            <v>S</v>
          </cell>
          <cell r="C9050" t="str">
            <v>Other Services</v>
          </cell>
          <cell r="D9050">
            <v>210051250</v>
          </cell>
          <cell r="E9050" t="str">
            <v>Tullamarine</v>
          </cell>
          <cell r="F9050">
            <v>27</v>
          </cell>
          <cell r="G9050">
            <v>29</v>
          </cell>
          <cell r="H9050">
            <v>11</v>
          </cell>
          <cell r="I9050">
            <v>0</v>
          </cell>
          <cell r="J9050">
            <v>0</v>
          </cell>
          <cell r="K9050">
            <v>68</v>
          </cell>
        </row>
        <row r="9051">
          <cell r="A9051">
            <v>9045</v>
          </cell>
          <cell r="B9051" t="str">
            <v>A</v>
          </cell>
          <cell r="C9051" t="str">
            <v>Agriculture, Forestry and Fishing</v>
          </cell>
          <cell r="D9051">
            <v>204011061</v>
          </cell>
          <cell r="E9051" t="str">
            <v>Upper Yarra Valley</v>
          </cell>
          <cell r="F9051">
            <v>0</v>
          </cell>
          <cell r="G9051">
            <v>0</v>
          </cell>
          <cell r="H9051">
            <v>0</v>
          </cell>
          <cell r="I9051">
            <v>0</v>
          </cell>
          <cell r="J9051">
            <v>0</v>
          </cell>
          <cell r="K9051">
            <v>0</v>
          </cell>
        </row>
        <row r="9052">
          <cell r="A9052">
            <v>9046</v>
          </cell>
          <cell r="B9052" t="str">
            <v>B</v>
          </cell>
          <cell r="C9052" t="str">
            <v>Mining</v>
          </cell>
          <cell r="D9052">
            <v>204011061</v>
          </cell>
          <cell r="E9052" t="str">
            <v>Upper Yarra Valley</v>
          </cell>
          <cell r="F9052">
            <v>0</v>
          </cell>
          <cell r="G9052">
            <v>0</v>
          </cell>
          <cell r="H9052">
            <v>0</v>
          </cell>
          <cell r="I9052">
            <v>0</v>
          </cell>
          <cell r="J9052">
            <v>0</v>
          </cell>
          <cell r="K9052">
            <v>0</v>
          </cell>
        </row>
        <row r="9053">
          <cell r="A9053">
            <v>9047</v>
          </cell>
          <cell r="B9053" t="str">
            <v>C</v>
          </cell>
          <cell r="C9053" t="str">
            <v>Manufacturing</v>
          </cell>
          <cell r="D9053">
            <v>204011061</v>
          </cell>
          <cell r="E9053" t="str">
            <v>Upper Yarra Valley</v>
          </cell>
          <cell r="F9053">
            <v>0</v>
          </cell>
          <cell r="G9053">
            <v>0</v>
          </cell>
          <cell r="H9053">
            <v>0</v>
          </cell>
          <cell r="I9053">
            <v>0</v>
          </cell>
          <cell r="J9053">
            <v>0</v>
          </cell>
          <cell r="K9053">
            <v>0</v>
          </cell>
        </row>
        <row r="9054">
          <cell r="A9054">
            <v>9048</v>
          </cell>
          <cell r="B9054" t="str">
            <v>D</v>
          </cell>
          <cell r="C9054" t="str">
            <v>Electricity, Gas, Water and Waste Services</v>
          </cell>
          <cell r="D9054">
            <v>204011061</v>
          </cell>
          <cell r="E9054" t="str">
            <v>Upper Yarra Valley</v>
          </cell>
          <cell r="F9054">
            <v>0</v>
          </cell>
          <cell r="G9054">
            <v>0</v>
          </cell>
          <cell r="H9054">
            <v>0</v>
          </cell>
          <cell r="I9054">
            <v>0</v>
          </cell>
          <cell r="J9054">
            <v>0</v>
          </cell>
          <cell r="K9054">
            <v>0</v>
          </cell>
        </row>
        <row r="9055">
          <cell r="A9055">
            <v>9049</v>
          </cell>
          <cell r="B9055" t="str">
            <v>E</v>
          </cell>
          <cell r="C9055" t="str">
            <v>Construction</v>
          </cell>
          <cell r="D9055">
            <v>204011061</v>
          </cell>
          <cell r="E9055" t="str">
            <v>Upper Yarra Valley</v>
          </cell>
          <cell r="F9055">
            <v>4</v>
          </cell>
          <cell r="G9055">
            <v>0</v>
          </cell>
          <cell r="H9055">
            <v>0</v>
          </cell>
          <cell r="I9055">
            <v>0</v>
          </cell>
          <cell r="J9055">
            <v>0</v>
          </cell>
          <cell r="K9055">
            <v>5</v>
          </cell>
        </row>
        <row r="9056">
          <cell r="A9056">
            <v>9050</v>
          </cell>
          <cell r="B9056" t="str">
            <v>F</v>
          </cell>
          <cell r="C9056" t="str">
            <v>Wholesale Trade</v>
          </cell>
          <cell r="D9056">
            <v>204011061</v>
          </cell>
          <cell r="E9056" t="str">
            <v>Upper Yarra Valley</v>
          </cell>
          <cell r="F9056">
            <v>0</v>
          </cell>
          <cell r="G9056">
            <v>0</v>
          </cell>
          <cell r="H9056">
            <v>0</v>
          </cell>
          <cell r="I9056">
            <v>0</v>
          </cell>
          <cell r="J9056">
            <v>0</v>
          </cell>
          <cell r="K9056">
            <v>0</v>
          </cell>
        </row>
        <row r="9057">
          <cell r="A9057">
            <v>9051</v>
          </cell>
          <cell r="B9057" t="str">
            <v>G</v>
          </cell>
          <cell r="C9057" t="str">
            <v>Retail Trade</v>
          </cell>
          <cell r="D9057">
            <v>204011061</v>
          </cell>
          <cell r="E9057" t="str">
            <v>Upper Yarra Valley</v>
          </cell>
          <cell r="F9057">
            <v>0</v>
          </cell>
          <cell r="G9057">
            <v>0</v>
          </cell>
          <cell r="H9057">
            <v>0</v>
          </cell>
          <cell r="I9057">
            <v>0</v>
          </cell>
          <cell r="J9057">
            <v>0</v>
          </cell>
          <cell r="K9057">
            <v>0</v>
          </cell>
        </row>
        <row r="9058">
          <cell r="A9058">
            <v>9052</v>
          </cell>
          <cell r="B9058" t="str">
            <v>H</v>
          </cell>
          <cell r="C9058" t="str">
            <v>Accommodation and Food Services</v>
          </cell>
          <cell r="D9058">
            <v>204011061</v>
          </cell>
          <cell r="E9058" t="str">
            <v>Upper Yarra Valley</v>
          </cell>
          <cell r="F9058">
            <v>0</v>
          </cell>
          <cell r="G9058">
            <v>0</v>
          </cell>
          <cell r="H9058">
            <v>0</v>
          </cell>
          <cell r="I9058">
            <v>0</v>
          </cell>
          <cell r="J9058">
            <v>0</v>
          </cell>
          <cell r="K9058">
            <v>0</v>
          </cell>
        </row>
        <row r="9059">
          <cell r="A9059">
            <v>9053</v>
          </cell>
          <cell r="B9059" t="str">
            <v>I</v>
          </cell>
          <cell r="C9059" t="str">
            <v>Transport, Postal and Warehousing</v>
          </cell>
          <cell r="D9059">
            <v>204011061</v>
          </cell>
          <cell r="E9059" t="str">
            <v>Upper Yarra Valley</v>
          </cell>
          <cell r="F9059">
            <v>0</v>
          </cell>
          <cell r="G9059">
            <v>0</v>
          </cell>
          <cell r="H9059">
            <v>0</v>
          </cell>
          <cell r="I9059">
            <v>0</v>
          </cell>
          <cell r="J9059">
            <v>0</v>
          </cell>
          <cell r="K9059">
            <v>0</v>
          </cell>
        </row>
        <row r="9060">
          <cell r="A9060">
            <v>9054</v>
          </cell>
          <cell r="B9060" t="str">
            <v>J</v>
          </cell>
          <cell r="C9060" t="str">
            <v>Information Media and Telecommunications</v>
          </cell>
          <cell r="D9060">
            <v>204011061</v>
          </cell>
          <cell r="E9060" t="str">
            <v>Upper Yarra Valley</v>
          </cell>
          <cell r="F9060">
            <v>0</v>
          </cell>
          <cell r="G9060">
            <v>0</v>
          </cell>
          <cell r="H9060">
            <v>0</v>
          </cell>
          <cell r="I9060">
            <v>0</v>
          </cell>
          <cell r="J9060">
            <v>0</v>
          </cell>
          <cell r="K9060">
            <v>0</v>
          </cell>
        </row>
        <row r="9061">
          <cell r="A9061">
            <v>9055</v>
          </cell>
          <cell r="B9061" t="str">
            <v>K</v>
          </cell>
          <cell r="C9061" t="str">
            <v>Financial and Insurance Services</v>
          </cell>
          <cell r="D9061">
            <v>204011061</v>
          </cell>
          <cell r="E9061" t="str">
            <v>Upper Yarra Valley</v>
          </cell>
          <cell r="F9061">
            <v>0</v>
          </cell>
          <cell r="G9061">
            <v>0</v>
          </cell>
          <cell r="H9061">
            <v>0</v>
          </cell>
          <cell r="I9061">
            <v>0</v>
          </cell>
          <cell r="J9061">
            <v>0</v>
          </cell>
          <cell r="K9061">
            <v>0</v>
          </cell>
        </row>
        <row r="9062">
          <cell r="A9062">
            <v>9056</v>
          </cell>
          <cell r="B9062" t="str">
            <v>L</v>
          </cell>
          <cell r="C9062" t="str">
            <v>Rental, Hiring and Real Estate Services</v>
          </cell>
          <cell r="D9062">
            <v>204011061</v>
          </cell>
          <cell r="E9062" t="str">
            <v>Upper Yarra Valley</v>
          </cell>
          <cell r="F9062">
            <v>0</v>
          </cell>
          <cell r="G9062">
            <v>0</v>
          </cell>
          <cell r="H9062">
            <v>0</v>
          </cell>
          <cell r="I9062">
            <v>0</v>
          </cell>
          <cell r="J9062">
            <v>0</v>
          </cell>
          <cell r="K9062">
            <v>0</v>
          </cell>
        </row>
        <row r="9063">
          <cell r="A9063">
            <v>9057</v>
          </cell>
          <cell r="B9063" t="str">
            <v>M</v>
          </cell>
          <cell r="C9063" t="str">
            <v>Professional, Scientific and Technical Services</v>
          </cell>
          <cell r="D9063">
            <v>204011061</v>
          </cell>
          <cell r="E9063" t="str">
            <v>Upper Yarra Valley</v>
          </cell>
          <cell r="F9063">
            <v>3</v>
          </cell>
          <cell r="G9063">
            <v>0</v>
          </cell>
          <cell r="H9063">
            <v>3</v>
          </cell>
          <cell r="I9063">
            <v>0</v>
          </cell>
          <cell r="J9063">
            <v>0</v>
          </cell>
          <cell r="K9063">
            <v>4</v>
          </cell>
        </row>
        <row r="9064">
          <cell r="A9064">
            <v>9058</v>
          </cell>
          <cell r="B9064" t="str">
            <v>N</v>
          </cell>
          <cell r="C9064" t="str">
            <v>Administrative and Support Services</v>
          </cell>
          <cell r="D9064">
            <v>204011061</v>
          </cell>
          <cell r="E9064" t="str">
            <v>Upper Yarra Valley</v>
          </cell>
          <cell r="F9064">
            <v>0</v>
          </cell>
          <cell r="G9064">
            <v>0</v>
          </cell>
          <cell r="H9064">
            <v>0</v>
          </cell>
          <cell r="I9064">
            <v>0</v>
          </cell>
          <cell r="J9064">
            <v>0</v>
          </cell>
          <cell r="K9064">
            <v>0</v>
          </cell>
        </row>
        <row r="9065">
          <cell r="A9065">
            <v>9059</v>
          </cell>
          <cell r="B9065" t="str">
            <v>O</v>
          </cell>
          <cell r="C9065" t="str">
            <v>Public Administration and Safety</v>
          </cell>
          <cell r="D9065">
            <v>204011061</v>
          </cell>
          <cell r="E9065" t="str">
            <v>Upper Yarra Valley</v>
          </cell>
          <cell r="F9065">
            <v>0</v>
          </cell>
          <cell r="G9065">
            <v>0</v>
          </cell>
          <cell r="H9065">
            <v>0</v>
          </cell>
          <cell r="I9065">
            <v>0</v>
          </cell>
          <cell r="J9065">
            <v>0</v>
          </cell>
          <cell r="K9065">
            <v>0</v>
          </cell>
        </row>
        <row r="9066">
          <cell r="A9066">
            <v>9060</v>
          </cell>
          <cell r="B9066" t="str">
            <v>P</v>
          </cell>
          <cell r="C9066" t="str">
            <v>Education and Training</v>
          </cell>
          <cell r="D9066">
            <v>204011061</v>
          </cell>
          <cell r="E9066" t="str">
            <v>Upper Yarra Valley</v>
          </cell>
          <cell r="F9066">
            <v>0</v>
          </cell>
          <cell r="G9066">
            <v>0</v>
          </cell>
          <cell r="H9066">
            <v>0</v>
          </cell>
          <cell r="I9066">
            <v>0</v>
          </cell>
          <cell r="J9066">
            <v>0</v>
          </cell>
          <cell r="K9066">
            <v>0</v>
          </cell>
        </row>
        <row r="9067">
          <cell r="A9067">
            <v>9061</v>
          </cell>
          <cell r="B9067" t="str">
            <v>Q</v>
          </cell>
          <cell r="C9067" t="str">
            <v>Health Care and Social Assistance</v>
          </cell>
          <cell r="D9067">
            <v>204011061</v>
          </cell>
          <cell r="E9067" t="str">
            <v>Upper Yarra Valley</v>
          </cell>
          <cell r="F9067">
            <v>0</v>
          </cell>
          <cell r="G9067">
            <v>0</v>
          </cell>
          <cell r="H9067">
            <v>0</v>
          </cell>
          <cell r="I9067">
            <v>0</v>
          </cell>
          <cell r="J9067">
            <v>0</v>
          </cell>
          <cell r="K9067">
            <v>0</v>
          </cell>
        </row>
        <row r="9068">
          <cell r="A9068">
            <v>9062</v>
          </cell>
          <cell r="B9068" t="str">
            <v>R</v>
          </cell>
          <cell r="C9068" t="str">
            <v>Arts and Recreation Services</v>
          </cell>
          <cell r="D9068">
            <v>204011061</v>
          </cell>
          <cell r="E9068" t="str">
            <v>Upper Yarra Valley</v>
          </cell>
          <cell r="F9068">
            <v>0</v>
          </cell>
          <cell r="G9068">
            <v>0</v>
          </cell>
          <cell r="H9068">
            <v>0</v>
          </cell>
          <cell r="I9068">
            <v>0</v>
          </cell>
          <cell r="J9068">
            <v>0</v>
          </cell>
          <cell r="K9068">
            <v>0</v>
          </cell>
        </row>
        <row r="9069">
          <cell r="A9069">
            <v>9063</v>
          </cell>
          <cell r="B9069" t="str">
            <v>S</v>
          </cell>
          <cell r="C9069" t="str">
            <v>Other Services</v>
          </cell>
          <cell r="D9069">
            <v>204011061</v>
          </cell>
          <cell r="E9069" t="str">
            <v>Upper Yarra Valley</v>
          </cell>
          <cell r="F9069">
            <v>0</v>
          </cell>
          <cell r="G9069">
            <v>3</v>
          </cell>
          <cell r="H9069">
            <v>0</v>
          </cell>
          <cell r="I9069">
            <v>0</v>
          </cell>
          <cell r="J9069">
            <v>0</v>
          </cell>
          <cell r="K9069">
            <v>0</v>
          </cell>
        </row>
        <row r="9070">
          <cell r="A9070">
            <v>9064</v>
          </cell>
          <cell r="B9070" t="str">
            <v>A</v>
          </cell>
          <cell r="C9070" t="str">
            <v>Agriculture, Forestry and Fishing</v>
          </cell>
          <cell r="D9070">
            <v>211051284</v>
          </cell>
          <cell r="E9070" t="str">
            <v>Upwey - Tecoma</v>
          </cell>
          <cell r="F9070">
            <v>7</v>
          </cell>
          <cell r="G9070">
            <v>3</v>
          </cell>
          <cell r="H9070">
            <v>3</v>
          </cell>
          <cell r="I9070">
            <v>0</v>
          </cell>
          <cell r="J9070">
            <v>0</v>
          </cell>
          <cell r="K9070">
            <v>11</v>
          </cell>
        </row>
        <row r="9071">
          <cell r="A9071">
            <v>9065</v>
          </cell>
          <cell r="B9071" t="str">
            <v>B</v>
          </cell>
          <cell r="C9071" t="str">
            <v>Mining</v>
          </cell>
          <cell r="D9071">
            <v>211051284</v>
          </cell>
          <cell r="E9071" t="str">
            <v>Upwey - Tecoma</v>
          </cell>
          <cell r="F9071">
            <v>0</v>
          </cell>
          <cell r="G9071">
            <v>0</v>
          </cell>
          <cell r="H9071">
            <v>0</v>
          </cell>
          <cell r="I9071">
            <v>0</v>
          </cell>
          <cell r="J9071">
            <v>0</v>
          </cell>
          <cell r="K9071">
            <v>0</v>
          </cell>
        </row>
        <row r="9072">
          <cell r="A9072">
            <v>9066</v>
          </cell>
          <cell r="B9072" t="str">
            <v>C</v>
          </cell>
          <cell r="C9072" t="str">
            <v>Manufacturing</v>
          </cell>
          <cell r="D9072">
            <v>211051284</v>
          </cell>
          <cell r="E9072" t="str">
            <v>Upwey - Tecoma</v>
          </cell>
          <cell r="F9072">
            <v>15</v>
          </cell>
          <cell r="G9072">
            <v>3</v>
          </cell>
          <cell r="H9072">
            <v>3</v>
          </cell>
          <cell r="I9072">
            <v>0</v>
          </cell>
          <cell r="J9072">
            <v>0</v>
          </cell>
          <cell r="K9072">
            <v>19</v>
          </cell>
        </row>
        <row r="9073">
          <cell r="A9073">
            <v>9067</v>
          </cell>
          <cell r="B9073" t="str">
            <v>D</v>
          </cell>
          <cell r="C9073" t="str">
            <v>Electricity, Gas, Water and Waste Services</v>
          </cell>
          <cell r="D9073">
            <v>211051284</v>
          </cell>
          <cell r="E9073" t="str">
            <v>Upwey - Tecoma</v>
          </cell>
          <cell r="F9073">
            <v>0</v>
          </cell>
          <cell r="G9073">
            <v>0</v>
          </cell>
          <cell r="H9073">
            <v>0</v>
          </cell>
          <cell r="I9073">
            <v>0</v>
          </cell>
          <cell r="J9073">
            <v>0</v>
          </cell>
          <cell r="K9073">
            <v>3</v>
          </cell>
        </row>
        <row r="9074">
          <cell r="A9074">
            <v>9068</v>
          </cell>
          <cell r="B9074" t="str">
            <v>E</v>
          </cell>
          <cell r="C9074" t="str">
            <v>Construction</v>
          </cell>
          <cell r="D9074">
            <v>211051284</v>
          </cell>
          <cell r="E9074" t="str">
            <v>Upwey - Tecoma</v>
          </cell>
          <cell r="F9074">
            <v>104</v>
          </cell>
          <cell r="G9074">
            <v>76</v>
          </cell>
          <cell r="H9074">
            <v>9</v>
          </cell>
          <cell r="I9074">
            <v>3</v>
          </cell>
          <cell r="J9074">
            <v>0</v>
          </cell>
          <cell r="K9074">
            <v>190</v>
          </cell>
        </row>
        <row r="9075">
          <cell r="A9075">
            <v>9069</v>
          </cell>
          <cell r="B9075" t="str">
            <v>F</v>
          </cell>
          <cell r="C9075" t="str">
            <v>Wholesale Trade</v>
          </cell>
          <cell r="D9075">
            <v>211051284</v>
          </cell>
          <cell r="E9075" t="str">
            <v>Upwey - Tecoma</v>
          </cell>
          <cell r="F9075">
            <v>12</v>
          </cell>
          <cell r="G9075">
            <v>5</v>
          </cell>
          <cell r="H9075">
            <v>0</v>
          </cell>
          <cell r="I9075">
            <v>0</v>
          </cell>
          <cell r="J9075">
            <v>0</v>
          </cell>
          <cell r="K9075">
            <v>17</v>
          </cell>
        </row>
        <row r="9076">
          <cell r="A9076">
            <v>9070</v>
          </cell>
          <cell r="B9076" t="str">
            <v>G</v>
          </cell>
          <cell r="C9076" t="str">
            <v>Retail Trade</v>
          </cell>
          <cell r="D9076">
            <v>211051284</v>
          </cell>
          <cell r="E9076" t="str">
            <v>Upwey - Tecoma</v>
          </cell>
          <cell r="F9076">
            <v>28</v>
          </cell>
          <cell r="G9076">
            <v>9</v>
          </cell>
          <cell r="H9076">
            <v>6</v>
          </cell>
          <cell r="I9076">
            <v>0</v>
          </cell>
          <cell r="J9076">
            <v>0</v>
          </cell>
          <cell r="K9076">
            <v>43</v>
          </cell>
        </row>
        <row r="9077">
          <cell r="A9077">
            <v>9071</v>
          </cell>
          <cell r="B9077" t="str">
            <v>H</v>
          </cell>
          <cell r="C9077" t="str">
            <v>Accommodation and Food Services</v>
          </cell>
          <cell r="D9077">
            <v>211051284</v>
          </cell>
          <cell r="E9077" t="str">
            <v>Upwey - Tecoma</v>
          </cell>
          <cell r="F9077">
            <v>4</v>
          </cell>
          <cell r="G9077">
            <v>7</v>
          </cell>
          <cell r="H9077">
            <v>9</v>
          </cell>
          <cell r="I9077">
            <v>3</v>
          </cell>
          <cell r="J9077">
            <v>0</v>
          </cell>
          <cell r="K9077">
            <v>22</v>
          </cell>
        </row>
        <row r="9078">
          <cell r="A9078">
            <v>9072</v>
          </cell>
          <cell r="B9078" t="str">
            <v>I</v>
          </cell>
          <cell r="C9078" t="str">
            <v>Transport, Postal and Warehousing</v>
          </cell>
          <cell r="D9078">
            <v>211051284</v>
          </cell>
          <cell r="E9078" t="str">
            <v>Upwey - Tecoma</v>
          </cell>
          <cell r="F9078">
            <v>10</v>
          </cell>
          <cell r="G9078">
            <v>5</v>
          </cell>
          <cell r="H9078">
            <v>0</v>
          </cell>
          <cell r="I9078">
            <v>0</v>
          </cell>
          <cell r="J9078">
            <v>0</v>
          </cell>
          <cell r="K9078">
            <v>15</v>
          </cell>
        </row>
        <row r="9079">
          <cell r="A9079">
            <v>9073</v>
          </cell>
          <cell r="B9079" t="str">
            <v>J</v>
          </cell>
          <cell r="C9079" t="str">
            <v>Information Media and Telecommunications</v>
          </cell>
          <cell r="D9079">
            <v>211051284</v>
          </cell>
          <cell r="E9079" t="str">
            <v>Upwey - Tecoma</v>
          </cell>
          <cell r="F9079">
            <v>3</v>
          </cell>
          <cell r="G9079">
            <v>3</v>
          </cell>
          <cell r="H9079">
            <v>0</v>
          </cell>
          <cell r="I9079">
            <v>0</v>
          </cell>
          <cell r="J9079">
            <v>0</v>
          </cell>
          <cell r="K9079">
            <v>6</v>
          </cell>
        </row>
        <row r="9080">
          <cell r="A9080">
            <v>9074</v>
          </cell>
          <cell r="B9080" t="str">
            <v>K</v>
          </cell>
          <cell r="C9080" t="str">
            <v>Financial and Insurance Services</v>
          </cell>
          <cell r="D9080">
            <v>211051284</v>
          </cell>
          <cell r="E9080" t="str">
            <v>Upwey - Tecoma</v>
          </cell>
          <cell r="F9080">
            <v>19</v>
          </cell>
          <cell r="G9080">
            <v>3</v>
          </cell>
          <cell r="H9080">
            <v>3</v>
          </cell>
          <cell r="I9080">
            <v>0</v>
          </cell>
          <cell r="J9080">
            <v>0</v>
          </cell>
          <cell r="K9080">
            <v>24</v>
          </cell>
        </row>
        <row r="9081">
          <cell r="A9081">
            <v>9075</v>
          </cell>
          <cell r="B9081" t="str">
            <v>L</v>
          </cell>
          <cell r="C9081" t="str">
            <v>Rental, Hiring and Real Estate Services</v>
          </cell>
          <cell r="D9081">
            <v>211051284</v>
          </cell>
          <cell r="E9081" t="str">
            <v>Upwey - Tecoma</v>
          </cell>
          <cell r="F9081">
            <v>22</v>
          </cell>
          <cell r="G9081">
            <v>4</v>
          </cell>
          <cell r="H9081">
            <v>0</v>
          </cell>
          <cell r="I9081">
            <v>0</v>
          </cell>
          <cell r="J9081">
            <v>0</v>
          </cell>
          <cell r="K9081">
            <v>26</v>
          </cell>
        </row>
        <row r="9082">
          <cell r="A9082">
            <v>9076</v>
          </cell>
          <cell r="B9082" t="str">
            <v>M</v>
          </cell>
          <cell r="C9082" t="str">
            <v>Professional, Scientific and Technical Services</v>
          </cell>
          <cell r="D9082">
            <v>211051284</v>
          </cell>
          <cell r="E9082" t="str">
            <v>Upwey - Tecoma</v>
          </cell>
          <cell r="F9082">
            <v>78</v>
          </cell>
          <cell r="G9082">
            <v>54</v>
          </cell>
          <cell r="H9082">
            <v>5</v>
          </cell>
          <cell r="I9082">
            <v>0</v>
          </cell>
          <cell r="J9082">
            <v>0</v>
          </cell>
          <cell r="K9082">
            <v>137</v>
          </cell>
        </row>
        <row r="9083">
          <cell r="A9083">
            <v>9077</v>
          </cell>
          <cell r="B9083" t="str">
            <v>N</v>
          </cell>
          <cell r="C9083" t="str">
            <v>Administrative and Support Services</v>
          </cell>
          <cell r="D9083">
            <v>211051284</v>
          </cell>
          <cell r="E9083" t="str">
            <v>Upwey - Tecoma</v>
          </cell>
          <cell r="F9083">
            <v>30</v>
          </cell>
          <cell r="G9083">
            <v>6</v>
          </cell>
          <cell r="H9083">
            <v>3</v>
          </cell>
          <cell r="I9083">
            <v>0</v>
          </cell>
          <cell r="J9083">
            <v>0</v>
          </cell>
          <cell r="K9083">
            <v>38</v>
          </cell>
        </row>
        <row r="9084">
          <cell r="A9084">
            <v>9078</v>
          </cell>
          <cell r="B9084" t="str">
            <v>O</v>
          </cell>
          <cell r="C9084" t="str">
            <v>Public Administration and Safety</v>
          </cell>
          <cell r="D9084">
            <v>211051284</v>
          </cell>
          <cell r="E9084" t="str">
            <v>Upwey - Tecoma</v>
          </cell>
          <cell r="F9084">
            <v>3</v>
          </cell>
          <cell r="G9084">
            <v>0</v>
          </cell>
          <cell r="H9084">
            <v>0</v>
          </cell>
          <cell r="I9084">
            <v>0</v>
          </cell>
          <cell r="J9084">
            <v>0</v>
          </cell>
          <cell r="K9084">
            <v>3</v>
          </cell>
        </row>
        <row r="9085">
          <cell r="A9085">
            <v>9079</v>
          </cell>
          <cell r="B9085" t="str">
            <v>P</v>
          </cell>
          <cell r="C9085" t="str">
            <v>Education and Training</v>
          </cell>
          <cell r="D9085">
            <v>211051284</v>
          </cell>
          <cell r="E9085" t="str">
            <v>Upwey - Tecoma</v>
          </cell>
          <cell r="F9085">
            <v>11</v>
          </cell>
          <cell r="G9085">
            <v>4</v>
          </cell>
          <cell r="H9085">
            <v>3</v>
          </cell>
          <cell r="I9085">
            <v>0</v>
          </cell>
          <cell r="J9085">
            <v>0</v>
          </cell>
          <cell r="K9085">
            <v>18</v>
          </cell>
        </row>
        <row r="9086">
          <cell r="A9086">
            <v>9080</v>
          </cell>
          <cell r="B9086" t="str">
            <v>Q</v>
          </cell>
          <cell r="C9086" t="str">
            <v>Health Care and Social Assistance</v>
          </cell>
          <cell r="D9086">
            <v>211051284</v>
          </cell>
          <cell r="E9086" t="str">
            <v>Upwey - Tecoma</v>
          </cell>
          <cell r="F9086">
            <v>41</v>
          </cell>
          <cell r="G9086">
            <v>12</v>
          </cell>
          <cell r="H9086">
            <v>7</v>
          </cell>
          <cell r="I9086">
            <v>0</v>
          </cell>
          <cell r="J9086">
            <v>0</v>
          </cell>
          <cell r="K9086">
            <v>60</v>
          </cell>
        </row>
        <row r="9087">
          <cell r="A9087">
            <v>9081</v>
          </cell>
          <cell r="B9087" t="str">
            <v>R</v>
          </cell>
          <cell r="C9087" t="str">
            <v>Arts and Recreation Services</v>
          </cell>
          <cell r="D9087">
            <v>211051284</v>
          </cell>
          <cell r="E9087" t="str">
            <v>Upwey - Tecoma</v>
          </cell>
          <cell r="F9087">
            <v>7</v>
          </cell>
          <cell r="G9087">
            <v>4</v>
          </cell>
          <cell r="H9087">
            <v>0</v>
          </cell>
          <cell r="I9087">
            <v>0</v>
          </cell>
          <cell r="J9087">
            <v>0</v>
          </cell>
          <cell r="K9087">
            <v>12</v>
          </cell>
        </row>
        <row r="9088">
          <cell r="A9088">
            <v>9082</v>
          </cell>
          <cell r="B9088" t="str">
            <v>S</v>
          </cell>
          <cell r="C9088" t="str">
            <v>Other Services</v>
          </cell>
          <cell r="D9088">
            <v>211051284</v>
          </cell>
          <cell r="E9088" t="str">
            <v>Upwey - Tecoma</v>
          </cell>
          <cell r="F9088">
            <v>24</v>
          </cell>
          <cell r="G9088">
            <v>10</v>
          </cell>
          <cell r="H9088">
            <v>3</v>
          </cell>
          <cell r="I9088">
            <v>0</v>
          </cell>
          <cell r="J9088">
            <v>0</v>
          </cell>
          <cell r="K9088">
            <v>37</v>
          </cell>
        </row>
        <row r="9089">
          <cell r="A9089">
            <v>9083</v>
          </cell>
          <cell r="B9089" t="str">
            <v>A</v>
          </cell>
          <cell r="C9089" t="str">
            <v>Agriculture, Forestry and Fishing</v>
          </cell>
          <cell r="D9089">
            <v>211041272</v>
          </cell>
          <cell r="E9089" t="str">
            <v>Vermont</v>
          </cell>
          <cell r="F9089">
            <v>4</v>
          </cell>
          <cell r="G9089">
            <v>0</v>
          </cell>
          <cell r="H9089">
            <v>0</v>
          </cell>
          <cell r="I9089">
            <v>0</v>
          </cell>
          <cell r="J9089">
            <v>0</v>
          </cell>
          <cell r="K9089">
            <v>5</v>
          </cell>
        </row>
        <row r="9090">
          <cell r="A9090">
            <v>9084</v>
          </cell>
          <cell r="B9090" t="str">
            <v>B</v>
          </cell>
          <cell r="C9090" t="str">
            <v>Mining</v>
          </cell>
          <cell r="D9090">
            <v>211041272</v>
          </cell>
          <cell r="E9090" t="str">
            <v>Vermont</v>
          </cell>
          <cell r="F9090">
            <v>0</v>
          </cell>
          <cell r="G9090">
            <v>0</v>
          </cell>
          <cell r="H9090">
            <v>0</v>
          </cell>
          <cell r="I9090">
            <v>0</v>
          </cell>
          <cell r="J9090">
            <v>0</v>
          </cell>
          <cell r="K9090">
            <v>0</v>
          </cell>
        </row>
        <row r="9091">
          <cell r="A9091">
            <v>9085</v>
          </cell>
          <cell r="B9091" t="str">
            <v>C</v>
          </cell>
          <cell r="C9091" t="str">
            <v>Manufacturing</v>
          </cell>
          <cell r="D9091">
            <v>211041272</v>
          </cell>
          <cell r="E9091" t="str">
            <v>Vermont</v>
          </cell>
          <cell r="F9091">
            <v>14</v>
          </cell>
          <cell r="G9091">
            <v>9</v>
          </cell>
          <cell r="H9091">
            <v>6</v>
          </cell>
          <cell r="I9091">
            <v>3</v>
          </cell>
          <cell r="J9091">
            <v>0</v>
          </cell>
          <cell r="K9091">
            <v>31</v>
          </cell>
        </row>
        <row r="9092">
          <cell r="A9092">
            <v>9086</v>
          </cell>
          <cell r="B9092" t="str">
            <v>D</v>
          </cell>
          <cell r="C9092" t="str">
            <v>Electricity, Gas, Water and Waste Services</v>
          </cell>
          <cell r="D9092">
            <v>211041272</v>
          </cell>
          <cell r="E9092" t="str">
            <v>Vermont</v>
          </cell>
          <cell r="F9092">
            <v>3</v>
          </cell>
          <cell r="G9092">
            <v>0</v>
          </cell>
          <cell r="H9092">
            <v>0</v>
          </cell>
          <cell r="I9092">
            <v>0</v>
          </cell>
          <cell r="J9092">
            <v>0</v>
          </cell>
          <cell r="K9092">
            <v>0</v>
          </cell>
        </row>
        <row r="9093">
          <cell r="A9093">
            <v>9087</v>
          </cell>
          <cell r="B9093" t="str">
            <v>E</v>
          </cell>
          <cell r="C9093" t="str">
            <v>Construction</v>
          </cell>
          <cell r="D9093">
            <v>211041272</v>
          </cell>
          <cell r="E9093" t="str">
            <v>Vermont</v>
          </cell>
          <cell r="F9093">
            <v>105</v>
          </cell>
          <cell r="G9093">
            <v>57</v>
          </cell>
          <cell r="H9093">
            <v>11</v>
          </cell>
          <cell r="I9093">
            <v>5</v>
          </cell>
          <cell r="J9093">
            <v>0</v>
          </cell>
          <cell r="K9093">
            <v>178</v>
          </cell>
        </row>
        <row r="9094">
          <cell r="A9094">
            <v>9088</v>
          </cell>
          <cell r="B9094" t="str">
            <v>F</v>
          </cell>
          <cell r="C9094" t="str">
            <v>Wholesale Trade</v>
          </cell>
          <cell r="D9094">
            <v>211041272</v>
          </cell>
          <cell r="E9094" t="str">
            <v>Vermont</v>
          </cell>
          <cell r="F9094">
            <v>29</v>
          </cell>
          <cell r="G9094">
            <v>11</v>
          </cell>
          <cell r="H9094">
            <v>9</v>
          </cell>
          <cell r="I9094">
            <v>3</v>
          </cell>
          <cell r="J9094">
            <v>0</v>
          </cell>
          <cell r="K9094">
            <v>52</v>
          </cell>
        </row>
        <row r="9095">
          <cell r="A9095">
            <v>9089</v>
          </cell>
          <cell r="B9095" t="str">
            <v>G</v>
          </cell>
          <cell r="C9095" t="str">
            <v>Retail Trade</v>
          </cell>
          <cell r="D9095">
            <v>211041272</v>
          </cell>
          <cell r="E9095" t="str">
            <v>Vermont</v>
          </cell>
          <cell r="F9095">
            <v>48</v>
          </cell>
          <cell r="G9095">
            <v>38</v>
          </cell>
          <cell r="H9095">
            <v>16</v>
          </cell>
          <cell r="I9095">
            <v>3</v>
          </cell>
          <cell r="J9095">
            <v>0</v>
          </cell>
          <cell r="K9095">
            <v>105</v>
          </cell>
        </row>
        <row r="9096">
          <cell r="A9096">
            <v>9090</v>
          </cell>
          <cell r="B9096" t="str">
            <v>H</v>
          </cell>
          <cell r="C9096" t="str">
            <v>Accommodation and Food Services</v>
          </cell>
          <cell r="D9096">
            <v>211041272</v>
          </cell>
          <cell r="E9096" t="str">
            <v>Vermont</v>
          </cell>
          <cell r="F9096">
            <v>9</v>
          </cell>
          <cell r="G9096">
            <v>14</v>
          </cell>
          <cell r="H9096">
            <v>9</v>
          </cell>
          <cell r="I9096">
            <v>6</v>
          </cell>
          <cell r="J9096">
            <v>0</v>
          </cell>
          <cell r="K9096">
            <v>38</v>
          </cell>
        </row>
        <row r="9097">
          <cell r="A9097">
            <v>9091</v>
          </cell>
          <cell r="B9097" t="str">
            <v>I</v>
          </cell>
          <cell r="C9097" t="str">
            <v>Transport, Postal and Warehousing</v>
          </cell>
          <cell r="D9097">
            <v>211041272</v>
          </cell>
          <cell r="E9097" t="str">
            <v>Vermont</v>
          </cell>
          <cell r="F9097">
            <v>65</v>
          </cell>
          <cell r="G9097">
            <v>10</v>
          </cell>
          <cell r="H9097">
            <v>0</v>
          </cell>
          <cell r="I9097">
            <v>0</v>
          </cell>
          <cell r="J9097">
            <v>0</v>
          </cell>
          <cell r="K9097">
            <v>76</v>
          </cell>
        </row>
        <row r="9098">
          <cell r="A9098">
            <v>9092</v>
          </cell>
          <cell r="B9098" t="str">
            <v>J</v>
          </cell>
          <cell r="C9098" t="str">
            <v>Information Media and Telecommunications</v>
          </cell>
          <cell r="D9098">
            <v>211041272</v>
          </cell>
          <cell r="E9098" t="str">
            <v>Vermont</v>
          </cell>
          <cell r="F9098">
            <v>6</v>
          </cell>
          <cell r="G9098">
            <v>3</v>
          </cell>
          <cell r="H9098">
            <v>0</v>
          </cell>
          <cell r="I9098">
            <v>0</v>
          </cell>
          <cell r="J9098">
            <v>0</v>
          </cell>
          <cell r="K9098">
            <v>8</v>
          </cell>
        </row>
        <row r="9099">
          <cell r="A9099">
            <v>9093</v>
          </cell>
          <cell r="B9099" t="str">
            <v>K</v>
          </cell>
          <cell r="C9099" t="str">
            <v>Financial and Insurance Services</v>
          </cell>
          <cell r="D9099">
            <v>211041272</v>
          </cell>
          <cell r="E9099" t="str">
            <v>Vermont</v>
          </cell>
          <cell r="F9099">
            <v>36</v>
          </cell>
          <cell r="G9099">
            <v>10</v>
          </cell>
          <cell r="H9099">
            <v>0</v>
          </cell>
          <cell r="I9099">
            <v>0</v>
          </cell>
          <cell r="J9099">
            <v>0</v>
          </cell>
          <cell r="K9099">
            <v>47</v>
          </cell>
        </row>
        <row r="9100">
          <cell r="A9100">
            <v>9094</v>
          </cell>
          <cell r="B9100" t="str">
            <v>L</v>
          </cell>
          <cell r="C9100" t="str">
            <v>Rental, Hiring and Real Estate Services</v>
          </cell>
          <cell r="D9100">
            <v>211041272</v>
          </cell>
          <cell r="E9100" t="str">
            <v>Vermont</v>
          </cell>
          <cell r="F9100">
            <v>107</v>
          </cell>
          <cell r="G9100">
            <v>13</v>
          </cell>
          <cell r="H9100">
            <v>3</v>
          </cell>
          <cell r="I9100">
            <v>0</v>
          </cell>
          <cell r="J9100">
            <v>0</v>
          </cell>
          <cell r="K9100">
            <v>123</v>
          </cell>
        </row>
        <row r="9101">
          <cell r="A9101">
            <v>9095</v>
          </cell>
          <cell r="B9101" t="str">
            <v>M</v>
          </cell>
          <cell r="C9101" t="str">
            <v>Professional, Scientific and Technical Services</v>
          </cell>
          <cell r="D9101">
            <v>211041272</v>
          </cell>
          <cell r="E9101" t="str">
            <v>Vermont</v>
          </cell>
          <cell r="F9101">
            <v>94</v>
          </cell>
          <cell r="G9101">
            <v>79</v>
          </cell>
          <cell r="H9101">
            <v>12</v>
          </cell>
          <cell r="I9101">
            <v>0</v>
          </cell>
          <cell r="J9101">
            <v>0</v>
          </cell>
          <cell r="K9101">
            <v>186</v>
          </cell>
        </row>
        <row r="9102">
          <cell r="A9102">
            <v>9096</v>
          </cell>
          <cell r="B9102" t="str">
            <v>N</v>
          </cell>
          <cell r="C9102" t="str">
            <v>Administrative and Support Services</v>
          </cell>
          <cell r="D9102">
            <v>211041272</v>
          </cell>
          <cell r="E9102" t="str">
            <v>Vermont</v>
          </cell>
          <cell r="F9102">
            <v>34</v>
          </cell>
          <cell r="G9102">
            <v>11</v>
          </cell>
          <cell r="H9102">
            <v>3</v>
          </cell>
          <cell r="I9102">
            <v>10</v>
          </cell>
          <cell r="J9102">
            <v>0</v>
          </cell>
          <cell r="K9102">
            <v>59</v>
          </cell>
        </row>
        <row r="9103">
          <cell r="A9103">
            <v>9097</v>
          </cell>
          <cell r="B9103" t="str">
            <v>O</v>
          </cell>
          <cell r="C9103" t="str">
            <v>Public Administration and Safety</v>
          </cell>
          <cell r="D9103">
            <v>211041272</v>
          </cell>
          <cell r="E9103" t="str">
            <v>Vermont</v>
          </cell>
          <cell r="F9103">
            <v>0</v>
          </cell>
          <cell r="G9103">
            <v>3</v>
          </cell>
          <cell r="H9103">
            <v>0</v>
          </cell>
          <cell r="I9103">
            <v>0</v>
          </cell>
          <cell r="J9103">
            <v>0</v>
          </cell>
          <cell r="K9103">
            <v>4</v>
          </cell>
        </row>
        <row r="9104">
          <cell r="A9104">
            <v>9098</v>
          </cell>
          <cell r="B9104" t="str">
            <v>P</v>
          </cell>
          <cell r="C9104" t="str">
            <v>Education and Training</v>
          </cell>
          <cell r="D9104">
            <v>211041272</v>
          </cell>
          <cell r="E9104" t="str">
            <v>Vermont</v>
          </cell>
          <cell r="F9104">
            <v>19</v>
          </cell>
          <cell r="G9104">
            <v>7</v>
          </cell>
          <cell r="H9104">
            <v>0</v>
          </cell>
          <cell r="I9104">
            <v>3</v>
          </cell>
          <cell r="J9104">
            <v>0</v>
          </cell>
          <cell r="K9104">
            <v>28</v>
          </cell>
        </row>
        <row r="9105">
          <cell r="A9105">
            <v>9099</v>
          </cell>
          <cell r="B9105" t="str">
            <v>Q</v>
          </cell>
          <cell r="C9105" t="str">
            <v>Health Care and Social Assistance</v>
          </cell>
          <cell r="D9105">
            <v>211041272</v>
          </cell>
          <cell r="E9105" t="str">
            <v>Vermont</v>
          </cell>
          <cell r="F9105">
            <v>61</v>
          </cell>
          <cell r="G9105">
            <v>16</v>
          </cell>
          <cell r="H9105">
            <v>11</v>
          </cell>
          <cell r="I9105">
            <v>0</v>
          </cell>
          <cell r="J9105">
            <v>0</v>
          </cell>
          <cell r="K9105">
            <v>90</v>
          </cell>
        </row>
        <row r="9106">
          <cell r="A9106">
            <v>9100</v>
          </cell>
          <cell r="B9106" t="str">
            <v>R</v>
          </cell>
          <cell r="C9106" t="str">
            <v>Arts and Recreation Services</v>
          </cell>
          <cell r="D9106">
            <v>211041272</v>
          </cell>
          <cell r="E9106" t="str">
            <v>Vermont</v>
          </cell>
          <cell r="F9106">
            <v>3</v>
          </cell>
          <cell r="G9106">
            <v>3</v>
          </cell>
          <cell r="H9106">
            <v>0</v>
          </cell>
          <cell r="I9106">
            <v>0</v>
          </cell>
          <cell r="J9106">
            <v>0</v>
          </cell>
          <cell r="K9106">
            <v>6</v>
          </cell>
        </row>
        <row r="9107">
          <cell r="A9107">
            <v>9101</v>
          </cell>
          <cell r="B9107" t="str">
            <v>S</v>
          </cell>
          <cell r="C9107" t="str">
            <v>Other Services</v>
          </cell>
          <cell r="D9107">
            <v>211041272</v>
          </cell>
          <cell r="E9107" t="str">
            <v>Vermont</v>
          </cell>
          <cell r="F9107">
            <v>33</v>
          </cell>
          <cell r="G9107">
            <v>26</v>
          </cell>
          <cell r="H9107">
            <v>8</v>
          </cell>
          <cell r="I9107">
            <v>0</v>
          </cell>
          <cell r="J9107">
            <v>0</v>
          </cell>
          <cell r="K9107">
            <v>67</v>
          </cell>
        </row>
        <row r="9108">
          <cell r="A9108">
            <v>9102</v>
          </cell>
          <cell r="B9108" t="str">
            <v>A</v>
          </cell>
          <cell r="C9108" t="str">
            <v>Agriculture, Forestry and Fishing</v>
          </cell>
          <cell r="D9108">
            <v>211041273</v>
          </cell>
          <cell r="E9108" t="str">
            <v>Vermont South</v>
          </cell>
          <cell r="F9108">
            <v>5</v>
          </cell>
          <cell r="G9108">
            <v>0</v>
          </cell>
          <cell r="H9108">
            <v>0</v>
          </cell>
          <cell r="I9108">
            <v>0</v>
          </cell>
          <cell r="J9108">
            <v>0</v>
          </cell>
          <cell r="K9108">
            <v>5</v>
          </cell>
        </row>
        <row r="9109">
          <cell r="A9109">
            <v>9103</v>
          </cell>
          <cell r="B9109" t="str">
            <v>B</v>
          </cell>
          <cell r="C9109" t="str">
            <v>Mining</v>
          </cell>
          <cell r="D9109">
            <v>211041273</v>
          </cell>
          <cell r="E9109" t="str">
            <v>Vermont South</v>
          </cell>
          <cell r="F9109">
            <v>0</v>
          </cell>
          <cell r="G9109">
            <v>0</v>
          </cell>
          <cell r="H9109">
            <v>0</v>
          </cell>
          <cell r="I9109">
            <v>0</v>
          </cell>
          <cell r="J9109">
            <v>0</v>
          </cell>
          <cell r="K9109">
            <v>0</v>
          </cell>
        </row>
        <row r="9110">
          <cell r="A9110">
            <v>9104</v>
          </cell>
          <cell r="B9110" t="str">
            <v>C</v>
          </cell>
          <cell r="C9110" t="str">
            <v>Manufacturing</v>
          </cell>
          <cell r="D9110">
            <v>211041273</v>
          </cell>
          <cell r="E9110" t="str">
            <v>Vermont South</v>
          </cell>
          <cell r="F9110">
            <v>18</v>
          </cell>
          <cell r="G9110">
            <v>8</v>
          </cell>
          <cell r="H9110">
            <v>3</v>
          </cell>
          <cell r="I9110">
            <v>0</v>
          </cell>
          <cell r="J9110">
            <v>0</v>
          </cell>
          <cell r="K9110">
            <v>27</v>
          </cell>
        </row>
        <row r="9111">
          <cell r="A9111">
            <v>9105</v>
          </cell>
          <cell r="B9111" t="str">
            <v>D</v>
          </cell>
          <cell r="C9111" t="str">
            <v>Electricity, Gas, Water and Waste Services</v>
          </cell>
          <cell r="D9111">
            <v>211041273</v>
          </cell>
          <cell r="E9111" t="str">
            <v>Vermont South</v>
          </cell>
          <cell r="F9111">
            <v>3</v>
          </cell>
          <cell r="G9111">
            <v>0</v>
          </cell>
          <cell r="H9111">
            <v>0</v>
          </cell>
          <cell r="I9111">
            <v>0</v>
          </cell>
          <cell r="J9111">
            <v>0</v>
          </cell>
          <cell r="K9111">
            <v>0</v>
          </cell>
        </row>
        <row r="9112">
          <cell r="A9112">
            <v>9106</v>
          </cell>
          <cell r="B9112" t="str">
            <v>E</v>
          </cell>
          <cell r="C9112" t="str">
            <v>Construction</v>
          </cell>
          <cell r="D9112">
            <v>211041273</v>
          </cell>
          <cell r="E9112" t="str">
            <v>Vermont South</v>
          </cell>
          <cell r="F9112">
            <v>148</v>
          </cell>
          <cell r="G9112">
            <v>55</v>
          </cell>
          <cell r="H9112">
            <v>0</v>
          </cell>
          <cell r="I9112">
            <v>3</v>
          </cell>
          <cell r="J9112">
            <v>0</v>
          </cell>
          <cell r="K9112">
            <v>205</v>
          </cell>
        </row>
        <row r="9113">
          <cell r="A9113">
            <v>9107</v>
          </cell>
          <cell r="B9113" t="str">
            <v>F</v>
          </cell>
          <cell r="C9113" t="str">
            <v>Wholesale Trade</v>
          </cell>
          <cell r="D9113">
            <v>211041273</v>
          </cell>
          <cell r="E9113" t="str">
            <v>Vermont South</v>
          </cell>
          <cell r="F9113">
            <v>36</v>
          </cell>
          <cell r="G9113">
            <v>13</v>
          </cell>
          <cell r="H9113">
            <v>3</v>
          </cell>
          <cell r="I9113">
            <v>0</v>
          </cell>
          <cell r="J9113">
            <v>0</v>
          </cell>
          <cell r="K9113">
            <v>50</v>
          </cell>
        </row>
        <row r="9114">
          <cell r="A9114">
            <v>9108</v>
          </cell>
          <cell r="B9114" t="str">
            <v>G</v>
          </cell>
          <cell r="C9114" t="str">
            <v>Retail Trade</v>
          </cell>
          <cell r="D9114">
            <v>211041273</v>
          </cell>
          <cell r="E9114" t="str">
            <v>Vermont South</v>
          </cell>
          <cell r="F9114">
            <v>41</v>
          </cell>
          <cell r="G9114">
            <v>39</v>
          </cell>
          <cell r="H9114">
            <v>9</v>
          </cell>
          <cell r="I9114">
            <v>3</v>
          </cell>
          <cell r="J9114">
            <v>0</v>
          </cell>
          <cell r="K9114">
            <v>90</v>
          </cell>
        </row>
        <row r="9115">
          <cell r="A9115">
            <v>9109</v>
          </cell>
          <cell r="B9115" t="str">
            <v>H</v>
          </cell>
          <cell r="C9115" t="str">
            <v>Accommodation and Food Services</v>
          </cell>
          <cell r="D9115">
            <v>211041273</v>
          </cell>
          <cell r="E9115" t="str">
            <v>Vermont South</v>
          </cell>
          <cell r="F9115">
            <v>13</v>
          </cell>
          <cell r="G9115">
            <v>23</v>
          </cell>
          <cell r="H9115">
            <v>13</v>
          </cell>
          <cell r="I9115">
            <v>4</v>
          </cell>
          <cell r="J9115">
            <v>0</v>
          </cell>
          <cell r="K9115">
            <v>53</v>
          </cell>
        </row>
        <row r="9116">
          <cell r="A9116">
            <v>9110</v>
          </cell>
          <cell r="B9116" t="str">
            <v>I</v>
          </cell>
          <cell r="C9116" t="str">
            <v>Transport, Postal and Warehousing</v>
          </cell>
          <cell r="D9116">
            <v>211041273</v>
          </cell>
          <cell r="E9116" t="str">
            <v>Vermont South</v>
          </cell>
          <cell r="F9116">
            <v>58</v>
          </cell>
          <cell r="G9116">
            <v>11</v>
          </cell>
          <cell r="H9116">
            <v>0</v>
          </cell>
          <cell r="I9116">
            <v>0</v>
          </cell>
          <cell r="J9116">
            <v>0</v>
          </cell>
          <cell r="K9116">
            <v>70</v>
          </cell>
        </row>
        <row r="9117">
          <cell r="A9117">
            <v>9111</v>
          </cell>
          <cell r="B9117" t="str">
            <v>J</v>
          </cell>
          <cell r="C9117" t="str">
            <v>Information Media and Telecommunications</v>
          </cell>
          <cell r="D9117">
            <v>211041273</v>
          </cell>
          <cell r="E9117" t="str">
            <v>Vermont South</v>
          </cell>
          <cell r="F9117">
            <v>5</v>
          </cell>
          <cell r="G9117">
            <v>3</v>
          </cell>
          <cell r="H9117">
            <v>0</v>
          </cell>
          <cell r="I9117">
            <v>0</v>
          </cell>
          <cell r="J9117">
            <v>0</v>
          </cell>
          <cell r="K9117">
            <v>8</v>
          </cell>
        </row>
        <row r="9118">
          <cell r="A9118">
            <v>9112</v>
          </cell>
          <cell r="B9118" t="str">
            <v>K</v>
          </cell>
          <cell r="C9118" t="str">
            <v>Financial and Insurance Services</v>
          </cell>
          <cell r="D9118">
            <v>211041273</v>
          </cell>
          <cell r="E9118" t="str">
            <v>Vermont South</v>
          </cell>
          <cell r="F9118">
            <v>47</v>
          </cell>
          <cell r="G9118">
            <v>12</v>
          </cell>
          <cell r="H9118">
            <v>3</v>
          </cell>
          <cell r="I9118">
            <v>0</v>
          </cell>
          <cell r="J9118">
            <v>0</v>
          </cell>
          <cell r="K9118">
            <v>62</v>
          </cell>
        </row>
        <row r="9119">
          <cell r="A9119">
            <v>9113</v>
          </cell>
          <cell r="B9119" t="str">
            <v>L</v>
          </cell>
          <cell r="C9119" t="str">
            <v>Rental, Hiring and Real Estate Services</v>
          </cell>
          <cell r="D9119">
            <v>211041273</v>
          </cell>
          <cell r="E9119" t="str">
            <v>Vermont South</v>
          </cell>
          <cell r="F9119">
            <v>112</v>
          </cell>
          <cell r="G9119">
            <v>14</v>
          </cell>
          <cell r="H9119">
            <v>0</v>
          </cell>
          <cell r="I9119">
            <v>0</v>
          </cell>
          <cell r="J9119">
            <v>0</v>
          </cell>
          <cell r="K9119">
            <v>128</v>
          </cell>
        </row>
        <row r="9120">
          <cell r="A9120">
            <v>9114</v>
          </cell>
          <cell r="B9120" t="str">
            <v>M</v>
          </cell>
          <cell r="C9120" t="str">
            <v>Professional, Scientific and Technical Services</v>
          </cell>
          <cell r="D9120">
            <v>211041273</v>
          </cell>
          <cell r="E9120" t="str">
            <v>Vermont South</v>
          </cell>
          <cell r="F9120">
            <v>129</v>
          </cell>
          <cell r="G9120">
            <v>57</v>
          </cell>
          <cell r="H9120">
            <v>8</v>
          </cell>
          <cell r="I9120">
            <v>0</v>
          </cell>
          <cell r="J9120">
            <v>0</v>
          </cell>
          <cell r="K9120">
            <v>195</v>
          </cell>
        </row>
        <row r="9121">
          <cell r="A9121">
            <v>9115</v>
          </cell>
          <cell r="B9121" t="str">
            <v>N</v>
          </cell>
          <cell r="C9121" t="str">
            <v>Administrative and Support Services</v>
          </cell>
          <cell r="D9121">
            <v>211041273</v>
          </cell>
          <cell r="E9121" t="str">
            <v>Vermont South</v>
          </cell>
          <cell r="F9121">
            <v>50</v>
          </cell>
          <cell r="G9121">
            <v>15</v>
          </cell>
          <cell r="H9121">
            <v>3</v>
          </cell>
          <cell r="I9121">
            <v>0</v>
          </cell>
          <cell r="J9121">
            <v>0</v>
          </cell>
          <cell r="K9121">
            <v>69</v>
          </cell>
        </row>
        <row r="9122">
          <cell r="A9122">
            <v>9116</v>
          </cell>
          <cell r="B9122" t="str">
            <v>O</v>
          </cell>
          <cell r="C9122" t="str">
            <v>Public Administration and Safety</v>
          </cell>
          <cell r="D9122">
            <v>211041273</v>
          </cell>
          <cell r="E9122" t="str">
            <v>Vermont South</v>
          </cell>
          <cell r="F9122">
            <v>0</v>
          </cell>
          <cell r="G9122">
            <v>0</v>
          </cell>
          <cell r="H9122">
            <v>0</v>
          </cell>
          <cell r="I9122">
            <v>0</v>
          </cell>
          <cell r="J9122">
            <v>0</v>
          </cell>
          <cell r="K9122">
            <v>3</v>
          </cell>
        </row>
        <row r="9123">
          <cell r="A9123">
            <v>9117</v>
          </cell>
          <cell r="B9123" t="str">
            <v>P</v>
          </cell>
          <cell r="C9123" t="str">
            <v>Education and Training</v>
          </cell>
          <cell r="D9123">
            <v>211041273</v>
          </cell>
          <cell r="E9123" t="str">
            <v>Vermont South</v>
          </cell>
          <cell r="F9123">
            <v>17</v>
          </cell>
          <cell r="G9123">
            <v>4</v>
          </cell>
          <cell r="H9123">
            <v>3</v>
          </cell>
          <cell r="I9123">
            <v>0</v>
          </cell>
          <cell r="J9123">
            <v>0</v>
          </cell>
          <cell r="K9123">
            <v>25</v>
          </cell>
        </row>
        <row r="9124">
          <cell r="A9124">
            <v>9118</v>
          </cell>
          <cell r="B9124" t="str">
            <v>Q</v>
          </cell>
          <cell r="C9124" t="str">
            <v>Health Care and Social Assistance</v>
          </cell>
          <cell r="D9124">
            <v>211041273</v>
          </cell>
          <cell r="E9124" t="str">
            <v>Vermont South</v>
          </cell>
          <cell r="F9124">
            <v>62</v>
          </cell>
          <cell r="G9124">
            <v>28</v>
          </cell>
          <cell r="H9124">
            <v>10</v>
          </cell>
          <cell r="I9124">
            <v>3</v>
          </cell>
          <cell r="J9124">
            <v>0</v>
          </cell>
          <cell r="K9124">
            <v>101</v>
          </cell>
        </row>
        <row r="9125">
          <cell r="A9125">
            <v>9119</v>
          </cell>
          <cell r="B9125" t="str">
            <v>R</v>
          </cell>
          <cell r="C9125" t="str">
            <v>Arts and Recreation Services</v>
          </cell>
          <cell r="D9125">
            <v>211041273</v>
          </cell>
          <cell r="E9125" t="str">
            <v>Vermont South</v>
          </cell>
          <cell r="F9125">
            <v>7</v>
          </cell>
          <cell r="G9125">
            <v>4</v>
          </cell>
          <cell r="H9125">
            <v>3</v>
          </cell>
          <cell r="I9125">
            <v>0</v>
          </cell>
          <cell r="J9125">
            <v>0</v>
          </cell>
          <cell r="K9125">
            <v>13</v>
          </cell>
        </row>
        <row r="9126">
          <cell r="A9126">
            <v>9120</v>
          </cell>
          <cell r="B9126" t="str">
            <v>S</v>
          </cell>
          <cell r="C9126" t="str">
            <v>Other Services</v>
          </cell>
          <cell r="D9126">
            <v>211041273</v>
          </cell>
          <cell r="E9126" t="str">
            <v>Vermont South</v>
          </cell>
          <cell r="F9126">
            <v>20</v>
          </cell>
          <cell r="G9126">
            <v>15</v>
          </cell>
          <cell r="H9126">
            <v>0</v>
          </cell>
          <cell r="I9126">
            <v>0</v>
          </cell>
          <cell r="J9126">
            <v>0</v>
          </cell>
          <cell r="K9126">
            <v>36</v>
          </cell>
        </row>
        <row r="9127">
          <cell r="A9127">
            <v>9121</v>
          </cell>
          <cell r="B9127" t="str">
            <v>A</v>
          </cell>
          <cell r="C9127" t="str">
            <v>Agriculture, Forestry and Fishing</v>
          </cell>
          <cell r="D9127">
            <v>209011203</v>
          </cell>
          <cell r="E9127" t="str">
            <v>Viewbank - Yallambie</v>
          </cell>
          <cell r="F9127">
            <v>4</v>
          </cell>
          <cell r="G9127">
            <v>0</v>
          </cell>
          <cell r="H9127">
            <v>0</v>
          </cell>
          <cell r="I9127">
            <v>0</v>
          </cell>
          <cell r="J9127">
            <v>0</v>
          </cell>
          <cell r="K9127">
            <v>4</v>
          </cell>
        </row>
        <row r="9128">
          <cell r="A9128">
            <v>9122</v>
          </cell>
          <cell r="B9128" t="str">
            <v>B</v>
          </cell>
          <cell r="C9128" t="str">
            <v>Mining</v>
          </cell>
          <cell r="D9128">
            <v>209011203</v>
          </cell>
          <cell r="E9128" t="str">
            <v>Viewbank - Yallambie</v>
          </cell>
          <cell r="F9128">
            <v>0</v>
          </cell>
          <cell r="G9128">
            <v>0</v>
          </cell>
          <cell r="H9128">
            <v>0</v>
          </cell>
          <cell r="I9128">
            <v>0</v>
          </cell>
          <cell r="J9128">
            <v>0</v>
          </cell>
          <cell r="K9128">
            <v>0</v>
          </cell>
        </row>
        <row r="9129">
          <cell r="A9129">
            <v>9123</v>
          </cell>
          <cell r="B9129" t="str">
            <v>C</v>
          </cell>
          <cell r="C9129" t="str">
            <v>Manufacturing</v>
          </cell>
          <cell r="D9129">
            <v>209011203</v>
          </cell>
          <cell r="E9129" t="str">
            <v>Viewbank - Yallambie</v>
          </cell>
          <cell r="F9129">
            <v>12</v>
          </cell>
          <cell r="G9129">
            <v>4</v>
          </cell>
          <cell r="H9129">
            <v>3</v>
          </cell>
          <cell r="I9129">
            <v>0</v>
          </cell>
          <cell r="J9129">
            <v>0</v>
          </cell>
          <cell r="K9129">
            <v>18</v>
          </cell>
        </row>
        <row r="9130">
          <cell r="A9130">
            <v>9124</v>
          </cell>
          <cell r="B9130" t="str">
            <v>D</v>
          </cell>
          <cell r="C9130" t="str">
            <v>Electricity, Gas, Water and Waste Services</v>
          </cell>
          <cell r="D9130">
            <v>209011203</v>
          </cell>
          <cell r="E9130" t="str">
            <v>Viewbank - Yallambie</v>
          </cell>
          <cell r="F9130">
            <v>0</v>
          </cell>
          <cell r="G9130">
            <v>3</v>
          </cell>
          <cell r="H9130">
            <v>0</v>
          </cell>
          <cell r="I9130">
            <v>0</v>
          </cell>
          <cell r="J9130">
            <v>0</v>
          </cell>
          <cell r="K9130">
            <v>3</v>
          </cell>
        </row>
        <row r="9131">
          <cell r="A9131">
            <v>9125</v>
          </cell>
          <cell r="B9131" t="str">
            <v>E</v>
          </cell>
          <cell r="C9131" t="str">
            <v>Construction</v>
          </cell>
          <cell r="D9131">
            <v>209011203</v>
          </cell>
          <cell r="E9131" t="str">
            <v>Viewbank - Yallambie</v>
          </cell>
          <cell r="F9131">
            <v>155</v>
          </cell>
          <cell r="G9131">
            <v>91</v>
          </cell>
          <cell r="H9131">
            <v>6</v>
          </cell>
          <cell r="I9131">
            <v>0</v>
          </cell>
          <cell r="J9131">
            <v>0</v>
          </cell>
          <cell r="K9131">
            <v>252</v>
          </cell>
        </row>
        <row r="9132">
          <cell r="A9132">
            <v>9126</v>
          </cell>
          <cell r="B9132" t="str">
            <v>F</v>
          </cell>
          <cell r="C9132" t="str">
            <v>Wholesale Trade</v>
          </cell>
          <cell r="D9132">
            <v>209011203</v>
          </cell>
          <cell r="E9132" t="str">
            <v>Viewbank - Yallambie</v>
          </cell>
          <cell r="F9132">
            <v>16</v>
          </cell>
          <cell r="G9132">
            <v>8</v>
          </cell>
          <cell r="H9132">
            <v>3</v>
          </cell>
          <cell r="I9132">
            <v>0</v>
          </cell>
          <cell r="J9132">
            <v>0</v>
          </cell>
          <cell r="K9132">
            <v>27</v>
          </cell>
        </row>
        <row r="9133">
          <cell r="A9133">
            <v>9127</v>
          </cell>
          <cell r="B9133" t="str">
            <v>G</v>
          </cell>
          <cell r="C9133" t="str">
            <v>Retail Trade</v>
          </cell>
          <cell r="D9133">
            <v>209011203</v>
          </cell>
          <cell r="E9133" t="str">
            <v>Viewbank - Yallambie</v>
          </cell>
          <cell r="F9133">
            <v>35</v>
          </cell>
          <cell r="G9133">
            <v>14</v>
          </cell>
          <cell r="H9133">
            <v>0</v>
          </cell>
          <cell r="I9133">
            <v>3</v>
          </cell>
          <cell r="J9133">
            <v>0</v>
          </cell>
          <cell r="K9133">
            <v>52</v>
          </cell>
        </row>
        <row r="9134">
          <cell r="A9134">
            <v>9128</v>
          </cell>
          <cell r="B9134" t="str">
            <v>H</v>
          </cell>
          <cell r="C9134" t="str">
            <v>Accommodation and Food Services</v>
          </cell>
          <cell r="D9134">
            <v>209011203</v>
          </cell>
          <cell r="E9134" t="str">
            <v>Viewbank - Yallambie</v>
          </cell>
          <cell r="F9134">
            <v>15</v>
          </cell>
          <cell r="G9134">
            <v>15</v>
          </cell>
          <cell r="H9134">
            <v>6</v>
          </cell>
          <cell r="I9134">
            <v>3</v>
          </cell>
          <cell r="J9134">
            <v>0</v>
          </cell>
          <cell r="K9134">
            <v>38</v>
          </cell>
        </row>
        <row r="9135">
          <cell r="A9135">
            <v>9129</v>
          </cell>
          <cell r="B9135" t="str">
            <v>I</v>
          </cell>
          <cell r="C9135" t="str">
            <v>Transport, Postal and Warehousing</v>
          </cell>
          <cell r="D9135">
            <v>209011203</v>
          </cell>
          <cell r="E9135" t="str">
            <v>Viewbank - Yallambie</v>
          </cell>
          <cell r="F9135">
            <v>64</v>
          </cell>
          <cell r="G9135">
            <v>6</v>
          </cell>
          <cell r="H9135">
            <v>0</v>
          </cell>
          <cell r="I9135">
            <v>0</v>
          </cell>
          <cell r="J9135">
            <v>0</v>
          </cell>
          <cell r="K9135">
            <v>70</v>
          </cell>
        </row>
        <row r="9136">
          <cell r="A9136">
            <v>9130</v>
          </cell>
          <cell r="B9136" t="str">
            <v>J</v>
          </cell>
          <cell r="C9136" t="str">
            <v>Information Media and Telecommunications</v>
          </cell>
          <cell r="D9136">
            <v>209011203</v>
          </cell>
          <cell r="E9136" t="str">
            <v>Viewbank - Yallambie</v>
          </cell>
          <cell r="F9136">
            <v>11</v>
          </cell>
          <cell r="G9136">
            <v>3</v>
          </cell>
          <cell r="H9136">
            <v>3</v>
          </cell>
          <cell r="I9136">
            <v>0</v>
          </cell>
          <cell r="J9136">
            <v>0</v>
          </cell>
          <cell r="K9136">
            <v>13</v>
          </cell>
        </row>
        <row r="9137">
          <cell r="A9137">
            <v>9131</v>
          </cell>
          <cell r="B9137" t="str">
            <v>K</v>
          </cell>
          <cell r="C9137" t="str">
            <v>Financial and Insurance Services</v>
          </cell>
          <cell r="D9137">
            <v>209011203</v>
          </cell>
          <cell r="E9137" t="str">
            <v>Viewbank - Yallambie</v>
          </cell>
          <cell r="F9137">
            <v>41</v>
          </cell>
          <cell r="G9137">
            <v>12</v>
          </cell>
          <cell r="H9137">
            <v>0</v>
          </cell>
          <cell r="I9137">
            <v>0</v>
          </cell>
          <cell r="J9137">
            <v>0</v>
          </cell>
          <cell r="K9137">
            <v>54</v>
          </cell>
        </row>
        <row r="9138">
          <cell r="A9138">
            <v>9132</v>
          </cell>
          <cell r="B9138" t="str">
            <v>L</v>
          </cell>
          <cell r="C9138" t="str">
            <v>Rental, Hiring and Real Estate Services</v>
          </cell>
          <cell r="D9138">
            <v>209011203</v>
          </cell>
          <cell r="E9138" t="str">
            <v>Viewbank - Yallambie</v>
          </cell>
          <cell r="F9138">
            <v>75</v>
          </cell>
          <cell r="G9138">
            <v>7</v>
          </cell>
          <cell r="H9138">
            <v>3</v>
          </cell>
          <cell r="I9138">
            <v>0</v>
          </cell>
          <cell r="J9138">
            <v>0</v>
          </cell>
          <cell r="K9138">
            <v>84</v>
          </cell>
        </row>
        <row r="9139">
          <cell r="A9139">
            <v>9133</v>
          </cell>
          <cell r="B9139" t="str">
            <v>M</v>
          </cell>
          <cell r="C9139" t="str">
            <v>Professional, Scientific and Technical Services</v>
          </cell>
          <cell r="D9139">
            <v>209011203</v>
          </cell>
          <cell r="E9139" t="str">
            <v>Viewbank - Yallambie</v>
          </cell>
          <cell r="F9139">
            <v>137</v>
          </cell>
          <cell r="G9139">
            <v>68</v>
          </cell>
          <cell r="H9139">
            <v>3</v>
          </cell>
          <cell r="I9139">
            <v>0</v>
          </cell>
          <cell r="J9139">
            <v>0</v>
          </cell>
          <cell r="K9139">
            <v>208</v>
          </cell>
        </row>
        <row r="9140">
          <cell r="A9140">
            <v>9134</v>
          </cell>
          <cell r="B9140" t="str">
            <v>N</v>
          </cell>
          <cell r="C9140" t="str">
            <v>Administrative and Support Services</v>
          </cell>
          <cell r="D9140">
            <v>209011203</v>
          </cell>
          <cell r="E9140" t="str">
            <v>Viewbank - Yallambie</v>
          </cell>
          <cell r="F9140">
            <v>40</v>
          </cell>
          <cell r="G9140">
            <v>14</v>
          </cell>
          <cell r="H9140">
            <v>0</v>
          </cell>
          <cell r="I9140">
            <v>0</v>
          </cell>
          <cell r="J9140">
            <v>0</v>
          </cell>
          <cell r="K9140">
            <v>56</v>
          </cell>
        </row>
        <row r="9141">
          <cell r="A9141">
            <v>9135</v>
          </cell>
          <cell r="B9141" t="str">
            <v>O</v>
          </cell>
          <cell r="C9141" t="str">
            <v>Public Administration and Safety</v>
          </cell>
          <cell r="D9141">
            <v>209011203</v>
          </cell>
          <cell r="E9141" t="str">
            <v>Viewbank - Yallambie</v>
          </cell>
          <cell r="F9141">
            <v>4</v>
          </cell>
          <cell r="G9141">
            <v>0</v>
          </cell>
          <cell r="H9141">
            <v>0</v>
          </cell>
          <cell r="I9141">
            <v>0</v>
          </cell>
          <cell r="J9141">
            <v>0</v>
          </cell>
          <cell r="K9141">
            <v>4</v>
          </cell>
        </row>
        <row r="9142">
          <cell r="A9142">
            <v>9136</v>
          </cell>
          <cell r="B9142" t="str">
            <v>P</v>
          </cell>
          <cell r="C9142" t="str">
            <v>Education and Training</v>
          </cell>
          <cell r="D9142">
            <v>209011203</v>
          </cell>
          <cell r="E9142" t="str">
            <v>Viewbank - Yallambie</v>
          </cell>
          <cell r="F9142">
            <v>17</v>
          </cell>
          <cell r="G9142">
            <v>9</v>
          </cell>
          <cell r="H9142">
            <v>3</v>
          </cell>
          <cell r="I9142">
            <v>0</v>
          </cell>
          <cell r="J9142">
            <v>0</v>
          </cell>
          <cell r="K9142">
            <v>29</v>
          </cell>
        </row>
        <row r="9143">
          <cell r="A9143">
            <v>9137</v>
          </cell>
          <cell r="B9143" t="str">
            <v>Q</v>
          </cell>
          <cell r="C9143" t="str">
            <v>Health Care and Social Assistance</v>
          </cell>
          <cell r="D9143">
            <v>209011203</v>
          </cell>
          <cell r="E9143" t="str">
            <v>Viewbank - Yallambie</v>
          </cell>
          <cell r="F9143">
            <v>73</v>
          </cell>
          <cell r="G9143">
            <v>27</v>
          </cell>
          <cell r="H9143">
            <v>6</v>
          </cell>
          <cell r="I9143">
            <v>0</v>
          </cell>
          <cell r="J9143">
            <v>0</v>
          </cell>
          <cell r="K9143">
            <v>108</v>
          </cell>
        </row>
        <row r="9144">
          <cell r="A9144">
            <v>9138</v>
          </cell>
          <cell r="B9144" t="str">
            <v>R</v>
          </cell>
          <cell r="C9144" t="str">
            <v>Arts and Recreation Services</v>
          </cell>
          <cell r="D9144">
            <v>209011203</v>
          </cell>
          <cell r="E9144" t="str">
            <v>Viewbank - Yallambie</v>
          </cell>
          <cell r="F9144">
            <v>15</v>
          </cell>
          <cell r="G9144">
            <v>3</v>
          </cell>
          <cell r="H9144">
            <v>0</v>
          </cell>
          <cell r="I9144">
            <v>0</v>
          </cell>
          <cell r="J9144">
            <v>0</v>
          </cell>
          <cell r="K9144">
            <v>17</v>
          </cell>
        </row>
        <row r="9145">
          <cell r="A9145">
            <v>9139</v>
          </cell>
          <cell r="B9145" t="str">
            <v>S</v>
          </cell>
          <cell r="C9145" t="str">
            <v>Other Services</v>
          </cell>
          <cell r="D9145">
            <v>209011203</v>
          </cell>
          <cell r="E9145" t="str">
            <v>Viewbank - Yallambie</v>
          </cell>
          <cell r="F9145">
            <v>23</v>
          </cell>
          <cell r="G9145">
            <v>20</v>
          </cell>
          <cell r="H9145">
            <v>3</v>
          </cell>
          <cell r="I9145">
            <v>0</v>
          </cell>
          <cell r="J9145">
            <v>0</v>
          </cell>
          <cell r="K9145">
            <v>46</v>
          </cell>
        </row>
        <row r="9146">
          <cell r="A9146">
            <v>9140</v>
          </cell>
          <cell r="B9146" t="str">
            <v>A</v>
          </cell>
          <cell r="C9146" t="str">
            <v>Agriculture, Forestry and Fishing</v>
          </cell>
          <cell r="D9146">
            <v>209041224</v>
          </cell>
          <cell r="E9146" t="str">
            <v>Wallan</v>
          </cell>
          <cell r="F9146">
            <v>38</v>
          </cell>
          <cell r="G9146">
            <v>10</v>
          </cell>
          <cell r="H9146">
            <v>0</v>
          </cell>
          <cell r="I9146">
            <v>0</v>
          </cell>
          <cell r="J9146">
            <v>0</v>
          </cell>
          <cell r="K9146">
            <v>48</v>
          </cell>
        </row>
        <row r="9147">
          <cell r="A9147">
            <v>9141</v>
          </cell>
          <cell r="B9147" t="str">
            <v>B</v>
          </cell>
          <cell r="C9147" t="str">
            <v>Mining</v>
          </cell>
          <cell r="D9147">
            <v>209041224</v>
          </cell>
          <cell r="E9147" t="str">
            <v>Wallan</v>
          </cell>
          <cell r="F9147">
            <v>3</v>
          </cell>
          <cell r="G9147">
            <v>0</v>
          </cell>
          <cell r="H9147">
            <v>0</v>
          </cell>
          <cell r="I9147">
            <v>0</v>
          </cell>
          <cell r="J9147">
            <v>0</v>
          </cell>
          <cell r="K9147">
            <v>3</v>
          </cell>
        </row>
        <row r="9148">
          <cell r="A9148">
            <v>9142</v>
          </cell>
          <cell r="B9148" t="str">
            <v>C</v>
          </cell>
          <cell r="C9148" t="str">
            <v>Manufacturing</v>
          </cell>
          <cell r="D9148">
            <v>209041224</v>
          </cell>
          <cell r="E9148" t="str">
            <v>Wallan</v>
          </cell>
          <cell r="F9148">
            <v>47</v>
          </cell>
          <cell r="G9148">
            <v>22</v>
          </cell>
          <cell r="H9148">
            <v>3</v>
          </cell>
          <cell r="I9148">
            <v>7</v>
          </cell>
          <cell r="J9148">
            <v>0</v>
          </cell>
          <cell r="K9148">
            <v>79</v>
          </cell>
        </row>
        <row r="9149">
          <cell r="A9149">
            <v>9143</v>
          </cell>
          <cell r="B9149" t="str">
            <v>D</v>
          </cell>
          <cell r="C9149" t="str">
            <v>Electricity, Gas, Water and Waste Services</v>
          </cell>
          <cell r="D9149">
            <v>209041224</v>
          </cell>
          <cell r="E9149" t="str">
            <v>Wallan</v>
          </cell>
          <cell r="F9149">
            <v>9</v>
          </cell>
          <cell r="G9149">
            <v>4</v>
          </cell>
          <cell r="H9149">
            <v>0</v>
          </cell>
          <cell r="I9149">
            <v>0</v>
          </cell>
          <cell r="J9149">
            <v>0</v>
          </cell>
          <cell r="K9149">
            <v>13</v>
          </cell>
        </row>
        <row r="9150">
          <cell r="A9150">
            <v>9144</v>
          </cell>
          <cell r="B9150" t="str">
            <v>E</v>
          </cell>
          <cell r="C9150" t="str">
            <v>Construction</v>
          </cell>
          <cell r="D9150">
            <v>209041224</v>
          </cell>
          <cell r="E9150" t="str">
            <v>Wallan</v>
          </cell>
          <cell r="F9150">
            <v>417</v>
          </cell>
          <cell r="G9150">
            <v>221</v>
          </cell>
          <cell r="H9150">
            <v>24</v>
          </cell>
          <cell r="I9150">
            <v>3</v>
          </cell>
          <cell r="J9150">
            <v>0</v>
          </cell>
          <cell r="K9150">
            <v>663</v>
          </cell>
        </row>
        <row r="9151">
          <cell r="A9151">
            <v>9145</v>
          </cell>
          <cell r="B9151" t="str">
            <v>F</v>
          </cell>
          <cell r="C9151" t="str">
            <v>Wholesale Trade</v>
          </cell>
          <cell r="D9151">
            <v>209041224</v>
          </cell>
          <cell r="E9151" t="str">
            <v>Wallan</v>
          </cell>
          <cell r="F9151">
            <v>25</v>
          </cell>
          <cell r="G9151">
            <v>10</v>
          </cell>
          <cell r="H9151">
            <v>5</v>
          </cell>
          <cell r="I9151">
            <v>0</v>
          </cell>
          <cell r="J9151">
            <v>0</v>
          </cell>
          <cell r="K9151">
            <v>40</v>
          </cell>
        </row>
        <row r="9152">
          <cell r="A9152">
            <v>9146</v>
          </cell>
          <cell r="B9152" t="str">
            <v>G</v>
          </cell>
          <cell r="C9152" t="str">
            <v>Retail Trade</v>
          </cell>
          <cell r="D9152">
            <v>209041224</v>
          </cell>
          <cell r="E9152" t="str">
            <v>Wallan</v>
          </cell>
          <cell r="F9152">
            <v>58</v>
          </cell>
          <cell r="G9152">
            <v>25</v>
          </cell>
          <cell r="H9152">
            <v>10</v>
          </cell>
          <cell r="I9152">
            <v>3</v>
          </cell>
          <cell r="J9152">
            <v>0</v>
          </cell>
          <cell r="K9152">
            <v>94</v>
          </cell>
        </row>
        <row r="9153">
          <cell r="A9153">
            <v>9147</v>
          </cell>
          <cell r="B9153" t="str">
            <v>H</v>
          </cell>
          <cell r="C9153" t="str">
            <v>Accommodation and Food Services</v>
          </cell>
          <cell r="D9153">
            <v>209041224</v>
          </cell>
          <cell r="E9153" t="str">
            <v>Wallan</v>
          </cell>
          <cell r="F9153">
            <v>31</v>
          </cell>
          <cell r="G9153">
            <v>18</v>
          </cell>
          <cell r="H9153">
            <v>21</v>
          </cell>
          <cell r="I9153">
            <v>0</v>
          </cell>
          <cell r="J9153">
            <v>0</v>
          </cell>
          <cell r="K9153">
            <v>70</v>
          </cell>
        </row>
        <row r="9154">
          <cell r="A9154">
            <v>9148</v>
          </cell>
          <cell r="B9154" t="str">
            <v>I</v>
          </cell>
          <cell r="C9154" t="str">
            <v>Transport, Postal and Warehousing</v>
          </cell>
          <cell r="D9154">
            <v>209041224</v>
          </cell>
          <cell r="E9154" t="str">
            <v>Wallan</v>
          </cell>
          <cell r="F9154">
            <v>626</v>
          </cell>
          <cell r="G9154">
            <v>85</v>
          </cell>
          <cell r="H9154">
            <v>5</v>
          </cell>
          <cell r="I9154">
            <v>0</v>
          </cell>
          <cell r="J9154">
            <v>0</v>
          </cell>
          <cell r="K9154">
            <v>717</v>
          </cell>
        </row>
        <row r="9155">
          <cell r="A9155">
            <v>9149</v>
          </cell>
          <cell r="B9155" t="str">
            <v>J</v>
          </cell>
          <cell r="C9155" t="str">
            <v>Information Media and Telecommunications</v>
          </cell>
          <cell r="D9155">
            <v>209041224</v>
          </cell>
          <cell r="E9155" t="str">
            <v>Wallan</v>
          </cell>
          <cell r="F9155">
            <v>8</v>
          </cell>
          <cell r="G9155">
            <v>8</v>
          </cell>
          <cell r="H9155">
            <v>3</v>
          </cell>
          <cell r="I9155">
            <v>0</v>
          </cell>
          <cell r="J9155">
            <v>0</v>
          </cell>
          <cell r="K9155">
            <v>17</v>
          </cell>
        </row>
        <row r="9156">
          <cell r="A9156">
            <v>9150</v>
          </cell>
          <cell r="B9156" t="str">
            <v>K</v>
          </cell>
          <cell r="C9156" t="str">
            <v>Financial and Insurance Services</v>
          </cell>
          <cell r="D9156">
            <v>209041224</v>
          </cell>
          <cell r="E9156" t="str">
            <v>Wallan</v>
          </cell>
          <cell r="F9156">
            <v>33</v>
          </cell>
          <cell r="G9156">
            <v>16</v>
          </cell>
          <cell r="H9156">
            <v>0</v>
          </cell>
          <cell r="I9156">
            <v>0</v>
          </cell>
          <cell r="J9156">
            <v>0</v>
          </cell>
          <cell r="K9156">
            <v>50</v>
          </cell>
        </row>
        <row r="9157">
          <cell r="A9157">
            <v>9151</v>
          </cell>
          <cell r="B9157" t="str">
            <v>L</v>
          </cell>
          <cell r="C9157" t="str">
            <v>Rental, Hiring and Real Estate Services</v>
          </cell>
          <cell r="D9157">
            <v>209041224</v>
          </cell>
          <cell r="E9157" t="str">
            <v>Wallan</v>
          </cell>
          <cell r="F9157">
            <v>97</v>
          </cell>
          <cell r="G9157">
            <v>18</v>
          </cell>
          <cell r="H9157">
            <v>3</v>
          </cell>
          <cell r="I9157">
            <v>0</v>
          </cell>
          <cell r="J9157">
            <v>0</v>
          </cell>
          <cell r="K9157">
            <v>119</v>
          </cell>
        </row>
        <row r="9158">
          <cell r="A9158">
            <v>9152</v>
          </cell>
          <cell r="B9158" t="str">
            <v>M</v>
          </cell>
          <cell r="C9158" t="str">
            <v>Professional, Scientific and Technical Services</v>
          </cell>
          <cell r="D9158">
            <v>209041224</v>
          </cell>
          <cell r="E9158" t="str">
            <v>Wallan</v>
          </cell>
          <cell r="F9158">
            <v>96</v>
          </cell>
          <cell r="G9158">
            <v>51</v>
          </cell>
          <cell r="H9158">
            <v>4</v>
          </cell>
          <cell r="I9158">
            <v>0</v>
          </cell>
          <cell r="J9158">
            <v>0</v>
          </cell>
          <cell r="K9158">
            <v>152</v>
          </cell>
        </row>
        <row r="9159">
          <cell r="A9159">
            <v>9153</v>
          </cell>
          <cell r="B9159" t="str">
            <v>N</v>
          </cell>
          <cell r="C9159" t="str">
            <v>Administrative and Support Services</v>
          </cell>
          <cell r="D9159">
            <v>209041224</v>
          </cell>
          <cell r="E9159" t="str">
            <v>Wallan</v>
          </cell>
          <cell r="F9159">
            <v>99</v>
          </cell>
          <cell r="G9159">
            <v>21</v>
          </cell>
          <cell r="H9159">
            <v>6</v>
          </cell>
          <cell r="I9159">
            <v>3</v>
          </cell>
          <cell r="J9159">
            <v>0</v>
          </cell>
          <cell r="K9159">
            <v>128</v>
          </cell>
        </row>
        <row r="9160">
          <cell r="A9160">
            <v>9154</v>
          </cell>
          <cell r="B9160" t="str">
            <v>O</v>
          </cell>
          <cell r="C9160" t="str">
            <v>Public Administration and Safety</v>
          </cell>
          <cell r="D9160">
            <v>209041224</v>
          </cell>
          <cell r="E9160" t="str">
            <v>Wallan</v>
          </cell>
          <cell r="F9160">
            <v>7</v>
          </cell>
          <cell r="G9160">
            <v>0</v>
          </cell>
          <cell r="H9160">
            <v>0</v>
          </cell>
          <cell r="I9160">
            <v>0</v>
          </cell>
          <cell r="J9160">
            <v>0</v>
          </cell>
          <cell r="K9160">
            <v>7</v>
          </cell>
        </row>
        <row r="9161">
          <cell r="A9161">
            <v>9155</v>
          </cell>
          <cell r="B9161" t="str">
            <v>P</v>
          </cell>
          <cell r="C9161" t="str">
            <v>Education and Training</v>
          </cell>
          <cell r="D9161">
            <v>209041224</v>
          </cell>
          <cell r="E9161" t="str">
            <v>Wallan</v>
          </cell>
          <cell r="F9161">
            <v>20</v>
          </cell>
          <cell r="G9161">
            <v>10</v>
          </cell>
          <cell r="H9161">
            <v>3</v>
          </cell>
          <cell r="I9161">
            <v>3</v>
          </cell>
          <cell r="J9161">
            <v>0</v>
          </cell>
          <cell r="K9161">
            <v>32</v>
          </cell>
        </row>
        <row r="9162">
          <cell r="A9162">
            <v>9156</v>
          </cell>
          <cell r="B9162" t="str">
            <v>Q</v>
          </cell>
          <cell r="C9162" t="str">
            <v>Health Care and Social Assistance</v>
          </cell>
          <cell r="D9162">
            <v>209041224</v>
          </cell>
          <cell r="E9162" t="str">
            <v>Wallan</v>
          </cell>
          <cell r="F9162">
            <v>79</v>
          </cell>
          <cell r="G9162">
            <v>20</v>
          </cell>
          <cell r="H9162">
            <v>12</v>
          </cell>
          <cell r="I9162">
            <v>6</v>
          </cell>
          <cell r="J9162">
            <v>0</v>
          </cell>
          <cell r="K9162">
            <v>117</v>
          </cell>
        </row>
        <row r="9163">
          <cell r="A9163">
            <v>9157</v>
          </cell>
          <cell r="B9163" t="str">
            <v>R</v>
          </cell>
          <cell r="C9163" t="str">
            <v>Arts and Recreation Services</v>
          </cell>
          <cell r="D9163">
            <v>209041224</v>
          </cell>
          <cell r="E9163" t="str">
            <v>Wallan</v>
          </cell>
          <cell r="F9163">
            <v>10</v>
          </cell>
          <cell r="G9163">
            <v>7</v>
          </cell>
          <cell r="H9163">
            <v>0</v>
          </cell>
          <cell r="I9163">
            <v>0</v>
          </cell>
          <cell r="J9163">
            <v>0</v>
          </cell>
          <cell r="K9163">
            <v>18</v>
          </cell>
        </row>
        <row r="9164">
          <cell r="A9164">
            <v>9158</v>
          </cell>
          <cell r="B9164" t="str">
            <v>S</v>
          </cell>
          <cell r="C9164" t="str">
            <v>Other Services</v>
          </cell>
          <cell r="D9164">
            <v>209041224</v>
          </cell>
          <cell r="E9164" t="str">
            <v>Wallan</v>
          </cell>
          <cell r="F9164">
            <v>77</v>
          </cell>
          <cell r="G9164">
            <v>50</v>
          </cell>
          <cell r="H9164">
            <v>13</v>
          </cell>
          <cell r="I9164">
            <v>0</v>
          </cell>
          <cell r="J9164">
            <v>0</v>
          </cell>
          <cell r="K9164">
            <v>140</v>
          </cell>
        </row>
        <row r="9165">
          <cell r="A9165">
            <v>9159</v>
          </cell>
          <cell r="B9165" t="str">
            <v>A</v>
          </cell>
          <cell r="C9165" t="str">
            <v>Agriculture, Forestry and Fishing</v>
          </cell>
          <cell r="D9165">
            <v>211051285</v>
          </cell>
          <cell r="E9165" t="str">
            <v>Wandin - Seville</v>
          </cell>
          <cell r="F9165">
            <v>68</v>
          </cell>
          <cell r="G9165">
            <v>37</v>
          </cell>
          <cell r="H9165">
            <v>16</v>
          </cell>
          <cell r="I9165">
            <v>8</v>
          </cell>
          <cell r="J9165">
            <v>0</v>
          </cell>
          <cell r="K9165">
            <v>130</v>
          </cell>
        </row>
        <row r="9166">
          <cell r="A9166">
            <v>9160</v>
          </cell>
          <cell r="B9166" t="str">
            <v>B</v>
          </cell>
          <cell r="C9166" t="str">
            <v>Mining</v>
          </cell>
          <cell r="D9166">
            <v>211051285</v>
          </cell>
          <cell r="E9166" t="str">
            <v>Wandin - Seville</v>
          </cell>
          <cell r="F9166">
            <v>3</v>
          </cell>
          <cell r="G9166">
            <v>0</v>
          </cell>
          <cell r="H9166">
            <v>0</v>
          </cell>
          <cell r="I9166">
            <v>0</v>
          </cell>
          <cell r="J9166">
            <v>0</v>
          </cell>
          <cell r="K9166">
            <v>3</v>
          </cell>
        </row>
        <row r="9167">
          <cell r="A9167">
            <v>9161</v>
          </cell>
          <cell r="B9167" t="str">
            <v>C</v>
          </cell>
          <cell r="C9167" t="str">
            <v>Manufacturing</v>
          </cell>
          <cell r="D9167">
            <v>211051285</v>
          </cell>
          <cell r="E9167" t="str">
            <v>Wandin - Seville</v>
          </cell>
          <cell r="F9167">
            <v>17</v>
          </cell>
          <cell r="G9167">
            <v>18</v>
          </cell>
          <cell r="H9167">
            <v>10</v>
          </cell>
          <cell r="I9167">
            <v>4</v>
          </cell>
          <cell r="J9167">
            <v>0</v>
          </cell>
          <cell r="K9167">
            <v>49</v>
          </cell>
        </row>
        <row r="9168">
          <cell r="A9168">
            <v>9162</v>
          </cell>
          <cell r="B9168" t="str">
            <v>D</v>
          </cell>
          <cell r="C9168" t="str">
            <v>Electricity, Gas, Water and Waste Services</v>
          </cell>
          <cell r="D9168">
            <v>211051285</v>
          </cell>
          <cell r="E9168" t="str">
            <v>Wandin - Seville</v>
          </cell>
          <cell r="F9168">
            <v>0</v>
          </cell>
          <cell r="G9168">
            <v>3</v>
          </cell>
          <cell r="H9168">
            <v>0</v>
          </cell>
          <cell r="I9168">
            <v>0</v>
          </cell>
          <cell r="J9168">
            <v>0</v>
          </cell>
          <cell r="K9168">
            <v>3</v>
          </cell>
        </row>
        <row r="9169">
          <cell r="A9169">
            <v>9163</v>
          </cell>
          <cell r="B9169" t="str">
            <v>E</v>
          </cell>
          <cell r="C9169" t="str">
            <v>Construction</v>
          </cell>
          <cell r="D9169">
            <v>211051285</v>
          </cell>
          <cell r="E9169" t="str">
            <v>Wandin - Seville</v>
          </cell>
          <cell r="F9169">
            <v>213</v>
          </cell>
          <cell r="G9169">
            <v>116</v>
          </cell>
          <cell r="H9169">
            <v>34</v>
          </cell>
          <cell r="I9169">
            <v>0</v>
          </cell>
          <cell r="J9169">
            <v>0</v>
          </cell>
          <cell r="K9169">
            <v>364</v>
          </cell>
        </row>
        <row r="9170">
          <cell r="A9170">
            <v>9164</v>
          </cell>
          <cell r="B9170" t="str">
            <v>F</v>
          </cell>
          <cell r="C9170" t="str">
            <v>Wholesale Trade</v>
          </cell>
          <cell r="D9170">
            <v>211051285</v>
          </cell>
          <cell r="E9170" t="str">
            <v>Wandin - Seville</v>
          </cell>
          <cell r="F9170">
            <v>16</v>
          </cell>
          <cell r="G9170">
            <v>10</v>
          </cell>
          <cell r="H9170">
            <v>4</v>
          </cell>
          <cell r="I9170">
            <v>5</v>
          </cell>
          <cell r="J9170">
            <v>0</v>
          </cell>
          <cell r="K9170">
            <v>35</v>
          </cell>
        </row>
        <row r="9171">
          <cell r="A9171">
            <v>9165</v>
          </cell>
          <cell r="B9171" t="str">
            <v>G</v>
          </cell>
          <cell r="C9171" t="str">
            <v>Retail Trade</v>
          </cell>
          <cell r="D9171">
            <v>211051285</v>
          </cell>
          <cell r="E9171" t="str">
            <v>Wandin - Seville</v>
          </cell>
          <cell r="F9171">
            <v>19</v>
          </cell>
          <cell r="G9171">
            <v>11</v>
          </cell>
          <cell r="H9171">
            <v>10</v>
          </cell>
          <cell r="I9171">
            <v>0</v>
          </cell>
          <cell r="J9171">
            <v>0</v>
          </cell>
          <cell r="K9171">
            <v>41</v>
          </cell>
        </row>
        <row r="9172">
          <cell r="A9172">
            <v>9166</v>
          </cell>
          <cell r="B9172" t="str">
            <v>H</v>
          </cell>
          <cell r="C9172" t="str">
            <v>Accommodation and Food Services</v>
          </cell>
          <cell r="D9172">
            <v>211051285</v>
          </cell>
          <cell r="E9172" t="str">
            <v>Wandin - Seville</v>
          </cell>
          <cell r="F9172">
            <v>10</v>
          </cell>
          <cell r="G9172">
            <v>4</v>
          </cell>
          <cell r="H9172">
            <v>12</v>
          </cell>
          <cell r="I9172">
            <v>0</v>
          </cell>
          <cell r="J9172">
            <v>0</v>
          </cell>
          <cell r="K9172">
            <v>26</v>
          </cell>
        </row>
        <row r="9173">
          <cell r="A9173">
            <v>9167</v>
          </cell>
          <cell r="B9173" t="str">
            <v>I</v>
          </cell>
          <cell r="C9173" t="str">
            <v>Transport, Postal and Warehousing</v>
          </cell>
          <cell r="D9173">
            <v>211051285</v>
          </cell>
          <cell r="E9173" t="str">
            <v>Wandin - Seville</v>
          </cell>
          <cell r="F9173">
            <v>22</v>
          </cell>
          <cell r="G9173">
            <v>15</v>
          </cell>
          <cell r="H9173">
            <v>3</v>
          </cell>
          <cell r="I9173">
            <v>0</v>
          </cell>
          <cell r="J9173">
            <v>0</v>
          </cell>
          <cell r="K9173">
            <v>40</v>
          </cell>
        </row>
        <row r="9174">
          <cell r="A9174">
            <v>9168</v>
          </cell>
          <cell r="B9174" t="str">
            <v>J</v>
          </cell>
          <cell r="C9174" t="str">
            <v>Information Media and Telecommunications</v>
          </cell>
          <cell r="D9174">
            <v>211051285</v>
          </cell>
          <cell r="E9174" t="str">
            <v>Wandin - Seville</v>
          </cell>
          <cell r="F9174">
            <v>3</v>
          </cell>
          <cell r="G9174">
            <v>3</v>
          </cell>
          <cell r="H9174">
            <v>0</v>
          </cell>
          <cell r="I9174">
            <v>0</v>
          </cell>
          <cell r="J9174">
            <v>0</v>
          </cell>
          <cell r="K9174">
            <v>5</v>
          </cell>
        </row>
        <row r="9175">
          <cell r="A9175">
            <v>9169</v>
          </cell>
          <cell r="B9175" t="str">
            <v>K</v>
          </cell>
          <cell r="C9175" t="str">
            <v>Financial and Insurance Services</v>
          </cell>
          <cell r="D9175">
            <v>211051285</v>
          </cell>
          <cell r="E9175" t="str">
            <v>Wandin - Seville</v>
          </cell>
          <cell r="F9175">
            <v>13</v>
          </cell>
          <cell r="G9175">
            <v>3</v>
          </cell>
          <cell r="H9175">
            <v>3</v>
          </cell>
          <cell r="I9175">
            <v>0</v>
          </cell>
          <cell r="J9175">
            <v>0</v>
          </cell>
          <cell r="K9175">
            <v>17</v>
          </cell>
        </row>
        <row r="9176">
          <cell r="A9176">
            <v>9170</v>
          </cell>
          <cell r="B9176" t="str">
            <v>L</v>
          </cell>
          <cell r="C9176" t="str">
            <v>Rental, Hiring and Real Estate Services</v>
          </cell>
          <cell r="D9176">
            <v>211051285</v>
          </cell>
          <cell r="E9176" t="str">
            <v>Wandin - Seville</v>
          </cell>
          <cell r="F9176">
            <v>91</v>
          </cell>
          <cell r="G9176">
            <v>9</v>
          </cell>
          <cell r="H9176">
            <v>0</v>
          </cell>
          <cell r="I9176">
            <v>0</v>
          </cell>
          <cell r="J9176">
            <v>0</v>
          </cell>
          <cell r="K9176">
            <v>102</v>
          </cell>
        </row>
        <row r="9177">
          <cell r="A9177">
            <v>9171</v>
          </cell>
          <cell r="B9177" t="str">
            <v>M</v>
          </cell>
          <cell r="C9177" t="str">
            <v>Professional, Scientific and Technical Services</v>
          </cell>
          <cell r="D9177">
            <v>211051285</v>
          </cell>
          <cell r="E9177" t="str">
            <v>Wandin - Seville</v>
          </cell>
          <cell r="F9177">
            <v>50</v>
          </cell>
          <cell r="G9177">
            <v>34</v>
          </cell>
          <cell r="H9177">
            <v>3</v>
          </cell>
          <cell r="I9177">
            <v>3</v>
          </cell>
          <cell r="J9177">
            <v>0</v>
          </cell>
          <cell r="K9177">
            <v>88</v>
          </cell>
        </row>
        <row r="9178">
          <cell r="A9178">
            <v>9172</v>
          </cell>
          <cell r="B9178" t="str">
            <v>N</v>
          </cell>
          <cell r="C9178" t="str">
            <v>Administrative and Support Services</v>
          </cell>
          <cell r="D9178">
            <v>211051285</v>
          </cell>
          <cell r="E9178" t="str">
            <v>Wandin - Seville</v>
          </cell>
          <cell r="F9178">
            <v>15</v>
          </cell>
          <cell r="G9178">
            <v>12</v>
          </cell>
          <cell r="H9178">
            <v>6</v>
          </cell>
          <cell r="I9178">
            <v>0</v>
          </cell>
          <cell r="J9178">
            <v>0</v>
          </cell>
          <cell r="K9178">
            <v>34</v>
          </cell>
        </row>
        <row r="9179">
          <cell r="A9179">
            <v>9173</v>
          </cell>
          <cell r="B9179" t="str">
            <v>O</v>
          </cell>
          <cell r="C9179" t="str">
            <v>Public Administration and Safety</v>
          </cell>
          <cell r="D9179">
            <v>211051285</v>
          </cell>
          <cell r="E9179" t="str">
            <v>Wandin - Seville</v>
          </cell>
          <cell r="F9179">
            <v>0</v>
          </cell>
          <cell r="G9179">
            <v>0</v>
          </cell>
          <cell r="H9179">
            <v>3</v>
          </cell>
          <cell r="I9179">
            <v>0</v>
          </cell>
          <cell r="J9179">
            <v>0</v>
          </cell>
          <cell r="K9179">
            <v>3</v>
          </cell>
        </row>
        <row r="9180">
          <cell r="A9180">
            <v>9174</v>
          </cell>
          <cell r="B9180" t="str">
            <v>P</v>
          </cell>
          <cell r="C9180" t="str">
            <v>Education and Training</v>
          </cell>
          <cell r="D9180">
            <v>211051285</v>
          </cell>
          <cell r="E9180" t="str">
            <v>Wandin - Seville</v>
          </cell>
          <cell r="F9180">
            <v>5</v>
          </cell>
          <cell r="G9180">
            <v>4</v>
          </cell>
          <cell r="H9180">
            <v>4</v>
          </cell>
          <cell r="I9180">
            <v>0</v>
          </cell>
          <cell r="J9180">
            <v>0</v>
          </cell>
          <cell r="K9180">
            <v>13</v>
          </cell>
        </row>
        <row r="9181">
          <cell r="A9181">
            <v>9175</v>
          </cell>
          <cell r="B9181" t="str">
            <v>Q</v>
          </cell>
          <cell r="C9181" t="str">
            <v>Health Care and Social Assistance</v>
          </cell>
          <cell r="D9181">
            <v>211051285</v>
          </cell>
          <cell r="E9181" t="str">
            <v>Wandin - Seville</v>
          </cell>
          <cell r="F9181">
            <v>19</v>
          </cell>
          <cell r="G9181">
            <v>13</v>
          </cell>
          <cell r="H9181">
            <v>9</v>
          </cell>
          <cell r="I9181">
            <v>0</v>
          </cell>
          <cell r="J9181">
            <v>0</v>
          </cell>
          <cell r="K9181">
            <v>43</v>
          </cell>
        </row>
        <row r="9182">
          <cell r="A9182">
            <v>9176</v>
          </cell>
          <cell r="B9182" t="str">
            <v>R</v>
          </cell>
          <cell r="C9182" t="str">
            <v>Arts and Recreation Services</v>
          </cell>
          <cell r="D9182">
            <v>211051285</v>
          </cell>
          <cell r="E9182" t="str">
            <v>Wandin - Seville</v>
          </cell>
          <cell r="F9182">
            <v>6</v>
          </cell>
          <cell r="G9182">
            <v>3</v>
          </cell>
          <cell r="H9182">
            <v>0</v>
          </cell>
          <cell r="I9182">
            <v>0</v>
          </cell>
          <cell r="J9182">
            <v>0</v>
          </cell>
          <cell r="K9182">
            <v>8</v>
          </cell>
        </row>
        <row r="9183">
          <cell r="A9183">
            <v>9177</v>
          </cell>
          <cell r="B9183" t="str">
            <v>S</v>
          </cell>
          <cell r="C9183" t="str">
            <v>Other Services</v>
          </cell>
          <cell r="D9183">
            <v>211051285</v>
          </cell>
          <cell r="E9183" t="str">
            <v>Wandin - Seville</v>
          </cell>
          <cell r="F9183">
            <v>42</v>
          </cell>
          <cell r="G9183">
            <v>18</v>
          </cell>
          <cell r="H9183">
            <v>4</v>
          </cell>
          <cell r="I9183">
            <v>0</v>
          </cell>
          <cell r="J9183">
            <v>0</v>
          </cell>
          <cell r="K9183">
            <v>64</v>
          </cell>
        </row>
        <row r="9184">
          <cell r="A9184">
            <v>9178</v>
          </cell>
          <cell r="B9184" t="str">
            <v>A</v>
          </cell>
          <cell r="C9184" t="str">
            <v>Agriculture, Forestry and Fishing</v>
          </cell>
          <cell r="D9184">
            <v>204021066</v>
          </cell>
          <cell r="E9184" t="str">
            <v>Wangaratta</v>
          </cell>
          <cell r="F9184">
            <v>92</v>
          </cell>
          <cell r="G9184">
            <v>11</v>
          </cell>
          <cell r="H9184">
            <v>4</v>
          </cell>
          <cell r="I9184">
            <v>0</v>
          </cell>
          <cell r="J9184">
            <v>0</v>
          </cell>
          <cell r="K9184">
            <v>107</v>
          </cell>
        </row>
        <row r="9185">
          <cell r="A9185">
            <v>9179</v>
          </cell>
          <cell r="B9185" t="str">
            <v>B</v>
          </cell>
          <cell r="C9185" t="str">
            <v>Mining</v>
          </cell>
          <cell r="D9185">
            <v>204021066</v>
          </cell>
          <cell r="E9185" t="str">
            <v>Wangaratta</v>
          </cell>
          <cell r="F9185">
            <v>0</v>
          </cell>
          <cell r="G9185">
            <v>0</v>
          </cell>
          <cell r="H9185">
            <v>0</v>
          </cell>
          <cell r="I9185">
            <v>0</v>
          </cell>
          <cell r="J9185">
            <v>0</v>
          </cell>
          <cell r="K9185">
            <v>0</v>
          </cell>
        </row>
        <row r="9186">
          <cell r="A9186">
            <v>9180</v>
          </cell>
          <cell r="B9186" t="str">
            <v>C</v>
          </cell>
          <cell r="C9186" t="str">
            <v>Manufacturing</v>
          </cell>
          <cell r="D9186">
            <v>204021066</v>
          </cell>
          <cell r="E9186" t="str">
            <v>Wangaratta</v>
          </cell>
          <cell r="F9186">
            <v>31</v>
          </cell>
          <cell r="G9186">
            <v>24</v>
          </cell>
          <cell r="H9186">
            <v>19</v>
          </cell>
          <cell r="I9186">
            <v>6</v>
          </cell>
          <cell r="J9186">
            <v>0</v>
          </cell>
          <cell r="K9186">
            <v>80</v>
          </cell>
        </row>
        <row r="9187">
          <cell r="A9187">
            <v>9181</v>
          </cell>
          <cell r="B9187" t="str">
            <v>D</v>
          </cell>
          <cell r="C9187" t="str">
            <v>Electricity, Gas, Water and Waste Services</v>
          </cell>
          <cell r="D9187">
            <v>204021066</v>
          </cell>
          <cell r="E9187" t="str">
            <v>Wangaratta</v>
          </cell>
          <cell r="F9187">
            <v>3</v>
          </cell>
          <cell r="G9187">
            <v>0</v>
          </cell>
          <cell r="H9187">
            <v>3</v>
          </cell>
          <cell r="I9187">
            <v>0</v>
          </cell>
          <cell r="J9187">
            <v>0</v>
          </cell>
          <cell r="K9187">
            <v>6</v>
          </cell>
        </row>
        <row r="9188">
          <cell r="A9188">
            <v>9182</v>
          </cell>
          <cell r="B9188" t="str">
            <v>E</v>
          </cell>
          <cell r="C9188" t="str">
            <v>Construction</v>
          </cell>
          <cell r="D9188">
            <v>204021066</v>
          </cell>
          <cell r="E9188" t="str">
            <v>Wangaratta</v>
          </cell>
          <cell r="F9188">
            <v>159</v>
          </cell>
          <cell r="G9188">
            <v>92</v>
          </cell>
          <cell r="H9188">
            <v>28</v>
          </cell>
          <cell r="I9188">
            <v>3</v>
          </cell>
          <cell r="J9188">
            <v>0</v>
          </cell>
          <cell r="K9188">
            <v>282</v>
          </cell>
        </row>
        <row r="9189">
          <cell r="A9189">
            <v>9183</v>
          </cell>
          <cell r="B9189" t="str">
            <v>F</v>
          </cell>
          <cell r="C9189" t="str">
            <v>Wholesale Trade</v>
          </cell>
          <cell r="D9189">
            <v>204021066</v>
          </cell>
          <cell r="E9189" t="str">
            <v>Wangaratta</v>
          </cell>
          <cell r="F9189">
            <v>20</v>
          </cell>
          <cell r="G9189">
            <v>9</v>
          </cell>
          <cell r="H9189">
            <v>10</v>
          </cell>
          <cell r="I9189">
            <v>0</v>
          </cell>
          <cell r="J9189">
            <v>0</v>
          </cell>
          <cell r="K9189">
            <v>41</v>
          </cell>
        </row>
        <row r="9190">
          <cell r="A9190">
            <v>9184</v>
          </cell>
          <cell r="B9190" t="str">
            <v>G</v>
          </cell>
          <cell r="C9190" t="str">
            <v>Retail Trade</v>
          </cell>
          <cell r="D9190">
            <v>204021066</v>
          </cell>
          <cell r="E9190" t="str">
            <v>Wangaratta</v>
          </cell>
          <cell r="F9190">
            <v>43</v>
          </cell>
          <cell r="G9190">
            <v>45</v>
          </cell>
          <cell r="H9190">
            <v>34</v>
          </cell>
          <cell r="I9190">
            <v>3</v>
          </cell>
          <cell r="J9190">
            <v>0</v>
          </cell>
          <cell r="K9190">
            <v>125</v>
          </cell>
        </row>
        <row r="9191">
          <cell r="A9191">
            <v>9185</v>
          </cell>
          <cell r="B9191" t="str">
            <v>H</v>
          </cell>
          <cell r="C9191" t="str">
            <v>Accommodation and Food Services</v>
          </cell>
          <cell r="D9191">
            <v>204021066</v>
          </cell>
          <cell r="E9191" t="str">
            <v>Wangaratta</v>
          </cell>
          <cell r="F9191">
            <v>20</v>
          </cell>
          <cell r="G9191">
            <v>35</v>
          </cell>
          <cell r="H9191">
            <v>24</v>
          </cell>
          <cell r="I9191">
            <v>11</v>
          </cell>
          <cell r="J9191">
            <v>0</v>
          </cell>
          <cell r="K9191">
            <v>91</v>
          </cell>
        </row>
        <row r="9192">
          <cell r="A9192">
            <v>9186</v>
          </cell>
          <cell r="B9192" t="str">
            <v>I</v>
          </cell>
          <cell r="C9192" t="str">
            <v>Transport, Postal and Warehousing</v>
          </cell>
          <cell r="D9192">
            <v>204021066</v>
          </cell>
          <cell r="E9192" t="str">
            <v>Wangaratta</v>
          </cell>
          <cell r="F9192">
            <v>54</v>
          </cell>
          <cell r="G9192">
            <v>22</v>
          </cell>
          <cell r="H9192">
            <v>5</v>
          </cell>
          <cell r="I9192">
            <v>6</v>
          </cell>
          <cell r="J9192">
            <v>0</v>
          </cell>
          <cell r="K9192">
            <v>87</v>
          </cell>
        </row>
        <row r="9193">
          <cell r="A9193">
            <v>9187</v>
          </cell>
          <cell r="B9193" t="str">
            <v>J</v>
          </cell>
          <cell r="C9193" t="str">
            <v>Information Media and Telecommunications</v>
          </cell>
          <cell r="D9193">
            <v>204021066</v>
          </cell>
          <cell r="E9193" t="str">
            <v>Wangaratta</v>
          </cell>
          <cell r="F9193">
            <v>3</v>
          </cell>
          <cell r="G9193">
            <v>3</v>
          </cell>
          <cell r="H9193">
            <v>0</v>
          </cell>
          <cell r="I9193">
            <v>0</v>
          </cell>
          <cell r="J9193">
            <v>0</v>
          </cell>
          <cell r="K9193">
            <v>7</v>
          </cell>
        </row>
        <row r="9194">
          <cell r="A9194">
            <v>9188</v>
          </cell>
          <cell r="B9194" t="str">
            <v>K</v>
          </cell>
          <cell r="C9194" t="str">
            <v>Financial and Insurance Services</v>
          </cell>
          <cell r="D9194">
            <v>204021066</v>
          </cell>
          <cell r="E9194" t="str">
            <v>Wangaratta</v>
          </cell>
          <cell r="F9194">
            <v>31</v>
          </cell>
          <cell r="G9194">
            <v>18</v>
          </cell>
          <cell r="H9194">
            <v>5</v>
          </cell>
          <cell r="I9194">
            <v>0</v>
          </cell>
          <cell r="J9194">
            <v>0</v>
          </cell>
          <cell r="K9194">
            <v>54</v>
          </cell>
        </row>
        <row r="9195">
          <cell r="A9195">
            <v>9189</v>
          </cell>
          <cell r="B9195" t="str">
            <v>L</v>
          </cell>
          <cell r="C9195" t="str">
            <v>Rental, Hiring and Real Estate Services</v>
          </cell>
          <cell r="D9195">
            <v>204021066</v>
          </cell>
          <cell r="E9195" t="str">
            <v>Wangaratta</v>
          </cell>
          <cell r="F9195">
            <v>152</v>
          </cell>
          <cell r="G9195">
            <v>9</v>
          </cell>
          <cell r="H9195">
            <v>6</v>
          </cell>
          <cell r="I9195">
            <v>3</v>
          </cell>
          <cell r="J9195">
            <v>0</v>
          </cell>
          <cell r="K9195">
            <v>170</v>
          </cell>
        </row>
        <row r="9196">
          <cell r="A9196">
            <v>9190</v>
          </cell>
          <cell r="B9196" t="str">
            <v>M</v>
          </cell>
          <cell r="C9196" t="str">
            <v>Professional, Scientific and Technical Services</v>
          </cell>
          <cell r="D9196">
            <v>204021066</v>
          </cell>
          <cell r="E9196" t="str">
            <v>Wangaratta</v>
          </cell>
          <cell r="F9196">
            <v>67</v>
          </cell>
          <cell r="G9196">
            <v>41</v>
          </cell>
          <cell r="H9196">
            <v>15</v>
          </cell>
          <cell r="I9196">
            <v>3</v>
          </cell>
          <cell r="J9196">
            <v>0</v>
          </cell>
          <cell r="K9196">
            <v>126</v>
          </cell>
        </row>
        <row r="9197">
          <cell r="A9197">
            <v>9191</v>
          </cell>
          <cell r="B9197" t="str">
            <v>N</v>
          </cell>
          <cell r="C9197" t="str">
            <v>Administrative and Support Services</v>
          </cell>
          <cell r="D9197">
            <v>204021066</v>
          </cell>
          <cell r="E9197" t="str">
            <v>Wangaratta</v>
          </cell>
          <cell r="F9197">
            <v>40</v>
          </cell>
          <cell r="G9197">
            <v>17</v>
          </cell>
          <cell r="H9197">
            <v>4</v>
          </cell>
          <cell r="I9197">
            <v>4</v>
          </cell>
          <cell r="J9197">
            <v>0</v>
          </cell>
          <cell r="K9197">
            <v>66</v>
          </cell>
        </row>
        <row r="9198">
          <cell r="A9198">
            <v>9192</v>
          </cell>
          <cell r="B9198" t="str">
            <v>O</v>
          </cell>
          <cell r="C9198" t="str">
            <v>Public Administration and Safety</v>
          </cell>
          <cell r="D9198">
            <v>204021066</v>
          </cell>
          <cell r="E9198" t="str">
            <v>Wangaratta</v>
          </cell>
          <cell r="F9198">
            <v>0</v>
          </cell>
          <cell r="G9198">
            <v>0</v>
          </cell>
          <cell r="H9198">
            <v>0</v>
          </cell>
          <cell r="I9198">
            <v>0</v>
          </cell>
          <cell r="J9198">
            <v>0</v>
          </cell>
          <cell r="K9198">
            <v>3</v>
          </cell>
        </row>
        <row r="9199">
          <cell r="A9199">
            <v>9193</v>
          </cell>
          <cell r="B9199" t="str">
            <v>P</v>
          </cell>
          <cell r="C9199" t="str">
            <v>Education and Training</v>
          </cell>
          <cell r="D9199">
            <v>204021066</v>
          </cell>
          <cell r="E9199" t="str">
            <v>Wangaratta</v>
          </cell>
          <cell r="F9199">
            <v>10</v>
          </cell>
          <cell r="G9199">
            <v>5</v>
          </cell>
          <cell r="H9199">
            <v>5</v>
          </cell>
          <cell r="I9199">
            <v>3</v>
          </cell>
          <cell r="J9199">
            <v>0</v>
          </cell>
          <cell r="K9199">
            <v>21</v>
          </cell>
        </row>
        <row r="9200">
          <cell r="A9200">
            <v>9194</v>
          </cell>
          <cell r="B9200" t="str">
            <v>Q</v>
          </cell>
          <cell r="C9200" t="str">
            <v>Health Care and Social Assistance</v>
          </cell>
          <cell r="D9200">
            <v>204021066</v>
          </cell>
          <cell r="E9200" t="str">
            <v>Wangaratta</v>
          </cell>
          <cell r="F9200">
            <v>121</v>
          </cell>
          <cell r="G9200">
            <v>45</v>
          </cell>
          <cell r="H9200">
            <v>28</v>
          </cell>
          <cell r="I9200">
            <v>8</v>
          </cell>
          <cell r="J9200">
            <v>0</v>
          </cell>
          <cell r="K9200">
            <v>202</v>
          </cell>
        </row>
        <row r="9201">
          <cell r="A9201">
            <v>9195</v>
          </cell>
          <cell r="B9201" t="str">
            <v>R</v>
          </cell>
          <cell r="C9201" t="str">
            <v>Arts and Recreation Services</v>
          </cell>
          <cell r="D9201">
            <v>204021066</v>
          </cell>
          <cell r="E9201" t="str">
            <v>Wangaratta</v>
          </cell>
          <cell r="F9201">
            <v>13</v>
          </cell>
          <cell r="G9201">
            <v>14</v>
          </cell>
          <cell r="H9201">
            <v>5</v>
          </cell>
          <cell r="I9201">
            <v>0</v>
          </cell>
          <cell r="J9201">
            <v>0</v>
          </cell>
          <cell r="K9201">
            <v>33</v>
          </cell>
        </row>
        <row r="9202">
          <cell r="A9202">
            <v>9196</v>
          </cell>
          <cell r="B9202" t="str">
            <v>S</v>
          </cell>
          <cell r="C9202" t="str">
            <v>Other Services</v>
          </cell>
          <cell r="D9202">
            <v>204021066</v>
          </cell>
          <cell r="E9202" t="str">
            <v>Wangaratta</v>
          </cell>
          <cell r="F9202">
            <v>57</v>
          </cell>
          <cell r="G9202">
            <v>43</v>
          </cell>
          <cell r="H9202">
            <v>16</v>
          </cell>
          <cell r="I9202">
            <v>3</v>
          </cell>
          <cell r="J9202">
            <v>0</v>
          </cell>
          <cell r="K9202">
            <v>117</v>
          </cell>
        </row>
        <row r="9203">
          <cell r="A9203">
            <v>9197</v>
          </cell>
          <cell r="B9203" t="str">
            <v>A</v>
          </cell>
          <cell r="C9203" t="str">
            <v>Agriculture, Forestry and Fishing</v>
          </cell>
          <cell r="D9203">
            <v>204021067</v>
          </cell>
          <cell r="E9203" t="str">
            <v>Wangaratta Surrounds</v>
          </cell>
          <cell r="F9203">
            <v>629</v>
          </cell>
          <cell r="G9203">
            <v>86</v>
          </cell>
          <cell r="H9203">
            <v>22</v>
          </cell>
          <cell r="I9203">
            <v>6</v>
          </cell>
          <cell r="J9203">
            <v>0</v>
          </cell>
          <cell r="K9203">
            <v>743</v>
          </cell>
        </row>
        <row r="9204">
          <cell r="A9204">
            <v>9198</v>
          </cell>
          <cell r="B9204" t="str">
            <v>B</v>
          </cell>
          <cell r="C9204" t="str">
            <v>Mining</v>
          </cell>
          <cell r="D9204">
            <v>204021067</v>
          </cell>
          <cell r="E9204" t="str">
            <v>Wangaratta Surrounds</v>
          </cell>
          <cell r="F9204">
            <v>3</v>
          </cell>
          <cell r="G9204">
            <v>0</v>
          </cell>
          <cell r="H9204">
            <v>0</v>
          </cell>
          <cell r="I9204">
            <v>0</v>
          </cell>
          <cell r="J9204">
            <v>0</v>
          </cell>
          <cell r="K9204">
            <v>3</v>
          </cell>
        </row>
        <row r="9205">
          <cell r="A9205">
            <v>9199</v>
          </cell>
          <cell r="B9205" t="str">
            <v>C</v>
          </cell>
          <cell r="C9205" t="str">
            <v>Manufacturing</v>
          </cell>
          <cell r="D9205">
            <v>204021067</v>
          </cell>
          <cell r="E9205" t="str">
            <v>Wangaratta Surrounds</v>
          </cell>
          <cell r="F9205">
            <v>44</v>
          </cell>
          <cell r="G9205">
            <v>13</v>
          </cell>
          <cell r="H9205">
            <v>11</v>
          </cell>
          <cell r="I9205">
            <v>6</v>
          </cell>
          <cell r="J9205">
            <v>0</v>
          </cell>
          <cell r="K9205">
            <v>74</v>
          </cell>
        </row>
        <row r="9206">
          <cell r="A9206">
            <v>9200</v>
          </cell>
          <cell r="B9206" t="str">
            <v>D</v>
          </cell>
          <cell r="C9206" t="str">
            <v>Electricity, Gas, Water and Waste Services</v>
          </cell>
          <cell r="D9206">
            <v>204021067</v>
          </cell>
          <cell r="E9206" t="str">
            <v>Wangaratta Surrounds</v>
          </cell>
          <cell r="F9206">
            <v>0</v>
          </cell>
          <cell r="G9206">
            <v>0</v>
          </cell>
          <cell r="H9206">
            <v>0</v>
          </cell>
          <cell r="I9206">
            <v>0</v>
          </cell>
          <cell r="J9206">
            <v>0</v>
          </cell>
          <cell r="K9206">
            <v>0</v>
          </cell>
        </row>
        <row r="9207">
          <cell r="A9207">
            <v>9201</v>
          </cell>
          <cell r="B9207" t="str">
            <v>E</v>
          </cell>
          <cell r="C9207" t="str">
            <v>Construction</v>
          </cell>
          <cell r="D9207">
            <v>204021067</v>
          </cell>
          <cell r="E9207" t="str">
            <v>Wangaratta Surrounds</v>
          </cell>
          <cell r="F9207">
            <v>130</v>
          </cell>
          <cell r="G9207">
            <v>72</v>
          </cell>
          <cell r="H9207">
            <v>21</v>
          </cell>
          <cell r="I9207">
            <v>0</v>
          </cell>
          <cell r="J9207">
            <v>0</v>
          </cell>
          <cell r="K9207">
            <v>223</v>
          </cell>
        </row>
        <row r="9208">
          <cell r="A9208">
            <v>9202</v>
          </cell>
          <cell r="B9208" t="str">
            <v>F</v>
          </cell>
          <cell r="C9208" t="str">
            <v>Wholesale Trade</v>
          </cell>
          <cell r="D9208">
            <v>204021067</v>
          </cell>
          <cell r="E9208" t="str">
            <v>Wangaratta Surrounds</v>
          </cell>
          <cell r="F9208">
            <v>20</v>
          </cell>
          <cell r="G9208">
            <v>7</v>
          </cell>
          <cell r="H9208">
            <v>0</v>
          </cell>
          <cell r="I9208">
            <v>3</v>
          </cell>
          <cell r="J9208">
            <v>0</v>
          </cell>
          <cell r="K9208">
            <v>29</v>
          </cell>
        </row>
        <row r="9209">
          <cell r="A9209">
            <v>9203</v>
          </cell>
          <cell r="B9209" t="str">
            <v>G</v>
          </cell>
          <cell r="C9209" t="str">
            <v>Retail Trade</v>
          </cell>
          <cell r="D9209">
            <v>204021067</v>
          </cell>
          <cell r="E9209" t="str">
            <v>Wangaratta Surrounds</v>
          </cell>
          <cell r="F9209">
            <v>21</v>
          </cell>
          <cell r="G9209">
            <v>9</v>
          </cell>
          <cell r="H9209">
            <v>7</v>
          </cell>
          <cell r="I9209">
            <v>0</v>
          </cell>
          <cell r="J9209">
            <v>0</v>
          </cell>
          <cell r="K9209">
            <v>37</v>
          </cell>
        </row>
        <row r="9210">
          <cell r="A9210">
            <v>9204</v>
          </cell>
          <cell r="B9210" t="str">
            <v>H</v>
          </cell>
          <cell r="C9210" t="str">
            <v>Accommodation and Food Services</v>
          </cell>
          <cell r="D9210">
            <v>204021067</v>
          </cell>
          <cell r="E9210" t="str">
            <v>Wangaratta Surrounds</v>
          </cell>
          <cell r="F9210">
            <v>23</v>
          </cell>
          <cell r="G9210">
            <v>18</v>
          </cell>
          <cell r="H9210">
            <v>10</v>
          </cell>
          <cell r="I9210">
            <v>0</v>
          </cell>
          <cell r="J9210">
            <v>0</v>
          </cell>
          <cell r="K9210">
            <v>53</v>
          </cell>
        </row>
        <row r="9211">
          <cell r="A9211">
            <v>9205</v>
          </cell>
          <cell r="B9211" t="str">
            <v>I</v>
          </cell>
          <cell r="C9211" t="str">
            <v>Transport, Postal and Warehousing</v>
          </cell>
          <cell r="D9211">
            <v>204021067</v>
          </cell>
          <cell r="E9211" t="str">
            <v>Wangaratta Surrounds</v>
          </cell>
          <cell r="F9211">
            <v>27</v>
          </cell>
          <cell r="G9211">
            <v>14</v>
          </cell>
          <cell r="H9211">
            <v>8</v>
          </cell>
          <cell r="I9211">
            <v>0</v>
          </cell>
          <cell r="J9211">
            <v>0</v>
          </cell>
          <cell r="K9211">
            <v>50</v>
          </cell>
        </row>
        <row r="9212">
          <cell r="A9212">
            <v>9206</v>
          </cell>
          <cell r="B9212" t="str">
            <v>J</v>
          </cell>
          <cell r="C9212" t="str">
            <v>Information Media and Telecommunications</v>
          </cell>
          <cell r="D9212">
            <v>204021067</v>
          </cell>
          <cell r="E9212" t="str">
            <v>Wangaratta Surrounds</v>
          </cell>
          <cell r="F9212">
            <v>0</v>
          </cell>
          <cell r="G9212">
            <v>0</v>
          </cell>
          <cell r="H9212">
            <v>0</v>
          </cell>
          <cell r="I9212">
            <v>0</v>
          </cell>
          <cell r="J9212">
            <v>0</v>
          </cell>
          <cell r="K9212">
            <v>3</v>
          </cell>
        </row>
        <row r="9213">
          <cell r="A9213">
            <v>9207</v>
          </cell>
          <cell r="B9213" t="str">
            <v>K</v>
          </cell>
          <cell r="C9213" t="str">
            <v>Financial and Insurance Services</v>
          </cell>
          <cell r="D9213">
            <v>204021067</v>
          </cell>
          <cell r="E9213" t="str">
            <v>Wangaratta Surrounds</v>
          </cell>
          <cell r="F9213">
            <v>20</v>
          </cell>
          <cell r="G9213">
            <v>3</v>
          </cell>
          <cell r="H9213">
            <v>0</v>
          </cell>
          <cell r="I9213">
            <v>0</v>
          </cell>
          <cell r="J9213">
            <v>0</v>
          </cell>
          <cell r="K9213">
            <v>24</v>
          </cell>
        </row>
        <row r="9214">
          <cell r="A9214">
            <v>9208</v>
          </cell>
          <cell r="B9214" t="str">
            <v>L</v>
          </cell>
          <cell r="C9214" t="str">
            <v>Rental, Hiring and Real Estate Services</v>
          </cell>
          <cell r="D9214">
            <v>204021067</v>
          </cell>
          <cell r="E9214" t="str">
            <v>Wangaratta Surrounds</v>
          </cell>
          <cell r="F9214">
            <v>94</v>
          </cell>
          <cell r="G9214">
            <v>12</v>
          </cell>
          <cell r="H9214">
            <v>0</v>
          </cell>
          <cell r="I9214">
            <v>0</v>
          </cell>
          <cell r="J9214">
            <v>0</v>
          </cell>
          <cell r="K9214">
            <v>107</v>
          </cell>
        </row>
        <row r="9215">
          <cell r="A9215">
            <v>9209</v>
          </cell>
          <cell r="B9215" t="str">
            <v>M</v>
          </cell>
          <cell r="C9215" t="str">
            <v>Professional, Scientific and Technical Services</v>
          </cell>
          <cell r="D9215">
            <v>204021067</v>
          </cell>
          <cell r="E9215" t="str">
            <v>Wangaratta Surrounds</v>
          </cell>
          <cell r="F9215">
            <v>61</v>
          </cell>
          <cell r="G9215">
            <v>23</v>
          </cell>
          <cell r="H9215">
            <v>6</v>
          </cell>
          <cell r="I9215">
            <v>0</v>
          </cell>
          <cell r="J9215">
            <v>0</v>
          </cell>
          <cell r="K9215">
            <v>90</v>
          </cell>
        </row>
        <row r="9216">
          <cell r="A9216">
            <v>9210</v>
          </cell>
          <cell r="B9216" t="str">
            <v>N</v>
          </cell>
          <cell r="C9216" t="str">
            <v>Administrative and Support Services</v>
          </cell>
          <cell r="D9216">
            <v>204021067</v>
          </cell>
          <cell r="E9216" t="str">
            <v>Wangaratta Surrounds</v>
          </cell>
          <cell r="F9216">
            <v>22</v>
          </cell>
          <cell r="G9216">
            <v>12</v>
          </cell>
          <cell r="H9216">
            <v>4</v>
          </cell>
          <cell r="I9216">
            <v>3</v>
          </cell>
          <cell r="J9216">
            <v>0</v>
          </cell>
          <cell r="K9216">
            <v>41</v>
          </cell>
        </row>
        <row r="9217">
          <cell r="A9217">
            <v>9211</v>
          </cell>
          <cell r="B9217" t="str">
            <v>O</v>
          </cell>
          <cell r="C9217" t="str">
            <v>Public Administration and Safety</v>
          </cell>
          <cell r="D9217">
            <v>204021067</v>
          </cell>
          <cell r="E9217" t="str">
            <v>Wangaratta Surrounds</v>
          </cell>
          <cell r="F9217">
            <v>0</v>
          </cell>
          <cell r="G9217">
            <v>0</v>
          </cell>
          <cell r="H9217">
            <v>0</v>
          </cell>
          <cell r="I9217">
            <v>0</v>
          </cell>
          <cell r="J9217">
            <v>0</v>
          </cell>
          <cell r="K9217">
            <v>0</v>
          </cell>
        </row>
        <row r="9218">
          <cell r="A9218">
            <v>9212</v>
          </cell>
          <cell r="B9218" t="str">
            <v>P</v>
          </cell>
          <cell r="C9218" t="str">
            <v>Education and Training</v>
          </cell>
          <cell r="D9218">
            <v>204021067</v>
          </cell>
          <cell r="E9218" t="str">
            <v>Wangaratta Surrounds</v>
          </cell>
          <cell r="F9218">
            <v>6</v>
          </cell>
          <cell r="G9218">
            <v>0</v>
          </cell>
          <cell r="H9218">
            <v>0</v>
          </cell>
          <cell r="I9218">
            <v>0</v>
          </cell>
          <cell r="J9218">
            <v>0</v>
          </cell>
          <cell r="K9218">
            <v>10</v>
          </cell>
        </row>
        <row r="9219">
          <cell r="A9219">
            <v>9213</v>
          </cell>
          <cell r="B9219" t="str">
            <v>Q</v>
          </cell>
          <cell r="C9219" t="str">
            <v>Health Care and Social Assistance</v>
          </cell>
          <cell r="D9219">
            <v>204021067</v>
          </cell>
          <cell r="E9219" t="str">
            <v>Wangaratta Surrounds</v>
          </cell>
          <cell r="F9219">
            <v>26</v>
          </cell>
          <cell r="G9219">
            <v>9</v>
          </cell>
          <cell r="H9219">
            <v>4</v>
          </cell>
          <cell r="I9219">
            <v>0</v>
          </cell>
          <cell r="J9219">
            <v>0</v>
          </cell>
          <cell r="K9219">
            <v>39</v>
          </cell>
        </row>
        <row r="9220">
          <cell r="A9220">
            <v>9214</v>
          </cell>
          <cell r="B9220" t="str">
            <v>R</v>
          </cell>
          <cell r="C9220" t="str">
            <v>Arts and Recreation Services</v>
          </cell>
          <cell r="D9220">
            <v>204021067</v>
          </cell>
          <cell r="E9220" t="str">
            <v>Wangaratta Surrounds</v>
          </cell>
          <cell r="F9220">
            <v>13</v>
          </cell>
          <cell r="G9220">
            <v>0</v>
          </cell>
          <cell r="H9220">
            <v>3</v>
          </cell>
          <cell r="I9220">
            <v>0</v>
          </cell>
          <cell r="J9220">
            <v>0</v>
          </cell>
          <cell r="K9220">
            <v>17</v>
          </cell>
        </row>
        <row r="9221">
          <cell r="A9221">
            <v>9215</v>
          </cell>
          <cell r="B9221" t="str">
            <v>S</v>
          </cell>
          <cell r="C9221" t="str">
            <v>Other Services</v>
          </cell>
          <cell r="D9221">
            <v>204021067</v>
          </cell>
          <cell r="E9221" t="str">
            <v>Wangaratta Surrounds</v>
          </cell>
          <cell r="F9221">
            <v>39</v>
          </cell>
          <cell r="G9221">
            <v>8</v>
          </cell>
          <cell r="H9221">
            <v>3</v>
          </cell>
          <cell r="I9221">
            <v>0</v>
          </cell>
          <cell r="J9221">
            <v>0</v>
          </cell>
          <cell r="K9221">
            <v>51</v>
          </cell>
        </row>
        <row r="9222">
          <cell r="A9222">
            <v>9216</v>
          </cell>
          <cell r="B9222" t="str">
            <v>A</v>
          </cell>
          <cell r="C9222" t="str">
            <v>Agriculture, Forestry and Fishing</v>
          </cell>
          <cell r="D9222">
            <v>211011259</v>
          </cell>
          <cell r="E9222" t="str">
            <v>Wantirna</v>
          </cell>
          <cell r="F9222">
            <v>3</v>
          </cell>
          <cell r="G9222">
            <v>3</v>
          </cell>
          <cell r="H9222">
            <v>3</v>
          </cell>
          <cell r="I9222">
            <v>0</v>
          </cell>
          <cell r="J9222">
            <v>0</v>
          </cell>
          <cell r="K9222">
            <v>5</v>
          </cell>
        </row>
        <row r="9223">
          <cell r="A9223">
            <v>9217</v>
          </cell>
          <cell r="B9223" t="str">
            <v>B</v>
          </cell>
          <cell r="C9223" t="str">
            <v>Mining</v>
          </cell>
          <cell r="D9223">
            <v>211011259</v>
          </cell>
          <cell r="E9223" t="str">
            <v>Wantirna</v>
          </cell>
          <cell r="F9223">
            <v>0</v>
          </cell>
          <cell r="G9223">
            <v>0</v>
          </cell>
          <cell r="H9223">
            <v>0</v>
          </cell>
          <cell r="I9223">
            <v>0</v>
          </cell>
          <cell r="J9223">
            <v>0</v>
          </cell>
          <cell r="K9223">
            <v>0</v>
          </cell>
        </row>
        <row r="9224">
          <cell r="A9224">
            <v>9218</v>
          </cell>
          <cell r="B9224" t="str">
            <v>C</v>
          </cell>
          <cell r="C9224" t="str">
            <v>Manufacturing</v>
          </cell>
          <cell r="D9224">
            <v>211011259</v>
          </cell>
          <cell r="E9224" t="str">
            <v>Wantirna</v>
          </cell>
          <cell r="F9224">
            <v>10</v>
          </cell>
          <cell r="G9224">
            <v>9</v>
          </cell>
          <cell r="H9224">
            <v>4</v>
          </cell>
          <cell r="I9224">
            <v>0</v>
          </cell>
          <cell r="J9224">
            <v>0</v>
          </cell>
          <cell r="K9224">
            <v>23</v>
          </cell>
        </row>
        <row r="9225">
          <cell r="A9225">
            <v>9219</v>
          </cell>
          <cell r="B9225" t="str">
            <v>D</v>
          </cell>
          <cell r="C9225" t="str">
            <v>Electricity, Gas, Water and Waste Services</v>
          </cell>
          <cell r="D9225">
            <v>211011259</v>
          </cell>
          <cell r="E9225" t="str">
            <v>Wantirna</v>
          </cell>
          <cell r="F9225">
            <v>0</v>
          </cell>
          <cell r="G9225">
            <v>3</v>
          </cell>
          <cell r="H9225">
            <v>0</v>
          </cell>
          <cell r="I9225">
            <v>0</v>
          </cell>
          <cell r="J9225">
            <v>0</v>
          </cell>
          <cell r="K9225">
            <v>0</v>
          </cell>
        </row>
        <row r="9226">
          <cell r="A9226">
            <v>9220</v>
          </cell>
          <cell r="B9226" t="str">
            <v>E</v>
          </cell>
          <cell r="C9226" t="str">
            <v>Construction</v>
          </cell>
          <cell r="D9226">
            <v>211011259</v>
          </cell>
          <cell r="E9226" t="str">
            <v>Wantirna</v>
          </cell>
          <cell r="F9226">
            <v>136</v>
          </cell>
          <cell r="G9226">
            <v>54</v>
          </cell>
          <cell r="H9226">
            <v>4</v>
          </cell>
          <cell r="I9226">
            <v>0</v>
          </cell>
          <cell r="J9226">
            <v>0</v>
          </cell>
          <cell r="K9226">
            <v>194</v>
          </cell>
        </row>
        <row r="9227">
          <cell r="A9227">
            <v>9221</v>
          </cell>
          <cell r="B9227" t="str">
            <v>F</v>
          </cell>
          <cell r="C9227" t="str">
            <v>Wholesale Trade</v>
          </cell>
          <cell r="D9227">
            <v>211011259</v>
          </cell>
          <cell r="E9227" t="str">
            <v>Wantirna</v>
          </cell>
          <cell r="F9227">
            <v>34</v>
          </cell>
          <cell r="G9227">
            <v>10</v>
          </cell>
          <cell r="H9227">
            <v>0</v>
          </cell>
          <cell r="I9227">
            <v>0</v>
          </cell>
          <cell r="J9227">
            <v>0</v>
          </cell>
          <cell r="K9227">
            <v>44</v>
          </cell>
        </row>
        <row r="9228">
          <cell r="A9228">
            <v>9222</v>
          </cell>
          <cell r="B9228" t="str">
            <v>G</v>
          </cell>
          <cell r="C9228" t="str">
            <v>Retail Trade</v>
          </cell>
          <cell r="D9228">
            <v>211011259</v>
          </cell>
          <cell r="E9228" t="str">
            <v>Wantirna</v>
          </cell>
          <cell r="F9228">
            <v>55</v>
          </cell>
          <cell r="G9228">
            <v>26</v>
          </cell>
          <cell r="H9228">
            <v>6</v>
          </cell>
          <cell r="I9228">
            <v>3</v>
          </cell>
          <cell r="J9228">
            <v>0</v>
          </cell>
          <cell r="K9228">
            <v>90</v>
          </cell>
        </row>
        <row r="9229">
          <cell r="A9229">
            <v>9223</v>
          </cell>
          <cell r="B9229" t="str">
            <v>H</v>
          </cell>
          <cell r="C9229" t="str">
            <v>Accommodation and Food Services</v>
          </cell>
          <cell r="D9229">
            <v>211011259</v>
          </cell>
          <cell r="E9229" t="str">
            <v>Wantirna</v>
          </cell>
          <cell r="F9229">
            <v>11</v>
          </cell>
          <cell r="G9229">
            <v>25</v>
          </cell>
          <cell r="H9229">
            <v>18</v>
          </cell>
          <cell r="I9229">
            <v>0</v>
          </cell>
          <cell r="J9229">
            <v>0</v>
          </cell>
          <cell r="K9229">
            <v>54</v>
          </cell>
        </row>
        <row r="9230">
          <cell r="A9230">
            <v>9224</v>
          </cell>
          <cell r="B9230" t="str">
            <v>I</v>
          </cell>
          <cell r="C9230" t="str">
            <v>Transport, Postal and Warehousing</v>
          </cell>
          <cell r="D9230">
            <v>211011259</v>
          </cell>
          <cell r="E9230" t="str">
            <v>Wantirna</v>
          </cell>
          <cell r="F9230">
            <v>80</v>
          </cell>
          <cell r="G9230">
            <v>19</v>
          </cell>
          <cell r="H9230">
            <v>3</v>
          </cell>
          <cell r="I9230">
            <v>0</v>
          </cell>
          <cell r="J9230">
            <v>0</v>
          </cell>
          <cell r="K9230">
            <v>101</v>
          </cell>
        </row>
        <row r="9231">
          <cell r="A9231">
            <v>9225</v>
          </cell>
          <cell r="B9231" t="str">
            <v>J</v>
          </cell>
          <cell r="C9231" t="str">
            <v>Information Media and Telecommunications</v>
          </cell>
          <cell r="D9231">
            <v>211011259</v>
          </cell>
          <cell r="E9231" t="str">
            <v>Wantirna</v>
          </cell>
          <cell r="F9231">
            <v>4</v>
          </cell>
          <cell r="G9231">
            <v>3</v>
          </cell>
          <cell r="H9231">
            <v>0</v>
          </cell>
          <cell r="I9231">
            <v>0</v>
          </cell>
          <cell r="J9231">
            <v>0</v>
          </cell>
          <cell r="K9231">
            <v>5</v>
          </cell>
        </row>
        <row r="9232">
          <cell r="A9232">
            <v>9226</v>
          </cell>
          <cell r="B9232" t="str">
            <v>K</v>
          </cell>
          <cell r="C9232" t="str">
            <v>Financial and Insurance Services</v>
          </cell>
          <cell r="D9232">
            <v>211011259</v>
          </cell>
          <cell r="E9232" t="str">
            <v>Wantirna</v>
          </cell>
          <cell r="F9232">
            <v>40</v>
          </cell>
          <cell r="G9232">
            <v>7</v>
          </cell>
          <cell r="H9232">
            <v>0</v>
          </cell>
          <cell r="I9232">
            <v>0</v>
          </cell>
          <cell r="J9232">
            <v>0</v>
          </cell>
          <cell r="K9232">
            <v>48</v>
          </cell>
        </row>
        <row r="9233">
          <cell r="A9233">
            <v>9227</v>
          </cell>
          <cell r="B9233" t="str">
            <v>L</v>
          </cell>
          <cell r="C9233" t="str">
            <v>Rental, Hiring and Real Estate Services</v>
          </cell>
          <cell r="D9233">
            <v>211011259</v>
          </cell>
          <cell r="E9233" t="str">
            <v>Wantirna</v>
          </cell>
          <cell r="F9233">
            <v>77</v>
          </cell>
          <cell r="G9233">
            <v>12</v>
          </cell>
          <cell r="H9233">
            <v>3</v>
          </cell>
          <cell r="I9233">
            <v>0</v>
          </cell>
          <cell r="J9233">
            <v>0</v>
          </cell>
          <cell r="K9233">
            <v>91</v>
          </cell>
        </row>
        <row r="9234">
          <cell r="A9234">
            <v>9228</v>
          </cell>
          <cell r="B9234" t="str">
            <v>M</v>
          </cell>
          <cell r="C9234" t="str">
            <v>Professional, Scientific and Technical Services</v>
          </cell>
          <cell r="D9234">
            <v>211011259</v>
          </cell>
          <cell r="E9234" t="str">
            <v>Wantirna</v>
          </cell>
          <cell r="F9234">
            <v>110</v>
          </cell>
          <cell r="G9234">
            <v>49</v>
          </cell>
          <cell r="H9234">
            <v>6</v>
          </cell>
          <cell r="I9234">
            <v>0</v>
          </cell>
          <cell r="J9234">
            <v>0</v>
          </cell>
          <cell r="K9234">
            <v>165</v>
          </cell>
        </row>
        <row r="9235">
          <cell r="A9235">
            <v>9229</v>
          </cell>
          <cell r="B9235" t="str">
            <v>N</v>
          </cell>
          <cell r="C9235" t="str">
            <v>Administrative and Support Services</v>
          </cell>
          <cell r="D9235">
            <v>211011259</v>
          </cell>
          <cell r="E9235" t="str">
            <v>Wantirna</v>
          </cell>
          <cell r="F9235">
            <v>58</v>
          </cell>
          <cell r="G9235">
            <v>12</v>
          </cell>
          <cell r="H9235">
            <v>5</v>
          </cell>
          <cell r="I9235">
            <v>0</v>
          </cell>
          <cell r="J9235">
            <v>0</v>
          </cell>
          <cell r="K9235">
            <v>76</v>
          </cell>
        </row>
        <row r="9236">
          <cell r="A9236">
            <v>9230</v>
          </cell>
          <cell r="B9236" t="str">
            <v>O</v>
          </cell>
          <cell r="C9236" t="str">
            <v>Public Administration and Safety</v>
          </cell>
          <cell r="D9236">
            <v>211011259</v>
          </cell>
          <cell r="E9236" t="str">
            <v>Wantirna</v>
          </cell>
          <cell r="F9236">
            <v>0</v>
          </cell>
          <cell r="G9236">
            <v>0</v>
          </cell>
          <cell r="H9236">
            <v>0</v>
          </cell>
          <cell r="I9236">
            <v>0</v>
          </cell>
          <cell r="J9236">
            <v>0</v>
          </cell>
          <cell r="K9236">
            <v>0</v>
          </cell>
        </row>
        <row r="9237">
          <cell r="A9237">
            <v>9231</v>
          </cell>
          <cell r="B9237" t="str">
            <v>P</v>
          </cell>
          <cell r="C9237" t="str">
            <v>Education and Training</v>
          </cell>
          <cell r="D9237">
            <v>211011259</v>
          </cell>
          <cell r="E9237" t="str">
            <v>Wantirna</v>
          </cell>
          <cell r="F9237">
            <v>20</v>
          </cell>
          <cell r="G9237">
            <v>3</v>
          </cell>
          <cell r="H9237">
            <v>0</v>
          </cell>
          <cell r="I9237">
            <v>3</v>
          </cell>
          <cell r="J9237">
            <v>0</v>
          </cell>
          <cell r="K9237">
            <v>25</v>
          </cell>
        </row>
        <row r="9238">
          <cell r="A9238">
            <v>9232</v>
          </cell>
          <cell r="B9238" t="str">
            <v>Q</v>
          </cell>
          <cell r="C9238" t="str">
            <v>Health Care and Social Assistance</v>
          </cell>
          <cell r="D9238">
            <v>211011259</v>
          </cell>
          <cell r="E9238" t="str">
            <v>Wantirna</v>
          </cell>
          <cell r="F9238">
            <v>85</v>
          </cell>
          <cell r="G9238">
            <v>48</v>
          </cell>
          <cell r="H9238">
            <v>13</v>
          </cell>
          <cell r="I9238">
            <v>3</v>
          </cell>
          <cell r="J9238">
            <v>3</v>
          </cell>
          <cell r="K9238">
            <v>150</v>
          </cell>
        </row>
        <row r="9239">
          <cell r="A9239">
            <v>9233</v>
          </cell>
          <cell r="B9239" t="str">
            <v>R</v>
          </cell>
          <cell r="C9239" t="str">
            <v>Arts and Recreation Services</v>
          </cell>
          <cell r="D9239">
            <v>211011259</v>
          </cell>
          <cell r="E9239" t="str">
            <v>Wantirna</v>
          </cell>
          <cell r="F9239">
            <v>11</v>
          </cell>
          <cell r="G9239">
            <v>0</v>
          </cell>
          <cell r="H9239">
            <v>0</v>
          </cell>
          <cell r="I9239">
            <v>0</v>
          </cell>
          <cell r="J9239">
            <v>0</v>
          </cell>
          <cell r="K9239">
            <v>15</v>
          </cell>
        </row>
        <row r="9240">
          <cell r="A9240">
            <v>9234</v>
          </cell>
          <cell r="B9240" t="str">
            <v>S</v>
          </cell>
          <cell r="C9240" t="str">
            <v>Other Services</v>
          </cell>
          <cell r="D9240">
            <v>211011259</v>
          </cell>
          <cell r="E9240" t="str">
            <v>Wantirna</v>
          </cell>
          <cell r="F9240">
            <v>37</v>
          </cell>
          <cell r="G9240">
            <v>13</v>
          </cell>
          <cell r="H9240">
            <v>5</v>
          </cell>
          <cell r="I9240">
            <v>3</v>
          </cell>
          <cell r="J9240">
            <v>0</v>
          </cell>
          <cell r="K9240">
            <v>56</v>
          </cell>
        </row>
        <row r="9241">
          <cell r="A9241">
            <v>9235</v>
          </cell>
          <cell r="B9241" t="str">
            <v>A</v>
          </cell>
          <cell r="C9241" t="str">
            <v>Agriculture, Forestry and Fishing</v>
          </cell>
          <cell r="D9241">
            <v>211011260</v>
          </cell>
          <cell r="E9241" t="str">
            <v>Wantirna South</v>
          </cell>
          <cell r="F9241">
            <v>0</v>
          </cell>
          <cell r="G9241">
            <v>3</v>
          </cell>
          <cell r="H9241">
            <v>0</v>
          </cell>
          <cell r="I9241">
            <v>0</v>
          </cell>
          <cell r="J9241">
            <v>0</v>
          </cell>
          <cell r="K9241">
            <v>3</v>
          </cell>
        </row>
        <row r="9242">
          <cell r="A9242">
            <v>9236</v>
          </cell>
          <cell r="B9242" t="str">
            <v>B</v>
          </cell>
          <cell r="C9242" t="str">
            <v>Mining</v>
          </cell>
          <cell r="D9242">
            <v>211011260</v>
          </cell>
          <cell r="E9242" t="str">
            <v>Wantirna South</v>
          </cell>
          <cell r="F9242">
            <v>0</v>
          </cell>
          <cell r="G9242">
            <v>0</v>
          </cell>
          <cell r="H9242">
            <v>0</v>
          </cell>
          <cell r="I9242">
            <v>0</v>
          </cell>
          <cell r="J9242">
            <v>0</v>
          </cell>
          <cell r="K9242">
            <v>0</v>
          </cell>
        </row>
        <row r="9243">
          <cell r="A9243">
            <v>9237</v>
          </cell>
          <cell r="B9243" t="str">
            <v>C</v>
          </cell>
          <cell r="C9243" t="str">
            <v>Manufacturing</v>
          </cell>
          <cell r="D9243">
            <v>211011260</v>
          </cell>
          <cell r="E9243" t="str">
            <v>Wantirna South</v>
          </cell>
          <cell r="F9243">
            <v>15</v>
          </cell>
          <cell r="G9243">
            <v>14</v>
          </cell>
          <cell r="H9243">
            <v>7</v>
          </cell>
          <cell r="I9243">
            <v>3</v>
          </cell>
          <cell r="J9243">
            <v>0</v>
          </cell>
          <cell r="K9243">
            <v>39</v>
          </cell>
        </row>
        <row r="9244">
          <cell r="A9244">
            <v>9238</v>
          </cell>
          <cell r="B9244" t="str">
            <v>D</v>
          </cell>
          <cell r="C9244" t="str">
            <v>Electricity, Gas, Water and Waste Services</v>
          </cell>
          <cell r="D9244">
            <v>211011260</v>
          </cell>
          <cell r="E9244" t="str">
            <v>Wantirna South</v>
          </cell>
          <cell r="F9244">
            <v>3</v>
          </cell>
          <cell r="G9244">
            <v>0</v>
          </cell>
          <cell r="H9244">
            <v>0</v>
          </cell>
          <cell r="I9244">
            <v>0</v>
          </cell>
          <cell r="J9244">
            <v>0</v>
          </cell>
          <cell r="K9244">
            <v>3</v>
          </cell>
        </row>
        <row r="9245">
          <cell r="A9245">
            <v>9239</v>
          </cell>
          <cell r="B9245" t="str">
            <v>E</v>
          </cell>
          <cell r="C9245" t="str">
            <v>Construction</v>
          </cell>
          <cell r="D9245">
            <v>211011260</v>
          </cell>
          <cell r="E9245" t="str">
            <v>Wantirna South</v>
          </cell>
          <cell r="F9245">
            <v>162</v>
          </cell>
          <cell r="G9245">
            <v>76</v>
          </cell>
          <cell r="H9245">
            <v>5</v>
          </cell>
          <cell r="I9245">
            <v>0</v>
          </cell>
          <cell r="J9245">
            <v>0</v>
          </cell>
          <cell r="K9245">
            <v>243</v>
          </cell>
        </row>
        <row r="9246">
          <cell r="A9246">
            <v>9240</v>
          </cell>
          <cell r="B9246" t="str">
            <v>F</v>
          </cell>
          <cell r="C9246" t="str">
            <v>Wholesale Trade</v>
          </cell>
          <cell r="D9246">
            <v>211011260</v>
          </cell>
          <cell r="E9246" t="str">
            <v>Wantirna South</v>
          </cell>
          <cell r="F9246">
            <v>40</v>
          </cell>
          <cell r="G9246">
            <v>17</v>
          </cell>
          <cell r="H9246">
            <v>0</v>
          </cell>
          <cell r="I9246">
            <v>3</v>
          </cell>
          <cell r="J9246">
            <v>0</v>
          </cell>
          <cell r="K9246">
            <v>61</v>
          </cell>
        </row>
        <row r="9247">
          <cell r="A9247">
            <v>9241</v>
          </cell>
          <cell r="B9247" t="str">
            <v>G</v>
          </cell>
          <cell r="C9247" t="str">
            <v>Retail Trade</v>
          </cell>
          <cell r="D9247">
            <v>211011260</v>
          </cell>
          <cell r="E9247" t="str">
            <v>Wantirna South</v>
          </cell>
          <cell r="F9247">
            <v>79</v>
          </cell>
          <cell r="G9247">
            <v>48</v>
          </cell>
          <cell r="H9247">
            <v>12</v>
          </cell>
          <cell r="I9247">
            <v>5</v>
          </cell>
          <cell r="J9247">
            <v>0</v>
          </cell>
          <cell r="K9247">
            <v>144</v>
          </cell>
        </row>
        <row r="9248">
          <cell r="A9248">
            <v>9242</v>
          </cell>
          <cell r="B9248" t="str">
            <v>H</v>
          </cell>
          <cell r="C9248" t="str">
            <v>Accommodation and Food Services</v>
          </cell>
          <cell r="D9248">
            <v>211011260</v>
          </cell>
          <cell r="E9248" t="str">
            <v>Wantirna South</v>
          </cell>
          <cell r="F9248">
            <v>26</v>
          </cell>
          <cell r="G9248">
            <v>30</v>
          </cell>
          <cell r="H9248">
            <v>31</v>
          </cell>
          <cell r="I9248">
            <v>7</v>
          </cell>
          <cell r="J9248">
            <v>0</v>
          </cell>
          <cell r="K9248">
            <v>94</v>
          </cell>
        </row>
        <row r="9249">
          <cell r="A9249">
            <v>9243</v>
          </cell>
          <cell r="B9249" t="str">
            <v>I</v>
          </cell>
          <cell r="C9249" t="str">
            <v>Transport, Postal and Warehousing</v>
          </cell>
          <cell r="D9249">
            <v>211011260</v>
          </cell>
          <cell r="E9249" t="str">
            <v>Wantirna South</v>
          </cell>
          <cell r="F9249">
            <v>93</v>
          </cell>
          <cell r="G9249">
            <v>10</v>
          </cell>
          <cell r="H9249">
            <v>0</v>
          </cell>
          <cell r="I9249">
            <v>3</v>
          </cell>
          <cell r="J9249">
            <v>0</v>
          </cell>
          <cell r="K9249">
            <v>106</v>
          </cell>
        </row>
        <row r="9250">
          <cell r="A9250">
            <v>9244</v>
          </cell>
          <cell r="B9250" t="str">
            <v>J</v>
          </cell>
          <cell r="C9250" t="str">
            <v>Information Media and Telecommunications</v>
          </cell>
          <cell r="D9250">
            <v>211011260</v>
          </cell>
          <cell r="E9250" t="str">
            <v>Wantirna South</v>
          </cell>
          <cell r="F9250">
            <v>7</v>
          </cell>
          <cell r="G9250">
            <v>3</v>
          </cell>
          <cell r="H9250">
            <v>0</v>
          </cell>
          <cell r="I9250">
            <v>0</v>
          </cell>
          <cell r="J9250">
            <v>0</v>
          </cell>
          <cell r="K9250">
            <v>10</v>
          </cell>
        </row>
        <row r="9251">
          <cell r="A9251">
            <v>9245</v>
          </cell>
          <cell r="B9251" t="str">
            <v>K</v>
          </cell>
          <cell r="C9251" t="str">
            <v>Financial and Insurance Services</v>
          </cell>
          <cell r="D9251">
            <v>211011260</v>
          </cell>
          <cell r="E9251" t="str">
            <v>Wantirna South</v>
          </cell>
          <cell r="F9251">
            <v>73</v>
          </cell>
          <cell r="G9251">
            <v>33</v>
          </cell>
          <cell r="H9251">
            <v>3</v>
          </cell>
          <cell r="I9251">
            <v>0</v>
          </cell>
          <cell r="J9251">
            <v>0</v>
          </cell>
          <cell r="K9251">
            <v>108</v>
          </cell>
        </row>
        <row r="9252">
          <cell r="A9252">
            <v>9246</v>
          </cell>
          <cell r="B9252" t="str">
            <v>L</v>
          </cell>
          <cell r="C9252" t="str">
            <v>Rental, Hiring and Real Estate Services</v>
          </cell>
          <cell r="D9252">
            <v>211011260</v>
          </cell>
          <cell r="E9252" t="str">
            <v>Wantirna South</v>
          </cell>
          <cell r="F9252">
            <v>174</v>
          </cell>
          <cell r="G9252">
            <v>16</v>
          </cell>
          <cell r="H9252">
            <v>3</v>
          </cell>
          <cell r="I9252">
            <v>0</v>
          </cell>
          <cell r="J9252">
            <v>0</v>
          </cell>
          <cell r="K9252">
            <v>193</v>
          </cell>
        </row>
        <row r="9253">
          <cell r="A9253">
            <v>9247</v>
          </cell>
          <cell r="B9253" t="str">
            <v>M</v>
          </cell>
          <cell r="C9253" t="str">
            <v>Professional, Scientific and Technical Services</v>
          </cell>
          <cell r="D9253">
            <v>211011260</v>
          </cell>
          <cell r="E9253" t="str">
            <v>Wantirna South</v>
          </cell>
          <cell r="F9253">
            <v>154</v>
          </cell>
          <cell r="G9253">
            <v>87</v>
          </cell>
          <cell r="H9253">
            <v>12</v>
          </cell>
          <cell r="I9253">
            <v>3</v>
          </cell>
          <cell r="J9253">
            <v>0</v>
          </cell>
          <cell r="K9253">
            <v>254</v>
          </cell>
        </row>
        <row r="9254">
          <cell r="A9254">
            <v>9248</v>
          </cell>
          <cell r="B9254" t="str">
            <v>N</v>
          </cell>
          <cell r="C9254" t="str">
            <v>Administrative and Support Services</v>
          </cell>
          <cell r="D9254">
            <v>211011260</v>
          </cell>
          <cell r="E9254" t="str">
            <v>Wantirna South</v>
          </cell>
          <cell r="F9254">
            <v>60</v>
          </cell>
          <cell r="G9254">
            <v>20</v>
          </cell>
          <cell r="H9254">
            <v>3</v>
          </cell>
          <cell r="I9254">
            <v>3</v>
          </cell>
          <cell r="J9254">
            <v>0</v>
          </cell>
          <cell r="K9254">
            <v>83</v>
          </cell>
        </row>
        <row r="9255">
          <cell r="A9255">
            <v>9249</v>
          </cell>
          <cell r="B9255" t="str">
            <v>O</v>
          </cell>
          <cell r="C9255" t="str">
            <v>Public Administration and Safety</v>
          </cell>
          <cell r="D9255">
            <v>211011260</v>
          </cell>
          <cell r="E9255" t="str">
            <v>Wantirna South</v>
          </cell>
          <cell r="F9255">
            <v>0</v>
          </cell>
          <cell r="G9255">
            <v>3</v>
          </cell>
          <cell r="H9255">
            <v>0</v>
          </cell>
          <cell r="I9255">
            <v>0</v>
          </cell>
          <cell r="J9255">
            <v>0</v>
          </cell>
          <cell r="K9255">
            <v>3</v>
          </cell>
        </row>
        <row r="9256">
          <cell r="A9256">
            <v>9250</v>
          </cell>
          <cell r="B9256" t="str">
            <v>P</v>
          </cell>
          <cell r="C9256" t="str">
            <v>Education and Training</v>
          </cell>
          <cell r="D9256">
            <v>211011260</v>
          </cell>
          <cell r="E9256" t="str">
            <v>Wantirna South</v>
          </cell>
          <cell r="F9256">
            <v>18</v>
          </cell>
          <cell r="G9256">
            <v>15</v>
          </cell>
          <cell r="H9256">
            <v>5</v>
          </cell>
          <cell r="I9256">
            <v>3</v>
          </cell>
          <cell r="J9256">
            <v>3</v>
          </cell>
          <cell r="K9256">
            <v>42</v>
          </cell>
        </row>
        <row r="9257">
          <cell r="A9257">
            <v>9251</v>
          </cell>
          <cell r="B9257" t="str">
            <v>Q</v>
          </cell>
          <cell r="C9257" t="str">
            <v>Health Care and Social Assistance</v>
          </cell>
          <cell r="D9257">
            <v>211011260</v>
          </cell>
          <cell r="E9257" t="str">
            <v>Wantirna South</v>
          </cell>
          <cell r="F9257">
            <v>136</v>
          </cell>
          <cell r="G9257">
            <v>48</v>
          </cell>
          <cell r="H9257">
            <v>22</v>
          </cell>
          <cell r="I9257">
            <v>6</v>
          </cell>
          <cell r="J9257">
            <v>0</v>
          </cell>
          <cell r="K9257">
            <v>212</v>
          </cell>
        </row>
        <row r="9258">
          <cell r="A9258">
            <v>9252</v>
          </cell>
          <cell r="B9258" t="str">
            <v>R</v>
          </cell>
          <cell r="C9258" t="str">
            <v>Arts and Recreation Services</v>
          </cell>
          <cell r="D9258">
            <v>211011260</v>
          </cell>
          <cell r="E9258" t="str">
            <v>Wantirna South</v>
          </cell>
          <cell r="F9258">
            <v>14</v>
          </cell>
          <cell r="G9258">
            <v>6</v>
          </cell>
          <cell r="H9258">
            <v>3</v>
          </cell>
          <cell r="I9258">
            <v>3</v>
          </cell>
          <cell r="J9258">
            <v>0</v>
          </cell>
          <cell r="K9258">
            <v>25</v>
          </cell>
        </row>
        <row r="9259">
          <cell r="A9259">
            <v>9253</v>
          </cell>
          <cell r="B9259" t="str">
            <v>S</v>
          </cell>
          <cell r="C9259" t="str">
            <v>Other Services</v>
          </cell>
          <cell r="D9259">
            <v>211011260</v>
          </cell>
          <cell r="E9259" t="str">
            <v>Wantirna South</v>
          </cell>
          <cell r="F9259">
            <v>43</v>
          </cell>
          <cell r="G9259">
            <v>28</v>
          </cell>
          <cell r="H9259">
            <v>6</v>
          </cell>
          <cell r="I9259">
            <v>0</v>
          </cell>
          <cell r="J9259">
            <v>0</v>
          </cell>
          <cell r="K9259">
            <v>77</v>
          </cell>
        </row>
        <row r="9260">
          <cell r="A9260">
            <v>9254</v>
          </cell>
          <cell r="B9260" t="str">
            <v>A</v>
          </cell>
          <cell r="C9260" t="str">
            <v>Agriculture, Forestry and Fishing</v>
          </cell>
          <cell r="D9260">
            <v>205011079</v>
          </cell>
          <cell r="E9260" t="str">
            <v>Warragul</v>
          </cell>
          <cell r="F9260">
            <v>318</v>
          </cell>
          <cell r="G9260">
            <v>44</v>
          </cell>
          <cell r="H9260">
            <v>9</v>
          </cell>
          <cell r="I9260">
            <v>0</v>
          </cell>
          <cell r="J9260">
            <v>3</v>
          </cell>
          <cell r="K9260">
            <v>374</v>
          </cell>
        </row>
        <row r="9261">
          <cell r="A9261">
            <v>9255</v>
          </cell>
          <cell r="B9261" t="str">
            <v>B</v>
          </cell>
          <cell r="C9261" t="str">
            <v>Mining</v>
          </cell>
          <cell r="D9261">
            <v>205011079</v>
          </cell>
          <cell r="E9261" t="str">
            <v>Warragul</v>
          </cell>
          <cell r="F9261">
            <v>3</v>
          </cell>
          <cell r="G9261">
            <v>0</v>
          </cell>
          <cell r="H9261">
            <v>0</v>
          </cell>
          <cell r="I9261">
            <v>0</v>
          </cell>
          <cell r="J9261">
            <v>0</v>
          </cell>
          <cell r="K9261">
            <v>3</v>
          </cell>
        </row>
        <row r="9262">
          <cell r="A9262">
            <v>9256</v>
          </cell>
          <cell r="B9262" t="str">
            <v>C</v>
          </cell>
          <cell r="C9262" t="str">
            <v>Manufacturing</v>
          </cell>
          <cell r="D9262">
            <v>205011079</v>
          </cell>
          <cell r="E9262" t="str">
            <v>Warragul</v>
          </cell>
          <cell r="F9262">
            <v>39</v>
          </cell>
          <cell r="G9262">
            <v>19</v>
          </cell>
          <cell r="H9262">
            <v>11</v>
          </cell>
          <cell r="I9262">
            <v>10</v>
          </cell>
          <cell r="J9262">
            <v>0</v>
          </cell>
          <cell r="K9262">
            <v>79</v>
          </cell>
        </row>
        <row r="9263">
          <cell r="A9263">
            <v>9257</v>
          </cell>
          <cell r="B9263" t="str">
            <v>D</v>
          </cell>
          <cell r="C9263" t="str">
            <v>Electricity, Gas, Water and Waste Services</v>
          </cell>
          <cell r="D9263">
            <v>205011079</v>
          </cell>
          <cell r="E9263" t="str">
            <v>Warragul</v>
          </cell>
          <cell r="F9263">
            <v>0</v>
          </cell>
          <cell r="G9263">
            <v>0</v>
          </cell>
          <cell r="H9263">
            <v>0</v>
          </cell>
          <cell r="I9263">
            <v>0</v>
          </cell>
          <cell r="J9263">
            <v>0</v>
          </cell>
          <cell r="K9263">
            <v>3</v>
          </cell>
        </row>
        <row r="9264">
          <cell r="A9264">
            <v>9258</v>
          </cell>
          <cell r="B9264" t="str">
            <v>E</v>
          </cell>
          <cell r="C9264" t="str">
            <v>Construction</v>
          </cell>
          <cell r="D9264">
            <v>205011079</v>
          </cell>
          <cell r="E9264" t="str">
            <v>Warragul</v>
          </cell>
          <cell r="F9264">
            <v>291</v>
          </cell>
          <cell r="G9264">
            <v>161</v>
          </cell>
          <cell r="H9264">
            <v>35</v>
          </cell>
          <cell r="I9264">
            <v>4</v>
          </cell>
          <cell r="J9264">
            <v>0</v>
          </cell>
          <cell r="K9264">
            <v>491</v>
          </cell>
        </row>
        <row r="9265">
          <cell r="A9265">
            <v>9259</v>
          </cell>
          <cell r="B9265" t="str">
            <v>F</v>
          </cell>
          <cell r="C9265" t="str">
            <v>Wholesale Trade</v>
          </cell>
          <cell r="D9265">
            <v>205011079</v>
          </cell>
          <cell r="E9265" t="str">
            <v>Warragul</v>
          </cell>
          <cell r="F9265">
            <v>46</v>
          </cell>
          <cell r="G9265">
            <v>11</v>
          </cell>
          <cell r="H9265">
            <v>19</v>
          </cell>
          <cell r="I9265">
            <v>3</v>
          </cell>
          <cell r="J9265">
            <v>0</v>
          </cell>
          <cell r="K9265">
            <v>77</v>
          </cell>
        </row>
        <row r="9266">
          <cell r="A9266">
            <v>9260</v>
          </cell>
          <cell r="B9266" t="str">
            <v>G</v>
          </cell>
          <cell r="C9266" t="str">
            <v>Retail Trade</v>
          </cell>
          <cell r="D9266">
            <v>205011079</v>
          </cell>
          <cell r="E9266" t="str">
            <v>Warragul</v>
          </cell>
          <cell r="F9266">
            <v>68</v>
          </cell>
          <cell r="G9266">
            <v>63</v>
          </cell>
          <cell r="H9266">
            <v>33</v>
          </cell>
          <cell r="I9266">
            <v>6</v>
          </cell>
          <cell r="J9266">
            <v>0</v>
          </cell>
          <cell r="K9266">
            <v>170</v>
          </cell>
        </row>
        <row r="9267">
          <cell r="A9267">
            <v>9261</v>
          </cell>
          <cell r="B9267" t="str">
            <v>H</v>
          </cell>
          <cell r="C9267" t="str">
            <v>Accommodation and Food Services</v>
          </cell>
          <cell r="D9267">
            <v>205011079</v>
          </cell>
          <cell r="E9267" t="str">
            <v>Warragul</v>
          </cell>
          <cell r="F9267">
            <v>30</v>
          </cell>
          <cell r="G9267">
            <v>30</v>
          </cell>
          <cell r="H9267">
            <v>36</v>
          </cell>
          <cell r="I9267">
            <v>8</v>
          </cell>
          <cell r="J9267">
            <v>3</v>
          </cell>
          <cell r="K9267">
            <v>105</v>
          </cell>
        </row>
        <row r="9268">
          <cell r="A9268">
            <v>9262</v>
          </cell>
          <cell r="B9268" t="str">
            <v>I</v>
          </cell>
          <cell r="C9268" t="str">
            <v>Transport, Postal and Warehousing</v>
          </cell>
          <cell r="D9268">
            <v>205011079</v>
          </cell>
          <cell r="E9268" t="str">
            <v>Warragul</v>
          </cell>
          <cell r="F9268">
            <v>86</v>
          </cell>
          <cell r="G9268">
            <v>25</v>
          </cell>
          <cell r="H9268">
            <v>5</v>
          </cell>
          <cell r="I9268">
            <v>0</v>
          </cell>
          <cell r="J9268">
            <v>0</v>
          </cell>
          <cell r="K9268">
            <v>118</v>
          </cell>
        </row>
        <row r="9269">
          <cell r="A9269">
            <v>9263</v>
          </cell>
          <cell r="B9269" t="str">
            <v>J</v>
          </cell>
          <cell r="C9269" t="str">
            <v>Information Media and Telecommunications</v>
          </cell>
          <cell r="D9269">
            <v>205011079</v>
          </cell>
          <cell r="E9269" t="str">
            <v>Warragul</v>
          </cell>
          <cell r="F9269">
            <v>5</v>
          </cell>
          <cell r="G9269">
            <v>5</v>
          </cell>
          <cell r="H9269">
            <v>0</v>
          </cell>
          <cell r="I9269">
            <v>0</v>
          </cell>
          <cell r="J9269">
            <v>0</v>
          </cell>
          <cell r="K9269">
            <v>13</v>
          </cell>
        </row>
        <row r="9270">
          <cell r="A9270">
            <v>9264</v>
          </cell>
          <cell r="B9270" t="str">
            <v>K</v>
          </cell>
          <cell r="C9270" t="str">
            <v>Financial and Insurance Services</v>
          </cell>
          <cell r="D9270">
            <v>205011079</v>
          </cell>
          <cell r="E9270" t="str">
            <v>Warragul</v>
          </cell>
          <cell r="F9270">
            <v>63</v>
          </cell>
          <cell r="G9270">
            <v>13</v>
          </cell>
          <cell r="H9270">
            <v>4</v>
          </cell>
          <cell r="I9270">
            <v>0</v>
          </cell>
          <cell r="J9270">
            <v>0</v>
          </cell>
          <cell r="K9270">
            <v>80</v>
          </cell>
        </row>
        <row r="9271">
          <cell r="A9271">
            <v>9265</v>
          </cell>
          <cell r="B9271" t="str">
            <v>L</v>
          </cell>
          <cell r="C9271" t="str">
            <v>Rental, Hiring and Real Estate Services</v>
          </cell>
          <cell r="D9271">
            <v>205011079</v>
          </cell>
          <cell r="E9271" t="str">
            <v>Warragul</v>
          </cell>
          <cell r="F9271">
            <v>258</v>
          </cell>
          <cell r="G9271">
            <v>16</v>
          </cell>
          <cell r="H9271">
            <v>8</v>
          </cell>
          <cell r="I9271">
            <v>0</v>
          </cell>
          <cell r="J9271">
            <v>0</v>
          </cell>
          <cell r="K9271">
            <v>283</v>
          </cell>
        </row>
        <row r="9272">
          <cell r="A9272">
            <v>9266</v>
          </cell>
          <cell r="B9272" t="str">
            <v>M</v>
          </cell>
          <cell r="C9272" t="str">
            <v>Professional, Scientific and Technical Services</v>
          </cell>
          <cell r="D9272">
            <v>205011079</v>
          </cell>
          <cell r="E9272" t="str">
            <v>Warragul</v>
          </cell>
          <cell r="F9272">
            <v>138</v>
          </cell>
          <cell r="G9272">
            <v>68</v>
          </cell>
          <cell r="H9272">
            <v>25</v>
          </cell>
          <cell r="I9272">
            <v>6</v>
          </cell>
          <cell r="J9272">
            <v>0</v>
          </cell>
          <cell r="K9272">
            <v>237</v>
          </cell>
        </row>
        <row r="9273">
          <cell r="A9273">
            <v>9267</v>
          </cell>
          <cell r="B9273" t="str">
            <v>N</v>
          </cell>
          <cell r="C9273" t="str">
            <v>Administrative and Support Services</v>
          </cell>
          <cell r="D9273">
            <v>205011079</v>
          </cell>
          <cell r="E9273" t="str">
            <v>Warragul</v>
          </cell>
          <cell r="F9273">
            <v>64</v>
          </cell>
          <cell r="G9273">
            <v>16</v>
          </cell>
          <cell r="H9273">
            <v>9</v>
          </cell>
          <cell r="I9273">
            <v>6</v>
          </cell>
          <cell r="J9273">
            <v>0</v>
          </cell>
          <cell r="K9273">
            <v>96</v>
          </cell>
        </row>
        <row r="9274">
          <cell r="A9274">
            <v>9268</v>
          </cell>
          <cell r="B9274" t="str">
            <v>O</v>
          </cell>
          <cell r="C9274" t="str">
            <v>Public Administration and Safety</v>
          </cell>
          <cell r="D9274">
            <v>205011079</v>
          </cell>
          <cell r="E9274" t="str">
            <v>Warragul</v>
          </cell>
          <cell r="F9274">
            <v>3</v>
          </cell>
          <cell r="G9274">
            <v>3</v>
          </cell>
          <cell r="H9274">
            <v>0</v>
          </cell>
          <cell r="I9274">
            <v>0</v>
          </cell>
          <cell r="J9274">
            <v>0</v>
          </cell>
          <cell r="K9274">
            <v>5</v>
          </cell>
        </row>
        <row r="9275">
          <cell r="A9275">
            <v>9269</v>
          </cell>
          <cell r="B9275" t="str">
            <v>P</v>
          </cell>
          <cell r="C9275" t="str">
            <v>Education and Training</v>
          </cell>
          <cell r="D9275">
            <v>205011079</v>
          </cell>
          <cell r="E9275" t="str">
            <v>Warragul</v>
          </cell>
          <cell r="F9275">
            <v>16</v>
          </cell>
          <cell r="G9275">
            <v>12</v>
          </cell>
          <cell r="H9275">
            <v>3</v>
          </cell>
          <cell r="I9275">
            <v>3</v>
          </cell>
          <cell r="J9275">
            <v>3</v>
          </cell>
          <cell r="K9275">
            <v>33</v>
          </cell>
        </row>
        <row r="9276">
          <cell r="A9276">
            <v>9270</v>
          </cell>
          <cell r="B9276" t="str">
            <v>Q</v>
          </cell>
          <cell r="C9276" t="str">
            <v>Health Care and Social Assistance</v>
          </cell>
          <cell r="D9276">
            <v>205011079</v>
          </cell>
          <cell r="E9276" t="str">
            <v>Warragul</v>
          </cell>
          <cell r="F9276">
            <v>132</v>
          </cell>
          <cell r="G9276">
            <v>50</v>
          </cell>
          <cell r="H9276">
            <v>30</v>
          </cell>
          <cell r="I9276">
            <v>11</v>
          </cell>
          <cell r="J9276">
            <v>0</v>
          </cell>
          <cell r="K9276">
            <v>223</v>
          </cell>
        </row>
        <row r="9277">
          <cell r="A9277">
            <v>9271</v>
          </cell>
          <cell r="B9277" t="str">
            <v>R</v>
          </cell>
          <cell r="C9277" t="str">
            <v>Arts and Recreation Services</v>
          </cell>
          <cell r="D9277">
            <v>205011079</v>
          </cell>
          <cell r="E9277" t="str">
            <v>Warragul</v>
          </cell>
          <cell r="F9277">
            <v>16</v>
          </cell>
          <cell r="G9277">
            <v>5</v>
          </cell>
          <cell r="H9277">
            <v>4</v>
          </cell>
          <cell r="I9277">
            <v>0</v>
          </cell>
          <cell r="J9277">
            <v>0</v>
          </cell>
          <cell r="K9277">
            <v>25</v>
          </cell>
        </row>
        <row r="9278">
          <cell r="A9278">
            <v>9272</v>
          </cell>
          <cell r="B9278" t="str">
            <v>S</v>
          </cell>
          <cell r="C9278" t="str">
            <v>Other Services</v>
          </cell>
          <cell r="D9278">
            <v>205011079</v>
          </cell>
          <cell r="E9278" t="str">
            <v>Warragul</v>
          </cell>
          <cell r="F9278">
            <v>64</v>
          </cell>
          <cell r="G9278">
            <v>66</v>
          </cell>
          <cell r="H9278">
            <v>16</v>
          </cell>
          <cell r="I9278">
            <v>0</v>
          </cell>
          <cell r="J9278">
            <v>0</v>
          </cell>
          <cell r="K9278">
            <v>147</v>
          </cell>
        </row>
        <row r="9279">
          <cell r="A9279">
            <v>9273</v>
          </cell>
          <cell r="B9279" t="str">
            <v>A</v>
          </cell>
          <cell r="C9279" t="str">
            <v>Agriculture, Forestry and Fishing</v>
          </cell>
          <cell r="D9279">
            <v>211021262</v>
          </cell>
          <cell r="E9279" t="str">
            <v>Warrandyte - Wonga Park</v>
          </cell>
          <cell r="F9279">
            <v>14</v>
          </cell>
          <cell r="G9279">
            <v>4</v>
          </cell>
          <cell r="H9279">
            <v>3</v>
          </cell>
          <cell r="I9279">
            <v>0</v>
          </cell>
          <cell r="J9279">
            <v>0</v>
          </cell>
          <cell r="K9279">
            <v>19</v>
          </cell>
        </row>
        <row r="9280">
          <cell r="A9280">
            <v>9274</v>
          </cell>
          <cell r="B9280" t="str">
            <v>B</v>
          </cell>
          <cell r="C9280" t="str">
            <v>Mining</v>
          </cell>
          <cell r="D9280">
            <v>211021262</v>
          </cell>
          <cell r="E9280" t="str">
            <v>Warrandyte - Wonga Park</v>
          </cell>
          <cell r="F9280">
            <v>0</v>
          </cell>
          <cell r="G9280">
            <v>0</v>
          </cell>
          <cell r="H9280">
            <v>0</v>
          </cell>
          <cell r="I9280">
            <v>0</v>
          </cell>
          <cell r="J9280">
            <v>0</v>
          </cell>
          <cell r="K9280">
            <v>3</v>
          </cell>
        </row>
        <row r="9281">
          <cell r="A9281">
            <v>9275</v>
          </cell>
          <cell r="B9281" t="str">
            <v>C</v>
          </cell>
          <cell r="C9281" t="str">
            <v>Manufacturing</v>
          </cell>
          <cell r="D9281">
            <v>211021262</v>
          </cell>
          <cell r="E9281" t="str">
            <v>Warrandyte - Wonga Park</v>
          </cell>
          <cell r="F9281">
            <v>18</v>
          </cell>
          <cell r="G9281">
            <v>5</v>
          </cell>
          <cell r="H9281">
            <v>4</v>
          </cell>
          <cell r="I9281">
            <v>3</v>
          </cell>
          <cell r="J9281">
            <v>0</v>
          </cell>
          <cell r="K9281">
            <v>28</v>
          </cell>
        </row>
        <row r="9282">
          <cell r="A9282">
            <v>9276</v>
          </cell>
          <cell r="B9282" t="str">
            <v>D</v>
          </cell>
          <cell r="C9282" t="str">
            <v>Electricity, Gas, Water and Waste Services</v>
          </cell>
          <cell r="D9282">
            <v>211021262</v>
          </cell>
          <cell r="E9282" t="str">
            <v>Warrandyte - Wonga Park</v>
          </cell>
          <cell r="F9282">
            <v>0</v>
          </cell>
          <cell r="G9282">
            <v>3</v>
          </cell>
          <cell r="H9282">
            <v>3</v>
          </cell>
          <cell r="I9282">
            <v>0</v>
          </cell>
          <cell r="J9282">
            <v>0</v>
          </cell>
          <cell r="K9282">
            <v>3</v>
          </cell>
        </row>
        <row r="9283">
          <cell r="A9283">
            <v>9277</v>
          </cell>
          <cell r="B9283" t="str">
            <v>E</v>
          </cell>
          <cell r="C9283" t="str">
            <v>Construction</v>
          </cell>
          <cell r="D9283">
            <v>211021262</v>
          </cell>
          <cell r="E9283" t="str">
            <v>Warrandyte - Wonga Park</v>
          </cell>
          <cell r="F9283">
            <v>183</v>
          </cell>
          <cell r="G9283">
            <v>110</v>
          </cell>
          <cell r="H9283">
            <v>33</v>
          </cell>
          <cell r="I9283">
            <v>0</v>
          </cell>
          <cell r="J9283">
            <v>0</v>
          </cell>
          <cell r="K9283">
            <v>327</v>
          </cell>
        </row>
        <row r="9284">
          <cell r="A9284">
            <v>9278</v>
          </cell>
          <cell r="B9284" t="str">
            <v>F</v>
          </cell>
          <cell r="C9284" t="str">
            <v>Wholesale Trade</v>
          </cell>
          <cell r="D9284">
            <v>211021262</v>
          </cell>
          <cell r="E9284" t="str">
            <v>Warrandyte - Wonga Park</v>
          </cell>
          <cell r="F9284">
            <v>30</v>
          </cell>
          <cell r="G9284">
            <v>8</v>
          </cell>
          <cell r="H9284">
            <v>6</v>
          </cell>
          <cell r="I9284">
            <v>0</v>
          </cell>
          <cell r="J9284">
            <v>0</v>
          </cell>
          <cell r="K9284">
            <v>45</v>
          </cell>
        </row>
        <row r="9285">
          <cell r="A9285">
            <v>9279</v>
          </cell>
          <cell r="B9285" t="str">
            <v>G</v>
          </cell>
          <cell r="C9285" t="str">
            <v>Retail Trade</v>
          </cell>
          <cell r="D9285">
            <v>211021262</v>
          </cell>
          <cell r="E9285" t="str">
            <v>Warrandyte - Wonga Park</v>
          </cell>
          <cell r="F9285">
            <v>53</v>
          </cell>
          <cell r="G9285">
            <v>20</v>
          </cell>
          <cell r="H9285">
            <v>13</v>
          </cell>
          <cell r="I9285">
            <v>0</v>
          </cell>
          <cell r="J9285">
            <v>0</v>
          </cell>
          <cell r="K9285">
            <v>87</v>
          </cell>
        </row>
        <row r="9286">
          <cell r="A9286">
            <v>9280</v>
          </cell>
          <cell r="B9286" t="str">
            <v>H</v>
          </cell>
          <cell r="C9286" t="str">
            <v>Accommodation and Food Services</v>
          </cell>
          <cell r="D9286">
            <v>211021262</v>
          </cell>
          <cell r="E9286" t="str">
            <v>Warrandyte - Wonga Park</v>
          </cell>
          <cell r="F9286">
            <v>17</v>
          </cell>
          <cell r="G9286">
            <v>12</v>
          </cell>
          <cell r="H9286">
            <v>18</v>
          </cell>
          <cell r="I9286">
            <v>6</v>
          </cell>
          <cell r="J9286">
            <v>0</v>
          </cell>
          <cell r="K9286">
            <v>53</v>
          </cell>
        </row>
        <row r="9287">
          <cell r="A9287">
            <v>9281</v>
          </cell>
          <cell r="B9287" t="str">
            <v>I</v>
          </cell>
          <cell r="C9287" t="str">
            <v>Transport, Postal and Warehousing</v>
          </cell>
          <cell r="D9287">
            <v>211021262</v>
          </cell>
          <cell r="E9287" t="str">
            <v>Warrandyte - Wonga Park</v>
          </cell>
          <cell r="F9287">
            <v>24</v>
          </cell>
          <cell r="G9287">
            <v>5</v>
          </cell>
          <cell r="H9287">
            <v>3</v>
          </cell>
          <cell r="I9287">
            <v>0</v>
          </cell>
          <cell r="J9287">
            <v>0</v>
          </cell>
          <cell r="K9287">
            <v>32</v>
          </cell>
        </row>
        <row r="9288">
          <cell r="A9288">
            <v>9282</v>
          </cell>
          <cell r="B9288" t="str">
            <v>J</v>
          </cell>
          <cell r="C9288" t="str">
            <v>Information Media and Telecommunications</v>
          </cell>
          <cell r="D9288">
            <v>211021262</v>
          </cell>
          <cell r="E9288" t="str">
            <v>Warrandyte - Wonga Park</v>
          </cell>
          <cell r="F9288">
            <v>8</v>
          </cell>
          <cell r="G9288">
            <v>0</v>
          </cell>
          <cell r="H9288">
            <v>0</v>
          </cell>
          <cell r="I9288">
            <v>0</v>
          </cell>
          <cell r="J9288">
            <v>3</v>
          </cell>
          <cell r="K9288">
            <v>12</v>
          </cell>
        </row>
        <row r="9289">
          <cell r="A9289">
            <v>9283</v>
          </cell>
          <cell r="B9289" t="str">
            <v>K</v>
          </cell>
          <cell r="C9289" t="str">
            <v>Financial and Insurance Services</v>
          </cell>
          <cell r="D9289">
            <v>211021262</v>
          </cell>
          <cell r="E9289" t="str">
            <v>Warrandyte - Wonga Park</v>
          </cell>
          <cell r="F9289">
            <v>70</v>
          </cell>
          <cell r="G9289">
            <v>14</v>
          </cell>
          <cell r="H9289">
            <v>4</v>
          </cell>
          <cell r="I9289">
            <v>0</v>
          </cell>
          <cell r="J9289">
            <v>0</v>
          </cell>
          <cell r="K9289">
            <v>88</v>
          </cell>
        </row>
        <row r="9290">
          <cell r="A9290">
            <v>9284</v>
          </cell>
          <cell r="B9290" t="str">
            <v>L</v>
          </cell>
          <cell r="C9290" t="str">
            <v>Rental, Hiring and Real Estate Services</v>
          </cell>
          <cell r="D9290">
            <v>211021262</v>
          </cell>
          <cell r="E9290" t="str">
            <v>Warrandyte - Wonga Park</v>
          </cell>
          <cell r="F9290">
            <v>204</v>
          </cell>
          <cell r="G9290">
            <v>6</v>
          </cell>
          <cell r="H9290">
            <v>3</v>
          </cell>
          <cell r="I9290">
            <v>0</v>
          </cell>
          <cell r="J9290">
            <v>0</v>
          </cell>
          <cell r="K9290">
            <v>213</v>
          </cell>
        </row>
        <row r="9291">
          <cell r="A9291">
            <v>9285</v>
          </cell>
          <cell r="B9291" t="str">
            <v>M</v>
          </cell>
          <cell r="C9291" t="str">
            <v>Professional, Scientific and Technical Services</v>
          </cell>
          <cell r="D9291">
            <v>211021262</v>
          </cell>
          <cell r="E9291" t="str">
            <v>Warrandyte - Wonga Park</v>
          </cell>
          <cell r="F9291">
            <v>134</v>
          </cell>
          <cell r="G9291">
            <v>69</v>
          </cell>
          <cell r="H9291">
            <v>7</v>
          </cell>
          <cell r="I9291">
            <v>0</v>
          </cell>
          <cell r="J9291">
            <v>0</v>
          </cell>
          <cell r="K9291">
            <v>210</v>
          </cell>
        </row>
        <row r="9292">
          <cell r="A9292">
            <v>9286</v>
          </cell>
          <cell r="B9292" t="str">
            <v>N</v>
          </cell>
          <cell r="C9292" t="str">
            <v>Administrative and Support Services</v>
          </cell>
          <cell r="D9292">
            <v>211021262</v>
          </cell>
          <cell r="E9292" t="str">
            <v>Warrandyte - Wonga Park</v>
          </cell>
          <cell r="F9292">
            <v>24</v>
          </cell>
          <cell r="G9292">
            <v>14</v>
          </cell>
          <cell r="H9292">
            <v>3</v>
          </cell>
          <cell r="I9292">
            <v>3</v>
          </cell>
          <cell r="J9292">
            <v>0</v>
          </cell>
          <cell r="K9292">
            <v>44</v>
          </cell>
        </row>
        <row r="9293">
          <cell r="A9293">
            <v>9287</v>
          </cell>
          <cell r="B9293" t="str">
            <v>O</v>
          </cell>
          <cell r="C9293" t="str">
            <v>Public Administration and Safety</v>
          </cell>
          <cell r="D9293">
            <v>211021262</v>
          </cell>
          <cell r="E9293" t="str">
            <v>Warrandyte - Wonga Park</v>
          </cell>
          <cell r="F9293">
            <v>0</v>
          </cell>
          <cell r="G9293">
            <v>0</v>
          </cell>
          <cell r="H9293">
            <v>0</v>
          </cell>
          <cell r="I9293">
            <v>0</v>
          </cell>
          <cell r="J9293">
            <v>0</v>
          </cell>
          <cell r="K9293">
            <v>3</v>
          </cell>
        </row>
        <row r="9294">
          <cell r="A9294">
            <v>9288</v>
          </cell>
          <cell r="B9294" t="str">
            <v>P</v>
          </cell>
          <cell r="C9294" t="str">
            <v>Education and Training</v>
          </cell>
          <cell r="D9294">
            <v>211021262</v>
          </cell>
          <cell r="E9294" t="str">
            <v>Warrandyte - Wonga Park</v>
          </cell>
          <cell r="F9294">
            <v>16</v>
          </cell>
          <cell r="G9294">
            <v>12</v>
          </cell>
          <cell r="H9294">
            <v>3</v>
          </cell>
          <cell r="I9294">
            <v>3</v>
          </cell>
          <cell r="J9294">
            <v>0</v>
          </cell>
          <cell r="K9294">
            <v>32</v>
          </cell>
        </row>
        <row r="9295">
          <cell r="A9295">
            <v>9289</v>
          </cell>
          <cell r="B9295" t="str">
            <v>Q</v>
          </cell>
          <cell r="C9295" t="str">
            <v>Health Care and Social Assistance</v>
          </cell>
          <cell r="D9295">
            <v>211021262</v>
          </cell>
          <cell r="E9295" t="str">
            <v>Warrandyte - Wonga Park</v>
          </cell>
          <cell r="F9295">
            <v>57</v>
          </cell>
          <cell r="G9295">
            <v>36</v>
          </cell>
          <cell r="H9295">
            <v>6</v>
          </cell>
          <cell r="I9295">
            <v>3</v>
          </cell>
          <cell r="J9295">
            <v>0</v>
          </cell>
          <cell r="K9295">
            <v>102</v>
          </cell>
        </row>
        <row r="9296">
          <cell r="A9296">
            <v>9290</v>
          </cell>
          <cell r="B9296" t="str">
            <v>R</v>
          </cell>
          <cell r="C9296" t="str">
            <v>Arts and Recreation Services</v>
          </cell>
          <cell r="D9296">
            <v>211021262</v>
          </cell>
          <cell r="E9296" t="str">
            <v>Warrandyte - Wonga Park</v>
          </cell>
          <cell r="F9296">
            <v>13</v>
          </cell>
          <cell r="G9296">
            <v>3</v>
          </cell>
          <cell r="H9296">
            <v>7</v>
          </cell>
          <cell r="I9296">
            <v>0</v>
          </cell>
          <cell r="J9296">
            <v>0</v>
          </cell>
          <cell r="K9296">
            <v>23</v>
          </cell>
        </row>
        <row r="9297">
          <cell r="A9297">
            <v>9291</v>
          </cell>
          <cell r="B9297" t="str">
            <v>S</v>
          </cell>
          <cell r="C9297" t="str">
            <v>Other Services</v>
          </cell>
          <cell r="D9297">
            <v>211021262</v>
          </cell>
          <cell r="E9297" t="str">
            <v>Warrandyte - Wonga Park</v>
          </cell>
          <cell r="F9297">
            <v>33</v>
          </cell>
          <cell r="G9297">
            <v>20</v>
          </cell>
          <cell r="H9297">
            <v>4</v>
          </cell>
          <cell r="I9297">
            <v>3</v>
          </cell>
          <cell r="J9297">
            <v>0</v>
          </cell>
          <cell r="K9297">
            <v>59</v>
          </cell>
        </row>
        <row r="9298">
          <cell r="A9298">
            <v>9292</v>
          </cell>
          <cell r="B9298" t="str">
            <v>A</v>
          </cell>
          <cell r="C9298" t="str">
            <v>Agriculture, Forestry and Fishing</v>
          </cell>
          <cell r="D9298">
            <v>217041479</v>
          </cell>
          <cell r="E9298" t="str">
            <v>Warrnambool - North</v>
          </cell>
          <cell r="F9298">
            <v>85</v>
          </cell>
          <cell r="G9298">
            <v>16</v>
          </cell>
          <cell r="H9298">
            <v>0</v>
          </cell>
          <cell r="I9298">
            <v>0</v>
          </cell>
          <cell r="J9298">
            <v>0</v>
          </cell>
          <cell r="K9298">
            <v>103</v>
          </cell>
        </row>
        <row r="9299">
          <cell r="A9299">
            <v>9293</v>
          </cell>
          <cell r="B9299" t="str">
            <v>B</v>
          </cell>
          <cell r="C9299" t="str">
            <v>Mining</v>
          </cell>
          <cell r="D9299">
            <v>217041479</v>
          </cell>
          <cell r="E9299" t="str">
            <v>Warrnambool - North</v>
          </cell>
          <cell r="F9299">
            <v>0</v>
          </cell>
          <cell r="G9299">
            <v>0</v>
          </cell>
          <cell r="H9299">
            <v>0</v>
          </cell>
          <cell r="I9299">
            <v>0</v>
          </cell>
          <cell r="J9299">
            <v>0</v>
          </cell>
          <cell r="K9299">
            <v>0</v>
          </cell>
        </row>
        <row r="9300">
          <cell r="A9300">
            <v>9294</v>
          </cell>
          <cell r="B9300" t="str">
            <v>C</v>
          </cell>
          <cell r="C9300" t="str">
            <v>Manufacturing</v>
          </cell>
          <cell r="D9300">
            <v>217041479</v>
          </cell>
          <cell r="E9300" t="str">
            <v>Warrnambool - North</v>
          </cell>
          <cell r="F9300">
            <v>23</v>
          </cell>
          <cell r="G9300">
            <v>18</v>
          </cell>
          <cell r="H9300">
            <v>7</v>
          </cell>
          <cell r="I9300">
            <v>3</v>
          </cell>
          <cell r="J9300">
            <v>0</v>
          </cell>
          <cell r="K9300">
            <v>50</v>
          </cell>
        </row>
        <row r="9301">
          <cell r="A9301">
            <v>9295</v>
          </cell>
          <cell r="B9301" t="str">
            <v>D</v>
          </cell>
          <cell r="C9301" t="str">
            <v>Electricity, Gas, Water and Waste Services</v>
          </cell>
          <cell r="D9301">
            <v>217041479</v>
          </cell>
          <cell r="E9301" t="str">
            <v>Warrnambool - North</v>
          </cell>
          <cell r="F9301">
            <v>3</v>
          </cell>
          <cell r="G9301">
            <v>3</v>
          </cell>
          <cell r="H9301">
            <v>0</v>
          </cell>
          <cell r="I9301">
            <v>0</v>
          </cell>
          <cell r="J9301">
            <v>0</v>
          </cell>
          <cell r="K9301">
            <v>4</v>
          </cell>
        </row>
        <row r="9302">
          <cell r="A9302">
            <v>9296</v>
          </cell>
          <cell r="B9302" t="str">
            <v>E</v>
          </cell>
          <cell r="C9302" t="str">
            <v>Construction</v>
          </cell>
          <cell r="D9302">
            <v>217041479</v>
          </cell>
          <cell r="E9302" t="str">
            <v>Warrnambool - North</v>
          </cell>
          <cell r="F9302">
            <v>220</v>
          </cell>
          <cell r="G9302">
            <v>115</v>
          </cell>
          <cell r="H9302">
            <v>23</v>
          </cell>
          <cell r="I9302">
            <v>4</v>
          </cell>
          <cell r="J9302">
            <v>0</v>
          </cell>
          <cell r="K9302">
            <v>362</v>
          </cell>
        </row>
        <row r="9303">
          <cell r="A9303">
            <v>9297</v>
          </cell>
          <cell r="B9303" t="str">
            <v>F</v>
          </cell>
          <cell r="C9303" t="str">
            <v>Wholesale Trade</v>
          </cell>
          <cell r="D9303">
            <v>217041479</v>
          </cell>
          <cell r="E9303" t="str">
            <v>Warrnambool - North</v>
          </cell>
          <cell r="F9303">
            <v>15</v>
          </cell>
          <cell r="G9303">
            <v>7</v>
          </cell>
          <cell r="H9303">
            <v>4</v>
          </cell>
          <cell r="I9303">
            <v>0</v>
          </cell>
          <cell r="J9303">
            <v>0</v>
          </cell>
          <cell r="K9303">
            <v>27</v>
          </cell>
        </row>
        <row r="9304">
          <cell r="A9304">
            <v>9298</v>
          </cell>
          <cell r="B9304" t="str">
            <v>G</v>
          </cell>
          <cell r="C9304" t="str">
            <v>Retail Trade</v>
          </cell>
          <cell r="D9304">
            <v>217041479</v>
          </cell>
          <cell r="E9304" t="str">
            <v>Warrnambool - North</v>
          </cell>
          <cell r="F9304">
            <v>29</v>
          </cell>
          <cell r="G9304">
            <v>13</v>
          </cell>
          <cell r="H9304">
            <v>22</v>
          </cell>
          <cell r="I9304">
            <v>3</v>
          </cell>
          <cell r="J9304">
            <v>0</v>
          </cell>
          <cell r="K9304">
            <v>66</v>
          </cell>
        </row>
        <row r="9305">
          <cell r="A9305">
            <v>9299</v>
          </cell>
          <cell r="B9305" t="str">
            <v>H</v>
          </cell>
          <cell r="C9305" t="str">
            <v>Accommodation and Food Services</v>
          </cell>
          <cell r="D9305">
            <v>217041479</v>
          </cell>
          <cell r="E9305" t="str">
            <v>Warrnambool - North</v>
          </cell>
          <cell r="F9305">
            <v>21</v>
          </cell>
          <cell r="G9305">
            <v>28</v>
          </cell>
          <cell r="H9305">
            <v>20</v>
          </cell>
          <cell r="I9305">
            <v>6</v>
          </cell>
          <cell r="J9305">
            <v>0</v>
          </cell>
          <cell r="K9305">
            <v>75</v>
          </cell>
        </row>
        <row r="9306">
          <cell r="A9306">
            <v>9300</v>
          </cell>
          <cell r="B9306" t="str">
            <v>I</v>
          </cell>
          <cell r="C9306" t="str">
            <v>Transport, Postal and Warehousing</v>
          </cell>
          <cell r="D9306">
            <v>217041479</v>
          </cell>
          <cell r="E9306" t="str">
            <v>Warrnambool - North</v>
          </cell>
          <cell r="F9306">
            <v>51</v>
          </cell>
          <cell r="G9306">
            <v>13</v>
          </cell>
          <cell r="H9306">
            <v>5</v>
          </cell>
          <cell r="I9306">
            <v>0</v>
          </cell>
          <cell r="J9306">
            <v>0</v>
          </cell>
          <cell r="K9306">
            <v>69</v>
          </cell>
        </row>
        <row r="9307">
          <cell r="A9307">
            <v>9301</v>
          </cell>
          <cell r="B9307" t="str">
            <v>J</v>
          </cell>
          <cell r="C9307" t="str">
            <v>Information Media and Telecommunications</v>
          </cell>
          <cell r="D9307">
            <v>217041479</v>
          </cell>
          <cell r="E9307" t="str">
            <v>Warrnambool - North</v>
          </cell>
          <cell r="F9307">
            <v>5</v>
          </cell>
          <cell r="G9307">
            <v>0</v>
          </cell>
          <cell r="H9307">
            <v>0</v>
          </cell>
          <cell r="I9307">
            <v>0</v>
          </cell>
          <cell r="J9307">
            <v>0</v>
          </cell>
          <cell r="K9307">
            <v>6</v>
          </cell>
        </row>
        <row r="9308">
          <cell r="A9308">
            <v>9302</v>
          </cell>
          <cell r="B9308" t="str">
            <v>K</v>
          </cell>
          <cell r="C9308" t="str">
            <v>Financial and Insurance Services</v>
          </cell>
          <cell r="D9308">
            <v>217041479</v>
          </cell>
          <cell r="E9308" t="str">
            <v>Warrnambool - North</v>
          </cell>
          <cell r="F9308">
            <v>23</v>
          </cell>
          <cell r="G9308">
            <v>5</v>
          </cell>
          <cell r="H9308">
            <v>3</v>
          </cell>
          <cell r="I9308">
            <v>0</v>
          </cell>
          <cell r="J9308">
            <v>0</v>
          </cell>
          <cell r="K9308">
            <v>30</v>
          </cell>
        </row>
        <row r="9309">
          <cell r="A9309">
            <v>9303</v>
          </cell>
          <cell r="B9309" t="str">
            <v>L</v>
          </cell>
          <cell r="C9309" t="str">
            <v>Rental, Hiring and Real Estate Services</v>
          </cell>
          <cell r="D9309">
            <v>217041479</v>
          </cell>
          <cell r="E9309" t="str">
            <v>Warrnambool - North</v>
          </cell>
          <cell r="F9309">
            <v>122</v>
          </cell>
          <cell r="G9309">
            <v>9</v>
          </cell>
          <cell r="H9309">
            <v>3</v>
          </cell>
          <cell r="I9309">
            <v>0</v>
          </cell>
          <cell r="J9309">
            <v>0</v>
          </cell>
          <cell r="K9309">
            <v>134</v>
          </cell>
        </row>
        <row r="9310">
          <cell r="A9310">
            <v>9304</v>
          </cell>
          <cell r="B9310" t="str">
            <v>M</v>
          </cell>
          <cell r="C9310" t="str">
            <v>Professional, Scientific and Technical Services</v>
          </cell>
          <cell r="D9310">
            <v>217041479</v>
          </cell>
          <cell r="E9310" t="str">
            <v>Warrnambool - North</v>
          </cell>
          <cell r="F9310">
            <v>76</v>
          </cell>
          <cell r="G9310">
            <v>21</v>
          </cell>
          <cell r="H9310">
            <v>4</v>
          </cell>
          <cell r="I9310">
            <v>3</v>
          </cell>
          <cell r="J9310">
            <v>0</v>
          </cell>
          <cell r="K9310">
            <v>102</v>
          </cell>
        </row>
        <row r="9311">
          <cell r="A9311">
            <v>9305</v>
          </cell>
          <cell r="B9311" t="str">
            <v>N</v>
          </cell>
          <cell r="C9311" t="str">
            <v>Administrative and Support Services</v>
          </cell>
          <cell r="D9311">
            <v>217041479</v>
          </cell>
          <cell r="E9311" t="str">
            <v>Warrnambool - North</v>
          </cell>
          <cell r="F9311">
            <v>41</v>
          </cell>
          <cell r="G9311">
            <v>13</v>
          </cell>
          <cell r="H9311">
            <v>4</v>
          </cell>
          <cell r="I9311">
            <v>5</v>
          </cell>
          <cell r="J9311">
            <v>0</v>
          </cell>
          <cell r="K9311">
            <v>63</v>
          </cell>
        </row>
        <row r="9312">
          <cell r="A9312">
            <v>9306</v>
          </cell>
          <cell r="B9312" t="str">
            <v>O</v>
          </cell>
          <cell r="C9312" t="str">
            <v>Public Administration and Safety</v>
          </cell>
          <cell r="D9312">
            <v>217041479</v>
          </cell>
          <cell r="E9312" t="str">
            <v>Warrnambool - North</v>
          </cell>
          <cell r="F9312">
            <v>3</v>
          </cell>
          <cell r="G9312">
            <v>3</v>
          </cell>
          <cell r="H9312">
            <v>0</v>
          </cell>
          <cell r="I9312">
            <v>3</v>
          </cell>
          <cell r="J9312">
            <v>0</v>
          </cell>
          <cell r="K9312">
            <v>4</v>
          </cell>
        </row>
        <row r="9313">
          <cell r="A9313">
            <v>9307</v>
          </cell>
          <cell r="B9313" t="str">
            <v>P</v>
          </cell>
          <cell r="C9313" t="str">
            <v>Education and Training</v>
          </cell>
          <cell r="D9313">
            <v>217041479</v>
          </cell>
          <cell r="E9313" t="str">
            <v>Warrnambool - North</v>
          </cell>
          <cell r="F9313">
            <v>10</v>
          </cell>
          <cell r="G9313">
            <v>3</v>
          </cell>
          <cell r="H9313">
            <v>0</v>
          </cell>
          <cell r="I9313">
            <v>0</v>
          </cell>
          <cell r="J9313">
            <v>0</v>
          </cell>
          <cell r="K9313">
            <v>15</v>
          </cell>
        </row>
        <row r="9314">
          <cell r="A9314">
            <v>9308</v>
          </cell>
          <cell r="B9314" t="str">
            <v>Q</v>
          </cell>
          <cell r="C9314" t="str">
            <v>Health Care and Social Assistance</v>
          </cell>
          <cell r="D9314">
            <v>217041479</v>
          </cell>
          <cell r="E9314" t="str">
            <v>Warrnambool - North</v>
          </cell>
          <cell r="F9314">
            <v>107</v>
          </cell>
          <cell r="G9314">
            <v>36</v>
          </cell>
          <cell r="H9314">
            <v>19</v>
          </cell>
          <cell r="I9314">
            <v>3</v>
          </cell>
          <cell r="J9314">
            <v>0</v>
          </cell>
          <cell r="K9314">
            <v>165</v>
          </cell>
        </row>
        <row r="9315">
          <cell r="A9315">
            <v>9309</v>
          </cell>
          <cell r="B9315" t="str">
            <v>R</v>
          </cell>
          <cell r="C9315" t="str">
            <v>Arts and Recreation Services</v>
          </cell>
          <cell r="D9315">
            <v>217041479</v>
          </cell>
          <cell r="E9315" t="str">
            <v>Warrnambool - North</v>
          </cell>
          <cell r="F9315">
            <v>16</v>
          </cell>
          <cell r="G9315">
            <v>13</v>
          </cell>
          <cell r="H9315">
            <v>3</v>
          </cell>
          <cell r="I9315">
            <v>0</v>
          </cell>
          <cell r="J9315">
            <v>0</v>
          </cell>
          <cell r="K9315">
            <v>32</v>
          </cell>
        </row>
        <row r="9316">
          <cell r="A9316">
            <v>9310</v>
          </cell>
          <cell r="B9316" t="str">
            <v>S</v>
          </cell>
          <cell r="C9316" t="str">
            <v>Other Services</v>
          </cell>
          <cell r="D9316">
            <v>217041479</v>
          </cell>
          <cell r="E9316" t="str">
            <v>Warrnambool - North</v>
          </cell>
          <cell r="F9316">
            <v>50</v>
          </cell>
          <cell r="G9316">
            <v>32</v>
          </cell>
          <cell r="H9316">
            <v>6</v>
          </cell>
          <cell r="I9316">
            <v>0</v>
          </cell>
          <cell r="J9316">
            <v>0</v>
          </cell>
          <cell r="K9316">
            <v>89</v>
          </cell>
        </row>
        <row r="9317">
          <cell r="A9317">
            <v>9311</v>
          </cell>
          <cell r="B9317" t="str">
            <v>A</v>
          </cell>
          <cell r="C9317" t="str">
            <v>Agriculture, Forestry and Fishing</v>
          </cell>
          <cell r="D9317">
            <v>217041480</v>
          </cell>
          <cell r="E9317" t="str">
            <v>Warrnambool - South</v>
          </cell>
          <cell r="F9317">
            <v>119</v>
          </cell>
          <cell r="G9317">
            <v>35</v>
          </cell>
          <cell r="H9317">
            <v>12</v>
          </cell>
          <cell r="I9317">
            <v>3</v>
          </cell>
          <cell r="J9317">
            <v>0</v>
          </cell>
          <cell r="K9317">
            <v>168</v>
          </cell>
        </row>
        <row r="9318">
          <cell r="A9318">
            <v>9312</v>
          </cell>
          <cell r="B9318" t="str">
            <v>B</v>
          </cell>
          <cell r="C9318" t="str">
            <v>Mining</v>
          </cell>
          <cell r="D9318">
            <v>217041480</v>
          </cell>
          <cell r="E9318" t="str">
            <v>Warrnambool - South</v>
          </cell>
          <cell r="F9318">
            <v>0</v>
          </cell>
          <cell r="G9318">
            <v>0</v>
          </cell>
          <cell r="H9318">
            <v>4</v>
          </cell>
          <cell r="I9318">
            <v>0</v>
          </cell>
          <cell r="J9318">
            <v>0</v>
          </cell>
          <cell r="K9318">
            <v>5</v>
          </cell>
        </row>
        <row r="9319">
          <cell r="A9319">
            <v>9313</v>
          </cell>
          <cell r="B9319" t="str">
            <v>C</v>
          </cell>
          <cell r="C9319" t="str">
            <v>Manufacturing</v>
          </cell>
          <cell r="D9319">
            <v>217041480</v>
          </cell>
          <cell r="E9319" t="str">
            <v>Warrnambool - South</v>
          </cell>
          <cell r="F9319">
            <v>24</v>
          </cell>
          <cell r="G9319">
            <v>16</v>
          </cell>
          <cell r="H9319">
            <v>25</v>
          </cell>
          <cell r="I9319">
            <v>6</v>
          </cell>
          <cell r="J9319">
            <v>0</v>
          </cell>
          <cell r="K9319">
            <v>71</v>
          </cell>
        </row>
        <row r="9320">
          <cell r="A9320">
            <v>9314</v>
          </cell>
          <cell r="B9320" t="str">
            <v>D</v>
          </cell>
          <cell r="C9320" t="str">
            <v>Electricity, Gas, Water and Waste Services</v>
          </cell>
          <cell r="D9320">
            <v>217041480</v>
          </cell>
          <cell r="E9320" t="str">
            <v>Warrnambool - South</v>
          </cell>
          <cell r="F9320">
            <v>0</v>
          </cell>
          <cell r="G9320">
            <v>3</v>
          </cell>
          <cell r="H9320">
            <v>3</v>
          </cell>
          <cell r="I9320">
            <v>0</v>
          </cell>
          <cell r="J9320">
            <v>0</v>
          </cell>
          <cell r="K9320">
            <v>7</v>
          </cell>
        </row>
        <row r="9321">
          <cell r="A9321">
            <v>9315</v>
          </cell>
          <cell r="B9321" t="str">
            <v>E</v>
          </cell>
          <cell r="C9321" t="str">
            <v>Construction</v>
          </cell>
          <cell r="D9321">
            <v>217041480</v>
          </cell>
          <cell r="E9321" t="str">
            <v>Warrnambool - South</v>
          </cell>
          <cell r="F9321">
            <v>142</v>
          </cell>
          <cell r="G9321">
            <v>73</v>
          </cell>
          <cell r="H9321">
            <v>24</v>
          </cell>
          <cell r="I9321">
            <v>3</v>
          </cell>
          <cell r="J9321">
            <v>0</v>
          </cell>
          <cell r="K9321">
            <v>241</v>
          </cell>
        </row>
        <row r="9322">
          <cell r="A9322">
            <v>9316</v>
          </cell>
          <cell r="B9322" t="str">
            <v>F</v>
          </cell>
          <cell r="C9322" t="str">
            <v>Wholesale Trade</v>
          </cell>
          <cell r="D9322">
            <v>217041480</v>
          </cell>
          <cell r="E9322" t="str">
            <v>Warrnambool - South</v>
          </cell>
          <cell r="F9322">
            <v>15</v>
          </cell>
          <cell r="G9322">
            <v>9</v>
          </cell>
          <cell r="H9322">
            <v>12</v>
          </cell>
          <cell r="I9322">
            <v>8</v>
          </cell>
          <cell r="J9322">
            <v>0</v>
          </cell>
          <cell r="K9322">
            <v>45</v>
          </cell>
        </row>
        <row r="9323">
          <cell r="A9323">
            <v>9317</v>
          </cell>
          <cell r="B9323" t="str">
            <v>G</v>
          </cell>
          <cell r="C9323" t="str">
            <v>Retail Trade</v>
          </cell>
          <cell r="D9323">
            <v>217041480</v>
          </cell>
          <cell r="E9323" t="str">
            <v>Warrnambool - South</v>
          </cell>
          <cell r="F9323">
            <v>38</v>
          </cell>
          <cell r="G9323">
            <v>44</v>
          </cell>
          <cell r="H9323">
            <v>43</v>
          </cell>
          <cell r="I9323">
            <v>11</v>
          </cell>
          <cell r="J9323">
            <v>0</v>
          </cell>
          <cell r="K9323">
            <v>136</v>
          </cell>
        </row>
        <row r="9324">
          <cell r="A9324">
            <v>9318</v>
          </cell>
          <cell r="B9324" t="str">
            <v>H</v>
          </cell>
          <cell r="C9324" t="str">
            <v>Accommodation and Food Services</v>
          </cell>
          <cell r="D9324">
            <v>217041480</v>
          </cell>
          <cell r="E9324" t="str">
            <v>Warrnambool - South</v>
          </cell>
          <cell r="F9324">
            <v>24</v>
          </cell>
          <cell r="G9324">
            <v>44</v>
          </cell>
          <cell r="H9324">
            <v>35</v>
          </cell>
          <cell r="I9324">
            <v>21</v>
          </cell>
          <cell r="J9324">
            <v>0</v>
          </cell>
          <cell r="K9324">
            <v>124</v>
          </cell>
        </row>
        <row r="9325">
          <cell r="A9325">
            <v>9319</v>
          </cell>
          <cell r="B9325" t="str">
            <v>I</v>
          </cell>
          <cell r="C9325" t="str">
            <v>Transport, Postal and Warehousing</v>
          </cell>
          <cell r="D9325">
            <v>217041480</v>
          </cell>
          <cell r="E9325" t="str">
            <v>Warrnambool - South</v>
          </cell>
          <cell r="F9325">
            <v>49</v>
          </cell>
          <cell r="G9325">
            <v>9</v>
          </cell>
          <cell r="H9325">
            <v>7</v>
          </cell>
          <cell r="I9325">
            <v>4</v>
          </cell>
          <cell r="J9325">
            <v>0</v>
          </cell>
          <cell r="K9325">
            <v>69</v>
          </cell>
        </row>
        <row r="9326">
          <cell r="A9326">
            <v>9320</v>
          </cell>
          <cell r="B9326" t="str">
            <v>J</v>
          </cell>
          <cell r="C9326" t="str">
            <v>Information Media and Telecommunications</v>
          </cell>
          <cell r="D9326">
            <v>217041480</v>
          </cell>
          <cell r="E9326" t="str">
            <v>Warrnambool - South</v>
          </cell>
          <cell r="F9326">
            <v>5</v>
          </cell>
          <cell r="G9326">
            <v>4</v>
          </cell>
          <cell r="H9326">
            <v>0</v>
          </cell>
          <cell r="I9326">
            <v>0</v>
          </cell>
          <cell r="J9326">
            <v>0</v>
          </cell>
          <cell r="K9326">
            <v>9</v>
          </cell>
        </row>
        <row r="9327">
          <cell r="A9327">
            <v>9321</v>
          </cell>
          <cell r="B9327" t="str">
            <v>K</v>
          </cell>
          <cell r="C9327" t="str">
            <v>Financial and Insurance Services</v>
          </cell>
          <cell r="D9327">
            <v>217041480</v>
          </cell>
          <cell r="E9327" t="str">
            <v>Warrnambool - South</v>
          </cell>
          <cell r="F9327">
            <v>35</v>
          </cell>
          <cell r="G9327">
            <v>22</v>
          </cell>
          <cell r="H9327">
            <v>7</v>
          </cell>
          <cell r="I9327">
            <v>0</v>
          </cell>
          <cell r="J9327">
            <v>0</v>
          </cell>
          <cell r="K9327">
            <v>64</v>
          </cell>
        </row>
        <row r="9328">
          <cell r="A9328">
            <v>9322</v>
          </cell>
          <cell r="B9328" t="str">
            <v>L</v>
          </cell>
          <cell r="C9328" t="str">
            <v>Rental, Hiring and Real Estate Services</v>
          </cell>
          <cell r="D9328">
            <v>217041480</v>
          </cell>
          <cell r="E9328" t="str">
            <v>Warrnambool - South</v>
          </cell>
          <cell r="F9328">
            <v>211</v>
          </cell>
          <cell r="G9328">
            <v>13</v>
          </cell>
          <cell r="H9328">
            <v>16</v>
          </cell>
          <cell r="I9328">
            <v>3</v>
          </cell>
          <cell r="J9328">
            <v>0</v>
          </cell>
          <cell r="K9328">
            <v>243</v>
          </cell>
        </row>
        <row r="9329">
          <cell r="A9329">
            <v>9323</v>
          </cell>
          <cell r="B9329" t="str">
            <v>M</v>
          </cell>
          <cell r="C9329" t="str">
            <v>Professional, Scientific and Technical Services</v>
          </cell>
          <cell r="D9329">
            <v>217041480</v>
          </cell>
          <cell r="E9329" t="str">
            <v>Warrnambool - South</v>
          </cell>
          <cell r="F9329">
            <v>63</v>
          </cell>
          <cell r="G9329">
            <v>39</v>
          </cell>
          <cell r="H9329">
            <v>22</v>
          </cell>
          <cell r="I9329">
            <v>7</v>
          </cell>
          <cell r="J9329">
            <v>0</v>
          </cell>
          <cell r="K9329">
            <v>131</v>
          </cell>
        </row>
        <row r="9330">
          <cell r="A9330">
            <v>9324</v>
          </cell>
          <cell r="B9330" t="str">
            <v>N</v>
          </cell>
          <cell r="C9330" t="str">
            <v>Administrative and Support Services</v>
          </cell>
          <cell r="D9330">
            <v>217041480</v>
          </cell>
          <cell r="E9330" t="str">
            <v>Warrnambool - South</v>
          </cell>
          <cell r="F9330">
            <v>28</v>
          </cell>
          <cell r="G9330">
            <v>14</v>
          </cell>
          <cell r="H9330">
            <v>6</v>
          </cell>
          <cell r="I9330">
            <v>0</v>
          </cell>
          <cell r="J9330">
            <v>0</v>
          </cell>
          <cell r="K9330">
            <v>50</v>
          </cell>
        </row>
        <row r="9331">
          <cell r="A9331">
            <v>9325</v>
          </cell>
          <cell r="B9331" t="str">
            <v>O</v>
          </cell>
          <cell r="C9331" t="str">
            <v>Public Administration and Safety</v>
          </cell>
          <cell r="D9331">
            <v>217041480</v>
          </cell>
          <cell r="E9331" t="str">
            <v>Warrnambool - South</v>
          </cell>
          <cell r="F9331">
            <v>0</v>
          </cell>
          <cell r="G9331">
            <v>3</v>
          </cell>
          <cell r="H9331">
            <v>3</v>
          </cell>
          <cell r="I9331">
            <v>0</v>
          </cell>
          <cell r="J9331">
            <v>0</v>
          </cell>
          <cell r="K9331">
            <v>6</v>
          </cell>
        </row>
        <row r="9332">
          <cell r="A9332">
            <v>9326</v>
          </cell>
          <cell r="B9332" t="str">
            <v>P</v>
          </cell>
          <cell r="C9332" t="str">
            <v>Education and Training</v>
          </cell>
          <cell r="D9332">
            <v>217041480</v>
          </cell>
          <cell r="E9332" t="str">
            <v>Warrnambool - South</v>
          </cell>
          <cell r="F9332">
            <v>11</v>
          </cell>
          <cell r="G9332">
            <v>4</v>
          </cell>
          <cell r="H9332">
            <v>7</v>
          </cell>
          <cell r="I9332">
            <v>0</v>
          </cell>
          <cell r="J9332">
            <v>0</v>
          </cell>
          <cell r="K9332">
            <v>22</v>
          </cell>
        </row>
        <row r="9333">
          <cell r="A9333">
            <v>9327</v>
          </cell>
          <cell r="B9333" t="str">
            <v>Q</v>
          </cell>
          <cell r="C9333" t="str">
            <v>Health Care and Social Assistance</v>
          </cell>
          <cell r="D9333">
            <v>217041480</v>
          </cell>
          <cell r="E9333" t="str">
            <v>Warrnambool - South</v>
          </cell>
          <cell r="F9333">
            <v>113</v>
          </cell>
          <cell r="G9333">
            <v>45</v>
          </cell>
          <cell r="H9333">
            <v>14</v>
          </cell>
          <cell r="I9333">
            <v>6</v>
          </cell>
          <cell r="J9333">
            <v>0</v>
          </cell>
          <cell r="K9333">
            <v>178</v>
          </cell>
        </row>
        <row r="9334">
          <cell r="A9334">
            <v>9328</v>
          </cell>
          <cell r="B9334" t="str">
            <v>R</v>
          </cell>
          <cell r="C9334" t="str">
            <v>Arts and Recreation Services</v>
          </cell>
          <cell r="D9334">
            <v>217041480</v>
          </cell>
          <cell r="E9334" t="str">
            <v>Warrnambool - South</v>
          </cell>
          <cell r="F9334">
            <v>20</v>
          </cell>
          <cell r="G9334">
            <v>11</v>
          </cell>
          <cell r="H9334">
            <v>3</v>
          </cell>
          <cell r="I9334">
            <v>0</v>
          </cell>
          <cell r="J9334">
            <v>0</v>
          </cell>
          <cell r="K9334">
            <v>35</v>
          </cell>
        </row>
        <row r="9335">
          <cell r="A9335">
            <v>9329</v>
          </cell>
          <cell r="B9335" t="str">
            <v>S</v>
          </cell>
          <cell r="C9335" t="str">
            <v>Other Services</v>
          </cell>
          <cell r="D9335">
            <v>217041480</v>
          </cell>
          <cell r="E9335" t="str">
            <v>Warrnambool - South</v>
          </cell>
          <cell r="F9335">
            <v>46</v>
          </cell>
          <cell r="G9335">
            <v>43</v>
          </cell>
          <cell r="H9335">
            <v>31</v>
          </cell>
          <cell r="I9335">
            <v>0</v>
          </cell>
          <cell r="J9335">
            <v>0</v>
          </cell>
          <cell r="K9335">
            <v>120</v>
          </cell>
        </row>
        <row r="9336">
          <cell r="A9336">
            <v>9330</v>
          </cell>
          <cell r="B9336" t="str">
            <v>A</v>
          </cell>
          <cell r="C9336" t="str">
            <v>Agriculture, Forestry and Fishing</v>
          </cell>
          <cell r="D9336">
            <v>209011204</v>
          </cell>
          <cell r="E9336" t="str">
            <v>Watsonia</v>
          </cell>
          <cell r="F9336">
            <v>0</v>
          </cell>
          <cell r="G9336">
            <v>3</v>
          </cell>
          <cell r="H9336">
            <v>0</v>
          </cell>
          <cell r="I9336">
            <v>0</v>
          </cell>
          <cell r="J9336">
            <v>0</v>
          </cell>
          <cell r="K9336">
            <v>3</v>
          </cell>
        </row>
        <row r="9337">
          <cell r="A9337">
            <v>9331</v>
          </cell>
          <cell r="B9337" t="str">
            <v>B</v>
          </cell>
          <cell r="C9337" t="str">
            <v>Mining</v>
          </cell>
          <cell r="D9337">
            <v>209011204</v>
          </cell>
          <cell r="E9337" t="str">
            <v>Watsonia</v>
          </cell>
          <cell r="F9337">
            <v>0</v>
          </cell>
          <cell r="G9337">
            <v>0</v>
          </cell>
          <cell r="H9337">
            <v>0</v>
          </cell>
          <cell r="I9337">
            <v>0</v>
          </cell>
          <cell r="J9337">
            <v>0</v>
          </cell>
          <cell r="K9337">
            <v>0</v>
          </cell>
        </row>
        <row r="9338">
          <cell r="A9338">
            <v>9332</v>
          </cell>
          <cell r="B9338" t="str">
            <v>C</v>
          </cell>
          <cell r="C9338" t="str">
            <v>Manufacturing</v>
          </cell>
          <cell r="D9338">
            <v>209011204</v>
          </cell>
          <cell r="E9338" t="str">
            <v>Watsonia</v>
          </cell>
          <cell r="F9338">
            <v>6</v>
          </cell>
          <cell r="G9338">
            <v>6</v>
          </cell>
          <cell r="H9338">
            <v>3</v>
          </cell>
          <cell r="I9338">
            <v>0</v>
          </cell>
          <cell r="J9338">
            <v>0</v>
          </cell>
          <cell r="K9338">
            <v>14</v>
          </cell>
        </row>
        <row r="9339">
          <cell r="A9339">
            <v>9333</v>
          </cell>
          <cell r="B9339" t="str">
            <v>D</v>
          </cell>
          <cell r="C9339" t="str">
            <v>Electricity, Gas, Water and Waste Services</v>
          </cell>
          <cell r="D9339">
            <v>209011204</v>
          </cell>
          <cell r="E9339" t="str">
            <v>Watsonia</v>
          </cell>
          <cell r="F9339">
            <v>0</v>
          </cell>
          <cell r="G9339">
            <v>3</v>
          </cell>
          <cell r="H9339">
            <v>0</v>
          </cell>
          <cell r="I9339">
            <v>0</v>
          </cell>
          <cell r="J9339">
            <v>0</v>
          </cell>
          <cell r="K9339">
            <v>0</v>
          </cell>
        </row>
        <row r="9340">
          <cell r="A9340">
            <v>9334</v>
          </cell>
          <cell r="B9340" t="str">
            <v>E</v>
          </cell>
          <cell r="C9340" t="str">
            <v>Construction</v>
          </cell>
          <cell r="D9340">
            <v>209011204</v>
          </cell>
          <cell r="E9340" t="str">
            <v>Watsonia</v>
          </cell>
          <cell r="F9340">
            <v>100</v>
          </cell>
          <cell r="G9340">
            <v>46</v>
          </cell>
          <cell r="H9340">
            <v>4</v>
          </cell>
          <cell r="I9340">
            <v>0</v>
          </cell>
          <cell r="J9340">
            <v>0</v>
          </cell>
          <cell r="K9340">
            <v>151</v>
          </cell>
        </row>
        <row r="9341">
          <cell r="A9341">
            <v>9335</v>
          </cell>
          <cell r="B9341" t="str">
            <v>F</v>
          </cell>
          <cell r="C9341" t="str">
            <v>Wholesale Trade</v>
          </cell>
          <cell r="D9341">
            <v>209011204</v>
          </cell>
          <cell r="E9341" t="str">
            <v>Watsonia</v>
          </cell>
          <cell r="F9341">
            <v>4</v>
          </cell>
          <cell r="G9341">
            <v>3</v>
          </cell>
          <cell r="H9341">
            <v>0</v>
          </cell>
          <cell r="I9341">
            <v>0</v>
          </cell>
          <cell r="J9341">
            <v>0</v>
          </cell>
          <cell r="K9341">
            <v>7</v>
          </cell>
        </row>
        <row r="9342">
          <cell r="A9342">
            <v>9336</v>
          </cell>
          <cell r="B9342" t="str">
            <v>G</v>
          </cell>
          <cell r="C9342" t="str">
            <v>Retail Trade</v>
          </cell>
          <cell r="D9342">
            <v>209011204</v>
          </cell>
          <cell r="E9342" t="str">
            <v>Watsonia</v>
          </cell>
          <cell r="F9342">
            <v>22</v>
          </cell>
          <cell r="G9342">
            <v>5</v>
          </cell>
          <cell r="H9342">
            <v>6</v>
          </cell>
          <cell r="I9342">
            <v>3</v>
          </cell>
          <cell r="J9342">
            <v>0</v>
          </cell>
          <cell r="K9342">
            <v>35</v>
          </cell>
        </row>
        <row r="9343">
          <cell r="A9343">
            <v>9337</v>
          </cell>
          <cell r="B9343" t="str">
            <v>H</v>
          </cell>
          <cell r="C9343" t="str">
            <v>Accommodation and Food Services</v>
          </cell>
          <cell r="D9343">
            <v>209011204</v>
          </cell>
          <cell r="E9343" t="str">
            <v>Watsonia</v>
          </cell>
          <cell r="F9343">
            <v>8</v>
          </cell>
          <cell r="G9343">
            <v>13</v>
          </cell>
          <cell r="H9343">
            <v>11</v>
          </cell>
          <cell r="I9343">
            <v>3</v>
          </cell>
          <cell r="J9343">
            <v>0</v>
          </cell>
          <cell r="K9343">
            <v>34</v>
          </cell>
        </row>
        <row r="9344">
          <cell r="A9344">
            <v>9338</v>
          </cell>
          <cell r="B9344" t="str">
            <v>I</v>
          </cell>
          <cell r="C9344" t="str">
            <v>Transport, Postal and Warehousing</v>
          </cell>
          <cell r="D9344">
            <v>209011204</v>
          </cell>
          <cell r="E9344" t="str">
            <v>Watsonia</v>
          </cell>
          <cell r="F9344">
            <v>35</v>
          </cell>
          <cell r="G9344">
            <v>3</v>
          </cell>
          <cell r="H9344">
            <v>0</v>
          </cell>
          <cell r="I9344">
            <v>0</v>
          </cell>
          <cell r="J9344">
            <v>0</v>
          </cell>
          <cell r="K9344">
            <v>39</v>
          </cell>
        </row>
        <row r="9345">
          <cell r="A9345">
            <v>9339</v>
          </cell>
          <cell r="B9345" t="str">
            <v>J</v>
          </cell>
          <cell r="C9345" t="str">
            <v>Information Media and Telecommunications</v>
          </cell>
          <cell r="D9345">
            <v>209011204</v>
          </cell>
          <cell r="E9345" t="str">
            <v>Watsonia</v>
          </cell>
          <cell r="F9345">
            <v>6</v>
          </cell>
          <cell r="G9345">
            <v>3</v>
          </cell>
          <cell r="H9345">
            <v>0</v>
          </cell>
          <cell r="I9345">
            <v>0</v>
          </cell>
          <cell r="J9345">
            <v>0</v>
          </cell>
          <cell r="K9345">
            <v>8</v>
          </cell>
        </row>
        <row r="9346">
          <cell r="A9346">
            <v>9340</v>
          </cell>
          <cell r="B9346" t="str">
            <v>K</v>
          </cell>
          <cell r="C9346" t="str">
            <v>Financial and Insurance Services</v>
          </cell>
          <cell r="D9346">
            <v>209011204</v>
          </cell>
          <cell r="E9346" t="str">
            <v>Watsonia</v>
          </cell>
          <cell r="F9346">
            <v>16</v>
          </cell>
          <cell r="G9346">
            <v>6</v>
          </cell>
          <cell r="H9346">
            <v>0</v>
          </cell>
          <cell r="I9346">
            <v>0</v>
          </cell>
          <cell r="J9346">
            <v>0</v>
          </cell>
          <cell r="K9346">
            <v>22</v>
          </cell>
        </row>
        <row r="9347">
          <cell r="A9347">
            <v>9341</v>
          </cell>
          <cell r="B9347" t="str">
            <v>L</v>
          </cell>
          <cell r="C9347" t="str">
            <v>Rental, Hiring and Real Estate Services</v>
          </cell>
          <cell r="D9347">
            <v>209011204</v>
          </cell>
          <cell r="E9347" t="str">
            <v>Watsonia</v>
          </cell>
          <cell r="F9347">
            <v>47</v>
          </cell>
          <cell r="G9347">
            <v>4</v>
          </cell>
          <cell r="H9347">
            <v>3</v>
          </cell>
          <cell r="I9347">
            <v>0</v>
          </cell>
          <cell r="J9347">
            <v>0</v>
          </cell>
          <cell r="K9347">
            <v>52</v>
          </cell>
        </row>
        <row r="9348">
          <cell r="A9348">
            <v>9342</v>
          </cell>
          <cell r="B9348" t="str">
            <v>M</v>
          </cell>
          <cell r="C9348" t="str">
            <v>Professional, Scientific and Technical Services</v>
          </cell>
          <cell r="D9348">
            <v>209011204</v>
          </cell>
          <cell r="E9348" t="str">
            <v>Watsonia</v>
          </cell>
          <cell r="F9348">
            <v>56</v>
          </cell>
          <cell r="G9348">
            <v>36</v>
          </cell>
          <cell r="H9348">
            <v>3</v>
          </cell>
          <cell r="I9348">
            <v>0</v>
          </cell>
          <cell r="J9348">
            <v>0</v>
          </cell>
          <cell r="K9348">
            <v>95</v>
          </cell>
        </row>
        <row r="9349">
          <cell r="A9349">
            <v>9343</v>
          </cell>
          <cell r="B9349" t="str">
            <v>N</v>
          </cell>
          <cell r="C9349" t="str">
            <v>Administrative and Support Services</v>
          </cell>
          <cell r="D9349">
            <v>209011204</v>
          </cell>
          <cell r="E9349" t="str">
            <v>Watsonia</v>
          </cell>
          <cell r="F9349">
            <v>20</v>
          </cell>
          <cell r="G9349">
            <v>9</v>
          </cell>
          <cell r="H9349">
            <v>0</v>
          </cell>
          <cell r="I9349">
            <v>0</v>
          </cell>
          <cell r="J9349">
            <v>0</v>
          </cell>
          <cell r="K9349">
            <v>30</v>
          </cell>
        </row>
        <row r="9350">
          <cell r="A9350">
            <v>9344</v>
          </cell>
          <cell r="B9350" t="str">
            <v>O</v>
          </cell>
          <cell r="C9350" t="str">
            <v>Public Administration and Safety</v>
          </cell>
          <cell r="D9350">
            <v>209011204</v>
          </cell>
          <cell r="E9350" t="str">
            <v>Watsonia</v>
          </cell>
          <cell r="F9350">
            <v>0</v>
          </cell>
          <cell r="G9350">
            <v>0</v>
          </cell>
          <cell r="H9350">
            <v>0</v>
          </cell>
          <cell r="I9350">
            <v>0</v>
          </cell>
          <cell r="J9350">
            <v>0</v>
          </cell>
          <cell r="K9350">
            <v>0</v>
          </cell>
        </row>
        <row r="9351">
          <cell r="A9351">
            <v>9345</v>
          </cell>
          <cell r="B9351" t="str">
            <v>P</v>
          </cell>
          <cell r="C9351" t="str">
            <v>Education and Training</v>
          </cell>
          <cell r="D9351">
            <v>209011204</v>
          </cell>
          <cell r="E9351" t="str">
            <v>Watsonia</v>
          </cell>
          <cell r="F9351">
            <v>6</v>
          </cell>
          <cell r="G9351">
            <v>3</v>
          </cell>
          <cell r="H9351">
            <v>3</v>
          </cell>
          <cell r="I9351">
            <v>0</v>
          </cell>
          <cell r="J9351">
            <v>0</v>
          </cell>
          <cell r="K9351">
            <v>11</v>
          </cell>
        </row>
        <row r="9352">
          <cell r="A9352">
            <v>9346</v>
          </cell>
          <cell r="B9352" t="str">
            <v>Q</v>
          </cell>
          <cell r="C9352" t="str">
            <v>Health Care and Social Assistance</v>
          </cell>
          <cell r="D9352">
            <v>209011204</v>
          </cell>
          <cell r="E9352" t="str">
            <v>Watsonia</v>
          </cell>
          <cell r="F9352">
            <v>28</v>
          </cell>
          <cell r="G9352">
            <v>10</v>
          </cell>
          <cell r="H9352">
            <v>5</v>
          </cell>
          <cell r="I9352">
            <v>3</v>
          </cell>
          <cell r="J9352">
            <v>0</v>
          </cell>
          <cell r="K9352">
            <v>46</v>
          </cell>
        </row>
        <row r="9353">
          <cell r="A9353">
            <v>9347</v>
          </cell>
          <cell r="B9353" t="str">
            <v>R</v>
          </cell>
          <cell r="C9353" t="str">
            <v>Arts and Recreation Services</v>
          </cell>
          <cell r="D9353">
            <v>209011204</v>
          </cell>
          <cell r="E9353" t="str">
            <v>Watsonia</v>
          </cell>
          <cell r="F9353">
            <v>14</v>
          </cell>
          <cell r="G9353">
            <v>0</v>
          </cell>
          <cell r="H9353">
            <v>0</v>
          </cell>
          <cell r="I9353">
            <v>0</v>
          </cell>
          <cell r="J9353">
            <v>0</v>
          </cell>
          <cell r="K9353">
            <v>14</v>
          </cell>
        </row>
        <row r="9354">
          <cell r="A9354">
            <v>9348</v>
          </cell>
          <cell r="B9354" t="str">
            <v>S</v>
          </cell>
          <cell r="C9354" t="str">
            <v>Other Services</v>
          </cell>
          <cell r="D9354">
            <v>209011204</v>
          </cell>
          <cell r="E9354" t="str">
            <v>Watsonia</v>
          </cell>
          <cell r="F9354">
            <v>21</v>
          </cell>
          <cell r="G9354">
            <v>17</v>
          </cell>
          <cell r="H9354">
            <v>3</v>
          </cell>
          <cell r="I9354">
            <v>0</v>
          </cell>
          <cell r="J9354">
            <v>0</v>
          </cell>
          <cell r="K9354">
            <v>39</v>
          </cell>
        </row>
        <row r="9355">
          <cell r="A9355">
            <v>9349</v>
          </cell>
          <cell r="B9355" t="str">
            <v>A</v>
          </cell>
          <cell r="C9355" t="str">
            <v>Agriculture, Forestry and Fishing</v>
          </cell>
          <cell r="D9355">
            <v>209031215</v>
          </cell>
          <cell r="E9355" t="str">
            <v>Wattle Glen - Diamond Creek</v>
          </cell>
          <cell r="F9355">
            <v>6</v>
          </cell>
          <cell r="G9355">
            <v>3</v>
          </cell>
          <cell r="H9355">
            <v>0</v>
          </cell>
          <cell r="I9355">
            <v>0</v>
          </cell>
          <cell r="J9355">
            <v>0</v>
          </cell>
          <cell r="K9355">
            <v>8</v>
          </cell>
        </row>
        <row r="9356">
          <cell r="A9356">
            <v>9350</v>
          </cell>
          <cell r="B9356" t="str">
            <v>B</v>
          </cell>
          <cell r="C9356" t="str">
            <v>Mining</v>
          </cell>
          <cell r="D9356">
            <v>209031215</v>
          </cell>
          <cell r="E9356" t="str">
            <v>Wattle Glen - Diamond Creek</v>
          </cell>
          <cell r="F9356">
            <v>0</v>
          </cell>
          <cell r="G9356">
            <v>0</v>
          </cell>
          <cell r="H9356">
            <v>0</v>
          </cell>
          <cell r="I9356">
            <v>0</v>
          </cell>
          <cell r="J9356">
            <v>0</v>
          </cell>
          <cell r="K9356">
            <v>0</v>
          </cell>
        </row>
        <row r="9357">
          <cell r="A9357">
            <v>9351</v>
          </cell>
          <cell r="B9357" t="str">
            <v>C</v>
          </cell>
          <cell r="C9357" t="str">
            <v>Manufacturing</v>
          </cell>
          <cell r="D9357">
            <v>209031215</v>
          </cell>
          <cell r="E9357" t="str">
            <v>Wattle Glen - Diamond Creek</v>
          </cell>
          <cell r="F9357">
            <v>15</v>
          </cell>
          <cell r="G9357">
            <v>12</v>
          </cell>
          <cell r="H9357">
            <v>3</v>
          </cell>
          <cell r="I9357">
            <v>3</v>
          </cell>
          <cell r="J9357">
            <v>0</v>
          </cell>
          <cell r="K9357">
            <v>32</v>
          </cell>
        </row>
        <row r="9358">
          <cell r="A9358">
            <v>9352</v>
          </cell>
          <cell r="B9358" t="str">
            <v>D</v>
          </cell>
          <cell r="C9358" t="str">
            <v>Electricity, Gas, Water and Waste Services</v>
          </cell>
          <cell r="D9358">
            <v>209031215</v>
          </cell>
          <cell r="E9358" t="str">
            <v>Wattle Glen - Diamond Creek</v>
          </cell>
          <cell r="F9358">
            <v>0</v>
          </cell>
          <cell r="G9358">
            <v>3</v>
          </cell>
          <cell r="H9358">
            <v>0</v>
          </cell>
          <cell r="I9358">
            <v>0</v>
          </cell>
          <cell r="J9358">
            <v>0</v>
          </cell>
          <cell r="K9358">
            <v>4</v>
          </cell>
        </row>
        <row r="9359">
          <cell r="A9359">
            <v>9353</v>
          </cell>
          <cell r="B9359" t="str">
            <v>E</v>
          </cell>
          <cell r="C9359" t="str">
            <v>Construction</v>
          </cell>
          <cell r="D9359">
            <v>209031215</v>
          </cell>
          <cell r="E9359" t="str">
            <v>Wattle Glen - Diamond Creek</v>
          </cell>
          <cell r="F9359">
            <v>209</v>
          </cell>
          <cell r="G9359">
            <v>141</v>
          </cell>
          <cell r="H9359">
            <v>26</v>
          </cell>
          <cell r="I9359">
            <v>0</v>
          </cell>
          <cell r="J9359">
            <v>0</v>
          </cell>
          <cell r="K9359">
            <v>378</v>
          </cell>
        </row>
        <row r="9360">
          <cell r="A9360">
            <v>9354</v>
          </cell>
          <cell r="B9360" t="str">
            <v>F</v>
          </cell>
          <cell r="C9360" t="str">
            <v>Wholesale Trade</v>
          </cell>
          <cell r="D9360">
            <v>209031215</v>
          </cell>
          <cell r="E9360" t="str">
            <v>Wattle Glen - Diamond Creek</v>
          </cell>
          <cell r="F9360">
            <v>17</v>
          </cell>
          <cell r="G9360">
            <v>5</v>
          </cell>
          <cell r="H9360">
            <v>4</v>
          </cell>
          <cell r="I9360">
            <v>0</v>
          </cell>
          <cell r="J9360">
            <v>0</v>
          </cell>
          <cell r="K9360">
            <v>26</v>
          </cell>
        </row>
        <row r="9361">
          <cell r="A9361">
            <v>9355</v>
          </cell>
          <cell r="B9361" t="str">
            <v>G</v>
          </cell>
          <cell r="C9361" t="str">
            <v>Retail Trade</v>
          </cell>
          <cell r="D9361">
            <v>209031215</v>
          </cell>
          <cell r="E9361" t="str">
            <v>Wattle Glen - Diamond Creek</v>
          </cell>
          <cell r="F9361">
            <v>34</v>
          </cell>
          <cell r="G9361">
            <v>25</v>
          </cell>
          <cell r="H9361">
            <v>10</v>
          </cell>
          <cell r="I9361">
            <v>3</v>
          </cell>
          <cell r="J9361">
            <v>0</v>
          </cell>
          <cell r="K9361">
            <v>72</v>
          </cell>
        </row>
        <row r="9362">
          <cell r="A9362">
            <v>9356</v>
          </cell>
          <cell r="B9362" t="str">
            <v>H</v>
          </cell>
          <cell r="C9362" t="str">
            <v>Accommodation and Food Services</v>
          </cell>
          <cell r="D9362">
            <v>209031215</v>
          </cell>
          <cell r="E9362" t="str">
            <v>Wattle Glen - Diamond Creek</v>
          </cell>
          <cell r="F9362">
            <v>12</v>
          </cell>
          <cell r="G9362">
            <v>13</v>
          </cell>
          <cell r="H9362">
            <v>3</v>
          </cell>
          <cell r="I9362">
            <v>3</v>
          </cell>
          <cell r="J9362">
            <v>0</v>
          </cell>
          <cell r="K9362">
            <v>30</v>
          </cell>
        </row>
        <row r="9363">
          <cell r="A9363">
            <v>9357</v>
          </cell>
          <cell r="B9363" t="str">
            <v>I</v>
          </cell>
          <cell r="C9363" t="str">
            <v>Transport, Postal and Warehousing</v>
          </cell>
          <cell r="D9363">
            <v>209031215</v>
          </cell>
          <cell r="E9363" t="str">
            <v>Wattle Glen - Diamond Creek</v>
          </cell>
          <cell r="F9363">
            <v>28</v>
          </cell>
          <cell r="G9363">
            <v>15</v>
          </cell>
          <cell r="H9363">
            <v>0</v>
          </cell>
          <cell r="I9363">
            <v>0</v>
          </cell>
          <cell r="J9363">
            <v>0</v>
          </cell>
          <cell r="K9363">
            <v>44</v>
          </cell>
        </row>
        <row r="9364">
          <cell r="A9364">
            <v>9358</v>
          </cell>
          <cell r="B9364" t="str">
            <v>J</v>
          </cell>
          <cell r="C9364" t="str">
            <v>Information Media and Telecommunications</v>
          </cell>
          <cell r="D9364">
            <v>209031215</v>
          </cell>
          <cell r="E9364" t="str">
            <v>Wattle Glen - Diamond Creek</v>
          </cell>
          <cell r="F9364">
            <v>3</v>
          </cell>
          <cell r="G9364">
            <v>3</v>
          </cell>
          <cell r="H9364">
            <v>0</v>
          </cell>
          <cell r="I9364">
            <v>0</v>
          </cell>
          <cell r="J9364">
            <v>0</v>
          </cell>
          <cell r="K9364">
            <v>5</v>
          </cell>
        </row>
        <row r="9365">
          <cell r="A9365">
            <v>9359</v>
          </cell>
          <cell r="B9365" t="str">
            <v>K</v>
          </cell>
          <cell r="C9365" t="str">
            <v>Financial and Insurance Services</v>
          </cell>
          <cell r="D9365">
            <v>209031215</v>
          </cell>
          <cell r="E9365" t="str">
            <v>Wattle Glen - Diamond Creek</v>
          </cell>
          <cell r="F9365">
            <v>35</v>
          </cell>
          <cell r="G9365">
            <v>11</v>
          </cell>
          <cell r="H9365">
            <v>0</v>
          </cell>
          <cell r="I9365">
            <v>0</v>
          </cell>
          <cell r="J9365">
            <v>0</v>
          </cell>
          <cell r="K9365">
            <v>46</v>
          </cell>
        </row>
        <row r="9366">
          <cell r="A9366">
            <v>9360</v>
          </cell>
          <cell r="B9366" t="str">
            <v>L</v>
          </cell>
          <cell r="C9366" t="str">
            <v>Rental, Hiring and Real Estate Services</v>
          </cell>
          <cell r="D9366">
            <v>209031215</v>
          </cell>
          <cell r="E9366" t="str">
            <v>Wattle Glen - Diamond Creek</v>
          </cell>
          <cell r="F9366">
            <v>82</v>
          </cell>
          <cell r="G9366">
            <v>5</v>
          </cell>
          <cell r="H9366">
            <v>3</v>
          </cell>
          <cell r="I9366">
            <v>0</v>
          </cell>
          <cell r="J9366">
            <v>0</v>
          </cell>
          <cell r="K9366">
            <v>89</v>
          </cell>
        </row>
        <row r="9367">
          <cell r="A9367">
            <v>9361</v>
          </cell>
          <cell r="B9367" t="str">
            <v>M</v>
          </cell>
          <cell r="C9367" t="str">
            <v>Professional, Scientific and Technical Services</v>
          </cell>
          <cell r="D9367">
            <v>209031215</v>
          </cell>
          <cell r="E9367" t="str">
            <v>Wattle Glen - Diamond Creek</v>
          </cell>
          <cell r="F9367">
            <v>113</v>
          </cell>
          <cell r="G9367">
            <v>44</v>
          </cell>
          <cell r="H9367">
            <v>4</v>
          </cell>
          <cell r="I9367">
            <v>0</v>
          </cell>
          <cell r="J9367">
            <v>0</v>
          </cell>
          <cell r="K9367">
            <v>161</v>
          </cell>
        </row>
        <row r="9368">
          <cell r="A9368">
            <v>9362</v>
          </cell>
          <cell r="B9368" t="str">
            <v>N</v>
          </cell>
          <cell r="C9368" t="str">
            <v>Administrative and Support Services</v>
          </cell>
          <cell r="D9368">
            <v>209031215</v>
          </cell>
          <cell r="E9368" t="str">
            <v>Wattle Glen - Diamond Creek</v>
          </cell>
          <cell r="F9368">
            <v>29</v>
          </cell>
          <cell r="G9368">
            <v>14</v>
          </cell>
          <cell r="H9368">
            <v>4</v>
          </cell>
          <cell r="I9368">
            <v>3</v>
          </cell>
          <cell r="J9368">
            <v>0</v>
          </cell>
          <cell r="K9368">
            <v>50</v>
          </cell>
        </row>
        <row r="9369">
          <cell r="A9369">
            <v>9363</v>
          </cell>
          <cell r="B9369" t="str">
            <v>O</v>
          </cell>
          <cell r="C9369" t="str">
            <v>Public Administration and Safety</v>
          </cell>
          <cell r="D9369">
            <v>209031215</v>
          </cell>
          <cell r="E9369" t="str">
            <v>Wattle Glen - Diamond Creek</v>
          </cell>
          <cell r="F9369">
            <v>3</v>
          </cell>
          <cell r="G9369">
            <v>3</v>
          </cell>
          <cell r="H9369">
            <v>0</v>
          </cell>
          <cell r="I9369">
            <v>0</v>
          </cell>
          <cell r="J9369">
            <v>0</v>
          </cell>
          <cell r="K9369">
            <v>5</v>
          </cell>
        </row>
        <row r="9370">
          <cell r="A9370">
            <v>9364</v>
          </cell>
          <cell r="B9370" t="str">
            <v>P</v>
          </cell>
          <cell r="C9370" t="str">
            <v>Education and Training</v>
          </cell>
          <cell r="D9370">
            <v>209031215</v>
          </cell>
          <cell r="E9370" t="str">
            <v>Wattle Glen - Diamond Creek</v>
          </cell>
          <cell r="F9370">
            <v>7</v>
          </cell>
          <cell r="G9370">
            <v>7</v>
          </cell>
          <cell r="H9370">
            <v>4</v>
          </cell>
          <cell r="I9370">
            <v>3</v>
          </cell>
          <cell r="J9370">
            <v>0</v>
          </cell>
          <cell r="K9370">
            <v>19</v>
          </cell>
        </row>
        <row r="9371">
          <cell r="A9371">
            <v>9365</v>
          </cell>
          <cell r="B9371" t="str">
            <v>Q</v>
          </cell>
          <cell r="C9371" t="str">
            <v>Health Care and Social Assistance</v>
          </cell>
          <cell r="D9371">
            <v>209031215</v>
          </cell>
          <cell r="E9371" t="str">
            <v>Wattle Glen - Diamond Creek</v>
          </cell>
          <cell r="F9371">
            <v>68</v>
          </cell>
          <cell r="G9371">
            <v>14</v>
          </cell>
          <cell r="H9371">
            <v>12</v>
          </cell>
          <cell r="I9371">
            <v>5</v>
          </cell>
          <cell r="J9371">
            <v>0</v>
          </cell>
          <cell r="K9371">
            <v>99</v>
          </cell>
        </row>
        <row r="9372">
          <cell r="A9372">
            <v>9366</v>
          </cell>
          <cell r="B9372" t="str">
            <v>R</v>
          </cell>
          <cell r="C9372" t="str">
            <v>Arts and Recreation Services</v>
          </cell>
          <cell r="D9372">
            <v>209031215</v>
          </cell>
          <cell r="E9372" t="str">
            <v>Wattle Glen - Diamond Creek</v>
          </cell>
          <cell r="F9372">
            <v>23</v>
          </cell>
          <cell r="G9372">
            <v>6</v>
          </cell>
          <cell r="H9372">
            <v>0</v>
          </cell>
          <cell r="I9372">
            <v>0</v>
          </cell>
          <cell r="J9372">
            <v>0</v>
          </cell>
          <cell r="K9372">
            <v>30</v>
          </cell>
        </row>
        <row r="9373">
          <cell r="A9373">
            <v>9367</v>
          </cell>
          <cell r="B9373" t="str">
            <v>S</v>
          </cell>
          <cell r="C9373" t="str">
            <v>Other Services</v>
          </cell>
          <cell r="D9373">
            <v>209031215</v>
          </cell>
          <cell r="E9373" t="str">
            <v>Wattle Glen - Diamond Creek</v>
          </cell>
          <cell r="F9373">
            <v>40</v>
          </cell>
          <cell r="G9373">
            <v>27</v>
          </cell>
          <cell r="H9373">
            <v>6</v>
          </cell>
          <cell r="I9373">
            <v>0</v>
          </cell>
          <cell r="J9373">
            <v>0</v>
          </cell>
          <cell r="K9373">
            <v>73</v>
          </cell>
        </row>
        <row r="9374">
          <cell r="A9374">
            <v>9368</v>
          </cell>
          <cell r="B9374" t="str">
            <v>A</v>
          </cell>
          <cell r="C9374" t="str">
            <v>Agriculture, Forestry and Fishing</v>
          </cell>
          <cell r="D9374">
            <v>201011008</v>
          </cell>
          <cell r="E9374" t="str">
            <v>Wendouree - Miners Rest</v>
          </cell>
          <cell r="F9374">
            <v>39</v>
          </cell>
          <cell r="G9374">
            <v>7</v>
          </cell>
          <cell r="H9374">
            <v>6</v>
          </cell>
          <cell r="I9374">
            <v>3</v>
          </cell>
          <cell r="J9374">
            <v>0</v>
          </cell>
          <cell r="K9374">
            <v>53</v>
          </cell>
        </row>
        <row r="9375">
          <cell r="A9375">
            <v>9369</v>
          </cell>
          <cell r="B9375" t="str">
            <v>B</v>
          </cell>
          <cell r="C9375" t="str">
            <v>Mining</v>
          </cell>
          <cell r="D9375">
            <v>201011008</v>
          </cell>
          <cell r="E9375" t="str">
            <v>Wendouree - Miners Rest</v>
          </cell>
          <cell r="F9375">
            <v>0</v>
          </cell>
          <cell r="G9375">
            <v>0</v>
          </cell>
          <cell r="H9375">
            <v>3</v>
          </cell>
          <cell r="I9375">
            <v>3</v>
          </cell>
          <cell r="J9375">
            <v>0</v>
          </cell>
          <cell r="K9375">
            <v>4</v>
          </cell>
        </row>
        <row r="9376">
          <cell r="A9376">
            <v>9370</v>
          </cell>
          <cell r="B9376" t="str">
            <v>C</v>
          </cell>
          <cell r="C9376" t="str">
            <v>Manufacturing</v>
          </cell>
          <cell r="D9376">
            <v>201011008</v>
          </cell>
          <cell r="E9376" t="str">
            <v>Wendouree - Miners Rest</v>
          </cell>
          <cell r="F9376">
            <v>26</v>
          </cell>
          <cell r="G9376">
            <v>23</v>
          </cell>
          <cell r="H9376">
            <v>14</v>
          </cell>
          <cell r="I9376">
            <v>16</v>
          </cell>
          <cell r="J9376">
            <v>0</v>
          </cell>
          <cell r="K9376">
            <v>80</v>
          </cell>
        </row>
        <row r="9377">
          <cell r="A9377">
            <v>9371</v>
          </cell>
          <cell r="B9377" t="str">
            <v>D</v>
          </cell>
          <cell r="C9377" t="str">
            <v>Electricity, Gas, Water and Waste Services</v>
          </cell>
          <cell r="D9377">
            <v>201011008</v>
          </cell>
          <cell r="E9377" t="str">
            <v>Wendouree - Miners Rest</v>
          </cell>
          <cell r="F9377">
            <v>3</v>
          </cell>
          <cell r="G9377">
            <v>0</v>
          </cell>
          <cell r="H9377">
            <v>0</v>
          </cell>
          <cell r="I9377">
            <v>0</v>
          </cell>
          <cell r="J9377">
            <v>0</v>
          </cell>
          <cell r="K9377">
            <v>6</v>
          </cell>
        </row>
        <row r="9378">
          <cell r="A9378">
            <v>9372</v>
          </cell>
          <cell r="B9378" t="str">
            <v>E</v>
          </cell>
          <cell r="C9378" t="str">
            <v>Construction</v>
          </cell>
          <cell r="D9378">
            <v>201011008</v>
          </cell>
          <cell r="E9378" t="str">
            <v>Wendouree - Miners Rest</v>
          </cell>
          <cell r="F9378">
            <v>178</v>
          </cell>
          <cell r="G9378">
            <v>75</v>
          </cell>
          <cell r="H9378">
            <v>35</v>
          </cell>
          <cell r="I9378">
            <v>9</v>
          </cell>
          <cell r="J9378">
            <v>0</v>
          </cell>
          <cell r="K9378">
            <v>297</v>
          </cell>
        </row>
        <row r="9379">
          <cell r="A9379">
            <v>9373</v>
          </cell>
          <cell r="B9379" t="str">
            <v>F</v>
          </cell>
          <cell r="C9379" t="str">
            <v>Wholesale Trade</v>
          </cell>
          <cell r="D9379">
            <v>201011008</v>
          </cell>
          <cell r="E9379" t="str">
            <v>Wendouree - Miners Rest</v>
          </cell>
          <cell r="F9379">
            <v>16</v>
          </cell>
          <cell r="G9379">
            <v>9</v>
          </cell>
          <cell r="H9379">
            <v>6</v>
          </cell>
          <cell r="I9379">
            <v>5</v>
          </cell>
          <cell r="J9379">
            <v>0</v>
          </cell>
          <cell r="K9379">
            <v>36</v>
          </cell>
        </row>
        <row r="9380">
          <cell r="A9380">
            <v>9374</v>
          </cell>
          <cell r="B9380" t="str">
            <v>G</v>
          </cell>
          <cell r="C9380" t="str">
            <v>Retail Trade</v>
          </cell>
          <cell r="D9380">
            <v>201011008</v>
          </cell>
          <cell r="E9380" t="str">
            <v>Wendouree - Miners Rest</v>
          </cell>
          <cell r="F9380">
            <v>36</v>
          </cell>
          <cell r="G9380">
            <v>27</v>
          </cell>
          <cell r="H9380">
            <v>15</v>
          </cell>
          <cell r="I9380">
            <v>9</v>
          </cell>
          <cell r="J9380">
            <v>0</v>
          </cell>
          <cell r="K9380">
            <v>87</v>
          </cell>
        </row>
        <row r="9381">
          <cell r="A9381">
            <v>9375</v>
          </cell>
          <cell r="B9381" t="str">
            <v>H</v>
          </cell>
          <cell r="C9381" t="str">
            <v>Accommodation and Food Services</v>
          </cell>
          <cell r="D9381">
            <v>201011008</v>
          </cell>
          <cell r="E9381" t="str">
            <v>Wendouree - Miners Rest</v>
          </cell>
          <cell r="F9381">
            <v>13</v>
          </cell>
          <cell r="G9381">
            <v>11</v>
          </cell>
          <cell r="H9381">
            <v>11</v>
          </cell>
          <cell r="I9381">
            <v>4</v>
          </cell>
          <cell r="J9381">
            <v>0</v>
          </cell>
          <cell r="K9381">
            <v>39</v>
          </cell>
        </row>
        <row r="9382">
          <cell r="A9382">
            <v>9376</v>
          </cell>
          <cell r="B9382" t="str">
            <v>I</v>
          </cell>
          <cell r="C9382" t="str">
            <v>Transport, Postal and Warehousing</v>
          </cell>
          <cell r="D9382">
            <v>201011008</v>
          </cell>
          <cell r="E9382" t="str">
            <v>Wendouree - Miners Rest</v>
          </cell>
          <cell r="F9382">
            <v>69</v>
          </cell>
          <cell r="G9382">
            <v>19</v>
          </cell>
          <cell r="H9382">
            <v>9</v>
          </cell>
          <cell r="I9382">
            <v>3</v>
          </cell>
          <cell r="J9382">
            <v>0</v>
          </cell>
          <cell r="K9382">
            <v>100</v>
          </cell>
        </row>
        <row r="9383">
          <cell r="A9383">
            <v>9377</v>
          </cell>
          <cell r="B9383" t="str">
            <v>J</v>
          </cell>
          <cell r="C9383" t="str">
            <v>Information Media and Telecommunications</v>
          </cell>
          <cell r="D9383">
            <v>201011008</v>
          </cell>
          <cell r="E9383" t="str">
            <v>Wendouree - Miners Rest</v>
          </cell>
          <cell r="F9383">
            <v>3</v>
          </cell>
          <cell r="G9383">
            <v>0</v>
          </cell>
          <cell r="H9383">
            <v>0</v>
          </cell>
          <cell r="I9383">
            <v>0</v>
          </cell>
          <cell r="J9383">
            <v>0</v>
          </cell>
          <cell r="K9383">
            <v>4</v>
          </cell>
        </row>
        <row r="9384">
          <cell r="A9384">
            <v>9378</v>
          </cell>
          <cell r="B9384" t="str">
            <v>K</v>
          </cell>
          <cell r="C9384" t="str">
            <v>Financial and Insurance Services</v>
          </cell>
          <cell r="D9384">
            <v>201011008</v>
          </cell>
          <cell r="E9384" t="str">
            <v>Wendouree - Miners Rest</v>
          </cell>
          <cell r="F9384">
            <v>29</v>
          </cell>
          <cell r="G9384">
            <v>8</v>
          </cell>
          <cell r="H9384">
            <v>0</v>
          </cell>
          <cell r="I9384">
            <v>0</v>
          </cell>
          <cell r="J9384">
            <v>0</v>
          </cell>
          <cell r="K9384">
            <v>39</v>
          </cell>
        </row>
        <row r="9385">
          <cell r="A9385">
            <v>9379</v>
          </cell>
          <cell r="B9385" t="str">
            <v>L</v>
          </cell>
          <cell r="C9385" t="str">
            <v>Rental, Hiring and Real Estate Services</v>
          </cell>
          <cell r="D9385">
            <v>201011008</v>
          </cell>
          <cell r="E9385" t="str">
            <v>Wendouree - Miners Rest</v>
          </cell>
          <cell r="F9385">
            <v>124</v>
          </cell>
          <cell r="G9385">
            <v>5</v>
          </cell>
          <cell r="H9385">
            <v>3</v>
          </cell>
          <cell r="I9385">
            <v>0</v>
          </cell>
          <cell r="J9385">
            <v>0</v>
          </cell>
          <cell r="K9385">
            <v>131</v>
          </cell>
        </row>
        <row r="9386">
          <cell r="A9386">
            <v>9380</v>
          </cell>
          <cell r="B9386" t="str">
            <v>M</v>
          </cell>
          <cell r="C9386" t="str">
            <v>Professional, Scientific and Technical Services</v>
          </cell>
          <cell r="D9386">
            <v>201011008</v>
          </cell>
          <cell r="E9386" t="str">
            <v>Wendouree - Miners Rest</v>
          </cell>
          <cell r="F9386">
            <v>40</v>
          </cell>
          <cell r="G9386">
            <v>16</v>
          </cell>
          <cell r="H9386">
            <v>11</v>
          </cell>
          <cell r="I9386">
            <v>4</v>
          </cell>
          <cell r="J9386">
            <v>0</v>
          </cell>
          <cell r="K9386">
            <v>71</v>
          </cell>
        </row>
        <row r="9387">
          <cell r="A9387">
            <v>9381</v>
          </cell>
          <cell r="B9387" t="str">
            <v>N</v>
          </cell>
          <cell r="C9387" t="str">
            <v>Administrative and Support Services</v>
          </cell>
          <cell r="D9387">
            <v>201011008</v>
          </cell>
          <cell r="E9387" t="str">
            <v>Wendouree - Miners Rest</v>
          </cell>
          <cell r="F9387">
            <v>19</v>
          </cell>
          <cell r="G9387">
            <v>13</v>
          </cell>
          <cell r="H9387">
            <v>4</v>
          </cell>
          <cell r="I9387">
            <v>3</v>
          </cell>
          <cell r="J9387">
            <v>0</v>
          </cell>
          <cell r="K9387">
            <v>38</v>
          </cell>
        </row>
        <row r="9388">
          <cell r="A9388">
            <v>9382</v>
          </cell>
          <cell r="B9388" t="str">
            <v>O</v>
          </cell>
          <cell r="C9388" t="str">
            <v>Public Administration and Safety</v>
          </cell>
          <cell r="D9388">
            <v>201011008</v>
          </cell>
          <cell r="E9388" t="str">
            <v>Wendouree - Miners Rest</v>
          </cell>
          <cell r="F9388">
            <v>3</v>
          </cell>
          <cell r="G9388">
            <v>0</v>
          </cell>
          <cell r="H9388">
            <v>0</v>
          </cell>
          <cell r="I9388">
            <v>0</v>
          </cell>
          <cell r="J9388">
            <v>0</v>
          </cell>
          <cell r="K9388">
            <v>6</v>
          </cell>
        </row>
        <row r="9389">
          <cell r="A9389">
            <v>9383</v>
          </cell>
          <cell r="B9389" t="str">
            <v>P</v>
          </cell>
          <cell r="C9389" t="str">
            <v>Education and Training</v>
          </cell>
          <cell r="D9389">
            <v>201011008</v>
          </cell>
          <cell r="E9389" t="str">
            <v>Wendouree - Miners Rest</v>
          </cell>
          <cell r="F9389">
            <v>4</v>
          </cell>
          <cell r="G9389">
            <v>4</v>
          </cell>
          <cell r="H9389">
            <v>0</v>
          </cell>
          <cell r="I9389">
            <v>3</v>
          </cell>
          <cell r="J9389">
            <v>0</v>
          </cell>
          <cell r="K9389">
            <v>12</v>
          </cell>
        </row>
        <row r="9390">
          <cell r="A9390">
            <v>9384</v>
          </cell>
          <cell r="B9390" t="str">
            <v>Q</v>
          </cell>
          <cell r="C9390" t="str">
            <v>Health Care and Social Assistance</v>
          </cell>
          <cell r="D9390">
            <v>201011008</v>
          </cell>
          <cell r="E9390" t="str">
            <v>Wendouree - Miners Rest</v>
          </cell>
          <cell r="F9390">
            <v>39</v>
          </cell>
          <cell r="G9390">
            <v>13</v>
          </cell>
          <cell r="H9390">
            <v>8</v>
          </cell>
          <cell r="I9390">
            <v>0</v>
          </cell>
          <cell r="J9390">
            <v>0</v>
          </cell>
          <cell r="K9390">
            <v>61</v>
          </cell>
        </row>
        <row r="9391">
          <cell r="A9391">
            <v>9385</v>
          </cell>
          <cell r="B9391" t="str">
            <v>R</v>
          </cell>
          <cell r="C9391" t="str">
            <v>Arts and Recreation Services</v>
          </cell>
          <cell r="D9391">
            <v>201011008</v>
          </cell>
          <cell r="E9391" t="str">
            <v>Wendouree - Miners Rest</v>
          </cell>
          <cell r="F9391">
            <v>14</v>
          </cell>
          <cell r="G9391">
            <v>8</v>
          </cell>
          <cell r="H9391">
            <v>5</v>
          </cell>
          <cell r="I9391">
            <v>3</v>
          </cell>
          <cell r="J9391">
            <v>0</v>
          </cell>
          <cell r="K9391">
            <v>30</v>
          </cell>
        </row>
        <row r="9392">
          <cell r="A9392">
            <v>9386</v>
          </cell>
          <cell r="B9392" t="str">
            <v>S</v>
          </cell>
          <cell r="C9392" t="str">
            <v>Other Services</v>
          </cell>
          <cell r="D9392">
            <v>201011008</v>
          </cell>
          <cell r="E9392" t="str">
            <v>Wendouree - Miners Rest</v>
          </cell>
          <cell r="F9392">
            <v>30</v>
          </cell>
          <cell r="G9392">
            <v>30</v>
          </cell>
          <cell r="H9392">
            <v>9</v>
          </cell>
          <cell r="I9392">
            <v>0</v>
          </cell>
          <cell r="J9392">
            <v>0</v>
          </cell>
          <cell r="K9392">
            <v>69</v>
          </cell>
        </row>
        <row r="9393">
          <cell r="A9393">
            <v>9387</v>
          </cell>
          <cell r="B9393" t="str">
            <v>A</v>
          </cell>
          <cell r="C9393" t="str">
            <v>Agriculture, Forestry and Fishing</v>
          </cell>
          <cell r="D9393">
            <v>213051467</v>
          </cell>
          <cell r="E9393" t="str">
            <v>Werribee - East</v>
          </cell>
          <cell r="F9393">
            <v>0</v>
          </cell>
          <cell r="G9393">
            <v>0</v>
          </cell>
          <cell r="H9393">
            <v>0</v>
          </cell>
          <cell r="I9393">
            <v>0</v>
          </cell>
          <cell r="J9393">
            <v>0</v>
          </cell>
          <cell r="K9393">
            <v>0</v>
          </cell>
        </row>
        <row r="9394">
          <cell r="A9394">
            <v>9388</v>
          </cell>
          <cell r="B9394" t="str">
            <v>B</v>
          </cell>
          <cell r="C9394" t="str">
            <v>Mining</v>
          </cell>
          <cell r="D9394">
            <v>213051467</v>
          </cell>
          <cell r="E9394" t="str">
            <v>Werribee - East</v>
          </cell>
          <cell r="F9394">
            <v>0</v>
          </cell>
          <cell r="G9394">
            <v>0</v>
          </cell>
          <cell r="H9394">
            <v>0</v>
          </cell>
          <cell r="I9394">
            <v>0</v>
          </cell>
          <cell r="J9394">
            <v>0</v>
          </cell>
          <cell r="K9394">
            <v>0</v>
          </cell>
        </row>
        <row r="9395">
          <cell r="A9395">
            <v>9389</v>
          </cell>
          <cell r="B9395" t="str">
            <v>C</v>
          </cell>
          <cell r="C9395" t="str">
            <v>Manufacturing</v>
          </cell>
          <cell r="D9395">
            <v>213051467</v>
          </cell>
          <cell r="E9395" t="str">
            <v>Werribee - East</v>
          </cell>
          <cell r="F9395">
            <v>11</v>
          </cell>
          <cell r="G9395">
            <v>5</v>
          </cell>
          <cell r="H9395">
            <v>3</v>
          </cell>
          <cell r="I9395">
            <v>0</v>
          </cell>
          <cell r="J9395">
            <v>0</v>
          </cell>
          <cell r="K9395">
            <v>18</v>
          </cell>
        </row>
        <row r="9396">
          <cell r="A9396">
            <v>9390</v>
          </cell>
          <cell r="B9396" t="str">
            <v>D</v>
          </cell>
          <cell r="C9396" t="str">
            <v>Electricity, Gas, Water and Waste Services</v>
          </cell>
          <cell r="D9396">
            <v>213051467</v>
          </cell>
          <cell r="E9396" t="str">
            <v>Werribee - East</v>
          </cell>
          <cell r="F9396">
            <v>4</v>
          </cell>
          <cell r="G9396">
            <v>0</v>
          </cell>
          <cell r="H9396">
            <v>0</v>
          </cell>
          <cell r="I9396">
            <v>0</v>
          </cell>
          <cell r="J9396">
            <v>0</v>
          </cell>
          <cell r="K9396">
            <v>4</v>
          </cell>
        </row>
        <row r="9397">
          <cell r="A9397">
            <v>9391</v>
          </cell>
          <cell r="B9397" t="str">
            <v>E</v>
          </cell>
          <cell r="C9397" t="str">
            <v>Construction</v>
          </cell>
          <cell r="D9397">
            <v>213051467</v>
          </cell>
          <cell r="E9397" t="str">
            <v>Werribee - East</v>
          </cell>
          <cell r="F9397">
            <v>161</v>
          </cell>
          <cell r="G9397">
            <v>47</v>
          </cell>
          <cell r="H9397">
            <v>6</v>
          </cell>
          <cell r="I9397">
            <v>3</v>
          </cell>
          <cell r="J9397">
            <v>0</v>
          </cell>
          <cell r="K9397">
            <v>216</v>
          </cell>
        </row>
        <row r="9398">
          <cell r="A9398">
            <v>9392</v>
          </cell>
          <cell r="B9398" t="str">
            <v>F</v>
          </cell>
          <cell r="C9398" t="str">
            <v>Wholesale Trade</v>
          </cell>
          <cell r="D9398">
            <v>213051467</v>
          </cell>
          <cell r="E9398" t="str">
            <v>Werribee - East</v>
          </cell>
          <cell r="F9398">
            <v>9</v>
          </cell>
          <cell r="G9398">
            <v>5</v>
          </cell>
          <cell r="H9398">
            <v>0</v>
          </cell>
          <cell r="I9398">
            <v>0</v>
          </cell>
          <cell r="J9398">
            <v>0</v>
          </cell>
          <cell r="K9398">
            <v>15</v>
          </cell>
        </row>
        <row r="9399">
          <cell r="A9399">
            <v>9393</v>
          </cell>
          <cell r="B9399" t="str">
            <v>G</v>
          </cell>
          <cell r="C9399" t="str">
            <v>Retail Trade</v>
          </cell>
          <cell r="D9399">
            <v>213051467</v>
          </cell>
          <cell r="E9399" t="str">
            <v>Werribee - East</v>
          </cell>
          <cell r="F9399">
            <v>44</v>
          </cell>
          <cell r="G9399">
            <v>19</v>
          </cell>
          <cell r="H9399">
            <v>6</v>
          </cell>
          <cell r="I9399">
            <v>4</v>
          </cell>
          <cell r="J9399">
            <v>0</v>
          </cell>
          <cell r="K9399">
            <v>73</v>
          </cell>
        </row>
        <row r="9400">
          <cell r="A9400">
            <v>9394</v>
          </cell>
          <cell r="B9400" t="str">
            <v>H</v>
          </cell>
          <cell r="C9400" t="str">
            <v>Accommodation and Food Services</v>
          </cell>
          <cell r="D9400">
            <v>213051467</v>
          </cell>
          <cell r="E9400" t="str">
            <v>Werribee - East</v>
          </cell>
          <cell r="F9400">
            <v>21</v>
          </cell>
          <cell r="G9400">
            <v>18</v>
          </cell>
          <cell r="H9400">
            <v>10</v>
          </cell>
          <cell r="I9400">
            <v>3</v>
          </cell>
          <cell r="J9400">
            <v>0</v>
          </cell>
          <cell r="K9400">
            <v>51</v>
          </cell>
        </row>
        <row r="9401">
          <cell r="A9401">
            <v>9395</v>
          </cell>
          <cell r="B9401" t="str">
            <v>I</v>
          </cell>
          <cell r="C9401" t="str">
            <v>Transport, Postal and Warehousing</v>
          </cell>
          <cell r="D9401">
            <v>213051467</v>
          </cell>
          <cell r="E9401" t="str">
            <v>Werribee - East</v>
          </cell>
          <cell r="F9401">
            <v>305</v>
          </cell>
          <cell r="G9401">
            <v>16</v>
          </cell>
          <cell r="H9401">
            <v>0</v>
          </cell>
          <cell r="I9401">
            <v>0</v>
          </cell>
          <cell r="J9401">
            <v>0</v>
          </cell>
          <cell r="K9401">
            <v>321</v>
          </cell>
        </row>
        <row r="9402">
          <cell r="A9402">
            <v>9396</v>
          </cell>
          <cell r="B9402" t="str">
            <v>J</v>
          </cell>
          <cell r="C9402" t="str">
            <v>Information Media and Telecommunications</v>
          </cell>
          <cell r="D9402">
            <v>213051467</v>
          </cell>
          <cell r="E9402" t="str">
            <v>Werribee - East</v>
          </cell>
          <cell r="F9402">
            <v>3</v>
          </cell>
          <cell r="G9402">
            <v>3</v>
          </cell>
          <cell r="H9402">
            <v>0</v>
          </cell>
          <cell r="I9402">
            <v>0</v>
          </cell>
          <cell r="J9402">
            <v>0</v>
          </cell>
          <cell r="K9402">
            <v>5</v>
          </cell>
        </row>
        <row r="9403">
          <cell r="A9403">
            <v>9397</v>
          </cell>
          <cell r="B9403" t="str">
            <v>K</v>
          </cell>
          <cell r="C9403" t="str">
            <v>Financial and Insurance Services</v>
          </cell>
          <cell r="D9403">
            <v>213051467</v>
          </cell>
          <cell r="E9403" t="str">
            <v>Werribee - East</v>
          </cell>
          <cell r="F9403">
            <v>11</v>
          </cell>
          <cell r="G9403">
            <v>3</v>
          </cell>
          <cell r="H9403">
            <v>0</v>
          </cell>
          <cell r="I9403">
            <v>0</v>
          </cell>
          <cell r="J9403">
            <v>0</v>
          </cell>
          <cell r="K9403">
            <v>14</v>
          </cell>
        </row>
        <row r="9404">
          <cell r="A9404">
            <v>9398</v>
          </cell>
          <cell r="B9404" t="str">
            <v>L</v>
          </cell>
          <cell r="C9404" t="str">
            <v>Rental, Hiring and Real Estate Services</v>
          </cell>
          <cell r="D9404">
            <v>213051467</v>
          </cell>
          <cell r="E9404" t="str">
            <v>Werribee - East</v>
          </cell>
          <cell r="F9404">
            <v>54</v>
          </cell>
          <cell r="G9404">
            <v>4</v>
          </cell>
          <cell r="H9404">
            <v>0</v>
          </cell>
          <cell r="I9404">
            <v>0</v>
          </cell>
          <cell r="J9404">
            <v>0</v>
          </cell>
          <cell r="K9404">
            <v>58</v>
          </cell>
        </row>
        <row r="9405">
          <cell r="A9405">
            <v>9399</v>
          </cell>
          <cell r="B9405" t="str">
            <v>M</v>
          </cell>
          <cell r="C9405" t="str">
            <v>Professional, Scientific and Technical Services</v>
          </cell>
          <cell r="D9405">
            <v>213051467</v>
          </cell>
          <cell r="E9405" t="str">
            <v>Werribee - East</v>
          </cell>
          <cell r="F9405">
            <v>54</v>
          </cell>
          <cell r="G9405">
            <v>27</v>
          </cell>
          <cell r="H9405">
            <v>3</v>
          </cell>
          <cell r="I9405">
            <v>0</v>
          </cell>
          <cell r="J9405">
            <v>0</v>
          </cell>
          <cell r="K9405">
            <v>85</v>
          </cell>
        </row>
        <row r="9406">
          <cell r="A9406">
            <v>9400</v>
          </cell>
          <cell r="B9406" t="str">
            <v>N</v>
          </cell>
          <cell r="C9406" t="str">
            <v>Administrative and Support Services</v>
          </cell>
          <cell r="D9406">
            <v>213051467</v>
          </cell>
          <cell r="E9406" t="str">
            <v>Werribee - East</v>
          </cell>
          <cell r="F9406">
            <v>69</v>
          </cell>
          <cell r="G9406">
            <v>12</v>
          </cell>
          <cell r="H9406">
            <v>8</v>
          </cell>
          <cell r="I9406">
            <v>0</v>
          </cell>
          <cell r="J9406">
            <v>0</v>
          </cell>
          <cell r="K9406">
            <v>89</v>
          </cell>
        </row>
        <row r="9407">
          <cell r="A9407">
            <v>9401</v>
          </cell>
          <cell r="B9407" t="str">
            <v>O</v>
          </cell>
          <cell r="C9407" t="str">
            <v>Public Administration and Safety</v>
          </cell>
          <cell r="D9407">
            <v>213051467</v>
          </cell>
          <cell r="E9407" t="str">
            <v>Werribee - East</v>
          </cell>
          <cell r="F9407">
            <v>3</v>
          </cell>
          <cell r="G9407">
            <v>0</v>
          </cell>
          <cell r="H9407">
            <v>0</v>
          </cell>
          <cell r="I9407">
            <v>0</v>
          </cell>
          <cell r="J9407">
            <v>0</v>
          </cell>
          <cell r="K9407">
            <v>3</v>
          </cell>
        </row>
        <row r="9408">
          <cell r="A9408">
            <v>9402</v>
          </cell>
          <cell r="B9408" t="str">
            <v>P</v>
          </cell>
          <cell r="C9408" t="str">
            <v>Education and Training</v>
          </cell>
          <cell r="D9408">
            <v>213051467</v>
          </cell>
          <cell r="E9408" t="str">
            <v>Werribee - East</v>
          </cell>
          <cell r="F9408">
            <v>8</v>
          </cell>
          <cell r="G9408">
            <v>3</v>
          </cell>
          <cell r="H9408">
            <v>3</v>
          </cell>
          <cell r="I9408">
            <v>0</v>
          </cell>
          <cell r="J9408">
            <v>3</v>
          </cell>
          <cell r="K9408">
            <v>15</v>
          </cell>
        </row>
        <row r="9409">
          <cell r="A9409">
            <v>9403</v>
          </cell>
          <cell r="B9409" t="str">
            <v>Q</v>
          </cell>
          <cell r="C9409" t="str">
            <v>Health Care and Social Assistance</v>
          </cell>
          <cell r="D9409">
            <v>213051467</v>
          </cell>
          <cell r="E9409" t="str">
            <v>Werribee - East</v>
          </cell>
          <cell r="F9409">
            <v>60</v>
          </cell>
          <cell r="G9409">
            <v>21</v>
          </cell>
          <cell r="H9409">
            <v>11</v>
          </cell>
          <cell r="I9409">
            <v>9</v>
          </cell>
          <cell r="J9409">
            <v>0</v>
          </cell>
          <cell r="K9409">
            <v>101</v>
          </cell>
        </row>
        <row r="9410">
          <cell r="A9410">
            <v>9404</v>
          </cell>
          <cell r="B9410" t="str">
            <v>R</v>
          </cell>
          <cell r="C9410" t="str">
            <v>Arts and Recreation Services</v>
          </cell>
          <cell r="D9410">
            <v>213051467</v>
          </cell>
          <cell r="E9410" t="str">
            <v>Werribee - East</v>
          </cell>
          <cell r="F9410">
            <v>7</v>
          </cell>
          <cell r="G9410">
            <v>0</v>
          </cell>
          <cell r="H9410">
            <v>4</v>
          </cell>
          <cell r="I9410">
            <v>0</v>
          </cell>
          <cell r="J9410">
            <v>0</v>
          </cell>
          <cell r="K9410">
            <v>11</v>
          </cell>
        </row>
        <row r="9411">
          <cell r="A9411">
            <v>9405</v>
          </cell>
          <cell r="B9411" t="str">
            <v>S</v>
          </cell>
          <cell r="C9411" t="str">
            <v>Other Services</v>
          </cell>
          <cell r="D9411">
            <v>213051467</v>
          </cell>
          <cell r="E9411" t="str">
            <v>Werribee - East</v>
          </cell>
          <cell r="F9411">
            <v>33</v>
          </cell>
          <cell r="G9411">
            <v>15</v>
          </cell>
          <cell r="H9411">
            <v>0</v>
          </cell>
          <cell r="I9411">
            <v>0</v>
          </cell>
          <cell r="J9411">
            <v>0</v>
          </cell>
          <cell r="K9411">
            <v>49</v>
          </cell>
        </row>
        <row r="9412">
          <cell r="A9412">
            <v>9406</v>
          </cell>
          <cell r="B9412" t="str">
            <v>A</v>
          </cell>
          <cell r="C9412" t="str">
            <v>Agriculture, Forestry and Fishing</v>
          </cell>
          <cell r="D9412">
            <v>213051368</v>
          </cell>
          <cell r="E9412" t="str">
            <v>Werribee - South</v>
          </cell>
          <cell r="F9412">
            <v>59</v>
          </cell>
          <cell r="G9412">
            <v>33</v>
          </cell>
          <cell r="H9412">
            <v>8</v>
          </cell>
          <cell r="I9412">
            <v>9</v>
          </cell>
          <cell r="J9412">
            <v>0</v>
          </cell>
          <cell r="K9412">
            <v>109</v>
          </cell>
        </row>
        <row r="9413">
          <cell r="A9413">
            <v>9407</v>
          </cell>
          <cell r="B9413" t="str">
            <v>B</v>
          </cell>
          <cell r="C9413" t="str">
            <v>Mining</v>
          </cell>
          <cell r="D9413">
            <v>213051368</v>
          </cell>
          <cell r="E9413" t="str">
            <v>Werribee - South</v>
          </cell>
          <cell r="F9413">
            <v>0</v>
          </cell>
          <cell r="G9413">
            <v>0</v>
          </cell>
          <cell r="H9413">
            <v>0</v>
          </cell>
          <cell r="I9413">
            <v>0</v>
          </cell>
          <cell r="J9413">
            <v>0</v>
          </cell>
          <cell r="K9413">
            <v>0</v>
          </cell>
        </row>
        <row r="9414">
          <cell r="A9414">
            <v>9408</v>
          </cell>
          <cell r="B9414" t="str">
            <v>C</v>
          </cell>
          <cell r="C9414" t="str">
            <v>Manufacturing</v>
          </cell>
          <cell r="D9414">
            <v>213051368</v>
          </cell>
          <cell r="E9414" t="str">
            <v>Werribee - South</v>
          </cell>
          <cell r="F9414">
            <v>39</v>
          </cell>
          <cell r="G9414">
            <v>17</v>
          </cell>
          <cell r="H9414">
            <v>10</v>
          </cell>
          <cell r="I9414">
            <v>3</v>
          </cell>
          <cell r="J9414">
            <v>0</v>
          </cell>
          <cell r="K9414">
            <v>69</v>
          </cell>
        </row>
        <row r="9415">
          <cell r="A9415">
            <v>9409</v>
          </cell>
          <cell r="B9415" t="str">
            <v>D</v>
          </cell>
          <cell r="C9415" t="str">
            <v>Electricity, Gas, Water and Waste Services</v>
          </cell>
          <cell r="D9415">
            <v>213051368</v>
          </cell>
          <cell r="E9415" t="str">
            <v>Werribee - South</v>
          </cell>
          <cell r="F9415">
            <v>0</v>
          </cell>
          <cell r="G9415">
            <v>0</v>
          </cell>
          <cell r="H9415">
            <v>0</v>
          </cell>
          <cell r="I9415">
            <v>0</v>
          </cell>
          <cell r="J9415">
            <v>0</v>
          </cell>
          <cell r="K9415">
            <v>0</v>
          </cell>
        </row>
        <row r="9416">
          <cell r="A9416">
            <v>9410</v>
          </cell>
          <cell r="B9416" t="str">
            <v>E</v>
          </cell>
          <cell r="C9416" t="str">
            <v>Construction</v>
          </cell>
          <cell r="D9416">
            <v>213051368</v>
          </cell>
          <cell r="E9416" t="str">
            <v>Werribee - South</v>
          </cell>
          <cell r="F9416">
            <v>220</v>
          </cell>
          <cell r="G9416">
            <v>88</v>
          </cell>
          <cell r="H9416">
            <v>25</v>
          </cell>
          <cell r="I9416">
            <v>0</v>
          </cell>
          <cell r="J9416">
            <v>0</v>
          </cell>
          <cell r="K9416">
            <v>334</v>
          </cell>
        </row>
        <row r="9417">
          <cell r="A9417">
            <v>9411</v>
          </cell>
          <cell r="B9417" t="str">
            <v>F</v>
          </cell>
          <cell r="C9417" t="str">
            <v>Wholesale Trade</v>
          </cell>
          <cell r="D9417">
            <v>213051368</v>
          </cell>
          <cell r="E9417" t="str">
            <v>Werribee - South</v>
          </cell>
          <cell r="F9417">
            <v>36</v>
          </cell>
          <cell r="G9417">
            <v>22</v>
          </cell>
          <cell r="H9417">
            <v>6</v>
          </cell>
          <cell r="I9417">
            <v>0</v>
          </cell>
          <cell r="J9417">
            <v>0</v>
          </cell>
          <cell r="K9417">
            <v>65</v>
          </cell>
        </row>
        <row r="9418">
          <cell r="A9418">
            <v>9412</v>
          </cell>
          <cell r="B9418" t="str">
            <v>G</v>
          </cell>
          <cell r="C9418" t="str">
            <v>Retail Trade</v>
          </cell>
          <cell r="D9418">
            <v>213051368</v>
          </cell>
          <cell r="E9418" t="str">
            <v>Werribee - South</v>
          </cell>
          <cell r="F9418">
            <v>66</v>
          </cell>
          <cell r="G9418">
            <v>48</v>
          </cell>
          <cell r="H9418">
            <v>23</v>
          </cell>
          <cell r="I9418">
            <v>4</v>
          </cell>
          <cell r="J9418">
            <v>0</v>
          </cell>
          <cell r="K9418">
            <v>141</v>
          </cell>
        </row>
        <row r="9419">
          <cell r="A9419">
            <v>9413</v>
          </cell>
          <cell r="B9419" t="str">
            <v>H</v>
          </cell>
          <cell r="C9419" t="str">
            <v>Accommodation and Food Services</v>
          </cell>
          <cell r="D9419">
            <v>213051368</v>
          </cell>
          <cell r="E9419" t="str">
            <v>Werribee - South</v>
          </cell>
          <cell r="F9419">
            <v>25</v>
          </cell>
          <cell r="G9419">
            <v>38</v>
          </cell>
          <cell r="H9419">
            <v>28</v>
          </cell>
          <cell r="I9419">
            <v>7</v>
          </cell>
          <cell r="J9419">
            <v>0</v>
          </cell>
          <cell r="K9419">
            <v>99</v>
          </cell>
        </row>
        <row r="9420">
          <cell r="A9420">
            <v>9414</v>
          </cell>
          <cell r="B9420" t="str">
            <v>I</v>
          </cell>
          <cell r="C9420" t="str">
            <v>Transport, Postal and Warehousing</v>
          </cell>
          <cell r="D9420">
            <v>213051368</v>
          </cell>
          <cell r="E9420" t="str">
            <v>Werribee - South</v>
          </cell>
          <cell r="F9420">
            <v>251</v>
          </cell>
          <cell r="G9420">
            <v>13</v>
          </cell>
          <cell r="H9420">
            <v>6</v>
          </cell>
          <cell r="I9420">
            <v>4</v>
          </cell>
          <cell r="J9420">
            <v>0</v>
          </cell>
          <cell r="K9420">
            <v>274</v>
          </cell>
        </row>
        <row r="9421">
          <cell r="A9421">
            <v>9415</v>
          </cell>
          <cell r="B9421" t="str">
            <v>J</v>
          </cell>
          <cell r="C9421" t="str">
            <v>Information Media and Telecommunications</v>
          </cell>
          <cell r="D9421">
            <v>213051368</v>
          </cell>
          <cell r="E9421" t="str">
            <v>Werribee - South</v>
          </cell>
          <cell r="F9421">
            <v>11</v>
          </cell>
          <cell r="G9421">
            <v>3</v>
          </cell>
          <cell r="H9421">
            <v>0</v>
          </cell>
          <cell r="I9421">
            <v>0</v>
          </cell>
          <cell r="J9421">
            <v>0</v>
          </cell>
          <cell r="K9421">
            <v>12</v>
          </cell>
        </row>
        <row r="9422">
          <cell r="A9422">
            <v>9416</v>
          </cell>
          <cell r="B9422" t="str">
            <v>K</v>
          </cell>
          <cell r="C9422" t="str">
            <v>Financial and Insurance Services</v>
          </cell>
          <cell r="D9422">
            <v>213051368</v>
          </cell>
          <cell r="E9422" t="str">
            <v>Werribee - South</v>
          </cell>
          <cell r="F9422">
            <v>64</v>
          </cell>
          <cell r="G9422">
            <v>18</v>
          </cell>
          <cell r="H9422">
            <v>3</v>
          </cell>
          <cell r="I9422">
            <v>0</v>
          </cell>
          <cell r="J9422">
            <v>0</v>
          </cell>
          <cell r="K9422">
            <v>85</v>
          </cell>
        </row>
        <row r="9423">
          <cell r="A9423">
            <v>9417</v>
          </cell>
          <cell r="B9423" t="str">
            <v>L</v>
          </cell>
          <cell r="C9423" t="str">
            <v>Rental, Hiring and Real Estate Services</v>
          </cell>
          <cell r="D9423">
            <v>213051368</v>
          </cell>
          <cell r="E9423" t="str">
            <v>Werribee - South</v>
          </cell>
          <cell r="F9423">
            <v>335</v>
          </cell>
          <cell r="G9423">
            <v>24</v>
          </cell>
          <cell r="H9423">
            <v>13</v>
          </cell>
          <cell r="I9423">
            <v>3</v>
          </cell>
          <cell r="J9423">
            <v>0</v>
          </cell>
          <cell r="K9423">
            <v>374</v>
          </cell>
        </row>
        <row r="9424">
          <cell r="A9424">
            <v>9418</v>
          </cell>
          <cell r="B9424" t="str">
            <v>M</v>
          </cell>
          <cell r="C9424" t="str">
            <v>Professional, Scientific and Technical Services</v>
          </cell>
          <cell r="D9424">
            <v>213051368</v>
          </cell>
          <cell r="E9424" t="str">
            <v>Werribee - South</v>
          </cell>
          <cell r="F9424">
            <v>137</v>
          </cell>
          <cell r="G9424">
            <v>73</v>
          </cell>
          <cell r="H9424">
            <v>21</v>
          </cell>
          <cell r="I9424">
            <v>3</v>
          </cell>
          <cell r="J9424">
            <v>0</v>
          </cell>
          <cell r="K9424">
            <v>233</v>
          </cell>
        </row>
        <row r="9425">
          <cell r="A9425">
            <v>9419</v>
          </cell>
          <cell r="B9425" t="str">
            <v>N</v>
          </cell>
          <cell r="C9425" t="str">
            <v>Administrative and Support Services</v>
          </cell>
          <cell r="D9425">
            <v>213051368</v>
          </cell>
          <cell r="E9425" t="str">
            <v>Werribee - South</v>
          </cell>
          <cell r="F9425">
            <v>65</v>
          </cell>
          <cell r="G9425">
            <v>17</v>
          </cell>
          <cell r="H9425">
            <v>7</v>
          </cell>
          <cell r="I9425">
            <v>3</v>
          </cell>
          <cell r="J9425">
            <v>0</v>
          </cell>
          <cell r="K9425">
            <v>91</v>
          </cell>
        </row>
        <row r="9426">
          <cell r="A9426">
            <v>9420</v>
          </cell>
          <cell r="B9426" t="str">
            <v>O</v>
          </cell>
          <cell r="C9426" t="str">
            <v>Public Administration and Safety</v>
          </cell>
          <cell r="D9426">
            <v>213051368</v>
          </cell>
          <cell r="E9426" t="str">
            <v>Werribee - South</v>
          </cell>
          <cell r="F9426">
            <v>10</v>
          </cell>
          <cell r="G9426">
            <v>4</v>
          </cell>
          <cell r="H9426">
            <v>3</v>
          </cell>
          <cell r="I9426">
            <v>0</v>
          </cell>
          <cell r="J9426">
            <v>0</v>
          </cell>
          <cell r="K9426">
            <v>15</v>
          </cell>
        </row>
        <row r="9427">
          <cell r="A9427">
            <v>9421</v>
          </cell>
          <cell r="B9427" t="str">
            <v>P</v>
          </cell>
          <cell r="C9427" t="str">
            <v>Education and Training</v>
          </cell>
          <cell r="D9427">
            <v>213051368</v>
          </cell>
          <cell r="E9427" t="str">
            <v>Werribee - South</v>
          </cell>
          <cell r="F9427">
            <v>21</v>
          </cell>
          <cell r="G9427">
            <v>10</v>
          </cell>
          <cell r="H9427">
            <v>4</v>
          </cell>
          <cell r="I9427">
            <v>5</v>
          </cell>
          <cell r="J9427">
            <v>0</v>
          </cell>
          <cell r="K9427">
            <v>41</v>
          </cell>
        </row>
        <row r="9428">
          <cell r="A9428">
            <v>9422</v>
          </cell>
          <cell r="B9428" t="str">
            <v>Q</v>
          </cell>
          <cell r="C9428" t="str">
            <v>Health Care and Social Assistance</v>
          </cell>
          <cell r="D9428">
            <v>213051368</v>
          </cell>
          <cell r="E9428" t="str">
            <v>Werribee - South</v>
          </cell>
          <cell r="F9428">
            <v>137</v>
          </cell>
          <cell r="G9428">
            <v>44</v>
          </cell>
          <cell r="H9428">
            <v>23</v>
          </cell>
          <cell r="I9428">
            <v>10</v>
          </cell>
          <cell r="J9428">
            <v>0</v>
          </cell>
          <cell r="K9428">
            <v>214</v>
          </cell>
        </row>
        <row r="9429">
          <cell r="A9429">
            <v>9423</v>
          </cell>
          <cell r="B9429" t="str">
            <v>R</v>
          </cell>
          <cell r="C9429" t="str">
            <v>Arts and Recreation Services</v>
          </cell>
          <cell r="D9429">
            <v>213051368</v>
          </cell>
          <cell r="E9429" t="str">
            <v>Werribee - South</v>
          </cell>
          <cell r="F9429">
            <v>12</v>
          </cell>
          <cell r="G9429">
            <v>4</v>
          </cell>
          <cell r="H9429">
            <v>4</v>
          </cell>
          <cell r="I9429">
            <v>0</v>
          </cell>
          <cell r="J9429">
            <v>0</v>
          </cell>
          <cell r="K9429">
            <v>21</v>
          </cell>
        </row>
        <row r="9430">
          <cell r="A9430">
            <v>9424</v>
          </cell>
          <cell r="B9430" t="str">
            <v>S</v>
          </cell>
          <cell r="C9430" t="str">
            <v>Other Services</v>
          </cell>
          <cell r="D9430">
            <v>213051368</v>
          </cell>
          <cell r="E9430" t="str">
            <v>Werribee - South</v>
          </cell>
          <cell r="F9430">
            <v>57</v>
          </cell>
          <cell r="G9430">
            <v>49</v>
          </cell>
          <cell r="H9430">
            <v>18</v>
          </cell>
          <cell r="I9430">
            <v>0</v>
          </cell>
          <cell r="J9430">
            <v>0</v>
          </cell>
          <cell r="K9430">
            <v>124</v>
          </cell>
        </row>
        <row r="9431">
          <cell r="A9431">
            <v>9425</v>
          </cell>
          <cell r="B9431" t="str">
            <v>A</v>
          </cell>
          <cell r="C9431" t="str">
            <v>Agriculture, Forestry and Fishing</v>
          </cell>
          <cell r="D9431">
            <v>213051468</v>
          </cell>
          <cell r="E9431" t="str">
            <v>Werribee - West</v>
          </cell>
          <cell r="F9431">
            <v>13</v>
          </cell>
          <cell r="G9431">
            <v>3</v>
          </cell>
          <cell r="H9431">
            <v>0</v>
          </cell>
          <cell r="I9431">
            <v>0</v>
          </cell>
          <cell r="J9431">
            <v>0</v>
          </cell>
          <cell r="K9431">
            <v>16</v>
          </cell>
        </row>
        <row r="9432">
          <cell r="A9432">
            <v>9426</v>
          </cell>
          <cell r="B9432" t="str">
            <v>B</v>
          </cell>
          <cell r="C9432" t="str">
            <v>Mining</v>
          </cell>
          <cell r="D9432">
            <v>213051468</v>
          </cell>
          <cell r="E9432" t="str">
            <v>Werribee - West</v>
          </cell>
          <cell r="F9432">
            <v>0</v>
          </cell>
          <cell r="G9432">
            <v>0</v>
          </cell>
          <cell r="H9432">
            <v>0</v>
          </cell>
          <cell r="I9432">
            <v>0</v>
          </cell>
          <cell r="J9432">
            <v>0</v>
          </cell>
          <cell r="K9432">
            <v>0</v>
          </cell>
        </row>
        <row r="9433">
          <cell r="A9433">
            <v>9427</v>
          </cell>
          <cell r="B9433" t="str">
            <v>C</v>
          </cell>
          <cell r="C9433" t="str">
            <v>Manufacturing</v>
          </cell>
          <cell r="D9433">
            <v>213051468</v>
          </cell>
          <cell r="E9433" t="str">
            <v>Werribee - West</v>
          </cell>
          <cell r="F9433">
            <v>22</v>
          </cell>
          <cell r="G9433">
            <v>7</v>
          </cell>
          <cell r="H9433">
            <v>0</v>
          </cell>
          <cell r="I9433">
            <v>0</v>
          </cell>
          <cell r="J9433">
            <v>0</v>
          </cell>
          <cell r="K9433">
            <v>32</v>
          </cell>
        </row>
        <row r="9434">
          <cell r="A9434">
            <v>9428</v>
          </cell>
          <cell r="B9434" t="str">
            <v>D</v>
          </cell>
          <cell r="C9434" t="str">
            <v>Electricity, Gas, Water and Waste Services</v>
          </cell>
          <cell r="D9434">
            <v>213051468</v>
          </cell>
          <cell r="E9434" t="str">
            <v>Werribee - West</v>
          </cell>
          <cell r="F9434">
            <v>6</v>
          </cell>
          <cell r="G9434">
            <v>0</v>
          </cell>
          <cell r="H9434">
            <v>0</v>
          </cell>
          <cell r="I9434">
            <v>0</v>
          </cell>
          <cell r="J9434">
            <v>0</v>
          </cell>
          <cell r="K9434">
            <v>7</v>
          </cell>
        </row>
        <row r="9435">
          <cell r="A9435">
            <v>9429</v>
          </cell>
          <cell r="B9435" t="str">
            <v>E</v>
          </cell>
          <cell r="C9435" t="str">
            <v>Construction</v>
          </cell>
          <cell r="D9435">
            <v>213051468</v>
          </cell>
          <cell r="E9435" t="str">
            <v>Werribee - West</v>
          </cell>
          <cell r="F9435">
            <v>225</v>
          </cell>
          <cell r="G9435">
            <v>104</v>
          </cell>
          <cell r="H9435">
            <v>14</v>
          </cell>
          <cell r="I9435">
            <v>0</v>
          </cell>
          <cell r="J9435">
            <v>0</v>
          </cell>
          <cell r="K9435">
            <v>343</v>
          </cell>
        </row>
        <row r="9436">
          <cell r="A9436">
            <v>9430</v>
          </cell>
          <cell r="B9436" t="str">
            <v>F</v>
          </cell>
          <cell r="C9436" t="str">
            <v>Wholesale Trade</v>
          </cell>
          <cell r="D9436">
            <v>213051468</v>
          </cell>
          <cell r="E9436" t="str">
            <v>Werribee - West</v>
          </cell>
          <cell r="F9436">
            <v>19</v>
          </cell>
          <cell r="G9436">
            <v>6</v>
          </cell>
          <cell r="H9436">
            <v>0</v>
          </cell>
          <cell r="I9436">
            <v>0</v>
          </cell>
          <cell r="J9436">
            <v>0</v>
          </cell>
          <cell r="K9436">
            <v>26</v>
          </cell>
        </row>
        <row r="9437">
          <cell r="A9437">
            <v>9431</v>
          </cell>
          <cell r="B9437" t="str">
            <v>G</v>
          </cell>
          <cell r="C9437" t="str">
            <v>Retail Trade</v>
          </cell>
          <cell r="D9437">
            <v>213051468</v>
          </cell>
          <cell r="E9437" t="str">
            <v>Werribee - West</v>
          </cell>
          <cell r="F9437">
            <v>63</v>
          </cell>
          <cell r="G9437">
            <v>25</v>
          </cell>
          <cell r="H9437">
            <v>7</v>
          </cell>
          <cell r="I9437">
            <v>0</v>
          </cell>
          <cell r="J9437">
            <v>0</v>
          </cell>
          <cell r="K9437">
            <v>95</v>
          </cell>
        </row>
        <row r="9438">
          <cell r="A9438">
            <v>9432</v>
          </cell>
          <cell r="B9438" t="str">
            <v>H</v>
          </cell>
          <cell r="C9438" t="str">
            <v>Accommodation and Food Services</v>
          </cell>
          <cell r="D9438">
            <v>213051468</v>
          </cell>
          <cell r="E9438" t="str">
            <v>Werribee - West</v>
          </cell>
          <cell r="F9438">
            <v>34</v>
          </cell>
          <cell r="G9438">
            <v>25</v>
          </cell>
          <cell r="H9438">
            <v>13</v>
          </cell>
          <cell r="I9438">
            <v>0</v>
          </cell>
          <cell r="J9438">
            <v>0</v>
          </cell>
          <cell r="K9438">
            <v>73</v>
          </cell>
        </row>
        <row r="9439">
          <cell r="A9439">
            <v>9433</v>
          </cell>
          <cell r="B9439" t="str">
            <v>I</v>
          </cell>
          <cell r="C9439" t="str">
            <v>Transport, Postal and Warehousing</v>
          </cell>
          <cell r="D9439">
            <v>213051468</v>
          </cell>
          <cell r="E9439" t="str">
            <v>Werribee - West</v>
          </cell>
          <cell r="F9439">
            <v>569</v>
          </cell>
          <cell r="G9439">
            <v>45</v>
          </cell>
          <cell r="H9439">
            <v>3</v>
          </cell>
          <cell r="I9439">
            <v>0</v>
          </cell>
          <cell r="J9439">
            <v>0</v>
          </cell>
          <cell r="K9439">
            <v>616</v>
          </cell>
        </row>
        <row r="9440">
          <cell r="A9440">
            <v>9434</v>
          </cell>
          <cell r="B9440" t="str">
            <v>J</v>
          </cell>
          <cell r="C9440" t="str">
            <v>Information Media and Telecommunications</v>
          </cell>
          <cell r="D9440">
            <v>213051468</v>
          </cell>
          <cell r="E9440" t="str">
            <v>Werribee - West</v>
          </cell>
          <cell r="F9440">
            <v>7</v>
          </cell>
          <cell r="G9440">
            <v>3</v>
          </cell>
          <cell r="H9440">
            <v>0</v>
          </cell>
          <cell r="I9440">
            <v>0</v>
          </cell>
          <cell r="J9440">
            <v>0</v>
          </cell>
          <cell r="K9440">
            <v>10</v>
          </cell>
        </row>
        <row r="9441">
          <cell r="A9441">
            <v>9435</v>
          </cell>
          <cell r="B9441" t="str">
            <v>K</v>
          </cell>
          <cell r="C9441" t="str">
            <v>Financial and Insurance Services</v>
          </cell>
          <cell r="D9441">
            <v>213051468</v>
          </cell>
          <cell r="E9441" t="str">
            <v>Werribee - West</v>
          </cell>
          <cell r="F9441">
            <v>45</v>
          </cell>
          <cell r="G9441">
            <v>8</v>
          </cell>
          <cell r="H9441">
            <v>0</v>
          </cell>
          <cell r="I9441">
            <v>3</v>
          </cell>
          <cell r="J9441">
            <v>0</v>
          </cell>
          <cell r="K9441">
            <v>54</v>
          </cell>
        </row>
        <row r="9442">
          <cell r="A9442">
            <v>9436</v>
          </cell>
          <cell r="B9442" t="str">
            <v>L</v>
          </cell>
          <cell r="C9442" t="str">
            <v>Rental, Hiring and Real Estate Services</v>
          </cell>
          <cell r="D9442">
            <v>213051468</v>
          </cell>
          <cell r="E9442" t="str">
            <v>Werribee - West</v>
          </cell>
          <cell r="F9442">
            <v>93</v>
          </cell>
          <cell r="G9442">
            <v>10</v>
          </cell>
          <cell r="H9442">
            <v>0</v>
          </cell>
          <cell r="I9442">
            <v>0</v>
          </cell>
          <cell r="J9442">
            <v>0</v>
          </cell>
          <cell r="K9442">
            <v>103</v>
          </cell>
        </row>
        <row r="9443">
          <cell r="A9443">
            <v>9437</v>
          </cell>
          <cell r="B9443" t="str">
            <v>M</v>
          </cell>
          <cell r="C9443" t="str">
            <v>Professional, Scientific and Technical Services</v>
          </cell>
          <cell r="D9443">
            <v>213051468</v>
          </cell>
          <cell r="E9443" t="str">
            <v>Werribee - West</v>
          </cell>
          <cell r="F9443">
            <v>148</v>
          </cell>
          <cell r="G9443">
            <v>92</v>
          </cell>
          <cell r="H9443">
            <v>5</v>
          </cell>
          <cell r="I9443">
            <v>3</v>
          </cell>
          <cell r="J9443">
            <v>0</v>
          </cell>
          <cell r="K9443">
            <v>247</v>
          </cell>
        </row>
        <row r="9444">
          <cell r="A9444">
            <v>9438</v>
          </cell>
          <cell r="B9444" t="str">
            <v>N</v>
          </cell>
          <cell r="C9444" t="str">
            <v>Administrative and Support Services</v>
          </cell>
          <cell r="D9444">
            <v>213051468</v>
          </cell>
          <cell r="E9444" t="str">
            <v>Werribee - West</v>
          </cell>
          <cell r="F9444">
            <v>104</v>
          </cell>
          <cell r="G9444">
            <v>31</v>
          </cell>
          <cell r="H9444">
            <v>5</v>
          </cell>
          <cell r="I9444">
            <v>0</v>
          </cell>
          <cell r="J9444">
            <v>0</v>
          </cell>
          <cell r="K9444">
            <v>140</v>
          </cell>
        </row>
        <row r="9445">
          <cell r="A9445">
            <v>9439</v>
          </cell>
          <cell r="B9445" t="str">
            <v>O</v>
          </cell>
          <cell r="C9445" t="str">
            <v>Public Administration and Safety</v>
          </cell>
          <cell r="D9445">
            <v>213051468</v>
          </cell>
          <cell r="E9445" t="str">
            <v>Werribee - West</v>
          </cell>
          <cell r="F9445">
            <v>5</v>
          </cell>
          <cell r="G9445">
            <v>3</v>
          </cell>
          <cell r="H9445">
            <v>0</v>
          </cell>
          <cell r="I9445">
            <v>0</v>
          </cell>
          <cell r="J9445">
            <v>0</v>
          </cell>
          <cell r="K9445">
            <v>7</v>
          </cell>
        </row>
        <row r="9446">
          <cell r="A9446">
            <v>9440</v>
          </cell>
          <cell r="B9446" t="str">
            <v>P</v>
          </cell>
          <cell r="C9446" t="str">
            <v>Education and Training</v>
          </cell>
          <cell r="D9446">
            <v>213051468</v>
          </cell>
          <cell r="E9446" t="str">
            <v>Werribee - West</v>
          </cell>
          <cell r="F9446">
            <v>14</v>
          </cell>
          <cell r="G9446">
            <v>9</v>
          </cell>
          <cell r="H9446">
            <v>0</v>
          </cell>
          <cell r="I9446">
            <v>0</v>
          </cell>
          <cell r="J9446">
            <v>0</v>
          </cell>
          <cell r="K9446">
            <v>24</v>
          </cell>
        </row>
        <row r="9447">
          <cell r="A9447">
            <v>9441</v>
          </cell>
          <cell r="B9447" t="str">
            <v>Q</v>
          </cell>
          <cell r="C9447" t="str">
            <v>Health Care and Social Assistance</v>
          </cell>
          <cell r="D9447">
            <v>213051468</v>
          </cell>
          <cell r="E9447" t="str">
            <v>Werribee - West</v>
          </cell>
          <cell r="F9447">
            <v>93</v>
          </cell>
          <cell r="G9447">
            <v>35</v>
          </cell>
          <cell r="H9447">
            <v>19</v>
          </cell>
          <cell r="I9447">
            <v>4</v>
          </cell>
          <cell r="J9447">
            <v>0</v>
          </cell>
          <cell r="K9447">
            <v>151</v>
          </cell>
        </row>
        <row r="9448">
          <cell r="A9448">
            <v>9442</v>
          </cell>
          <cell r="B9448" t="str">
            <v>R</v>
          </cell>
          <cell r="C9448" t="str">
            <v>Arts and Recreation Services</v>
          </cell>
          <cell r="D9448">
            <v>213051468</v>
          </cell>
          <cell r="E9448" t="str">
            <v>Werribee - West</v>
          </cell>
          <cell r="F9448">
            <v>11</v>
          </cell>
          <cell r="G9448">
            <v>3</v>
          </cell>
          <cell r="H9448">
            <v>0</v>
          </cell>
          <cell r="I9448">
            <v>0</v>
          </cell>
          <cell r="J9448">
            <v>0</v>
          </cell>
          <cell r="K9448">
            <v>15</v>
          </cell>
        </row>
        <row r="9449">
          <cell r="A9449">
            <v>9443</v>
          </cell>
          <cell r="B9449" t="str">
            <v>S</v>
          </cell>
          <cell r="C9449" t="str">
            <v>Other Services</v>
          </cell>
          <cell r="D9449">
            <v>213051468</v>
          </cell>
          <cell r="E9449" t="str">
            <v>Werribee - West</v>
          </cell>
          <cell r="F9449">
            <v>64</v>
          </cell>
          <cell r="G9449">
            <v>21</v>
          </cell>
          <cell r="H9449">
            <v>6</v>
          </cell>
          <cell r="I9449">
            <v>0</v>
          </cell>
          <cell r="J9449">
            <v>0</v>
          </cell>
          <cell r="K9449">
            <v>91</v>
          </cell>
        </row>
        <row r="9450">
          <cell r="A9450">
            <v>9444</v>
          </cell>
          <cell r="B9450" t="str">
            <v>A</v>
          </cell>
          <cell r="C9450" t="str">
            <v>Agriculture, Forestry and Fishing</v>
          </cell>
          <cell r="D9450">
            <v>213031351</v>
          </cell>
          <cell r="E9450" t="str">
            <v>West Footscray - Tottenham</v>
          </cell>
          <cell r="F9450">
            <v>7</v>
          </cell>
          <cell r="G9450">
            <v>0</v>
          </cell>
          <cell r="H9450">
            <v>0</v>
          </cell>
          <cell r="I9450">
            <v>0</v>
          </cell>
          <cell r="J9450">
            <v>0</v>
          </cell>
          <cell r="K9450">
            <v>7</v>
          </cell>
        </row>
        <row r="9451">
          <cell r="A9451">
            <v>9445</v>
          </cell>
          <cell r="B9451" t="str">
            <v>B</v>
          </cell>
          <cell r="C9451" t="str">
            <v>Mining</v>
          </cell>
          <cell r="D9451">
            <v>213031351</v>
          </cell>
          <cell r="E9451" t="str">
            <v>West Footscray - Tottenham</v>
          </cell>
          <cell r="F9451">
            <v>0</v>
          </cell>
          <cell r="G9451">
            <v>3</v>
          </cell>
          <cell r="H9451">
            <v>0</v>
          </cell>
          <cell r="I9451">
            <v>0</v>
          </cell>
          <cell r="J9451">
            <v>0</v>
          </cell>
          <cell r="K9451">
            <v>0</v>
          </cell>
        </row>
        <row r="9452">
          <cell r="A9452">
            <v>9446</v>
          </cell>
          <cell r="B9452" t="str">
            <v>C</v>
          </cell>
          <cell r="C9452" t="str">
            <v>Manufacturing</v>
          </cell>
          <cell r="D9452">
            <v>213031351</v>
          </cell>
          <cell r="E9452" t="str">
            <v>West Footscray - Tottenham</v>
          </cell>
          <cell r="F9452">
            <v>22</v>
          </cell>
          <cell r="G9452">
            <v>15</v>
          </cell>
          <cell r="H9452">
            <v>18</v>
          </cell>
          <cell r="I9452">
            <v>3</v>
          </cell>
          <cell r="J9452">
            <v>0</v>
          </cell>
          <cell r="K9452">
            <v>58</v>
          </cell>
        </row>
        <row r="9453">
          <cell r="A9453">
            <v>9447</v>
          </cell>
          <cell r="B9453" t="str">
            <v>D</v>
          </cell>
          <cell r="C9453" t="str">
            <v>Electricity, Gas, Water and Waste Services</v>
          </cell>
          <cell r="D9453">
            <v>213031351</v>
          </cell>
          <cell r="E9453" t="str">
            <v>West Footscray - Tottenham</v>
          </cell>
          <cell r="F9453">
            <v>4</v>
          </cell>
          <cell r="G9453">
            <v>3</v>
          </cell>
          <cell r="H9453">
            <v>3</v>
          </cell>
          <cell r="I9453">
            <v>0</v>
          </cell>
          <cell r="J9453">
            <v>0</v>
          </cell>
          <cell r="K9453">
            <v>8</v>
          </cell>
        </row>
        <row r="9454">
          <cell r="A9454">
            <v>9448</v>
          </cell>
          <cell r="B9454" t="str">
            <v>E</v>
          </cell>
          <cell r="C9454" t="str">
            <v>Construction</v>
          </cell>
          <cell r="D9454">
            <v>213031351</v>
          </cell>
          <cell r="E9454" t="str">
            <v>West Footscray - Tottenham</v>
          </cell>
          <cell r="F9454">
            <v>96</v>
          </cell>
          <cell r="G9454">
            <v>37</v>
          </cell>
          <cell r="H9454">
            <v>13</v>
          </cell>
          <cell r="I9454">
            <v>3</v>
          </cell>
          <cell r="J9454">
            <v>0</v>
          </cell>
          <cell r="K9454">
            <v>149</v>
          </cell>
        </row>
        <row r="9455">
          <cell r="A9455">
            <v>9449</v>
          </cell>
          <cell r="B9455" t="str">
            <v>F</v>
          </cell>
          <cell r="C9455" t="str">
            <v>Wholesale Trade</v>
          </cell>
          <cell r="D9455">
            <v>213031351</v>
          </cell>
          <cell r="E9455" t="str">
            <v>West Footscray - Tottenham</v>
          </cell>
          <cell r="F9455">
            <v>26</v>
          </cell>
          <cell r="G9455">
            <v>14</v>
          </cell>
          <cell r="H9455">
            <v>15</v>
          </cell>
          <cell r="I9455">
            <v>4</v>
          </cell>
          <cell r="J9455">
            <v>0</v>
          </cell>
          <cell r="K9455">
            <v>60</v>
          </cell>
        </row>
        <row r="9456">
          <cell r="A9456">
            <v>9450</v>
          </cell>
          <cell r="B9456" t="str">
            <v>G</v>
          </cell>
          <cell r="C9456" t="str">
            <v>Retail Trade</v>
          </cell>
          <cell r="D9456">
            <v>213031351</v>
          </cell>
          <cell r="E9456" t="str">
            <v>West Footscray - Tottenham</v>
          </cell>
          <cell r="F9456">
            <v>37</v>
          </cell>
          <cell r="G9456">
            <v>24</v>
          </cell>
          <cell r="H9456">
            <v>14</v>
          </cell>
          <cell r="I9456">
            <v>4</v>
          </cell>
          <cell r="J9456">
            <v>0</v>
          </cell>
          <cell r="K9456">
            <v>79</v>
          </cell>
        </row>
        <row r="9457">
          <cell r="A9457">
            <v>9451</v>
          </cell>
          <cell r="B9457" t="str">
            <v>H</v>
          </cell>
          <cell r="C9457" t="str">
            <v>Accommodation and Food Services</v>
          </cell>
          <cell r="D9457">
            <v>213031351</v>
          </cell>
          <cell r="E9457" t="str">
            <v>West Footscray - Tottenham</v>
          </cell>
          <cell r="F9457">
            <v>12</v>
          </cell>
          <cell r="G9457">
            <v>12</v>
          </cell>
          <cell r="H9457">
            <v>8</v>
          </cell>
          <cell r="I9457">
            <v>4</v>
          </cell>
          <cell r="J9457">
            <v>0</v>
          </cell>
          <cell r="K9457">
            <v>36</v>
          </cell>
        </row>
        <row r="9458">
          <cell r="A9458">
            <v>9452</v>
          </cell>
          <cell r="B9458" t="str">
            <v>I</v>
          </cell>
          <cell r="C9458" t="str">
            <v>Transport, Postal and Warehousing</v>
          </cell>
          <cell r="D9458">
            <v>213031351</v>
          </cell>
          <cell r="E9458" t="str">
            <v>West Footscray - Tottenham</v>
          </cell>
          <cell r="F9458">
            <v>181</v>
          </cell>
          <cell r="G9458">
            <v>12</v>
          </cell>
          <cell r="H9458">
            <v>10</v>
          </cell>
          <cell r="I9458">
            <v>6</v>
          </cell>
          <cell r="J9458">
            <v>0</v>
          </cell>
          <cell r="K9458">
            <v>209</v>
          </cell>
        </row>
        <row r="9459">
          <cell r="A9459">
            <v>9453</v>
          </cell>
          <cell r="B9459" t="str">
            <v>J</v>
          </cell>
          <cell r="C9459" t="str">
            <v>Information Media and Telecommunications</v>
          </cell>
          <cell r="D9459">
            <v>213031351</v>
          </cell>
          <cell r="E9459" t="str">
            <v>West Footscray - Tottenham</v>
          </cell>
          <cell r="F9459">
            <v>10</v>
          </cell>
          <cell r="G9459">
            <v>8</v>
          </cell>
          <cell r="H9459">
            <v>0</v>
          </cell>
          <cell r="I9459">
            <v>0</v>
          </cell>
          <cell r="J9459">
            <v>0</v>
          </cell>
          <cell r="K9459">
            <v>18</v>
          </cell>
        </row>
        <row r="9460">
          <cell r="A9460">
            <v>9454</v>
          </cell>
          <cell r="B9460" t="str">
            <v>K</v>
          </cell>
          <cell r="C9460" t="str">
            <v>Financial and Insurance Services</v>
          </cell>
          <cell r="D9460">
            <v>213031351</v>
          </cell>
          <cell r="E9460" t="str">
            <v>West Footscray - Tottenham</v>
          </cell>
          <cell r="F9460">
            <v>31</v>
          </cell>
          <cell r="G9460">
            <v>5</v>
          </cell>
          <cell r="H9460">
            <v>0</v>
          </cell>
          <cell r="I9460">
            <v>0</v>
          </cell>
          <cell r="J9460">
            <v>0</v>
          </cell>
          <cell r="K9460">
            <v>37</v>
          </cell>
        </row>
        <row r="9461">
          <cell r="A9461">
            <v>9455</v>
          </cell>
          <cell r="B9461" t="str">
            <v>L</v>
          </cell>
          <cell r="C9461" t="str">
            <v>Rental, Hiring and Real Estate Services</v>
          </cell>
          <cell r="D9461">
            <v>213031351</v>
          </cell>
          <cell r="E9461" t="str">
            <v>West Footscray - Tottenham</v>
          </cell>
          <cell r="F9461">
            <v>104</v>
          </cell>
          <cell r="G9461">
            <v>9</v>
          </cell>
          <cell r="H9461">
            <v>3</v>
          </cell>
          <cell r="I9461">
            <v>0</v>
          </cell>
          <cell r="J9461">
            <v>0</v>
          </cell>
          <cell r="K9461">
            <v>115</v>
          </cell>
        </row>
        <row r="9462">
          <cell r="A9462">
            <v>9456</v>
          </cell>
          <cell r="B9462" t="str">
            <v>M</v>
          </cell>
          <cell r="C9462" t="str">
            <v>Professional, Scientific and Technical Services</v>
          </cell>
          <cell r="D9462">
            <v>213031351</v>
          </cell>
          <cell r="E9462" t="str">
            <v>West Footscray - Tottenham</v>
          </cell>
          <cell r="F9462">
            <v>120</v>
          </cell>
          <cell r="G9462">
            <v>37</v>
          </cell>
          <cell r="H9462">
            <v>8</v>
          </cell>
          <cell r="I9462">
            <v>0</v>
          </cell>
          <cell r="J9462">
            <v>0</v>
          </cell>
          <cell r="K9462">
            <v>165</v>
          </cell>
        </row>
        <row r="9463">
          <cell r="A9463">
            <v>9457</v>
          </cell>
          <cell r="B9463" t="str">
            <v>N</v>
          </cell>
          <cell r="C9463" t="str">
            <v>Administrative and Support Services</v>
          </cell>
          <cell r="D9463">
            <v>213031351</v>
          </cell>
          <cell r="E9463" t="str">
            <v>West Footscray - Tottenham</v>
          </cell>
          <cell r="F9463">
            <v>36</v>
          </cell>
          <cell r="G9463">
            <v>16</v>
          </cell>
          <cell r="H9463">
            <v>3</v>
          </cell>
          <cell r="I9463">
            <v>3</v>
          </cell>
          <cell r="J9463">
            <v>0</v>
          </cell>
          <cell r="K9463">
            <v>57</v>
          </cell>
        </row>
        <row r="9464">
          <cell r="A9464">
            <v>9458</v>
          </cell>
          <cell r="B9464" t="str">
            <v>O</v>
          </cell>
          <cell r="C9464" t="str">
            <v>Public Administration and Safety</v>
          </cell>
          <cell r="D9464">
            <v>213031351</v>
          </cell>
          <cell r="E9464" t="str">
            <v>West Footscray - Tottenham</v>
          </cell>
          <cell r="F9464">
            <v>0</v>
          </cell>
          <cell r="G9464">
            <v>3</v>
          </cell>
          <cell r="H9464">
            <v>0</v>
          </cell>
          <cell r="I9464">
            <v>0</v>
          </cell>
          <cell r="J9464">
            <v>0</v>
          </cell>
          <cell r="K9464">
            <v>3</v>
          </cell>
        </row>
        <row r="9465">
          <cell r="A9465">
            <v>9459</v>
          </cell>
          <cell r="B9465" t="str">
            <v>P</v>
          </cell>
          <cell r="C9465" t="str">
            <v>Education and Training</v>
          </cell>
          <cell r="D9465">
            <v>213031351</v>
          </cell>
          <cell r="E9465" t="str">
            <v>West Footscray - Tottenham</v>
          </cell>
          <cell r="F9465">
            <v>9</v>
          </cell>
          <cell r="G9465">
            <v>4</v>
          </cell>
          <cell r="H9465">
            <v>0</v>
          </cell>
          <cell r="I9465">
            <v>0</v>
          </cell>
          <cell r="J9465">
            <v>0</v>
          </cell>
          <cell r="K9465">
            <v>14</v>
          </cell>
        </row>
        <row r="9466">
          <cell r="A9466">
            <v>9460</v>
          </cell>
          <cell r="B9466" t="str">
            <v>Q</v>
          </cell>
          <cell r="C9466" t="str">
            <v>Health Care and Social Assistance</v>
          </cell>
          <cell r="D9466">
            <v>213031351</v>
          </cell>
          <cell r="E9466" t="str">
            <v>West Footscray - Tottenham</v>
          </cell>
          <cell r="F9466">
            <v>59</v>
          </cell>
          <cell r="G9466">
            <v>10</v>
          </cell>
          <cell r="H9466">
            <v>9</v>
          </cell>
          <cell r="I9466">
            <v>3</v>
          </cell>
          <cell r="J9466">
            <v>0</v>
          </cell>
          <cell r="K9466">
            <v>81</v>
          </cell>
        </row>
        <row r="9467">
          <cell r="A9467">
            <v>9461</v>
          </cell>
          <cell r="B9467" t="str">
            <v>R</v>
          </cell>
          <cell r="C9467" t="str">
            <v>Arts and Recreation Services</v>
          </cell>
          <cell r="D9467">
            <v>213031351</v>
          </cell>
          <cell r="E9467" t="str">
            <v>West Footscray - Tottenham</v>
          </cell>
          <cell r="F9467">
            <v>22</v>
          </cell>
          <cell r="G9467">
            <v>4</v>
          </cell>
          <cell r="H9467">
            <v>3</v>
          </cell>
          <cell r="I9467">
            <v>0</v>
          </cell>
          <cell r="J9467">
            <v>0</v>
          </cell>
          <cell r="K9467">
            <v>29</v>
          </cell>
        </row>
        <row r="9468">
          <cell r="A9468">
            <v>9462</v>
          </cell>
          <cell r="B9468" t="str">
            <v>S</v>
          </cell>
          <cell r="C9468" t="str">
            <v>Other Services</v>
          </cell>
          <cell r="D9468">
            <v>213031351</v>
          </cell>
          <cell r="E9468" t="str">
            <v>West Footscray - Tottenham</v>
          </cell>
          <cell r="F9468">
            <v>26</v>
          </cell>
          <cell r="G9468">
            <v>15</v>
          </cell>
          <cell r="H9468">
            <v>7</v>
          </cell>
          <cell r="I9468">
            <v>0</v>
          </cell>
          <cell r="J9468">
            <v>0</v>
          </cell>
          <cell r="K9468">
            <v>50</v>
          </cell>
        </row>
        <row r="9469">
          <cell r="A9469">
            <v>9463</v>
          </cell>
          <cell r="B9469" t="str">
            <v>A</v>
          </cell>
          <cell r="C9469" t="str">
            <v>Agriculture, Forestry and Fishing</v>
          </cell>
          <cell r="D9469">
            <v>206041127</v>
          </cell>
          <cell r="E9469" t="str">
            <v>West Melbourne - Industrial</v>
          </cell>
          <cell r="F9469">
            <v>3</v>
          </cell>
          <cell r="G9469">
            <v>0</v>
          </cell>
          <cell r="H9469">
            <v>0</v>
          </cell>
          <cell r="I9469">
            <v>0</v>
          </cell>
          <cell r="J9469">
            <v>0</v>
          </cell>
          <cell r="K9469">
            <v>3</v>
          </cell>
        </row>
        <row r="9470">
          <cell r="A9470">
            <v>9464</v>
          </cell>
          <cell r="B9470" t="str">
            <v>B</v>
          </cell>
          <cell r="C9470" t="str">
            <v>Mining</v>
          </cell>
          <cell r="D9470">
            <v>206041127</v>
          </cell>
          <cell r="E9470" t="str">
            <v>West Melbourne - Industrial</v>
          </cell>
          <cell r="F9470">
            <v>0</v>
          </cell>
          <cell r="G9470">
            <v>0</v>
          </cell>
          <cell r="H9470">
            <v>0</v>
          </cell>
          <cell r="I9470">
            <v>0</v>
          </cell>
          <cell r="J9470">
            <v>0</v>
          </cell>
          <cell r="K9470">
            <v>0</v>
          </cell>
        </row>
        <row r="9471">
          <cell r="A9471">
            <v>9465</v>
          </cell>
          <cell r="B9471" t="str">
            <v>C</v>
          </cell>
          <cell r="C9471" t="str">
            <v>Manufacturing</v>
          </cell>
          <cell r="D9471">
            <v>206041127</v>
          </cell>
          <cell r="E9471" t="str">
            <v>West Melbourne - Industrial</v>
          </cell>
          <cell r="F9471">
            <v>0</v>
          </cell>
          <cell r="G9471">
            <v>0</v>
          </cell>
          <cell r="H9471">
            <v>3</v>
          </cell>
          <cell r="I9471">
            <v>0</v>
          </cell>
          <cell r="J9471">
            <v>0</v>
          </cell>
          <cell r="K9471">
            <v>3</v>
          </cell>
        </row>
        <row r="9472">
          <cell r="A9472">
            <v>9466</v>
          </cell>
          <cell r="B9472" t="str">
            <v>D</v>
          </cell>
          <cell r="C9472" t="str">
            <v>Electricity, Gas, Water and Waste Services</v>
          </cell>
          <cell r="D9472">
            <v>206041127</v>
          </cell>
          <cell r="E9472" t="str">
            <v>West Melbourne - Industrial</v>
          </cell>
          <cell r="F9472">
            <v>0</v>
          </cell>
          <cell r="G9472">
            <v>0</v>
          </cell>
          <cell r="H9472">
            <v>0</v>
          </cell>
          <cell r="I9472">
            <v>0</v>
          </cell>
          <cell r="J9472">
            <v>0</v>
          </cell>
          <cell r="K9472">
            <v>0</v>
          </cell>
        </row>
        <row r="9473">
          <cell r="A9473">
            <v>9467</v>
          </cell>
          <cell r="B9473" t="str">
            <v>E</v>
          </cell>
          <cell r="C9473" t="str">
            <v>Construction</v>
          </cell>
          <cell r="D9473">
            <v>206041127</v>
          </cell>
          <cell r="E9473" t="str">
            <v>West Melbourne - Industrial</v>
          </cell>
          <cell r="F9473">
            <v>3</v>
          </cell>
          <cell r="G9473">
            <v>0</v>
          </cell>
          <cell r="H9473">
            <v>3</v>
          </cell>
          <cell r="I9473">
            <v>0</v>
          </cell>
          <cell r="J9473">
            <v>0</v>
          </cell>
          <cell r="K9473">
            <v>6</v>
          </cell>
        </row>
        <row r="9474">
          <cell r="A9474">
            <v>9468</v>
          </cell>
          <cell r="B9474" t="str">
            <v>F</v>
          </cell>
          <cell r="C9474" t="str">
            <v>Wholesale Trade</v>
          </cell>
          <cell r="D9474">
            <v>206041127</v>
          </cell>
          <cell r="E9474" t="str">
            <v>West Melbourne - Industrial</v>
          </cell>
          <cell r="F9474">
            <v>12</v>
          </cell>
          <cell r="G9474">
            <v>5</v>
          </cell>
          <cell r="H9474">
            <v>12</v>
          </cell>
          <cell r="I9474">
            <v>5</v>
          </cell>
          <cell r="J9474">
            <v>0</v>
          </cell>
          <cell r="K9474">
            <v>34</v>
          </cell>
        </row>
        <row r="9475">
          <cell r="A9475">
            <v>9469</v>
          </cell>
          <cell r="B9475" t="str">
            <v>G</v>
          </cell>
          <cell r="C9475" t="str">
            <v>Retail Trade</v>
          </cell>
          <cell r="D9475">
            <v>206041127</v>
          </cell>
          <cell r="E9475" t="str">
            <v>West Melbourne - Industrial</v>
          </cell>
          <cell r="F9475">
            <v>4</v>
          </cell>
          <cell r="G9475">
            <v>6</v>
          </cell>
          <cell r="H9475">
            <v>5</v>
          </cell>
          <cell r="I9475">
            <v>3</v>
          </cell>
          <cell r="J9475">
            <v>0</v>
          </cell>
          <cell r="K9475">
            <v>16</v>
          </cell>
        </row>
        <row r="9476">
          <cell r="A9476">
            <v>9470</v>
          </cell>
          <cell r="B9476" t="str">
            <v>H</v>
          </cell>
          <cell r="C9476" t="str">
            <v>Accommodation and Food Services</v>
          </cell>
          <cell r="D9476">
            <v>206041127</v>
          </cell>
          <cell r="E9476" t="str">
            <v>West Melbourne - Industrial</v>
          </cell>
          <cell r="F9476">
            <v>0</v>
          </cell>
          <cell r="G9476">
            <v>0</v>
          </cell>
          <cell r="H9476">
            <v>0</v>
          </cell>
          <cell r="I9476">
            <v>0</v>
          </cell>
          <cell r="J9476">
            <v>0</v>
          </cell>
          <cell r="K9476">
            <v>3</v>
          </cell>
        </row>
        <row r="9477">
          <cell r="A9477">
            <v>9471</v>
          </cell>
          <cell r="B9477" t="str">
            <v>I</v>
          </cell>
          <cell r="C9477" t="str">
            <v>Transport, Postal and Warehousing</v>
          </cell>
          <cell r="D9477">
            <v>206041127</v>
          </cell>
          <cell r="E9477" t="str">
            <v>West Melbourne - Industrial</v>
          </cell>
          <cell r="F9477">
            <v>4</v>
          </cell>
          <cell r="G9477">
            <v>3</v>
          </cell>
          <cell r="H9477">
            <v>0</v>
          </cell>
          <cell r="I9477">
            <v>4</v>
          </cell>
          <cell r="J9477">
            <v>0</v>
          </cell>
          <cell r="K9477">
            <v>11</v>
          </cell>
        </row>
        <row r="9478">
          <cell r="A9478">
            <v>9472</v>
          </cell>
          <cell r="B9478" t="str">
            <v>J</v>
          </cell>
          <cell r="C9478" t="str">
            <v>Information Media and Telecommunications</v>
          </cell>
          <cell r="D9478">
            <v>206041127</v>
          </cell>
          <cell r="E9478" t="str">
            <v>West Melbourne - Industrial</v>
          </cell>
          <cell r="F9478">
            <v>0</v>
          </cell>
          <cell r="G9478">
            <v>0</v>
          </cell>
          <cell r="H9478">
            <v>0</v>
          </cell>
          <cell r="I9478">
            <v>0</v>
          </cell>
          <cell r="J9478">
            <v>0</v>
          </cell>
          <cell r="K9478">
            <v>3</v>
          </cell>
        </row>
        <row r="9479">
          <cell r="A9479">
            <v>9473</v>
          </cell>
          <cell r="B9479" t="str">
            <v>K</v>
          </cell>
          <cell r="C9479" t="str">
            <v>Financial and Insurance Services</v>
          </cell>
          <cell r="D9479">
            <v>206041127</v>
          </cell>
          <cell r="E9479" t="str">
            <v>West Melbourne - Industrial</v>
          </cell>
          <cell r="F9479">
            <v>4</v>
          </cell>
          <cell r="G9479">
            <v>0</v>
          </cell>
          <cell r="H9479">
            <v>0</v>
          </cell>
          <cell r="I9479">
            <v>0</v>
          </cell>
          <cell r="J9479">
            <v>0</v>
          </cell>
          <cell r="K9479">
            <v>5</v>
          </cell>
        </row>
        <row r="9480">
          <cell r="A9480">
            <v>9474</v>
          </cell>
          <cell r="B9480" t="str">
            <v>L</v>
          </cell>
          <cell r="C9480" t="str">
            <v>Rental, Hiring and Real Estate Services</v>
          </cell>
          <cell r="D9480">
            <v>206041127</v>
          </cell>
          <cell r="E9480" t="str">
            <v>West Melbourne - Industrial</v>
          </cell>
          <cell r="F9480">
            <v>36</v>
          </cell>
          <cell r="G9480">
            <v>6</v>
          </cell>
          <cell r="H9480">
            <v>0</v>
          </cell>
          <cell r="I9480">
            <v>0</v>
          </cell>
          <cell r="J9480">
            <v>0</v>
          </cell>
          <cell r="K9480">
            <v>43</v>
          </cell>
        </row>
        <row r="9481">
          <cell r="A9481">
            <v>9475</v>
          </cell>
          <cell r="B9481" t="str">
            <v>M</v>
          </cell>
          <cell r="C9481" t="str">
            <v>Professional, Scientific and Technical Services</v>
          </cell>
          <cell r="D9481">
            <v>206041127</v>
          </cell>
          <cell r="E9481" t="str">
            <v>West Melbourne - Industrial</v>
          </cell>
          <cell r="F9481">
            <v>3</v>
          </cell>
          <cell r="G9481">
            <v>3</v>
          </cell>
          <cell r="H9481">
            <v>3</v>
          </cell>
          <cell r="I9481">
            <v>0</v>
          </cell>
          <cell r="J9481">
            <v>0</v>
          </cell>
          <cell r="K9481">
            <v>9</v>
          </cell>
        </row>
        <row r="9482">
          <cell r="A9482">
            <v>9476</v>
          </cell>
          <cell r="B9482" t="str">
            <v>N</v>
          </cell>
          <cell r="C9482" t="str">
            <v>Administrative and Support Services</v>
          </cell>
          <cell r="D9482">
            <v>206041127</v>
          </cell>
          <cell r="E9482" t="str">
            <v>West Melbourne - Industrial</v>
          </cell>
          <cell r="F9482">
            <v>3</v>
          </cell>
          <cell r="G9482">
            <v>3</v>
          </cell>
          <cell r="H9482">
            <v>3</v>
          </cell>
          <cell r="I9482">
            <v>3</v>
          </cell>
          <cell r="J9482">
            <v>0</v>
          </cell>
          <cell r="K9482">
            <v>7</v>
          </cell>
        </row>
        <row r="9483">
          <cell r="A9483">
            <v>9477</v>
          </cell>
          <cell r="B9483" t="str">
            <v>O</v>
          </cell>
          <cell r="C9483" t="str">
            <v>Public Administration and Safety</v>
          </cell>
          <cell r="D9483">
            <v>206041127</v>
          </cell>
          <cell r="E9483" t="str">
            <v>West Melbourne - Industrial</v>
          </cell>
          <cell r="F9483">
            <v>0</v>
          </cell>
          <cell r="G9483">
            <v>0</v>
          </cell>
          <cell r="H9483">
            <v>0</v>
          </cell>
          <cell r="I9483">
            <v>0</v>
          </cell>
          <cell r="J9483">
            <v>0</v>
          </cell>
          <cell r="K9483">
            <v>0</v>
          </cell>
        </row>
        <row r="9484">
          <cell r="A9484">
            <v>9478</v>
          </cell>
          <cell r="B9484" t="str">
            <v>P</v>
          </cell>
          <cell r="C9484" t="str">
            <v>Education and Training</v>
          </cell>
          <cell r="D9484">
            <v>206041127</v>
          </cell>
          <cell r="E9484" t="str">
            <v>West Melbourne - Industrial</v>
          </cell>
          <cell r="F9484">
            <v>0</v>
          </cell>
          <cell r="G9484">
            <v>0</v>
          </cell>
          <cell r="H9484">
            <v>0</v>
          </cell>
          <cell r="I9484">
            <v>0</v>
          </cell>
          <cell r="J9484">
            <v>0</v>
          </cell>
          <cell r="K9484">
            <v>0</v>
          </cell>
        </row>
        <row r="9485">
          <cell r="A9485">
            <v>9479</v>
          </cell>
          <cell r="B9485" t="str">
            <v>Q</v>
          </cell>
          <cell r="C9485" t="str">
            <v>Health Care and Social Assistance</v>
          </cell>
          <cell r="D9485">
            <v>206041127</v>
          </cell>
          <cell r="E9485" t="str">
            <v>West Melbourne - Industrial</v>
          </cell>
          <cell r="F9485">
            <v>0</v>
          </cell>
          <cell r="G9485">
            <v>0</v>
          </cell>
          <cell r="H9485">
            <v>0</v>
          </cell>
          <cell r="I9485">
            <v>0</v>
          </cell>
          <cell r="J9485">
            <v>0</v>
          </cell>
          <cell r="K9485">
            <v>0</v>
          </cell>
        </row>
        <row r="9486">
          <cell r="A9486">
            <v>9480</v>
          </cell>
          <cell r="B9486" t="str">
            <v>R</v>
          </cell>
          <cell r="C9486" t="str">
            <v>Arts and Recreation Services</v>
          </cell>
          <cell r="D9486">
            <v>206041127</v>
          </cell>
          <cell r="E9486" t="str">
            <v>West Melbourne - Industrial</v>
          </cell>
          <cell r="F9486">
            <v>3</v>
          </cell>
          <cell r="G9486">
            <v>0</v>
          </cell>
          <cell r="H9486">
            <v>0</v>
          </cell>
          <cell r="I9486">
            <v>0</v>
          </cell>
          <cell r="J9486">
            <v>0</v>
          </cell>
          <cell r="K9486">
            <v>3</v>
          </cell>
        </row>
        <row r="9487">
          <cell r="A9487">
            <v>9481</v>
          </cell>
          <cell r="B9487" t="str">
            <v>S</v>
          </cell>
          <cell r="C9487" t="str">
            <v>Other Services</v>
          </cell>
          <cell r="D9487">
            <v>206041127</v>
          </cell>
          <cell r="E9487" t="str">
            <v>West Melbourne - Industrial</v>
          </cell>
          <cell r="F9487">
            <v>0</v>
          </cell>
          <cell r="G9487">
            <v>4</v>
          </cell>
          <cell r="H9487">
            <v>0</v>
          </cell>
          <cell r="I9487">
            <v>3</v>
          </cell>
          <cell r="J9487">
            <v>0</v>
          </cell>
          <cell r="K9487">
            <v>7</v>
          </cell>
        </row>
        <row r="9488">
          <cell r="A9488">
            <v>9482</v>
          </cell>
          <cell r="B9488" t="str">
            <v>A</v>
          </cell>
          <cell r="C9488" t="str">
            <v>Agriculture, Forestry and Fishing</v>
          </cell>
          <cell r="D9488">
            <v>206041510</v>
          </cell>
          <cell r="E9488" t="str">
            <v>West Melbourne - Residential</v>
          </cell>
          <cell r="F9488">
            <v>7</v>
          </cell>
          <cell r="G9488">
            <v>0</v>
          </cell>
          <cell r="H9488">
            <v>0</v>
          </cell>
          <cell r="I9488">
            <v>0</v>
          </cell>
          <cell r="J9488">
            <v>0</v>
          </cell>
          <cell r="K9488">
            <v>8</v>
          </cell>
        </row>
        <row r="9489">
          <cell r="A9489">
            <v>9483</v>
          </cell>
          <cell r="B9489" t="str">
            <v>B</v>
          </cell>
          <cell r="C9489" t="str">
            <v>Mining</v>
          </cell>
          <cell r="D9489">
            <v>206041510</v>
          </cell>
          <cell r="E9489" t="str">
            <v>West Melbourne - Residential</v>
          </cell>
          <cell r="F9489">
            <v>0</v>
          </cell>
          <cell r="G9489">
            <v>0</v>
          </cell>
          <cell r="H9489">
            <v>0</v>
          </cell>
          <cell r="I9489">
            <v>0</v>
          </cell>
          <cell r="J9489">
            <v>0</v>
          </cell>
          <cell r="K9489">
            <v>0</v>
          </cell>
        </row>
        <row r="9490">
          <cell r="A9490">
            <v>9484</v>
          </cell>
          <cell r="B9490" t="str">
            <v>C</v>
          </cell>
          <cell r="C9490" t="str">
            <v>Manufacturing</v>
          </cell>
          <cell r="D9490">
            <v>206041510</v>
          </cell>
          <cell r="E9490" t="str">
            <v>West Melbourne - Residential</v>
          </cell>
          <cell r="F9490">
            <v>20</v>
          </cell>
          <cell r="G9490">
            <v>4</v>
          </cell>
          <cell r="H9490">
            <v>3</v>
          </cell>
          <cell r="I9490">
            <v>4</v>
          </cell>
          <cell r="J9490">
            <v>0</v>
          </cell>
          <cell r="K9490">
            <v>31</v>
          </cell>
        </row>
        <row r="9491">
          <cell r="A9491">
            <v>9485</v>
          </cell>
          <cell r="B9491" t="str">
            <v>D</v>
          </cell>
          <cell r="C9491" t="str">
            <v>Electricity, Gas, Water and Waste Services</v>
          </cell>
          <cell r="D9491">
            <v>206041510</v>
          </cell>
          <cell r="E9491" t="str">
            <v>West Melbourne - Residential</v>
          </cell>
          <cell r="F9491">
            <v>0</v>
          </cell>
          <cell r="G9491">
            <v>0</v>
          </cell>
          <cell r="H9491">
            <v>0</v>
          </cell>
          <cell r="I9491">
            <v>0</v>
          </cell>
          <cell r="J9491">
            <v>0</v>
          </cell>
          <cell r="K9491">
            <v>0</v>
          </cell>
        </row>
        <row r="9492">
          <cell r="A9492">
            <v>9486</v>
          </cell>
          <cell r="B9492" t="str">
            <v>E</v>
          </cell>
          <cell r="C9492" t="str">
            <v>Construction</v>
          </cell>
          <cell r="D9492">
            <v>206041510</v>
          </cell>
          <cell r="E9492" t="str">
            <v>West Melbourne - Residential</v>
          </cell>
          <cell r="F9492">
            <v>71</v>
          </cell>
          <cell r="G9492">
            <v>14</v>
          </cell>
          <cell r="H9492">
            <v>8</v>
          </cell>
          <cell r="I9492">
            <v>3</v>
          </cell>
          <cell r="J9492">
            <v>0</v>
          </cell>
          <cell r="K9492">
            <v>95</v>
          </cell>
        </row>
        <row r="9493">
          <cell r="A9493">
            <v>9487</v>
          </cell>
          <cell r="B9493" t="str">
            <v>F</v>
          </cell>
          <cell r="C9493" t="str">
            <v>Wholesale Trade</v>
          </cell>
          <cell r="D9493">
            <v>206041510</v>
          </cell>
          <cell r="E9493" t="str">
            <v>West Melbourne - Residential</v>
          </cell>
          <cell r="F9493">
            <v>26</v>
          </cell>
          <cell r="G9493">
            <v>9</v>
          </cell>
          <cell r="H9493">
            <v>0</v>
          </cell>
          <cell r="I9493">
            <v>0</v>
          </cell>
          <cell r="J9493">
            <v>0</v>
          </cell>
          <cell r="K9493">
            <v>37</v>
          </cell>
        </row>
        <row r="9494">
          <cell r="A9494">
            <v>9488</v>
          </cell>
          <cell r="B9494" t="str">
            <v>G</v>
          </cell>
          <cell r="C9494" t="str">
            <v>Retail Trade</v>
          </cell>
          <cell r="D9494">
            <v>206041510</v>
          </cell>
          <cell r="E9494" t="str">
            <v>West Melbourne - Residential</v>
          </cell>
          <cell r="F9494">
            <v>33</v>
          </cell>
          <cell r="G9494">
            <v>18</v>
          </cell>
          <cell r="H9494">
            <v>6</v>
          </cell>
          <cell r="I9494">
            <v>4</v>
          </cell>
          <cell r="J9494">
            <v>0</v>
          </cell>
          <cell r="K9494">
            <v>61</v>
          </cell>
        </row>
        <row r="9495">
          <cell r="A9495">
            <v>9489</v>
          </cell>
          <cell r="B9495" t="str">
            <v>H</v>
          </cell>
          <cell r="C9495" t="str">
            <v>Accommodation and Food Services</v>
          </cell>
          <cell r="D9495">
            <v>206041510</v>
          </cell>
          <cell r="E9495" t="str">
            <v>West Melbourne - Residential</v>
          </cell>
          <cell r="F9495">
            <v>26</v>
          </cell>
          <cell r="G9495">
            <v>32</v>
          </cell>
          <cell r="H9495">
            <v>26</v>
          </cell>
          <cell r="I9495">
            <v>5</v>
          </cell>
          <cell r="J9495">
            <v>0</v>
          </cell>
          <cell r="K9495">
            <v>89</v>
          </cell>
        </row>
        <row r="9496">
          <cell r="A9496">
            <v>9490</v>
          </cell>
          <cell r="B9496" t="str">
            <v>I</v>
          </cell>
          <cell r="C9496" t="str">
            <v>Transport, Postal and Warehousing</v>
          </cell>
          <cell r="D9496">
            <v>206041510</v>
          </cell>
          <cell r="E9496" t="str">
            <v>West Melbourne - Residential</v>
          </cell>
          <cell r="F9496">
            <v>56</v>
          </cell>
          <cell r="G9496">
            <v>8</v>
          </cell>
          <cell r="H9496">
            <v>3</v>
          </cell>
          <cell r="I9496">
            <v>0</v>
          </cell>
          <cell r="J9496">
            <v>0</v>
          </cell>
          <cell r="K9496">
            <v>68</v>
          </cell>
        </row>
        <row r="9497">
          <cell r="A9497">
            <v>9491</v>
          </cell>
          <cell r="B9497" t="str">
            <v>J</v>
          </cell>
          <cell r="C9497" t="str">
            <v>Information Media and Telecommunications</v>
          </cell>
          <cell r="D9497">
            <v>206041510</v>
          </cell>
          <cell r="E9497" t="str">
            <v>West Melbourne - Residential</v>
          </cell>
          <cell r="F9497">
            <v>7</v>
          </cell>
          <cell r="G9497">
            <v>0</v>
          </cell>
          <cell r="H9497">
            <v>3</v>
          </cell>
          <cell r="I9497">
            <v>0</v>
          </cell>
          <cell r="J9497">
            <v>0</v>
          </cell>
          <cell r="K9497">
            <v>11</v>
          </cell>
        </row>
        <row r="9498">
          <cell r="A9498">
            <v>9492</v>
          </cell>
          <cell r="B9498" t="str">
            <v>K</v>
          </cell>
          <cell r="C9498" t="str">
            <v>Financial and Insurance Services</v>
          </cell>
          <cell r="D9498">
            <v>206041510</v>
          </cell>
          <cell r="E9498" t="str">
            <v>West Melbourne - Residential</v>
          </cell>
          <cell r="F9498">
            <v>58</v>
          </cell>
          <cell r="G9498">
            <v>18</v>
          </cell>
          <cell r="H9498">
            <v>6</v>
          </cell>
          <cell r="I9498">
            <v>3</v>
          </cell>
          <cell r="J9498">
            <v>0</v>
          </cell>
          <cell r="K9498">
            <v>85</v>
          </cell>
        </row>
        <row r="9499">
          <cell r="A9499">
            <v>9493</v>
          </cell>
          <cell r="B9499" t="str">
            <v>L</v>
          </cell>
          <cell r="C9499" t="str">
            <v>Rental, Hiring and Real Estate Services</v>
          </cell>
          <cell r="D9499">
            <v>206041510</v>
          </cell>
          <cell r="E9499" t="str">
            <v>West Melbourne - Residential</v>
          </cell>
          <cell r="F9499">
            <v>185</v>
          </cell>
          <cell r="G9499">
            <v>14</v>
          </cell>
          <cell r="H9499">
            <v>5</v>
          </cell>
          <cell r="I9499">
            <v>0</v>
          </cell>
          <cell r="J9499">
            <v>0</v>
          </cell>
          <cell r="K9499">
            <v>206</v>
          </cell>
        </row>
        <row r="9500">
          <cell r="A9500">
            <v>9494</v>
          </cell>
          <cell r="B9500" t="str">
            <v>M</v>
          </cell>
          <cell r="C9500" t="str">
            <v>Professional, Scientific and Technical Services</v>
          </cell>
          <cell r="D9500">
            <v>206041510</v>
          </cell>
          <cell r="E9500" t="str">
            <v>West Melbourne - Residential</v>
          </cell>
          <cell r="F9500">
            <v>121</v>
          </cell>
          <cell r="G9500">
            <v>69</v>
          </cell>
          <cell r="H9500">
            <v>27</v>
          </cell>
          <cell r="I9500">
            <v>7</v>
          </cell>
          <cell r="J9500">
            <v>0</v>
          </cell>
          <cell r="K9500">
            <v>224</v>
          </cell>
        </row>
        <row r="9501">
          <cell r="A9501">
            <v>9495</v>
          </cell>
          <cell r="B9501" t="str">
            <v>N</v>
          </cell>
          <cell r="C9501" t="str">
            <v>Administrative and Support Services</v>
          </cell>
          <cell r="D9501">
            <v>206041510</v>
          </cell>
          <cell r="E9501" t="str">
            <v>West Melbourne - Residential</v>
          </cell>
          <cell r="F9501">
            <v>34</v>
          </cell>
          <cell r="G9501">
            <v>13</v>
          </cell>
          <cell r="H9501">
            <v>0</v>
          </cell>
          <cell r="I9501">
            <v>5</v>
          </cell>
          <cell r="J9501">
            <v>0</v>
          </cell>
          <cell r="K9501">
            <v>54</v>
          </cell>
        </row>
        <row r="9502">
          <cell r="A9502">
            <v>9496</v>
          </cell>
          <cell r="B9502" t="str">
            <v>O</v>
          </cell>
          <cell r="C9502" t="str">
            <v>Public Administration and Safety</v>
          </cell>
          <cell r="D9502">
            <v>206041510</v>
          </cell>
          <cell r="E9502" t="str">
            <v>West Melbourne - Residential</v>
          </cell>
          <cell r="F9502">
            <v>3</v>
          </cell>
          <cell r="G9502">
            <v>0</v>
          </cell>
          <cell r="H9502">
            <v>0</v>
          </cell>
          <cell r="I9502">
            <v>0</v>
          </cell>
          <cell r="J9502">
            <v>0</v>
          </cell>
          <cell r="K9502">
            <v>3</v>
          </cell>
        </row>
        <row r="9503">
          <cell r="A9503">
            <v>9497</v>
          </cell>
          <cell r="B9503" t="str">
            <v>P</v>
          </cell>
          <cell r="C9503" t="str">
            <v>Education and Training</v>
          </cell>
          <cell r="D9503">
            <v>206041510</v>
          </cell>
          <cell r="E9503" t="str">
            <v>West Melbourne - Residential</v>
          </cell>
          <cell r="F9503">
            <v>13</v>
          </cell>
          <cell r="G9503">
            <v>9</v>
          </cell>
          <cell r="H9503">
            <v>7</v>
          </cell>
          <cell r="I9503">
            <v>4</v>
          </cell>
          <cell r="J9503">
            <v>0</v>
          </cell>
          <cell r="K9503">
            <v>33</v>
          </cell>
        </row>
        <row r="9504">
          <cell r="A9504">
            <v>9498</v>
          </cell>
          <cell r="B9504" t="str">
            <v>Q</v>
          </cell>
          <cell r="C9504" t="str">
            <v>Health Care and Social Assistance</v>
          </cell>
          <cell r="D9504">
            <v>206041510</v>
          </cell>
          <cell r="E9504" t="str">
            <v>West Melbourne - Residential</v>
          </cell>
          <cell r="F9504">
            <v>48</v>
          </cell>
          <cell r="G9504">
            <v>14</v>
          </cell>
          <cell r="H9504">
            <v>8</v>
          </cell>
          <cell r="I9504">
            <v>0</v>
          </cell>
          <cell r="J9504">
            <v>0</v>
          </cell>
          <cell r="K9504">
            <v>71</v>
          </cell>
        </row>
        <row r="9505">
          <cell r="A9505">
            <v>9499</v>
          </cell>
          <cell r="B9505" t="str">
            <v>R</v>
          </cell>
          <cell r="C9505" t="str">
            <v>Arts and Recreation Services</v>
          </cell>
          <cell r="D9505">
            <v>206041510</v>
          </cell>
          <cell r="E9505" t="str">
            <v>West Melbourne - Residential</v>
          </cell>
          <cell r="F9505">
            <v>20</v>
          </cell>
          <cell r="G9505">
            <v>9</v>
          </cell>
          <cell r="H9505">
            <v>4</v>
          </cell>
          <cell r="I9505">
            <v>0</v>
          </cell>
          <cell r="J9505">
            <v>0</v>
          </cell>
          <cell r="K9505">
            <v>34</v>
          </cell>
        </row>
        <row r="9506">
          <cell r="A9506">
            <v>9500</v>
          </cell>
          <cell r="B9506" t="str">
            <v>S</v>
          </cell>
          <cell r="C9506" t="str">
            <v>Other Services</v>
          </cell>
          <cell r="D9506">
            <v>206041510</v>
          </cell>
          <cell r="E9506" t="str">
            <v>West Melbourne - Residential</v>
          </cell>
          <cell r="F9506">
            <v>22</v>
          </cell>
          <cell r="G9506">
            <v>18</v>
          </cell>
          <cell r="H9506">
            <v>6</v>
          </cell>
          <cell r="I9506">
            <v>0</v>
          </cell>
          <cell r="J9506">
            <v>0</v>
          </cell>
          <cell r="K9506">
            <v>46</v>
          </cell>
        </row>
        <row r="9507">
          <cell r="A9507">
            <v>9501</v>
          </cell>
          <cell r="B9507" t="str">
            <v>A</v>
          </cell>
          <cell r="C9507" t="str">
            <v>Agriculture, Forestry and Fishing</v>
          </cell>
          <cell r="D9507">
            <v>215011393</v>
          </cell>
          <cell r="E9507" t="str">
            <v>West Wimmera</v>
          </cell>
          <cell r="F9507">
            <v>210</v>
          </cell>
          <cell r="G9507">
            <v>106</v>
          </cell>
          <cell r="H9507">
            <v>41</v>
          </cell>
          <cell r="I9507">
            <v>5</v>
          </cell>
          <cell r="J9507">
            <v>0</v>
          </cell>
          <cell r="K9507">
            <v>362</v>
          </cell>
        </row>
        <row r="9508">
          <cell r="A9508">
            <v>9502</v>
          </cell>
          <cell r="B9508" t="str">
            <v>B</v>
          </cell>
          <cell r="C9508" t="str">
            <v>Mining</v>
          </cell>
          <cell r="D9508">
            <v>215011393</v>
          </cell>
          <cell r="E9508" t="str">
            <v>West Wimmera</v>
          </cell>
          <cell r="F9508">
            <v>0</v>
          </cell>
          <cell r="G9508">
            <v>0</v>
          </cell>
          <cell r="H9508">
            <v>0</v>
          </cell>
          <cell r="I9508">
            <v>0</v>
          </cell>
          <cell r="J9508">
            <v>0</v>
          </cell>
          <cell r="K9508">
            <v>3</v>
          </cell>
        </row>
        <row r="9509">
          <cell r="A9509">
            <v>9503</v>
          </cell>
          <cell r="B9509" t="str">
            <v>C</v>
          </cell>
          <cell r="C9509" t="str">
            <v>Manufacturing</v>
          </cell>
          <cell r="D9509">
            <v>215011393</v>
          </cell>
          <cell r="E9509" t="str">
            <v>West Wimmera</v>
          </cell>
          <cell r="F9509">
            <v>5</v>
          </cell>
          <cell r="G9509">
            <v>3</v>
          </cell>
          <cell r="H9509">
            <v>0</v>
          </cell>
          <cell r="I9509">
            <v>0</v>
          </cell>
          <cell r="J9509">
            <v>0</v>
          </cell>
          <cell r="K9509">
            <v>7</v>
          </cell>
        </row>
        <row r="9510">
          <cell r="A9510">
            <v>9504</v>
          </cell>
          <cell r="B9510" t="str">
            <v>D</v>
          </cell>
          <cell r="C9510" t="str">
            <v>Electricity, Gas, Water and Waste Services</v>
          </cell>
          <cell r="D9510">
            <v>215011393</v>
          </cell>
          <cell r="E9510" t="str">
            <v>West Wimmera</v>
          </cell>
          <cell r="F9510">
            <v>0</v>
          </cell>
          <cell r="G9510">
            <v>0</v>
          </cell>
          <cell r="H9510">
            <v>0</v>
          </cell>
          <cell r="I9510">
            <v>0</v>
          </cell>
          <cell r="J9510">
            <v>0</v>
          </cell>
          <cell r="K9510">
            <v>0</v>
          </cell>
        </row>
        <row r="9511">
          <cell r="A9511">
            <v>9505</v>
          </cell>
          <cell r="B9511" t="str">
            <v>E</v>
          </cell>
          <cell r="C9511" t="str">
            <v>Construction</v>
          </cell>
          <cell r="D9511">
            <v>215011393</v>
          </cell>
          <cell r="E9511" t="str">
            <v>West Wimmera</v>
          </cell>
          <cell r="F9511">
            <v>18</v>
          </cell>
          <cell r="G9511">
            <v>11</v>
          </cell>
          <cell r="H9511">
            <v>0</v>
          </cell>
          <cell r="I9511">
            <v>0</v>
          </cell>
          <cell r="J9511">
            <v>0</v>
          </cell>
          <cell r="K9511">
            <v>29</v>
          </cell>
        </row>
        <row r="9512">
          <cell r="A9512">
            <v>9506</v>
          </cell>
          <cell r="B9512" t="str">
            <v>F</v>
          </cell>
          <cell r="C9512" t="str">
            <v>Wholesale Trade</v>
          </cell>
          <cell r="D9512">
            <v>215011393</v>
          </cell>
          <cell r="E9512" t="str">
            <v>West Wimmera</v>
          </cell>
          <cell r="F9512">
            <v>4</v>
          </cell>
          <cell r="G9512">
            <v>3</v>
          </cell>
          <cell r="H9512">
            <v>0</v>
          </cell>
          <cell r="I9512">
            <v>0</v>
          </cell>
          <cell r="J9512">
            <v>0</v>
          </cell>
          <cell r="K9512">
            <v>7</v>
          </cell>
        </row>
        <row r="9513">
          <cell r="A9513">
            <v>9507</v>
          </cell>
          <cell r="B9513" t="str">
            <v>G</v>
          </cell>
          <cell r="C9513" t="str">
            <v>Retail Trade</v>
          </cell>
          <cell r="D9513">
            <v>215011393</v>
          </cell>
          <cell r="E9513" t="str">
            <v>West Wimmera</v>
          </cell>
          <cell r="F9513">
            <v>10</v>
          </cell>
          <cell r="G9513">
            <v>9</v>
          </cell>
          <cell r="H9513">
            <v>0</v>
          </cell>
          <cell r="I9513">
            <v>0</v>
          </cell>
          <cell r="J9513">
            <v>0</v>
          </cell>
          <cell r="K9513">
            <v>21</v>
          </cell>
        </row>
        <row r="9514">
          <cell r="A9514">
            <v>9508</v>
          </cell>
          <cell r="B9514" t="str">
            <v>H</v>
          </cell>
          <cell r="C9514" t="str">
            <v>Accommodation and Food Services</v>
          </cell>
          <cell r="D9514">
            <v>215011393</v>
          </cell>
          <cell r="E9514" t="str">
            <v>West Wimmera</v>
          </cell>
          <cell r="F9514">
            <v>3</v>
          </cell>
          <cell r="G9514">
            <v>7</v>
          </cell>
          <cell r="H9514">
            <v>0</v>
          </cell>
          <cell r="I9514">
            <v>0</v>
          </cell>
          <cell r="J9514">
            <v>0</v>
          </cell>
          <cell r="K9514">
            <v>11</v>
          </cell>
        </row>
        <row r="9515">
          <cell r="A9515">
            <v>9509</v>
          </cell>
          <cell r="B9515" t="str">
            <v>I</v>
          </cell>
          <cell r="C9515" t="str">
            <v>Transport, Postal and Warehousing</v>
          </cell>
          <cell r="D9515">
            <v>215011393</v>
          </cell>
          <cell r="E9515" t="str">
            <v>West Wimmera</v>
          </cell>
          <cell r="F9515">
            <v>10</v>
          </cell>
          <cell r="G9515">
            <v>5</v>
          </cell>
          <cell r="H9515">
            <v>3</v>
          </cell>
          <cell r="I9515">
            <v>0</v>
          </cell>
          <cell r="J9515">
            <v>0</v>
          </cell>
          <cell r="K9515">
            <v>19</v>
          </cell>
        </row>
        <row r="9516">
          <cell r="A9516">
            <v>9510</v>
          </cell>
          <cell r="B9516" t="str">
            <v>J</v>
          </cell>
          <cell r="C9516" t="str">
            <v>Information Media and Telecommunications</v>
          </cell>
          <cell r="D9516">
            <v>215011393</v>
          </cell>
          <cell r="E9516" t="str">
            <v>West Wimmera</v>
          </cell>
          <cell r="F9516">
            <v>0</v>
          </cell>
          <cell r="G9516">
            <v>0</v>
          </cell>
          <cell r="H9516">
            <v>0</v>
          </cell>
          <cell r="I9516">
            <v>0</v>
          </cell>
          <cell r="J9516">
            <v>0</v>
          </cell>
          <cell r="K9516">
            <v>0</v>
          </cell>
        </row>
        <row r="9517">
          <cell r="A9517">
            <v>9511</v>
          </cell>
          <cell r="B9517" t="str">
            <v>K</v>
          </cell>
          <cell r="C9517" t="str">
            <v>Financial and Insurance Services</v>
          </cell>
          <cell r="D9517">
            <v>215011393</v>
          </cell>
          <cell r="E9517" t="str">
            <v>West Wimmera</v>
          </cell>
          <cell r="F9517">
            <v>3</v>
          </cell>
          <cell r="G9517">
            <v>3</v>
          </cell>
          <cell r="H9517">
            <v>0</v>
          </cell>
          <cell r="I9517">
            <v>0</v>
          </cell>
          <cell r="J9517">
            <v>0</v>
          </cell>
          <cell r="K9517">
            <v>4</v>
          </cell>
        </row>
        <row r="9518">
          <cell r="A9518">
            <v>9512</v>
          </cell>
          <cell r="B9518" t="str">
            <v>L</v>
          </cell>
          <cell r="C9518" t="str">
            <v>Rental, Hiring and Real Estate Services</v>
          </cell>
          <cell r="D9518">
            <v>215011393</v>
          </cell>
          <cell r="E9518" t="str">
            <v>West Wimmera</v>
          </cell>
          <cell r="F9518">
            <v>53</v>
          </cell>
          <cell r="G9518">
            <v>3</v>
          </cell>
          <cell r="H9518">
            <v>0</v>
          </cell>
          <cell r="I9518">
            <v>0</v>
          </cell>
          <cell r="J9518">
            <v>0</v>
          </cell>
          <cell r="K9518">
            <v>57</v>
          </cell>
        </row>
        <row r="9519">
          <cell r="A9519">
            <v>9513</v>
          </cell>
          <cell r="B9519" t="str">
            <v>M</v>
          </cell>
          <cell r="C9519" t="str">
            <v>Professional, Scientific and Technical Services</v>
          </cell>
          <cell r="D9519">
            <v>215011393</v>
          </cell>
          <cell r="E9519" t="str">
            <v>West Wimmera</v>
          </cell>
          <cell r="F9519">
            <v>9</v>
          </cell>
          <cell r="G9519">
            <v>3</v>
          </cell>
          <cell r="H9519">
            <v>0</v>
          </cell>
          <cell r="I9519">
            <v>0</v>
          </cell>
          <cell r="J9519">
            <v>0</v>
          </cell>
          <cell r="K9519">
            <v>13</v>
          </cell>
        </row>
        <row r="9520">
          <cell r="A9520">
            <v>9514</v>
          </cell>
          <cell r="B9520" t="str">
            <v>N</v>
          </cell>
          <cell r="C9520" t="str">
            <v>Administrative and Support Services</v>
          </cell>
          <cell r="D9520">
            <v>215011393</v>
          </cell>
          <cell r="E9520" t="str">
            <v>West Wimmera</v>
          </cell>
          <cell r="F9520">
            <v>3</v>
          </cell>
          <cell r="G9520">
            <v>0</v>
          </cell>
          <cell r="H9520">
            <v>3</v>
          </cell>
          <cell r="I9520">
            <v>0</v>
          </cell>
          <cell r="J9520">
            <v>0</v>
          </cell>
          <cell r="K9520">
            <v>5</v>
          </cell>
        </row>
        <row r="9521">
          <cell r="A9521">
            <v>9515</v>
          </cell>
          <cell r="B9521" t="str">
            <v>O</v>
          </cell>
          <cell r="C9521" t="str">
            <v>Public Administration and Safety</v>
          </cell>
          <cell r="D9521">
            <v>215011393</v>
          </cell>
          <cell r="E9521" t="str">
            <v>West Wimmera</v>
          </cell>
          <cell r="F9521">
            <v>0</v>
          </cell>
          <cell r="G9521">
            <v>0</v>
          </cell>
          <cell r="H9521">
            <v>0</v>
          </cell>
          <cell r="I9521">
            <v>0</v>
          </cell>
          <cell r="J9521">
            <v>0</v>
          </cell>
          <cell r="K9521">
            <v>0</v>
          </cell>
        </row>
        <row r="9522">
          <cell r="A9522">
            <v>9516</v>
          </cell>
          <cell r="B9522" t="str">
            <v>P</v>
          </cell>
          <cell r="C9522" t="str">
            <v>Education and Training</v>
          </cell>
          <cell r="D9522">
            <v>215011393</v>
          </cell>
          <cell r="E9522" t="str">
            <v>West Wimmera</v>
          </cell>
          <cell r="F9522">
            <v>3</v>
          </cell>
          <cell r="G9522">
            <v>0</v>
          </cell>
          <cell r="H9522">
            <v>0</v>
          </cell>
          <cell r="I9522">
            <v>0</v>
          </cell>
          <cell r="J9522">
            <v>0</v>
          </cell>
          <cell r="K9522">
            <v>3</v>
          </cell>
        </row>
        <row r="9523">
          <cell r="A9523">
            <v>9517</v>
          </cell>
          <cell r="B9523" t="str">
            <v>Q</v>
          </cell>
          <cell r="C9523" t="str">
            <v>Health Care and Social Assistance</v>
          </cell>
          <cell r="D9523">
            <v>215011393</v>
          </cell>
          <cell r="E9523" t="str">
            <v>West Wimmera</v>
          </cell>
          <cell r="F9523">
            <v>6</v>
          </cell>
          <cell r="G9523">
            <v>3</v>
          </cell>
          <cell r="H9523">
            <v>0</v>
          </cell>
          <cell r="I9523">
            <v>0</v>
          </cell>
          <cell r="J9523">
            <v>0</v>
          </cell>
          <cell r="K9523">
            <v>9</v>
          </cell>
        </row>
        <row r="9524">
          <cell r="A9524">
            <v>9518</v>
          </cell>
          <cell r="B9524" t="str">
            <v>R</v>
          </cell>
          <cell r="C9524" t="str">
            <v>Arts and Recreation Services</v>
          </cell>
          <cell r="D9524">
            <v>215011393</v>
          </cell>
          <cell r="E9524" t="str">
            <v>West Wimmera</v>
          </cell>
          <cell r="F9524">
            <v>3</v>
          </cell>
          <cell r="G9524">
            <v>0</v>
          </cell>
          <cell r="H9524">
            <v>0</v>
          </cell>
          <cell r="I9524">
            <v>0</v>
          </cell>
          <cell r="J9524">
            <v>0</v>
          </cell>
          <cell r="K9524">
            <v>4</v>
          </cell>
        </row>
        <row r="9525">
          <cell r="A9525">
            <v>9519</v>
          </cell>
          <cell r="B9525" t="str">
            <v>S</v>
          </cell>
          <cell r="C9525" t="str">
            <v>Other Services</v>
          </cell>
          <cell r="D9525">
            <v>215011393</v>
          </cell>
          <cell r="E9525" t="str">
            <v>West Wimmera</v>
          </cell>
          <cell r="F9525">
            <v>4</v>
          </cell>
          <cell r="G9525">
            <v>8</v>
          </cell>
          <cell r="H9525">
            <v>0</v>
          </cell>
          <cell r="I9525">
            <v>0</v>
          </cell>
          <cell r="J9525">
            <v>0</v>
          </cell>
          <cell r="K9525">
            <v>12</v>
          </cell>
        </row>
        <row r="9526">
          <cell r="A9526">
            <v>9520</v>
          </cell>
          <cell r="B9526" t="str">
            <v>A</v>
          </cell>
          <cell r="C9526" t="str">
            <v>Agriculture, Forestry and Fishing</v>
          </cell>
          <cell r="D9526">
            <v>204031073</v>
          </cell>
          <cell r="E9526" t="str">
            <v>West Wodonga</v>
          </cell>
          <cell r="F9526">
            <v>61</v>
          </cell>
          <cell r="G9526">
            <v>7</v>
          </cell>
          <cell r="H9526">
            <v>0</v>
          </cell>
          <cell r="I9526">
            <v>0</v>
          </cell>
          <cell r="J9526">
            <v>0</v>
          </cell>
          <cell r="K9526">
            <v>68</v>
          </cell>
        </row>
        <row r="9527">
          <cell r="A9527">
            <v>9521</v>
          </cell>
          <cell r="B9527" t="str">
            <v>B</v>
          </cell>
          <cell r="C9527" t="str">
            <v>Mining</v>
          </cell>
          <cell r="D9527">
            <v>204031073</v>
          </cell>
          <cell r="E9527" t="str">
            <v>West Wodonga</v>
          </cell>
          <cell r="F9527">
            <v>0</v>
          </cell>
          <cell r="G9527">
            <v>0</v>
          </cell>
          <cell r="H9527">
            <v>3</v>
          </cell>
          <cell r="I9527">
            <v>3</v>
          </cell>
          <cell r="J9527">
            <v>0</v>
          </cell>
          <cell r="K9527">
            <v>4</v>
          </cell>
        </row>
        <row r="9528">
          <cell r="A9528">
            <v>9522</v>
          </cell>
          <cell r="B9528" t="str">
            <v>C</v>
          </cell>
          <cell r="C9528" t="str">
            <v>Manufacturing</v>
          </cell>
          <cell r="D9528">
            <v>204031073</v>
          </cell>
          <cell r="E9528" t="str">
            <v>West Wodonga</v>
          </cell>
          <cell r="F9528">
            <v>21</v>
          </cell>
          <cell r="G9528">
            <v>10</v>
          </cell>
          <cell r="H9528">
            <v>7</v>
          </cell>
          <cell r="I9528">
            <v>0</v>
          </cell>
          <cell r="J9528">
            <v>0</v>
          </cell>
          <cell r="K9528">
            <v>39</v>
          </cell>
        </row>
        <row r="9529">
          <cell r="A9529">
            <v>9523</v>
          </cell>
          <cell r="B9529" t="str">
            <v>D</v>
          </cell>
          <cell r="C9529" t="str">
            <v>Electricity, Gas, Water and Waste Services</v>
          </cell>
          <cell r="D9529">
            <v>204031073</v>
          </cell>
          <cell r="E9529" t="str">
            <v>West Wodonga</v>
          </cell>
          <cell r="F9529">
            <v>44</v>
          </cell>
          <cell r="G9529">
            <v>3</v>
          </cell>
          <cell r="H9529">
            <v>0</v>
          </cell>
          <cell r="I9529">
            <v>0</v>
          </cell>
          <cell r="J9529">
            <v>0</v>
          </cell>
          <cell r="K9529">
            <v>45</v>
          </cell>
        </row>
        <row r="9530">
          <cell r="A9530">
            <v>9524</v>
          </cell>
          <cell r="B9530" t="str">
            <v>E</v>
          </cell>
          <cell r="C9530" t="str">
            <v>Construction</v>
          </cell>
          <cell r="D9530">
            <v>204031073</v>
          </cell>
          <cell r="E9530" t="str">
            <v>West Wodonga</v>
          </cell>
          <cell r="F9530">
            <v>141</v>
          </cell>
          <cell r="G9530">
            <v>76</v>
          </cell>
          <cell r="H9530">
            <v>22</v>
          </cell>
          <cell r="I9530">
            <v>5</v>
          </cell>
          <cell r="J9530">
            <v>0</v>
          </cell>
          <cell r="K9530">
            <v>244</v>
          </cell>
        </row>
        <row r="9531">
          <cell r="A9531">
            <v>9525</v>
          </cell>
          <cell r="B9531" t="str">
            <v>F</v>
          </cell>
          <cell r="C9531" t="str">
            <v>Wholesale Trade</v>
          </cell>
          <cell r="D9531">
            <v>204031073</v>
          </cell>
          <cell r="E9531" t="str">
            <v>West Wodonga</v>
          </cell>
          <cell r="F9531">
            <v>9</v>
          </cell>
          <cell r="G9531">
            <v>6</v>
          </cell>
          <cell r="H9531">
            <v>3</v>
          </cell>
          <cell r="I9531">
            <v>3</v>
          </cell>
          <cell r="J9531">
            <v>0</v>
          </cell>
          <cell r="K9531">
            <v>19</v>
          </cell>
        </row>
        <row r="9532">
          <cell r="A9532">
            <v>9526</v>
          </cell>
          <cell r="B9532" t="str">
            <v>G</v>
          </cell>
          <cell r="C9532" t="str">
            <v>Retail Trade</v>
          </cell>
          <cell r="D9532">
            <v>204031073</v>
          </cell>
          <cell r="E9532" t="str">
            <v>West Wodonga</v>
          </cell>
          <cell r="F9532">
            <v>22</v>
          </cell>
          <cell r="G9532">
            <v>17</v>
          </cell>
          <cell r="H9532">
            <v>8</v>
          </cell>
          <cell r="I9532">
            <v>3</v>
          </cell>
          <cell r="J9532">
            <v>0</v>
          </cell>
          <cell r="K9532">
            <v>49</v>
          </cell>
        </row>
        <row r="9533">
          <cell r="A9533">
            <v>9527</v>
          </cell>
          <cell r="B9533" t="str">
            <v>H</v>
          </cell>
          <cell r="C9533" t="str">
            <v>Accommodation and Food Services</v>
          </cell>
          <cell r="D9533">
            <v>204031073</v>
          </cell>
          <cell r="E9533" t="str">
            <v>West Wodonga</v>
          </cell>
          <cell r="F9533">
            <v>11</v>
          </cell>
          <cell r="G9533">
            <v>10</v>
          </cell>
          <cell r="H9533">
            <v>8</v>
          </cell>
          <cell r="I9533">
            <v>4</v>
          </cell>
          <cell r="J9533">
            <v>0</v>
          </cell>
          <cell r="K9533">
            <v>33</v>
          </cell>
        </row>
        <row r="9534">
          <cell r="A9534">
            <v>9528</v>
          </cell>
          <cell r="B9534" t="str">
            <v>I</v>
          </cell>
          <cell r="C9534" t="str">
            <v>Transport, Postal and Warehousing</v>
          </cell>
          <cell r="D9534">
            <v>204031073</v>
          </cell>
          <cell r="E9534" t="str">
            <v>West Wodonga</v>
          </cell>
          <cell r="F9534">
            <v>40</v>
          </cell>
          <cell r="G9534">
            <v>13</v>
          </cell>
          <cell r="H9534">
            <v>6</v>
          </cell>
          <cell r="I9534">
            <v>0</v>
          </cell>
          <cell r="J9534">
            <v>0</v>
          </cell>
          <cell r="K9534">
            <v>60</v>
          </cell>
        </row>
        <row r="9535">
          <cell r="A9535">
            <v>9529</v>
          </cell>
          <cell r="B9535" t="str">
            <v>J</v>
          </cell>
          <cell r="C9535" t="str">
            <v>Information Media and Telecommunications</v>
          </cell>
          <cell r="D9535">
            <v>204031073</v>
          </cell>
          <cell r="E9535" t="str">
            <v>West Wodonga</v>
          </cell>
          <cell r="F9535">
            <v>4</v>
          </cell>
          <cell r="G9535">
            <v>0</v>
          </cell>
          <cell r="H9535">
            <v>0</v>
          </cell>
          <cell r="I9535">
            <v>0</v>
          </cell>
          <cell r="J9535">
            <v>0</v>
          </cell>
          <cell r="K9535">
            <v>4</v>
          </cell>
        </row>
        <row r="9536">
          <cell r="A9536">
            <v>9530</v>
          </cell>
          <cell r="B9536" t="str">
            <v>K</v>
          </cell>
          <cell r="C9536" t="str">
            <v>Financial and Insurance Services</v>
          </cell>
          <cell r="D9536">
            <v>204031073</v>
          </cell>
          <cell r="E9536" t="str">
            <v>West Wodonga</v>
          </cell>
          <cell r="F9536">
            <v>21</v>
          </cell>
          <cell r="G9536">
            <v>5</v>
          </cell>
          <cell r="H9536">
            <v>0</v>
          </cell>
          <cell r="I9536">
            <v>0</v>
          </cell>
          <cell r="J9536">
            <v>0</v>
          </cell>
          <cell r="K9536">
            <v>26</v>
          </cell>
        </row>
        <row r="9537">
          <cell r="A9537">
            <v>9531</v>
          </cell>
          <cell r="B9537" t="str">
            <v>L</v>
          </cell>
          <cell r="C9537" t="str">
            <v>Rental, Hiring and Real Estate Services</v>
          </cell>
          <cell r="D9537">
            <v>204031073</v>
          </cell>
          <cell r="E9537" t="str">
            <v>West Wodonga</v>
          </cell>
          <cell r="F9537">
            <v>80</v>
          </cell>
          <cell r="G9537">
            <v>6</v>
          </cell>
          <cell r="H9537">
            <v>0</v>
          </cell>
          <cell r="I9537">
            <v>0</v>
          </cell>
          <cell r="J9537">
            <v>0</v>
          </cell>
          <cell r="K9537">
            <v>87</v>
          </cell>
        </row>
        <row r="9538">
          <cell r="A9538">
            <v>9532</v>
          </cell>
          <cell r="B9538" t="str">
            <v>M</v>
          </cell>
          <cell r="C9538" t="str">
            <v>Professional, Scientific and Technical Services</v>
          </cell>
          <cell r="D9538">
            <v>204031073</v>
          </cell>
          <cell r="E9538" t="str">
            <v>West Wodonga</v>
          </cell>
          <cell r="F9538">
            <v>39</v>
          </cell>
          <cell r="G9538">
            <v>27</v>
          </cell>
          <cell r="H9538">
            <v>3</v>
          </cell>
          <cell r="I9538">
            <v>0</v>
          </cell>
          <cell r="J9538">
            <v>0</v>
          </cell>
          <cell r="K9538">
            <v>70</v>
          </cell>
        </row>
        <row r="9539">
          <cell r="A9539">
            <v>9533</v>
          </cell>
          <cell r="B9539" t="str">
            <v>N</v>
          </cell>
          <cell r="C9539" t="str">
            <v>Administrative and Support Services</v>
          </cell>
          <cell r="D9539">
            <v>204031073</v>
          </cell>
          <cell r="E9539" t="str">
            <v>West Wodonga</v>
          </cell>
          <cell r="F9539">
            <v>20</v>
          </cell>
          <cell r="G9539">
            <v>10</v>
          </cell>
          <cell r="H9539">
            <v>5</v>
          </cell>
          <cell r="I9539">
            <v>0</v>
          </cell>
          <cell r="J9539">
            <v>0</v>
          </cell>
          <cell r="K9539">
            <v>37</v>
          </cell>
        </row>
        <row r="9540">
          <cell r="A9540">
            <v>9534</v>
          </cell>
          <cell r="B9540" t="str">
            <v>O</v>
          </cell>
          <cell r="C9540" t="str">
            <v>Public Administration and Safety</v>
          </cell>
          <cell r="D9540">
            <v>204031073</v>
          </cell>
          <cell r="E9540" t="str">
            <v>West Wodonga</v>
          </cell>
          <cell r="F9540">
            <v>3</v>
          </cell>
          <cell r="G9540">
            <v>3</v>
          </cell>
          <cell r="H9540">
            <v>3</v>
          </cell>
          <cell r="I9540">
            <v>0</v>
          </cell>
          <cell r="J9540">
            <v>0</v>
          </cell>
          <cell r="K9540">
            <v>7</v>
          </cell>
        </row>
        <row r="9541">
          <cell r="A9541">
            <v>9535</v>
          </cell>
          <cell r="B9541" t="str">
            <v>P</v>
          </cell>
          <cell r="C9541" t="str">
            <v>Education and Training</v>
          </cell>
          <cell r="D9541">
            <v>204031073</v>
          </cell>
          <cell r="E9541" t="str">
            <v>West Wodonga</v>
          </cell>
          <cell r="F9541">
            <v>6</v>
          </cell>
          <cell r="G9541">
            <v>3</v>
          </cell>
          <cell r="H9541">
            <v>0</v>
          </cell>
          <cell r="I9541">
            <v>0</v>
          </cell>
          <cell r="J9541">
            <v>0</v>
          </cell>
          <cell r="K9541">
            <v>10</v>
          </cell>
        </row>
        <row r="9542">
          <cell r="A9542">
            <v>9536</v>
          </cell>
          <cell r="B9542" t="str">
            <v>Q</v>
          </cell>
          <cell r="C9542" t="str">
            <v>Health Care and Social Assistance</v>
          </cell>
          <cell r="D9542">
            <v>204031073</v>
          </cell>
          <cell r="E9542" t="str">
            <v>West Wodonga</v>
          </cell>
          <cell r="F9542">
            <v>50</v>
          </cell>
          <cell r="G9542">
            <v>14</v>
          </cell>
          <cell r="H9542">
            <v>10</v>
          </cell>
          <cell r="I9542">
            <v>0</v>
          </cell>
          <cell r="J9542">
            <v>0</v>
          </cell>
          <cell r="K9542">
            <v>75</v>
          </cell>
        </row>
        <row r="9543">
          <cell r="A9543">
            <v>9537</v>
          </cell>
          <cell r="B9543" t="str">
            <v>R</v>
          </cell>
          <cell r="C9543" t="str">
            <v>Arts and Recreation Services</v>
          </cell>
          <cell r="D9543">
            <v>204031073</v>
          </cell>
          <cell r="E9543" t="str">
            <v>West Wodonga</v>
          </cell>
          <cell r="F9543">
            <v>5</v>
          </cell>
          <cell r="G9543">
            <v>6</v>
          </cell>
          <cell r="H9543">
            <v>0</v>
          </cell>
          <cell r="I9543">
            <v>0</v>
          </cell>
          <cell r="J9543">
            <v>0</v>
          </cell>
          <cell r="K9543">
            <v>13</v>
          </cell>
        </row>
        <row r="9544">
          <cell r="A9544">
            <v>9538</v>
          </cell>
          <cell r="B9544" t="str">
            <v>S</v>
          </cell>
          <cell r="C9544" t="str">
            <v>Other Services</v>
          </cell>
          <cell r="D9544">
            <v>204031073</v>
          </cell>
          <cell r="E9544" t="str">
            <v>West Wodonga</v>
          </cell>
          <cell r="F9544">
            <v>34</v>
          </cell>
          <cell r="G9544">
            <v>14</v>
          </cell>
          <cell r="H9544">
            <v>6</v>
          </cell>
          <cell r="I9544">
            <v>0</v>
          </cell>
          <cell r="J9544">
            <v>0</v>
          </cell>
          <cell r="K9544">
            <v>55</v>
          </cell>
        </row>
        <row r="9545">
          <cell r="A9545">
            <v>9539</v>
          </cell>
          <cell r="B9545" t="str">
            <v>A</v>
          </cell>
          <cell r="C9545" t="str">
            <v>Agriculture, Forestry and Fishing</v>
          </cell>
          <cell r="D9545">
            <v>212051327</v>
          </cell>
          <cell r="E9545" t="str">
            <v>Wheelers Hill</v>
          </cell>
          <cell r="F9545">
            <v>10</v>
          </cell>
          <cell r="G9545">
            <v>3</v>
          </cell>
          <cell r="H9545">
            <v>0</v>
          </cell>
          <cell r="I9545">
            <v>0</v>
          </cell>
          <cell r="J9545">
            <v>0</v>
          </cell>
          <cell r="K9545">
            <v>13</v>
          </cell>
        </row>
        <row r="9546">
          <cell r="A9546">
            <v>9540</v>
          </cell>
          <cell r="B9546" t="str">
            <v>B</v>
          </cell>
          <cell r="C9546" t="str">
            <v>Mining</v>
          </cell>
          <cell r="D9546">
            <v>212051327</v>
          </cell>
          <cell r="E9546" t="str">
            <v>Wheelers Hill</v>
          </cell>
          <cell r="F9546">
            <v>0</v>
          </cell>
          <cell r="G9546">
            <v>3</v>
          </cell>
          <cell r="H9546">
            <v>0</v>
          </cell>
          <cell r="I9546">
            <v>0</v>
          </cell>
          <cell r="J9546">
            <v>0</v>
          </cell>
          <cell r="K9546">
            <v>3</v>
          </cell>
        </row>
        <row r="9547">
          <cell r="A9547">
            <v>9541</v>
          </cell>
          <cell r="B9547" t="str">
            <v>C</v>
          </cell>
          <cell r="C9547" t="str">
            <v>Manufacturing</v>
          </cell>
          <cell r="D9547">
            <v>212051327</v>
          </cell>
          <cell r="E9547" t="str">
            <v>Wheelers Hill</v>
          </cell>
          <cell r="F9547">
            <v>31</v>
          </cell>
          <cell r="G9547">
            <v>15</v>
          </cell>
          <cell r="H9547">
            <v>0</v>
          </cell>
          <cell r="I9547">
            <v>0</v>
          </cell>
          <cell r="J9547">
            <v>0</v>
          </cell>
          <cell r="K9547">
            <v>48</v>
          </cell>
        </row>
        <row r="9548">
          <cell r="A9548">
            <v>9542</v>
          </cell>
          <cell r="B9548" t="str">
            <v>D</v>
          </cell>
          <cell r="C9548" t="str">
            <v>Electricity, Gas, Water and Waste Services</v>
          </cell>
          <cell r="D9548">
            <v>212051327</v>
          </cell>
          <cell r="E9548" t="str">
            <v>Wheelers Hill</v>
          </cell>
          <cell r="F9548">
            <v>0</v>
          </cell>
          <cell r="G9548">
            <v>0</v>
          </cell>
          <cell r="H9548">
            <v>3</v>
          </cell>
          <cell r="I9548">
            <v>0</v>
          </cell>
          <cell r="J9548">
            <v>0</v>
          </cell>
          <cell r="K9548">
            <v>3</v>
          </cell>
        </row>
        <row r="9549">
          <cell r="A9549">
            <v>9543</v>
          </cell>
          <cell r="B9549" t="str">
            <v>E</v>
          </cell>
          <cell r="C9549" t="str">
            <v>Construction</v>
          </cell>
          <cell r="D9549">
            <v>212051327</v>
          </cell>
          <cell r="E9549" t="str">
            <v>Wheelers Hill</v>
          </cell>
          <cell r="F9549">
            <v>231</v>
          </cell>
          <cell r="G9549">
            <v>95</v>
          </cell>
          <cell r="H9549">
            <v>11</v>
          </cell>
          <cell r="I9549">
            <v>0</v>
          </cell>
          <cell r="J9549">
            <v>0</v>
          </cell>
          <cell r="K9549">
            <v>337</v>
          </cell>
        </row>
        <row r="9550">
          <cell r="A9550">
            <v>9544</v>
          </cell>
          <cell r="B9550" t="str">
            <v>F</v>
          </cell>
          <cell r="C9550" t="str">
            <v>Wholesale Trade</v>
          </cell>
          <cell r="D9550">
            <v>212051327</v>
          </cell>
          <cell r="E9550" t="str">
            <v>Wheelers Hill</v>
          </cell>
          <cell r="F9550">
            <v>86</v>
          </cell>
          <cell r="G9550">
            <v>32</v>
          </cell>
          <cell r="H9550">
            <v>8</v>
          </cell>
          <cell r="I9550">
            <v>0</v>
          </cell>
          <cell r="J9550">
            <v>0</v>
          </cell>
          <cell r="K9550">
            <v>126</v>
          </cell>
        </row>
        <row r="9551">
          <cell r="A9551">
            <v>9545</v>
          </cell>
          <cell r="B9551" t="str">
            <v>G</v>
          </cell>
          <cell r="C9551" t="str">
            <v>Retail Trade</v>
          </cell>
          <cell r="D9551">
            <v>212051327</v>
          </cell>
          <cell r="E9551" t="str">
            <v>Wheelers Hill</v>
          </cell>
          <cell r="F9551">
            <v>96</v>
          </cell>
          <cell r="G9551">
            <v>61</v>
          </cell>
          <cell r="H9551">
            <v>9</v>
          </cell>
          <cell r="I9551">
            <v>3</v>
          </cell>
          <cell r="J9551">
            <v>0</v>
          </cell>
          <cell r="K9551">
            <v>169</v>
          </cell>
        </row>
        <row r="9552">
          <cell r="A9552">
            <v>9546</v>
          </cell>
          <cell r="B9552" t="str">
            <v>H</v>
          </cell>
          <cell r="C9552" t="str">
            <v>Accommodation and Food Services</v>
          </cell>
          <cell r="D9552">
            <v>212051327</v>
          </cell>
          <cell r="E9552" t="str">
            <v>Wheelers Hill</v>
          </cell>
          <cell r="F9552">
            <v>31</v>
          </cell>
          <cell r="G9552">
            <v>31</v>
          </cell>
          <cell r="H9552">
            <v>29</v>
          </cell>
          <cell r="I9552">
            <v>3</v>
          </cell>
          <cell r="J9552">
            <v>3</v>
          </cell>
          <cell r="K9552">
            <v>95</v>
          </cell>
        </row>
        <row r="9553">
          <cell r="A9553">
            <v>9547</v>
          </cell>
          <cell r="B9553" t="str">
            <v>I</v>
          </cell>
          <cell r="C9553" t="str">
            <v>Transport, Postal and Warehousing</v>
          </cell>
          <cell r="D9553">
            <v>212051327</v>
          </cell>
          <cell r="E9553" t="str">
            <v>Wheelers Hill</v>
          </cell>
          <cell r="F9553">
            <v>114</v>
          </cell>
          <cell r="G9553">
            <v>18</v>
          </cell>
          <cell r="H9553">
            <v>0</v>
          </cell>
          <cell r="I9553">
            <v>3</v>
          </cell>
          <cell r="J9553">
            <v>0</v>
          </cell>
          <cell r="K9553">
            <v>136</v>
          </cell>
        </row>
        <row r="9554">
          <cell r="A9554">
            <v>9548</v>
          </cell>
          <cell r="B9554" t="str">
            <v>J</v>
          </cell>
          <cell r="C9554" t="str">
            <v>Information Media and Telecommunications</v>
          </cell>
          <cell r="D9554">
            <v>212051327</v>
          </cell>
          <cell r="E9554" t="str">
            <v>Wheelers Hill</v>
          </cell>
          <cell r="F9554">
            <v>7</v>
          </cell>
          <cell r="G9554">
            <v>4</v>
          </cell>
          <cell r="H9554">
            <v>0</v>
          </cell>
          <cell r="I9554">
            <v>0</v>
          </cell>
          <cell r="J9554">
            <v>0</v>
          </cell>
          <cell r="K9554">
            <v>11</v>
          </cell>
        </row>
        <row r="9555">
          <cell r="A9555">
            <v>9549</v>
          </cell>
          <cell r="B9555" t="str">
            <v>K</v>
          </cell>
          <cell r="C9555" t="str">
            <v>Financial and Insurance Services</v>
          </cell>
          <cell r="D9555">
            <v>212051327</v>
          </cell>
          <cell r="E9555" t="str">
            <v>Wheelers Hill</v>
          </cell>
          <cell r="F9555">
            <v>136</v>
          </cell>
          <cell r="G9555">
            <v>40</v>
          </cell>
          <cell r="H9555">
            <v>3</v>
          </cell>
          <cell r="I9555">
            <v>0</v>
          </cell>
          <cell r="J9555">
            <v>0</v>
          </cell>
          <cell r="K9555">
            <v>179</v>
          </cell>
        </row>
        <row r="9556">
          <cell r="A9556">
            <v>9550</v>
          </cell>
          <cell r="B9556" t="str">
            <v>L</v>
          </cell>
          <cell r="C9556" t="str">
            <v>Rental, Hiring and Real Estate Services</v>
          </cell>
          <cell r="D9556">
            <v>212051327</v>
          </cell>
          <cell r="E9556" t="str">
            <v>Wheelers Hill</v>
          </cell>
          <cell r="F9556">
            <v>340</v>
          </cell>
          <cell r="G9556">
            <v>36</v>
          </cell>
          <cell r="H9556">
            <v>3</v>
          </cell>
          <cell r="I9556">
            <v>3</v>
          </cell>
          <cell r="J9556">
            <v>0</v>
          </cell>
          <cell r="K9556">
            <v>380</v>
          </cell>
        </row>
        <row r="9557">
          <cell r="A9557">
            <v>9551</v>
          </cell>
          <cell r="B9557" t="str">
            <v>M</v>
          </cell>
          <cell r="C9557" t="str">
            <v>Professional, Scientific and Technical Services</v>
          </cell>
          <cell r="D9557">
            <v>212051327</v>
          </cell>
          <cell r="E9557" t="str">
            <v>Wheelers Hill</v>
          </cell>
          <cell r="F9557">
            <v>241</v>
          </cell>
          <cell r="G9557">
            <v>133</v>
          </cell>
          <cell r="H9557">
            <v>15</v>
          </cell>
          <cell r="I9557">
            <v>3</v>
          </cell>
          <cell r="J9557">
            <v>0</v>
          </cell>
          <cell r="K9557">
            <v>392</v>
          </cell>
        </row>
        <row r="9558">
          <cell r="A9558">
            <v>9552</v>
          </cell>
          <cell r="B9558" t="str">
            <v>N</v>
          </cell>
          <cell r="C9558" t="str">
            <v>Administrative and Support Services</v>
          </cell>
          <cell r="D9558">
            <v>212051327</v>
          </cell>
          <cell r="E9558" t="str">
            <v>Wheelers Hill</v>
          </cell>
          <cell r="F9558">
            <v>86</v>
          </cell>
          <cell r="G9558">
            <v>27</v>
          </cell>
          <cell r="H9558">
            <v>9</v>
          </cell>
          <cell r="I9558">
            <v>4</v>
          </cell>
          <cell r="J9558">
            <v>0</v>
          </cell>
          <cell r="K9558">
            <v>127</v>
          </cell>
        </row>
        <row r="9559">
          <cell r="A9559">
            <v>9553</v>
          </cell>
          <cell r="B9559" t="str">
            <v>O</v>
          </cell>
          <cell r="C9559" t="str">
            <v>Public Administration and Safety</v>
          </cell>
          <cell r="D9559">
            <v>212051327</v>
          </cell>
          <cell r="E9559" t="str">
            <v>Wheelers Hill</v>
          </cell>
          <cell r="F9559">
            <v>3</v>
          </cell>
          <cell r="G9559">
            <v>3</v>
          </cell>
          <cell r="H9559">
            <v>0</v>
          </cell>
          <cell r="I9559">
            <v>0</v>
          </cell>
          <cell r="J9559">
            <v>0</v>
          </cell>
          <cell r="K9559">
            <v>5</v>
          </cell>
        </row>
        <row r="9560">
          <cell r="A9560">
            <v>9554</v>
          </cell>
          <cell r="B9560" t="str">
            <v>P</v>
          </cell>
          <cell r="C9560" t="str">
            <v>Education and Training</v>
          </cell>
          <cell r="D9560">
            <v>212051327</v>
          </cell>
          <cell r="E9560" t="str">
            <v>Wheelers Hill</v>
          </cell>
          <cell r="F9560">
            <v>58</v>
          </cell>
          <cell r="G9560">
            <v>10</v>
          </cell>
          <cell r="H9560">
            <v>7</v>
          </cell>
          <cell r="I9560">
            <v>0</v>
          </cell>
          <cell r="J9560">
            <v>0</v>
          </cell>
          <cell r="K9560">
            <v>77</v>
          </cell>
        </row>
        <row r="9561">
          <cell r="A9561">
            <v>9555</v>
          </cell>
          <cell r="B9561" t="str">
            <v>Q</v>
          </cell>
          <cell r="C9561" t="str">
            <v>Health Care and Social Assistance</v>
          </cell>
          <cell r="D9561">
            <v>212051327</v>
          </cell>
          <cell r="E9561" t="str">
            <v>Wheelers Hill</v>
          </cell>
          <cell r="F9561">
            <v>177</v>
          </cell>
          <cell r="G9561">
            <v>83</v>
          </cell>
          <cell r="H9561">
            <v>20</v>
          </cell>
          <cell r="I9561">
            <v>12</v>
          </cell>
          <cell r="J9561">
            <v>0</v>
          </cell>
          <cell r="K9561">
            <v>292</v>
          </cell>
        </row>
        <row r="9562">
          <cell r="A9562">
            <v>9556</v>
          </cell>
          <cell r="B9562" t="str">
            <v>R</v>
          </cell>
          <cell r="C9562" t="str">
            <v>Arts and Recreation Services</v>
          </cell>
          <cell r="D9562">
            <v>212051327</v>
          </cell>
          <cell r="E9562" t="str">
            <v>Wheelers Hill</v>
          </cell>
          <cell r="F9562">
            <v>13</v>
          </cell>
          <cell r="G9562">
            <v>6</v>
          </cell>
          <cell r="H9562">
            <v>4</v>
          </cell>
          <cell r="I9562">
            <v>0</v>
          </cell>
          <cell r="J9562">
            <v>0</v>
          </cell>
          <cell r="K9562">
            <v>23</v>
          </cell>
        </row>
        <row r="9563">
          <cell r="A9563">
            <v>9557</v>
          </cell>
          <cell r="B9563" t="str">
            <v>S</v>
          </cell>
          <cell r="C9563" t="str">
            <v>Other Services</v>
          </cell>
          <cell r="D9563">
            <v>212051327</v>
          </cell>
          <cell r="E9563" t="str">
            <v>Wheelers Hill</v>
          </cell>
          <cell r="F9563">
            <v>42</v>
          </cell>
          <cell r="G9563">
            <v>24</v>
          </cell>
          <cell r="H9563">
            <v>3</v>
          </cell>
          <cell r="I9563">
            <v>3</v>
          </cell>
          <cell r="J9563">
            <v>0</v>
          </cell>
          <cell r="K9563">
            <v>70</v>
          </cell>
        </row>
        <row r="9564">
          <cell r="A9564">
            <v>9558</v>
          </cell>
          <cell r="B9564" t="str">
            <v>A</v>
          </cell>
          <cell r="C9564" t="str">
            <v>Agriculture, Forestry and Fishing</v>
          </cell>
          <cell r="D9564">
            <v>202011025</v>
          </cell>
          <cell r="E9564" t="str">
            <v>White Hills - Ascot</v>
          </cell>
          <cell r="F9564">
            <v>42</v>
          </cell>
          <cell r="G9564">
            <v>5</v>
          </cell>
          <cell r="H9564">
            <v>0</v>
          </cell>
          <cell r="I9564">
            <v>3</v>
          </cell>
          <cell r="J9564">
            <v>0</v>
          </cell>
          <cell r="K9564">
            <v>51</v>
          </cell>
        </row>
        <row r="9565">
          <cell r="A9565">
            <v>9559</v>
          </cell>
          <cell r="B9565" t="str">
            <v>B</v>
          </cell>
          <cell r="C9565" t="str">
            <v>Mining</v>
          </cell>
          <cell r="D9565">
            <v>202011025</v>
          </cell>
          <cell r="E9565" t="str">
            <v>White Hills - Ascot</v>
          </cell>
          <cell r="F9565">
            <v>3</v>
          </cell>
          <cell r="G9565">
            <v>0</v>
          </cell>
          <cell r="H9565">
            <v>0</v>
          </cell>
          <cell r="I9565">
            <v>0</v>
          </cell>
          <cell r="J9565">
            <v>0</v>
          </cell>
          <cell r="K9565">
            <v>4</v>
          </cell>
        </row>
        <row r="9566">
          <cell r="A9566">
            <v>9560</v>
          </cell>
          <cell r="B9566" t="str">
            <v>C</v>
          </cell>
          <cell r="C9566" t="str">
            <v>Manufacturing</v>
          </cell>
          <cell r="D9566">
            <v>202011025</v>
          </cell>
          <cell r="E9566" t="str">
            <v>White Hills - Ascot</v>
          </cell>
          <cell r="F9566">
            <v>22</v>
          </cell>
          <cell r="G9566">
            <v>7</v>
          </cell>
          <cell r="H9566">
            <v>5</v>
          </cell>
          <cell r="I9566">
            <v>5</v>
          </cell>
          <cell r="J9566">
            <v>0</v>
          </cell>
          <cell r="K9566">
            <v>39</v>
          </cell>
        </row>
        <row r="9567">
          <cell r="A9567">
            <v>9561</v>
          </cell>
          <cell r="B9567" t="str">
            <v>D</v>
          </cell>
          <cell r="C9567" t="str">
            <v>Electricity, Gas, Water and Waste Services</v>
          </cell>
          <cell r="D9567">
            <v>202011025</v>
          </cell>
          <cell r="E9567" t="str">
            <v>White Hills - Ascot</v>
          </cell>
          <cell r="F9567">
            <v>0</v>
          </cell>
          <cell r="G9567">
            <v>0</v>
          </cell>
          <cell r="H9567">
            <v>0</v>
          </cell>
          <cell r="I9567">
            <v>0</v>
          </cell>
          <cell r="J9567">
            <v>0</v>
          </cell>
          <cell r="K9567">
            <v>3</v>
          </cell>
        </row>
        <row r="9568">
          <cell r="A9568">
            <v>9562</v>
          </cell>
          <cell r="B9568" t="str">
            <v>E</v>
          </cell>
          <cell r="C9568" t="str">
            <v>Construction</v>
          </cell>
          <cell r="D9568">
            <v>202011025</v>
          </cell>
          <cell r="E9568" t="str">
            <v>White Hills - Ascot</v>
          </cell>
          <cell r="F9568">
            <v>110</v>
          </cell>
          <cell r="G9568">
            <v>82</v>
          </cell>
          <cell r="H9568">
            <v>14</v>
          </cell>
          <cell r="I9568">
            <v>0</v>
          </cell>
          <cell r="J9568">
            <v>0</v>
          </cell>
          <cell r="K9568">
            <v>206</v>
          </cell>
        </row>
        <row r="9569">
          <cell r="A9569">
            <v>9563</v>
          </cell>
          <cell r="B9569" t="str">
            <v>F</v>
          </cell>
          <cell r="C9569" t="str">
            <v>Wholesale Trade</v>
          </cell>
          <cell r="D9569">
            <v>202011025</v>
          </cell>
          <cell r="E9569" t="str">
            <v>White Hills - Ascot</v>
          </cell>
          <cell r="F9569">
            <v>6</v>
          </cell>
          <cell r="G9569">
            <v>3</v>
          </cell>
          <cell r="H9569">
            <v>7</v>
          </cell>
          <cell r="I9569">
            <v>0</v>
          </cell>
          <cell r="J9569">
            <v>0</v>
          </cell>
          <cell r="K9569">
            <v>15</v>
          </cell>
        </row>
        <row r="9570">
          <cell r="A9570">
            <v>9564</v>
          </cell>
          <cell r="B9570" t="str">
            <v>G</v>
          </cell>
          <cell r="C9570" t="str">
            <v>Retail Trade</v>
          </cell>
          <cell r="D9570">
            <v>202011025</v>
          </cell>
          <cell r="E9570" t="str">
            <v>White Hills - Ascot</v>
          </cell>
          <cell r="F9570">
            <v>36</v>
          </cell>
          <cell r="G9570">
            <v>10</v>
          </cell>
          <cell r="H9570">
            <v>6</v>
          </cell>
          <cell r="I9570">
            <v>5</v>
          </cell>
          <cell r="J9570">
            <v>0</v>
          </cell>
          <cell r="K9570">
            <v>57</v>
          </cell>
        </row>
        <row r="9571">
          <cell r="A9571">
            <v>9565</v>
          </cell>
          <cell r="B9571" t="str">
            <v>H</v>
          </cell>
          <cell r="C9571" t="str">
            <v>Accommodation and Food Services</v>
          </cell>
          <cell r="D9571">
            <v>202011025</v>
          </cell>
          <cell r="E9571" t="str">
            <v>White Hills - Ascot</v>
          </cell>
          <cell r="F9571">
            <v>11</v>
          </cell>
          <cell r="G9571">
            <v>15</v>
          </cell>
          <cell r="H9571">
            <v>8</v>
          </cell>
          <cell r="I9571">
            <v>3</v>
          </cell>
          <cell r="J9571">
            <v>0</v>
          </cell>
          <cell r="K9571">
            <v>36</v>
          </cell>
        </row>
        <row r="9572">
          <cell r="A9572">
            <v>9566</v>
          </cell>
          <cell r="B9572" t="str">
            <v>I</v>
          </cell>
          <cell r="C9572" t="str">
            <v>Transport, Postal and Warehousing</v>
          </cell>
          <cell r="D9572">
            <v>202011025</v>
          </cell>
          <cell r="E9572" t="str">
            <v>White Hills - Ascot</v>
          </cell>
          <cell r="F9572">
            <v>84</v>
          </cell>
          <cell r="G9572">
            <v>14</v>
          </cell>
          <cell r="H9572">
            <v>4</v>
          </cell>
          <cell r="I9572">
            <v>0</v>
          </cell>
          <cell r="J9572">
            <v>0</v>
          </cell>
          <cell r="K9572">
            <v>102</v>
          </cell>
        </row>
        <row r="9573">
          <cell r="A9573">
            <v>9567</v>
          </cell>
          <cell r="B9573" t="str">
            <v>J</v>
          </cell>
          <cell r="C9573" t="str">
            <v>Information Media and Telecommunications</v>
          </cell>
          <cell r="D9573">
            <v>202011025</v>
          </cell>
          <cell r="E9573" t="str">
            <v>White Hills - Ascot</v>
          </cell>
          <cell r="F9573">
            <v>5</v>
          </cell>
          <cell r="G9573">
            <v>0</v>
          </cell>
          <cell r="H9573">
            <v>0</v>
          </cell>
          <cell r="I9573">
            <v>0</v>
          </cell>
          <cell r="J9573">
            <v>0</v>
          </cell>
          <cell r="K9573">
            <v>5</v>
          </cell>
        </row>
        <row r="9574">
          <cell r="A9574">
            <v>9568</v>
          </cell>
          <cell r="B9574" t="str">
            <v>K</v>
          </cell>
          <cell r="C9574" t="str">
            <v>Financial and Insurance Services</v>
          </cell>
          <cell r="D9574">
            <v>202011025</v>
          </cell>
          <cell r="E9574" t="str">
            <v>White Hills - Ascot</v>
          </cell>
          <cell r="F9574">
            <v>11</v>
          </cell>
          <cell r="G9574">
            <v>4</v>
          </cell>
          <cell r="H9574">
            <v>0</v>
          </cell>
          <cell r="I9574">
            <v>0</v>
          </cell>
          <cell r="J9574">
            <v>0</v>
          </cell>
          <cell r="K9574">
            <v>15</v>
          </cell>
        </row>
        <row r="9575">
          <cell r="A9575">
            <v>9569</v>
          </cell>
          <cell r="B9575" t="str">
            <v>L</v>
          </cell>
          <cell r="C9575" t="str">
            <v>Rental, Hiring and Real Estate Services</v>
          </cell>
          <cell r="D9575">
            <v>202011025</v>
          </cell>
          <cell r="E9575" t="str">
            <v>White Hills - Ascot</v>
          </cell>
          <cell r="F9575">
            <v>35</v>
          </cell>
          <cell r="G9575">
            <v>4</v>
          </cell>
          <cell r="H9575">
            <v>0</v>
          </cell>
          <cell r="I9575">
            <v>0</v>
          </cell>
          <cell r="J9575">
            <v>0</v>
          </cell>
          <cell r="K9575">
            <v>39</v>
          </cell>
        </row>
        <row r="9576">
          <cell r="A9576">
            <v>9570</v>
          </cell>
          <cell r="B9576" t="str">
            <v>M</v>
          </cell>
          <cell r="C9576" t="str">
            <v>Professional, Scientific and Technical Services</v>
          </cell>
          <cell r="D9576">
            <v>202011025</v>
          </cell>
          <cell r="E9576" t="str">
            <v>White Hills - Ascot</v>
          </cell>
          <cell r="F9576">
            <v>34</v>
          </cell>
          <cell r="G9576">
            <v>14</v>
          </cell>
          <cell r="H9576">
            <v>3</v>
          </cell>
          <cell r="I9576">
            <v>3</v>
          </cell>
          <cell r="J9576">
            <v>0</v>
          </cell>
          <cell r="K9576">
            <v>51</v>
          </cell>
        </row>
        <row r="9577">
          <cell r="A9577">
            <v>9571</v>
          </cell>
          <cell r="B9577" t="str">
            <v>N</v>
          </cell>
          <cell r="C9577" t="str">
            <v>Administrative and Support Services</v>
          </cell>
          <cell r="D9577">
            <v>202011025</v>
          </cell>
          <cell r="E9577" t="str">
            <v>White Hills - Ascot</v>
          </cell>
          <cell r="F9577">
            <v>22</v>
          </cell>
          <cell r="G9577">
            <v>8</v>
          </cell>
          <cell r="H9577">
            <v>6</v>
          </cell>
          <cell r="I9577">
            <v>3</v>
          </cell>
          <cell r="J9577">
            <v>0</v>
          </cell>
          <cell r="K9577">
            <v>38</v>
          </cell>
        </row>
        <row r="9578">
          <cell r="A9578">
            <v>9572</v>
          </cell>
          <cell r="B9578" t="str">
            <v>O</v>
          </cell>
          <cell r="C9578" t="str">
            <v>Public Administration and Safety</v>
          </cell>
          <cell r="D9578">
            <v>202011025</v>
          </cell>
          <cell r="E9578" t="str">
            <v>White Hills - Ascot</v>
          </cell>
          <cell r="F9578">
            <v>4</v>
          </cell>
          <cell r="G9578">
            <v>3</v>
          </cell>
          <cell r="H9578">
            <v>0</v>
          </cell>
          <cell r="I9578">
            <v>0</v>
          </cell>
          <cell r="J9578">
            <v>0</v>
          </cell>
          <cell r="K9578">
            <v>5</v>
          </cell>
        </row>
        <row r="9579">
          <cell r="A9579">
            <v>9573</v>
          </cell>
          <cell r="B9579" t="str">
            <v>P</v>
          </cell>
          <cell r="C9579" t="str">
            <v>Education and Training</v>
          </cell>
          <cell r="D9579">
            <v>202011025</v>
          </cell>
          <cell r="E9579" t="str">
            <v>White Hills - Ascot</v>
          </cell>
          <cell r="F9579">
            <v>7</v>
          </cell>
          <cell r="G9579">
            <v>4</v>
          </cell>
          <cell r="H9579">
            <v>0</v>
          </cell>
          <cell r="I9579">
            <v>0</v>
          </cell>
          <cell r="J9579">
            <v>0</v>
          </cell>
          <cell r="K9579">
            <v>12</v>
          </cell>
        </row>
        <row r="9580">
          <cell r="A9580">
            <v>9574</v>
          </cell>
          <cell r="B9580" t="str">
            <v>Q</v>
          </cell>
          <cell r="C9580" t="str">
            <v>Health Care and Social Assistance</v>
          </cell>
          <cell r="D9580">
            <v>202011025</v>
          </cell>
          <cell r="E9580" t="str">
            <v>White Hills - Ascot</v>
          </cell>
          <cell r="F9580">
            <v>41</v>
          </cell>
          <cell r="G9580">
            <v>16</v>
          </cell>
          <cell r="H9580">
            <v>12</v>
          </cell>
          <cell r="I9580">
            <v>3</v>
          </cell>
          <cell r="J9580">
            <v>0</v>
          </cell>
          <cell r="K9580">
            <v>72</v>
          </cell>
        </row>
        <row r="9581">
          <cell r="A9581">
            <v>9575</v>
          </cell>
          <cell r="B9581" t="str">
            <v>R</v>
          </cell>
          <cell r="C9581" t="str">
            <v>Arts and Recreation Services</v>
          </cell>
          <cell r="D9581">
            <v>202011025</v>
          </cell>
          <cell r="E9581" t="str">
            <v>White Hills - Ascot</v>
          </cell>
          <cell r="F9581">
            <v>18</v>
          </cell>
          <cell r="G9581">
            <v>3</v>
          </cell>
          <cell r="H9581">
            <v>3</v>
          </cell>
          <cell r="I9581">
            <v>0</v>
          </cell>
          <cell r="J9581">
            <v>0</v>
          </cell>
          <cell r="K9581">
            <v>23</v>
          </cell>
        </row>
        <row r="9582">
          <cell r="A9582">
            <v>9576</v>
          </cell>
          <cell r="B9582" t="str">
            <v>S</v>
          </cell>
          <cell r="C9582" t="str">
            <v>Other Services</v>
          </cell>
          <cell r="D9582">
            <v>202011025</v>
          </cell>
          <cell r="E9582" t="str">
            <v>White Hills - Ascot</v>
          </cell>
          <cell r="F9582">
            <v>34</v>
          </cell>
          <cell r="G9582">
            <v>17</v>
          </cell>
          <cell r="H9582">
            <v>8</v>
          </cell>
          <cell r="I9582">
            <v>0</v>
          </cell>
          <cell r="J9582">
            <v>0</v>
          </cell>
          <cell r="K9582">
            <v>60</v>
          </cell>
        </row>
        <row r="9583">
          <cell r="A9583">
            <v>9577</v>
          </cell>
          <cell r="B9583" t="str">
            <v>A</v>
          </cell>
          <cell r="C9583" t="str">
            <v>Agriculture, Forestry and Fishing</v>
          </cell>
          <cell r="D9583">
            <v>209041225</v>
          </cell>
          <cell r="E9583" t="str">
            <v>Whittlesea</v>
          </cell>
          <cell r="F9583">
            <v>54</v>
          </cell>
          <cell r="G9583">
            <v>3</v>
          </cell>
          <cell r="H9583">
            <v>0</v>
          </cell>
          <cell r="I9583">
            <v>0</v>
          </cell>
          <cell r="J9583">
            <v>0</v>
          </cell>
          <cell r="K9583">
            <v>57</v>
          </cell>
        </row>
        <row r="9584">
          <cell r="A9584">
            <v>9578</v>
          </cell>
          <cell r="B9584" t="str">
            <v>B</v>
          </cell>
          <cell r="C9584" t="str">
            <v>Mining</v>
          </cell>
          <cell r="D9584">
            <v>209041225</v>
          </cell>
          <cell r="E9584" t="str">
            <v>Whittlesea</v>
          </cell>
          <cell r="F9584">
            <v>0</v>
          </cell>
          <cell r="G9584">
            <v>0</v>
          </cell>
          <cell r="H9584">
            <v>0</v>
          </cell>
          <cell r="I9584">
            <v>0</v>
          </cell>
          <cell r="J9584">
            <v>0</v>
          </cell>
          <cell r="K9584">
            <v>0</v>
          </cell>
        </row>
        <row r="9585">
          <cell r="A9585">
            <v>9579</v>
          </cell>
          <cell r="B9585" t="str">
            <v>C</v>
          </cell>
          <cell r="C9585" t="str">
            <v>Manufacturing</v>
          </cell>
          <cell r="D9585">
            <v>209041225</v>
          </cell>
          <cell r="E9585" t="str">
            <v>Whittlesea</v>
          </cell>
          <cell r="F9585">
            <v>25</v>
          </cell>
          <cell r="G9585">
            <v>9</v>
          </cell>
          <cell r="H9585">
            <v>8</v>
          </cell>
          <cell r="I9585">
            <v>0</v>
          </cell>
          <cell r="J9585">
            <v>0</v>
          </cell>
          <cell r="K9585">
            <v>42</v>
          </cell>
        </row>
        <row r="9586">
          <cell r="A9586">
            <v>9580</v>
          </cell>
          <cell r="B9586" t="str">
            <v>D</v>
          </cell>
          <cell r="C9586" t="str">
            <v>Electricity, Gas, Water and Waste Services</v>
          </cell>
          <cell r="D9586">
            <v>209041225</v>
          </cell>
          <cell r="E9586" t="str">
            <v>Whittlesea</v>
          </cell>
          <cell r="F9586">
            <v>5</v>
          </cell>
          <cell r="G9586">
            <v>0</v>
          </cell>
          <cell r="H9586">
            <v>3</v>
          </cell>
          <cell r="I9586">
            <v>0</v>
          </cell>
          <cell r="J9586">
            <v>0</v>
          </cell>
          <cell r="K9586">
            <v>6</v>
          </cell>
        </row>
        <row r="9587">
          <cell r="A9587">
            <v>9581</v>
          </cell>
          <cell r="B9587" t="str">
            <v>E</v>
          </cell>
          <cell r="C9587" t="str">
            <v>Construction</v>
          </cell>
          <cell r="D9587">
            <v>209041225</v>
          </cell>
          <cell r="E9587" t="str">
            <v>Whittlesea</v>
          </cell>
          <cell r="F9587">
            <v>286</v>
          </cell>
          <cell r="G9587">
            <v>139</v>
          </cell>
          <cell r="H9587">
            <v>19</v>
          </cell>
          <cell r="I9587">
            <v>3</v>
          </cell>
          <cell r="J9587">
            <v>0</v>
          </cell>
          <cell r="K9587">
            <v>445</v>
          </cell>
        </row>
        <row r="9588">
          <cell r="A9588">
            <v>9582</v>
          </cell>
          <cell r="B9588" t="str">
            <v>F</v>
          </cell>
          <cell r="C9588" t="str">
            <v>Wholesale Trade</v>
          </cell>
          <cell r="D9588">
            <v>209041225</v>
          </cell>
          <cell r="E9588" t="str">
            <v>Whittlesea</v>
          </cell>
          <cell r="F9588">
            <v>17</v>
          </cell>
          <cell r="G9588">
            <v>6</v>
          </cell>
          <cell r="H9588">
            <v>0</v>
          </cell>
          <cell r="I9588">
            <v>0</v>
          </cell>
          <cell r="J9588">
            <v>0</v>
          </cell>
          <cell r="K9588">
            <v>25</v>
          </cell>
        </row>
        <row r="9589">
          <cell r="A9589">
            <v>9583</v>
          </cell>
          <cell r="B9589" t="str">
            <v>G</v>
          </cell>
          <cell r="C9589" t="str">
            <v>Retail Trade</v>
          </cell>
          <cell r="D9589">
            <v>209041225</v>
          </cell>
          <cell r="E9589" t="str">
            <v>Whittlesea</v>
          </cell>
          <cell r="F9589">
            <v>35</v>
          </cell>
          <cell r="G9589">
            <v>22</v>
          </cell>
          <cell r="H9589">
            <v>7</v>
          </cell>
          <cell r="I9589">
            <v>0</v>
          </cell>
          <cell r="J9589">
            <v>0</v>
          </cell>
          <cell r="K9589">
            <v>64</v>
          </cell>
        </row>
        <row r="9590">
          <cell r="A9590">
            <v>9584</v>
          </cell>
          <cell r="B9590" t="str">
            <v>H</v>
          </cell>
          <cell r="C9590" t="str">
            <v>Accommodation and Food Services</v>
          </cell>
          <cell r="D9590">
            <v>209041225</v>
          </cell>
          <cell r="E9590" t="str">
            <v>Whittlesea</v>
          </cell>
          <cell r="F9590">
            <v>18</v>
          </cell>
          <cell r="G9590">
            <v>21</v>
          </cell>
          <cell r="H9590">
            <v>11</v>
          </cell>
          <cell r="I9590">
            <v>0</v>
          </cell>
          <cell r="J9590">
            <v>0</v>
          </cell>
          <cell r="K9590">
            <v>51</v>
          </cell>
        </row>
        <row r="9591">
          <cell r="A9591">
            <v>9585</v>
          </cell>
          <cell r="B9591" t="str">
            <v>I</v>
          </cell>
          <cell r="C9591" t="str">
            <v>Transport, Postal and Warehousing</v>
          </cell>
          <cell r="D9591">
            <v>209041225</v>
          </cell>
          <cell r="E9591" t="str">
            <v>Whittlesea</v>
          </cell>
          <cell r="F9591">
            <v>414</v>
          </cell>
          <cell r="G9591">
            <v>47</v>
          </cell>
          <cell r="H9591">
            <v>4</v>
          </cell>
          <cell r="I9591">
            <v>0</v>
          </cell>
          <cell r="J9591">
            <v>0</v>
          </cell>
          <cell r="K9591">
            <v>465</v>
          </cell>
        </row>
        <row r="9592">
          <cell r="A9592">
            <v>9586</v>
          </cell>
          <cell r="B9592" t="str">
            <v>J</v>
          </cell>
          <cell r="C9592" t="str">
            <v>Information Media and Telecommunications</v>
          </cell>
          <cell r="D9592">
            <v>209041225</v>
          </cell>
          <cell r="E9592" t="str">
            <v>Whittlesea</v>
          </cell>
          <cell r="F9592">
            <v>10</v>
          </cell>
          <cell r="G9592">
            <v>0</v>
          </cell>
          <cell r="H9592">
            <v>0</v>
          </cell>
          <cell r="I9592">
            <v>0</v>
          </cell>
          <cell r="J9592">
            <v>0</v>
          </cell>
          <cell r="K9592">
            <v>12</v>
          </cell>
        </row>
        <row r="9593">
          <cell r="A9593">
            <v>9587</v>
          </cell>
          <cell r="B9593" t="str">
            <v>K</v>
          </cell>
          <cell r="C9593" t="str">
            <v>Financial and Insurance Services</v>
          </cell>
          <cell r="D9593">
            <v>209041225</v>
          </cell>
          <cell r="E9593" t="str">
            <v>Whittlesea</v>
          </cell>
          <cell r="F9593">
            <v>33</v>
          </cell>
          <cell r="G9593">
            <v>7</v>
          </cell>
          <cell r="H9593">
            <v>0</v>
          </cell>
          <cell r="I9593">
            <v>0</v>
          </cell>
          <cell r="J9593">
            <v>0</v>
          </cell>
          <cell r="K9593">
            <v>41</v>
          </cell>
        </row>
        <row r="9594">
          <cell r="A9594">
            <v>9588</v>
          </cell>
          <cell r="B9594" t="str">
            <v>L</v>
          </cell>
          <cell r="C9594" t="str">
            <v>Rental, Hiring and Real Estate Services</v>
          </cell>
          <cell r="D9594">
            <v>209041225</v>
          </cell>
          <cell r="E9594" t="str">
            <v>Whittlesea</v>
          </cell>
          <cell r="F9594">
            <v>86</v>
          </cell>
          <cell r="G9594">
            <v>16</v>
          </cell>
          <cell r="H9594">
            <v>4</v>
          </cell>
          <cell r="I9594">
            <v>0</v>
          </cell>
          <cell r="J9594">
            <v>0</v>
          </cell>
          <cell r="K9594">
            <v>106</v>
          </cell>
        </row>
        <row r="9595">
          <cell r="A9595">
            <v>9589</v>
          </cell>
          <cell r="B9595" t="str">
            <v>M</v>
          </cell>
          <cell r="C9595" t="str">
            <v>Professional, Scientific and Technical Services</v>
          </cell>
          <cell r="D9595">
            <v>209041225</v>
          </cell>
          <cell r="E9595" t="str">
            <v>Whittlesea</v>
          </cell>
          <cell r="F9595">
            <v>85</v>
          </cell>
          <cell r="G9595">
            <v>35</v>
          </cell>
          <cell r="H9595">
            <v>3</v>
          </cell>
          <cell r="I9595">
            <v>3</v>
          </cell>
          <cell r="J9595">
            <v>0</v>
          </cell>
          <cell r="K9595">
            <v>124</v>
          </cell>
        </row>
        <row r="9596">
          <cell r="A9596">
            <v>9590</v>
          </cell>
          <cell r="B9596" t="str">
            <v>N</v>
          </cell>
          <cell r="C9596" t="str">
            <v>Administrative and Support Services</v>
          </cell>
          <cell r="D9596">
            <v>209041225</v>
          </cell>
          <cell r="E9596" t="str">
            <v>Whittlesea</v>
          </cell>
          <cell r="F9596">
            <v>69</v>
          </cell>
          <cell r="G9596">
            <v>17</v>
          </cell>
          <cell r="H9596">
            <v>0</v>
          </cell>
          <cell r="I9596">
            <v>3</v>
          </cell>
          <cell r="J9596">
            <v>0</v>
          </cell>
          <cell r="K9596">
            <v>88</v>
          </cell>
        </row>
        <row r="9597">
          <cell r="A9597">
            <v>9591</v>
          </cell>
          <cell r="B9597" t="str">
            <v>O</v>
          </cell>
          <cell r="C9597" t="str">
            <v>Public Administration and Safety</v>
          </cell>
          <cell r="D9597">
            <v>209041225</v>
          </cell>
          <cell r="E9597" t="str">
            <v>Whittlesea</v>
          </cell>
          <cell r="F9597">
            <v>4</v>
          </cell>
          <cell r="G9597">
            <v>0</v>
          </cell>
          <cell r="H9597">
            <v>3</v>
          </cell>
          <cell r="I9597">
            <v>0</v>
          </cell>
          <cell r="J9597">
            <v>0</v>
          </cell>
          <cell r="K9597">
            <v>8</v>
          </cell>
        </row>
        <row r="9598">
          <cell r="A9598">
            <v>9592</v>
          </cell>
          <cell r="B9598" t="str">
            <v>P</v>
          </cell>
          <cell r="C9598" t="str">
            <v>Education and Training</v>
          </cell>
          <cell r="D9598">
            <v>209041225</v>
          </cell>
          <cell r="E9598" t="str">
            <v>Whittlesea</v>
          </cell>
          <cell r="F9598">
            <v>10</v>
          </cell>
          <cell r="G9598">
            <v>5</v>
          </cell>
          <cell r="H9598">
            <v>0</v>
          </cell>
          <cell r="I9598">
            <v>0</v>
          </cell>
          <cell r="J9598">
            <v>0</v>
          </cell>
          <cell r="K9598">
            <v>15</v>
          </cell>
        </row>
        <row r="9599">
          <cell r="A9599">
            <v>9593</v>
          </cell>
          <cell r="B9599" t="str">
            <v>Q</v>
          </cell>
          <cell r="C9599" t="str">
            <v>Health Care and Social Assistance</v>
          </cell>
          <cell r="D9599">
            <v>209041225</v>
          </cell>
          <cell r="E9599" t="str">
            <v>Whittlesea</v>
          </cell>
          <cell r="F9599">
            <v>64</v>
          </cell>
          <cell r="G9599">
            <v>20</v>
          </cell>
          <cell r="H9599">
            <v>10</v>
          </cell>
          <cell r="I9599">
            <v>4</v>
          </cell>
          <cell r="J9599">
            <v>0</v>
          </cell>
          <cell r="K9599">
            <v>98</v>
          </cell>
        </row>
        <row r="9600">
          <cell r="A9600">
            <v>9594</v>
          </cell>
          <cell r="B9600" t="str">
            <v>R</v>
          </cell>
          <cell r="C9600" t="str">
            <v>Arts and Recreation Services</v>
          </cell>
          <cell r="D9600">
            <v>209041225</v>
          </cell>
          <cell r="E9600" t="str">
            <v>Whittlesea</v>
          </cell>
          <cell r="F9600">
            <v>10</v>
          </cell>
          <cell r="G9600">
            <v>3</v>
          </cell>
          <cell r="H9600">
            <v>0</v>
          </cell>
          <cell r="I9600">
            <v>0</v>
          </cell>
          <cell r="J9600">
            <v>0</v>
          </cell>
          <cell r="K9600">
            <v>13</v>
          </cell>
        </row>
        <row r="9601">
          <cell r="A9601">
            <v>9595</v>
          </cell>
          <cell r="B9601" t="str">
            <v>S</v>
          </cell>
          <cell r="C9601" t="str">
            <v>Other Services</v>
          </cell>
          <cell r="D9601">
            <v>209041225</v>
          </cell>
          <cell r="E9601" t="str">
            <v>Whittlesea</v>
          </cell>
          <cell r="F9601">
            <v>55</v>
          </cell>
          <cell r="G9601">
            <v>25</v>
          </cell>
          <cell r="H9601">
            <v>11</v>
          </cell>
          <cell r="I9601">
            <v>0</v>
          </cell>
          <cell r="J9601">
            <v>0</v>
          </cell>
          <cell r="K9601">
            <v>91</v>
          </cell>
        </row>
        <row r="9602">
          <cell r="A9602">
            <v>9596</v>
          </cell>
          <cell r="B9602" t="str">
            <v>A</v>
          </cell>
          <cell r="C9602" t="str">
            <v>Agriculture, Forestry and Fishing</v>
          </cell>
          <cell r="D9602">
            <v>213021346</v>
          </cell>
          <cell r="E9602" t="str">
            <v>Williamstown</v>
          </cell>
          <cell r="F9602">
            <v>16</v>
          </cell>
          <cell r="G9602">
            <v>0</v>
          </cell>
          <cell r="H9602">
            <v>0</v>
          </cell>
          <cell r="I9602">
            <v>0</v>
          </cell>
          <cell r="J9602">
            <v>0</v>
          </cell>
          <cell r="K9602">
            <v>17</v>
          </cell>
        </row>
        <row r="9603">
          <cell r="A9603">
            <v>9597</v>
          </cell>
          <cell r="B9603" t="str">
            <v>B</v>
          </cell>
          <cell r="C9603" t="str">
            <v>Mining</v>
          </cell>
          <cell r="D9603">
            <v>213021346</v>
          </cell>
          <cell r="E9603" t="str">
            <v>Williamstown</v>
          </cell>
          <cell r="F9603">
            <v>0</v>
          </cell>
          <cell r="G9603">
            <v>3</v>
          </cell>
          <cell r="H9603">
            <v>0</v>
          </cell>
          <cell r="I9603">
            <v>0</v>
          </cell>
          <cell r="J9603">
            <v>0</v>
          </cell>
          <cell r="K9603">
            <v>0</v>
          </cell>
        </row>
        <row r="9604">
          <cell r="A9604">
            <v>9598</v>
          </cell>
          <cell r="B9604" t="str">
            <v>C</v>
          </cell>
          <cell r="C9604" t="str">
            <v>Manufacturing</v>
          </cell>
          <cell r="D9604">
            <v>213021346</v>
          </cell>
          <cell r="E9604" t="str">
            <v>Williamstown</v>
          </cell>
          <cell r="F9604">
            <v>36</v>
          </cell>
          <cell r="G9604">
            <v>27</v>
          </cell>
          <cell r="H9604">
            <v>18</v>
          </cell>
          <cell r="I9604">
            <v>4</v>
          </cell>
          <cell r="J9604">
            <v>0</v>
          </cell>
          <cell r="K9604">
            <v>85</v>
          </cell>
        </row>
        <row r="9605">
          <cell r="A9605">
            <v>9599</v>
          </cell>
          <cell r="B9605" t="str">
            <v>D</v>
          </cell>
          <cell r="C9605" t="str">
            <v>Electricity, Gas, Water and Waste Services</v>
          </cell>
          <cell r="D9605">
            <v>213021346</v>
          </cell>
          <cell r="E9605" t="str">
            <v>Williamstown</v>
          </cell>
          <cell r="F9605">
            <v>0</v>
          </cell>
          <cell r="G9605">
            <v>3</v>
          </cell>
          <cell r="H9605">
            <v>0</v>
          </cell>
          <cell r="I9605">
            <v>0</v>
          </cell>
          <cell r="J9605">
            <v>0</v>
          </cell>
          <cell r="K9605">
            <v>3</v>
          </cell>
        </row>
        <row r="9606">
          <cell r="A9606">
            <v>9600</v>
          </cell>
          <cell r="B9606" t="str">
            <v>E</v>
          </cell>
          <cell r="C9606" t="str">
            <v>Construction</v>
          </cell>
          <cell r="D9606">
            <v>213021346</v>
          </cell>
          <cell r="E9606" t="str">
            <v>Williamstown</v>
          </cell>
          <cell r="F9606">
            <v>204</v>
          </cell>
          <cell r="G9606">
            <v>87</v>
          </cell>
          <cell r="H9606">
            <v>35</v>
          </cell>
          <cell r="I9606">
            <v>14</v>
          </cell>
          <cell r="J9606">
            <v>3</v>
          </cell>
          <cell r="K9606">
            <v>341</v>
          </cell>
        </row>
        <row r="9607">
          <cell r="A9607">
            <v>9601</v>
          </cell>
          <cell r="B9607" t="str">
            <v>F</v>
          </cell>
          <cell r="C9607" t="str">
            <v>Wholesale Trade</v>
          </cell>
          <cell r="D9607">
            <v>213021346</v>
          </cell>
          <cell r="E9607" t="str">
            <v>Williamstown</v>
          </cell>
          <cell r="F9607">
            <v>31</v>
          </cell>
          <cell r="G9607">
            <v>30</v>
          </cell>
          <cell r="H9607">
            <v>13</v>
          </cell>
          <cell r="I9607">
            <v>0</v>
          </cell>
          <cell r="J9607">
            <v>0</v>
          </cell>
          <cell r="K9607">
            <v>74</v>
          </cell>
        </row>
        <row r="9608">
          <cell r="A9608">
            <v>9602</v>
          </cell>
          <cell r="B9608" t="str">
            <v>G</v>
          </cell>
          <cell r="C9608" t="str">
            <v>Retail Trade</v>
          </cell>
          <cell r="D9608">
            <v>213021346</v>
          </cell>
          <cell r="E9608" t="str">
            <v>Williamstown</v>
          </cell>
          <cell r="F9608">
            <v>63</v>
          </cell>
          <cell r="G9608">
            <v>53</v>
          </cell>
          <cell r="H9608">
            <v>26</v>
          </cell>
          <cell r="I9608">
            <v>4</v>
          </cell>
          <cell r="J9608">
            <v>0</v>
          </cell>
          <cell r="K9608">
            <v>146</v>
          </cell>
        </row>
        <row r="9609">
          <cell r="A9609">
            <v>9603</v>
          </cell>
          <cell r="B9609" t="str">
            <v>H</v>
          </cell>
          <cell r="C9609" t="str">
            <v>Accommodation and Food Services</v>
          </cell>
          <cell r="D9609">
            <v>213021346</v>
          </cell>
          <cell r="E9609" t="str">
            <v>Williamstown</v>
          </cell>
          <cell r="F9609">
            <v>29</v>
          </cell>
          <cell r="G9609">
            <v>30</v>
          </cell>
          <cell r="H9609">
            <v>35</v>
          </cell>
          <cell r="I9609">
            <v>10</v>
          </cell>
          <cell r="J9609">
            <v>0</v>
          </cell>
          <cell r="K9609">
            <v>104</v>
          </cell>
        </row>
        <row r="9610">
          <cell r="A9610">
            <v>9604</v>
          </cell>
          <cell r="B9610" t="str">
            <v>I</v>
          </cell>
          <cell r="C9610" t="str">
            <v>Transport, Postal and Warehousing</v>
          </cell>
          <cell r="D9610">
            <v>213021346</v>
          </cell>
          <cell r="E9610" t="str">
            <v>Williamstown</v>
          </cell>
          <cell r="F9610">
            <v>47</v>
          </cell>
          <cell r="G9610">
            <v>14</v>
          </cell>
          <cell r="H9610">
            <v>6</v>
          </cell>
          <cell r="I9610">
            <v>0</v>
          </cell>
          <cell r="J9610">
            <v>0</v>
          </cell>
          <cell r="K9610">
            <v>69</v>
          </cell>
        </row>
        <row r="9611">
          <cell r="A9611">
            <v>9605</v>
          </cell>
          <cell r="B9611" t="str">
            <v>J</v>
          </cell>
          <cell r="C9611" t="str">
            <v>Information Media and Telecommunications</v>
          </cell>
          <cell r="D9611">
            <v>213021346</v>
          </cell>
          <cell r="E9611" t="str">
            <v>Williamstown</v>
          </cell>
          <cell r="F9611">
            <v>16</v>
          </cell>
          <cell r="G9611">
            <v>10</v>
          </cell>
          <cell r="H9611">
            <v>0</v>
          </cell>
          <cell r="I9611">
            <v>0</v>
          </cell>
          <cell r="J9611">
            <v>0</v>
          </cell>
          <cell r="K9611">
            <v>26</v>
          </cell>
        </row>
        <row r="9612">
          <cell r="A9612">
            <v>9606</v>
          </cell>
          <cell r="B9612" t="str">
            <v>K</v>
          </cell>
          <cell r="C9612" t="str">
            <v>Financial and Insurance Services</v>
          </cell>
          <cell r="D9612">
            <v>213021346</v>
          </cell>
          <cell r="E9612" t="str">
            <v>Williamstown</v>
          </cell>
          <cell r="F9612">
            <v>90</v>
          </cell>
          <cell r="G9612">
            <v>32</v>
          </cell>
          <cell r="H9612">
            <v>3</v>
          </cell>
          <cell r="I9612">
            <v>3</v>
          </cell>
          <cell r="J9612">
            <v>0</v>
          </cell>
          <cell r="K9612">
            <v>126</v>
          </cell>
        </row>
        <row r="9613">
          <cell r="A9613">
            <v>9607</v>
          </cell>
          <cell r="B9613" t="str">
            <v>L</v>
          </cell>
          <cell r="C9613" t="str">
            <v>Rental, Hiring and Real Estate Services</v>
          </cell>
          <cell r="D9613">
            <v>213021346</v>
          </cell>
          <cell r="E9613" t="str">
            <v>Williamstown</v>
          </cell>
          <cell r="F9613">
            <v>317</v>
          </cell>
          <cell r="G9613">
            <v>11</v>
          </cell>
          <cell r="H9613">
            <v>13</v>
          </cell>
          <cell r="I9613">
            <v>3</v>
          </cell>
          <cell r="J9613">
            <v>0</v>
          </cell>
          <cell r="K9613">
            <v>342</v>
          </cell>
        </row>
        <row r="9614">
          <cell r="A9614">
            <v>9608</v>
          </cell>
          <cell r="B9614" t="str">
            <v>M</v>
          </cell>
          <cell r="C9614" t="str">
            <v>Professional, Scientific and Technical Services</v>
          </cell>
          <cell r="D9614">
            <v>213021346</v>
          </cell>
          <cell r="E9614" t="str">
            <v>Williamstown</v>
          </cell>
          <cell r="F9614">
            <v>275</v>
          </cell>
          <cell r="G9614">
            <v>127</v>
          </cell>
          <cell r="H9614">
            <v>23</v>
          </cell>
          <cell r="I9614">
            <v>4</v>
          </cell>
          <cell r="J9614">
            <v>0</v>
          </cell>
          <cell r="K9614">
            <v>429</v>
          </cell>
        </row>
        <row r="9615">
          <cell r="A9615">
            <v>9609</v>
          </cell>
          <cell r="B9615" t="str">
            <v>N</v>
          </cell>
          <cell r="C9615" t="str">
            <v>Administrative and Support Services</v>
          </cell>
          <cell r="D9615">
            <v>213021346</v>
          </cell>
          <cell r="E9615" t="str">
            <v>Williamstown</v>
          </cell>
          <cell r="F9615">
            <v>46</v>
          </cell>
          <cell r="G9615">
            <v>18</v>
          </cell>
          <cell r="H9615">
            <v>4</v>
          </cell>
          <cell r="I9615">
            <v>5</v>
          </cell>
          <cell r="J9615">
            <v>0</v>
          </cell>
          <cell r="K9615">
            <v>73</v>
          </cell>
        </row>
        <row r="9616">
          <cell r="A9616">
            <v>9610</v>
          </cell>
          <cell r="B9616" t="str">
            <v>O</v>
          </cell>
          <cell r="C9616" t="str">
            <v>Public Administration and Safety</v>
          </cell>
          <cell r="D9616">
            <v>213021346</v>
          </cell>
          <cell r="E9616" t="str">
            <v>Williamstown</v>
          </cell>
          <cell r="F9616">
            <v>4</v>
          </cell>
          <cell r="G9616">
            <v>3</v>
          </cell>
          <cell r="H9616">
            <v>0</v>
          </cell>
          <cell r="I9616">
            <v>0</v>
          </cell>
          <cell r="J9616">
            <v>0</v>
          </cell>
          <cell r="K9616">
            <v>5</v>
          </cell>
        </row>
        <row r="9617">
          <cell r="A9617">
            <v>9611</v>
          </cell>
          <cell r="B9617" t="str">
            <v>P</v>
          </cell>
          <cell r="C9617" t="str">
            <v>Education and Training</v>
          </cell>
          <cell r="D9617">
            <v>213021346</v>
          </cell>
          <cell r="E9617" t="str">
            <v>Williamstown</v>
          </cell>
          <cell r="F9617">
            <v>27</v>
          </cell>
          <cell r="G9617">
            <v>11</v>
          </cell>
          <cell r="H9617">
            <v>9</v>
          </cell>
          <cell r="I9617">
            <v>0</v>
          </cell>
          <cell r="J9617">
            <v>0</v>
          </cell>
          <cell r="K9617">
            <v>48</v>
          </cell>
        </row>
        <row r="9618">
          <cell r="A9618">
            <v>9612</v>
          </cell>
          <cell r="B9618" t="str">
            <v>Q</v>
          </cell>
          <cell r="C9618" t="str">
            <v>Health Care and Social Assistance</v>
          </cell>
          <cell r="D9618">
            <v>213021346</v>
          </cell>
          <cell r="E9618" t="str">
            <v>Williamstown</v>
          </cell>
          <cell r="F9618">
            <v>120</v>
          </cell>
          <cell r="G9618">
            <v>39</v>
          </cell>
          <cell r="H9618">
            <v>28</v>
          </cell>
          <cell r="I9618">
            <v>3</v>
          </cell>
          <cell r="J9618">
            <v>0</v>
          </cell>
          <cell r="K9618">
            <v>190</v>
          </cell>
        </row>
        <row r="9619">
          <cell r="A9619">
            <v>9613</v>
          </cell>
          <cell r="B9619" t="str">
            <v>R</v>
          </cell>
          <cell r="C9619" t="str">
            <v>Arts and Recreation Services</v>
          </cell>
          <cell r="D9619">
            <v>213021346</v>
          </cell>
          <cell r="E9619" t="str">
            <v>Williamstown</v>
          </cell>
          <cell r="F9619">
            <v>21</v>
          </cell>
          <cell r="G9619">
            <v>10</v>
          </cell>
          <cell r="H9619">
            <v>5</v>
          </cell>
          <cell r="I9619">
            <v>0</v>
          </cell>
          <cell r="J9619">
            <v>0</v>
          </cell>
          <cell r="K9619">
            <v>37</v>
          </cell>
        </row>
        <row r="9620">
          <cell r="A9620">
            <v>9614</v>
          </cell>
          <cell r="B9620" t="str">
            <v>S</v>
          </cell>
          <cell r="C9620" t="str">
            <v>Other Services</v>
          </cell>
          <cell r="D9620">
            <v>213021346</v>
          </cell>
          <cell r="E9620" t="str">
            <v>Williamstown</v>
          </cell>
          <cell r="F9620">
            <v>51</v>
          </cell>
          <cell r="G9620">
            <v>52</v>
          </cell>
          <cell r="H9620">
            <v>16</v>
          </cell>
          <cell r="I9620">
            <v>3</v>
          </cell>
          <cell r="J9620">
            <v>0</v>
          </cell>
          <cell r="K9620">
            <v>121</v>
          </cell>
        </row>
        <row r="9621">
          <cell r="A9621">
            <v>9615</v>
          </cell>
          <cell r="B9621" t="str">
            <v>A</v>
          </cell>
          <cell r="C9621" t="str">
            <v>Agriculture, Forestry and Fishing</v>
          </cell>
          <cell r="D9621">
            <v>205031092</v>
          </cell>
          <cell r="E9621" t="str">
            <v>Wilsons Promontory</v>
          </cell>
          <cell r="F9621">
            <v>0</v>
          </cell>
          <cell r="G9621">
            <v>0</v>
          </cell>
          <cell r="H9621">
            <v>0</v>
          </cell>
          <cell r="I9621">
            <v>0</v>
          </cell>
          <cell r="J9621">
            <v>0</v>
          </cell>
          <cell r="K9621">
            <v>0</v>
          </cell>
        </row>
        <row r="9622">
          <cell r="A9622">
            <v>9616</v>
          </cell>
          <cell r="B9622" t="str">
            <v>B</v>
          </cell>
          <cell r="C9622" t="str">
            <v>Mining</v>
          </cell>
          <cell r="D9622">
            <v>205031092</v>
          </cell>
          <cell r="E9622" t="str">
            <v>Wilsons Promontory</v>
          </cell>
          <cell r="F9622">
            <v>0</v>
          </cell>
          <cell r="G9622">
            <v>0</v>
          </cell>
          <cell r="H9622">
            <v>0</v>
          </cell>
          <cell r="I9622">
            <v>0</v>
          </cell>
          <cell r="J9622">
            <v>0</v>
          </cell>
          <cell r="K9622">
            <v>0</v>
          </cell>
        </row>
        <row r="9623">
          <cell r="A9623">
            <v>9617</v>
          </cell>
          <cell r="B9623" t="str">
            <v>C</v>
          </cell>
          <cell r="C9623" t="str">
            <v>Manufacturing</v>
          </cell>
          <cell r="D9623">
            <v>205031092</v>
          </cell>
          <cell r="E9623" t="str">
            <v>Wilsons Promontory</v>
          </cell>
          <cell r="F9623">
            <v>0</v>
          </cell>
          <cell r="G9623">
            <v>0</v>
          </cell>
          <cell r="H9623">
            <v>0</v>
          </cell>
          <cell r="I9623">
            <v>0</v>
          </cell>
          <cell r="J9623">
            <v>0</v>
          </cell>
          <cell r="K9623">
            <v>0</v>
          </cell>
        </row>
        <row r="9624">
          <cell r="A9624">
            <v>9618</v>
          </cell>
          <cell r="B9624" t="str">
            <v>D</v>
          </cell>
          <cell r="C9624" t="str">
            <v>Electricity, Gas, Water and Waste Services</v>
          </cell>
          <cell r="D9624">
            <v>205031092</v>
          </cell>
          <cell r="E9624" t="str">
            <v>Wilsons Promontory</v>
          </cell>
          <cell r="F9624">
            <v>0</v>
          </cell>
          <cell r="G9624">
            <v>0</v>
          </cell>
          <cell r="H9624">
            <v>0</v>
          </cell>
          <cell r="I9624">
            <v>0</v>
          </cell>
          <cell r="J9624">
            <v>0</v>
          </cell>
          <cell r="K9624">
            <v>0</v>
          </cell>
        </row>
        <row r="9625">
          <cell r="A9625">
            <v>9619</v>
          </cell>
          <cell r="B9625" t="str">
            <v>E</v>
          </cell>
          <cell r="C9625" t="str">
            <v>Construction</v>
          </cell>
          <cell r="D9625">
            <v>205031092</v>
          </cell>
          <cell r="E9625" t="str">
            <v>Wilsons Promontory</v>
          </cell>
          <cell r="F9625">
            <v>0</v>
          </cell>
          <cell r="G9625">
            <v>0</v>
          </cell>
          <cell r="H9625">
            <v>0</v>
          </cell>
          <cell r="I9625">
            <v>0</v>
          </cell>
          <cell r="J9625">
            <v>0</v>
          </cell>
          <cell r="K9625">
            <v>0</v>
          </cell>
        </row>
        <row r="9626">
          <cell r="A9626">
            <v>9620</v>
          </cell>
          <cell r="B9626" t="str">
            <v>F</v>
          </cell>
          <cell r="C9626" t="str">
            <v>Wholesale Trade</v>
          </cell>
          <cell r="D9626">
            <v>205031092</v>
          </cell>
          <cell r="E9626" t="str">
            <v>Wilsons Promontory</v>
          </cell>
          <cell r="F9626">
            <v>0</v>
          </cell>
          <cell r="G9626">
            <v>0</v>
          </cell>
          <cell r="H9626">
            <v>0</v>
          </cell>
          <cell r="I9626">
            <v>0</v>
          </cell>
          <cell r="J9626">
            <v>0</v>
          </cell>
          <cell r="K9626">
            <v>0</v>
          </cell>
        </row>
        <row r="9627">
          <cell r="A9627">
            <v>9621</v>
          </cell>
          <cell r="B9627" t="str">
            <v>G</v>
          </cell>
          <cell r="C9627" t="str">
            <v>Retail Trade</v>
          </cell>
          <cell r="D9627">
            <v>205031092</v>
          </cell>
          <cell r="E9627" t="str">
            <v>Wilsons Promontory</v>
          </cell>
          <cell r="F9627">
            <v>0</v>
          </cell>
          <cell r="G9627">
            <v>0</v>
          </cell>
          <cell r="H9627">
            <v>0</v>
          </cell>
          <cell r="I9627">
            <v>0</v>
          </cell>
          <cell r="J9627">
            <v>0</v>
          </cell>
          <cell r="K9627">
            <v>0</v>
          </cell>
        </row>
        <row r="9628">
          <cell r="A9628">
            <v>9622</v>
          </cell>
          <cell r="B9628" t="str">
            <v>H</v>
          </cell>
          <cell r="C9628" t="str">
            <v>Accommodation and Food Services</v>
          </cell>
          <cell r="D9628">
            <v>205031092</v>
          </cell>
          <cell r="E9628" t="str">
            <v>Wilsons Promontory</v>
          </cell>
          <cell r="F9628">
            <v>0</v>
          </cell>
          <cell r="G9628">
            <v>0</v>
          </cell>
          <cell r="H9628">
            <v>0</v>
          </cell>
          <cell r="I9628">
            <v>0</v>
          </cell>
          <cell r="J9628">
            <v>0</v>
          </cell>
          <cell r="K9628">
            <v>0</v>
          </cell>
        </row>
        <row r="9629">
          <cell r="A9629">
            <v>9623</v>
          </cell>
          <cell r="B9629" t="str">
            <v>I</v>
          </cell>
          <cell r="C9629" t="str">
            <v>Transport, Postal and Warehousing</v>
          </cell>
          <cell r="D9629">
            <v>205031092</v>
          </cell>
          <cell r="E9629" t="str">
            <v>Wilsons Promontory</v>
          </cell>
          <cell r="F9629">
            <v>0</v>
          </cell>
          <cell r="G9629">
            <v>0</v>
          </cell>
          <cell r="H9629">
            <v>0</v>
          </cell>
          <cell r="I9629">
            <v>0</v>
          </cell>
          <cell r="J9629">
            <v>0</v>
          </cell>
          <cell r="K9629">
            <v>0</v>
          </cell>
        </row>
        <row r="9630">
          <cell r="A9630">
            <v>9624</v>
          </cell>
          <cell r="B9630" t="str">
            <v>J</v>
          </cell>
          <cell r="C9630" t="str">
            <v>Information Media and Telecommunications</v>
          </cell>
          <cell r="D9630">
            <v>205031092</v>
          </cell>
          <cell r="E9630" t="str">
            <v>Wilsons Promontory</v>
          </cell>
          <cell r="F9630">
            <v>0</v>
          </cell>
          <cell r="G9630">
            <v>0</v>
          </cell>
          <cell r="H9630">
            <v>0</v>
          </cell>
          <cell r="I9630">
            <v>0</v>
          </cell>
          <cell r="J9630">
            <v>0</v>
          </cell>
          <cell r="K9630">
            <v>0</v>
          </cell>
        </row>
        <row r="9631">
          <cell r="A9631">
            <v>9625</v>
          </cell>
          <cell r="B9631" t="str">
            <v>K</v>
          </cell>
          <cell r="C9631" t="str">
            <v>Financial and Insurance Services</v>
          </cell>
          <cell r="D9631">
            <v>205031092</v>
          </cell>
          <cell r="E9631" t="str">
            <v>Wilsons Promontory</v>
          </cell>
          <cell r="F9631">
            <v>0</v>
          </cell>
          <cell r="G9631">
            <v>0</v>
          </cell>
          <cell r="H9631">
            <v>0</v>
          </cell>
          <cell r="I9631">
            <v>0</v>
          </cell>
          <cell r="J9631">
            <v>0</v>
          </cell>
          <cell r="K9631">
            <v>0</v>
          </cell>
        </row>
        <row r="9632">
          <cell r="A9632">
            <v>9626</v>
          </cell>
          <cell r="B9632" t="str">
            <v>L</v>
          </cell>
          <cell r="C9632" t="str">
            <v>Rental, Hiring and Real Estate Services</v>
          </cell>
          <cell r="D9632">
            <v>205031092</v>
          </cell>
          <cell r="E9632" t="str">
            <v>Wilsons Promontory</v>
          </cell>
          <cell r="F9632">
            <v>0</v>
          </cell>
          <cell r="G9632">
            <v>0</v>
          </cell>
          <cell r="H9632">
            <v>0</v>
          </cell>
          <cell r="I9632">
            <v>0</v>
          </cell>
          <cell r="J9632">
            <v>0</v>
          </cell>
          <cell r="K9632">
            <v>0</v>
          </cell>
        </row>
        <row r="9633">
          <cell r="A9633">
            <v>9627</v>
          </cell>
          <cell r="B9633" t="str">
            <v>M</v>
          </cell>
          <cell r="C9633" t="str">
            <v>Professional, Scientific and Technical Services</v>
          </cell>
          <cell r="D9633">
            <v>205031092</v>
          </cell>
          <cell r="E9633" t="str">
            <v>Wilsons Promontory</v>
          </cell>
          <cell r="F9633">
            <v>0</v>
          </cell>
          <cell r="G9633">
            <v>0</v>
          </cell>
          <cell r="H9633">
            <v>0</v>
          </cell>
          <cell r="I9633">
            <v>0</v>
          </cell>
          <cell r="J9633">
            <v>0</v>
          </cell>
          <cell r="K9633">
            <v>0</v>
          </cell>
        </row>
        <row r="9634">
          <cell r="A9634">
            <v>9628</v>
          </cell>
          <cell r="B9634" t="str">
            <v>N</v>
          </cell>
          <cell r="C9634" t="str">
            <v>Administrative and Support Services</v>
          </cell>
          <cell r="D9634">
            <v>205031092</v>
          </cell>
          <cell r="E9634" t="str">
            <v>Wilsons Promontory</v>
          </cell>
          <cell r="F9634">
            <v>0</v>
          </cell>
          <cell r="G9634">
            <v>0</v>
          </cell>
          <cell r="H9634">
            <v>0</v>
          </cell>
          <cell r="I9634">
            <v>0</v>
          </cell>
          <cell r="J9634">
            <v>0</v>
          </cell>
          <cell r="K9634">
            <v>0</v>
          </cell>
        </row>
        <row r="9635">
          <cell r="A9635">
            <v>9629</v>
          </cell>
          <cell r="B9635" t="str">
            <v>O</v>
          </cell>
          <cell r="C9635" t="str">
            <v>Public Administration and Safety</v>
          </cell>
          <cell r="D9635">
            <v>205031092</v>
          </cell>
          <cell r="E9635" t="str">
            <v>Wilsons Promontory</v>
          </cell>
          <cell r="F9635">
            <v>0</v>
          </cell>
          <cell r="G9635">
            <v>0</v>
          </cell>
          <cell r="H9635">
            <v>0</v>
          </cell>
          <cell r="I9635">
            <v>0</v>
          </cell>
          <cell r="J9635">
            <v>0</v>
          </cell>
          <cell r="K9635">
            <v>0</v>
          </cell>
        </row>
        <row r="9636">
          <cell r="A9636">
            <v>9630</v>
          </cell>
          <cell r="B9636" t="str">
            <v>P</v>
          </cell>
          <cell r="C9636" t="str">
            <v>Education and Training</v>
          </cell>
          <cell r="D9636">
            <v>205031092</v>
          </cell>
          <cell r="E9636" t="str">
            <v>Wilsons Promontory</v>
          </cell>
          <cell r="F9636">
            <v>0</v>
          </cell>
          <cell r="G9636">
            <v>0</v>
          </cell>
          <cell r="H9636">
            <v>0</v>
          </cell>
          <cell r="I9636">
            <v>0</v>
          </cell>
          <cell r="J9636">
            <v>0</v>
          </cell>
          <cell r="K9636">
            <v>0</v>
          </cell>
        </row>
        <row r="9637">
          <cell r="A9637">
            <v>9631</v>
          </cell>
          <cell r="B9637" t="str">
            <v>Q</v>
          </cell>
          <cell r="C9637" t="str">
            <v>Health Care and Social Assistance</v>
          </cell>
          <cell r="D9637">
            <v>205031092</v>
          </cell>
          <cell r="E9637" t="str">
            <v>Wilsons Promontory</v>
          </cell>
          <cell r="F9637">
            <v>0</v>
          </cell>
          <cell r="G9637">
            <v>0</v>
          </cell>
          <cell r="H9637">
            <v>0</v>
          </cell>
          <cell r="I9637">
            <v>0</v>
          </cell>
          <cell r="J9637">
            <v>0</v>
          </cell>
          <cell r="K9637">
            <v>0</v>
          </cell>
        </row>
        <row r="9638">
          <cell r="A9638">
            <v>9632</v>
          </cell>
          <cell r="B9638" t="str">
            <v>R</v>
          </cell>
          <cell r="C9638" t="str">
            <v>Arts and Recreation Services</v>
          </cell>
          <cell r="D9638">
            <v>205031092</v>
          </cell>
          <cell r="E9638" t="str">
            <v>Wilsons Promontory</v>
          </cell>
          <cell r="F9638">
            <v>0</v>
          </cell>
          <cell r="G9638">
            <v>0</v>
          </cell>
          <cell r="H9638">
            <v>0</v>
          </cell>
          <cell r="I9638">
            <v>0</v>
          </cell>
          <cell r="J9638">
            <v>0</v>
          </cell>
          <cell r="K9638">
            <v>0</v>
          </cell>
        </row>
        <row r="9639">
          <cell r="A9639">
            <v>9633</v>
          </cell>
          <cell r="B9639" t="str">
            <v>S</v>
          </cell>
          <cell r="C9639" t="str">
            <v>Other Services</v>
          </cell>
          <cell r="D9639">
            <v>205031092</v>
          </cell>
          <cell r="E9639" t="str">
            <v>Wilsons Promontory</v>
          </cell>
          <cell r="F9639">
            <v>0</v>
          </cell>
          <cell r="G9639">
            <v>0</v>
          </cell>
          <cell r="H9639">
            <v>0</v>
          </cell>
          <cell r="I9639">
            <v>0</v>
          </cell>
          <cell r="J9639">
            <v>0</v>
          </cell>
          <cell r="K9639">
            <v>0</v>
          </cell>
        </row>
        <row r="9640">
          <cell r="A9640">
            <v>9634</v>
          </cell>
          <cell r="B9640" t="str">
            <v>A</v>
          </cell>
          <cell r="C9640" t="str">
            <v>Agriculture, Forestry and Fishing</v>
          </cell>
          <cell r="D9640">
            <v>203011036</v>
          </cell>
          <cell r="E9640" t="str">
            <v>Winchelsea</v>
          </cell>
          <cell r="F9640">
            <v>271</v>
          </cell>
          <cell r="G9640">
            <v>44</v>
          </cell>
          <cell r="H9640">
            <v>10</v>
          </cell>
          <cell r="I9640">
            <v>3</v>
          </cell>
          <cell r="J9640">
            <v>0</v>
          </cell>
          <cell r="K9640">
            <v>328</v>
          </cell>
        </row>
        <row r="9641">
          <cell r="A9641">
            <v>9635</v>
          </cell>
          <cell r="B9641" t="str">
            <v>B</v>
          </cell>
          <cell r="C9641" t="str">
            <v>Mining</v>
          </cell>
          <cell r="D9641">
            <v>203011036</v>
          </cell>
          <cell r="E9641" t="str">
            <v>Winchelsea</v>
          </cell>
          <cell r="F9641">
            <v>0</v>
          </cell>
          <cell r="G9641">
            <v>0</v>
          </cell>
          <cell r="H9641">
            <v>0</v>
          </cell>
          <cell r="I9641">
            <v>0</v>
          </cell>
          <cell r="J9641">
            <v>0</v>
          </cell>
          <cell r="K9641">
            <v>0</v>
          </cell>
        </row>
        <row r="9642">
          <cell r="A9642">
            <v>9636</v>
          </cell>
          <cell r="B9642" t="str">
            <v>C</v>
          </cell>
          <cell r="C9642" t="str">
            <v>Manufacturing</v>
          </cell>
          <cell r="D9642">
            <v>203011036</v>
          </cell>
          <cell r="E9642" t="str">
            <v>Winchelsea</v>
          </cell>
          <cell r="F9642">
            <v>12</v>
          </cell>
          <cell r="G9642">
            <v>10</v>
          </cell>
          <cell r="H9642">
            <v>3</v>
          </cell>
          <cell r="I9642">
            <v>0</v>
          </cell>
          <cell r="J9642">
            <v>0</v>
          </cell>
          <cell r="K9642">
            <v>24</v>
          </cell>
        </row>
        <row r="9643">
          <cell r="A9643">
            <v>9637</v>
          </cell>
          <cell r="B9643" t="str">
            <v>D</v>
          </cell>
          <cell r="C9643" t="str">
            <v>Electricity, Gas, Water and Waste Services</v>
          </cell>
          <cell r="D9643">
            <v>203011036</v>
          </cell>
          <cell r="E9643" t="str">
            <v>Winchelsea</v>
          </cell>
          <cell r="F9643">
            <v>0</v>
          </cell>
          <cell r="G9643">
            <v>3</v>
          </cell>
          <cell r="H9643">
            <v>0</v>
          </cell>
          <cell r="I9643">
            <v>0</v>
          </cell>
          <cell r="J9643">
            <v>0</v>
          </cell>
          <cell r="K9643">
            <v>0</v>
          </cell>
        </row>
        <row r="9644">
          <cell r="A9644">
            <v>9638</v>
          </cell>
          <cell r="B9644" t="str">
            <v>E</v>
          </cell>
          <cell r="C9644" t="str">
            <v>Construction</v>
          </cell>
          <cell r="D9644">
            <v>203011036</v>
          </cell>
          <cell r="E9644" t="str">
            <v>Winchelsea</v>
          </cell>
          <cell r="F9644">
            <v>127</v>
          </cell>
          <cell r="G9644">
            <v>69</v>
          </cell>
          <cell r="H9644">
            <v>6</v>
          </cell>
          <cell r="I9644">
            <v>3</v>
          </cell>
          <cell r="J9644">
            <v>0</v>
          </cell>
          <cell r="K9644">
            <v>203</v>
          </cell>
        </row>
        <row r="9645">
          <cell r="A9645">
            <v>9639</v>
          </cell>
          <cell r="B9645" t="str">
            <v>F</v>
          </cell>
          <cell r="C9645" t="str">
            <v>Wholesale Trade</v>
          </cell>
          <cell r="D9645">
            <v>203011036</v>
          </cell>
          <cell r="E9645" t="str">
            <v>Winchelsea</v>
          </cell>
          <cell r="F9645">
            <v>14</v>
          </cell>
          <cell r="G9645">
            <v>6</v>
          </cell>
          <cell r="H9645">
            <v>3</v>
          </cell>
          <cell r="I9645">
            <v>0</v>
          </cell>
          <cell r="J9645">
            <v>0</v>
          </cell>
          <cell r="K9645">
            <v>23</v>
          </cell>
        </row>
        <row r="9646">
          <cell r="A9646">
            <v>9640</v>
          </cell>
          <cell r="B9646" t="str">
            <v>G</v>
          </cell>
          <cell r="C9646" t="str">
            <v>Retail Trade</v>
          </cell>
          <cell r="D9646">
            <v>203011036</v>
          </cell>
          <cell r="E9646" t="str">
            <v>Winchelsea</v>
          </cell>
          <cell r="F9646">
            <v>28</v>
          </cell>
          <cell r="G9646">
            <v>13</v>
          </cell>
          <cell r="H9646">
            <v>9</v>
          </cell>
          <cell r="I9646">
            <v>0</v>
          </cell>
          <cell r="J9646">
            <v>0</v>
          </cell>
          <cell r="K9646">
            <v>52</v>
          </cell>
        </row>
        <row r="9647">
          <cell r="A9647">
            <v>9641</v>
          </cell>
          <cell r="B9647" t="str">
            <v>H</v>
          </cell>
          <cell r="C9647" t="str">
            <v>Accommodation and Food Services</v>
          </cell>
          <cell r="D9647">
            <v>203011036</v>
          </cell>
          <cell r="E9647" t="str">
            <v>Winchelsea</v>
          </cell>
          <cell r="F9647">
            <v>18</v>
          </cell>
          <cell r="G9647">
            <v>5</v>
          </cell>
          <cell r="H9647">
            <v>6</v>
          </cell>
          <cell r="I9647">
            <v>3</v>
          </cell>
          <cell r="J9647">
            <v>0</v>
          </cell>
          <cell r="K9647">
            <v>31</v>
          </cell>
        </row>
        <row r="9648">
          <cell r="A9648">
            <v>9642</v>
          </cell>
          <cell r="B9648" t="str">
            <v>I</v>
          </cell>
          <cell r="C9648" t="str">
            <v>Transport, Postal and Warehousing</v>
          </cell>
          <cell r="D9648">
            <v>203011036</v>
          </cell>
          <cell r="E9648" t="str">
            <v>Winchelsea</v>
          </cell>
          <cell r="F9648">
            <v>23</v>
          </cell>
          <cell r="G9648">
            <v>9</v>
          </cell>
          <cell r="H9648">
            <v>3</v>
          </cell>
          <cell r="I9648">
            <v>0</v>
          </cell>
          <cell r="J9648">
            <v>0</v>
          </cell>
          <cell r="K9648">
            <v>34</v>
          </cell>
        </row>
        <row r="9649">
          <cell r="A9649">
            <v>9643</v>
          </cell>
          <cell r="B9649" t="str">
            <v>J</v>
          </cell>
          <cell r="C9649" t="str">
            <v>Information Media and Telecommunications</v>
          </cell>
          <cell r="D9649">
            <v>203011036</v>
          </cell>
          <cell r="E9649" t="str">
            <v>Winchelsea</v>
          </cell>
          <cell r="F9649">
            <v>3</v>
          </cell>
          <cell r="G9649">
            <v>3</v>
          </cell>
          <cell r="H9649">
            <v>0</v>
          </cell>
          <cell r="I9649">
            <v>0</v>
          </cell>
          <cell r="J9649">
            <v>0</v>
          </cell>
          <cell r="K9649">
            <v>3</v>
          </cell>
        </row>
        <row r="9650">
          <cell r="A9650">
            <v>9644</v>
          </cell>
          <cell r="B9650" t="str">
            <v>K</v>
          </cell>
          <cell r="C9650" t="str">
            <v>Financial and Insurance Services</v>
          </cell>
          <cell r="D9650">
            <v>203011036</v>
          </cell>
          <cell r="E9650" t="str">
            <v>Winchelsea</v>
          </cell>
          <cell r="F9650">
            <v>14</v>
          </cell>
          <cell r="G9650">
            <v>0</v>
          </cell>
          <cell r="H9650">
            <v>3</v>
          </cell>
          <cell r="I9650">
            <v>0</v>
          </cell>
          <cell r="J9650">
            <v>0</v>
          </cell>
          <cell r="K9650">
            <v>17</v>
          </cell>
        </row>
        <row r="9651">
          <cell r="A9651">
            <v>9645</v>
          </cell>
          <cell r="B9651" t="str">
            <v>L</v>
          </cell>
          <cell r="C9651" t="str">
            <v>Rental, Hiring and Real Estate Services</v>
          </cell>
          <cell r="D9651">
            <v>203011036</v>
          </cell>
          <cell r="E9651" t="str">
            <v>Winchelsea</v>
          </cell>
          <cell r="F9651">
            <v>74</v>
          </cell>
          <cell r="G9651">
            <v>3</v>
          </cell>
          <cell r="H9651">
            <v>0</v>
          </cell>
          <cell r="I9651">
            <v>0</v>
          </cell>
          <cell r="J9651">
            <v>0</v>
          </cell>
          <cell r="K9651">
            <v>77</v>
          </cell>
        </row>
        <row r="9652">
          <cell r="A9652">
            <v>9646</v>
          </cell>
          <cell r="B9652" t="str">
            <v>M</v>
          </cell>
          <cell r="C9652" t="str">
            <v>Professional, Scientific and Technical Services</v>
          </cell>
          <cell r="D9652">
            <v>203011036</v>
          </cell>
          <cell r="E9652" t="str">
            <v>Winchelsea</v>
          </cell>
          <cell r="F9652">
            <v>49</v>
          </cell>
          <cell r="G9652">
            <v>28</v>
          </cell>
          <cell r="H9652">
            <v>3</v>
          </cell>
          <cell r="I9652">
            <v>0</v>
          </cell>
          <cell r="J9652">
            <v>0</v>
          </cell>
          <cell r="K9652">
            <v>79</v>
          </cell>
        </row>
        <row r="9653">
          <cell r="A9653">
            <v>9647</v>
          </cell>
          <cell r="B9653" t="str">
            <v>N</v>
          </cell>
          <cell r="C9653" t="str">
            <v>Administrative and Support Services</v>
          </cell>
          <cell r="D9653">
            <v>203011036</v>
          </cell>
          <cell r="E9653" t="str">
            <v>Winchelsea</v>
          </cell>
          <cell r="F9653">
            <v>19</v>
          </cell>
          <cell r="G9653">
            <v>7</v>
          </cell>
          <cell r="H9653">
            <v>0</v>
          </cell>
          <cell r="I9653">
            <v>0</v>
          </cell>
          <cell r="J9653">
            <v>0</v>
          </cell>
          <cell r="K9653">
            <v>26</v>
          </cell>
        </row>
        <row r="9654">
          <cell r="A9654">
            <v>9648</v>
          </cell>
          <cell r="B9654" t="str">
            <v>O</v>
          </cell>
          <cell r="C9654" t="str">
            <v>Public Administration and Safety</v>
          </cell>
          <cell r="D9654">
            <v>203011036</v>
          </cell>
          <cell r="E9654" t="str">
            <v>Winchelsea</v>
          </cell>
          <cell r="F9654">
            <v>0</v>
          </cell>
          <cell r="G9654">
            <v>0</v>
          </cell>
          <cell r="H9654">
            <v>0</v>
          </cell>
          <cell r="I9654">
            <v>0</v>
          </cell>
          <cell r="J9654">
            <v>0</v>
          </cell>
          <cell r="K9654">
            <v>3</v>
          </cell>
        </row>
        <row r="9655">
          <cell r="A9655">
            <v>9649</v>
          </cell>
          <cell r="B9655" t="str">
            <v>P</v>
          </cell>
          <cell r="C9655" t="str">
            <v>Education and Training</v>
          </cell>
          <cell r="D9655">
            <v>203011036</v>
          </cell>
          <cell r="E9655" t="str">
            <v>Winchelsea</v>
          </cell>
          <cell r="F9655">
            <v>3</v>
          </cell>
          <cell r="G9655">
            <v>0</v>
          </cell>
          <cell r="H9655">
            <v>0</v>
          </cell>
          <cell r="I9655">
            <v>0</v>
          </cell>
          <cell r="J9655">
            <v>0</v>
          </cell>
          <cell r="K9655">
            <v>7</v>
          </cell>
        </row>
        <row r="9656">
          <cell r="A9656">
            <v>9650</v>
          </cell>
          <cell r="B9656" t="str">
            <v>Q</v>
          </cell>
          <cell r="C9656" t="str">
            <v>Health Care and Social Assistance</v>
          </cell>
          <cell r="D9656">
            <v>203011036</v>
          </cell>
          <cell r="E9656" t="str">
            <v>Winchelsea</v>
          </cell>
          <cell r="F9656">
            <v>42</v>
          </cell>
          <cell r="G9656">
            <v>8</v>
          </cell>
          <cell r="H9656">
            <v>7</v>
          </cell>
          <cell r="I9656">
            <v>3</v>
          </cell>
          <cell r="J9656">
            <v>0</v>
          </cell>
          <cell r="K9656">
            <v>58</v>
          </cell>
        </row>
        <row r="9657">
          <cell r="A9657">
            <v>9651</v>
          </cell>
          <cell r="B9657" t="str">
            <v>R</v>
          </cell>
          <cell r="C9657" t="str">
            <v>Arts and Recreation Services</v>
          </cell>
          <cell r="D9657">
            <v>203011036</v>
          </cell>
          <cell r="E9657" t="str">
            <v>Winchelsea</v>
          </cell>
          <cell r="F9657">
            <v>10</v>
          </cell>
          <cell r="G9657">
            <v>3</v>
          </cell>
          <cell r="H9657">
            <v>0</v>
          </cell>
          <cell r="I9657">
            <v>0</v>
          </cell>
          <cell r="J9657">
            <v>0</v>
          </cell>
          <cell r="K9657">
            <v>15</v>
          </cell>
        </row>
        <row r="9658">
          <cell r="A9658">
            <v>9652</v>
          </cell>
          <cell r="B9658" t="str">
            <v>S</v>
          </cell>
          <cell r="C9658" t="str">
            <v>Other Services</v>
          </cell>
          <cell r="D9658">
            <v>203011036</v>
          </cell>
          <cell r="E9658" t="str">
            <v>Winchelsea</v>
          </cell>
          <cell r="F9658">
            <v>17</v>
          </cell>
          <cell r="G9658">
            <v>12</v>
          </cell>
          <cell r="H9658">
            <v>0</v>
          </cell>
          <cell r="I9658">
            <v>0</v>
          </cell>
          <cell r="J9658">
            <v>0</v>
          </cell>
          <cell r="K9658">
            <v>31</v>
          </cell>
        </row>
        <row r="9659">
          <cell r="A9659">
            <v>9653</v>
          </cell>
          <cell r="B9659" t="str">
            <v>A</v>
          </cell>
          <cell r="C9659" t="str">
            <v>Agriculture, Forestry and Fishing</v>
          </cell>
          <cell r="D9659">
            <v>204031492</v>
          </cell>
          <cell r="E9659" t="str">
            <v>Wodonga</v>
          </cell>
          <cell r="F9659">
            <v>35</v>
          </cell>
          <cell r="G9659">
            <v>3</v>
          </cell>
          <cell r="H9659">
            <v>4</v>
          </cell>
          <cell r="I9659">
            <v>3</v>
          </cell>
          <cell r="J9659">
            <v>0</v>
          </cell>
          <cell r="K9659">
            <v>42</v>
          </cell>
        </row>
        <row r="9660">
          <cell r="A9660">
            <v>9654</v>
          </cell>
          <cell r="B9660" t="str">
            <v>B</v>
          </cell>
          <cell r="C9660" t="str">
            <v>Mining</v>
          </cell>
          <cell r="D9660">
            <v>204031492</v>
          </cell>
          <cell r="E9660" t="str">
            <v>Wodonga</v>
          </cell>
          <cell r="F9660">
            <v>3</v>
          </cell>
          <cell r="G9660">
            <v>0</v>
          </cell>
          <cell r="H9660">
            <v>0</v>
          </cell>
          <cell r="I9660">
            <v>0</v>
          </cell>
          <cell r="J9660">
            <v>0</v>
          </cell>
          <cell r="K9660">
            <v>4</v>
          </cell>
        </row>
        <row r="9661">
          <cell r="A9661">
            <v>9655</v>
          </cell>
          <cell r="B9661" t="str">
            <v>C</v>
          </cell>
          <cell r="C9661" t="str">
            <v>Manufacturing</v>
          </cell>
          <cell r="D9661">
            <v>204031492</v>
          </cell>
          <cell r="E9661" t="str">
            <v>Wodonga</v>
          </cell>
          <cell r="F9661">
            <v>42</v>
          </cell>
          <cell r="G9661">
            <v>18</v>
          </cell>
          <cell r="H9661">
            <v>10</v>
          </cell>
          <cell r="I9661">
            <v>8</v>
          </cell>
          <cell r="J9661">
            <v>0</v>
          </cell>
          <cell r="K9661">
            <v>78</v>
          </cell>
        </row>
        <row r="9662">
          <cell r="A9662">
            <v>9656</v>
          </cell>
          <cell r="B9662" t="str">
            <v>D</v>
          </cell>
          <cell r="C9662" t="str">
            <v>Electricity, Gas, Water and Waste Services</v>
          </cell>
          <cell r="D9662">
            <v>204031492</v>
          </cell>
          <cell r="E9662" t="str">
            <v>Wodonga</v>
          </cell>
          <cell r="F9662">
            <v>0</v>
          </cell>
          <cell r="G9662">
            <v>0</v>
          </cell>
          <cell r="H9662">
            <v>0</v>
          </cell>
          <cell r="I9662">
            <v>0</v>
          </cell>
          <cell r="J9662">
            <v>0</v>
          </cell>
          <cell r="K9662">
            <v>3</v>
          </cell>
        </row>
        <row r="9663">
          <cell r="A9663">
            <v>9657</v>
          </cell>
          <cell r="B9663" t="str">
            <v>E</v>
          </cell>
          <cell r="C9663" t="str">
            <v>Construction</v>
          </cell>
          <cell r="D9663">
            <v>204031492</v>
          </cell>
          <cell r="E9663" t="str">
            <v>Wodonga</v>
          </cell>
          <cell r="F9663">
            <v>178</v>
          </cell>
          <cell r="G9663">
            <v>76</v>
          </cell>
          <cell r="H9663">
            <v>36</v>
          </cell>
          <cell r="I9663">
            <v>12</v>
          </cell>
          <cell r="J9663">
            <v>0</v>
          </cell>
          <cell r="K9663">
            <v>302</v>
          </cell>
        </row>
        <row r="9664">
          <cell r="A9664">
            <v>9658</v>
          </cell>
          <cell r="B9664" t="str">
            <v>F</v>
          </cell>
          <cell r="C9664" t="str">
            <v>Wholesale Trade</v>
          </cell>
          <cell r="D9664">
            <v>204031492</v>
          </cell>
          <cell r="E9664" t="str">
            <v>Wodonga</v>
          </cell>
          <cell r="F9664">
            <v>11</v>
          </cell>
          <cell r="G9664">
            <v>9</v>
          </cell>
          <cell r="H9664">
            <v>9</v>
          </cell>
          <cell r="I9664">
            <v>3</v>
          </cell>
          <cell r="J9664">
            <v>0</v>
          </cell>
          <cell r="K9664">
            <v>32</v>
          </cell>
        </row>
        <row r="9665">
          <cell r="A9665">
            <v>9659</v>
          </cell>
          <cell r="B9665" t="str">
            <v>G</v>
          </cell>
          <cell r="C9665" t="str">
            <v>Retail Trade</v>
          </cell>
          <cell r="D9665">
            <v>204031492</v>
          </cell>
          <cell r="E9665" t="str">
            <v>Wodonga</v>
          </cell>
          <cell r="F9665">
            <v>30</v>
          </cell>
          <cell r="G9665">
            <v>31</v>
          </cell>
          <cell r="H9665">
            <v>29</v>
          </cell>
          <cell r="I9665">
            <v>7</v>
          </cell>
          <cell r="J9665">
            <v>3</v>
          </cell>
          <cell r="K9665">
            <v>98</v>
          </cell>
        </row>
        <row r="9666">
          <cell r="A9666">
            <v>9660</v>
          </cell>
          <cell r="B9666" t="str">
            <v>H</v>
          </cell>
          <cell r="C9666" t="str">
            <v>Accommodation and Food Services</v>
          </cell>
          <cell r="D9666">
            <v>204031492</v>
          </cell>
          <cell r="E9666" t="str">
            <v>Wodonga</v>
          </cell>
          <cell r="F9666">
            <v>14</v>
          </cell>
          <cell r="G9666">
            <v>22</v>
          </cell>
          <cell r="H9666">
            <v>32</v>
          </cell>
          <cell r="I9666">
            <v>8</v>
          </cell>
          <cell r="J9666">
            <v>0</v>
          </cell>
          <cell r="K9666">
            <v>76</v>
          </cell>
        </row>
        <row r="9667">
          <cell r="A9667">
            <v>9661</v>
          </cell>
          <cell r="B9667" t="str">
            <v>I</v>
          </cell>
          <cell r="C9667" t="str">
            <v>Transport, Postal and Warehousing</v>
          </cell>
          <cell r="D9667">
            <v>204031492</v>
          </cell>
          <cell r="E9667" t="str">
            <v>Wodonga</v>
          </cell>
          <cell r="F9667">
            <v>48</v>
          </cell>
          <cell r="G9667">
            <v>15</v>
          </cell>
          <cell r="H9667">
            <v>6</v>
          </cell>
          <cell r="I9667">
            <v>0</v>
          </cell>
          <cell r="J9667">
            <v>0</v>
          </cell>
          <cell r="K9667">
            <v>70</v>
          </cell>
        </row>
        <row r="9668">
          <cell r="A9668">
            <v>9662</v>
          </cell>
          <cell r="B9668" t="str">
            <v>J</v>
          </cell>
          <cell r="C9668" t="str">
            <v>Information Media and Telecommunications</v>
          </cell>
          <cell r="D9668">
            <v>204031492</v>
          </cell>
          <cell r="E9668" t="str">
            <v>Wodonga</v>
          </cell>
          <cell r="F9668">
            <v>0</v>
          </cell>
          <cell r="G9668">
            <v>0</v>
          </cell>
          <cell r="H9668">
            <v>0</v>
          </cell>
          <cell r="I9668">
            <v>0</v>
          </cell>
          <cell r="J9668">
            <v>0</v>
          </cell>
          <cell r="K9668">
            <v>3</v>
          </cell>
        </row>
        <row r="9669">
          <cell r="A9669">
            <v>9663</v>
          </cell>
          <cell r="B9669" t="str">
            <v>K</v>
          </cell>
          <cell r="C9669" t="str">
            <v>Financial and Insurance Services</v>
          </cell>
          <cell r="D9669">
            <v>204031492</v>
          </cell>
          <cell r="E9669" t="str">
            <v>Wodonga</v>
          </cell>
          <cell r="F9669">
            <v>28</v>
          </cell>
          <cell r="G9669">
            <v>16</v>
          </cell>
          <cell r="H9669">
            <v>7</v>
          </cell>
          <cell r="I9669">
            <v>3</v>
          </cell>
          <cell r="J9669">
            <v>0</v>
          </cell>
          <cell r="K9669">
            <v>53</v>
          </cell>
        </row>
        <row r="9670">
          <cell r="A9670">
            <v>9664</v>
          </cell>
          <cell r="B9670" t="str">
            <v>L</v>
          </cell>
          <cell r="C9670" t="str">
            <v>Rental, Hiring and Real Estate Services</v>
          </cell>
          <cell r="D9670">
            <v>204031492</v>
          </cell>
          <cell r="E9670" t="str">
            <v>Wodonga</v>
          </cell>
          <cell r="F9670">
            <v>160</v>
          </cell>
          <cell r="G9670">
            <v>14</v>
          </cell>
          <cell r="H9670">
            <v>9</v>
          </cell>
          <cell r="I9670">
            <v>3</v>
          </cell>
          <cell r="J9670">
            <v>0</v>
          </cell>
          <cell r="K9670">
            <v>185</v>
          </cell>
        </row>
        <row r="9671">
          <cell r="A9671">
            <v>9665</v>
          </cell>
          <cell r="B9671" t="str">
            <v>M</v>
          </cell>
          <cell r="C9671" t="str">
            <v>Professional, Scientific and Technical Services</v>
          </cell>
          <cell r="D9671">
            <v>204031492</v>
          </cell>
          <cell r="E9671" t="str">
            <v>Wodonga</v>
          </cell>
          <cell r="F9671">
            <v>59</v>
          </cell>
          <cell r="G9671">
            <v>54</v>
          </cell>
          <cell r="H9671">
            <v>16</v>
          </cell>
          <cell r="I9671">
            <v>7</v>
          </cell>
          <cell r="J9671">
            <v>0</v>
          </cell>
          <cell r="K9671">
            <v>136</v>
          </cell>
        </row>
        <row r="9672">
          <cell r="A9672">
            <v>9666</v>
          </cell>
          <cell r="B9672" t="str">
            <v>N</v>
          </cell>
          <cell r="C9672" t="str">
            <v>Administrative and Support Services</v>
          </cell>
          <cell r="D9672">
            <v>204031492</v>
          </cell>
          <cell r="E9672" t="str">
            <v>Wodonga</v>
          </cell>
          <cell r="F9672">
            <v>31</v>
          </cell>
          <cell r="G9672">
            <v>9</v>
          </cell>
          <cell r="H9672">
            <v>4</v>
          </cell>
          <cell r="I9672">
            <v>5</v>
          </cell>
          <cell r="J9672">
            <v>0</v>
          </cell>
          <cell r="K9672">
            <v>49</v>
          </cell>
        </row>
        <row r="9673">
          <cell r="A9673">
            <v>9667</v>
          </cell>
          <cell r="B9673" t="str">
            <v>O</v>
          </cell>
          <cell r="C9673" t="str">
            <v>Public Administration and Safety</v>
          </cell>
          <cell r="D9673">
            <v>204031492</v>
          </cell>
          <cell r="E9673" t="str">
            <v>Wodonga</v>
          </cell>
          <cell r="F9673">
            <v>3</v>
          </cell>
          <cell r="G9673">
            <v>0</v>
          </cell>
          <cell r="H9673">
            <v>3</v>
          </cell>
          <cell r="I9673">
            <v>0</v>
          </cell>
          <cell r="J9673">
            <v>0</v>
          </cell>
          <cell r="K9673">
            <v>4</v>
          </cell>
        </row>
        <row r="9674">
          <cell r="A9674">
            <v>9668</v>
          </cell>
          <cell r="B9674" t="str">
            <v>P</v>
          </cell>
          <cell r="C9674" t="str">
            <v>Education and Training</v>
          </cell>
          <cell r="D9674">
            <v>204031492</v>
          </cell>
          <cell r="E9674" t="str">
            <v>Wodonga</v>
          </cell>
          <cell r="F9674">
            <v>10</v>
          </cell>
          <cell r="G9674">
            <v>6</v>
          </cell>
          <cell r="H9674">
            <v>4</v>
          </cell>
          <cell r="I9674">
            <v>0</v>
          </cell>
          <cell r="J9674">
            <v>0</v>
          </cell>
          <cell r="K9674">
            <v>21</v>
          </cell>
        </row>
        <row r="9675">
          <cell r="A9675">
            <v>9669</v>
          </cell>
          <cell r="B9675" t="str">
            <v>Q</v>
          </cell>
          <cell r="C9675" t="str">
            <v>Health Care and Social Assistance</v>
          </cell>
          <cell r="D9675">
            <v>204031492</v>
          </cell>
          <cell r="E9675" t="str">
            <v>Wodonga</v>
          </cell>
          <cell r="F9675">
            <v>85</v>
          </cell>
          <cell r="G9675">
            <v>42</v>
          </cell>
          <cell r="H9675">
            <v>33</v>
          </cell>
          <cell r="I9675">
            <v>6</v>
          </cell>
          <cell r="J9675">
            <v>0</v>
          </cell>
          <cell r="K9675">
            <v>166</v>
          </cell>
        </row>
        <row r="9676">
          <cell r="A9676">
            <v>9670</v>
          </cell>
          <cell r="B9676" t="str">
            <v>R</v>
          </cell>
          <cell r="C9676" t="str">
            <v>Arts and Recreation Services</v>
          </cell>
          <cell r="D9676">
            <v>204031492</v>
          </cell>
          <cell r="E9676" t="str">
            <v>Wodonga</v>
          </cell>
          <cell r="F9676">
            <v>5</v>
          </cell>
          <cell r="G9676">
            <v>3</v>
          </cell>
          <cell r="H9676">
            <v>8</v>
          </cell>
          <cell r="I9676">
            <v>0</v>
          </cell>
          <cell r="J9676">
            <v>0</v>
          </cell>
          <cell r="K9676">
            <v>16</v>
          </cell>
        </row>
        <row r="9677">
          <cell r="A9677">
            <v>9671</v>
          </cell>
          <cell r="B9677" t="str">
            <v>S</v>
          </cell>
          <cell r="C9677" t="str">
            <v>Other Services</v>
          </cell>
          <cell r="D9677">
            <v>204031492</v>
          </cell>
          <cell r="E9677" t="str">
            <v>Wodonga</v>
          </cell>
          <cell r="F9677">
            <v>53</v>
          </cell>
          <cell r="G9677">
            <v>50</v>
          </cell>
          <cell r="H9677">
            <v>20</v>
          </cell>
          <cell r="I9677">
            <v>3</v>
          </cell>
          <cell r="J9677">
            <v>0</v>
          </cell>
          <cell r="K9677">
            <v>126</v>
          </cell>
        </row>
        <row r="9678">
          <cell r="A9678">
            <v>9672</v>
          </cell>
          <cell r="B9678" t="str">
            <v>A</v>
          </cell>
          <cell r="C9678" t="str">
            <v>Agriculture, Forestry and Fishing</v>
          </cell>
          <cell r="D9678">
            <v>209041437</v>
          </cell>
          <cell r="E9678" t="str">
            <v>Wollert</v>
          </cell>
          <cell r="F9678">
            <v>9</v>
          </cell>
          <cell r="G9678">
            <v>0</v>
          </cell>
          <cell r="H9678">
            <v>0</v>
          </cell>
          <cell r="I9678">
            <v>0</v>
          </cell>
          <cell r="J9678">
            <v>0</v>
          </cell>
          <cell r="K9678">
            <v>10</v>
          </cell>
        </row>
        <row r="9679">
          <cell r="A9679">
            <v>9673</v>
          </cell>
          <cell r="B9679" t="str">
            <v>B</v>
          </cell>
          <cell r="C9679" t="str">
            <v>Mining</v>
          </cell>
          <cell r="D9679">
            <v>209041437</v>
          </cell>
          <cell r="E9679" t="str">
            <v>Wollert</v>
          </cell>
          <cell r="F9679">
            <v>0</v>
          </cell>
          <cell r="G9679">
            <v>0</v>
          </cell>
          <cell r="H9679">
            <v>0</v>
          </cell>
          <cell r="I9679">
            <v>0</v>
          </cell>
          <cell r="J9679">
            <v>0</v>
          </cell>
          <cell r="K9679">
            <v>0</v>
          </cell>
        </row>
        <row r="9680">
          <cell r="A9680">
            <v>9674</v>
          </cell>
          <cell r="B9680" t="str">
            <v>C</v>
          </cell>
          <cell r="C9680" t="str">
            <v>Manufacturing</v>
          </cell>
          <cell r="D9680">
            <v>209041437</v>
          </cell>
          <cell r="E9680" t="str">
            <v>Wollert</v>
          </cell>
          <cell r="F9680">
            <v>39</v>
          </cell>
          <cell r="G9680">
            <v>14</v>
          </cell>
          <cell r="H9680">
            <v>3</v>
          </cell>
          <cell r="I9680">
            <v>0</v>
          </cell>
          <cell r="J9680">
            <v>0</v>
          </cell>
          <cell r="K9680">
            <v>55</v>
          </cell>
        </row>
        <row r="9681">
          <cell r="A9681">
            <v>9675</v>
          </cell>
          <cell r="B9681" t="str">
            <v>D</v>
          </cell>
          <cell r="C9681" t="str">
            <v>Electricity, Gas, Water and Waste Services</v>
          </cell>
          <cell r="D9681">
            <v>209041437</v>
          </cell>
          <cell r="E9681" t="str">
            <v>Wollert</v>
          </cell>
          <cell r="F9681">
            <v>5</v>
          </cell>
          <cell r="G9681">
            <v>3</v>
          </cell>
          <cell r="H9681">
            <v>0</v>
          </cell>
          <cell r="I9681">
            <v>0</v>
          </cell>
          <cell r="J9681">
            <v>0</v>
          </cell>
          <cell r="K9681">
            <v>8</v>
          </cell>
        </row>
        <row r="9682">
          <cell r="A9682">
            <v>9676</v>
          </cell>
          <cell r="B9682" t="str">
            <v>E</v>
          </cell>
          <cell r="C9682" t="str">
            <v>Construction</v>
          </cell>
          <cell r="D9682">
            <v>209041437</v>
          </cell>
          <cell r="E9682" t="str">
            <v>Wollert</v>
          </cell>
          <cell r="F9682">
            <v>517</v>
          </cell>
          <cell r="G9682">
            <v>160</v>
          </cell>
          <cell r="H9682">
            <v>6</v>
          </cell>
          <cell r="I9682">
            <v>0</v>
          </cell>
          <cell r="J9682">
            <v>0</v>
          </cell>
          <cell r="K9682">
            <v>683</v>
          </cell>
        </row>
        <row r="9683">
          <cell r="A9683">
            <v>9677</v>
          </cell>
          <cell r="B9683" t="str">
            <v>F</v>
          </cell>
          <cell r="C9683" t="str">
            <v>Wholesale Trade</v>
          </cell>
          <cell r="D9683">
            <v>209041437</v>
          </cell>
          <cell r="E9683" t="str">
            <v>Wollert</v>
          </cell>
          <cell r="F9683">
            <v>33</v>
          </cell>
          <cell r="G9683">
            <v>10</v>
          </cell>
          <cell r="H9683">
            <v>0</v>
          </cell>
          <cell r="I9683">
            <v>0</v>
          </cell>
          <cell r="J9683">
            <v>0</v>
          </cell>
          <cell r="K9683">
            <v>43</v>
          </cell>
        </row>
        <row r="9684">
          <cell r="A9684">
            <v>9678</v>
          </cell>
          <cell r="B9684" t="str">
            <v>G</v>
          </cell>
          <cell r="C9684" t="str">
            <v>Retail Trade</v>
          </cell>
          <cell r="D9684">
            <v>209041437</v>
          </cell>
          <cell r="E9684" t="str">
            <v>Wollert</v>
          </cell>
          <cell r="F9684">
            <v>105</v>
          </cell>
          <cell r="G9684">
            <v>28</v>
          </cell>
          <cell r="H9684">
            <v>3</v>
          </cell>
          <cell r="I9684">
            <v>3</v>
          </cell>
          <cell r="J9684">
            <v>0</v>
          </cell>
          <cell r="K9684">
            <v>137</v>
          </cell>
        </row>
        <row r="9685">
          <cell r="A9685">
            <v>9679</v>
          </cell>
          <cell r="B9685" t="str">
            <v>H</v>
          </cell>
          <cell r="C9685" t="str">
            <v>Accommodation and Food Services</v>
          </cell>
          <cell r="D9685">
            <v>209041437</v>
          </cell>
          <cell r="E9685" t="str">
            <v>Wollert</v>
          </cell>
          <cell r="F9685">
            <v>45</v>
          </cell>
          <cell r="G9685">
            <v>44</v>
          </cell>
          <cell r="H9685">
            <v>30</v>
          </cell>
          <cell r="I9685">
            <v>0</v>
          </cell>
          <cell r="J9685">
            <v>0</v>
          </cell>
          <cell r="K9685">
            <v>120</v>
          </cell>
        </row>
        <row r="9686">
          <cell r="A9686">
            <v>9680</v>
          </cell>
          <cell r="B9686" t="str">
            <v>I</v>
          </cell>
          <cell r="C9686" t="str">
            <v>Transport, Postal and Warehousing</v>
          </cell>
          <cell r="D9686">
            <v>209041437</v>
          </cell>
          <cell r="E9686" t="str">
            <v>Wollert</v>
          </cell>
          <cell r="F9686">
            <v>1339</v>
          </cell>
          <cell r="G9686">
            <v>83</v>
          </cell>
          <cell r="H9686">
            <v>3</v>
          </cell>
          <cell r="I9686">
            <v>3</v>
          </cell>
          <cell r="J9686">
            <v>0</v>
          </cell>
          <cell r="K9686">
            <v>1424</v>
          </cell>
        </row>
        <row r="9687">
          <cell r="A9687">
            <v>9681</v>
          </cell>
          <cell r="B9687" t="str">
            <v>J</v>
          </cell>
          <cell r="C9687" t="str">
            <v>Information Media and Telecommunications</v>
          </cell>
          <cell r="D9687">
            <v>209041437</v>
          </cell>
          <cell r="E9687" t="str">
            <v>Wollert</v>
          </cell>
          <cell r="F9687">
            <v>15</v>
          </cell>
          <cell r="G9687">
            <v>9</v>
          </cell>
          <cell r="H9687">
            <v>0</v>
          </cell>
          <cell r="I9687">
            <v>0</v>
          </cell>
          <cell r="J9687">
            <v>0</v>
          </cell>
          <cell r="K9687">
            <v>24</v>
          </cell>
        </row>
        <row r="9688">
          <cell r="A9688">
            <v>9682</v>
          </cell>
          <cell r="B9688" t="str">
            <v>K</v>
          </cell>
          <cell r="C9688" t="str">
            <v>Financial and Insurance Services</v>
          </cell>
          <cell r="D9688">
            <v>209041437</v>
          </cell>
          <cell r="E9688" t="str">
            <v>Wollert</v>
          </cell>
          <cell r="F9688">
            <v>66</v>
          </cell>
          <cell r="G9688">
            <v>16</v>
          </cell>
          <cell r="H9688">
            <v>0</v>
          </cell>
          <cell r="I9688">
            <v>0</v>
          </cell>
          <cell r="J9688">
            <v>0</v>
          </cell>
          <cell r="K9688">
            <v>82</v>
          </cell>
        </row>
        <row r="9689">
          <cell r="A9689">
            <v>9683</v>
          </cell>
          <cell r="B9689" t="str">
            <v>L</v>
          </cell>
          <cell r="C9689" t="str">
            <v>Rental, Hiring and Real Estate Services</v>
          </cell>
          <cell r="D9689">
            <v>209041437</v>
          </cell>
          <cell r="E9689" t="str">
            <v>Wollert</v>
          </cell>
          <cell r="F9689">
            <v>152</v>
          </cell>
          <cell r="G9689">
            <v>17</v>
          </cell>
          <cell r="H9689">
            <v>3</v>
          </cell>
          <cell r="I9689">
            <v>0</v>
          </cell>
          <cell r="J9689">
            <v>0</v>
          </cell>
          <cell r="K9689">
            <v>172</v>
          </cell>
        </row>
        <row r="9690">
          <cell r="A9690">
            <v>9684</v>
          </cell>
          <cell r="B9690" t="str">
            <v>M</v>
          </cell>
          <cell r="C9690" t="str">
            <v>Professional, Scientific and Technical Services</v>
          </cell>
          <cell r="D9690">
            <v>209041437</v>
          </cell>
          <cell r="E9690" t="str">
            <v>Wollert</v>
          </cell>
          <cell r="F9690">
            <v>151</v>
          </cell>
          <cell r="G9690">
            <v>61</v>
          </cell>
          <cell r="H9690">
            <v>0</v>
          </cell>
          <cell r="I9690">
            <v>0</v>
          </cell>
          <cell r="J9690">
            <v>0</v>
          </cell>
          <cell r="K9690">
            <v>214</v>
          </cell>
        </row>
        <row r="9691">
          <cell r="A9691">
            <v>9685</v>
          </cell>
          <cell r="B9691" t="str">
            <v>N</v>
          </cell>
          <cell r="C9691" t="str">
            <v>Administrative and Support Services</v>
          </cell>
          <cell r="D9691">
            <v>209041437</v>
          </cell>
          <cell r="E9691" t="str">
            <v>Wollert</v>
          </cell>
          <cell r="F9691">
            <v>195</v>
          </cell>
          <cell r="G9691">
            <v>33</v>
          </cell>
          <cell r="H9691">
            <v>3</v>
          </cell>
          <cell r="I9691">
            <v>0</v>
          </cell>
          <cell r="J9691">
            <v>0</v>
          </cell>
          <cell r="K9691">
            <v>232</v>
          </cell>
        </row>
        <row r="9692">
          <cell r="A9692">
            <v>9686</v>
          </cell>
          <cell r="B9692" t="str">
            <v>O</v>
          </cell>
          <cell r="C9692" t="str">
            <v>Public Administration and Safety</v>
          </cell>
          <cell r="D9692">
            <v>209041437</v>
          </cell>
          <cell r="E9692" t="str">
            <v>Wollert</v>
          </cell>
          <cell r="F9692">
            <v>11</v>
          </cell>
          <cell r="G9692">
            <v>3</v>
          </cell>
          <cell r="H9692">
            <v>3</v>
          </cell>
          <cell r="I9692">
            <v>0</v>
          </cell>
          <cell r="J9692">
            <v>0</v>
          </cell>
          <cell r="K9692">
            <v>16</v>
          </cell>
        </row>
        <row r="9693">
          <cell r="A9693">
            <v>9687</v>
          </cell>
          <cell r="B9693" t="str">
            <v>P</v>
          </cell>
          <cell r="C9693" t="str">
            <v>Education and Training</v>
          </cell>
          <cell r="D9693">
            <v>209041437</v>
          </cell>
          <cell r="E9693" t="str">
            <v>Wollert</v>
          </cell>
          <cell r="F9693">
            <v>33</v>
          </cell>
          <cell r="G9693">
            <v>5</v>
          </cell>
          <cell r="H9693">
            <v>0</v>
          </cell>
          <cell r="I9693">
            <v>0</v>
          </cell>
          <cell r="J9693">
            <v>0</v>
          </cell>
          <cell r="K9693">
            <v>40</v>
          </cell>
        </row>
        <row r="9694">
          <cell r="A9694">
            <v>9688</v>
          </cell>
          <cell r="B9694" t="str">
            <v>Q</v>
          </cell>
          <cell r="C9694" t="str">
            <v>Health Care and Social Assistance</v>
          </cell>
          <cell r="D9694">
            <v>209041437</v>
          </cell>
          <cell r="E9694" t="str">
            <v>Wollert</v>
          </cell>
          <cell r="F9694">
            <v>143</v>
          </cell>
          <cell r="G9694">
            <v>49</v>
          </cell>
          <cell r="H9694">
            <v>14</v>
          </cell>
          <cell r="I9694">
            <v>5</v>
          </cell>
          <cell r="J9694">
            <v>0</v>
          </cell>
          <cell r="K9694">
            <v>211</v>
          </cell>
        </row>
        <row r="9695">
          <cell r="A9695">
            <v>9689</v>
          </cell>
          <cell r="B9695" t="str">
            <v>R</v>
          </cell>
          <cell r="C9695" t="str">
            <v>Arts and Recreation Services</v>
          </cell>
          <cell r="D9695">
            <v>209041437</v>
          </cell>
          <cell r="E9695" t="str">
            <v>Wollert</v>
          </cell>
          <cell r="F9695">
            <v>20</v>
          </cell>
          <cell r="G9695">
            <v>3</v>
          </cell>
          <cell r="H9695">
            <v>0</v>
          </cell>
          <cell r="I9695">
            <v>0</v>
          </cell>
          <cell r="J9695">
            <v>0</v>
          </cell>
          <cell r="K9695">
            <v>23</v>
          </cell>
        </row>
        <row r="9696">
          <cell r="A9696">
            <v>9690</v>
          </cell>
          <cell r="B9696" t="str">
            <v>S</v>
          </cell>
          <cell r="C9696" t="str">
            <v>Other Services</v>
          </cell>
          <cell r="D9696">
            <v>209041437</v>
          </cell>
          <cell r="E9696" t="str">
            <v>Wollert</v>
          </cell>
          <cell r="F9696">
            <v>89</v>
          </cell>
          <cell r="G9696">
            <v>36</v>
          </cell>
          <cell r="H9696">
            <v>5</v>
          </cell>
          <cell r="I9696">
            <v>0</v>
          </cell>
          <cell r="J9696">
            <v>0</v>
          </cell>
          <cell r="K9696">
            <v>130</v>
          </cell>
        </row>
        <row r="9697">
          <cell r="A9697">
            <v>9691</v>
          </cell>
          <cell r="B9697" t="str">
            <v>A</v>
          </cell>
          <cell r="C9697" t="str">
            <v>Agriculture, Forestry and Fishing</v>
          </cell>
          <cell r="D9697">
            <v>205031093</v>
          </cell>
          <cell r="E9697" t="str">
            <v>Wonthaggi - Inverloch</v>
          </cell>
          <cell r="F9697">
            <v>311</v>
          </cell>
          <cell r="G9697">
            <v>55</v>
          </cell>
          <cell r="H9697">
            <v>10</v>
          </cell>
          <cell r="I9697">
            <v>0</v>
          </cell>
          <cell r="J9697">
            <v>0</v>
          </cell>
          <cell r="K9697">
            <v>377</v>
          </cell>
        </row>
        <row r="9698">
          <cell r="A9698">
            <v>9692</v>
          </cell>
          <cell r="B9698" t="str">
            <v>B</v>
          </cell>
          <cell r="C9698" t="str">
            <v>Mining</v>
          </cell>
          <cell r="D9698">
            <v>205031093</v>
          </cell>
          <cell r="E9698" t="str">
            <v>Wonthaggi - Inverloch</v>
          </cell>
          <cell r="F9698">
            <v>3</v>
          </cell>
          <cell r="G9698">
            <v>0</v>
          </cell>
          <cell r="H9698">
            <v>0</v>
          </cell>
          <cell r="I9698">
            <v>0</v>
          </cell>
          <cell r="J9698">
            <v>0</v>
          </cell>
          <cell r="K9698">
            <v>6</v>
          </cell>
        </row>
        <row r="9699">
          <cell r="A9699">
            <v>9693</v>
          </cell>
          <cell r="B9699" t="str">
            <v>C</v>
          </cell>
          <cell r="C9699" t="str">
            <v>Manufacturing</v>
          </cell>
          <cell r="D9699">
            <v>205031093</v>
          </cell>
          <cell r="E9699" t="str">
            <v>Wonthaggi - Inverloch</v>
          </cell>
          <cell r="F9699">
            <v>42</v>
          </cell>
          <cell r="G9699">
            <v>14</v>
          </cell>
          <cell r="H9699">
            <v>11</v>
          </cell>
          <cell r="I9699">
            <v>0</v>
          </cell>
          <cell r="J9699">
            <v>0</v>
          </cell>
          <cell r="K9699">
            <v>68</v>
          </cell>
        </row>
        <row r="9700">
          <cell r="A9700">
            <v>9694</v>
          </cell>
          <cell r="B9700" t="str">
            <v>D</v>
          </cell>
          <cell r="C9700" t="str">
            <v>Electricity, Gas, Water and Waste Services</v>
          </cell>
          <cell r="D9700">
            <v>205031093</v>
          </cell>
          <cell r="E9700" t="str">
            <v>Wonthaggi - Inverloch</v>
          </cell>
          <cell r="F9700">
            <v>5</v>
          </cell>
          <cell r="G9700">
            <v>4</v>
          </cell>
          <cell r="H9700">
            <v>0</v>
          </cell>
          <cell r="I9700">
            <v>0</v>
          </cell>
          <cell r="J9700">
            <v>0</v>
          </cell>
          <cell r="K9700">
            <v>11</v>
          </cell>
        </row>
        <row r="9701">
          <cell r="A9701">
            <v>9695</v>
          </cell>
          <cell r="B9701" t="str">
            <v>E</v>
          </cell>
          <cell r="C9701" t="str">
            <v>Construction</v>
          </cell>
          <cell r="D9701">
            <v>205031093</v>
          </cell>
          <cell r="E9701" t="str">
            <v>Wonthaggi - Inverloch</v>
          </cell>
          <cell r="F9701">
            <v>382</v>
          </cell>
          <cell r="G9701">
            <v>184</v>
          </cell>
          <cell r="H9701">
            <v>34</v>
          </cell>
          <cell r="I9701">
            <v>5</v>
          </cell>
          <cell r="J9701">
            <v>0</v>
          </cell>
          <cell r="K9701">
            <v>605</v>
          </cell>
        </row>
        <row r="9702">
          <cell r="A9702">
            <v>9696</v>
          </cell>
          <cell r="B9702" t="str">
            <v>F</v>
          </cell>
          <cell r="C9702" t="str">
            <v>Wholesale Trade</v>
          </cell>
          <cell r="D9702">
            <v>205031093</v>
          </cell>
          <cell r="E9702" t="str">
            <v>Wonthaggi - Inverloch</v>
          </cell>
          <cell r="F9702">
            <v>23</v>
          </cell>
          <cell r="G9702">
            <v>15</v>
          </cell>
          <cell r="H9702">
            <v>0</v>
          </cell>
          <cell r="I9702">
            <v>0</v>
          </cell>
          <cell r="J9702">
            <v>0</v>
          </cell>
          <cell r="K9702">
            <v>39</v>
          </cell>
        </row>
        <row r="9703">
          <cell r="A9703">
            <v>9697</v>
          </cell>
          <cell r="B9703" t="str">
            <v>G</v>
          </cell>
          <cell r="C9703" t="str">
            <v>Retail Trade</v>
          </cell>
          <cell r="D9703">
            <v>205031093</v>
          </cell>
          <cell r="E9703" t="str">
            <v>Wonthaggi - Inverloch</v>
          </cell>
          <cell r="F9703">
            <v>68</v>
          </cell>
          <cell r="G9703">
            <v>55</v>
          </cell>
          <cell r="H9703">
            <v>34</v>
          </cell>
          <cell r="I9703">
            <v>8</v>
          </cell>
          <cell r="J9703">
            <v>0</v>
          </cell>
          <cell r="K9703">
            <v>165</v>
          </cell>
        </row>
        <row r="9704">
          <cell r="A9704">
            <v>9698</v>
          </cell>
          <cell r="B9704" t="str">
            <v>H</v>
          </cell>
          <cell r="C9704" t="str">
            <v>Accommodation and Food Services</v>
          </cell>
          <cell r="D9704">
            <v>205031093</v>
          </cell>
          <cell r="E9704" t="str">
            <v>Wonthaggi - Inverloch</v>
          </cell>
          <cell r="F9704">
            <v>45</v>
          </cell>
          <cell r="G9704">
            <v>44</v>
          </cell>
          <cell r="H9704">
            <v>39</v>
          </cell>
          <cell r="I9704">
            <v>12</v>
          </cell>
          <cell r="J9704">
            <v>0</v>
          </cell>
          <cell r="K9704">
            <v>140</v>
          </cell>
        </row>
        <row r="9705">
          <cell r="A9705">
            <v>9699</v>
          </cell>
          <cell r="B9705" t="str">
            <v>I</v>
          </cell>
          <cell r="C9705" t="str">
            <v>Transport, Postal and Warehousing</v>
          </cell>
          <cell r="D9705">
            <v>205031093</v>
          </cell>
          <cell r="E9705" t="str">
            <v>Wonthaggi - Inverloch</v>
          </cell>
          <cell r="F9705">
            <v>55</v>
          </cell>
          <cell r="G9705">
            <v>33</v>
          </cell>
          <cell r="H9705">
            <v>5</v>
          </cell>
          <cell r="I9705">
            <v>3</v>
          </cell>
          <cell r="J9705">
            <v>0</v>
          </cell>
          <cell r="K9705">
            <v>95</v>
          </cell>
        </row>
        <row r="9706">
          <cell r="A9706">
            <v>9700</v>
          </cell>
          <cell r="B9706" t="str">
            <v>J</v>
          </cell>
          <cell r="C9706" t="str">
            <v>Information Media and Telecommunications</v>
          </cell>
          <cell r="D9706">
            <v>205031093</v>
          </cell>
          <cell r="E9706" t="str">
            <v>Wonthaggi - Inverloch</v>
          </cell>
          <cell r="F9706">
            <v>7</v>
          </cell>
          <cell r="G9706">
            <v>5</v>
          </cell>
          <cell r="H9706">
            <v>0</v>
          </cell>
          <cell r="I9706">
            <v>0</v>
          </cell>
          <cell r="J9706">
            <v>0</v>
          </cell>
          <cell r="K9706">
            <v>13</v>
          </cell>
        </row>
        <row r="9707">
          <cell r="A9707">
            <v>9701</v>
          </cell>
          <cell r="B9707" t="str">
            <v>K</v>
          </cell>
          <cell r="C9707" t="str">
            <v>Financial and Insurance Services</v>
          </cell>
          <cell r="D9707">
            <v>205031093</v>
          </cell>
          <cell r="E9707" t="str">
            <v>Wonthaggi - Inverloch</v>
          </cell>
          <cell r="F9707">
            <v>37</v>
          </cell>
          <cell r="G9707">
            <v>18</v>
          </cell>
          <cell r="H9707">
            <v>4</v>
          </cell>
          <cell r="I9707">
            <v>0</v>
          </cell>
          <cell r="J9707">
            <v>0</v>
          </cell>
          <cell r="K9707">
            <v>59</v>
          </cell>
        </row>
        <row r="9708">
          <cell r="A9708">
            <v>9702</v>
          </cell>
          <cell r="B9708" t="str">
            <v>L</v>
          </cell>
          <cell r="C9708" t="str">
            <v>Rental, Hiring and Real Estate Services</v>
          </cell>
          <cell r="D9708">
            <v>205031093</v>
          </cell>
          <cell r="E9708" t="str">
            <v>Wonthaggi - Inverloch</v>
          </cell>
          <cell r="F9708">
            <v>176</v>
          </cell>
          <cell r="G9708">
            <v>21</v>
          </cell>
          <cell r="H9708">
            <v>9</v>
          </cell>
          <cell r="I9708">
            <v>0</v>
          </cell>
          <cell r="J9708">
            <v>0</v>
          </cell>
          <cell r="K9708">
            <v>207</v>
          </cell>
        </row>
        <row r="9709">
          <cell r="A9709">
            <v>9703</v>
          </cell>
          <cell r="B9709" t="str">
            <v>M</v>
          </cell>
          <cell r="C9709" t="str">
            <v>Professional, Scientific and Technical Services</v>
          </cell>
          <cell r="D9709">
            <v>205031093</v>
          </cell>
          <cell r="E9709" t="str">
            <v>Wonthaggi - Inverloch</v>
          </cell>
          <cell r="F9709">
            <v>139</v>
          </cell>
          <cell r="G9709">
            <v>78</v>
          </cell>
          <cell r="H9709">
            <v>20</v>
          </cell>
          <cell r="I9709">
            <v>0</v>
          </cell>
          <cell r="J9709">
            <v>0</v>
          </cell>
          <cell r="K9709">
            <v>237</v>
          </cell>
        </row>
        <row r="9710">
          <cell r="A9710">
            <v>9704</v>
          </cell>
          <cell r="B9710" t="str">
            <v>N</v>
          </cell>
          <cell r="C9710" t="str">
            <v>Administrative and Support Services</v>
          </cell>
          <cell r="D9710">
            <v>205031093</v>
          </cell>
          <cell r="E9710" t="str">
            <v>Wonthaggi - Inverloch</v>
          </cell>
          <cell r="F9710">
            <v>58</v>
          </cell>
          <cell r="G9710">
            <v>21</v>
          </cell>
          <cell r="H9710">
            <v>9</v>
          </cell>
          <cell r="I9710">
            <v>3</v>
          </cell>
          <cell r="J9710">
            <v>0</v>
          </cell>
          <cell r="K9710">
            <v>91</v>
          </cell>
        </row>
        <row r="9711">
          <cell r="A9711">
            <v>9705</v>
          </cell>
          <cell r="B9711" t="str">
            <v>O</v>
          </cell>
          <cell r="C9711" t="str">
            <v>Public Administration and Safety</v>
          </cell>
          <cell r="D9711">
            <v>205031093</v>
          </cell>
          <cell r="E9711" t="str">
            <v>Wonthaggi - Inverloch</v>
          </cell>
          <cell r="F9711">
            <v>3</v>
          </cell>
          <cell r="G9711">
            <v>0</v>
          </cell>
          <cell r="H9711">
            <v>0</v>
          </cell>
          <cell r="I9711">
            <v>0</v>
          </cell>
          <cell r="J9711">
            <v>0</v>
          </cell>
          <cell r="K9711">
            <v>5</v>
          </cell>
        </row>
        <row r="9712">
          <cell r="A9712">
            <v>9706</v>
          </cell>
          <cell r="B9712" t="str">
            <v>P</v>
          </cell>
          <cell r="C9712" t="str">
            <v>Education and Training</v>
          </cell>
          <cell r="D9712">
            <v>205031093</v>
          </cell>
          <cell r="E9712" t="str">
            <v>Wonthaggi - Inverloch</v>
          </cell>
          <cell r="F9712">
            <v>20</v>
          </cell>
          <cell r="G9712">
            <v>6</v>
          </cell>
          <cell r="H9712">
            <v>5</v>
          </cell>
          <cell r="I9712">
            <v>0</v>
          </cell>
          <cell r="J9712">
            <v>0</v>
          </cell>
          <cell r="K9712">
            <v>32</v>
          </cell>
        </row>
        <row r="9713">
          <cell r="A9713">
            <v>9707</v>
          </cell>
          <cell r="B9713" t="str">
            <v>Q</v>
          </cell>
          <cell r="C9713" t="str">
            <v>Health Care and Social Assistance</v>
          </cell>
          <cell r="D9713">
            <v>205031093</v>
          </cell>
          <cell r="E9713" t="str">
            <v>Wonthaggi - Inverloch</v>
          </cell>
          <cell r="F9713">
            <v>97</v>
          </cell>
          <cell r="G9713">
            <v>36</v>
          </cell>
          <cell r="H9713">
            <v>16</v>
          </cell>
          <cell r="I9713">
            <v>4</v>
          </cell>
          <cell r="J9713">
            <v>0</v>
          </cell>
          <cell r="K9713">
            <v>153</v>
          </cell>
        </row>
        <row r="9714">
          <cell r="A9714">
            <v>9708</v>
          </cell>
          <cell r="B9714" t="str">
            <v>R</v>
          </cell>
          <cell r="C9714" t="str">
            <v>Arts and Recreation Services</v>
          </cell>
          <cell r="D9714">
            <v>205031093</v>
          </cell>
          <cell r="E9714" t="str">
            <v>Wonthaggi - Inverloch</v>
          </cell>
          <cell r="F9714">
            <v>25</v>
          </cell>
          <cell r="G9714">
            <v>11</v>
          </cell>
          <cell r="H9714">
            <v>9</v>
          </cell>
          <cell r="I9714">
            <v>0</v>
          </cell>
          <cell r="J9714">
            <v>0</v>
          </cell>
          <cell r="K9714">
            <v>46</v>
          </cell>
        </row>
        <row r="9715">
          <cell r="A9715">
            <v>9709</v>
          </cell>
          <cell r="B9715" t="str">
            <v>S</v>
          </cell>
          <cell r="C9715" t="str">
            <v>Other Services</v>
          </cell>
          <cell r="D9715">
            <v>205031093</v>
          </cell>
          <cell r="E9715" t="str">
            <v>Wonthaggi - Inverloch</v>
          </cell>
          <cell r="F9715">
            <v>63</v>
          </cell>
          <cell r="G9715">
            <v>43</v>
          </cell>
          <cell r="H9715">
            <v>11</v>
          </cell>
          <cell r="I9715">
            <v>3</v>
          </cell>
          <cell r="J9715">
            <v>0</v>
          </cell>
          <cell r="K9715">
            <v>118</v>
          </cell>
        </row>
        <row r="9716">
          <cell r="A9716">
            <v>9710</v>
          </cell>
          <cell r="B9716" t="str">
            <v>A</v>
          </cell>
          <cell r="C9716" t="str">
            <v>Agriculture, Forestry and Fishing</v>
          </cell>
          <cell r="D9716">
            <v>202021031</v>
          </cell>
          <cell r="E9716" t="str">
            <v>Woodend</v>
          </cell>
          <cell r="F9716">
            <v>59</v>
          </cell>
          <cell r="G9716">
            <v>7</v>
          </cell>
          <cell r="H9716">
            <v>3</v>
          </cell>
          <cell r="I9716">
            <v>0</v>
          </cell>
          <cell r="J9716">
            <v>0</v>
          </cell>
          <cell r="K9716">
            <v>68</v>
          </cell>
        </row>
        <row r="9717">
          <cell r="A9717">
            <v>9711</v>
          </cell>
          <cell r="B9717" t="str">
            <v>B</v>
          </cell>
          <cell r="C9717" t="str">
            <v>Mining</v>
          </cell>
          <cell r="D9717">
            <v>202021031</v>
          </cell>
          <cell r="E9717" t="str">
            <v>Woodend</v>
          </cell>
          <cell r="F9717">
            <v>0</v>
          </cell>
          <cell r="G9717">
            <v>0</v>
          </cell>
          <cell r="H9717">
            <v>0</v>
          </cell>
          <cell r="I9717">
            <v>0</v>
          </cell>
          <cell r="J9717">
            <v>0</v>
          </cell>
          <cell r="K9717">
            <v>0</v>
          </cell>
        </row>
        <row r="9718">
          <cell r="A9718">
            <v>9712</v>
          </cell>
          <cell r="B9718" t="str">
            <v>C</v>
          </cell>
          <cell r="C9718" t="str">
            <v>Manufacturing</v>
          </cell>
          <cell r="D9718">
            <v>202021031</v>
          </cell>
          <cell r="E9718" t="str">
            <v>Woodend</v>
          </cell>
          <cell r="F9718">
            <v>13</v>
          </cell>
          <cell r="G9718">
            <v>7</v>
          </cell>
          <cell r="H9718">
            <v>3</v>
          </cell>
          <cell r="I9718">
            <v>3</v>
          </cell>
          <cell r="J9718">
            <v>0</v>
          </cell>
          <cell r="K9718">
            <v>24</v>
          </cell>
        </row>
        <row r="9719">
          <cell r="A9719">
            <v>9713</v>
          </cell>
          <cell r="B9719" t="str">
            <v>D</v>
          </cell>
          <cell r="C9719" t="str">
            <v>Electricity, Gas, Water and Waste Services</v>
          </cell>
          <cell r="D9719">
            <v>202021031</v>
          </cell>
          <cell r="E9719" t="str">
            <v>Woodend</v>
          </cell>
          <cell r="F9719">
            <v>0</v>
          </cell>
          <cell r="G9719">
            <v>0</v>
          </cell>
          <cell r="H9719">
            <v>0</v>
          </cell>
          <cell r="I9719">
            <v>0</v>
          </cell>
          <cell r="J9719">
            <v>0</v>
          </cell>
          <cell r="K9719">
            <v>3</v>
          </cell>
        </row>
        <row r="9720">
          <cell r="A9720">
            <v>9714</v>
          </cell>
          <cell r="B9720" t="str">
            <v>E</v>
          </cell>
          <cell r="C9720" t="str">
            <v>Construction</v>
          </cell>
          <cell r="D9720">
            <v>202021031</v>
          </cell>
          <cell r="E9720" t="str">
            <v>Woodend</v>
          </cell>
          <cell r="F9720">
            <v>78</v>
          </cell>
          <cell r="G9720">
            <v>53</v>
          </cell>
          <cell r="H9720">
            <v>8</v>
          </cell>
          <cell r="I9720">
            <v>0</v>
          </cell>
          <cell r="J9720">
            <v>0</v>
          </cell>
          <cell r="K9720">
            <v>140</v>
          </cell>
        </row>
        <row r="9721">
          <cell r="A9721">
            <v>9715</v>
          </cell>
          <cell r="B9721" t="str">
            <v>F</v>
          </cell>
          <cell r="C9721" t="str">
            <v>Wholesale Trade</v>
          </cell>
          <cell r="D9721">
            <v>202021031</v>
          </cell>
          <cell r="E9721" t="str">
            <v>Woodend</v>
          </cell>
          <cell r="F9721">
            <v>18</v>
          </cell>
          <cell r="G9721">
            <v>4</v>
          </cell>
          <cell r="H9721">
            <v>0</v>
          </cell>
          <cell r="I9721">
            <v>0</v>
          </cell>
          <cell r="J9721">
            <v>0</v>
          </cell>
          <cell r="K9721">
            <v>24</v>
          </cell>
        </row>
        <row r="9722">
          <cell r="A9722">
            <v>9716</v>
          </cell>
          <cell r="B9722" t="str">
            <v>G</v>
          </cell>
          <cell r="C9722" t="str">
            <v>Retail Trade</v>
          </cell>
          <cell r="D9722">
            <v>202021031</v>
          </cell>
          <cell r="E9722" t="str">
            <v>Woodend</v>
          </cell>
          <cell r="F9722">
            <v>27</v>
          </cell>
          <cell r="G9722">
            <v>19</v>
          </cell>
          <cell r="H9722">
            <v>6</v>
          </cell>
          <cell r="I9722">
            <v>0</v>
          </cell>
          <cell r="J9722">
            <v>0</v>
          </cell>
          <cell r="K9722">
            <v>53</v>
          </cell>
        </row>
        <row r="9723">
          <cell r="A9723">
            <v>9717</v>
          </cell>
          <cell r="B9723" t="str">
            <v>H</v>
          </cell>
          <cell r="C9723" t="str">
            <v>Accommodation and Food Services</v>
          </cell>
          <cell r="D9723">
            <v>202021031</v>
          </cell>
          <cell r="E9723" t="str">
            <v>Woodend</v>
          </cell>
          <cell r="F9723">
            <v>14</v>
          </cell>
          <cell r="G9723">
            <v>10</v>
          </cell>
          <cell r="H9723">
            <v>9</v>
          </cell>
          <cell r="I9723">
            <v>3</v>
          </cell>
          <cell r="J9723">
            <v>0</v>
          </cell>
          <cell r="K9723">
            <v>36</v>
          </cell>
        </row>
        <row r="9724">
          <cell r="A9724">
            <v>9718</v>
          </cell>
          <cell r="B9724" t="str">
            <v>I</v>
          </cell>
          <cell r="C9724" t="str">
            <v>Transport, Postal and Warehousing</v>
          </cell>
          <cell r="D9724">
            <v>202021031</v>
          </cell>
          <cell r="E9724" t="str">
            <v>Woodend</v>
          </cell>
          <cell r="F9724">
            <v>13</v>
          </cell>
          <cell r="G9724">
            <v>5</v>
          </cell>
          <cell r="H9724">
            <v>0</v>
          </cell>
          <cell r="I9724">
            <v>0</v>
          </cell>
          <cell r="J9724">
            <v>0</v>
          </cell>
          <cell r="K9724">
            <v>18</v>
          </cell>
        </row>
        <row r="9725">
          <cell r="A9725">
            <v>9719</v>
          </cell>
          <cell r="B9725" t="str">
            <v>J</v>
          </cell>
          <cell r="C9725" t="str">
            <v>Information Media and Telecommunications</v>
          </cell>
          <cell r="D9725">
            <v>202021031</v>
          </cell>
          <cell r="E9725" t="str">
            <v>Woodend</v>
          </cell>
          <cell r="F9725">
            <v>9</v>
          </cell>
          <cell r="G9725">
            <v>3</v>
          </cell>
          <cell r="H9725">
            <v>0</v>
          </cell>
          <cell r="I9725">
            <v>0</v>
          </cell>
          <cell r="J9725">
            <v>0</v>
          </cell>
          <cell r="K9725">
            <v>14</v>
          </cell>
        </row>
        <row r="9726">
          <cell r="A9726">
            <v>9720</v>
          </cell>
          <cell r="B9726" t="str">
            <v>K</v>
          </cell>
          <cell r="C9726" t="str">
            <v>Financial and Insurance Services</v>
          </cell>
          <cell r="D9726">
            <v>202021031</v>
          </cell>
          <cell r="E9726" t="str">
            <v>Woodend</v>
          </cell>
          <cell r="F9726">
            <v>21</v>
          </cell>
          <cell r="G9726">
            <v>6</v>
          </cell>
          <cell r="H9726">
            <v>0</v>
          </cell>
          <cell r="I9726">
            <v>0</v>
          </cell>
          <cell r="J9726">
            <v>0</v>
          </cell>
          <cell r="K9726">
            <v>28</v>
          </cell>
        </row>
        <row r="9727">
          <cell r="A9727">
            <v>9721</v>
          </cell>
          <cell r="B9727" t="str">
            <v>L</v>
          </cell>
          <cell r="C9727" t="str">
            <v>Rental, Hiring and Real Estate Services</v>
          </cell>
          <cell r="D9727">
            <v>202021031</v>
          </cell>
          <cell r="E9727" t="str">
            <v>Woodend</v>
          </cell>
          <cell r="F9727">
            <v>48</v>
          </cell>
          <cell r="G9727">
            <v>8</v>
          </cell>
          <cell r="H9727">
            <v>0</v>
          </cell>
          <cell r="I9727">
            <v>0</v>
          </cell>
          <cell r="J9727">
            <v>0</v>
          </cell>
          <cell r="K9727">
            <v>58</v>
          </cell>
        </row>
        <row r="9728">
          <cell r="A9728">
            <v>9722</v>
          </cell>
          <cell r="B9728" t="str">
            <v>M</v>
          </cell>
          <cell r="C9728" t="str">
            <v>Professional, Scientific and Technical Services</v>
          </cell>
          <cell r="D9728">
            <v>202021031</v>
          </cell>
          <cell r="E9728" t="str">
            <v>Woodend</v>
          </cell>
          <cell r="F9728">
            <v>81</v>
          </cell>
          <cell r="G9728">
            <v>39</v>
          </cell>
          <cell r="H9728">
            <v>5</v>
          </cell>
          <cell r="I9728">
            <v>3</v>
          </cell>
          <cell r="J9728">
            <v>0</v>
          </cell>
          <cell r="K9728">
            <v>127</v>
          </cell>
        </row>
        <row r="9729">
          <cell r="A9729">
            <v>9723</v>
          </cell>
          <cell r="B9729" t="str">
            <v>N</v>
          </cell>
          <cell r="C9729" t="str">
            <v>Administrative and Support Services</v>
          </cell>
          <cell r="D9729">
            <v>202021031</v>
          </cell>
          <cell r="E9729" t="str">
            <v>Woodend</v>
          </cell>
          <cell r="F9729">
            <v>10</v>
          </cell>
          <cell r="G9729">
            <v>10</v>
          </cell>
          <cell r="H9729">
            <v>6</v>
          </cell>
          <cell r="I9729">
            <v>0</v>
          </cell>
          <cell r="J9729">
            <v>0</v>
          </cell>
          <cell r="K9729">
            <v>26</v>
          </cell>
        </row>
        <row r="9730">
          <cell r="A9730">
            <v>9724</v>
          </cell>
          <cell r="B9730" t="str">
            <v>O</v>
          </cell>
          <cell r="C9730" t="str">
            <v>Public Administration and Safety</v>
          </cell>
          <cell r="D9730">
            <v>202021031</v>
          </cell>
          <cell r="E9730" t="str">
            <v>Woodend</v>
          </cell>
          <cell r="F9730">
            <v>3</v>
          </cell>
          <cell r="G9730">
            <v>0</v>
          </cell>
          <cell r="H9730">
            <v>0</v>
          </cell>
          <cell r="I9730">
            <v>0</v>
          </cell>
          <cell r="J9730">
            <v>0</v>
          </cell>
          <cell r="K9730">
            <v>0</v>
          </cell>
        </row>
        <row r="9731">
          <cell r="A9731">
            <v>9725</v>
          </cell>
          <cell r="B9731" t="str">
            <v>P</v>
          </cell>
          <cell r="C9731" t="str">
            <v>Education and Training</v>
          </cell>
          <cell r="D9731">
            <v>202021031</v>
          </cell>
          <cell r="E9731" t="str">
            <v>Woodend</v>
          </cell>
          <cell r="F9731">
            <v>7</v>
          </cell>
          <cell r="G9731">
            <v>5</v>
          </cell>
          <cell r="H9731">
            <v>0</v>
          </cell>
          <cell r="I9731">
            <v>3</v>
          </cell>
          <cell r="J9731">
            <v>0</v>
          </cell>
          <cell r="K9731">
            <v>15</v>
          </cell>
        </row>
        <row r="9732">
          <cell r="A9732">
            <v>9726</v>
          </cell>
          <cell r="B9732" t="str">
            <v>Q</v>
          </cell>
          <cell r="C9732" t="str">
            <v>Health Care and Social Assistance</v>
          </cell>
          <cell r="D9732">
            <v>202021031</v>
          </cell>
          <cell r="E9732" t="str">
            <v>Woodend</v>
          </cell>
          <cell r="F9732">
            <v>45</v>
          </cell>
          <cell r="G9732">
            <v>14</v>
          </cell>
          <cell r="H9732">
            <v>3</v>
          </cell>
          <cell r="I9732">
            <v>0</v>
          </cell>
          <cell r="J9732">
            <v>0</v>
          </cell>
          <cell r="K9732">
            <v>64</v>
          </cell>
        </row>
        <row r="9733">
          <cell r="A9733">
            <v>9727</v>
          </cell>
          <cell r="B9733" t="str">
            <v>R</v>
          </cell>
          <cell r="C9733" t="str">
            <v>Arts and Recreation Services</v>
          </cell>
          <cell r="D9733">
            <v>202021031</v>
          </cell>
          <cell r="E9733" t="str">
            <v>Woodend</v>
          </cell>
          <cell r="F9733">
            <v>14</v>
          </cell>
          <cell r="G9733">
            <v>7</v>
          </cell>
          <cell r="H9733">
            <v>0</v>
          </cell>
          <cell r="I9733">
            <v>0</v>
          </cell>
          <cell r="J9733">
            <v>0</v>
          </cell>
          <cell r="K9733">
            <v>22</v>
          </cell>
        </row>
        <row r="9734">
          <cell r="A9734">
            <v>9728</v>
          </cell>
          <cell r="B9734" t="str">
            <v>S</v>
          </cell>
          <cell r="C9734" t="str">
            <v>Other Services</v>
          </cell>
          <cell r="D9734">
            <v>202021031</v>
          </cell>
          <cell r="E9734" t="str">
            <v>Woodend</v>
          </cell>
          <cell r="F9734">
            <v>19</v>
          </cell>
          <cell r="G9734">
            <v>14</v>
          </cell>
          <cell r="H9734">
            <v>5</v>
          </cell>
          <cell r="I9734">
            <v>0</v>
          </cell>
          <cell r="J9734">
            <v>0</v>
          </cell>
          <cell r="K9734">
            <v>38</v>
          </cell>
        </row>
        <row r="9735">
          <cell r="A9735">
            <v>9729</v>
          </cell>
          <cell r="B9735" t="str">
            <v>A</v>
          </cell>
          <cell r="C9735" t="str">
            <v>Agriculture, Forestry and Fishing</v>
          </cell>
          <cell r="D9735">
            <v>213051589</v>
          </cell>
          <cell r="E9735" t="str">
            <v>Wyndham Vale - North</v>
          </cell>
          <cell r="F9735">
            <v>9</v>
          </cell>
          <cell r="G9735">
            <v>0</v>
          </cell>
          <cell r="H9735">
            <v>0</v>
          </cell>
          <cell r="I9735">
            <v>0</v>
          </cell>
          <cell r="J9735">
            <v>0</v>
          </cell>
          <cell r="K9735">
            <v>9</v>
          </cell>
        </row>
        <row r="9736">
          <cell r="A9736">
            <v>9730</v>
          </cell>
          <cell r="B9736" t="str">
            <v>B</v>
          </cell>
          <cell r="C9736" t="str">
            <v>Mining</v>
          </cell>
          <cell r="D9736">
            <v>213051589</v>
          </cell>
          <cell r="E9736" t="str">
            <v>Wyndham Vale - North</v>
          </cell>
          <cell r="F9736">
            <v>0</v>
          </cell>
          <cell r="G9736">
            <v>0</v>
          </cell>
          <cell r="H9736">
            <v>0</v>
          </cell>
          <cell r="I9736">
            <v>0</v>
          </cell>
          <cell r="J9736">
            <v>0</v>
          </cell>
          <cell r="K9736">
            <v>0</v>
          </cell>
        </row>
        <row r="9737">
          <cell r="A9737">
            <v>9731</v>
          </cell>
          <cell r="B9737" t="str">
            <v>C</v>
          </cell>
          <cell r="C9737" t="str">
            <v>Manufacturing</v>
          </cell>
          <cell r="D9737">
            <v>213051589</v>
          </cell>
          <cell r="E9737" t="str">
            <v>Wyndham Vale - North</v>
          </cell>
          <cell r="F9737">
            <v>3</v>
          </cell>
          <cell r="G9737">
            <v>3</v>
          </cell>
          <cell r="H9737">
            <v>3</v>
          </cell>
          <cell r="I9737">
            <v>0</v>
          </cell>
          <cell r="J9737">
            <v>0</v>
          </cell>
          <cell r="K9737">
            <v>7</v>
          </cell>
        </row>
        <row r="9738">
          <cell r="A9738">
            <v>9732</v>
          </cell>
          <cell r="B9738" t="str">
            <v>D</v>
          </cell>
          <cell r="C9738" t="str">
            <v>Electricity, Gas, Water and Waste Services</v>
          </cell>
          <cell r="D9738">
            <v>213051589</v>
          </cell>
          <cell r="E9738" t="str">
            <v>Wyndham Vale - North</v>
          </cell>
          <cell r="F9738">
            <v>0</v>
          </cell>
          <cell r="G9738">
            <v>0</v>
          </cell>
          <cell r="H9738">
            <v>0</v>
          </cell>
          <cell r="I9738">
            <v>0</v>
          </cell>
          <cell r="J9738">
            <v>0</v>
          </cell>
          <cell r="K9738">
            <v>0</v>
          </cell>
        </row>
        <row r="9739">
          <cell r="A9739">
            <v>9733</v>
          </cell>
          <cell r="B9739" t="str">
            <v>E</v>
          </cell>
          <cell r="C9739" t="str">
            <v>Construction</v>
          </cell>
          <cell r="D9739">
            <v>213051589</v>
          </cell>
          <cell r="E9739" t="str">
            <v>Wyndham Vale - North</v>
          </cell>
          <cell r="F9739">
            <v>71</v>
          </cell>
          <cell r="G9739">
            <v>17</v>
          </cell>
          <cell r="H9739">
            <v>0</v>
          </cell>
          <cell r="I9739">
            <v>0</v>
          </cell>
          <cell r="J9739">
            <v>0</v>
          </cell>
          <cell r="K9739">
            <v>89</v>
          </cell>
        </row>
        <row r="9740">
          <cell r="A9740">
            <v>9734</v>
          </cell>
          <cell r="B9740" t="str">
            <v>F</v>
          </cell>
          <cell r="C9740" t="str">
            <v>Wholesale Trade</v>
          </cell>
          <cell r="D9740">
            <v>213051589</v>
          </cell>
          <cell r="E9740" t="str">
            <v>Wyndham Vale - North</v>
          </cell>
          <cell r="F9740">
            <v>11</v>
          </cell>
          <cell r="G9740">
            <v>3</v>
          </cell>
          <cell r="H9740">
            <v>0</v>
          </cell>
          <cell r="I9740">
            <v>0</v>
          </cell>
          <cell r="J9740">
            <v>0</v>
          </cell>
          <cell r="K9740">
            <v>13</v>
          </cell>
        </row>
        <row r="9741">
          <cell r="A9741">
            <v>9735</v>
          </cell>
          <cell r="B9741" t="str">
            <v>G</v>
          </cell>
          <cell r="C9741" t="str">
            <v>Retail Trade</v>
          </cell>
          <cell r="D9741">
            <v>213051589</v>
          </cell>
          <cell r="E9741" t="str">
            <v>Wyndham Vale - North</v>
          </cell>
          <cell r="F9741">
            <v>36</v>
          </cell>
          <cell r="G9741">
            <v>10</v>
          </cell>
          <cell r="H9741">
            <v>5</v>
          </cell>
          <cell r="I9741">
            <v>0</v>
          </cell>
          <cell r="J9741">
            <v>0</v>
          </cell>
          <cell r="K9741">
            <v>51</v>
          </cell>
        </row>
        <row r="9742">
          <cell r="A9742">
            <v>9736</v>
          </cell>
          <cell r="B9742" t="str">
            <v>H</v>
          </cell>
          <cell r="C9742" t="str">
            <v>Accommodation and Food Services</v>
          </cell>
          <cell r="D9742">
            <v>213051589</v>
          </cell>
          <cell r="E9742" t="str">
            <v>Wyndham Vale - North</v>
          </cell>
          <cell r="F9742">
            <v>17</v>
          </cell>
          <cell r="G9742">
            <v>10</v>
          </cell>
          <cell r="H9742">
            <v>10</v>
          </cell>
          <cell r="I9742">
            <v>4</v>
          </cell>
          <cell r="J9742">
            <v>0</v>
          </cell>
          <cell r="K9742">
            <v>41</v>
          </cell>
        </row>
        <row r="9743">
          <cell r="A9743">
            <v>9737</v>
          </cell>
          <cell r="B9743" t="str">
            <v>I</v>
          </cell>
          <cell r="C9743" t="str">
            <v>Transport, Postal and Warehousing</v>
          </cell>
          <cell r="D9743">
            <v>213051589</v>
          </cell>
          <cell r="E9743" t="str">
            <v>Wyndham Vale - North</v>
          </cell>
          <cell r="F9743">
            <v>365</v>
          </cell>
          <cell r="G9743">
            <v>20</v>
          </cell>
          <cell r="H9743">
            <v>0</v>
          </cell>
          <cell r="I9743">
            <v>0</v>
          </cell>
          <cell r="J9743">
            <v>0</v>
          </cell>
          <cell r="K9743">
            <v>385</v>
          </cell>
        </row>
        <row r="9744">
          <cell r="A9744">
            <v>9738</v>
          </cell>
          <cell r="B9744" t="str">
            <v>J</v>
          </cell>
          <cell r="C9744" t="str">
            <v>Information Media and Telecommunications</v>
          </cell>
          <cell r="D9744">
            <v>213051589</v>
          </cell>
          <cell r="E9744" t="str">
            <v>Wyndham Vale - North</v>
          </cell>
          <cell r="F9744">
            <v>5</v>
          </cell>
          <cell r="G9744">
            <v>3</v>
          </cell>
          <cell r="H9744">
            <v>0</v>
          </cell>
          <cell r="I9744">
            <v>0</v>
          </cell>
          <cell r="J9744">
            <v>0</v>
          </cell>
          <cell r="K9744">
            <v>7</v>
          </cell>
        </row>
        <row r="9745">
          <cell r="A9745">
            <v>9739</v>
          </cell>
          <cell r="B9745" t="str">
            <v>K</v>
          </cell>
          <cell r="C9745" t="str">
            <v>Financial and Insurance Services</v>
          </cell>
          <cell r="D9745">
            <v>213051589</v>
          </cell>
          <cell r="E9745" t="str">
            <v>Wyndham Vale - North</v>
          </cell>
          <cell r="F9745">
            <v>15</v>
          </cell>
          <cell r="G9745">
            <v>5</v>
          </cell>
          <cell r="H9745">
            <v>0</v>
          </cell>
          <cell r="I9745">
            <v>0</v>
          </cell>
          <cell r="J9745">
            <v>0</v>
          </cell>
          <cell r="K9745">
            <v>21</v>
          </cell>
        </row>
        <row r="9746">
          <cell r="A9746">
            <v>9740</v>
          </cell>
          <cell r="B9746" t="str">
            <v>L</v>
          </cell>
          <cell r="C9746" t="str">
            <v>Rental, Hiring and Real Estate Services</v>
          </cell>
          <cell r="D9746">
            <v>213051589</v>
          </cell>
          <cell r="E9746" t="str">
            <v>Wyndham Vale - North</v>
          </cell>
          <cell r="F9746">
            <v>33</v>
          </cell>
          <cell r="G9746">
            <v>0</v>
          </cell>
          <cell r="H9746">
            <v>0</v>
          </cell>
          <cell r="I9746">
            <v>0</v>
          </cell>
          <cell r="J9746">
            <v>0</v>
          </cell>
          <cell r="K9746">
            <v>36</v>
          </cell>
        </row>
        <row r="9747">
          <cell r="A9747">
            <v>9741</v>
          </cell>
          <cell r="B9747" t="str">
            <v>M</v>
          </cell>
          <cell r="C9747" t="str">
            <v>Professional, Scientific and Technical Services</v>
          </cell>
          <cell r="D9747">
            <v>213051589</v>
          </cell>
          <cell r="E9747" t="str">
            <v>Wyndham Vale - North</v>
          </cell>
          <cell r="F9747">
            <v>80</v>
          </cell>
          <cell r="G9747">
            <v>49</v>
          </cell>
          <cell r="H9747">
            <v>3</v>
          </cell>
          <cell r="I9747">
            <v>0</v>
          </cell>
          <cell r="J9747">
            <v>0</v>
          </cell>
          <cell r="K9747">
            <v>132</v>
          </cell>
        </row>
        <row r="9748">
          <cell r="A9748">
            <v>9742</v>
          </cell>
          <cell r="B9748" t="str">
            <v>N</v>
          </cell>
          <cell r="C9748" t="str">
            <v>Administrative and Support Services</v>
          </cell>
          <cell r="D9748">
            <v>213051589</v>
          </cell>
          <cell r="E9748" t="str">
            <v>Wyndham Vale - North</v>
          </cell>
          <cell r="F9748">
            <v>47</v>
          </cell>
          <cell r="G9748">
            <v>10</v>
          </cell>
          <cell r="H9748">
            <v>3</v>
          </cell>
          <cell r="I9748">
            <v>0</v>
          </cell>
          <cell r="J9748">
            <v>0</v>
          </cell>
          <cell r="K9748">
            <v>60</v>
          </cell>
        </row>
        <row r="9749">
          <cell r="A9749">
            <v>9743</v>
          </cell>
          <cell r="B9749" t="str">
            <v>O</v>
          </cell>
          <cell r="C9749" t="str">
            <v>Public Administration and Safety</v>
          </cell>
          <cell r="D9749">
            <v>213051589</v>
          </cell>
          <cell r="E9749" t="str">
            <v>Wyndham Vale - North</v>
          </cell>
          <cell r="F9749">
            <v>8</v>
          </cell>
          <cell r="G9749">
            <v>3</v>
          </cell>
          <cell r="H9749">
            <v>0</v>
          </cell>
          <cell r="I9749">
            <v>0</v>
          </cell>
          <cell r="J9749">
            <v>0</v>
          </cell>
          <cell r="K9749">
            <v>11</v>
          </cell>
        </row>
        <row r="9750">
          <cell r="A9750">
            <v>9744</v>
          </cell>
          <cell r="B9750" t="str">
            <v>P</v>
          </cell>
          <cell r="C9750" t="str">
            <v>Education and Training</v>
          </cell>
          <cell r="D9750">
            <v>213051589</v>
          </cell>
          <cell r="E9750" t="str">
            <v>Wyndham Vale - North</v>
          </cell>
          <cell r="F9750">
            <v>12</v>
          </cell>
          <cell r="G9750">
            <v>4</v>
          </cell>
          <cell r="H9750">
            <v>0</v>
          </cell>
          <cell r="I9750">
            <v>0</v>
          </cell>
          <cell r="J9750">
            <v>0</v>
          </cell>
          <cell r="K9750">
            <v>16</v>
          </cell>
        </row>
        <row r="9751">
          <cell r="A9751">
            <v>9745</v>
          </cell>
          <cell r="B9751" t="str">
            <v>Q</v>
          </cell>
          <cell r="C9751" t="str">
            <v>Health Care and Social Assistance</v>
          </cell>
          <cell r="D9751">
            <v>213051589</v>
          </cell>
          <cell r="E9751" t="str">
            <v>Wyndham Vale - North</v>
          </cell>
          <cell r="F9751">
            <v>39</v>
          </cell>
          <cell r="G9751">
            <v>6</v>
          </cell>
          <cell r="H9751">
            <v>4</v>
          </cell>
          <cell r="I9751">
            <v>0</v>
          </cell>
          <cell r="J9751">
            <v>0</v>
          </cell>
          <cell r="K9751">
            <v>49</v>
          </cell>
        </row>
        <row r="9752">
          <cell r="A9752">
            <v>9746</v>
          </cell>
          <cell r="B9752" t="str">
            <v>R</v>
          </cell>
          <cell r="C9752" t="str">
            <v>Arts and Recreation Services</v>
          </cell>
          <cell r="D9752">
            <v>213051589</v>
          </cell>
          <cell r="E9752" t="str">
            <v>Wyndham Vale - North</v>
          </cell>
          <cell r="F9752">
            <v>4</v>
          </cell>
          <cell r="G9752">
            <v>3</v>
          </cell>
          <cell r="H9752">
            <v>0</v>
          </cell>
          <cell r="I9752">
            <v>0</v>
          </cell>
          <cell r="J9752">
            <v>0</v>
          </cell>
          <cell r="K9752">
            <v>6</v>
          </cell>
        </row>
        <row r="9753">
          <cell r="A9753">
            <v>9747</v>
          </cell>
          <cell r="B9753" t="str">
            <v>S</v>
          </cell>
          <cell r="C9753" t="str">
            <v>Other Services</v>
          </cell>
          <cell r="D9753">
            <v>213051589</v>
          </cell>
          <cell r="E9753" t="str">
            <v>Wyndham Vale - North</v>
          </cell>
          <cell r="F9753">
            <v>23</v>
          </cell>
          <cell r="G9753">
            <v>7</v>
          </cell>
          <cell r="H9753">
            <v>0</v>
          </cell>
          <cell r="I9753">
            <v>0</v>
          </cell>
          <cell r="J9753">
            <v>0</v>
          </cell>
          <cell r="K9753">
            <v>30</v>
          </cell>
        </row>
        <row r="9754">
          <cell r="A9754">
            <v>9748</v>
          </cell>
          <cell r="B9754" t="str">
            <v>A</v>
          </cell>
          <cell r="C9754" t="str">
            <v>Agriculture, Forestry and Fishing</v>
          </cell>
          <cell r="D9754">
            <v>213051590</v>
          </cell>
          <cell r="E9754" t="str">
            <v>Wyndham Vale - South</v>
          </cell>
          <cell r="F9754">
            <v>0</v>
          </cell>
          <cell r="G9754">
            <v>0</v>
          </cell>
          <cell r="H9754">
            <v>0</v>
          </cell>
          <cell r="I9754">
            <v>0</v>
          </cell>
          <cell r="J9754">
            <v>0</v>
          </cell>
          <cell r="K9754">
            <v>0</v>
          </cell>
        </row>
        <row r="9755">
          <cell r="A9755">
            <v>9749</v>
          </cell>
          <cell r="B9755" t="str">
            <v>B</v>
          </cell>
          <cell r="C9755" t="str">
            <v>Mining</v>
          </cell>
          <cell r="D9755">
            <v>213051590</v>
          </cell>
          <cell r="E9755" t="str">
            <v>Wyndham Vale - South</v>
          </cell>
          <cell r="F9755">
            <v>0</v>
          </cell>
          <cell r="G9755">
            <v>0</v>
          </cell>
          <cell r="H9755">
            <v>0</v>
          </cell>
          <cell r="I9755">
            <v>0</v>
          </cell>
          <cell r="J9755">
            <v>0</v>
          </cell>
          <cell r="K9755">
            <v>0</v>
          </cell>
        </row>
        <row r="9756">
          <cell r="A9756">
            <v>9750</v>
          </cell>
          <cell r="B9756" t="str">
            <v>C</v>
          </cell>
          <cell r="C9756" t="str">
            <v>Manufacturing</v>
          </cell>
          <cell r="D9756">
            <v>213051590</v>
          </cell>
          <cell r="E9756" t="str">
            <v>Wyndham Vale - South</v>
          </cell>
          <cell r="F9756">
            <v>11</v>
          </cell>
          <cell r="G9756">
            <v>4</v>
          </cell>
          <cell r="H9756">
            <v>3</v>
          </cell>
          <cell r="I9756">
            <v>0</v>
          </cell>
          <cell r="J9756">
            <v>0</v>
          </cell>
          <cell r="K9756">
            <v>16</v>
          </cell>
        </row>
        <row r="9757">
          <cell r="A9757">
            <v>9751</v>
          </cell>
          <cell r="B9757" t="str">
            <v>D</v>
          </cell>
          <cell r="C9757" t="str">
            <v>Electricity, Gas, Water and Waste Services</v>
          </cell>
          <cell r="D9757">
            <v>213051590</v>
          </cell>
          <cell r="E9757" t="str">
            <v>Wyndham Vale - South</v>
          </cell>
          <cell r="F9757">
            <v>4</v>
          </cell>
          <cell r="G9757">
            <v>3</v>
          </cell>
          <cell r="H9757">
            <v>0</v>
          </cell>
          <cell r="I9757">
            <v>0</v>
          </cell>
          <cell r="J9757">
            <v>0</v>
          </cell>
          <cell r="K9757">
            <v>5</v>
          </cell>
        </row>
        <row r="9758">
          <cell r="A9758">
            <v>9752</v>
          </cell>
          <cell r="B9758" t="str">
            <v>E</v>
          </cell>
          <cell r="C9758" t="str">
            <v>Construction</v>
          </cell>
          <cell r="D9758">
            <v>213051590</v>
          </cell>
          <cell r="E9758" t="str">
            <v>Wyndham Vale - South</v>
          </cell>
          <cell r="F9758">
            <v>101</v>
          </cell>
          <cell r="G9758">
            <v>46</v>
          </cell>
          <cell r="H9758">
            <v>3</v>
          </cell>
          <cell r="I9758">
            <v>0</v>
          </cell>
          <cell r="J9758">
            <v>0</v>
          </cell>
          <cell r="K9758">
            <v>150</v>
          </cell>
        </row>
        <row r="9759">
          <cell r="A9759">
            <v>9753</v>
          </cell>
          <cell r="B9759" t="str">
            <v>F</v>
          </cell>
          <cell r="C9759" t="str">
            <v>Wholesale Trade</v>
          </cell>
          <cell r="D9759">
            <v>213051590</v>
          </cell>
          <cell r="E9759" t="str">
            <v>Wyndham Vale - South</v>
          </cell>
          <cell r="F9759">
            <v>11</v>
          </cell>
          <cell r="G9759">
            <v>3</v>
          </cell>
          <cell r="H9759">
            <v>0</v>
          </cell>
          <cell r="I9759">
            <v>0</v>
          </cell>
          <cell r="J9759">
            <v>0</v>
          </cell>
          <cell r="K9759">
            <v>12</v>
          </cell>
        </row>
        <row r="9760">
          <cell r="A9760">
            <v>9754</v>
          </cell>
          <cell r="B9760" t="str">
            <v>G</v>
          </cell>
          <cell r="C9760" t="str">
            <v>Retail Trade</v>
          </cell>
          <cell r="D9760">
            <v>213051590</v>
          </cell>
          <cell r="E9760" t="str">
            <v>Wyndham Vale - South</v>
          </cell>
          <cell r="F9760">
            <v>26</v>
          </cell>
          <cell r="G9760">
            <v>10</v>
          </cell>
          <cell r="H9760">
            <v>6</v>
          </cell>
          <cell r="I9760">
            <v>0</v>
          </cell>
          <cell r="J9760">
            <v>0</v>
          </cell>
          <cell r="K9760">
            <v>42</v>
          </cell>
        </row>
        <row r="9761">
          <cell r="A9761">
            <v>9755</v>
          </cell>
          <cell r="B9761" t="str">
            <v>H</v>
          </cell>
          <cell r="C9761" t="str">
            <v>Accommodation and Food Services</v>
          </cell>
          <cell r="D9761">
            <v>213051590</v>
          </cell>
          <cell r="E9761" t="str">
            <v>Wyndham Vale - South</v>
          </cell>
          <cell r="F9761">
            <v>10</v>
          </cell>
          <cell r="G9761">
            <v>10</v>
          </cell>
          <cell r="H9761">
            <v>3</v>
          </cell>
          <cell r="I9761">
            <v>0</v>
          </cell>
          <cell r="J9761">
            <v>0</v>
          </cell>
          <cell r="K9761">
            <v>24</v>
          </cell>
        </row>
        <row r="9762">
          <cell r="A9762">
            <v>9756</v>
          </cell>
          <cell r="B9762" t="str">
            <v>I</v>
          </cell>
          <cell r="C9762" t="str">
            <v>Transport, Postal and Warehousing</v>
          </cell>
          <cell r="D9762">
            <v>213051590</v>
          </cell>
          <cell r="E9762" t="str">
            <v>Wyndham Vale - South</v>
          </cell>
          <cell r="F9762">
            <v>199</v>
          </cell>
          <cell r="G9762">
            <v>12</v>
          </cell>
          <cell r="H9762">
            <v>0</v>
          </cell>
          <cell r="I9762">
            <v>0</v>
          </cell>
          <cell r="J9762">
            <v>0</v>
          </cell>
          <cell r="K9762">
            <v>212</v>
          </cell>
        </row>
        <row r="9763">
          <cell r="A9763">
            <v>9757</v>
          </cell>
          <cell r="B9763" t="str">
            <v>J</v>
          </cell>
          <cell r="C9763" t="str">
            <v>Information Media and Telecommunications</v>
          </cell>
          <cell r="D9763">
            <v>213051590</v>
          </cell>
          <cell r="E9763" t="str">
            <v>Wyndham Vale - South</v>
          </cell>
          <cell r="F9763">
            <v>3</v>
          </cell>
          <cell r="G9763">
            <v>0</v>
          </cell>
          <cell r="H9763">
            <v>0</v>
          </cell>
          <cell r="I9763">
            <v>0</v>
          </cell>
          <cell r="J9763">
            <v>0</v>
          </cell>
          <cell r="K9763">
            <v>5</v>
          </cell>
        </row>
        <row r="9764">
          <cell r="A9764">
            <v>9758</v>
          </cell>
          <cell r="B9764" t="str">
            <v>K</v>
          </cell>
          <cell r="C9764" t="str">
            <v>Financial and Insurance Services</v>
          </cell>
          <cell r="D9764">
            <v>213051590</v>
          </cell>
          <cell r="E9764" t="str">
            <v>Wyndham Vale - South</v>
          </cell>
          <cell r="F9764">
            <v>9</v>
          </cell>
          <cell r="G9764">
            <v>4</v>
          </cell>
          <cell r="H9764">
            <v>0</v>
          </cell>
          <cell r="I9764">
            <v>0</v>
          </cell>
          <cell r="J9764">
            <v>0</v>
          </cell>
          <cell r="K9764">
            <v>13</v>
          </cell>
        </row>
        <row r="9765">
          <cell r="A9765">
            <v>9759</v>
          </cell>
          <cell r="B9765" t="str">
            <v>L</v>
          </cell>
          <cell r="C9765" t="str">
            <v>Rental, Hiring and Real Estate Services</v>
          </cell>
          <cell r="D9765">
            <v>213051590</v>
          </cell>
          <cell r="E9765" t="str">
            <v>Wyndham Vale - South</v>
          </cell>
          <cell r="F9765">
            <v>24</v>
          </cell>
          <cell r="G9765">
            <v>6</v>
          </cell>
          <cell r="H9765">
            <v>0</v>
          </cell>
          <cell r="I9765">
            <v>0</v>
          </cell>
          <cell r="J9765">
            <v>0</v>
          </cell>
          <cell r="K9765">
            <v>30</v>
          </cell>
        </row>
        <row r="9766">
          <cell r="A9766">
            <v>9760</v>
          </cell>
          <cell r="B9766" t="str">
            <v>M</v>
          </cell>
          <cell r="C9766" t="str">
            <v>Professional, Scientific and Technical Services</v>
          </cell>
          <cell r="D9766">
            <v>213051590</v>
          </cell>
          <cell r="E9766" t="str">
            <v>Wyndham Vale - South</v>
          </cell>
          <cell r="F9766">
            <v>55</v>
          </cell>
          <cell r="G9766">
            <v>29</v>
          </cell>
          <cell r="H9766">
            <v>0</v>
          </cell>
          <cell r="I9766">
            <v>0</v>
          </cell>
          <cell r="J9766">
            <v>0</v>
          </cell>
          <cell r="K9766">
            <v>84</v>
          </cell>
        </row>
        <row r="9767">
          <cell r="A9767">
            <v>9761</v>
          </cell>
          <cell r="B9767" t="str">
            <v>N</v>
          </cell>
          <cell r="C9767" t="str">
            <v>Administrative and Support Services</v>
          </cell>
          <cell r="D9767">
            <v>213051590</v>
          </cell>
          <cell r="E9767" t="str">
            <v>Wyndham Vale - South</v>
          </cell>
          <cell r="F9767">
            <v>49</v>
          </cell>
          <cell r="G9767">
            <v>9</v>
          </cell>
          <cell r="H9767">
            <v>0</v>
          </cell>
          <cell r="I9767">
            <v>3</v>
          </cell>
          <cell r="J9767">
            <v>0</v>
          </cell>
          <cell r="K9767">
            <v>62</v>
          </cell>
        </row>
        <row r="9768">
          <cell r="A9768">
            <v>9762</v>
          </cell>
          <cell r="B9768" t="str">
            <v>O</v>
          </cell>
          <cell r="C9768" t="str">
            <v>Public Administration and Safety</v>
          </cell>
          <cell r="D9768">
            <v>213051590</v>
          </cell>
          <cell r="E9768" t="str">
            <v>Wyndham Vale - South</v>
          </cell>
          <cell r="F9768">
            <v>7</v>
          </cell>
          <cell r="G9768">
            <v>0</v>
          </cell>
          <cell r="H9768">
            <v>0</v>
          </cell>
          <cell r="I9768">
            <v>0</v>
          </cell>
          <cell r="J9768">
            <v>0</v>
          </cell>
          <cell r="K9768">
            <v>7</v>
          </cell>
        </row>
        <row r="9769">
          <cell r="A9769">
            <v>9763</v>
          </cell>
          <cell r="B9769" t="str">
            <v>P</v>
          </cell>
          <cell r="C9769" t="str">
            <v>Education and Training</v>
          </cell>
          <cell r="D9769">
            <v>213051590</v>
          </cell>
          <cell r="E9769" t="str">
            <v>Wyndham Vale - South</v>
          </cell>
          <cell r="F9769">
            <v>14</v>
          </cell>
          <cell r="G9769">
            <v>3</v>
          </cell>
          <cell r="H9769">
            <v>3</v>
          </cell>
          <cell r="I9769">
            <v>0</v>
          </cell>
          <cell r="J9769">
            <v>0</v>
          </cell>
          <cell r="K9769">
            <v>20</v>
          </cell>
        </row>
        <row r="9770">
          <cell r="A9770">
            <v>9764</v>
          </cell>
          <cell r="B9770" t="str">
            <v>Q</v>
          </cell>
          <cell r="C9770" t="str">
            <v>Health Care and Social Assistance</v>
          </cell>
          <cell r="D9770">
            <v>213051590</v>
          </cell>
          <cell r="E9770" t="str">
            <v>Wyndham Vale - South</v>
          </cell>
          <cell r="F9770">
            <v>38</v>
          </cell>
          <cell r="G9770">
            <v>14</v>
          </cell>
          <cell r="H9770">
            <v>7</v>
          </cell>
          <cell r="I9770">
            <v>3</v>
          </cell>
          <cell r="J9770">
            <v>0</v>
          </cell>
          <cell r="K9770">
            <v>62</v>
          </cell>
        </row>
        <row r="9771">
          <cell r="A9771">
            <v>9765</v>
          </cell>
          <cell r="B9771" t="str">
            <v>R</v>
          </cell>
          <cell r="C9771" t="str">
            <v>Arts and Recreation Services</v>
          </cell>
          <cell r="D9771">
            <v>213051590</v>
          </cell>
          <cell r="E9771" t="str">
            <v>Wyndham Vale - South</v>
          </cell>
          <cell r="F9771">
            <v>3</v>
          </cell>
          <cell r="G9771">
            <v>0</v>
          </cell>
          <cell r="H9771">
            <v>0</v>
          </cell>
          <cell r="I9771">
            <v>0</v>
          </cell>
          <cell r="J9771">
            <v>0</v>
          </cell>
          <cell r="K9771">
            <v>4</v>
          </cell>
        </row>
        <row r="9772">
          <cell r="A9772">
            <v>9766</v>
          </cell>
          <cell r="B9772" t="str">
            <v>S</v>
          </cell>
          <cell r="C9772" t="str">
            <v>Other Services</v>
          </cell>
          <cell r="D9772">
            <v>213051590</v>
          </cell>
          <cell r="E9772" t="str">
            <v>Wyndham Vale - South</v>
          </cell>
          <cell r="F9772">
            <v>25</v>
          </cell>
          <cell r="G9772">
            <v>14</v>
          </cell>
          <cell r="H9772">
            <v>0</v>
          </cell>
          <cell r="I9772">
            <v>0</v>
          </cell>
          <cell r="J9772">
            <v>0</v>
          </cell>
          <cell r="K9772">
            <v>40</v>
          </cell>
        </row>
        <row r="9773">
          <cell r="A9773">
            <v>9767</v>
          </cell>
          <cell r="B9773" t="str">
            <v>A</v>
          </cell>
          <cell r="C9773" t="str">
            <v>Agriculture, Forestry and Fishing</v>
          </cell>
          <cell r="D9773">
            <v>204031075</v>
          </cell>
          <cell r="E9773" t="str">
            <v>Yackandandah</v>
          </cell>
          <cell r="F9773">
            <v>204</v>
          </cell>
          <cell r="G9773">
            <v>22</v>
          </cell>
          <cell r="H9773">
            <v>12</v>
          </cell>
          <cell r="I9773">
            <v>0</v>
          </cell>
          <cell r="J9773">
            <v>0</v>
          </cell>
          <cell r="K9773">
            <v>238</v>
          </cell>
        </row>
        <row r="9774">
          <cell r="A9774">
            <v>9768</v>
          </cell>
          <cell r="B9774" t="str">
            <v>B</v>
          </cell>
          <cell r="C9774" t="str">
            <v>Mining</v>
          </cell>
          <cell r="D9774">
            <v>204031075</v>
          </cell>
          <cell r="E9774" t="str">
            <v>Yackandandah</v>
          </cell>
          <cell r="F9774">
            <v>0</v>
          </cell>
          <cell r="G9774">
            <v>0</v>
          </cell>
          <cell r="H9774">
            <v>0</v>
          </cell>
          <cell r="I9774">
            <v>0</v>
          </cell>
          <cell r="J9774">
            <v>0</v>
          </cell>
          <cell r="K9774">
            <v>0</v>
          </cell>
        </row>
        <row r="9775">
          <cell r="A9775">
            <v>9769</v>
          </cell>
          <cell r="B9775" t="str">
            <v>C</v>
          </cell>
          <cell r="C9775" t="str">
            <v>Manufacturing</v>
          </cell>
          <cell r="D9775">
            <v>204031075</v>
          </cell>
          <cell r="E9775" t="str">
            <v>Yackandandah</v>
          </cell>
          <cell r="F9775">
            <v>7</v>
          </cell>
          <cell r="G9775">
            <v>6</v>
          </cell>
          <cell r="H9775">
            <v>3</v>
          </cell>
          <cell r="I9775">
            <v>0</v>
          </cell>
          <cell r="J9775">
            <v>0</v>
          </cell>
          <cell r="K9775">
            <v>16</v>
          </cell>
        </row>
        <row r="9776">
          <cell r="A9776">
            <v>9770</v>
          </cell>
          <cell r="B9776" t="str">
            <v>D</v>
          </cell>
          <cell r="C9776" t="str">
            <v>Electricity, Gas, Water and Waste Services</v>
          </cell>
          <cell r="D9776">
            <v>204031075</v>
          </cell>
          <cell r="E9776" t="str">
            <v>Yackandandah</v>
          </cell>
          <cell r="F9776">
            <v>0</v>
          </cell>
          <cell r="G9776">
            <v>0</v>
          </cell>
          <cell r="H9776">
            <v>0</v>
          </cell>
          <cell r="I9776">
            <v>0</v>
          </cell>
          <cell r="J9776">
            <v>0</v>
          </cell>
          <cell r="K9776">
            <v>3</v>
          </cell>
        </row>
        <row r="9777">
          <cell r="A9777">
            <v>9771</v>
          </cell>
          <cell r="B9777" t="str">
            <v>E</v>
          </cell>
          <cell r="C9777" t="str">
            <v>Construction</v>
          </cell>
          <cell r="D9777">
            <v>204031075</v>
          </cell>
          <cell r="E9777" t="str">
            <v>Yackandandah</v>
          </cell>
          <cell r="F9777">
            <v>72</v>
          </cell>
          <cell r="G9777">
            <v>36</v>
          </cell>
          <cell r="H9777">
            <v>5</v>
          </cell>
          <cell r="I9777">
            <v>0</v>
          </cell>
          <cell r="J9777">
            <v>0</v>
          </cell>
          <cell r="K9777">
            <v>114</v>
          </cell>
        </row>
        <row r="9778">
          <cell r="A9778">
            <v>9772</v>
          </cell>
          <cell r="B9778" t="str">
            <v>F</v>
          </cell>
          <cell r="C9778" t="str">
            <v>Wholesale Trade</v>
          </cell>
          <cell r="D9778">
            <v>204031075</v>
          </cell>
          <cell r="E9778" t="str">
            <v>Yackandandah</v>
          </cell>
          <cell r="F9778">
            <v>11</v>
          </cell>
          <cell r="G9778">
            <v>6</v>
          </cell>
          <cell r="H9778">
            <v>0</v>
          </cell>
          <cell r="I9778">
            <v>0</v>
          </cell>
          <cell r="J9778">
            <v>0</v>
          </cell>
          <cell r="K9778">
            <v>18</v>
          </cell>
        </row>
        <row r="9779">
          <cell r="A9779">
            <v>9773</v>
          </cell>
          <cell r="B9779" t="str">
            <v>G</v>
          </cell>
          <cell r="C9779" t="str">
            <v>Retail Trade</v>
          </cell>
          <cell r="D9779">
            <v>204031075</v>
          </cell>
          <cell r="E9779" t="str">
            <v>Yackandandah</v>
          </cell>
          <cell r="F9779">
            <v>21</v>
          </cell>
          <cell r="G9779">
            <v>11</v>
          </cell>
          <cell r="H9779">
            <v>5</v>
          </cell>
          <cell r="I9779">
            <v>0</v>
          </cell>
          <cell r="J9779">
            <v>0</v>
          </cell>
          <cell r="K9779">
            <v>37</v>
          </cell>
        </row>
        <row r="9780">
          <cell r="A9780">
            <v>9774</v>
          </cell>
          <cell r="B9780" t="str">
            <v>H</v>
          </cell>
          <cell r="C9780" t="str">
            <v>Accommodation and Food Services</v>
          </cell>
          <cell r="D9780">
            <v>204031075</v>
          </cell>
          <cell r="E9780" t="str">
            <v>Yackandandah</v>
          </cell>
          <cell r="F9780">
            <v>7</v>
          </cell>
          <cell r="G9780">
            <v>5</v>
          </cell>
          <cell r="H9780">
            <v>6</v>
          </cell>
          <cell r="I9780">
            <v>0</v>
          </cell>
          <cell r="J9780">
            <v>0</v>
          </cell>
          <cell r="K9780">
            <v>19</v>
          </cell>
        </row>
        <row r="9781">
          <cell r="A9781">
            <v>9775</v>
          </cell>
          <cell r="B9781" t="str">
            <v>I</v>
          </cell>
          <cell r="C9781" t="str">
            <v>Transport, Postal and Warehousing</v>
          </cell>
          <cell r="D9781">
            <v>204031075</v>
          </cell>
          <cell r="E9781" t="str">
            <v>Yackandandah</v>
          </cell>
          <cell r="F9781">
            <v>12</v>
          </cell>
          <cell r="G9781">
            <v>13</v>
          </cell>
          <cell r="H9781">
            <v>3</v>
          </cell>
          <cell r="I9781">
            <v>0</v>
          </cell>
          <cell r="J9781">
            <v>0</v>
          </cell>
          <cell r="K9781">
            <v>28</v>
          </cell>
        </row>
        <row r="9782">
          <cell r="A9782">
            <v>9776</v>
          </cell>
          <cell r="B9782" t="str">
            <v>J</v>
          </cell>
          <cell r="C9782" t="str">
            <v>Information Media and Telecommunications</v>
          </cell>
          <cell r="D9782">
            <v>204031075</v>
          </cell>
          <cell r="E9782" t="str">
            <v>Yackandandah</v>
          </cell>
          <cell r="F9782">
            <v>3</v>
          </cell>
          <cell r="G9782">
            <v>3</v>
          </cell>
          <cell r="H9782">
            <v>0</v>
          </cell>
          <cell r="I9782">
            <v>3</v>
          </cell>
          <cell r="J9782">
            <v>0</v>
          </cell>
          <cell r="K9782">
            <v>6</v>
          </cell>
        </row>
        <row r="9783">
          <cell r="A9783">
            <v>9777</v>
          </cell>
          <cell r="B9783" t="str">
            <v>K</v>
          </cell>
          <cell r="C9783" t="str">
            <v>Financial and Insurance Services</v>
          </cell>
          <cell r="D9783">
            <v>204031075</v>
          </cell>
          <cell r="E9783" t="str">
            <v>Yackandandah</v>
          </cell>
          <cell r="F9783">
            <v>7</v>
          </cell>
          <cell r="G9783">
            <v>0</v>
          </cell>
          <cell r="H9783">
            <v>0</v>
          </cell>
          <cell r="I9783">
            <v>0</v>
          </cell>
          <cell r="J9783">
            <v>0</v>
          </cell>
          <cell r="K9783">
            <v>8</v>
          </cell>
        </row>
        <row r="9784">
          <cell r="A9784">
            <v>9778</v>
          </cell>
          <cell r="B9784" t="str">
            <v>L</v>
          </cell>
          <cell r="C9784" t="str">
            <v>Rental, Hiring and Real Estate Services</v>
          </cell>
          <cell r="D9784">
            <v>204031075</v>
          </cell>
          <cell r="E9784" t="str">
            <v>Yackandandah</v>
          </cell>
          <cell r="F9784">
            <v>33</v>
          </cell>
          <cell r="G9784">
            <v>3</v>
          </cell>
          <cell r="H9784">
            <v>0</v>
          </cell>
          <cell r="I9784">
            <v>0</v>
          </cell>
          <cell r="J9784">
            <v>0</v>
          </cell>
          <cell r="K9784">
            <v>36</v>
          </cell>
        </row>
        <row r="9785">
          <cell r="A9785">
            <v>9779</v>
          </cell>
          <cell r="B9785" t="str">
            <v>M</v>
          </cell>
          <cell r="C9785" t="str">
            <v>Professional, Scientific and Technical Services</v>
          </cell>
          <cell r="D9785">
            <v>204031075</v>
          </cell>
          <cell r="E9785" t="str">
            <v>Yackandandah</v>
          </cell>
          <cell r="F9785">
            <v>41</v>
          </cell>
          <cell r="G9785">
            <v>15</v>
          </cell>
          <cell r="H9785">
            <v>3</v>
          </cell>
          <cell r="I9785">
            <v>0</v>
          </cell>
          <cell r="J9785">
            <v>0</v>
          </cell>
          <cell r="K9785">
            <v>58</v>
          </cell>
        </row>
        <row r="9786">
          <cell r="A9786">
            <v>9780</v>
          </cell>
          <cell r="B9786" t="str">
            <v>N</v>
          </cell>
          <cell r="C9786" t="str">
            <v>Administrative and Support Services</v>
          </cell>
          <cell r="D9786">
            <v>204031075</v>
          </cell>
          <cell r="E9786" t="str">
            <v>Yackandandah</v>
          </cell>
          <cell r="F9786">
            <v>10</v>
          </cell>
          <cell r="G9786">
            <v>6</v>
          </cell>
          <cell r="H9786">
            <v>0</v>
          </cell>
          <cell r="I9786">
            <v>0</v>
          </cell>
          <cell r="J9786">
            <v>0</v>
          </cell>
          <cell r="K9786">
            <v>17</v>
          </cell>
        </row>
        <row r="9787">
          <cell r="A9787">
            <v>9781</v>
          </cell>
          <cell r="B9787" t="str">
            <v>O</v>
          </cell>
          <cell r="C9787" t="str">
            <v>Public Administration and Safety</v>
          </cell>
          <cell r="D9787">
            <v>204031075</v>
          </cell>
          <cell r="E9787" t="str">
            <v>Yackandandah</v>
          </cell>
          <cell r="F9787">
            <v>0</v>
          </cell>
          <cell r="G9787">
            <v>0</v>
          </cell>
          <cell r="H9787">
            <v>0</v>
          </cell>
          <cell r="I9787">
            <v>0</v>
          </cell>
          <cell r="J9787">
            <v>0</v>
          </cell>
          <cell r="K9787">
            <v>0</v>
          </cell>
        </row>
        <row r="9788">
          <cell r="A9788">
            <v>9782</v>
          </cell>
          <cell r="B9788" t="str">
            <v>P</v>
          </cell>
          <cell r="C9788" t="str">
            <v>Education and Training</v>
          </cell>
          <cell r="D9788">
            <v>204031075</v>
          </cell>
          <cell r="E9788" t="str">
            <v>Yackandandah</v>
          </cell>
          <cell r="F9788">
            <v>3</v>
          </cell>
          <cell r="G9788">
            <v>3</v>
          </cell>
          <cell r="H9788">
            <v>3</v>
          </cell>
          <cell r="I9788">
            <v>0</v>
          </cell>
          <cell r="J9788">
            <v>0</v>
          </cell>
          <cell r="K9788">
            <v>8</v>
          </cell>
        </row>
        <row r="9789">
          <cell r="A9789">
            <v>9783</v>
          </cell>
          <cell r="B9789" t="str">
            <v>Q</v>
          </cell>
          <cell r="C9789" t="str">
            <v>Health Care and Social Assistance</v>
          </cell>
          <cell r="D9789">
            <v>204031075</v>
          </cell>
          <cell r="E9789" t="str">
            <v>Yackandandah</v>
          </cell>
          <cell r="F9789">
            <v>18</v>
          </cell>
          <cell r="G9789">
            <v>3</v>
          </cell>
          <cell r="H9789">
            <v>3</v>
          </cell>
          <cell r="I9789">
            <v>3</v>
          </cell>
          <cell r="J9789">
            <v>0</v>
          </cell>
          <cell r="K9789">
            <v>23</v>
          </cell>
        </row>
        <row r="9790">
          <cell r="A9790">
            <v>9784</v>
          </cell>
          <cell r="B9790" t="str">
            <v>R</v>
          </cell>
          <cell r="C9790" t="str">
            <v>Arts and Recreation Services</v>
          </cell>
          <cell r="D9790">
            <v>204031075</v>
          </cell>
          <cell r="E9790" t="str">
            <v>Yackandandah</v>
          </cell>
          <cell r="F9790">
            <v>9</v>
          </cell>
          <cell r="G9790">
            <v>0</v>
          </cell>
          <cell r="H9790">
            <v>3</v>
          </cell>
          <cell r="I9790">
            <v>0</v>
          </cell>
          <cell r="J9790">
            <v>0</v>
          </cell>
          <cell r="K9790">
            <v>11</v>
          </cell>
        </row>
        <row r="9791">
          <cell r="A9791">
            <v>9785</v>
          </cell>
          <cell r="B9791" t="str">
            <v>S</v>
          </cell>
          <cell r="C9791" t="str">
            <v>Other Services</v>
          </cell>
          <cell r="D9791">
            <v>204031075</v>
          </cell>
          <cell r="E9791" t="str">
            <v>Yackandandah</v>
          </cell>
          <cell r="F9791">
            <v>15</v>
          </cell>
          <cell r="G9791">
            <v>12</v>
          </cell>
          <cell r="H9791">
            <v>3</v>
          </cell>
          <cell r="I9791">
            <v>0</v>
          </cell>
          <cell r="J9791">
            <v>0</v>
          </cell>
          <cell r="K9791">
            <v>29</v>
          </cell>
        </row>
        <row r="9792">
          <cell r="A9792">
            <v>9786</v>
          </cell>
          <cell r="B9792" t="str">
            <v>A</v>
          </cell>
          <cell r="C9792" t="str">
            <v>Agriculture, Forestry and Fishing</v>
          </cell>
          <cell r="D9792">
            <v>205041098</v>
          </cell>
          <cell r="E9792" t="str">
            <v>Yallourn North - Glengarry</v>
          </cell>
          <cell r="F9792">
            <v>69</v>
          </cell>
          <cell r="G9792">
            <v>11</v>
          </cell>
          <cell r="H9792">
            <v>3</v>
          </cell>
          <cell r="I9792">
            <v>0</v>
          </cell>
          <cell r="J9792">
            <v>0</v>
          </cell>
          <cell r="K9792">
            <v>82</v>
          </cell>
        </row>
        <row r="9793">
          <cell r="A9793">
            <v>9787</v>
          </cell>
          <cell r="B9793" t="str">
            <v>B</v>
          </cell>
          <cell r="C9793" t="str">
            <v>Mining</v>
          </cell>
          <cell r="D9793">
            <v>205041098</v>
          </cell>
          <cell r="E9793" t="str">
            <v>Yallourn North - Glengarry</v>
          </cell>
          <cell r="F9793">
            <v>0</v>
          </cell>
          <cell r="G9793">
            <v>0</v>
          </cell>
          <cell r="H9793">
            <v>0</v>
          </cell>
          <cell r="I9793">
            <v>0</v>
          </cell>
          <cell r="J9793">
            <v>0</v>
          </cell>
          <cell r="K9793">
            <v>0</v>
          </cell>
        </row>
        <row r="9794">
          <cell r="A9794">
            <v>9788</v>
          </cell>
          <cell r="B9794" t="str">
            <v>C</v>
          </cell>
          <cell r="C9794" t="str">
            <v>Manufacturing</v>
          </cell>
          <cell r="D9794">
            <v>205041098</v>
          </cell>
          <cell r="E9794" t="str">
            <v>Yallourn North - Glengarry</v>
          </cell>
          <cell r="F9794">
            <v>7</v>
          </cell>
          <cell r="G9794">
            <v>3</v>
          </cell>
          <cell r="H9794">
            <v>0</v>
          </cell>
          <cell r="I9794">
            <v>0</v>
          </cell>
          <cell r="J9794">
            <v>0</v>
          </cell>
          <cell r="K9794">
            <v>11</v>
          </cell>
        </row>
        <row r="9795">
          <cell r="A9795">
            <v>9789</v>
          </cell>
          <cell r="B9795" t="str">
            <v>D</v>
          </cell>
          <cell r="C9795" t="str">
            <v>Electricity, Gas, Water and Waste Services</v>
          </cell>
          <cell r="D9795">
            <v>205041098</v>
          </cell>
          <cell r="E9795" t="str">
            <v>Yallourn North - Glengarry</v>
          </cell>
          <cell r="F9795">
            <v>3</v>
          </cell>
          <cell r="G9795">
            <v>0</v>
          </cell>
          <cell r="H9795">
            <v>0</v>
          </cell>
          <cell r="I9795">
            <v>0</v>
          </cell>
          <cell r="J9795">
            <v>0</v>
          </cell>
          <cell r="K9795">
            <v>0</v>
          </cell>
        </row>
        <row r="9796">
          <cell r="A9796">
            <v>9790</v>
          </cell>
          <cell r="B9796" t="str">
            <v>E</v>
          </cell>
          <cell r="C9796" t="str">
            <v>Construction</v>
          </cell>
          <cell r="D9796">
            <v>205041098</v>
          </cell>
          <cell r="E9796" t="str">
            <v>Yallourn North - Glengarry</v>
          </cell>
          <cell r="F9796">
            <v>37</v>
          </cell>
          <cell r="G9796">
            <v>22</v>
          </cell>
          <cell r="H9796">
            <v>9</v>
          </cell>
          <cell r="I9796">
            <v>0</v>
          </cell>
          <cell r="J9796">
            <v>0</v>
          </cell>
          <cell r="K9796">
            <v>68</v>
          </cell>
        </row>
        <row r="9797">
          <cell r="A9797">
            <v>9791</v>
          </cell>
          <cell r="B9797" t="str">
            <v>F</v>
          </cell>
          <cell r="C9797" t="str">
            <v>Wholesale Trade</v>
          </cell>
          <cell r="D9797">
            <v>205041098</v>
          </cell>
          <cell r="E9797" t="str">
            <v>Yallourn North - Glengarry</v>
          </cell>
          <cell r="F9797">
            <v>0</v>
          </cell>
          <cell r="G9797">
            <v>0</v>
          </cell>
          <cell r="H9797">
            <v>0</v>
          </cell>
          <cell r="I9797">
            <v>0</v>
          </cell>
          <cell r="J9797">
            <v>0</v>
          </cell>
          <cell r="K9797">
            <v>3</v>
          </cell>
        </row>
        <row r="9798">
          <cell r="A9798">
            <v>9792</v>
          </cell>
          <cell r="B9798" t="str">
            <v>G</v>
          </cell>
          <cell r="C9798" t="str">
            <v>Retail Trade</v>
          </cell>
          <cell r="D9798">
            <v>205041098</v>
          </cell>
          <cell r="E9798" t="str">
            <v>Yallourn North - Glengarry</v>
          </cell>
          <cell r="F9798">
            <v>8</v>
          </cell>
          <cell r="G9798">
            <v>0</v>
          </cell>
          <cell r="H9798">
            <v>4</v>
          </cell>
          <cell r="I9798">
            <v>0</v>
          </cell>
          <cell r="J9798">
            <v>0</v>
          </cell>
          <cell r="K9798">
            <v>14</v>
          </cell>
        </row>
        <row r="9799">
          <cell r="A9799">
            <v>9793</v>
          </cell>
          <cell r="B9799" t="str">
            <v>H</v>
          </cell>
          <cell r="C9799" t="str">
            <v>Accommodation and Food Services</v>
          </cell>
          <cell r="D9799">
            <v>205041098</v>
          </cell>
          <cell r="E9799" t="str">
            <v>Yallourn North - Glengarry</v>
          </cell>
          <cell r="F9799">
            <v>0</v>
          </cell>
          <cell r="G9799">
            <v>3</v>
          </cell>
          <cell r="H9799">
            <v>0</v>
          </cell>
          <cell r="I9799">
            <v>0</v>
          </cell>
          <cell r="J9799">
            <v>0</v>
          </cell>
          <cell r="K9799">
            <v>3</v>
          </cell>
        </row>
        <row r="9800">
          <cell r="A9800">
            <v>9794</v>
          </cell>
          <cell r="B9800" t="str">
            <v>I</v>
          </cell>
          <cell r="C9800" t="str">
            <v>Transport, Postal and Warehousing</v>
          </cell>
          <cell r="D9800">
            <v>205041098</v>
          </cell>
          <cell r="E9800" t="str">
            <v>Yallourn North - Glengarry</v>
          </cell>
          <cell r="F9800">
            <v>16</v>
          </cell>
          <cell r="G9800">
            <v>12</v>
          </cell>
          <cell r="H9800">
            <v>0</v>
          </cell>
          <cell r="I9800">
            <v>0</v>
          </cell>
          <cell r="J9800">
            <v>0</v>
          </cell>
          <cell r="K9800">
            <v>29</v>
          </cell>
        </row>
        <row r="9801">
          <cell r="A9801">
            <v>9795</v>
          </cell>
          <cell r="B9801" t="str">
            <v>J</v>
          </cell>
          <cell r="C9801" t="str">
            <v>Information Media and Telecommunications</v>
          </cell>
          <cell r="D9801">
            <v>205041098</v>
          </cell>
          <cell r="E9801" t="str">
            <v>Yallourn North - Glengarry</v>
          </cell>
          <cell r="F9801">
            <v>0</v>
          </cell>
          <cell r="G9801">
            <v>0</v>
          </cell>
          <cell r="H9801">
            <v>0</v>
          </cell>
          <cell r="I9801">
            <v>0</v>
          </cell>
          <cell r="J9801">
            <v>0</v>
          </cell>
          <cell r="K9801">
            <v>0</v>
          </cell>
        </row>
        <row r="9802">
          <cell r="A9802">
            <v>9796</v>
          </cell>
          <cell r="B9802" t="str">
            <v>K</v>
          </cell>
          <cell r="C9802" t="str">
            <v>Financial and Insurance Services</v>
          </cell>
          <cell r="D9802">
            <v>205041098</v>
          </cell>
          <cell r="E9802" t="str">
            <v>Yallourn North - Glengarry</v>
          </cell>
          <cell r="F9802">
            <v>4</v>
          </cell>
          <cell r="G9802">
            <v>3</v>
          </cell>
          <cell r="H9802">
            <v>0</v>
          </cell>
          <cell r="I9802">
            <v>0</v>
          </cell>
          <cell r="J9802">
            <v>0</v>
          </cell>
          <cell r="K9802">
            <v>5</v>
          </cell>
        </row>
        <row r="9803">
          <cell r="A9803">
            <v>9797</v>
          </cell>
          <cell r="B9803" t="str">
            <v>L</v>
          </cell>
          <cell r="C9803" t="str">
            <v>Rental, Hiring and Real Estate Services</v>
          </cell>
          <cell r="D9803">
            <v>205041098</v>
          </cell>
          <cell r="E9803" t="str">
            <v>Yallourn North - Glengarry</v>
          </cell>
          <cell r="F9803">
            <v>23</v>
          </cell>
          <cell r="G9803">
            <v>3</v>
          </cell>
          <cell r="H9803">
            <v>0</v>
          </cell>
          <cell r="I9803">
            <v>0</v>
          </cell>
          <cell r="J9803">
            <v>0</v>
          </cell>
          <cell r="K9803">
            <v>24</v>
          </cell>
        </row>
        <row r="9804">
          <cell r="A9804">
            <v>9798</v>
          </cell>
          <cell r="B9804" t="str">
            <v>M</v>
          </cell>
          <cell r="C9804" t="str">
            <v>Professional, Scientific and Technical Services</v>
          </cell>
          <cell r="D9804">
            <v>205041098</v>
          </cell>
          <cell r="E9804" t="str">
            <v>Yallourn North - Glengarry</v>
          </cell>
          <cell r="F9804">
            <v>7</v>
          </cell>
          <cell r="G9804">
            <v>5</v>
          </cell>
          <cell r="H9804">
            <v>3</v>
          </cell>
          <cell r="I9804">
            <v>0</v>
          </cell>
          <cell r="J9804">
            <v>0</v>
          </cell>
          <cell r="K9804">
            <v>13</v>
          </cell>
        </row>
        <row r="9805">
          <cell r="A9805">
            <v>9799</v>
          </cell>
          <cell r="B9805" t="str">
            <v>N</v>
          </cell>
          <cell r="C9805" t="str">
            <v>Administrative and Support Services</v>
          </cell>
          <cell r="D9805">
            <v>205041098</v>
          </cell>
          <cell r="E9805" t="str">
            <v>Yallourn North - Glengarry</v>
          </cell>
          <cell r="F9805">
            <v>9</v>
          </cell>
          <cell r="G9805">
            <v>3</v>
          </cell>
          <cell r="H9805">
            <v>3</v>
          </cell>
          <cell r="I9805">
            <v>0</v>
          </cell>
          <cell r="J9805">
            <v>0</v>
          </cell>
          <cell r="K9805">
            <v>12</v>
          </cell>
        </row>
        <row r="9806">
          <cell r="A9806">
            <v>9800</v>
          </cell>
          <cell r="B9806" t="str">
            <v>O</v>
          </cell>
          <cell r="C9806" t="str">
            <v>Public Administration and Safety</v>
          </cell>
          <cell r="D9806">
            <v>205041098</v>
          </cell>
          <cell r="E9806" t="str">
            <v>Yallourn North - Glengarry</v>
          </cell>
          <cell r="F9806">
            <v>0</v>
          </cell>
          <cell r="G9806">
            <v>0</v>
          </cell>
          <cell r="H9806">
            <v>0</v>
          </cell>
          <cell r="I9806">
            <v>0</v>
          </cell>
          <cell r="J9806">
            <v>0</v>
          </cell>
          <cell r="K9806">
            <v>0</v>
          </cell>
        </row>
        <row r="9807">
          <cell r="A9807">
            <v>9801</v>
          </cell>
          <cell r="B9807" t="str">
            <v>P</v>
          </cell>
          <cell r="C9807" t="str">
            <v>Education and Training</v>
          </cell>
          <cell r="D9807">
            <v>205041098</v>
          </cell>
          <cell r="E9807" t="str">
            <v>Yallourn North - Glengarry</v>
          </cell>
          <cell r="F9807">
            <v>0</v>
          </cell>
          <cell r="G9807">
            <v>0</v>
          </cell>
          <cell r="H9807">
            <v>0</v>
          </cell>
          <cell r="I9807">
            <v>0</v>
          </cell>
          <cell r="J9807">
            <v>0</v>
          </cell>
          <cell r="K9807">
            <v>3</v>
          </cell>
        </row>
        <row r="9808">
          <cell r="A9808">
            <v>9802</v>
          </cell>
          <cell r="B9808" t="str">
            <v>Q</v>
          </cell>
          <cell r="C9808" t="str">
            <v>Health Care and Social Assistance</v>
          </cell>
          <cell r="D9808">
            <v>205041098</v>
          </cell>
          <cell r="E9808" t="str">
            <v>Yallourn North - Glengarry</v>
          </cell>
          <cell r="F9808">
            <v>13</v>
          </cell>
          <cell r="G9808">
            <v>3</v>
          </cell>
          <cell r="H9808">
            <v>0</v>
          </cell>
          <cell r="I9808">
            <v>0</v>
          </cell>
          <cell r="J9808">
            <v>0</v>
          </cell>
          <cell r="K9808">
            <v>19</v>
          </cell>
        </row>
        <row r="9809">
          <cell r="A9809">
            <v>9803</v>
          </cell>
          <cell r="B9809" t="str">
            <v>R</v>
          </cell>
          <cell r="C9809" t="str">
            <v>Arts and Recreation Services</v>
          </cell>
          <cell r="D9809">
            <v>205041098</v>
          </cell>
          <cell r="E9809" t="str">
            <v>Yallourn North - Glengarry</v>
          </cell>
          <cell r="F9809">
            <v>0</v>
          </cell>
          <cell r="G9809">
            <v>0</v>
          </cell>
          <cell r="H9809">
            <v>0</v>
          </cell>
          <cell r="I9809">
            <v>0</v>
          </cell>
          <cell r="J9809">
            <v>0</v>
          </cell>
          <cell r="K9809">
            <v>0</v>
          </cell>
        </row>
        <row r="9810">
          <cell r="A9810">
            <v>9804</v>
          </cell>
          <cell r="B9810" t="str">
            <v>S</v>
          </cell>
          <cell r="C9810" t="str">
            <v>Other Services</v>
          </cell>
          <cell r="D9810">
            <v>205041098</v>
          </cell>
          <cell r="E9810" t="str">
            <v>Yallourn North - Glengarry</v>
          </cell>
          <cell r="F9810">
            <v>12</v>
          </cell>
          <cell r="G9810">
            <v>8</v>
          </cell>
          <cell r="H9810">
            <v>0</v>
          </cell>
          <cell r="I9810">
            <v>0</v>
          </cell>
          <cell r="J9810">
            <v>0</v>
          </cell>
          <cell r="K9810">
            <v>21</v>
          </cell>
        </row>
        <row r="9811">
          <cell r="A9811">
            <v>9805</v>
          </cell>
          <cell r="B9811" t="str">
            <v>A</v>
          </cell>
          <cell r="C9811" t="str">
            <v>Agriculture, Forestry and Fishing</v>
          </cell>
          <cell r="D9811">
            <v>211051286</v>
          </cell>
          <cell r="E9811" t="str">
            <v>Yarra Valley</v>
          </cell>
          <cell r="F9811">
            <v>103</v>
          </cell>
          <cell r="G9811">
            <v>34</v>
          </cell>
          <cell r="H9811">
            <v>10</v>
          </cell>
          <cell r="I9811">
            <v>4</v>
          </cell>
          <cell r="J9811">
            <v>0</v>
          </cell>
          <cell r="K9811">
            <v>151</v>
          </cell>
        </row>
        <row r="9812">
          <cell r="A9812">
            <v>9806</v>
          </cell>
          <cell r="B9812" t="str">
            <v>B</v>
          </cell>
          <cell r="C9812" t="str">
            <v>Mining</v>
          </cell>
          <cell r="D9812">
            <v>211051286</v>
          </cell>
          <cell r="E9812" t="str">
            <v>Yarra Valley</v>
          </cell>
          <cell r="F9812">
            <v>0</v>
          </cell>
          <cell r="G9812">
            <v>3</v>
          </cell>
          <cell r="H9812">
            <v>0</v>
          </cell>
          <cell r="I9812">
            <v>0</v>
          </cell>
          <cell r="J9812">
            <v>0</v>
          </cell>
          <cell r="K9812">
            <v>0</v>
          </cell>
        </row>
        <row r="9813">
          <cell r="A9813">
            <v>9807</v>
          </cell>
          <cell r="B9813" t="str">
            <v>C</v>
          </cell>
          <cell r="C9813" t="str">
            <v>Manufacturing</v>
          </cell>
          <cell r="D9813">
            <v>211051286</v>
          </cell>
          <cell r="E9813" t="str">
            <v>Yarra Valley</v>
          </cell>
          <cell r="F9813">
            <v>38</v>
          </cell>
          <cell r="G9813">
            <v>14</v>
          </cell>
          <cell r="H9813">
            <v>7</v>
          </cell>
          <cell r="I9813">
            <v>0</v>
          </cell>
          <cell r="J9813">
            <v>0</v>
          </cell>
          <cell r="K9813">
            <v>59</v>
          </cell>
        </row>
        <row r="9814">
          <cell r="A9814">
            <v>9808</v>
          </cell>
          <cell r="B9814" t="str">
            <v>D</v>
          </cell>
          <cell r="C9814" t="str">
            <v>Electricity, Gas, Water and Waste Services</v>
          </cell>
          <cell r="D9814">
            <v>211051286</v>
          </cell>
          <cell r="E9814" t="str">
            <v>Yarra Valley</v>
          </cell>
          <cell r="F9814">
            <v>0</v>
          </cell>
          <cell r="G9814">
            <v>3</v>
          </cell>
          <cell r="H9814">
            <v>0</v>
          </cell>
          <cell r="I9814">
            <v>0</v>
          </cell>
          <cell r="J9814">
            <v>0</v>
          </cell>
          <cell r="K9814">
            <v>3</v>
          </cell>
        </row>
        <row r="9815">
          <cell r="A9815">
            <v>9809</v>
          </cell>
          <cell r="B9815" t="str">
            <v>E</v>
          </cell>
          <cell r="C9815" t="str">
            <v>Construction</v>
          </cell>
          <cell r="D9815">
            <v>211051286</v>
          </cell>
          <cell r="E9815" t="str">
            <v>Yarra Valley</v>
          </cell>
          <cell r="F9815">
            <v>254</v>
          </cell>
          <cell r="G9815">
            <v>165</v>
          </cell>
          <cell r="H9815">
            <v>22</v>
          </cell>
          <cell r="I9815">
            <v>0</v>
          </cell>
          <cell r="J9815">
            <v>0</v>
          </cell>
          <cell r="K9815">
            <v>443</v>
          </cell>
        </row>
        <row r="9816">
          <cell r="A9816">
            <v>9810</v>
          </cell>
          <cell r="B9816" t="str">
            <v>F</v>
          </cell>
          <cell r="C9816" t="str">
            <v>Wholesale Trade</v>
          </cell>
          <cell r="D9816">
            <v>211051286</v>
          </cell>
          <cell r="E9816" t="str">
            <v>Yarra Valley</v>
          </cell>
          <cell r="F9816">
            <v>19</v>
          </cell>
          <cell r="G9816">
            <v>11</v>
          </cell>
          <cell r="H9816">
            <v>4</v>
          </cell>
          <cell r="I9816">
            <v>0</v>
          </cell>
          <cell r="J9816">
            <v>0</v>
          </cell>
          <cell r="K9816">
            <v>34</v>
          </cell>
        </row>
        <row r="9817">
          <cell r="A9817">
            <v>9811</v>
          </cell>
          <cell r="B9817" t="str">
            <v>G</v>
          </cell>
          <cell r="C9817" t="str">
            <v>Retail Trade</v>
          </cell>
          <cell r="D9817">
            <v>211051286</v>
          </cell>
          <cell r="E9817" t="str">
            <v>Yarra Valley</v>
          </cell>
          <cell r="F9817">
            <v>48</v>
          </cell>
          <cell r="G9817">
            <v>30</v>
          </cell>
          <cell r="H9817">
            <v>12</v>
          </cell>
          <cell r="I9817">
            <v>0</v>
          </cell>
          <cell r="J9817">
            <v>0</v>
          </cell>
          <cell r="K9817">
            <v>92</v>
          </cell>
        </row>
        <row r="9818">
          <cell r="A9818">
            <v>9812</v>
          </cell>
          <cell r="B9818" t="str">
            <v>H</v>
          </cell>
          <cell r="C9818" t="str">
            <v>Accommodation and Food Services</v>
          </cell>
          <cell r="D9818">
            <v>211051286</v>
          </cell>
          <cell r="E9818" t="str">
            <v>Yarra Valley</v>
          </cell>
          <cell r="F9818">
            <v>20</v>
          </cell>
          <cell r="G9818">
            <v>20</v>
          </cell>
          <cell r="H9818">
            <v>10</v>
          </cell>
          <cell r="I9818">
            <v>3</v>
          </cell>
          <cell r="J9818">
            <v>0</v>
          </cell>
          <cell r="K9818">
            <v>53</v>
          </cell>
        </row>
        <row r="9819">
          <cell r="A9819">
            <v>9813</v>
          </cell>
          <cell r="B9819" t="str">
            <v>I</v>
          </cell>
          <cell r="C9819" t="str">
            <v>Transport, Postal and Warehousing</v>
          </cell>
          <cell r="D9819">
            <v>211051286</v>
          </cell>
          <cell r="E9819" t="str">
            <v>Yarra Valley</v>
          </cell>
          <cell r="F9819">
            <v>33</v>
          </cell>
          <cell r="G9819">
            <v>21</v>
          </cell>
          <cell r="H9819">
            <v>3</v>
          </cell>
          <cell r="I9819">
            <v>3</v>
          </cell>
          <cell r="J9819">
            <v>0</v>
          </cell>
          <cell r="K9819">
            <v>56</v>
          </cell>
        </row>
        <row r="9820">
          <cell r="A9820">
            <v>9814</v>
          </cell>
          <cell r="B9820" t="str">
            <v>J</v>
          </cell>
          <cell r="C9820" t="str">
            <v>Information Media and Telecommunications</v>
          </cell>
          <cell r="D9820">
            <v>211051286</v>
          </cell>
          <cell r="E9820" t="str">
            <v>Yarra Valley</v>
          </cell>
          <cell r="F9820">
            <v>7</v>
          </cell>
          <cell r="G9820">
            <v>3</v>
          </cell>
          <cell r="H9820">
            <v>0</v>
          </cell>
          <cell r="I9820">
            <v>0</v>
          </cell>
          <cell r="J9820">
            <v>0</v>
          </cell>
          <cell r="K9820">
            <v>10</v>
          </cell>
        </row>
        <row r="9821">
          <cell r="A9821">
            <v>9815</v>
          </cell>
          <cell r="B9821" t="str">
            <v>K</v>
          </cell>
          <cell r="C9821" t="str">
            <v>Financial and Insurance Services</v>
          </cell>
          <cell r="D9821">
            <v>211051286</v>
          </cell>
          <cell r="E9821" t="str">
            <v>Yarra Valley</v>
          </cell>
          <cell r="F9821">
            <v>12</v>
          </cell>
          <cell r="G9821">
            <v>9</v>
          </cell>
          <cell r="H9821">
            <v>3</v>
          </cell>
          <cell r="I9821">
            <v>0</v>
          </cell>
          <cell r="J9821">
            <v>0</v>
          </cell>
          <cell r="K9821">
            <v>24</v>
          </cell>
        </row>
        <row r="9822">
          <cell r="A9822">
            <v>9816</v>
          </cell>
          <cell r="B9822" t="str">
            <v>L</v>
          </cell>
          <cell r="C9822" t="str">
            <v>Rental, Hiring and Real Estate Services</v>
          </cell>
          <cell r="D9822">
            <v>211051286</v>
          </cell>
          <cell r="E9822" t="str">
            <v>Yarra Valley</v>
          </cell>
          <cell r="F9822">
            <v>66</v>
          </cell>
          <cell r="G9822">
            <v>8</v>
          </cell>
          <cell r="H9822">
            <v>0</v>
          </cell>
          <cell r="I9822">
            <v>0</v>
          </cell>
          <cell r="J9822">
            <v>0</v>
          </cell>
          <cell r="K9822">
            <v>76</v>
          </cell>
        </row>
        <row r="9823">
          <cell r="A9823">
            <v>9817</v>
          </cell>
          <cell r="B9823" t="str">
            <v>M</v>
          </cell>
          <cell r="C9823" t="str">
            <v>Professional, Scientific and Technical Services</v>
          </cell>
          <cell r="D9823">
            <v>211051286</v>
          </cell>
          <cell r="E9823" t="str">
            <v>Yarra Valley</v>
          </cell>
          <cell r="F9823">
            <v>77</v>
          </cell>
          <cell r="G9823">
            <v>26</v>
          </cell>
          <cell r="H9823">
            <v>5</v>
          </cell>
          <cell r="I9823">
            <v>0</v>
          </cell>
          <cell r="J9823">
            <v>0</v>
          </cell>
          <cell r="K9823">
            <v>108</v>
          </cell>
        </row>
        <row r="9824">
          <cell r="A9824">
            <v>9818</v>
          </cell>
          <cell r="B9824" t="str">
            <v>N</v>
          </cell>
          <cell r="C9824" t="str">
            <v>Administrative and Support Services</v>
          </cell>
          <cell r="D9824">
            <v>211051286</v>
          </cell>
          <cell r="E9824" t="str">
            <v>Yarra Valley</v>
          </cell>
          <cell r="F9824">
            <v>43</v>
          </cell>
          <cell r="G9824">
            <v>28</v>
          </cell>
          <cell r="H9824">
            <v>6</v>
          </cell>
          <cell r="I9824">
            <v>3</v>
          </cell>
          <cell r="J9824">
            <v>0</v>
          </cell>
          <cell r="K9824">
            <v>79</v>
          </cell>
        </row>
        <row r="9825">
          <cell r="A9825">
            <v>9819</v>
          </cell>
          <cell r="B9825" t="str">
            <v>O</v>
          </cell>
          <cell r="C9825" t="str">
            <v>Public Administration and Safety</v>
          </cell>
          <cell r="D9825">
            <v>211051286</v>
          </cell>
          <cell r="E9825" t="str">
            <v>Yarra Valley</v>
          </cell>
          <cell r="F9825">
            <v>0</v>
          </cell>
          <cell r="G9825">
            <v>0</v>
          </cell>
          <cell r="H9825">
            <v>0</v>
          </cell>
          <cell r="I9825">
            <v>0</v>
          </cell>
          <cell r="J9825">
            <v>0</v>
          </cell>
          <cell r="K9825">
            <v>3</v>
          </cell>
        </row>
        <row r="9826">
          <cell r="A9826">
            <v>9820</v>
          </cell>
          <cell r="B9826" t="str">
            <v>P</v>
          </cell>
          <cell r="C9826" t="str">
            <v>Education and Training</v>
          </cell>
          <cell r="D9826">
            <v>211051286</v>
          </cell>
          <cell r="E9826" t="str">
            <v>Yarra Valley</v>
          </cell>
          <cell r="F9826">
            <v>10</v>
          </cell>
          <cell r="G9826">
            <v>5</v>
          </cell>
          <cell r="H9826">
            <v>3</v>
          </cell>
          <cell r="I9826">
            <v>3</v>
          </cell>
          <cell r="J9826">
            <v>0</v>
          </cell>
          <cell r="K9826">
            <v>18</v>
          </cell>
        </row>
        <row r="9827">
          <cell r="A9827">
            <v>9821</v>
          </cell>
          <cell r="B9827" t="str">
            <v>Q</v>
          </cell>
          <cell r="C9827" t="str">
            <v>Health Care and Social Assistance</v>
          </cell>
          <cell r="D9827">
            <v>211051286</v>
          </cell>
          <cell r="E9827" t="str">
            <v>Yarra Valley</v>
          </cell>
          <cell r="F9827">
            <v>54</v>
          </cell>
          <cell r="G9827">
            <v>10</v>
          </cell>
          <cell r="H9827">
            <v>6</v>
          </cell>
          <cell r="I9827">
            <v>0</v>
          </cell>
          <cell r="J9827">
            <v>0</v>
          </cell>
          <cell r="K9827">
            <v>70</v>
          </cell>
        </row>
        <row r="9828">
          <cell r="A9828">
            <v>9822</v>
          </cell>
          <cell r="B9828" t="str">
            <v>R</v>
          </cell>
          <cell r="C9828" t="str">
            <v>Arts and Recreation Services</v>
          </cell>
          <cell r="D9828">
            <v>211051286</v>
          </cell>
          <cell r="E9828" t="str">
            <v>Yarra Valley</v>
          </cell>
          <cell r="F9828">
            <v>21</v>
          </cell>
          <cell r="G9828">
            <v>4</v>
          </cell>
          <cell r="H9828">
            <v>0</v>
          </cell>
          <cell r="I9828">
            <v>0</v>
          </cell>
          <cell r="J9828">
            <v>0</v>
          </cell>
          <cell r="K9828">
            <v>25</v>
          </cell>
        </row>
        <row r="9829">
          <cell r="A9829">
            <v>9823</v>
          </cell>
          <cell r="B9829" t="str">
            <v>S</v>
          </cell>
          <cell r="C9829" t="str">
            <v>Other Services</v>
          </cell>
          <cell r="D9829">
            <v>211051286</v>
          </cell>
          <cell r="E9829" t="str">
            <v>Yarra Valley</v>
          </cell>
          <cell r="F9829">
            <v>54</v>
          </cell>
          <cell r="G9829">
            <v>42</v>
          </cell>
          <cell r="H9829">
            <v>4</v>
          </cell>
          <cell r="I9829">
            <v>0</v>
          </cell>
          <cell r="J9829">
            <v>0</v>
          </cell>
          <cell r="K9829">
            <v>101</v>
          </cell>
        </row>
        <row r="9830">
          <cell r="A9830">
            <v>9824</v>
          </cell>
          <cell r="B9830" t="str">
            <v>A</v>
          </cell>
          <cell r="C9830" t="str">
            <v>Agriculture, Forestry and Fishing</v>
          </cell>
          <cell r="D9830">
            <v>205051104</v>
          </cell>
          <cell r="E9830" t="str">
            <v>Yarram</v>
          </cell>
          <cell r="F9830">
            <v>238</v>
          </cell>
          <cell r="G9830">
            <v>48</v>
          </cell>
          <cell r="H9830">
            <v>19</v>
          </cell>
          <cell r="I9830">
            <v>4</v>
          </cell>
          <cell r="J9830">
            <v>0</v>
          </cell>
          <cell r="K9830">
            <v>309</v>
          </cell>
        </row>
        <row r="9831">
          <cell r="A9831">
            <v>9825</v>
          </cell>
          <cell r="B9831" t="str">
            <v>B</v>
          </cell>
          <cell r="C9831" t="str">
            <v>Mining</v>
          </cell>
          <cell r="D9831">
            <v>205051104</v>
          </cell>
          <cell r="E9831" t="str">
            <v>Yarram</v>
          </cell>
          <cell r="F9831">
            <v>0</v>
          </cell>
          <cell r="G9831">
            <v>0</v>
          </cell>
          <cell r="H9831">
            <v>0</v>
          </cell>
          <cell r="I9831">
            <v>0</v>
          </cell>
          <cell r="J9831">
            <v>0</v>
          </cell>
          <cell r="K9831">
            <v>3</v>
          </cell>
        </row>
        <row r="9832">
          <cell r="A9832">
            <v>9826</v>
          </cell>
          <cell r="B9832" t="str">
            <v>C</v>
          </cell>
          <cell r="C9832" t="str">
            <v>Manufacturing</v>
          </cell>
          <cell r="D9832">
            <v>205051104</v>
          </cell>
          <cell r="E9832" t="str">
            <v>Yarram</v>
          </cell>
          <cell r="F9832">
            <v>10</v>
          </cell>
          <cell r="G9832">
            <v>3</v>
          </cell>
          <cell r="H9832">
            <v>4</v>
          </cell>
          <cell r="I9832">
            <v>0</v>
          </cell>
          <cell r="J9832">
            <v>0</v>
          </cell>
          <cell r="K9832">
            <v>18</v>
          </cell>
        </row>
        <row r="9833">
          <cell r="A9833">
            <v>9827</v>
          </cell>
          <cell r="B9833" t="str">
            <v>D</v>
          </cell>
          <cell r="C9833" t="str">
            <v>Electricity, Gas, Water and Waste Services</v>
          </cell>
          <cell r="D9833">
            <v>205051104</v>
          </cell>
          <cell r="E9833" t="str">
            <v>Yarram</v>
          </cell>
          <cell r="F9833">
            <v>0</v>
          </cell>
          <cell r="G9833">
            <v>0</v>
          </cell>
          <cell r="H9833">
            <v>0</v>
          </cell>
          <cell r="I9833">
            <v>0</v>
          </cell>
          <cell r="J9833">
            <v>0</v>
          </cell>
          <cell r="K9833">
            <v>3</v>
          </cell>
        </row>
        <row r="9834">
          <cell r="A9834">
            <v>9828</v>
          </cell>
          <cell r="B9834" t="str">
            <v>E</v>
          </cell>
          <cell r="C9834" t="str">
            <v>Construction</v>
          </cell>
          <cell r="D9834">
            <v>205051104</v>
          </cell>
          <cell r="E9834" t="str">
            <v>Yarram</v>
          </cell>
          <cell r="F9834">
            <v>42</v>
          </cell>
          <cell r="G9834">
            <v>23</v>
          </cell>
          <cell r="H9834">
            <v>4</v>
          </cell>
          <cell r="I9834">
            <v>0</v>
          </cell>
          <cell r="J9834">
            <v>0</v>
          </cell>
          <cell r="K9834">
            <v>69</v>
          </cell>
        </row>
        <row r="9835">
          <cell r="A9835">
            <v>9829</v>
          </cell>
          <cell r="B9835" t="str">
            <v>F</v>
          </cell>
          <cell r="C9835" t="str">
            <v>Wholesale Trade</v>
          </cell>
          <cell r="D9835">
            <v>205051104</v>
          </cell>
          <cell r="E9835" t="str">
            <v>Yarram</v>
          </cell>
          <cell r="F9835">
            <v>9</v>
          </cell>
          <cell r="G9835">
            <v>4</v>
          </cell>
          <cell r="H9835">
            <v>4</v>
          </cell>
          <cell r="I9835">
            <v>0</v>
          </cell>
          <cell r="J9835">
            <v>0</v>
          </cell>
          <cell r="K9835">
            <v>17</v>
          </cell>
        </row>
        <row r="9836">
          <cell r="A9836">
            <v>9830</v>
          </cell>
          <cell r="B9836" t="str">
            <v>G</v>
          </cell>
          <cell r="C9836" t="str">
            <v>Retail Trade</v>
          </cell>
          <cell r="D9836">
            <v>205051104</v>
          </cell>
          <cell r="E9836" t="str">
            <v>Yarram</v>
          </cell>
          <cell r="F9836">
            <v>11</v>
          </cell>
          <cell r="G9836">
            <v>12</v>
          </cell>
          <cell r="H9836">
            <v>7</v>
          </cell>
          <cell r="I9836">
            <v>3</v>
          </cell>
          <cell r="J9836">
            <v>0</v>
          </cell>
          <cell r="K9836">
            <v>31</v>
          </cell>
        </row>
        <row r="9837">
          <cell r="A9837">
            <v>9831</v>
          </cell>
          <cell r="B9837" t="str">
            <v>H</v>
          </cell>
          <cell r="C9837" t="str">
            <v>Accommodation and Food Services</v>
          </cell>
          <cell r="D9837">
            <v>205051104</v>
          </cell>
          <cell r="E9837" t="str">
            <v>Yarram</v>
          </cell>
          <cell r="F9837">
            <v>10</v>
          </cell>
          <cell r="G9837">
            <v>12</v>
          </cell>
          <cell r="H9837">
            <v>5</v>
          </cell>
          <cell r="I9837">
            <v>3</v>
          </cell>
          <cell r="J9837">
            <v>0</v>
          </cell>
          <cell r="K9837">
            <v>29</v>
          </cell>
        </row>
        <row r="9838">
          <cell r="A9838">
            <v>9832</v>
          </cell>
          <cell r="B9838" t="str">
            <v>I</v>
          </cell>
          <cell r="C9838" t="str">
            <v>Transport, Postal and Warehousing</v>
          </cell>
          <cell r="D9838">
            <v>205051104</v>
          </cell>
          <cell r="E9838" t="str">
            <v>Yarram</v>
          </cell>
          <cell r="F9838">
            <v>17</v>
          </cell>
          <cell r="G9838">
            <v>6</v>
          </cell>
          <cell r="H9838">
            <v>3</v>
          </cell>
          <cell r="I9838">
            <v>0</v>
          </cell>
          <cell r="J9838">
            <v>0</v>
          </cell>
          <cell r="K9838">
            <v>25</v>
          </cell>
        </row>
        <row r="9839">
          <cell r="A9839">
            <v>9833</v>
          </cell>
          <cell r="B9839" t="str">
            <v>J</v>
          </cell>
          <cell r="C9839" t="str">
            <v>Information Media and Telecommunications</v>
          </cell>
          <cell r="D9839">
            <v>205051104</v>
          </cell>
          <cell r="E9839" t="str">
            <v>Yarram</v>
          </cell>
          <cell r="F9839">
            <v>0</v>
          </cell>
          <cell r="G9839">
            <v>0</v>
          </cell>
          <cell r="H9839">
            <v>0</v>
          </cell>
          <cell r="I9839">
            <v>0</v>
          </cell>
          <cell r="J9839">
            <v>0</v>
          </cell>
          <cell r="K9839">
            <v>3</v>
          </cell>
        </row>
        <row r="9840">
          <cell r="A9840">
            <v>9834</v>
          </cell>
          <cell r="B9840" t="str">
            <v>K</v>
          </cell>
          <cell r="C9840" t="str">
            <v>Financial and Insurance Services</v>
          </cell>
          <cell r="D9840">
            <v>205051104</v>
          </cell>
          <cell r="E9840" t="str">
            <v>Yarram</v>
          </cell>
          <cell r="F9840">
            <v>6</v>
          </cell>
          <cell r="G9840">
            <v>5</v>
          </cell>
          <cell r="H9840">
            <v>0</v>
          </cell>
          <cell r="I9840">
            <v>0</v>
          </cell>
          <cell r="J9840">
            <v>0</v>
          </cell>
          <cell r="K9840">
            <v>11</v>
          </cell>
        </row>
        <row r="9841">
          <cell r="A9841">
            <v>9835</v>
          </cell>
          <cell r="B9841" t="str">
            <v>L</v>
          </cell>
          <cell r="C9841" t="str">
            <v>Rental, Hiring and Real Estate Services</v>
          </cell>
          <cell r="D9841">
            <v>205051104</v>
          </cell>
          <cell r="E9841" t="str">
            <v>Yarram</v>
          </cell>
          <cell r="F9841">
            <v>34</v>
          </cell>
          <cell r="G9841">
            <v>3</v>
          </cell>
          <cell r="H9841">
            <v>0</v>
          </cell>
          <cell r="I9841">
            <v>0</v>
          </cell>
          <cell r="J9841">
            <v>0</v>
          </cell>
          <cell r="K9841">
            <v>37</v>
          </cell>
        </row>
        <row r="9842">
          <cell r="A9842">
            <v>9836</v>
          </cell>
          <cell r="B9842" t="str">
            <v>M</v>
          </cell>
          <cell r="C9842" t="str">
            <v>Professional, Scientific and Technical Services</v>
          </cell>
          <cell r="D9842">
            <v>205051104</v>
          </cell>
          <cell r="E9842" t="str">
            <v>Yarram</v>
          </cell>
          <cell r="F9842">
            <v>18</v>
          </cell>
          <cell r="G9842">
            <v>6</v>
          </cell>
          <cell r="H9842">
            <v>3</v>
          </cell>
          <cell r="I9842">
            <v>0</v>
          </cell>
          <cell r="J9842">
            <v>0</v>
          </cell>
          <cell r="K9842">
            <v>27</v>
          </cell>
        </row>
        <row r="9843">
          <cell r="A9843">
            <v>9837</v>
          </cell>
          <cell r="B9843" t="str">
            <v>N</v>
          </cell>
          <cell r="C9843" t="str">
            <v>Administrative and Support Services</v>
          </cell>
          <cell r="D9843">
            <v>205051104</v>
          </cell>
          <cell r="E9843" t="str">
            <v>Yarram</v>
          </cell>
          <cell r="F9843">
            <v>3</v>
          </cell>
          <cell r="G9843">
            <v>3</v>
          </cell>
          <cell r="H9843">
            <v>0</v>
          </cell>
          <cell r="I9843">
            <v>0</v>
          </cell>
          <cell r="J9843">
            <v>0</v>
          </cell>
          <cell r="K9843">
            <v>7</v>
          </cell>
        </row>
        <row r="9844">
          <cell r="A9844">
            <v>9838</v>
          </cell>
          <cell r="B9844" t="str">
            <v>O</v>
          </cell>
          <cell r="C9844" t="str">
            <v>Public Administration and Safety</v>
          </cell>
          <cell r="D9844">
            <v>205051104</v>
          </cell>
          <cell r="E9844" t="str">
            <v>Yarram</v>
          </cell>
          <cell r="F9844">
            <v>0</v>
          </cell>
          <cell r="G9844">
            <v>3</v>
          </cell>
          <cell r="H9844">
            <v>0</v>
          </cell>
          <cell r="I9844">
            <v>0</v>
          </cell>
          <cell r="J9844">
            <v>0</v>
          </cell>
          <cell r="K9844">
            <v>3</v>
          </cell>
        </row>
        <row r="9845">
          <cell r="A9845">
            <v>9839</v>
          </cell>
          <cell r="B9845" t="str">
            <v>P</v>
          </cell>
          <cell r="C9845" t="str">
            <v>Education and Training</v>
          </cell>
          <cell r="D9845">
            <v>205051104</v>
          </cell>
          <cell r="E9845" t="str">
            <v>Yarram</v>
          </cell>
          <cell r="F9845">
            <v>4</v>
          </cell>
          <cell r="G9845">
            <v>3</v>
          </cell>
          <cell r="H9845">
            <v>0</v>
          </cell>
          <cell r="I9845">
            <v>0</v>
          </cell>
          <cell r="J9845">
            <v>0</v>
          </cell>
          <cell r="K9845">
            <v>6</v>
          </cell>
        </row>
        <row r="9846">
          <cell r="A9846">
            <v>9840</v>
          </cell>
          <cell r="B9846" t="str">
            <v>Q</v>
          </cell>
          <cell r="C9846" t="str">
            <v>Health Care and Social Assistance</v>
          </cell>
          <cell r="D9846">
            <v>205051104</v>
          </cell>
          <cell r="E9846" t="str">
            <v>Yarram</v>
          </cell>
          <cell r="F9846">
            <v>11</v>
          </cell>
          <cell r="G9846">
            <v>4</v>
          </cell>
          <cell r="H9846">
            <v>0</v>
          </cell>
          <cell r="I9846">
            <v>0</v>
          </cell>
          <cell r="J9846">
            <v>0</v>
          </cell>
          <cell r="K9846">
            <v>15</v>
          </cell>
        </row>
        <row r="9847">
          <cell r="A9847">
            <v>9841</v>
          </cell>
          <cell r="B9847" t="str">
            <v>R</v>
          </cell>
          <cell r="C9847" t="str">
            <v>Arts and Recreation Services</v>
          </cell>
          <cell r="D9847">
            <v>205051104</v>
          </cell>
          <cell r="E9847" t="str">
            <v>Yarram</v>
          </cell>
          <cell r="F9847">
            <v>6</v>
          </cell>
          <cell r="G9847">
            <v>0</v>
          </cell>
          <cell r="H9847">
            <v>0</v>
          </cell>
          <cell r="I9847">
            <v>0</v>
          </cell>
          <cell r="J9847">
            <v>0</v>
          </cell>
          <cell r="K9847">
            <v>6</v>
          </cell>
        </row>
        <row r="9848">
          <cell r="A9848">
            <v>9842</v>
          </cell>
          <cell r="B9848" t="str">
            <v>S</v>
          </cell>
          <cell r="C9848" t="str">
            <v>Other Services</v>
          </cell>
          <cell r="D9848">
            <v>205051104</v>
          </cell>
          <cell r="E9848" t="str">
            <v>Yarram</v>
          </cell>
          <cell r="F9848">
            <v>14</v>
          </cell>
          <cell r="G9848">
            <v>3</v>
          </cell>
          <cell r="H9848">
            <v>3</v>
          </cell>
          <cell r="I9848">
            <v>0</v>
          </cell>
          <cell r="J9848">
            <v>0</v>
          </cell>
          <cell r="K9848">
            <v>20</v>
          </cell>
        </row>
        <row r="9849">
          <cell r="A9849">
            <v>9843</v>
          </cell>
          <cell r="B9849" t="str">
            <v>A</v>
          </cell>
          <cell r="C9849" t="str">
            <v>Agriculture, Forestry and Fishing</v>
          </cell>
          <cell r="D9849">
            <v>213031352</v>
          </cell>
          <cell r="E9849" t="str">
            <v>Yarraville</v>
          </cell>
          <cell r="F9849">
            <v>6</v>
          </cell>
          <cell r="G9849">
            <v>0</v>
          </cell>
          <cell r="H9849">
            <v>0</v>
          </cell>
          <cell r="I9849">
            <v>0</v>
          </cell>
          <cell r="J9849">
            <v>0</v>
          </cell>
          <cell r="K9849">
            <v>7</v>
          </cell>
        </row>
        <row r="9850">
          <cell r="A9850">
            <v>9844</v>
          </cell>
          <cell r="B9850" t="str">
            <v>B</v>
          </cell>
          <cell r="C9850" t="str">
            <v>Mining</v>
          </cell>
          <cell r="D9850">
            <v>213031352</v>
          </cell>
          <cell r="E9850" t="str">
            <v>Yarraville</v>
          </cell>
          <cell r="F9850">
            <v>3</v>
          </cell>
          <cell r="G9850">
            <v>0</v>
          </cell>
          <cell r="H9850">
            <v>0</v>
          </cell>
          <cell r="I9850">
            <v>0</v>
          </cell>
          <cell r="J9850">
            <v>0</v>
          </cell>
          <cell r="K9850">
            <v>0</v>
          </cell>
        </row>
        <row r="9851">
          <cell r="A9851">
            <v>9845</v>
          </cell>
          <cell r="B9851" t="str">
            <v>C</v>
          </cell>
          <cell r="C9851" t="str">
            <v>Manufacturing</v>
          </cell>
          <cell r="D9851">
            <v>213031352</v>
          </cell>
          <cell r="E9851" t="str">
            <v>Yarraville</v>
          </cell>
          <cell r="F9851">
            <v>22</v>
          </cell>
          <cell r="G9851">
            <v>14</v>
          </cell>
          <cell r="H9851">
            <v>6</v>
          </cell>
          <cell r="I9851">
            <v>3</v>
          </cell>
          <cell r="J9851">
            <v>0</v>
          </cell>
          <cell r="K9851">
            <v>44</v>
          </cell>
        </row>
        <row r="9852">
          <cell r="A9852">
            <v>9846</v>
          </cell>
          <cell r="B9852" t="str">
            <v>D</v>
          </cell>
          <cell r="C9852" t="str">
            <v>Electricity, Gas, Water and Waste Services</v>
          </cell>
          <cell r="D9852">
            <v>213031352</v>
          </cell>
          <cell r="E9852" t="str">
            <v>Yarraville</v>
          </cell>
          <cell r="F9852">
            <v>0</v>
          </cell>
          <cell r="G9852">
            <v>0</v>
          </cell>
          <cell r="H9852">
            <v>0</v>
          </cell>
          <cell r="I9852">
            <v>0</v>
          </cell>
          <cell r="J9852">
            <v>0</v>
          </cell>
          <cell r="K9852">
            <v>0</v>
          </cell>
        </row>
        <row r="9853">
          <cell r="A9853">
            <v>9847</v>
          </cell>
          <cell r="B9853" t="str">
            <v>E</v>
          </cell>
          <cell r="C9853" t="str">
            <v>Construction</v>
          </cell>
          <cell r="D9853">
            <v>213031352</v>
          </cell>
          <cell r="E9853" t="str">
            <v>Yarraville</v>
          </cell>
          <cell r="F9853">
            <v>124</v>
          </cell>
          <cell r="G9853">
            <v>44</v>
          </cell>
          <cell r="H9853">
            <v>13</v>
          </cell>
          <cell r="I9853">
            <v>4</v>
          </cell>
          <cell r="J9853">
            <v>0</v>
          </cell>
          <cell r="K9853">
            <v>185</v>
          </cell>
        </row>
        <row r="9854">
          <cell r="A9854">
            <v>9848</v>
          </cell>
          <cell r="B9854" t="str">
            <v>F</v>
          </cell>
          <cell r="C9854" t="str">
            <v>Wholesale Trade</v>
          </cell>
          <cell r="D9854">
            <v>213031352</v>
          </cell>
          <cell r="E9854" t="str">
            <v>Yarraville</v>
          </cell>
          <cell r="F9854">
            <v>23</v>
          </cell>
          <cell r="G9854">
            <v>4</v>
          </cell>
          <cell r="H9854">
            <v>10</v>
          </cell>
          <cell r="I9854">
            <v>0</v>
          </cell>
          <cell r="J9854">
            <v>0</v>
          </cell>
          <cell r="K9854">
            <v>38</v>
          </cell>
        </row>
        <row r="9855">
          <cell r="A9855">
            <v>9849</v>
          </cell>
          <cell r="B9855" t="str">
            <v>G</v>
          </cell>
          <cell r="C9855" t="str">
            <v>Retail Trade</v>
          </cell>
          <cell r="D9855">
            <v>213031352</v>
          </cell>
          <cell r="E9855" t="str">
            <v>Yarraville</v>
          </cell>
          <cell r="F9855">
            <v>64</v>
          </cell>
          <cell r="G9855">
            <v>33</v>
          </cell>
          <cell r="H9855">
            <v>11</v>
          </cell>
          <cell r="I9855">
            <v>9</v>
          </cell>
          <cell r="J9855">
            <v>0</v>
          </cell>
          <cell r="K9855">
            <v>117</v>
          </cell>
        </row>
        <row r="9856">
          <cell r="A9856">
            <v>9850</v>
          </cell>
          <cell r="B9856" t="str">
            <v>H</v>
          </cell>
          <cell r="C9856" t="str">
            <v>Accommodation and Food Services</v>
          </cell>
          <cell r="D9856">
            <v>213031352</v>
          </cell>
          <cell r="E9856" t="str">
            <v>Yarraville</v>
          </cell>
          <cell r="F9856">
            <v>15</v>
          </cell>
          <cell r="G9856">
            <v>20</v>
          </cell>
          <cell r="H9856">
            <v>29</v>
          </cell>
          <cell r="I9856">
            <v>8</v>
          </cell>
          <cell r="J9856">
            <v>0</v>
          </cell>
          <cell r="K9856">
            <v>72</v>
          </cell>
        </row>
        <row r="9857">
          <cell r="A9857">
            <v>9851</v>
          </cell>
          <cell r="B9857" t="str">
            <v>I</v>
          </cell>
          <cell r="C9857" t="str">
            <v>Transport, Postal and Warehousing</v>
          </cell>
          <cell r="D9857">
            <v>213031352</v>
          </cell>
          <cell r="E9857" t="str">
            <v>Yarraville</v>
          </cell>
          <cell r="F9857">
            <v>60</v>
          </cell>
          <cell r="G9857">
            <v>9</v>
          </cell>
          <cell r="H9857">
            <v>3</v>
          </cell>
          <cell r="I9857">
            <v>4</v>
          </cell>
          <cell r="J9857">
            <v>0</v>
          </cell>
          <cell r="K9857">
            <v>76</v>
          </cell>
        </row>
        <row r="9858">
          <cell r="A9858">
            <v>9852</v>
          </cell>
          <cell r="B9858" t="str">
            <v>J</v>
          </cell>
          <cell r="C9858" t="str">
            <v>Information Media and Telecommunications</v>
          </cell>
          <cell r="D9858">
            <v>213031352</v>
          </cell>
          <cell r="E9858" t="str">
            <v>Yarraville</v>
          </cell>
          <cell r="F9858">
            <v>28</v>
          </cell>
          <cell r="G9858">
            <v>7</v>
          </cell>
          <cell r="H9858">
            <v>3</v>
          </cell>
          <cell r="I9858">
            <v>3</v>
          </cell>
          <cell r="J9858">
            <v>0</v>
          </cell>
          <cell r="K9858">
            <v>41</v>
          </cell>
        </row>
        <row r="9859">
          <cell r="A9859">
            <v>9853</v>
          </cell>
          <cell r="B9859" t="str">
            <v>K</v>
          </cell>
          <cell r="C9859" t="str">
            <v>Financial and Insurance Services</v>
          </cell>
          <cell r="D9859">
            <v>213031352</v>
          </cell>
          <cell r="E9859" t="str">
            <v>Yarraville</v>
          </cell>
          <cell r="F9859">
            <v>54</v>
          </cell>
          <cell r="G9859">
            <v>30</v>
          </cell>
          <cell r="H9859">
            <v>0</v>
          </cell>
          <cell r="I9859">
            <v>3</v>
          </cell>
          <cell r="J9859">
            <v>0</v>
          </cell>
          <cell r="K9859">
            <v>86</v>
          </cell>
        </row>
        <row r="9860">
          <cell r="A9860">
            <v>9854</v>
          </cell>
          <cell r="B9860" t="str">
            <v>L</v>
          </cell>
          <cell r="C9860" t="str">
            <v>Rental, Hiring and Real Estate Services</v>
          </cell>
          <cell r="D9860">
            <v>213031352</v>
          </cell>
          <cell r="E9860" t="str">
            <v>Yarraville</v>
          </cell>
          <cell r="F9860">
            <v>143</v>
          </cell>
          <cell r="G9860">
            <v>10</v>
          </cell>
          <cell r="H9860">
            <v>11</v>
          </cell>
          <cell r="I9860">
            <v>3</v>
          </cell>
          <cell r="J9860">
            <v>0</v>
          </cell>
          <cell r="K9860">
            <v>165</v>
          </cell>
        </row>
        <row r="9861">
          <cell r="A9861">
            <v>9855</v>
          </cell>
          <cell r="B9861" t="str">
            <v>M</v>
          </cell>
          <cell r="C9861" t="str">
            <v>Professional, Scientific and Technical Services</v>
          </cell>
          <cell r="D9861">
            <v>213031352</v>
          </cell>
          <cell r="E9861" t="str">
            <v>Yarraville</v>
          </cell>
          <cell r="F9861">
            <v>172</v>
          </cell>
          <cell r="G9861">
            <v>77</v>
          </cell>
          <cell r="H9861">
            <v>19</v>
          </cell>
          <cell r="I9861">
            <v>0</v>
          </cell>
          <cell r="J9861">
            <v>0</v>
          </cell>
          <cell r="K9861">
            <v>269</v>
          </cell>
        </row>
        <row r="9862">
          <cell r="A9862">
            <v>9856</v>
          </cell>
          <cell r="B9862" t="str">
            <v>N</v>
          </cell>
          <cell r="C9862" t="str">
            <v>Administrative and Support Services</v>
          </cell>
          <cell r="D9862">
            <v>213031352</v>
          </cell>
          <cell r="E9862" t="str">
            <v>Yarraville</v>
          </cell>
          <cell r="F9862">
            <v>44</v>
          </cell>
          <cell r="G9862">
            <v>16</v>
          </cell>
          <cell r="H9862">
            <v>6</v>
          </cell>
          <cell r="I9862">
            <v>5</v>
          </cell>
          <cell r="J9862">
            <v>0</v>
          </cell>
          <cell r="K9862">
            <v>71</v>
          </cell>
        </row>
        <row r="9863">
          <cell r="A9863">
            <v>9857</v>
          </cell>
          <cell r="B9863" t="str">
            <v>O</v>
          </cell>
          <cell r="C9863" t="str">
            <v>Public Administration and Safety</v>
          </cell>
          <cell r="D9863">
            <v>213031352</v>
          </cell>
          <cell r="E9863" t="str">
            <v>Yarraville</v>
          </cell>
          <cell r="F9863">
            <v>5</v>
          </cell>
          <cell r="G9863">
            <v>3</v>
          </cell>
          <cell r="H9863">
            <v>0</v>
          </cell>
          <cell r="I9863">
            <v>0</v>
          </cell>
          <cell r="J9863">
            <v>0</v>
          </cell>
          <cell r="K9863">
            <v>9</v>
          </cell>
        </row>
        <row r="9864">
          <cell r="A9864">
            <v>9858</v>
          </cell>
          <cell r="B9864" t="str">
            <v>P</v>
          </cell>
          <cell r="C9864" t="str">
            <v>Education and Training</v>
          </cell>
          <cell r="D9864">
            <v>213031352</v>
          </cell>
          <cell r="E9864" t="str">
            <v>Yarraville</v>
          </cell>
          <cell r="F9864">
            <v>16</v>
          </cell>
          <cell r="G9864">
            <v>5</v>
          </cell>
          <cell r="H9864">
            <v>5</v>
          </cell>
          <cell r="I9864">
            <v>0</v>
          </cell>
          <cell r="J9864">
            <v>0</v>
          </cell>
          <cell r="K9864">
            <v>28</v>
          </cell>
        </row>
        <row r="9865">
          <cell r="A9865">
            <v>9859</v>
          </cell>
          <cell r="B9865" t="str">
            <v>Q</v>
          </cell>
          <cell r="C9865" t="str">
            <v>Health Care and Social Assistance</v>
          </cell>
          <cell r="D9865">
            <v>213031352</v>
          </cell>
          <cell r="E9865" t="str">
            <v>Yarraville</v>
          </cell>
          <cell r="F9865">
            <v>97</v>
          </cell>
          <cell r="G9865">
            <v>27</v>
          </cell>
          <cell r="H9865">
            <v>10</v>
          </cell>
          <cell r="I9865">
            <v>3</v>
          </cell>
          <cell r="J9865">
            <v>0</v>
          </cell>
          <cell r="K9865">
            <v>136</v>
          </cell>
        </row>
        <row r="9866">
          <cell r="A9866">
            <v>9860</v>
          </cell>
          <cell r="B9866" t="str">
            <v>R</v>
          </cell>
          <cell r="C9866" t="str">
            <v>Arts and Recreation Services</v>
          </cell>
          <cell r="D9866">
            <v>213031352</v>
          </cell>
          <cell r="E9866" t="str">
            <v>Yarraville</v>
          </cell>
          <cell r="F9866">
            <v>45</v>
          </cell>
          <cell r="G9866">
            <v>10</v>
          </cell>
          <cell r="H9866">
            <v>3</v>
          </cell>
          <cell r="I9866">
            <v>3</v>
          </cell>
          <cell r="J9866">
            <v>0</v>
          </cell>
          <cell r="K9866">
            <v>59</v>
          </cell>
        </row>
        <row r="9867">
          <cell r="A9867">
            <v>9861</v>
          </cell>
          <cell r="B9867" t="str">
            <v>S</v>
          </cell>
          <cell r="C9867" t="str">
            <v>Other Services</v>
          </cell>
          <cell r="D9867">
            <v>213031352</v>
          </cell>
          <cell r="E9867" t="str">
            <v>Yarraville</v>
          </cell>
          <cell r="F9867">
            <v>32</v>
          </cell>
          <cell r="G9867">
            <v>30</v>
          </cell>
          <cell r="H9867">
            <v>10</v>
          </cell>
          <cell r="I9867">
            <v>0</v>
          </cell>
          <cell r="J9867">
            <v>0</v>
          </cell>
          <cell r="K9867">
            <v>73</v>
          </cell>
        </row>
        <row r="9868">
          <cell r="A9868">
            <v>9862</v>
          </cell>
          <cell r="B9868" t="str">
            <v>A</v>
          </cell>
          <cell r="C9868" t="str">
            <v>Agriculture, Forestry and Fishing</v>
          </cell>
          <cell r="D9868">
            <v>216021414</v>
          </cell>
          <cell r="E9868" t="str">
            <v>Yarrawonga</v>
          </cell>
          <cell r="F9868">
            <v>43</v>
          </cell>
          <cell r="G9868">
            <v>14</v>
          </cell>
          <cell r="H9868">
            <v>6</v>
          </cell>
          <cell r="I9868">
            <v>0</v>
          </cell>
          <cell r="J9868">
            <v>0</v>
          </cell>
          <cell r="K9868">
            <v>63</v>
          </cell>
        </row>
        <row r="9869">
          <cell r="A9869">
            <v>9863</v>
          </cell>
          <cell r="B9869" t="str">
            <v>B</v>
          </cell>
          <cell r="C9869" t="str">
            <v>Mining</v>
          </cell>
          <cell r="D9869">
            <v>216021414</v>
          </cell>
          <cell r="E9869" t="str">
            <v>Yarrawonga</v>
          </cell>
          <cell r="F9869">
            <v>0</v>
          </cell>
          <cell r="G9869">
            <v>0</v>
          </cell>
          <cell r="H9869">
            <v>0</v>
          </cell>
          <cell r="I9869">
            <v>3</v>
          </cell>
          <cell r="J9869">
            <v>0</v>
          </cell>
          <cell r="K9869">
            <v>3</v>
          </cell>
        </row>
        <row r="9870">
          <cell r="A9870">
            <v>9864</v>
          </cell>
          <cell r="B9870" t="str">
            <v>C</v>
          </cell>
          <cell r="C9870" t="str">
            <v>Manufacturing</v>
          </cell>
          <cell r="D9870">
            <v>216021414</v>
          </cell>
          <cell r="E9870" t="str">
            <v>Yarrawonga</v>
          </cell>
          <cell r="F9870">
            <v>13</v>
          </cell>
          <cell r="G9870">
            <v>14</v>
          </cell>
          <cell r="H9870">
            <v>3</v>
          </cell>
          <cell r="I9870">
            <v>0</v>
          </cell>
          <cell r="J9870">
            <v>0</v>
          </cell>
          <cell r="K9870">
            <v>31</v>
          </cell>
        </row>
        <row r="9871">
          <cell r="A9871">
            <v>9865</v>
          </cell>
          <cell r="B9871" t="str">
            <v>D</v>
          </cell>
          <cell r="C9871" t="str">
            <v>Electricity, Gas, Water and Waste Services</v>
          </cell>
          <cell r="D9871">
            <v>216021414</v>
          </cell>
          <cell r="E9871" t="str">
            <v>Yarrawonga</v>
          </cell>
          <cell r="F9871">
            <v>0</v>
          </cell>
          <cell r="G9871">
            <v>0</v>
          </cell>
          <cell r="H9871">
            <v>0</v>
          </cell>
          <cell r="I9871">
            <v>0</v>
          </cell>
          <cell r="J9871">
            <v>0</v>
          </cell>
          <cell r="K9871">
            <v>3</v>
          </cell>
        </row>
        <row r="9872">
          <cell r="A9872">
            <v>9866</v>
          </cell>
          <cell r="B9872" t="str">
            <v>E</v>
          </cell>
          <cell r="C9872" t="str">
            <v>Construction</v>
          </cell>
          <cell r="D9872">
            <v>216021414</v>
          </cell>
          <cell r="E9872" t="str">
            <v>Yarrawonga</v>
          </cell>
          <cell r="F9872">
            <v>84</v>
          </cell>
          <cell r="G9872">
            <v>56</v>
          </cell>
          <cell r="H9872">
            <v>14</v>
          </cell>
          <cell r="I9872">
            <v>0</v>
          </cell>
          <cell r="J9872">
            <v>0</v>
          </cell>
          <cell r="K9872">
            <v>155</v>
          </cell>
        </row>
        <row r="9873">
          <cell r="A9873">
            <v>9867</v>
          </cell>
          <cell r="B9873" t="str">
            <v>F</v>
          </cell>
          <cell r="C9873" t="str">
            <v>Wholesale Trade</v>
          </cell>
          <cell r="D9873">
            <v>216021414</v>
          </cell>
          <cell r="E9873" t="str">
            <v>Yarrawonga</v>
          </cell>
          <cell r="F9873">
            <v>9</v>
          </cell>
          <cell r="G9873">
            <v>3</v>
          </cell>
          <cell r="H9873">
            <v>3</v>
          </cell>
          <cell r="I9873">
            <v>0</v>
          </cell>
          <cell r="J9873">
            <v>0</v>
          </cell>
          <cell r="K9873">
            <v>16</v>
          </cell>
        </row>
        <row r="9874">
          <cell r="A9874">
            <v>9868</v>
          </cell>
          <cell r="B9874" t="str">
            <v>G</v>
          </cell>
          <cell r="C9874" t="str">
            <v>Retail Trade</v>
          </cell>
          <cell r="D9874">
            <v>216021414</v>
          </cell>
          <cell r="E9874" t="str">
            <v>Yarrawonga</v>
          </cell>
          <cell r="F9874">
            <v>25</v>
          </cell>
          <cell r="G9874">
            <v>22</v>
          </cell>
          <cell r="H9874">
            <v>12</v>
          </cell>
          <cell r="I9874">
            <v>0</v>
          </cell>
          <cell r="J9874">
            <v>0</v>
          </cell>
          <cell r="K9874">
            <v>59</v>
          </cell>
        </row>
        <row r="9875">
          <cell r="A9875">
            <v>9869</v>
          </cell>
          <cell r="B9875" t="str">
            <v>H</v>
          </cell>
          <cell r="C9875" t="str">
            <v>Accommodation and Food Services</v>
          </cell>
          <cell r="D9875">
            <v>216021414</v>
          </cell>
          <cell r="E9875" t="str">
            <v>Yarrawonga</v>
          </cell>
          <cell r="F9875">
            <v>15</v>
          </cell>
          <cell r="G9875">
            <v>14</v>
          </cell>
          <cell r="H9875">
            <v>13</v>
          </cell>
          <cell r="I9875">
            <v>5</v>
          </cell>
          <cell r="J9875">
            <v>0</v>
          </cell>
          <cell r="K9875">
            <v>47</v>
          </cell>
        </row>
        <row r="9876">
          <cell r="A9876">
            <v>9870</v>
          </cell>
          <cell r="B9876" t="str">
            <v>I</v>
          </cell>
          <cell r="C9876" t="str">
            <v>Transport, Postal and Warehousing</v>
          </cell>
          <cell r="D9876">
            <v>216021414</v>
          </cell>
          <cell r="E9876" t="str">
            <v>Yarrawonga</v>
          </cell>
          <cell r="F9876">
            <v>22</v>
          </cell>
          <cell r="G9876">
            <v>12</v>
          </cell>
          <cell r="H9876">
            <v>3</v>
          </cell>
          <cell r="I9876">
            <v>0</v>
          </cell>
          <cell r="J9876">
            <v>0</v>
          </cell>
          <cell r="K9876">
            <v>37</v>
          </cell>
        </row>
        <row r="9877">
          <cell r="A9877">
            <v>9871</v>
          </cell>
          <cell r="B9877" t="str">
            <v>J</v>
          </cell>
          <cell r="C9877" t="str">
            <v>Information Media and Telecommunications</v>
          </cell>
          <cell r="D9877">
            <v>216021414</v>
          </cell>
          <cell r="E9877" t="str">
            <v>Yarrawonga</v>
          </cell>
          <cell r="F9877">
            <v>0</v>
          </cell>
          <cell r="G9877">
            <v>0</v>
          </cell>
          <cell r="H9877">
            <v>0</v>
          </cell>
          <cell r="I9877">
            <v>0</v>
          </cell>
          <cell r="J9877">
            <v>0</v>
          </cell>
          <cell r="K9877">
            <v>0</v>
          </cell>
        </row>
        <row r="9878">
          <cell r="A9878">
            <v>9872</v>
          </cell>
          <cell r="B9878" t="str">
            <v>K</v>
          </cell>
          <cell r="C9878" t="str">
            <v>Financial and Insurance Services</v>
          </cell>
          <cell r="D9878">
            <v>216021414</v>
          </cell>
          <cell r="E9878" t="str">
            <v>Yarrawonga</v>
          </cell>
          <cell r="F9878">
            <v>10</v>
          </cell>
          <cell r="G9878">
            <v>7</v>
          </cell>
          <cell r="H9878">
            <v>3</v>
          </cell>
          <cell r="I9878">
            <v>0</v>
          </cell>
          <cell r="J9878">
            <v>0</v>
          </cell>
          <cell r="K9878">
            <v>18</v>
          </cell>
        </row>
        <row r="9879">
          <cell r="A9879">
            <v>9873</v>
          </cell>
          <cell r="B9879" t="str">
            <v>L</v>
          </cell>
          <cell r="C9879" t="str">
            <v>Rental, Hiring and Real Estate Services</v>
          </cell>
          <cell r="D9879">
            <v>216021414</v>
          </cell>
          <cell r="E9879" t="str">
            <v>Yarrawonga</v>
          </cell>
          <cell r="F9879">
            <v>56</v>
          </cell>
          <cell r="G9879">
            <v>4</v>
          </cell>
          <cell r="H9879">
            <v>5</v>
          </cell>
          <cell r="I9879">
            <v>0</v>
          </cell>
          <cell r="J9879">
            <v>0</v>
          </cell>
          <cell r="K9879">
            <v>65</v>
          </cell>
        </row>
        <row r="9880">
          <cell r="A9880">
            <v>9874</v>
          </cell>
          <cell r="B9880" t="str">
            <v>M</v>
          </cell>
          <cell r="C9880" t="str">
            <v>Professional, Scientific and Technical Services</v>
          </cell>
          <cell r="D9880">
            <v>216021414</v>
          </cell>
          <cell r="E9880" t="str">
            <v>Yarrawonga</v>
          </cell>
          <cell r="F9880">
            <v>32</v>
          </cell>
          <cell r="G9880">
            <v>15</v>
          </cell>
          <cell r="H9880">
            <v>6</v>
          </cell>
          <cell r="I9880">
            <v>3</v>
          </cell>
          <cell r="J9880">
            <v>0</v>
          </cell>
          <cell r="K9880">
            <v>54</v>
          </cell>
        </row>
        <row r="9881">
          <cell r="A9881">
            <v>9875</v>
          </cell>
          <cell r="B9881" t="str">
            <v>N</v>
          </cell>
          <cell r="C9881" t="str">
            <v>Administrative and Support Services</v>
          </cell>
          <cell r="D9881">
            <v>216021414</v>
          </cell>
          <cell r="E9881" t="str">
            <v>Yarrawonga</v>
          </cell>
          <cell r="F9881">
            <v>19</v>
          </cell>
          <cell r="G9881">
            <v>10</v>
          </cell>
          <cell r="H9881">
            <v>3</v>
          </cell>
          <cell r="I9881">
            <v>3</v>
          </cell>
          <cell r="J9881">
            <v>0</v>
          </cell>
          <cell r="K9881">
            <v>32</v>
          </cell>
        </row>
        <row r="9882">
          <cell r="A9882">
            <v>9876</v>
          </cell>
          <cell r="B9882" t="str">
            <v>O</v>
          </cell>
          <cell r="C9882" t="str">
            <v>Public Administration and Safety</v>
          </cell>
          <cell r="D9882">
            <v>216021414</v>
          </cell>
          <cell r="E9882" t="str">
            <v>Yarrawonga</v>
          </cell>
          <cell r="F9882">
            <v>3</v>
          </cell>
          <cell r="G9882">
            <v>3</v>
          </cell>
          <cell r="H9882">
            <v>0</v>
          </cell>
          <cell r="I9882">
            <v>0</v>
          </cell>
          <cell r="J9882">
            <v>0</v>
          </cell>
          <cell r="K9882">
            <v>4</v>
          </cell>
        </row>
        <row r="9883">
          <cell r="A9883">
            <v>9877</v>
          </cell>
          <cell r="B9883" t="str">
            <v>P</v>
          </cell>
          <cell r="C9883" t="str">
            <v>Education and Training</v>
          </cell>
          <cell r="D9883">
            <v>216021414</v>
          </cell>
          <cell r="E9883" t="str">
            <v>Yarrawonga</v>
          </cell>
          <cell r="F9883">
            <v>8</v>
          </cell>
          <cell r="G9883">
            <v>4</v>
          </cell>
          <cell r="H9883">
            <v>3</v>
          </cell>
          <cell r="I9883">
            <v>0</v>
          </cell>
          <cell r="J9883">
            <v>0</v>
          </cell>
          <cell r="K9883">
            <v>14</v>
          </cell>
        </row>
        <row r="9884">
          <cell r="A9884">
            <v>9878</v>
          </cell>
          <cell r="B9884" t="str">
            <v>Q</v>
          </cell>
          <cell r="C9884" t="str">
            <v>Health Care and Social Assistance</v>
          </cell>
          <cell r="D9884">
            <v>216021414</v>
          </cell>
          <cell r="E9884" t="str">
            <v>Yarrawonga</v>
          </cell>
          <cell r="F9884">
            <v>36</v>
          </cell>
          <cell r="G9884">
            <v>19</v>
          </cell>
          <cell r="H9884">
            <v>5</v>
          </cell>
          <cell r="I9884">
            <v>4</v>
          </cell>
          <cell r="J9884">
            <v>0</v>
          </cell>
          <cell r="K9884">
            <v>64</v>
          </cell>
        </row>
        <row r="9885">
          <cell r="A9885">
            <v>9879</v>
          </cell>
          <cell r="B9885" t="str">
            <v>R</v>
          </cell>
          <cell r="C9885" t="str">
            <v>Arts and Recreation Services</v>
          </cell>
          <cell r="D9885">
            <v>216021414</v>
          </cell>
          <cell r="E9885" t="str">
            <v>Yarrawonga</v>
          </cell>
          <cell r="F9885">
            <v>6</v>
          </cell>
          <cell r="G9885">
            <v>0</v>
          </cell>
          <cell r="H9885">
            <v>0</v>
          </cell>
          <cell r="I9885">
            <v>0</v>
          </cell>
          <cell r="J9885">
            <v>0</v>
          </cell>
          <cell r="K9885">
            <v>7</v>
          </cell>
        </row>
        <row r="9886">
          <cell r="A9886">
            <v>9880</v>
          </cell>
          <cell r="B9886" t="str">
            <v>S</v>
          </cell>
          <cell r="C9886" t="str">
            <v>Other Services</v>
          </cell>
          <cell r="D9886">
            <v>216021414</v>
          </cell>
          <cell r="E9886" t="str">
            <v>Yarrawonga</v>
          </cell>
          <cell r="F9886">
            <v>24</v>
          </cell>
          <cell r="G9886">
            <v>15</v>
          </cell>
          <cell r="H9886">
            <v>4</v>
          </cell>
          <cell r="I9886">
            <v>3</v>
          </cell>
          <cell r="J9886">
            <v>0</v>
          </cell>
          <cell r="K9886">
            <v>44</v>
          </cell>
        </row>
        <row r="9887">
          <cell r="A9887">
            <v>9881</v>
          </cell>
          <cell r="B9887" t="str">
            <v>A</v>
          </cell>
          <cell r="C9887" t="str">
            <v>Agriculture, Forestry and Fishing</v>
          </cell>
          <cell r="D9887">
            <v>215011394</v>
          </cell>
          <cell r="E9887" t="str">
            <v>Yarriambiack</v>
          </cell>
          <cell r="F9887">
            <v>325</v>
          </cell>
          <cell r="G9887">
            <v>154</v>
          </cell>
          <cell r="H9887">
            <v>43</v>
          </cell>
          <cell r="I9887">
            <v>0</v>
          </cell>
          <cell r="J9887">
            <v>0</v>
          </cell>
          <cell r="K9887">
            <v>524</v>
          </cell>
        </row>
        <row r="9888">
          <cell r="A9888">
            <v>9882</v>
          </cell>
          <cell r="B9888" t="str">
            <v>B</v>
          </cell>
          <cell r="C9888" t="str">
            <v>Mining</v>
          </cell>
          <cell r="D9888">
            <v>215011394</v>
          </cell>
          <cell r="E9888" t="str">
            <v>Yarriambiack</v>
          </cell>
          <cell r="F9888">
            <v>3</v>
          </cell>
          <cell r="G9888">
            <v>0</v>
          </cell>
          <cell r="H9888">
            <v>0</v>
          </cell>
          <cell r="I9888">
            <v>0</v>
          </cell>
          <cell r="J9888">
            <v>0</v>
          </cell>
          <cell r="K9888">
            <v>4</v>
          </cell>
        </row>
        <row r="9889">
          <cell r="A9889">
            <v>9883</v>
          </cell>
          <cell r="B9889" t="str">
            <v>C</v>
          </cell>
          <cell r="C9889" t="str">
            <v>Manufacturing</v>
          </cell>
          <cell r="D9889">
            <v>215011394</v>
          </cell>
          <cell r="E9889" t="str">
            <v>Yarriambiack</v>
          </cell>
          <cell r="F9889">
            <v>8</v>
          </cell>
          <cell r="G9889">
            <v>3</v>
          </cell>
          <cell r="H9889">
            <v>5</v>
          </cell>
          <cell r="I9889">
            <v>0</v>
          </cell>
          <cell r="J9889">
            <v>0</v>
          </cell>
          <cell r="K9889">
            <v>16</v>
          </cell>
        </row>
        <row r="9890">
          <cell r="A9890">
            <v>9884</v>
          </cell>
          <cell r="B9890" t="str">
            <v>D</v>
          </cell>
          <cell r="C9890" t="str">
            <v>Electricity, Gas, Water and Waste Services</v>
          </cell>
          <cell r="D9890">
            <v>215011394</v>
          </cell>
          <cell r="E9890" t="str">
            <v>Yarriambiack</v>
          </cell>
          <cell r="F9890">
            <v>0</v>
          </cell>
          <cell r="G9890">
            <v>0</v>
          </cell>
          <cell r="H9890">
            <v>0</v>
          </cell>
          <cell r="I9890">
            <v>0</v>
          </cell>
          <cell r="J9890">
            <v>0</v>
          </cell>
          <cell r="K9890">
            <v>0</v>
          </cell>
        </row>
        <row r="9891">
          <cell r="A9891">
            <v>9885</v>
          </cell>
          <cell r="B9891" t="str">
            <v>E</v>
          </cell>
          <cell r="C9891" t="str">
            <v>Construction</v>
          </cell>
          <cell r="D9891">
            <v>215011394</v>
          </cell>
          <cell r="E9891" t="str">
            <v>Yarriambiack</v>
          </cell>
          <cell r="F9891">
            <v>45</v>
          </cell>
          <cell r="G9891">
            <v>14</v>
          </cell>
          <cell r="H9891">
            <v>4</v>
          </cell>
          <cell r="I9891">
            <v>0</v>
          </cell>
          <cell r="J9891">
            <v>0</v>
          </cell>
          <cell r="K9891">
            <v>63</v>
          </cell>
        </row>
        <row r="9892">
          <cell r="A9892">
            <v>9886</v>
          </cell>
          <cell r="B9892" t="str">
            <v>F</v>
          </cell>
          <cell r="C9892" t="str">
            <v>Wholesale Trade</v>
          </cell>
          <cell r="D9892">
            <v>215011394</v>
          </cell>
          <cell r="E9892" t="str">
            <v>Yarriambiack</v>
          </cell>
          <cell r="F9892">
            <v>10</v>
          </cell>
          <cell r="G9892">
            <v>4</v>
          </cell>
          <cell r="H9892">
            <v>3</v>
          </cell>
          <cell r="I9892">
            <v>3</v>
          </cell>
          <cell r="J9892">
            <v>0</v>
          </cell>
          <cell r="K9892">
            <v>20</v>
          </cell>
        </row>
        <row r="9893">
          <cell r="A9893">
            <v>9887</v>
          </cell>
          <cell r="B9893" t="str">
            <v>G</v>
          </cell>
          <cell r="C9893" t="str">
            <v>Retail Trade</v>
          </cell>
          <cell r="D9893">
            <v>215011394</v>
          </cell>
          <cell r="E9893" t="str">
            <v>Yarriambiack</v>
          </cell>
          <cell r="F9893">
            <v>11</v>
          </cell>
          <cell r="G9893">
            <v>14</v>
          </cell>
          <cell r="H9893">
            <v>3</v>
          </cell>
          <cell r="I9893">
            <v>3</v>
          </cell>
          <cell r="J9893">
            <v>0</v>
          </cell>
          <cell r="K9893">
            <v>30</v>
          </cell>
        </row>
        <row r="9894">
          <cell r="A9894">
            <v>9888</v>
          </cell>
          <cell r="B9894" t="str">
            <v>H</v>
          </cell>
          <cell r="C9894" t="str">
            <v>Accommodation and Food Services</v>
          </cell>
          <cell r="D9894">
            <v>215011394</v>
          </cell>
          <cell r="E9894" t="str">
            <v>Yarriambiack</v>
          </cell>
          <cell r="F9894">
            <v>9</v>
          </cell>
          <cell r="G9894">
            <v>12</v>
          </cell>
          <cell r="H9894">
            <v>3</v>
          </cell>
          <cell r="I9894">
            <v>0</v>
          </cell>
          <cell r="J9894">
            <v>0</v>
          </cell>
          <cell r="K9894">
            <v>24</v>
          </cell>
        </row>
        <row r="9895">
          <cell r="A9895">
            <v>9889</v>
          </cell>
          <cell r="B9895" t="str">
            <v>I</v>
          </cell>
          <cell r="C9895" t="str">
            <v>Transport, Postal and Warehousing</v>
          </cell>
          <cell r="D9895">
            <v>215011394</v>
          </cell>
          <cell r="E9895" t="str">
            <v>Yarriambiack</v>
          </cell>
          <cell r="F9895">
            <v>22</v>
          </cell>
          <cell r="G9895">
            <v>10</v>
          </cell>
          <cell r="H9895">
            <v>6</v>
          </cell>
          <cell r="I9895">
            <v>0</v>
          </cell>
          <cell r="J9895">
            <v>0</v>
          </cell>
          <cell r="K9895">
            <v>40</v>
          </cell>
        </row>
        <row r="9896">
          <cell r="A9896">
            <v>9890</v>
          </cell>
          <cell r="B9896" t="str">
            <v>J</v>
          </cell>
          <cell r="C9896" t="str">
            <v>Information Media and Telecommunications</v>
          </cell>
          <cell r="D9896">
            <v>215011394</v>
          </cell>
          <cell r="E9896" t="str">
            <v>Yarriambiack</v>
          </cell>
          <cell r="F9896">
            <v>0</v>
          </cell>
          <cell r="G9896">
            <v>0</v>
          </cell>
          <cell r="H9896">
            <v>0</v>
          </cell>
          <cell r="I9896">
            <v>0</v>
          </cell>
          <cell r="J9896">
            <v>0</v>
          </cell>
          <cell r="K9896">
            <v>3</v>
          </cell>
        </row>
        <row r="9897">
          <cell r="A9897">
            <v>9891</v>
          </cell>
          <cell r="B9897" t="str">
            <v>K</v>
          </cell>
          <cell r="C9897" t="str">
            <v>Financial and Insurance Services</v>
          </cell>
          <cell r="D9897">
            <v>215011394</v>
          </cell>
          <cell r="E9897" t="str">
            <v>Yarriambiack</v>
          </cell>
          <cell r="F9897">
            <v>10</v>
          </cell>
          <cell r="G9897">
            <v>3</v>
          </cell>
          <cell r="H9897">
            <v>0</v>
          </cell>
          <cell r="I9897">
            <v>0</v>
          </cell>
          <cell r="J9897">
            <v>0</v>
          </cell>
          <cell r="K9897">
            <v>13</v>
          </cell>
        </row>
        <row r="9898">
          <cell r="A9898">
            <v>9892</v>
          </cell>
          <cell r="B9898" t="str">
            <v>L</v>
          </cell>
          <cell r="C9898" t="str">
            <v>Rental, Hiring and Real Estate Services</v>
          </cell>
          <cell r="D9898">
            <v>215011394</v>
          </cell>
          <cell r="E9898" t="str">
            <v>Yarriambiack</v>
          </cell>
          <cell r="F9898">
            <v>98</v>
          </cell>
          <cell r="G9898">
            <v>3</v>
          </cell>
          <cell r="H9898">
            <v>3</v>
          </cell>
          <cell r="I9898">
            <v>0</v>
          </cell>
          <cell r="J9898">
            <v>0</v>
          </cell>
          <cell r="K9898">
            <v>102</v>
          </cell>
        </row>
        <row r="9899">
          <cell r="A9899">
            <v>9893</v>
          </cell>
          <cell r="B9899" t="str">
            <v>M</v>
          </cell>
          <cell r="C9899" t="str">
            <v>Professional, Scientific and Technical Services</v>
          </cell>
          <cell r="D9899">
            <v>215011394</v>
          </cell>
          <cell r="E9899" t="str">
            <v>Yarriambiack</v>
          </cell>
          <cell r="F9899">
            <v>10</v>
          </cell>
          <cell r="G9899">
            <v>9</v>
          </cell>
          <cell r="H9899">
            <v>3</v>
          </cell>
          <cell r="I9899">
            <v>0</v>
          </cell>
          <cell r="J9899">
            <v>0</v>
          </cell>
          <cell r="K9899">
            <v>21</v>
          </cell>
        </row>
        <row r="9900">
          <cell r="A9900">
            <v>9894</v>
          </cell>
          <cell r="B9900" t="str">
            <v>N</v>
          </cell>
          <cell r="C9900" t="str">
            <v>Administrative and Support Services</v>
          </cell>
          <cell r="D9900">
            <v>215011394</v>
          </cell>
          <cell r="E9900" t="str">
            <v>Yarriambiack</v>
          </cell>
          <cell r="F9900">
            <v>11</v>
          </cell>
          <cell r="G9900">
            <v>3</v>
          </cell>
          <cell r="H9900">
            <v>3</v>
          </cell>
          <cell r="I9900">
            <v>0</v>
          </cell>
          <cell r="J9900">
            <v>0</v>
          </cell>
          <cell r="K9900">
            <v>15</v>
          </cell>
        </row>
        <row r="9901">
          <cell r="A9901">
            <v>9895</v>
          </cell>
          <cell r="B9901" t="str">
            <v>O</v>
          </cell>
          <cell r="C9901" t="str">
            <v>Public Administration and Safety</v>
          </cell>
          <cell r="D9901">
            <v>215011394</v>
          </cell>
          <cell r="E9901" t="str">
            <v>Yarriambiack</v>
          </cell>
          <cell r="F9901">
            <v>0</v>
          </cell>
          <cell r="G9901">
            <v>0</v>
          </cell>
          <cell r="H9901">
            <v>0</v>
          </cell>
          <cell r="I9901">
            <v>0</v>
          </cell>
          <cell r="J9901">
            <v>0</v>
          </cell>
          <cell r="K9901">
            <v>0</v>
          </cell>
        </row>
        <row r="9902">
          <cell r="A9902">
            <v>9896</v>
          </cell>
          <cell r="B9902" t="str">
            <v>P</v>
          </cell>
          <cell r="C9902" t="str">
            <v>Education and Training</v>
          </cell>
          <cell r="D9902">
            <v>215011394</v>
          </cell>
          <cell r="E9902" t="str">
            <v>Yarriambiack</v>
          </cell>
          <cell r="F9902">
            <v>3</v>
          </cell>
          <cell r="G9902">
            <v>3</v>
          </cell>
          <cell r="H9902">
            <v>3</v>
          </cell>
          <cell r="I9902">
            <v>0</v>
          </cell>
          <cell r="J9902">
            <v>0</v>
          </cell>
          <cell r="K9902">
            <v>7</v>
          </cell>
        </row>
        <row r="9903">
          <cell r="A9903">
            <v>9897</v>
          </cell>
          <cell r="B9903" t="str">
            <v>Q</v>
          </cell>
          <cell r="C9903" t="str">
            <v>Health Care and Social Assistance</v>
          </cell>
          <cell r="D9903">
            <v>215011394</v>
          </cell>
          <cell r="E9903" t="str">
            <v>Yarriambiack</v>
          </cell>
          <cell r="F9903">
            <v>7</v>
          </cell>
          <cell r="G9903">
            <v>5</v>
          </cell>
          <cell r="H9903">
            <v>4</v>
          </cell>
          <cell r="I9903">
            <v>0</v>
          </cell>
          <cell r="J9903">
            <v>0</v>
          </cell>
          <cell r="K9903">
            <v>18</v>
          </cell>
        </row>
        <row r="9904">
          <cell r="A9904">
            <v>9898</v>
          </cell>
          <cell r="B9904" t="str">
            <v>R</v>
          </cell>
          <cell r="C9904" t="str">
            <v>Arts and Recreation Services</v>
          </cell>
          <cell r="D9904">
            <v>215011394</v>
          </cell>
          <cell r="E9904" t="str">
            <v>Yarriambiack</v>
          </cell>
          <cell r="F9904">
            <v>3</v>
          </cell>
          <cell r="G9904">
            <v>0</v>
          </cell>
          <cell r="H9904">
            <v>0</v>
          </cell>
          <cell r="I9904">
            <v>0</v>
          </cell>
          <cell r="J9904">
            <v>0</v>
          </cell>
          <cell r="K9904">
            <v>3</v>
          </cell>
        </row>
        <row r="9905">
          <cell r="A9905">
            <v>9899</v>
          </cell>
          <cell r="B9905" t="str">
            <v>S</v>
          </cell>
          <cell r="C9905" t="str">
            <v>Other Services</v>
          </cell>
          <cell r="D9905">
            <v>215011394</v>
          </cell>
          <cell r="E9905" t="str">
            <v>Yarriambiack</v>
          </cell>
          <cell r="F9905">
            <v>27</v>
          </cell>
          <cell r="G9905">
            <v>10</v>
          </cell>
          <cell r="H9905">
            <v>0</v>
          </cell>
          <cell r="I9905">
            <v>0</v>
          </cell>
          <cell r="J9905">
            <v>0</v>
          </cell>
          <cell r="K9905">
            <v>39</v>
          </cell>
        </row>
        <row r="9906">
          <cell r="A9906">
            <v>9900</v>
          </cell>
          <cell r="B9906" t="str">
            <v>A</v>
          </cell>
          <cell r="C9906" t="str">
            <v>Agriculture, Forestry and Fishing</v>
          </cell>
          <cell r="D9906">
            <v>204011062</v>
          </cell>
          <cell r="E9906" t="str">
            <v>Yea</v>
          </cell>
          <cell r="F9906">
            <v>186</v>
          </cell>
          <cell r="G9906">
            <v>36</v>
          </cell>
          <cell r="H9906">
            <v>4</v>
          </cell>
          <cell r="I9906">
            <v>0</v>
          </cell>
          <cell r="J9906">
            <v>0</v>
          </cell>
          <cell r="K9906">
            <v>227</v>
          </cell>
        </row>
        <row r="9907">
          <cell r="A9907">
            <v>9901</v>
          </cell>
          <cell r="B9907" t="str">
            <v>B</v>
          </cell>
          <cell r="C9907" t="str">
            <v>Mining</v>
          </cell>
          <cell r="D9907">
            <v>204011062</v>
          </cell>
          <cell r="E9907" t="str">
            <v>Yea</v>
          </cell>
          <cell r="F9907">
            <v>3</v>
          </cell>
          <cell r="G9907">
            <v>0</v>
          </cell>
          <cell r="H9907">
            <v>0</v>
          </cell>
          <cell r="I9907">
            <v>0</v>
          </cell>
          <cell r="J9907">
            <v>0</v>
          </cell>
          <cell r="K9907">
            <v>0</v>
          </cell>
        </row>
        <row r="9908">
          <cell r="A9908">
            <v>9902</v>
          </cell>
          <cell r="B9908" t="str">
            <v>C</v>
          </cell>
          <cell r="C9908" t="str">
            <v>Manufacturing</v>
          </cell>
          <cell r="D9908">
            <v>204011062</v>
          </cell>
          <cell r="E9908" t="str">
            <v>Yea</v>
          </cell>
          <cell r="F9908">
            <v>7</v>
          </cell>
          <cell r="G9908">
            <v>6</v>
          </cell>
          <cell r="H9908">
            <v>3</v>
          </cell>
          <cell r="I9908">
            <v>0</v>
          </cell>
          <cell r="J9908">
            <v>0</v>
          </cell>
          <cell r="K9908">
            <v>14</v>
          </cell>
        </row>
        <row r="9909">
          <cell r="A9909">
            <v>9903</v>
          </cell>
          <cell r="B9909" t="str">
            <v>D</v>
          </cell>
          <cell r="C9909" t="str">
            <v>Electricity, Gas, Water and Waste Services</v>
          </cell>
          <cell r="D9909">
            <v>204011062</v>
          </cell>
          <cell r="E9909" t="str">
            <v>Yea</v>
          </cell>
          <cell r="F9909">
            <v>3</v>
          </cell>
          <cell r="G9909">
            <v>0</v>
          </cell>
          <cell r="H9909">
            <v>0</v>
          </cell>
          <cell r="I9909">
            <v>0</v>
          </cell>
          <cell r="J9909">
            <v>0</v>
          </cell>
          <cell r="K9909">
            <v>0</v>
          </cell>
        </row>
        <row r="9910">
          <cell r="A9910">
            <v>9904</v>
          </cell>
          <cell r="B9910" t="str">
            <v>E</v>
          </cell>
          <cell r="C9910" t="str">
            <v>Construction</v>
          </cell>
          <cell r="D9910">
            <v>204011062</v>
          </cell>
          <cell r="E9910" t="str">
            <v>Yea</v>
          </cell>
          <cell r="F9910">
            <v>83</v>
          </cell>
          <cell r="G9910">
            <v>32</v>
          </cell>
          <cell r="H9910">
            <v>5</v>
          </cell>
          <cell r="I9910">
            <v>0</v>
          </cell>
          <cell r="J9910">
            <v>0</v>
          </cell>
          <cell r="K9910">
            <v>120</v>
          </cell>
        </row>
        <row r="9911">
          <cell r="A9911">
            <v>9905</v>
          </cell>
          <cell r="B9911" t="str">
            <v>F</v>
          </cell>
          <cell r="C9911" t="str">
            <v>Wholesale Trade</v>
          </cell>
          <cell r="D9911">
            <v>204011062</v>
          </cell>
          <cell r="E9911" t="str">
            <v>Yea</v>
          </cell>
          <cell r="F9911">
            <v>14</v>
          </cell>
          <cell r="G9911">
            <v>3</v>
          </cell>
          <cell r="H9911">
            <v>0</v>
          </cell>
          <cell r="I9911">
            <v>0</v>
          </cell>
          <cell r="J9911">
            <v>0</v>
          </cell>
          <cell r="K9911">
            <v>17</v>
          </cell>
        </row>
        <row r="9912">
          <cell r="A9912">
            <v>9906</v>
          </cell>
          <cell r="B9912" t="str">
            <v>G</v>
          </cell>
          <cell r="C9912" t="str">
            <v>Retail Trade</v>
          </cell>
          <cell r="D9912">
            <v>204011062</v>
          </cell>
          <cell r="E9912" t="str">
            <v>Yea</v>
          </cell>
          <cell r="F9912">
            <v>11</v>
          </cell>
          <cell r="G9912">
            <v>8</v>
          </cell>
          <cell r="H9912">
            <v>3</v>
          </cell>
          <cell r="I9912">
            <v>0</v>
          </cell>
          <cell r="J9912">
            <v>0</v>
          </cell>
          <cell r="K9912">
            <v>22</v>
          </cell>
        </row>
        <row r="9913">
          <cell r="A9913">
            <v>9907</v>
          </cell>
          <cell r="B9913" t="str">
            <v>H</v>
          </cell>
          <cell r="C9913" t="str">
            <v>Accommodation and Food Services</v>
          </cell>
          <cell r="D9913">
            <v>204011062</v>
          </cell>
          <cell r="E9913" t="str">
            <v>Yea</v>
          </cell>
          <cell r="F9913">
            <v>12</v>
          </cell>
          <cell r="G9913">
            <v>7</v>
          </cell>
          <cell r="H9913">
            <v>10</v>
          </cell>
          <cell r="I9913">
            <v>3</v>
          </cell>
          <cell r="J9913">
            <v>0</v>
          </cell>
          <cell r="K9913">
            <v>31</v>
          </cell>
        </row>
        <row r="9914">
          <cell r="A9914">
            <v>9908</v>
          </cell>
          <cell r="B9914" t="str">
            <v>I</v>
          </cell>
          <cell r="C9914" t="str">
            <v>Transport, Postal and Warehousing</v>
          </cell>
          <cell r="D9914">
            <v>204011062</v>
          </cell>
          <cell r="E9914" t="str">
            <v>Yea</v>
          </cell>
          <cell r="F9914">
            <v>10</v>
          </cell>
          <cell r="G9914">
            <v>6</v>
          </cell>
          <cell r="H9914">
            <v>3</v>
          </cell>
          <cell r="I9914">
            <v>0</v>
          </cell>
          <cell r="J9914">
            <v>0</v>
          </cell>
          <cell r="K9914">
            <v>19</v>
          </cell>
        </row>
        <row r="9915">
          <cell r="A9915">
            <v>9909</v>
          </cell>
          <cell r="B9915" t="str">
            <v>J</v>
          </cell>
          <cell r="C9915" t="str">
            <v>Information Media and Telecommunications</v>
          </cell>
          <cell r="D9915">
            <v>204011062</v>
          </cell>
          <cell r="E9915" t="str">
            <v>Yea</v>
          </cell>
          <cell r="F9915">
            <v>0</v>
          </cell>
          <cell r="G9915">
            <v>0</v>
          </cell>
          <cell r="H9915">
            <v>0</v>
          </cell>
          <cell r="I9915">
            <v>0</v>
          </cell>
          <cell r="J9915">
            <v>0</v>
          </cell>
          <cell r="K9915">
            <v>0</v>
          </cell>
        </row>
        <row r="9916">
          <cell r="A9916">
            <v>9910</v>
          </cell>
          <cell r="B9916" t="str">
            <v>K</v>
          </cell>
          <cell r="C9916" t="str">
            <v>Financial and Insurance Services</v>
          </cell>
          <cell r="D9916">
            <v>204011062</v>
          </cell>
          <cell r="E9916" t="str">
            <v>Yea</v>
          </cell>
          <cell r="F9916">
            <v>6</v>
          </cell>
          <cell r="G9916">
            <v>3</v>
          </cell>
          <cell r="H9916">
            <v>0</v>
          </cell>
          <cell r="I9916">
            <v>0</v>
          </cell>
          <cell r="J9916">
            <v>0</v>
          </cell>
          <cell r="K9916">
            <v>10</v>
          </cell>
        </row>
        <row r="9917">
          <cell r="A9917">
            <v>9911</v>
          </cell>
          <cell r="B9917" t="str">
            <v>L</v>
          </cell>
          <cell r="C9917" t="str">
            <v>Rental, Hiring and Real Estate Services</v>
          </cell>
          <cell r="D9917">
            <v>204011062</v>
          </cell>
          <cell r="E9917" t="str">
            <v>Yea</v>
          </cell>
          <cell r="F9917">
            <v>26</v>
          </cell>
          <cell r="G9917">
            <v>7</v>
          </cell>
          <cell r="H9917">
            <v>0</v>
          </cell>
          <cell r="I9917">
            <v>0</v>
          </cell>
          <cell r="J9917">
            <v>0</v>
          </cell>
          <cell r="K9917">
            <v>33</v>
          </cell>
        </row>
        <row r="9918">
          <cell r="A9918">
            <v>9912</v>
          </cell>
          <cell r="B9918" t="str">
            <v>M</v>
          </cell>
          <cell r="C9918" t="str">
            <v>Professional, Scientific and Technical Services</v>
          </cell>
          <cell r="D9918">
            <v>204011062</v>
          </cell>
          <cell r="E9918" t="str">
            <v>Yea</v>
          </cell>
          <cell r="F9918">
            <v>30</v>
          </cell>
          <cell r="G9918">
            <v>11</v>
          </cell>
          <cell r="H9918">
            <v>0</v>
          </cell>
          <cell r="I9918">
            <v>0</v>
          </cell>
          <cell r="J9918">
            <v>0</v>
          </cell>
          <cell r="K9918">
            <v>41</v>
          </cell>
        </row>
        <row r="9919">
          <cell r="A9919">
            <v>9913</v>
          </cell>
          <cell r="B9919" t="str">
            <v>N</v>
          </cell>
          <cell r="C9919" t="str">
            <v>Administrative and Support Services</v>
          </cell>
          <cell r="D9919">
            <v>204011062</v>
          </cell>
          <cell r="E9919" t="str">
            <v>Yea</v>
          </cell>
          <cell r="F9919">
            <v>13</v>
          </cell>
          <cell r="G9919">
            <v>7</v>
          </cell>
          <cell r="H9919">
            <v>3</v>
          </cell>
          <cell r="I9919">
            <v>0</v>
          </cell>
          <cell r="J9919">
            <v>0</v>
          </cell>
          <cell r="K9919">
            <v>22</v>
          </cell>
        </row>
        <row r="9920">
          <cell r="A9920">
            <v>9914</v>
          </cell>
          <cell r="B9920" t="str">
            <v>O</v>
          </cell>
          <cell r="C9920" t="str">
            <v>Public Administration and Safety</v>
          </cell>
          <cell r="D9920">
            <v>204011062</v>
          </cell>
          <cell r="E9920" t="str">
            <v>Yea</v>
          </cell>
          <cell r="F9920">
            <v>0</v>
          </cell>
          <cell r="G9920">
            <v>0</v>
          </cell>
          <cell r="H9920">
            <v>0</v>
          </cell>
          <cell r="I9920">
            <v>0</v>
          </cell>
          <cell r="J9920">
            <v>0</v>
          </cell>
          <cell r="K9920">
            <v>0</v>
          </cell>
        </row>
        <row r="9921">
          <cell r="A9921">
            <v>9915</v>
          </cell>
          <cell r="B9921" t="str">
            <v>P</v>
          </cell>
          <cell r="C9921" t="str">
            <v>Education and Training</v>
          </cell>
          <cell r="D9921">
            <v>204011062</v>
          </cell>
          <cell r="E9921" t="str">
            <v>Yea</v>
          </cell>
          <cell r="F9921">
            <v>5</v>
          </cell>
          <cell r="G9921">
            <v>3</v>
          </cell>
          <cell r="H9921">
            <v>0</v>
          </cell>
          <cell r="I9921">
            <v>0</v>
          </cell>
          <cell r="J9921">
            <v>0</v>
          </cell>
          <cell r="K9921">
            <v>8</v>
          </cell>
        </row>
        <row r="9922">
          <cell r="A9922">
            <v>9916</v>
          </cell>
          <cell r="B9922" t="str">
            <v>Q</v>
          </cell>
          <cell r="C9922" t="str">
            <v>Health Care and Social Assistance</v>
          </cell>
          <cell r="D9922">
            <v>204011062</v>
          </cell>
          <cell r="E9922" t="str">
            <v>Yea</v>
          </cell>
          <cell r="F9922">
            <v>11</v>
          </cell>
          <cell r="G9922">
            <v>6</v>
          </cell>
          <cell r="H9922">
            <v>3</v>
          </cell>
          <cell r="I9922">
            <v>0</v>
          </cell>
          <cell r="J9922">
            <v>0</v>
          </cell>
          <cell r="K9922">
            <v>19</v>
          </cell>
        </row>
        <row r="9923">
          <cell r="A9923">
            <v>9917</v>
          </cell>
          <cell r="B9923" t="str">
            <v>R</v>
          </cell>
          <cell r="C9923" t="str">
            <v>Arts and Recreation Services</v>
          </cell>
          <cell r="D9923">
            <v>204011062</v>
          </cell>
          <cell r="E9923" t="str">
            <v>Yea</v>
          </cell>
          <cell r="F9923">
            <v>3</v>
          </cell>
          <cell r="G9923">
            <v>0</v>
          </cell>
          <cell r="H9923">
            <v>0</v>
          </cell>
          <cell r="I9923">
            <v>0</v>
          </cell>
          <cell r="J9923">
            <v>0</v>
          </cell>
          <cell r="K9923">
            <v>3</v>
          </cell>
        </row>
        <row r="9924">
          <cell r="A9924">
            <v>9918</v>
          </cell>
          <cell r="B9924" t="str">
            <v>S</v>
          </cell>
          <cell r="C9924" t="str">
            <v>Other Services</v>
          </cell>
          <cell r="D9924">
            <v>204011062</v>
          </cell>
          <cell r="E9924" t="str">
            <v>Yea</v>
          </cell>
          <cell r="F9924">
            <v>10</v>
          </cell>
          <cell r="G9924">
            <v>4</v>
          </cell>
          <cell r="H9924">
            <v>0</v>
          </cell>
          <cell r="I9924">
            <v>0</v>
          </cell>
          <cell r="J9924">
            <v>0</v>
          </cell>
          <cell r="K9924">
            <v>14</v>
          </cell>
        </row>
      </sheetData>
      <sheetData sheetId="1">
        <row r="7">
          <cell r="D7" t="str">
            <v>Carnegie</v>
          </cell>
          <cell r="P7" t="str">
            <v>Balwyn</v>
          </cell>
        </row>
        <row r="9">
          <cell r="N9" t="str">
            <v>Professional, Scientific and Technical Services</v>
          </cell>
          <cell r="O9">
            <v>323</v>
          </cell>
          <cell r="R9">
            <v>381</v>
          </cell>
        </row>
        <row r="10">
          <cell r="N10" t="str">
            <v>Transport, Postal and Warehousing</v>
          </cell>
          <cell r="O10">
            <v>199</v>
          </cell>
          <cell r="R10">
            <v>72</v>
          </cell>
        </row>
        <row r="11">
          <cell r="N11" t="str">
            <v>Construction</v>
          </cell>
          <cell r="O11">
            <v>191</v>
          </cell>
          <cell r="R11">
            <v>278</v>
          </cell>
        </row>
        <row r="12">
          <cell r="N12" t="str">
            <v>Health Care and Social Assistance</v>
          </cell>
          <cell r="O12">
            <v>169</v>
          </cell>
          <cell r="R12">
            <v>386</v>
          </cell>
        </row>
        <row r="13">
          <cell r="N13" t="str">
            <v>Retail Trade</v>
          </cell>
          <cell r="O13">
            <v>114</v>
          </cell>
          <cell r="R13">
            <v>205</v>
          </cell>
        </row>
        <row r="14">
          <cell r="N14" t="str">
            <v>Administrative and Support Services</v>
          </cell>
          <cell r="O14">
            <v>106</v>
          </cell>
          <cell r="R14">
            <v>101</v>
          </cell>
        </row>
        <row r="15">
          <cell r="N15" t="str">
            <v>Accommodation and Food Services</v>
          </cell>
          <cell r="O15">
            <v>104</v>
          </cell>
          <cell r="R15">
            <v>149</v>
          </cell>
        </row>
        <row r="16">
          <cell r="N16" t="str">
            <v>Other Services</v>
          </cell>
          <cell r="O16">
            <v>90</v>
          </cell>
          <cell r="R16">
            <v>92</v>
          </cell>
        </row>
        <row r="17">
          <cell r="N17" t="str">
            <v>Rental, Hiring and Real Estate Services</v>
          </cell>
          <cell r="O17">
            <v>90</v>
          </cell>
          <cell r="R17">
            <v>231</v>
          </cell>
        </row>
        <row r="18">
          <cell r="N18" t="str">
            <v>Financial and Insurance Services</v>
          </cell>
          <cell r="O18">
            <v>90</v>
          </cell>
          <cell r="R18">
            <v>231</v>
          </cell>
        </row>
        <row r="19">
          <cell r="N19" t="str">
            <v>Wholesale Trade</v>
          </cell>
          <cell r="O19">
            <v>37</v>
          </cell>
          <cell r="R19">
            <v>152</v>
          </cell>
        </row>
        <row r="20">
          <cell r="N20" t="str">
            <v>Arts and Recreation Services</v>
          </cell>
          <cell r="O20">
            <v>36</v>
          </cell>
          <cell r="R20">
            <v>19</v>
          </cell>
        </row>
        <row r="21">
          <cell r="N21" t="str">
            <v>Manufacturing</v>
          </cell>
          <cell r="O21">
            <v>30</v>
          </cell>
          <cell r="R21">
            <v>39</v>
          </cell>
        </row>
        <row r="22">
          <cell r="N22" t="str">
            <v>Education and Training</v>
          </cell>
          <cell r="O22">
            <v>27</v>
          </cell>
          <cell r="R22">
            <v>48</v>
          </cell>
        </row>
        <row r="23">
          <cell r="N23" t="str">
            <v>Information Media and Telecommunications</v>
          </cell>
          <cell r="O23">
            <v>14</v>
          </cell>
          <cell r="R23">
            <v>17</v>
          </cell>
        </row>
        <row r="24">
          <cell r="N24" t="str">
            <v>Public Administration and Safety</v>
          </cell>
          <cell r="O24">
            <v>4</v>
          </cell>
          <cell r="R24">
            <v>5</v>
          </cell>
        </row>
        <row r="25">
          <cell r="N25" t="str">
            <v>Agriculture, Forestry and Fishing</v>
          </cell>
          <cell r="O25">
            <v>4</v>
          </cell>
          <cell r="R25">
            <v>26</v>
          </cell>
        </row>
        <row r="26">
          <cell r="N26" t="str">
            <v>Electricity, Gas, Water and Waste Services</v>
          </cell>
          <cell r="O26">
            <v>3</v>
          </cell>
          <cell r="R26">
            <v>0</v>
          </cell>
        </row>
        <row r="27">
          <cell r="N27" t="str">
            <v>Mining</v>
          </cell>
          <cell r="O27">
            <v>0</v>
          </cell>
          <cell r="R27">
            <v>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omments" Target="../comments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9900"/>
    <pageSetUpPr fitToPage="1"/>
  </sheetPr>
  <dimension ref="A1:BB8966"/>
  <sheetViews>
    <sheetView showGridLines="0" showRowColHeaders="0" tabSelected="1" topLeftCell="M1" zoomScale="65" zoomScaleNormal="65" workbookViewId="0">
      <pane xSplit="2" ySplit="9" topLeftCell="O10" activePane="bottomRight" state="frozen"/>
      <selection activeCell="M1" sqref="M1"/>
      <selection pane="topRight" activeCell="O1" sqref="O1"/>
      <selection pane="bottomLeft" activeCell="M10" sqref="M10"/>
      <selection pane="bottomRight" activeCell="U48" sqref="U48"/>
    </sheetView>
  </sheetViews>
  <sheetFormatPr defaultColWidth="9.33203125" defaultRowHeight="10"/>
  <cols>
    <col min="1" max="1" width="4" style="36" customWidth="1"/>
    <col min="2" max="2" width="5.109375" style="36" bestFit="1" customWidth="1"/>
    <col min="3" max="3" width="13.5546875" style="36" customWidth="1"/>
    <col min="4" max="4" width="8.21875" style="47" customWidth="1"/>
    <col min="5" max="5" width="39.44140625" style="75" customWidth="1"/>
    <col min="6" max="11" width="11.77734375" style="47" customWidth="1"/>
    <col min="12" max="12" width="2.21875" style="75" customWidth="1"/>
    <col min="13" max="15" width="2.21875" style="36" customWidth="1"/>
    <col min="16" max="16" width="9" style="36" customWidth="1"/>
    <col min="17" max="17" width="17.77734375" style="36" customWidth="1"/>
    <col min="18" max="18" width="17.5546875" style="36" customWidth="1"/>
    <col min="19" max="19" width="6.77734375" style="36" customWidth="1"/>
    <col min="20" max="20" width="20.77734375" style="36" customWidth="1"/>
    <col min="21" max="22" width="9.33203125" style="36"/>
    <col min="23" max="23" width="6.21875" style="36" customWidth="1"/>
    <col min="24" max="24" width="5.77734375" style="46" customWidth="1"/>
    <col min="25" max="25" width="25.88671875" style="36" customWidth="1"/>
    <col min="26" max="35" width="9.33203125" style="36"/>
    <col min="36" max="36" width="3" style="36" customWidth="1"/>
    <col min="37" max="37" width="3.109375" style="36" bestFit="1" customWidth="1"/>
    <col min="38" max="39" width="9.33203125" style="44"/>
    <col min="40" max="40" width="9.33203125" style="36"/>
    <col min="41" max="41" width="9.88671875" style="36" customWidth="1"/>
    <col min="42" max="42" width="9.33203125" style="36"/>
    <col min="43" max="43" width="21.5546875" style="36" customWidth="1"/>
    <col min="44" max="44" width="12.44140625" style="36" customWidth="1"/>
    <col min="45" max="51" width="9.33203125" style="36"/>
    <col min="52" max="52" width="42.88671875" style="45" customWidth="1"/>
    <col min="53" max="53" width="9.33203125" style="45"/>
    <col min="54" max="54" width="19.5546875" style="6" customWidth="1"/>
    <col min="55" max="16384" width="9.33203125" style="36"/>
  </cols>
  <sheetData>
    <row r="1" spans="1:54" s="5" customFormat="1" ht="37.5" customHeight="1">
      <c r="A1" s="2"/>
      <c r="B1" s="2"/>
      <c r="C1" s="2"/>
      <c r="D1" s="3"/>
      <c r="E1" s="2"/>
      <c r="F1" s="3"/>
      <c r="G1" s="3"/>
      <c r="H1" s="3"/>
      <c r="I1" s="3"/>
      <c r="J1" s="4"/>
      <c r="K1" s="4"/>
      <c r="Q1" s="98" t="s">
        <v>219</v>
      </c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Z1" s="6"/>
      <c r="BA1" s="6"/>
      <c r="BB1" s="6"/>
    </row>
    <row r="2" spans="1:54" s="7" customFormat="1" ht="18.5" customHeight="1">
      <c r="B2" s="8"/>
      <c r="C2" s="9" t="s">
        <v>134</v>
      </c>
      <c r="D2" s="10"/>
      <c r="E2" s="8"/>
      <c r="F2" s="10"/>
      <c r="G2" s="10"/>
      <c r="H2" s="10"/>
      <c r="I2" s="10"/>
      <c r="J2" s="10"/>
      <c r="K2" s="10"/>
      <c r="Q2" s="99" t="s">
        <v>220</v>
      </c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Z2" s="13" t="s">
        <v>3</v>
      </c>
      <c r="BA2" s="14"/>
      <c r="BB2" s="1" t="s">
        <v>137</v>
      </c>
    </row>
    <row r="3" spans="1:54" s="7" customFormat="1" ht="6" customHeight="1">
      <c r="B3" s="15"/>
      <c r="C3" s="16" t="s">
        <v>136</v>
      </c>
      <c r="D3" s="10"/>
      <c r="E3" s="15"/>
      <c r="F3" s="10"/>
      <c r="G3" s="10"/>
      <c r="H3" s="10"/>
      <c r="I3" s="10"/>
      <c r="J3" s="10"/>
      <c r="K3" s="10"/>
      <c r="X3" s="11"/>
      <c r="AL3" s="12"/>
      <c r="AM3" s="12"/>
      <c r="AZ3" s="13" t="s">
        <v>4</v>
      </c>
      <c r="BA3" s="14"/>
      <c r="BB3" s="1" t="s">
        <v>138</v>
      </c>
    </row>
    <row r="4" spans="1:54" s="7" customFormat="1" ht="18.5" customHeight="1">
      <c r="B4" s="17"/>
      <c r="C4" s="18" t="s">
        <v>135</v>
      </c>
      <c r="D4" s="10"/>
      <c r="E4" s="17"/>
      <c r="F4" s="10"/>
      <c r="G4" s="10"/>
      <c r="H4" s="10"/>
      <c r="I4" s="10"/>
      <c r="J4" s="10"/>
      <c r="K4" s="10"/>
      <c r="L4" s="19"/>
      <c r="Q4" s="20" t="s">
        <v>216</v>
      </c>
      <c r="R4" s="21"/>
      <c r="S4" s="21"/>
      <c r="T4" s="21"/>
      <c r="U4" s="21"/>
      <c r="V4" s="21"/>
      <c r="W4" s="21"/>
      <c r="X4" s="22"/>
      <c r="Y4" s="23" t="s">
        <v>217</v>
      </c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4" t="s">
        <v>218</v>
      </c>
      <c r="AN4" s="21"/>
      <c r="AO4" s="25"/>
      <c r="AZ4" s="13" t="s">
        <v>5</v>
      </c>
      <c r="BA4" s="14"/>
      <c r="BB4" s="1" t="s">
        <v>139</v>
      </c>
    </row>
    <row r="5" spans="1:54" s="7" customFormat="1" ht="6.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9"/>
      <c r="X5" s="11"/>
      <c r="Y5" s="88"/>
      <c r="Z5" s="88"/>
      <c r="AA5" s="88"/>
      <c r="AB5" s="88"/>
      <c r="AC5" s="88"/>
      <c r="AD5" s="88"/>
      <c r="AE5" s="88"/>
      <c r="AF5" s="88"/>
      <c r="AG5" s="88"/>
      <c r="AL5" s="12"/>
      <c r="AM5" s="12"/>
      <c r="AZ5" s="13" t="s">
        <v>6</v>
      </c>
      <c r="BA5" s="14"/>
      <c r="BB5" s="1" t="s">
        <v>140</v>
      </c>
    </row>
    <row r="6" spans="1:54" s="31" customFormat="1" ht="21">
      <c r="A6" s="26"/>
      <c r="B6" s="26"/>
      <c r="C6" s="26" t="s">
        <v>48</v>
      </c>
      <c r="D6" s="27" t="s">
        <v>0</v>
      </c>
      <c r="E6" s="26" t="s">
        <v>0</v>
      </c>
      <c r="F6" s="28" t="s">
        <v>45</v>
      </c>
      <c r="G6" s="29" t="s">
        <v>131</v>
      </c>
      <c r="H6" s="29" t="s">
        <v>132</v>
      </c>
      <c r="I6" s="28" t="s">
        <v>46</v>
      </c>
      <c r="J6" s="28" t="s">
        <v>47</v>
      </c>
      <c r="K6" s="28" t="s">
        <v>1</v>
      </c>
      <c r="L6" s="30"/>
      <c r="R6" s="32">
        <v>26</v>
      </c>
      <c r="T6" s="32">
        <v>33</v>
      </c>
      <c r="X6" s="94"/>
      <c r="Y6" s="89"/>
      <c r="Z6" s="90">
        <v>54</v>
      </c>
      <c r="AA6" s="90">
        <v>59</v>
      </c>
      <c r="AD6" s="89"/>
      <c r="AE6" s="89"/>
      <c r="AF6" s="89"/>
      <c r="AG6" s="89"/>
      <c r="AL6" s="34"/>
      <c r="AM6" s="34"/>
      <c r="AN6" s="33">
        <v>18</v>
      </c>
      <c r="AZ6" s="13" t="s">
        <v>7</v>
      </c>
      <c r="BA6" s="35"/>
      <c r="BB6" s="1" t="s">
        <v>141</v>
      </c>
    </row>
    <row r="7" spans="1:54" s="31" customFormat="1" ht="12.5">
      <c r="A7" s="26"/>
      <c r="B7" s="26"/>
      <c r="C7" s="26" t="s">
        <v>43</v>
      </c>
      <c r="D7" s="27" t="s">
        <v>22</v>
      </c>
      <c r="E7" s="26" t="s">
        <v>43</v>
      </c>
      <c r="F7" s="28" t="s">
        <v>2</v>
      </c>
      <c r="G7" s="28" t="s">
        <v>2</v>
      </c>
      <c r="H7" s="28" t="s">
        <v>2</v>
      </c>
      <c r="I7" s="28" t="s">
        <v>2</v>
      </c>
      <c r="J7" s="28" t="s">
        <v>2</v>
      </c>
      <c r="K7" s="28" t="s">
        <v>2</v>
      </c>
      <c r="L7" s="30"/>
      <c r="R7" s="36"/>
      <c r="T7" s="36"/>
      <c r="X7" s="94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L7" s="34"/>
      <c r="AM7" s="34"/>
      <c r="AZ7" s="13" t="s">
        <v>8</v>
      </c>
      <c r="BA7" s="35"/>
      <c r="BB7" s="1" t="s">
        <v>142</v>
      </c>
    </row>
    <row r="8" spans="1:54" ht="12.75" customHeight="1">
      <c r="A8" s="37"/>
      <c r="B8" s="38">
        <v>1</v>
      </c>
      <c r="C8" s="39" t="s">
        <v>54</v>
      </c>
      <c r="D8" s="38" t="s">
        <v>23</v>
      </c>
      <c r="E8" s="40" t="s">
        <v>3</v>
      </c>
      <c r="F8" s="41">
        <v>274</v>
      </c>
      <c r="G8" s="41">
        <v>62</v>
      </c>
      <c r="H8" s="41">
        <v>18</v>
      </c>
      <c r="I8" s="41">
        <v>3</v>
      </c>
      <c r="J8" s="41">
        <v>0</v>
      </c>
      <c r="K8" s="41">
        <v>356</v>
      </c>
      <c r="L8" s="42"/>
      <c r="M8" s="43"/>
      <c r="R8" s="32">
        <v>7</v>
      </c>
      <c r="T8" s="32">
        <v>6</v>
      </c>
      <c r="X8" s="95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K8" s="76"/>
      <c r="AL8" s="87"/>
      <c r="AM8" s="87"/>
      <c r="AN8" s="76"/>
      <c r="AO8" s="76"/>
      <c r="AP8" s="76"/>
      <c r="AQ8" s="76"/>
      <c r="AR8" s="76"/>
      <c r="AZ8" s="13" t="s">
        <v>9</v>
      </c>
      <c r="BB8" s="1" t="s">
        <v>143</v>
      </c>
    </row>
    <row r="9" spans="1:54" ht="12.75" customHeight="1">
      <c r="A9" s="37"/>
      <c r="B9" s="38">
        <v>2</v>
      </c>
      <c r="C9" s="39" t="s">
        <v>54</v>
      </c>
      <c r="D9" s="38" t="s">
        <v>24</v>
      </c>
      <c r="E9" s="40" t="s">
        <v>4</v>
      </c>
      <c r="F9" s="41">
        <v>4</v>
      </c>
      <c r="G9" s="41">
        <v>3</v>
      </c>
      <c r="H9" s="41">
        <v>0</v>
      </c>
      <c r="I9" s="41">
        <v>0</v>
      </c>
      <c r="J9" s="41">
        <v>0</v>
      </c>
      <c r="K9" s="41">
        <v>6</v>
      </c>
      <c r="L9" s="42"/>
      <c r="M9" s="43"/>
      <c r="X9" s="96"/>
      <c r="Y9" s="91"/>
      <c r="Z9" s="91"/>
      <c r="AA9" s="91"/>
      <c r="AB9" s="92"/>
      <c r="AC9" s="91"/>
      <c r="AD9" s="93"/>
      <c r="AE9" s="93"/>
      <c r="AF9" s="93"/>
      <c r="AG9" s="93"/>
      <c r="AH9" s="91"/>
      <c r="AI9" s="91"/>
      <c r="AK9" s="76"/>
      <c r="AL9" s="87"/>
      <c r="AM9" s="87"/>
      <c r="AN9" s="76"/>
      <c r="AO9" s="76"/>
      <c r="AP9" s="76"/>
      <c r="AQ9" s="76"/>
      <c r="AR9" s="76"/>
      <c r="AZ9" s="13" t="s">
        <v>10</v>
      </c>
      <c r="BB9" s="1" t="s">
        <v>144</v>
      </c>
    </row>
    <row r="10" spans="1:54" ht="12.75" customHeight="1">
      <c r="A10" s="37"/>
      <c r="B10" s="38">
        <v>3</v>
      </c>
      <c r="C10" s="39" t="s">
        <v>54</v>
      </c>
      <c r="D10" s="38" t="s">
        <v>25</v>
      </c>
      <c r="E10" s="40" t="s">
        <v>5</v>
      </c>
      <c r="F10" s="41">
        <v>28</v>
      </c>
      <c r="G10" s="41">
        <v>19</v>
      </c>
      <c r="H10" s="41">
        <v>8</v>
      </c>
      <c r="I10" s="41">
        <v>5</v>
      </c>
      <c r="J10" s="41">
        <v>0</v>
      </c>
      <c r="K10" s="41">
        <v>60</v>
      </c>
      <c r="L10" s="42"/>
      <c r="M10" s="43"/>
      <c r="O10" s="76"/>
      <c r="P10" s="76"/>
      <c r="Q10" s="76"/>
      <c r="R10" s="76"/>
      <c r="S10" s="76"/>
      <c r="T10" s="76"/>
      <c r="U10" s="76"/>
      <c r="V10" s="76"/>
      <c r="W10" s="76"/>
      <c r="X10" s="80"/>
      <c r="Y10" s="76"/>
      <c r="Z10" s="81" t="str" cm="1">
        <f t="array" ref="Z10">CONCATENATE(INDEX(BB2:BB83,AA6))</f>
        <v xml:space="preserve">Port Phillip </v>
      </c>
      <c r="AA10" s="76"/>
      <c r="AB10" s="76"/>
      <c r="AC10" s="76"/>
      <c r="AD10" s="76"/>
      <c r="AE10" s="81" t="str" cm="1">
        <f t="array" ref="AE10">CONCATENATE(INDEX(BB2:BB83,Z6))</f>
        <v xml:space="preserve">Mount Alexander </v>
      </c>
      <c r="AF10" s="76"/>
      <c r="AG10" s="76"/>
      <c r="AH10" s="76"/>
      <c r="AI10" s="76"/>
      <c r="AK10" s="76"/>
      <c r="AL10" s="87"/>
      <c r="AM10" s="87"/>
      <c r="AN10" s="76"/>
      <c r="AO10" s="76"/>
      <c r="AP10" s="76"/>
      <c r="AQ10" s="76"/>
      <c r="AR10" s="76"/>
      <c r="AZ10" s="13" t="s">
        <v>11</v>
      </c>
      <c r="BB10" s="1" t="s">
        <v>145</v>
      </c>
    </row>
    <row r="11" spans="1:54" ht="12.75" customHeight="1">
      <c r="A11" s="37"/>
      <c r="B11" s="38">
        <v>4</v>
      </c>
      <c r="C11" s="39" t="s">
        <v>54</v>
      </c>
      <c r="D11" s="38" t="s">
        <v>26</v>
      </c>
      <c r="E11" s="40" t="s">
        <v>6</v>
      </c>
      <c r="F11" s="41">
        <v>3</v>
      </c>
      <c r="G11" s="41">
        <v>3</v>
      </c>
      <c r="H11" s="41">
        <v>0</v>
      </c>
      <c r="I11" s="41">
        <v>0</v>
      </c>
      <c r="J11" s="41">
        <v>0</v>
      </c>
      <c r="K11" s="41">
        <v>5</v>
      </c>
      <c r="L11" s="42"/>
      <c r="M11" s="43"/>
      <c r="O11" s="76"/>
      <c r="P11" s="76"/>
      <c r="Q11" s="76"/>
      <c r="R11" s="77" t="str" cm="1">
        <f t="array" ref="R11">CONCATENATE(INDEX(BB2:BB83,R6),": ",INDEX(AZ2:AZ22,R8))</f>
        <v>Greater Dandenong : Retail Trade</v>
      </c>
      <c r="S11" s="78"/>
      <c r="T11" s="79" t="str" cm="1">
        <f t="array" ref="T11">CONCATENATE(INDEX(BB2:BB83,T6),": ",INDEX(AZ2:AZ22,T8))</f>
        <v>Hume : Wholesale Trade</v>
      </c>
      <c r="U11" s="76"/>
      <c r="V11" s="76"/>
      <c r="W11" s="76"/>
      <c r="X11" s="80">
        <v>1</v>
      </c>
      <c r="Y11" s="82" t="s">
        <v>3</v>
      </c>
      <c r="Z11" s="83">
        <f t="shared" ref="Z11:Z31" si="0">VLOOKUP($AA$6*21-21+$X11,$B$8:$K$1729,10)</f>
        <v>177</v>
      </c>
      <c r="AA11" s="83">
        <f>Z11+0.0001*$X11</f>
        <v>177.0001</v>
      </c>
      <c r="AB11" s="84">
        <f>RANK(AA11,AA$11:AA$30)</f>
        <v>16</v>
      </c>
      <c r="AC11" s="85" t="str">
        <f>VLOOKUP(MATCH(X11,$AB$11:$AB$30,0),$X$11:$Z$30,2)</f>
        <v>Professional, Scientific and Technical Services</v>
      </c>
      <c r="AD11" s="84">
        <f>VLOOKUP(MATCH(X11,$AB$11:$AB$30,0),$X$11:$Z$30,3)</f>
        <v>4784</v>
      </c>
      <c r="AE11" s="83">
        <f t="shared" ref="AE11:AE31" si="1">VLOOKUP($Z$6*21-21+$X11,$B$8:$K$1729,10)</f>
        <v>233</v>
      </c>
      <c r="AF11" s="83">
        <f>AE11+0.0001*$X11</f>
        <v>233.0001</v>
      </c>
      <c r="AG11" s="84">
        <f>RANK(AF11,AF$11:AF$30)</f>
        <v>2</v>
      </c>
      <c r="AH11" s="85" t="str">
        <f>VLOOKUP(MATCH(X11,$AG$11:$AG$30,0),$X$11:$AE$30,2)</f>
        <v>Construction</v>
      </c>
      <c r="AI11" s="84">
        <f>VLOOKUP(MATCH(X11,$AG$11:$AG$30,0),$X$11:$AE$30,7)</f>
        <v>1571</v>
      </c>
      <c r="AJ11" s="47"/>
      <c r="AK11" s="84">
        <v>1</v>
      </c>
      <c r="AL11" s="83">
        <f>AN6</f>
        <v>18</v>
      </c>
      <c r="AM11" s="97" t="s">
        <v>137</v>
      </c>
      <c r="AN11" s="84">
        <f>VLOOKUP(AL11,$B$8:$K$1666,10)</f>
        <v>21</v>
      </c>
      <c r="AO11" s="84">
        <f>AN11+0.0001*AK11</f>
        <v>21.0001</v>
      </c>
      <c r="AP11" s="84">
        <f>RANK(AO11,AO$11:AO$89)</f>
        <v>63</v>
      </c>
      <c r="AQ11" s="76" t="str">
        <f>VLOOKUP(MATCH(AK11,AP$11:AP$89,0),$AK$11:$AN$89,3)</f>
        <v xml:space="preserve">Melbourne </v>
      </c>
      <c r="AR11" s="76">
        <f>VLOOKUP(MATCH(AK11,AP$11:AP$89,0),$AK$11:$AN$89,4)</f>
        <v>651</v>
      </c>
      <c r="AZ11" s="13" t="s">
        <v>12</v>
      </c>
      <c r="BB11" s="1" t="s">
        <v>146</v>
      </c>
    </row>
    <row r="12" spans="1:54" ht="12.75" customHeight="1">
      <c r="A12" s="37"/>
      <c r="B12" s="38">
        <v>5</v>
      </c>
      <c r="C12" s="39" t="s">
        <v>54</v>
      </c>
      <c r="D12" s="38" t="s">
        <v>27</v>
      </c>
      <c r="E12" s="40" t="s">
        <v>7</v>
      </c>
      <c r="F12" s="41">
        <v>168</v>
      </c>
      <c r="G12" s="41">
        <v>97</v>
      </c>
      <c r="H12" s="41">
        <v>16</v>
      </c>
      <c r="I12" s="41">
        <v>3</v>
      </c>
      <c r="J12" s="41">
        <v>0</v>
      </c>
      <c r="K12" s="41">
        <v>283</v>
      </c>
      <c r="L12" s="42"/>
      <c r="M12" s="43"/>
      <c r="O12" s="76"/>
      <c r="P12" s="76">
        <v>1</v>
      </c>
      <c r="Q12" s="76" t="s">
        <v>45</v>
      </c>
      <c r="R12" s="76">
        <f>VLOOKUP($R$6*21-21+$R$8,$B$8:$K$1729,4+$P12)</f>
        <v>823</v>
      </c>
      <c r="S12" s="76"/>
      <c r="T12" s="76">
        <f t="shared" ref="T12:T17" si="2">VLOOKUP($T$6*21-21+$T$8,$B$8:$K$1729,4+$P12)</f>
        <v>496</v>
      </c>
      <c r="U12" s="76"/>
      <c r="V12" s="76"/>
      <c r="W12" s="76"/>
      <c r="X12" s="80">
        <v>2</v>
      </c>
      <c r="Y12" s="82" t="s">
        <v>4</v>
      </c>
      <c r="Z12" s="83">
        <f t="shared" si="0"/>
        <v>32</v>
      </c>
      <c r="AA12" s="83">
        <f t="shared" ref="AA12:AA31" si="3">Z12+0.0001*$X12</f>
        <v>32.0002</v>
      </c>
      <c r="AB12" s="84">
        <f t="shared" ref="AB12:AB30" si="4">RANK(AA12,AA$11:AA$30)</f>
        <v>19</v>
      </c>
      <c r="AC12" s="85" t="str">
        <f t="shared" ref="AC12:AC30" si="5">VLOOKUP(MATCH(X12,$AB$11:$AB$30,0),$X$11:$Z$30,2)</f>
        <v>Rental, Hiring and Real Estate Services</v>
      </c>
      <c r="AD12" s="84">
        <f t="shared" ref="AD12:AD30" si="6">VLOOKUP(MATCH(X12,$AB$11:$AB$30,0),$X$11:$Z$30,3)</f>
        <v>3587</v>
      </c>
      <c r="AE12" s="83">
        <f t="shared" si="1"/>
        <v>6</v>
      </c>
      <c r="AF12" s="83">
        <f t="shared" ref="AF12:AF31" si="7">AE12+0.0001*$X12</f>
        <v>6.0002000000000004</v>
      </c>
      <c r="AG12" s="84">
        <f t="shared" ref="AG12:AG30" si="8">RANK(AF12,AF$11:AF$30)</f>
        <v>18</v>
      </c>
      <c r="AH12" s="85" t="str">
        <f t="shared" ref="AH12:AH30" si="9">VLOOKUP(MATCH(X12,$AG$11:$AG$30,0),$X$11:$AE$30,2)</f>
        <v>Agriculture, Forestry and Fishing</v>
      </c>
      <c r="AI12" s="84">
        <f t="shared" ref="AI12:AI30" si="10">VLOOKUP(MATCH(X12,$AG$11:$AG$30,0),$X$11:$AE$30,7)</f>
        <v>4784</v>
      </c>
      <c r="AJ12" s="47"/>
      <c r="AK12" s="84">
        <v>2</v>
      </c>
      <c r="AL12" s="83">
        <f>AL11+21</f>
        <v>39</v>
      </c>
      <c r="AM12" s="97" t="s">
        <v>138</v>
      </c>
      <c r="AN12" s="84">
        <f t="shared" ref="AN12:AN75" si="11">VLOOKUP(AL12,$B$8:$K$1666,10)</f>
        <v>13</v>
      </c>
      <c r="AO12" s="84">
        <f t="shared" ref="AO12:AO75" si="12">AN12+0.0001*AK12</f>
        <v>13.0002</v>
      </c>
      <c r="AP12" s="84">
        <f t="shared" ref="AP12:AP75" si="13">RANK(AO12,AO$11:AO$89)</f>
        <v>71</v>
      </c>
      <c r="AQ12" s="76" t="str">
        <f t="shared" ref="AQ12:AQ75" si="14">VLOOKUP(MATCH(AK12,AP$11:AP$89,0),$AK$11:$AN$89,3)</f>
        <v xml:space="preserve">Yarra </v>
      </c>
      <c r="AR12" s="76">
        <f t="shared" ref="AR12:AR75" si="15">VLOOKUP(MATCH(AK12,AP$11:AP$89,0),$AK$11:$AN$89,4)</f>
        <v>645</v>
      </c>
      <c r="AZ12" s="13" t="s">
        <v>13</v>
      </c>
      <c r="BB12" s="1" t="s">
        <v>147</v>
      </c>
    </row>
    <row r="13" spans="1:54" ht="12.75" customHeight="1">
      <c r="A13" s="37"/>
      <c r="B13" s="38">
        <v>6</v>
      </c>
      <c r="C13" s="39" t="s">
        <v>54</v>
      </c>
      <c r="D13" s="38" t="s">
        <v>28</v>
      </c>
      <c r="E13" s="40" t="s">
        <v>8</v>
      </c>
      <c r="F13" s="41">
        <v>13</v>
      </c>
      <c r="G13" s="41">
        <v>7</v>
      </c>
      <c r="H13" s="41">
        <v>7</v>
      </c>
      <c r="I13" s="41">
        <v>0</v>
      </c>
      <c r="J13" s="41">
        <v>0</v>
      </c>
      <c r="K13" s="41">
        <v>27</v>
      </c>
      <c r="L13" s="42"/>
      <c r="M13" s="43"/>
      <c r="O13" s="76"/>
      <c r="P13" s="76">
        <v>2</v>
      </c>
      <c r="Q13" s="76" t="s">
        <v>131</v>
      </c>
      <c r="R13" s="76">
        <f t="shared" ref="R13:R17" si="16">VLOOKUP($R$6*21-21+$R$8,$B$8:$K$1729,4+$P13)</f>
        <v>590</v>
      </c>
      <c r="S13" s="76"/>
      <c r="T13" s="76">
        <f t="shared" si="2"/>
        <v>219</v>
      </c>
      <c r="U13" s="76"/>
      <c r="V13" s="76"/>
      <c r="W13" s="76"/>
      <c r="X13" s="80">
        <v>3</v>
      </c>
      <c r="Y13" s="82" t="s">
        <v>5</v>
      </c>
      <c r="Z13" s="83">
        <f t="shared" si="0"/>
        <v>359</v>
      </c>
      <c r="AA13" s="83">
        <f t="shared" si="3"/>
        <v>359.00029999999998</v>
      </c>
      <c r="AB13" s="84">
        <f t="shared" si="4"/>
        <v>15</v>
      </c>
      <c r="AC13" s="85" t="str">
        <f t="shared" si="5"/>
        <v>Construction</v>
      </c>
      <c r="AD13" s="84">
        <f t="shared" si="6"/>
        <v>2476</v>
      </c>
      <c r="AE13" s="83">
        <f t="shared" si="1"/>
        <v>88</v>
      </c>
      <c r="AF13" s="83">
        <f t="shared" si="7"/>
        <v>88.000299999999996</v>
      </c>
      <c r="AG13" s="84">
        <f t="shared" si="8"/>
        <v>7</v>
      </c>
      <c r="AH13" s="85" t="str">
        <f t="shared" si="9"/>
        <v>Professional, Scientific and Technical Services</v>
      </c>
      <c r="AI13" s="84">
        <f t="shared" si="10"/>
        <v>567</v>
      </c>
      <c r="AJ13" s="47"/>
      <c r="AK13" s="84">
        <v>3</v>
      </c>
      <c r="AL13" s="83">
        <f t="shared" ref="AL13:AL76" si="17">AL12+21</f>
        <v>60</v>
      </c>
      <c r="AM13" s="97" t="s">
        <v>139</v>
      </c>
      <c r="AN13" s="84">
        <f t="shared" si="11"/>
        <v>199</v>
      </c>
      <c r="AO13" s="84">
        <f t="shared" si="12"/>
        <v>199.00030000000001</v>
      </c>
      <c r="AP13" s="84">
        <f t="shared" si="13"/>
        <v>24</v>
      </c>
      <c r="AQ13" s="76" t="str">
        <f t="shared" si="14"/>
        <v xml:space="preserve">Port Phillip </v>
      </c>
      <c r="AR13" s="76">
        <f t="shared" si="15"/>
        <v>625</v>
      </c>
      <c r="AZ13" s="13" t="s">
        <v>14</v>
      </c>
      <c r="BB13" s="1" t="s">
        <v>148</v>
      </c>
    </row>
    <row r="14" spans="1:54" ht="12.75" customHeight="1">
      <c r="A14" s="37"/>
      <c r="B14" s="38">
        <v>7</v>
      </c>
      <c r="C14" s="39" t="s">
        <v>54</v>
      </c>
      <c r="D14" s="38" t="s">
        <v>29</v>
      </c>
      <c r="E14" s="40" t="s">
        <v>9</v>
      </c>
      <c r="F14" s="41">
        <v>41</v>
      </c>
      <c r="G14" s="41">
        <v>47</v>
      </c>
      <c r="H14" s="41">
        <v>22</v>
      </c>
      <c r="I14" s="41">
        <v>4</v>
      </c>
      <c r="J14" s="41">
        <v>0</v>
      </c>
      <c r="K14" s="41">
        <v>114</v>
      </c>
      <c r="L14" s="42"/>
      <c r="M14" s="43"/>
      <c r="O14" s="76"/>
      <c r="P14" s="76">
        <v>3</v>
      </c>
      <c r="Q14" s="76" t="s">
        <v>132</v>
      </c>
      <c r="R14" s="76">
        <f t="shared" si="16"/>
        <v>245</v>
      </c>
      <c r="S14" s="76"/>
      <c r="T14" s="76">
        <f t="shared" si="2"/>
        <v>149</v>
      </c>
      <c r="U14" s="76"/>
      <c r="V14" s="76"/>
      <c r="W14" s="76"/>
      <c r="X14" s="80">
        <v>4</v>
      </c>
      <c r="Y14" s="82" t="s">
        <v>6</v>
      </c>
      <c r="Z14" s="83">
        <f t="shared" si="0"/>
        <v>62</v>
      </c>
      <c r="AA14" s="83">
        <f t="shared" si="3"/>
        <v>62.000399999999999</v>
      </c>
      <c r="AB14" s="84">
        <f t="shared" si="4"/>
        <v>17</v>
      </c>
      <c r="AC14" s="85" t="str">
        <f t="shared" si="5"/>
        <v>Financial and Insurance Services</v>
      </c>
      <c r="AD14" s="84">
        <f t="shared" si="6"/>
        <v>1851</v>
      </c>
      <c r="AE14" s="83">
        <f t="shared" si="1"/>
        <v>10</v>
      </c>
      <c r="AF14" s="83">
        <f t="shared" si="7"/>
        <v>10.000400000000001</v>
      </c>
      <c r="AG14" s="84">
        <f t="shared" si="8"/>
        <v>17</v>
      </c>
      <c r="AH14" s="85" t="str">
        <f t="shared" si="9"/>
        <v>Rental, Hiring and Real Estate Services</v>
      </c>
      <c r="AI14" s="84">
        <f t="shared" si="10"/>
        <v>625</v>
      </c>
      <c r="AJ14" s="47"/>
      <c r="AK14" s="84">
        <v>4</v>
      </c>
      <c r="AL14" s="83">
        <f t="shared" si="17"/>
        <v>81</v>
      </c>
      <c r="AM14" s="97" t="s">
        <v>140</v>
      </c>
      <c r="AN14" s="84">
        <f t="shared" si="11"/>
        <v>230</v>
      </c>
      <c r="AO14" s="84">
        <f t="shared" si="12"/>
        <v>230.00040000000001</v>
      </c>
      <c r="AP14" s="84">
        <f t="shared" si="13"/>
        <v>18</v>
      </c>
      <c r="AQ14" s="76" t="str">
        <f t="shared" si="14"/>
        <v xml:space="preserve">Mildura </v>
      </c>
      <c r="AR14" s="76">
        <f t="shared" si="15"/>
        <v>537</v>
      </c>
      <c r="AZ14" s="13" t="s">
        <v>15</v>
      </c>
      <c r="BB14" s="1" t="s">
        <v>149</v>
      </c>
    </row>
    <row r="15" spans="1:54" ht="12.75" customHeight="1">
      <c r="A15" s="37"/>
      <c r="B15" s="38">
        <v>8</v>
      </c>
      <c r="C15" s="39" t="s">
        <v>54</v>
      </c>
      <c r="D15" s="38" t="s">
        <v>30</v>
      </c>
      <c r="E15" s="40" t="s">
        <v>10</v>
      </c>
      <c r="F15" s="41">
        <v>64</v>
      </c>
      <c r="G15" s="41">
        <v>56</v>
      </c>
      <c r="H15" s="41">
        <v>54</v>
      </c>
      <c r="I15" s="41">
        <v>9</v>
      </c>
      <c r="J15" s="41">
        <v>0</v>
      </c>
      <c r="K15" s="41">
        <v>183</v>
      </c>
      <c r="L15" s="42"/>
      <c r="M15" s="43"/>
      <c r="O15" s="76"/>
      <c r="P15" s="76">
        <v>4</v>
      </c>
      <c r="Q15" s="76" t="s">
        <v>46</v>
      </c>
      <c r="R15" s="76">
        <f t="shared" si="16"/>
        <v>62</v>
      </c>
      <c r="S15" s="76"/>
      <c r="T15" s="76">
        <f t="shared" si="2"/>
        <v>58</v>
      </c>
      <c r="U15" s="76"/>
      <c r="V15" s="76"/>
      <c r="W15" s="76"/>
      <c r="X15" s="80">
        <v>5</v>
      </c>
      <c r="Y15" s="82" t="s">
        <v>7</v>
      </c>
      <c r="Z15" s="83">
        <f t="shared" si="0"/>
        <v>2476</v>
      </c>
      <c r="AA15" s="83">
        <f t="shared" si="3"/>
        <v>2476.0005000000001</v>
      </c>
      <c r="AB15" s="84">
        <f t="shared" si="4"/>
        <v>3</v>
      </c>
      <c r="AC15" s="85" t="str">
        <f t="shared" si="5"/>
        <v>Health Care and Social Assistance</v>
      </c>
      <c r="AD15" s="84">
        <f t="shared" si="6"/>
        <v>1571</v>
      </c>
      <c r="AE15" s="83">
        <f t="shared" si="1"/>
        <v>324</v>
      </c>
      <c r="AF15" s="83">
        <f t="shared" si="7"/>
        <v>324.00049999999999</v>
      </c>
      <c r="AG15" s="84">
        <f t="shared" si="8"/>
        <v>1</v>
      </c>
      <c r="AH15" s="85" t="str">
        <f t="shared" si="9"/>
        <v>Health Care and Social Assistance</v>
      </c>
      <c r="AI15" s="84">
        <f t="shared" si="10"/>
        <v>62</v>
      </c>
      <c r="AJ15" s="47"/>
      <c r="AK15" s="84">
        <v>5</v>
      </c>
      <c r="AL15" s="83">
        <f t="shared" si="17"/>
        <v>102</v>
      </c>
      <c r="AM15" s="97" t="s">
        <v>141</v>
      </c>
      <c r="AN15" s="84">
        <f t="shared" si="11"/>
        <v>76</v>
      </c>
      <c r="AO15" s="84">
        <f t="shared" si="12"/>
        <v>76.000500000000002</v>
      </c>
      <c r="AP15" s="84">
        <f t="shared" si="13"/>
        <v>38</v>
      </c>
      <c r="AQ15" s="76" t="str">
        <f t="shared" si="14"/>
        <v xml:space="preserve">Darebin </v>
      </c>
      <c r="AR15" s="76">
        <f t="shared" si="15"/>
        <v>487</v>
      </c>
      <c r="AZ15" s="13" t="s">
        <v>16</v>
      </c>
      <c r="BB15" s="1" t="s">
        <v>150</v>
      </c>
    </row>
    <row r="16" spans="1:54" ht="12.75" customHeight="1">
      <c r="A16" s="37"/>
      <c r="B16" s="38">
        <v>9</v>
      </c>
      <c r="C16" s="39" t="s">
        <v>54</v>
      </c>
      <c r="D16" s="38" t="s">
        <v>31</v>
      </c>
      <c r="E16" s="40" t="s">
        <v>11</v>
      </c>
      <c r="F16" s="41">
        <v>27</v>
      </c>
      <c r="G16" s="41">
        <v>25</v>
      </c>
      <c r="H16" s="41">
        <v>4</v>
      </c>
      <c r="I16" s="41">
        <v>0</v>
      </c>
      <c r="J16" s="41">
        <v>0</v>
      </c>
      <c r="K16" s="41">
        <v>58</v>
      </c>
      <c r="L16" s="42"/>
      <c r="M16" s="43"/>
      <c r="O16" s="76"/>
      <c r="P16" s="76">
        <v>5</v>
      </c>
      <c r="Q16" s="76" t="s">
        <v>47</v>
      </c>
      <c r="R16" s="76">
        <f t="shared" si="16"/>
        <v>3</v>
      </c>
      <c r="S16" s="76"/>
      <c r="T16" s="76">
        <f t="shared" si="2"/>
        <v>3</v>
      </c>
      <c r="U16" s="76"/>
      <c r="V16" s="76"/>
      <c r="W16" s="76"/>
      <c r="X16" s="80">
        <v>6</v>
      </c>
      <c r="Y16" s="82" t="s">
        <v>8</v>
      </c>
      <c r="Z16" s="83">
        <f t="shared" si="0"/>
        <v>663</v>
      </c>
      <c r="AA16" s="83">
        <f t="shared" si="3"/>
        <v>663.00059999999996</v>
      </c>
      <c r="AB16" s="84">
        <f t="shared" si="4"/>
        <v>11</v>
      </c>
      <c r="AC16" s="85" t="str">
        <f t="shared" si="5"/>
        <v>Retail Trade</v>
      </c>
      <c r="AD16" s="84">
        <f t="shared" si="6"/>
        <v>1239</v>
      </c>
      <c r="AE16" s="83">
        <f t="shared" si="1"/>
        <v>38</v>
      </c>
      <c r="AF16" s="83">
        <f t="shared" si="7"/>
        <v>38.000599999999999</v>
      </c>
      <c r="AG16" s="84">
        <f t="shared" si="8"/>
        <v>13</v>
      </c>
      <c r="AH16" s="85" t="str">
        <f t="shared" si="9"/>
        <v>Retail Trade</v>
      </c>
      <c r="AI16" s="84">
        <f t="shared" si="10"/>
        <v>984</v>
      </c>
      <c r="AJ16" s="47"/>
      <c r="AK16" s="84">
        <v>6</v>
      </c>
      <c r="AL16" s="83">
        <f t="shared" si="17"/>
        <v>123</v>
      </c>
      <c r="AM16" s="97" t="s">
        <v>142</v>
      </c>
      <c r="AN16" s="84">
        <f t="shared" si="11"/>
        <v>68</v>
      </c>
      <c r="AO16" s="84">
        <f t="shared" si="12"/>
        <v>68.000600000000006</v>
      </c>
      <c r="AP16" s="84">
        <f t="shared" si="13"/>
        <v>39</v>
      </c>
      <c r="AQ16" s="76" t="str">
        <f t="shared" si="14"/>
        <v xml:space="preserve">Stonnington </v>
      </c>
      <c r="AR16" s="76">
        <f t="shared" si="15"/>
        <v>392</v>
      </c>
      <c r="AZ16" s="13" t="s">
        <v>17</v>
      </c>
      <c r="BB16" s="1" t="s">
        <v>151</v>
      </c>
    </row>
    <row r="17" spans="1:54" ht="12.75" customHeight="1">
      <c r="A17" s="37"/>
      <c r="B17" s="38">
        <v>10</v>
      </c>
      <c r="C17" s="39" t="s">
        <v>54</v>
      </c>
      <c r="D17" s="38" t="s">
        <v>32</v>
      </c>
      <c r="E17" s="40" t="s">
        <v>12</v>
      </c>
      <c r="F17" s="41">
        <v>8</v>
      </c>
      <c r="G17" s="41">
        <v>0</v>
      </c>
      <c r="H17" s="41">
        <v>0</v>
      </c>
      <c r="I17" s="41">
        <v>0</v>
      </c>
      <c r="J17" s="41">
        <v>0</v>
      </c>
      <c r="K17" s="41">
        <v>10</v>
      </c>
      <c r="L17" s="42"/>
      <c r="M17" s="43"/>
      <c r="O17" s="76"/>
      <c r="P17" s="76">
        <v>6</v>
      </c>
      <c r="Q17" s="76" t="s">
        <v>1</v>
      </c>
      <c r="R17" s="76">
        <f t="shared" si="16"/>
        <v>1723</v>
      </c>
      <c r="S17" s="76"/>
      <c r="T17" s="76">
        <f t="shared" si="2"/>
        <v>923</v>
      </c>
      <c r="U17" s="76"/>
      <c r="V17" s="76"/>
      <c r="W17" s="76"/>
      <c r="X17" s="80">
        <v>7</v>
      </c>
      <c r="Y17" s="82" t="s">
        <v>9</v>
      </c>
      <c r="Z17" s="83">
        <f t="shared" si="0"/>
        <v>1239</v>
      </c>
      <c r="AA17" s="83">
        <f t="shared" si="3"/>
        <v>1239.0007000000001</v>
      </c>
      <c r="AB17" s="84">
        <f t="shared" si="4"/>
        <v>6</v>
      </c>
      <c r="AC17" s="85" t="str">
        <f t="shared" si="5"/>
        <v>Administrative and Support Services</v>
      </c>
      <c r="AD17" s="84">
        <f t="shared" si="6"/>
        <v>984</v>
      </c>
      <c r="AE17" s="83">
        <f t="shared" si="1"/>
        <v>115</v>
      </c>
      <c r="AF17" s="83">
        <f t="shared" si="7"/>
        <v>115.00069999999999</v>
      </c>
      <c r="AG17" s="84">
        <f t="shared" si="8"/>
        <v>6</v>
      </c>
      <c r="AH17" s="85" t="str">
        <f t="shared" si="9"/>
        <v>Manufacturing</v>
      </c>
      <c r="AI17" s="84">
        <f t="shared" si="10"/>
        <v>2476</v>
      </c>
      <c r="AJ17" s="47"/>
      <c r="AK17" s="84">
        <v>7</v>
      </c>
      <c r="AL17" s="83">
        <f t="shared" si="17"/>
        <v>144</v>
      </c>
      <c r="AM17" s="97" t="s">
        <v>143</v>
      </c>
      <c r="AN17" s="84">
        <f t="shared" si="11"/>
        <v>307</v>
      </c>
      <c r="AO17" s="84">
        <f t="shared" si="12"/>
        <v>307.00069999999999</v>
      </c>
      <c r="AP17" s="84">
        <f t="shared" si="13"/>
        <v>13</v>
      </c>
      <c r="AQ17" s="76" t="str">
        <f t="shared" si="14"/>
        <v xml:space="preserve">Casey </v>
      </c>
      <c r="AR17" s="76">
        <f t="shared" si="15"/>
        <v>387</v>
      </c>
      <c r="AZ17" s="13" t="s">
        <v>18</v>
      </c>
      <c r="BB17" s="1" t="s">
        <v>152</v>
      </c>
    </row>
    <row r="18" spans="1:54" ht="12.75" customHeight="1">
      <c r="A18" s="37"/>
      <c r="B18" s="38">
        <v>11</v>
      </c>
      <c r="C18" s="39" t="s">
        <v>54</v>
      </c>
      <c r="D18" s="38" t="s">
        <v>33</v>
      </c>
      <c r="E18" s="40" t="s">
        <v>13</v>
      </c>
      <c r="F18" s="41">
        <v>26</v>
      </c>
      <c r="G18" s="41">
        <v>12</v>
      </c>
      <c r="H18" s="41">
        <v>4</v>
      </c>
      <c r="I18" s="41">
        <v>0</v>
      </c>
      <c r="J18" s="41">
        <v>0</v>
      </c>
      <c r="K18" s="41">
        <v>42</v>
      </c>
      <c r="L18" s="42"/>
      <c r="M18" s="43"/>
      <c r="O18" s="76"/>
      <c r="P18" s="76"/>
      <c r="Q18" s="76"/>
      <c r="R18" s="76"/>
      <c r="S18" s="76"/>
      <c r="T18" s="76"/>
      <c r="U18" s="76"/>
      <c r="V18" s="76"/>
      <c r="W18" s="76"/>
      <c r="X18" s="80">
        <v>8</v>
      </c>
      <c r="Y18" s="82" t="s">
        <v>10</v>
      </c>
      <c r="Z18" s="83">
        <f t="shared" si="0"/>
        <v>978</v>
      </c>
      <c r="AA18" s="83">
        <f t="shared" si="3"/>
        <v>978.00080000000003</v>
      </c>
      <c r="AB18" s="84">
        <f t="shared" si="4"/>
        <v>8</v>
      </c>
      <c r="AC18" s="85" t="str">
        <f t="shared" si="5"/>
        <v>Accommodation and Food Services</v>
      </c>
      <c r="AD18" s="84">
        <f t="shared" si="6"/>
        <v>978</v>
      </c>
      <c r="AE18" s="83">
        <f t="shared" si="1"/>
        <v>86</v>
      </c>
      <c r="AF18" s="83">
        <f t="shared" si="7"/>
        <v>86.000799999999998</v>
      </c>
      <c r="AG18" s="84">
        <f t="shared" si="8"/>
        <v>9</v>
      </c>
      <c r="AH18" s="85" t="str">
        <f t="shared" si="9"/>
        <v>Other Services</v>
      </c>
      <c r="AI18" s="84">
        <f t="shared" si="10"/>
        <v>32</v>
      </c>
      <c r="AJ18" s="47"/>
      <c r="AK18" s="84">
        <v>8</v>
      </c>
      <c r="AL18" s="83">
        <f t="shared" si="17"/>
        <v>165</v>
      </c>
      <c r="AM18" s="97" t="s">
        <v>144</v>
      </c>
      <c r="AN18" s="84">
        <f t="shared" si="11"/>
        <v>34</v>
      </c>
      <c r="AO18" s="84">
        <f t="shared" si="12"/>
        <v>34.000799999999998</v>
      </c>
      <c r="AP18" s="84">
        <f t="shared" si="13"/>
        <v>52</v>
      </c>
      <c r="AQ18" s="76" t="str">
        <f t="shared" si="14"/>
        <v xml:space="preserve">Mornington Peninsula </v>
      </c>
      <c r="AR18" s="76">
        <f t="shared" si="15"/>
        <v>385</v>
      </c>
      <c r="AZ18" s="13" t="s">
        <v>19</v>
      </c>
      <c r="BB18" s="1" t="s">
        <v>153</v>
      </c>
    </row>
    <row r="19" spans="1:54" ht="12.75" customHeight="1">
      <c r="A19" s="37"/>
      <c r="B19" s="38">
        <v>12</v>
      </c>
      <c r="C19" s="39" t="s">
        <v>54</v>
      </c>
      <c r="D19" s="38" t="s">
        <v>34</v>
      </c>
      <c r="E19" s="40" t="s">
        <v>14</v>
      </c>
      <c r="F19" s="41">
        <v>105</v>
      </c>
      <c r="G19" s="41">
        <v>17</v>
      </c>
      <c r="H19" s="41">
        <v>10</v>
      </c>
      <c r="I19" s="41">
        <v>0</v>
      </c>
      <c r="J19" s="41">
        <v>0</v>
      </c>
      <c r="K19" s="41">
        <v>132</v>
      </c>
      <c r="L19" s="42"/>
      <c r="M19" s="43"/>
      <c r="O19" s="76"/>
      <c r="P19" s="76"/>
      <c r="Q19" s="76"/>
      <c r="R19" s="76"/>
      <c r="S19" s="76"/>
      <c r="T19" s="76"/>
      <c r="U19" s="76"/>
      <c r="V19" s="76"/>
      <c r="W19" s="76"/>
      <c r="X19" s="80">
        <v>9</v>
      </c>
      <c r="Y19" s="82" t="s">
        <v>11</v>
      </c>
      <c r="Z19" s="83">
        <f t="shared" si="0"/>
        <v>692</v>
      </c>
      <c r="AA19" s="83">
        <f t="shared" si="3"/>
        <v>692.0009</v>
      </c>
      <c r="AB19" s="84">
        <f t="shared" si="4"/>
        <v>10</v>
      </c>
      <c r="AC19" s="85" t="str">
        <f t="shared" si="5"/>
        <v>Other Services</v>
      </c>
      <c r="AD19" s="84">
        <f t="shared" si="6"/>
        <v>727</v>
      </c>
      <c r="AE19" s="83">
        <f t="shared" si="1"/>
        <v>59</v>
      </c>
      <c r="AF19" s="83">
        <f t="shared" si="7"/>
        <v>59.000900000000001</v>
      </c>
      <c r="AG19" s="84">
        <f t="shared" si="8"/>
        <v>12</v>
      </c>
      <c r="AH19" s="85" t="str">
        <f t="shared" si="9"/>
        <v>Accommodation and Food Services</v>
      </c>
      <c r="AI19" s="84">
        <f t="shared" si="10"/>
        <v>978</v>
      </c>
      <c r="AJ19" s="47"/>
      <c r="AK19" s="84">
        <v>9</v>
      </c>
      <c r="AL19" s="83">
        <f t="shared" si="17"/>
        <v>186</v>
      </c>
      <c r="AM19" s="97" t="s">
        <v>145</v>
      </c>
      <c r="AN19" s="84">
        <f t="shared" si="11"/>
        <v>358</v>
      </c>
      <c r="AO19" s="84">
        <f t="shared" si="12"/>
        <v>358.0009</v>
      </c>
      <c r="AP19" s="84">
        <f t="shared" si="13"/>
        <v>10</v>
      </c>
      <c r="AQ19" s="76" t="str">
        <f t="shared" si="14"/>
        <v xml:space="preserve">Greater Geelong </v>
      </c>
      <c r="AR19" s="76">
        <f t="shared" si="15"/>
        <v>364</v>
      </c>
      <c r="AZ19" s="13" t="s">
        <v>20</v>
      </c>
      <c r="BB19" s="1" t="s">
        <v>154</v>
      </c>
    </row>
    <row r="20" spans="1:54" ht="12.75" customHeight="1">
      <c r="A20" s="37"/>
      <c r="B20" s="38">
        <v>13</v>
      </c>
      <c r="C20" s="39" t="s">
        <v>54</v>
      </c>
      <c r="D20" s="38" t="s">
        <v>35</v>
      </c>
      <c r="E20" s="40" t="s">
        <v>15</v>
      </c>
      <c r="F20" s="41">
        <v>98</v>
      </c>
      <c r="G20" s="41">
        <v>43</v>
      </c>
      <c r="H20" s="41">
        <v>12</v>
      </c>
      <c r="I20" s="41">
        <v>3</v>
      </c>
      <c r="J20" s="41">
        <v>0</v>
      </c>
      <c r="K20" s="41">
        <v>155</v>
      </c>
      <c r="L20" s="42"/>
      <c r="M20" s="43"/>
      <c r="O20" s="76"/>
      <c r="P20" s="76"/>
      <c r="Q20" s="76"/>
      <c r="R20" s="76"/>
      <c r="S20" s="76"/>
      <c r="T20" s="76"/>
      <c r="U20" s="76"/>
      <c r="V20" s="76"/>
      <c r="W20" s="76"/>
      <c r="X20" s="80">
        <v>10</v>
      </c>
      <c r="Y20" s="82" t="s">
        <v>12</v>
      </c>
      <c r="Z20" s="83">
        <f t="shared" si="0"/>
        <v>567</v>
      </c>
      <c r="AA20" s="83">
        <f t="shared" si="3"/>
        <v>567.00099999999998</v>
      </c>
      <c r="AB20" s="84">
        <f t="shared" si="4"/>
        <v>13</v>
      </c>
      <c r="AC20" s="85" t="str">
        <f t="shared" si="5"/>
        <v>Transport, Postal and Warehousing</v>
      </c>
      <c r="AD20" s="84">
        <f t="shared" si="6"/>
        <v>692</v>
      </c>
      <c r="AE20" s="83">
        <f t="shared" si="1"/>
        <v>31</v>
      </c>
      <c r="AF20" s="83">
        <f t="shared" si="7"/>
        <v>31.001000000000001</v>
      </c>
      <c r="AG20" s="84">
        <f t="shared" si="8"/>
        <v>15</v>
      </c>
      <c r="AH20" s="85" t="str">
        <f t="shared" si="9"/>
        <v>Administrative and Support Services</v>
      </c>
      <c r="AI20" s="84">
        <f t="shared" si="10"/>
        <v>407</v>
      </c>
      <c r="AJ20" s="47"/>
      <c r="AK20" s="84">
        <v>10</v>
      </c>
      <c r="AL20" s="83">
        <f t="shared" si="17"/>
        <v>207</v>
      </c>
      <c r="AM20" s="97" t="s">
        <v>146</v>
      </c>
      <c r="AN20" s="84">
        <f t="shared" si="11"/>
        <v>172</v>
      </c>
      <c r="AO20" s="84">
        <f t="shared" si="12"/>
        <v>172.001</v>
      </c>
      <c r="AP20" s="84">
        <f t="shared" si="13"/>
        <v>28</v>
      </c>
      <c r="AQ20" s="76" t="str">
        <f t="shared" si="14"/>
        <v xml:space="preserve">Boroondara </v>
      </c>
      <c r="AR20" s="76">
        <f t="shared" si="15"/>
        <v>358</v>
      </c>
      <c r="AZ20" s="13" t="s">
        <v>21</v>
      </c>
      <c r="BB20" s="1" t="s">
        <v>155</v>
      </c>
    </row>
    <row r="21" spans="1:54" ht="12.75" customHeight="1">
      <c r="A21" s="37"/>
      <c r="B21" s="38">
        <v>14</v>
      </c>
      <c r="C21" s="39" t="s">
        <v>54</v>
      </c>
      <c r="D21" s="38" t="s">
        <v>36</v>
      </c>
      <c r="E21" s="40" t="s">
        <v>16</v>
      </c>
      <c r="F21" s="41">
        <v>32</v>
      </c>
      <c r="G21" s="41">
        <v>19</v>
      </c>
      <c r="H21" s="41">
        <v>9</v>
      </c>
      <c r="I21" s="41">
        <v>0</v>
      </c>
      <c r="J21" s="41">
        <v>0</v>
      </c>
      <c r="K21" s="41">
        <v>60</v>
      </c>
      <c r="L21" s="42"/>
      <c r="M21" s="43"/>
      <c r="O21" s="76"/>
      <c r="P21" s="76"/>
      <c r="Q21" s="76"/>
      <c r="R21" s="76"/>
      <c r="S21" s="76"/>
      <c r="T21" s="76"/>
      <c r="U21" s="76"/>
      <c r="V21" s="76"/>
      <c r="W21" s="76"/>
      <c r="X21" s="80">
        <v>11</v>
      </c>
      <c r="Y21" s="82" t="s">
        <v>13</v>
      </c>
      <c r="Z21" s="83">
        <f t="shared" si="0"/>
        <v>1851</v>
      </c>
      <c r="AA21" s="83">
        <f t="shared" si="3"/>
        <v>1851.0011</v>
      </c>
      <c r="AB21" s="84">
        <f t="shared" si="4"/>
        <v>4</v>
      </c>
      <c r="AC21" s="85" t="str">
        <f t="shared" si="5"/>
        <v>Wholesale Trade</v>
      </c>
      <c r="AD21" s="84">
        <f t="shared" si="6"/>
        <v>663</v>
      </c>
      <c r="AE21" s="83">
        <f t="shared" si="1"/>
        <v>27</v>
      </c>
      <c r="AF21" s="83">
        <f t="shared" si="7"/>
        <v>27.001100000000001</v>
      </c>
      <c r="AG21" s="84">
        <f t="shared" si="8"/>
        <v>16</v>
      </c>
      <c r="AH21" s="85" t="str">
        <f t="shared" si="9"/>
        <v>Arts and Recreation Services</v>
      </c>
      <c r="AI21" s="84">
        <f t="shared" si="10"/>
        <v>54</v>
      </c>
      <c r="AJ21" s="47"/>
      <c r="AK21" s="84">
        <v>11</v>
      </c>
      <c r="AL21" s="83">
        <f t="shared" si="17"/>
        <v>228</v>
      </c>
      <c r="AM21" s="97" t="s">
        <v>147</v>
      </c>
      <c r="AN21" s="84">
        <f t="shared" si="11"/>
        <v>4</v>
      </c>
      <c r="AO21" s="84">
        <f t="shared" si="12"/>
        <v>4.0011000000000001</v>
      </c>
      <c r="AP21" s="84">
        <f t="shared" si="13"/>
        <v>78</v>
      </c>
      <c r="AQ21" s="76" t="str">
        <f t="shared" si="14"/>
        <v xml:space="preserve">Glen Eira </v>
      </c>
      <c r="AR21" s="76">
        <f t="shared" si="15"/>
        <v>347</v>
      </c>
      <c r="AZ21" s="48" t="s">
        <v>44</v>
      </c>
      <c r="BB21" s="1" t="s">
        <v>156</v>
      </c>
    </row>
    <row r="22" spans="1:54" ht="12.75" customHeight="1">
      <c r="A22" s="37"/>
      <c r="B22" s="38">
        <v>15</v>
      </c>
      <c r="C22" s="39" t="s">
        <v>54</v>
      </c>
      <c r="D22" s="38" t="s">
        <v>37</v>
      </c>
      <c r="E22" s="40" t="s">
        <v>17</v>
      </c>
      <c r="F22" s="41">
        <v>3</v>
      </c>
      <c r="G22" s="41">
        <v>0</v>
      </c>
      <c r="H22" s="41">
        <v>0</v>
      </c>
      <c r="I22" s="41">
        <v>0</v>
      </c>
      <c r="J22" s="41">
        <v>0</v>
      </c>
      <c r="K22" s="41">
        <v>3</v>
      </c>
      <c r="L22" s="42"/>
      <c r="M22" s="43"/>
      <c r="O22" s="76"/>
      <c r="P22" s="76"/>
      <c r="Q22" s="76"/>
      <c r="R22" s="76"/>
      <c r="S22" s="76"/>
      <c r="T22" s="76"/>
      <c r="U22" s="76"/>
      <c r="V22" s="76"/>
      <c r="W22" s="76"/>
      <c r="X22" s="80">
        <v>12</v>
      </c>
      <c r="Y22" s="82" t="s">
        <v>14</v>
      </c>
      <c r="Z22" s="83">
        <f t="shared" si="0"/>
        <v>3587</v>
      </c>
      <c r="AA22" s="83">
        <f t="shared" si="3"/>
        <v>3587.0012000000002</v>
      </c>
      <c r="AB22" s="84">
        <f t="shared" si="4"/>
        <v>2</v>
      </c>
      <c r="AC22" s="85" t="str">
        <f t="shared" si="5"/>
        <v>Arts and Recreation Services</v>
      </c>
      <c r="AD22" s="84">
        <f t="shared" si="6"/>
        <v>625</v>
      </c>
      <c r="AE22" s="83">
        <f t="shared" si="1"/>
        <v>133</v>
      </c>
      <c r="AF22" s="83">
        <f t="shared" si="7"/>
        <v>133.00120000000001</v>
      </c>
      <c r="AG22" s="84">
        <f t="shared" si="8"/>
        <v>4</v>
      </c>
      <c r="AH22" s="85" t="str">
        <f t="shared" si="9"/>
        <v>Transport, Postal and Warehousing</v>
      </c>
      <c r="AI22" s="84">
        <f t="shared" si="10"/>
        <v>727</v>
      </c>
      <c r="AJ22" s="47"/>
      <c r="AK22" s="84">
        <v>12</v>
      </c>
      <c r="AL22" s="83">
        <f t="shared" si="17"/>
        <v>249</v>
      </c>
      <c r="AM22" s="97" t="s">
        <v>148</v>
      </c>
      <c r="AN22" s="84">
        <f t="shared" si="11"/>
        <v>38</v>
      </c>
      <c r="AO22" s="84">
        <f t="shared" si="12"/>
        <v>38.001199999999997</v>
      </c>
      <c r="AP22" s="84">
        <f t="shared" si="13"/>
        <v>51</v>
      </c>
      <c r="AQ22" s="76" t="str">
        <f t="shared" si="14"/>
        <v xml:space="preserve">Kingston </v>
      </c>
      <c r="AR22" s="76">
        <f t="shared" si="15"/>
        <v>336</v>
      </c>
      <c r="AZ22" s="13" t="s">
        <v>1</v>
      </c>
      <c r="BB22" s="1" t="s">
        <v>157</v>
      </c>
    </row>
    <row r="23" spans="1:54" ht="12.75" customHeight="1">
      <c r="A23" s="37"/>
      <c r="B23" s="38">
        <v>16</v>
      </c>
      <c r="C23" s="39" t="s">
        <v>54</v>
      </c>
      <c r="D23" s="38" t="s">
        <v>38</v>
      </c>
      <c r="E23" s="40" t="s">
        <v>18</v>
      </c>
      <c r="F23" s="41">
        <v>17</v>
      </c>
      <c r="G23" s="41">
        <v>6</v>
      </c>
      <c r="H23" s="41">
        <v>3</v>
      </c>
      <c r="I23" s="41">
        <v>0</v>
      </c>
      <c r="J23" s="41">
        <v>0</v>
      </c>
      <c r="K23" s="41">
        <v>24</v>
      </c>
      <c r="L23" s="42"/>
      <c r="M23" s="43"/>
      <c r="O23" s="76"/>
      <c r="P23" s="76"/>
      <c r="Q23" s="76"/>
      <c r="R23" s="76"/>
      <c r="S23" s="76"/>
      <c r="T23" s="76"/>
      <c r="U23" s="76"/>
      <c r="V23" s="76"/>
      <c r="W23" s="76"/>
      <c r="X23" s="80">
        <v>13</v>
      </c>
      <c r="Y23" s="82" t="s">
        <v>15</v>
      </c>
      <c r="Z23" s="83">
        <f t="shared" si="0"/>
        <v>4784</v>
      </c>
      <c r="AA23" s="83">
        <f t="shared" si="3"/>
        <v>4784.0012999999999</v>
      </c>
      <c r="AB23" s="84">
        <f t="shared" si="4"/>
        <v>1</v>
      </c>
      <c r="AC23" s="85" t="str">
        <f t="shared" si="5"/>
        <v>Information Media and Telecommunications</v>
      </c>
      <c r="AD23" s="84">
        <f t="shared" si="6"/>
        <v>567</v>
      </c>
      <c r="AE23" s="83">
        <f t="shared" si="1"/>
        <v>230</v>
      </c>
      <c r="AF23" s="83">
        <f t="shared" si="7"/>
        <v>230.00129999999999</v>
      </c>
      <c r="AG23" s="84">
        <f t="shared" si="8"/>
        <v>3</v>
      </c>
      <c r="AH23" s="85" t="str">
        <f t="shared" si="9"/>
        <v>Wholesale Trade</v>
      </c>
      <c r="AI23" s="84">
        <f t="shared" si="10"/>
        <v>1239</v>
      </c>
      <c r="AJ23" s="47"/>
      <c r="AK23" s="84">
        <v>13</v>
      </c>
      <c r="AL23" s="83">
        <f t="shared" si="17"/>
        <v>270</v>
      </c>
      <c r="AM23" s="97" t="s">
        <v>149</v>
      </c>
      <c r="AN23" s="84">
        <f t="shared" si="11"/>
        <v>153</v>
      </c>
      <c r="AO23" s="84">
        <f t="shared" si="12"/>
        <v>153.00129999999999</v>
      </c>
      <c r="AP23" s="84">
        <f t="shared" si="13"/>
        <v>33</v>
      </c>
      <c r="AQ23" s="76" t="str">
        <f t="shared" si="14"/>
        <v xml:space="preserve">Bayside </v>
      </c>
      <c r="AR23" s="76">
        <f t="shared" si="15"/>
        <v>307</v>
      </c>
      <c r="BB23" s="1" t="s">
        <v>158</v>
      </c>
    </row>
    <row r="24" spans="1:54" ht="12.75" customHeight="1">
      <c r="A24" s="37"/>
      <c r="B24" s="38">
        <v>17</v>
      </c>
      <c r="C24" s="39" t="s">
        <v>54</v>
      </c>
      <c r="D24" s="38" t="s">
        <v>39</v>
      </c>
      <c r="E24" s="40" t="s">
        <v>19</v>
      </c>
      <c r="F24" s="41">
        <v>49</v>
      </c>
      <c r="G24" s="41">
        <v>15</v>
      </c>
      <c r="H24" s="41">
        <v>7</v>
      </c>
      <c r="I24" s="41">
        <v>3</v>
      </c>
      <c r="J24" s="41">
        <v>0</v>
      </c>
      <c r="K24" s="41">
        <v>72</v>
      </c>
      <c r="L24" s="42"/>
      <c r="M24" s="43"/>
      <c r="O24" s="76"/>
      <c r="P24" s="76"/>
      <c r="Q24" s="76"/>
      <c r="R24" s="76"/>
      <c r="S24" s="76"/>
      <c r="T24" s="76"/>
      <c r="U24" s="76"/>
      <c r="V24" s="76"/>
      <c r="W24" s="76"/>
      <c r="X24" s="80">
        <v>14</v>
      </c>
      <c r="Y24" s="82" t="s">
        <v>16</v>
      </c>
      <c r="Z24" s="83">
        <f t="shared" si="0"/>
        <v>984</v>
      </c>
      <c r="AA24" s="83">
        <f t="shared" si="3"/>
        <v>984.00139999999999</v>
      </c>
      <c r="AB24" s="84">
        <f t="shared" si="4"/>
        <v>7</v>
      </c>
      <c r="AC24" s="85" t="str">
        <f t="shared" si="5"/>
        <v>Education and Training</v>
      </c>
      <c r="AD24" s="84">
        <f t="shared" si="6"/>
        <v>407</v>
      </c>
      <c r="AE24" s="83">
        <f t="shared" si="1"/>
        <v>74</v>
      </c>
      <c r="AF24" s="83">
        <f t="shared" si="7"/>
        <v>74.001400000000004</v>
      </c>
      <c r="AG24" s="84">
        <f t="shared" si="8"/>
        <v>10</v>
      </c>
      <c r="AH24" s="85" t="str">
        <f t="shared" si="9"/>
        <v>Education and Training</v>
      </c>
      <c r="AI24" s="84">
        <f t="shared" si="10"/>
        <v>177</v>
      </c>
      <c r="AJ24" s="47"/>
      <c r="AK24" s="84">
        <v>14</v>
      </c>
      <c r="AL24" s="83">
        <f t="shared" si="17"/>
        <v>291</v>
      </c>
      <c r="AM24" s="97" t="s">
        <v>150</v>
      </c>
      <c r="AN24" s="84">
        <f t="shared" si="11"/>
        <v>387</v>
      </c>
      <c r="AO24" s="84">
        <f t="shared" si="12"/>
        <v>387.00139999999999</v>
      </c>
      <c r="AP24" s="84">
        <f t="shared" si="13"/>
        <v>7</v>
      </c>
      <c r="AQ24" s="76" t="str">
        <f t="shared" si="14"/>
        <v xml:space="preserve">Moonee Valley </v>
      </c>
      <c r="AR24" s="76">
        <f t="shared" si="15"/>
        <v>265</v>
      </c>
      <c r="BB24" s="1" t="s">
        <v>159</v>
      </c>
    </row>
    <row r="25" spans="1:54" ht="12.75" customHeight="1">
      <c r="A25" s="37"/>
      <c r="B25" s="38">
        <v>18</v>
      </c>
      <c r="C25" s="39" t="s">
        <v>54</v>
      </c>
      <c r="D25" s="38" t="s">
        <v>40</v>
      </c>
      <c r="E25" s="40" t="s">
        <v>20</v>
      </c>
      <c r="F25" s="41">
        <v>12</v>
      </c>
      <c r="G25" s="41">
        <v>6</v>
      </c>
      <c r="H25" s="41">
        <v>3</v>
      </c>
      <c r="I25" s="41">
        <v>0</v>
      </c>
      <c r="J25" s="41">
        <v>0</v>
      </c>
      <c r="K25" s="41">
        <v>21</v>
      </c>
      <c r="L25" s="42"/>
      <c r="M25" s="43"/>
      <c r="O25" s="76"/>
      <c r="P25" s="76"/>
      <c r="Q25" s="76"/>
      <c r="R25" s="76"/>
      <c r="S25" s="76"/>
      <c r="T25" s="76"/>
      <c r="U25" s="76"/>
      <c r="V25" s="76"/>
      <c r="W25" s="76"/>
      <c r="X25" s="80">
        <v>15</v>
      </c>
      <c r="Y25" s="82" t="s">
        <v>17</v>
      </c>
      <c r="Z25" s="83">
        <f t="shared" si="0"/>
        <v>54</v>
      </c>
      <c r="AA25" s="83">
        <f t="shared" si="3"/>
        <v>54.0015</v>
      </c>
      <c r="AB25" s="84">
        <f t="shared" si="4"/>
        <v>18</v>
      </c>
      <c r="AC25" s="85" t="str">
        <f t="shared" si="5"/>
        <v>Manufacturing</v>
      </c>
      <c r="AD25" s="84">
        <f t="shared" si="6"/>
        <v>359</v>
      </c>
      <c r="AE25" s="83">
        <f t="shared" si="1"/>
        <v>0</v>
      </c>
      <c r="AF25" s="83">
        <f t="shared" si="7"/>
        <v>1.5E-3</v>
      </c>
      <c r="AG25" s="84">
        <f t="shared" si="8"/>
        <v>20</v>
      </c>
      <c r="AH25" s="85" t="str">
        <f t="shared" si="9"/>
        <v>Information Media and Telecommunications</v>
      </c>
      <c r="AI25" s="84">
        <f t="shared" si="10"/>
        <v>692</v>
      </c>
      <c r="AJ25" s="47"/>
      <c r="AK25" s="84">
        <v>15</v>
      </c>
      <c r="AL25" s="83">
        <f t="shared" si="17"/>
        <v>312</v>
      </c>
      <c r="AM25" s="97" t="s">
        <v>151</v>
      </c>
      <c r="AN25" s="84">
        <f t="shared" si="11"/>
        <v>14</v>
      </c>
      <c r="AO25" s="84">
        <f t="shared" si="12"/>
        <v>14.0015</v>
      </c>
      <c r="AP25" s="84">
        <f t="shared" si="13"/>
        <v>68</v>
      </c>
      <c r="AQ25" s="76" t="str">
        <f t="shared" si="14"/>
        <v xml:space="preserve">Wyndham </v>
      </c>
      <c r="AR25" s="76">
        <f t="shared" si="15"/>
        <v>255</v>
      </c>
      <c r="BB25" s="1" t="s">
        <v>160</v>
      </c>
    </row>
    <row r="26" spans="1:54" ht="12.75" customHeight="1">
      <c r="A26" s="37"/>
      <c r="B26" s="38">
        <v>19</v>
      </c>
      <c r="C26" s="39" t="s">
        <v>54</v>
      </c>
      <c r="D26" s="38" t="s">
        <v>41</v>
      </c>
      <c r="E26" s="40" t="s">
        <v>21</v>
      </c>
      <c r="F26" s="41">
        <v>31</v>
      </c>
      <c r="G26" s="41">
        <v>35</v>
      </c>
      <c r="H26" s="41">
        <v>6</v>
      </c>
      <c r="I26" s="41">
        <v>0</v>
      </c>
      <c r="J26" s="41">
        <v>0</v>
      </c>
      <c r="K26" s="41">
        <v>72</v>
      </c>
      <c r="L26" s="42"/>
      <c r="M26" s="43"/>
      <c r="O26" s="76"/>
      <c r="P26" s="76"/>
      <c r="Q26" s="76"/>
      <c r="R26" s="76"/>
      <c r="S26" s="76"/>
      <c r="T26" s="76"/>
      <c r="U26" s="76"/>
      <c r="V26" s="76"/>
      <c r="W26" s="76"/>
      <c r="X26" s="80">
        <v>16</v>
      </c>
      <c r="Y26" s="82" t="s">
        <v>18</v>
      </c>
      <c r="Z26" s="83">
        <f t="shared" si="0"/>
        <v>407</v>
      </c>
      <c r="AA26" s="83">
        <f t="shared" si="3"/>
        <v>407.0016</v>
      </c>
      <c r="AB26" s="84">
        <f t="shared" si="4"/>
        <v>14</v>
      </c>
      <c r="AC26" s="85" t="str">
        <f t="shared" si="5"/>
        <v>Agriculture, Forestry and Fishing</v>
      </c>
      <c r="AD26" s="84">
        <f t="shared" si="6"/>
        <v>177</v>
      </c>
      <c r="AE26" s="83">
        <f t="shared" si="1"/>
        <v>31</v>
      </c>
      <c r="AF26" s="83">
        <f t="shared" si="7"/>
        <v>31.0016</v>
      </c>
      <c r="AG26" s="84">
        <f t="shared" si="8"/>
        <v>14</v>
      </c>
      <c r="AH26" s="85" t="str">
        <f t="shared" si="9"/>
        <v>Financial and Insurance Services</v>
      </c>
      <c r="AI26" s="84">
        <f t="shared" si="10"/>
        <v>663</v>
      </c>
      <c r="AJ26" s="47"/>
      <c r="AK26" s="84">
        <v>16</v>
      </c>
      <c r="AL26" s="83">
        <f t="shared" si="17"/>
        <v>333</v>
      </c>
      <c r="AM26" s="97" t="s">
        <v>152</v>
      </c>
      <c r="AN26" s="84">
        <f t="shared" si="11"/>
        <v>31</v>
      </c>
      <c r="AO26" s="84">
        <f t="shared" si="12"/>
        <v>31.0016</v>
      </c>
      <c r="AP26" s="84">
        <f t="shared" si="13"/>
        <v>53</v>
      </c>
      <c r="AQ26" s="76" t="str">
        <f t="shared" si="14"/>
        <v xml:space="preserve">Moorabool </v>
      </c>
      <c r="AR26" s="76">
        <f t="shared" si="15"/>
        <v>250</v>
      </c>
      <c r="BB26" s="1" t="s">
        <v>161</v>
      </c>
    </row>
    <row r="27" spans="1:54" ht="12.75" customHeight="1">
      <c r="A27" s="37"/>
      <c r="B27" s="38">
        <v>20</v>
      </c>
      <c r="C27" s="39" t="s">
        <v>54</v>
      </c>
      <c r="D27" s="38" t="s">
        <v>42</v>
      </c>
      <c r="E27" s="49" t="s">
        <v>44</v>
      </c>
      <c r="F27" s="41">
        <v>3</v>
      </c>
      <c r="G27" s="41">
        <v>0</v>
      </c>
      <c r="H27" s="41">
        <v>0</v>
      </c>
      <c r="I27" s="41">
        <v>0</v>
      </c>
      <c r="J27" s="41">
        <v>0</v>
      </c>
      <c r="K27" s="41">
        <v>0</v>
      </c>
      <c r="L27" s="42"/>
      <c r="M27" s="43"/>
      <c r="O27" s="76"/>
      <c r="P27" s="76"/>
      <c r="Q27" s="76"/>
      <c r="R27" s="76"/>
      <c r="S27" s="76"/>
      <c r="T27" s="76"/>
      <c r="U27" s="76"/>
      <c r="V27" s="76"/>
      <c r="W27" s="76"/>
      <c r="X27" s="80">
        <v>17</v>
      </c>
      <c r="Y27" s="82" t="s">
        <v>19</v>
      </c>
      <c r="Z27" s="83">
        <f t="shared" si="0"/>
        <v>1571</v>
      </c>
      <c r="AA27" s="83">
        <f t="shared" si="3"/>
        <v>1571.0017</v>
      </c>
      <c r="AB27" s="84">
        <f t="shared" si="4"/>
        <v>5</v>
      </c>
      <c r="AC27" s="85" t="str">
        <f t="shared" si="5"/>
        <v>Electricity, Gas, Water and Waste Services</v>
      </c>
      <c r="AD27" s="84">
        <f t="shared" si="6"/>
        <v>62</v>
      </c>
      <c r="AE27" s="83">
        <f t="shared" si="1"/>
        <v>123</v>
      </c>
      <c r="AF27" s="83">
        <f t="shared" si="7"/>
        <v>123.0017</v>
      </c>
      <c r="AG27" s="84">
        <f t="shared" si="8"/>
        <v>5</v>
      </c>
      <c r="AH27" s="85" t="str">
        <f t="shared" si="9"/>
        <v>Electricity, Gas, Water and Waste Services</v>
      </c>
      <c r="AI27" s="84">
        <f t="shared" si="10"/>
        <v>1851</v>
      </c>
      <c r="AJ27" s="47"/>
      <c r="AK27" s="84">
        <v>17</v>
      </c>
      <c r="AL27" s="83">
        <f t="shared" si="17"/>
        <v>354</v>
      </c>
      <c r="AM27" s="97" t="s">
        <v>153</v>
      </c>
      <c r="AN27" s="84">
        <f t="shared" si="11"/>
        <v>14</v>
      </c>
      <c r="AO27" s="84">
        <f t="shared" si="12"/>
        <v>14.0017</v>
      </c>
      <c r="AP27" s="84">
        <f t="shared" si="13"/>
        <v>67</v>
      </c>
      <c r="AQ27" s="76" t="str">
        <f t="shared" si="14"/>
        <v xml:space="preserve">Maribyrnong </v>
      </c>
      <c r="AR27" s="76">
        <f t="shared" si="15"/>
        <v>237</v>
      </c>
      <c r="BB27" s="1" t="s">
        <v>162</v>
      </c>
    </row>
    <row r="28" spans="1:54" ht="12.75" customHeight="1">
      <c r="A28" s="37"/>
      <c r="B28" s="38">
        <v>21</v>
      </c>
      <c r="C28" s="39" t="s">
        <v>54</v>
      </c>
      <c r="D28" s="38"/>
      <c r="E28" s="40" t="s">
        <v>1</v>
      </c>
      <c r="F28" s="41">
        <v>1002</v>
      </c>
      <c r="G28" s="41">
        <v>472</v>
      </c>
      <c r="H28" s="41">
        <v>182</v>
      </c>
      <c r="I28" s="41">
        <v>27</v>
      </c>
      <c r="J28" s="41">
        <v>0</v>
      </c>
      <c r="K28" s="41">
        <v>1683</v>
      </c>
      <c r="L28" s="42"/>
      <c r="M28" s="43"/>
      <c r="O28" s="76"/>
      <c r="P28" s="76"/>
      <c r="Q28" s="76"/>
      <c r="R28" s="76"/>
      <c r="S28" s="76"/>
      <c r="T28" s="76"/>
      <c r="U28" s="76"/>
      <c r="V28" s="76"/>
      <c r="W28" s="76"/>
      <c r="X28" s="80">
        <v>18</v>
      </c>
      <c r="Y28" s="82" t="s">
        <v>20</v>
      </c>
      <c r="Z28" s="83">
        <f t="shared" si="0"/>
        <v>625</v>
      </c>
      <c r="AA28" s="83">
        <f t="shared" si="3"/>
        <v>625.0018</v>
      </c>
      <c r="AB28" s="84">
        <f t="shared" si="4"/>
        <v>12</v>
      </c>
      <c r="AC28" s="85" t="str">
        <f t="shared" si="5"/>
        <v>Public Administration and Safety</v>
      </c>
      <c r="AD28" s="84">
        <f t="shared" si="6"/>
        <v>54</v>
      </c>
      <c r="AE28" s="83">
        <f t="shared" si="1"/>
        <v>67</v>
      </c>
      <c r="AF28" s="83">
        <f t="shared" si="7"/>
        <v>67.001800000000003</v>
      </c>
      <c r="AG28" s="84">
        <f t="shared" si="8"/>
        <v>11</v>
      </c>
      <c r="AH28" s="85" t="str">
        <f t="shared" si="9"/>
        <v>Mining</v>
      </c>
      <c r="AI28" s="84">
        <f t="shared" si="10"/>
        <v>3587</v>
      </c>
      <c r="AJ28" s="47"/>
      <c r="AK28" s="84">
        <v>18</v>
      </c>
      <c r="AL28" s="83">
        <f t="shared" si="17"/>
        <v>375</v>
      </c>
      <c r="AM28" s="97" t="s">
        <v>154</v>
      </c>
      <c r="AN28" s="84">
        <f t="shared" si="11"/>
        <v>487</v>
      </c>
      <c r="AO28" s="84">
        <f t="shared" si="12"/>
        <v>487.0018</v>
      </c>
      <c r="AP28" s="84">
        <f t="shared" si="13"/>
        <v>5</v>
      </c>
      <c r="AQ28" s="76" t="str">
        <f t="shared" si="14"/>
        <v xml:space="preserve">Banyule </v>
      </c>
      <c r="AR28" s="76">
        <f t="shared" si="15"/>
        <v>230</v>
      </c>
      <c r="BB28" s="1" t="s">
        <v>163</v>
      </c>
    </row>
    <row r="29" spans="1:54" ht="12.75" customHeight="1">
      <c r="A29" s="37"/>
      <c r="B29" s="38">
        <v>22</v>
      </c>
      <c r="C29" s="39" t="s">
        <v>55</v>
      </c>
      <c r="D29" s="38" t="s">
        <v>23</v>
      </c>
      <c r="E29" s="40" t="s">
        <v>3</v>
      </c>
      <c r="F29" s="41">
        <v>281</v>
      </c>
      <c r="G29" s="41">
        <v>127</v>
      </c>
      <c r="H29" s="41">
        <v>27</v>
      </c>
      <c r="I29" s="41">
        <v>9</v>
      </c>
      <c r="J29" s="41">
        <v>0</v>
      </c>
      <c r="K29" s="41">
        <v>444</v>
      </c>
      <c r="L29" s="42"/>
      <c r="M29" s="43"/>
      <c r="O29" s="76"/>
      <c r="P29" s="76"/>
      <c r="Q29" s="76"/>
      <c r="R29" s="76"/>
      <c r="S29" s="76"/>
      <c r="T29" s="76"/>
      <c r="U29" s="76"/>
      <c r="V29" s="76"/>
      <c r="W29" s="76"/>
      <c r="X29" s="80">
        <v>19</v>
      </c>
      <c r="Y29" s="82" t="s">
        <v>21</v>
      </c>
      <c r="Z29" s="83">
        <f t="shared" si="0"/>
        <v>727</v>
      </c>
      <c r="AA29" s="83">
        <f t="shared" si="3"/>
        <v>727.00189999999998</v>
      </c>
      <c r="AB29" s="84">
        <f t="shared" si="4"/>
        <v>9</v>
      </c>
      <c r="AC29" s="85" t="str">
        <f t="shared" si="5"/>
        <v>Mining</v>
      </c>
      <c r="AD29" s="84">
        <f t="shared" si="6"/>
        <v>32</v>
      </c>
      <c r="AE29" s="83">
        <f t="shared" si="1"/>
        <v>87</v>
      </c>
      <c r="AF29" s="83">
        <f t="shared" si="7"/>
        <v>87.001900000000006</v>
      </c>
      <c r="AG29" s="84">
        <f t="shared" si="8"/>
        <v>8</v>
      </c>
      <c r="AH29" s="85" t="str">
        <f t="shared" si="9"/>
        <v>Currently Unknown</v>
      </c>
      <c r="AI29" s="84">
        <f t="shared" si="10"/>
        <v>25</v>
      </c>
      <c r="AJ29" s="47"/>
      <c r="AK29" s="84">
        <v>19</v>
      </c>
      <c r="AL29" s="83">
        <f t="shared" si="17"/>
        <v>396</v>
      </c>
      <c r="AM29" s="97" t="s">
        <v>155</v>
      </c>
      <c r="AN29" s="84">
        <f t="shared" si="11"/>
        <v>44</v>
      </c>
      <c r="AO29" s="84">
        <f t="shared" si="12"/>
        <v>44.001899999999999</v>
      </c>
      <c r="AP29" s="84">
        <f t="shared" si="13"/>
        <v>49</v>
      </c>
      <c r="AQ29" s="76" t="str">
        <f t="shared" si="14"/>
        <v xml:space="preserve">Whittlesea </v>
      </c>
      <c r="AR29" s="76">
        <f t="shared" si="15"/>
        <v>228</v>
      </c>
      <c r="BB29" s="1" t="s">
        <v>164</v>
      </c>
    </row>
    <row r="30" spans="1:54" ht="12.75" customHeight="1">
      <c r="A30" s="37"/>
      <c r="B30" s="38">
        <v>23</v>
      </c>
      <c r="C30" s="39" t="s">
        <v>55</v>
      </c>
      <c r="D30" s="38" t="s">
        <v>24</v>
      </c>
      <c r="E30" s="40" t="s">
        <v>4</v>
      </c>
      <c r="F30" s="41">
        <v>0</v>
      </c>
      <c r="G30" s="41">
        <v>0</v>
      </c>
      <c r="H30" s="41">
        <v>0</v>
      </c>
      <c r="I30" s="41">
        <v>3</v>
      </c>
      <c r="J30" s="41">
        <v>0</v>
      </c>
      <c r="K30" s="41">
        <v>3</v>
      </c>
      <c r="L30" s="42"/>
      <c r="M30" s="43"/>
      <c r="O30" s="76"/>
      <c r="P30" s="76"/>
      <c r="Q30" s="76"/>
      <c r="R30" s="76"/>
      <c r="S30" s="76"/>
      <c r="T30" s="76"/>
      <c r="U30" s="76"/>
      <c r="V30" s="76"/>
      <c r="W30" s="76"/>
      <c r="X30" s="80">
        <v>20</v>
      </c>
      <c r="Y30" s="86" t="s">
        <v>44</v>
      </c>
      <c r="Z30" s="83">
        <f t="shared" si="0"/>
        <v>25</v>
      </c>
      <c r="AA30" s="83">
        <f t="shared" si="3"/>
        <v>25.001999999999999</v>
      </c>
      <c r="AB30" s="84">
        <f t="shared" si="4"/>
        <v>20</v>
      </c>
      <c r="AC30" s="85" t="str">
        <f t="shared" si="5"/>
        <v>Currently Unknown</v>
      </c>
      <c r="AD30" s="84">
        <f t="shared" si="6"/>
        <v>25</v>
      </c>
      <c r="AE30" s="83">
        <f t="shared" si="1"/>
        <v>0</v>
      </c>
      <c r="AF30" s="83">
        <f t="shared" si="7"/>
        <v>2E-3</v>
      </c>
      <c r="AG30" s="84">
        <f t="shared" si="8"/>
        <v>19</v>
      </c>
      <c r="AH30" s="85" t="str">
        <f t="shared" si="9"/>
        <v>Public Administration and Safety</v>
      </c>
      <c r="AI30" s="84">
        <f t="shared" si="10"/>
        <v>359</v>
      </c>
      <c r="AJ30" s="47"/>
      <c r="AK30" s="84">
        <v>20</v>
      </c>
      <c r="AL30" s="83">
        <f t="shared" si="17"/>
        <v>417</v>
      </c>
      <c r="AM30" s="97" t="s">
        <v>156</v>
      </c>
      <c r="AN30" s="84">
        <f t="shared" si="11"/>
        <v>218</v>
      </c>
      <c r="AO30" s="84">
        <f t="shared" si="12"/>
        <v>218.00200000000001</v>
      </c>
      <c r="AP30" s="84">
        <f t="shared" si="13"/>
        <v>21</v>
      </c>
      <c r="AQ30" s="76" t="str">
        <f t="shared" si="14"/>
        <v xml:space="preserve">Whitehorse </v>
      </c>
      <c r="AR30" s="76">
        <f t="shared" si="15"/>
        <v>224</v>
      </c>
      <c r="BB30" s="1" t="s">
        <v>165</v>
      </c>
    </row>
    <row r="31" spans="1:54" ht="12.75" customHeight="1">
      <c r="A31" s="37"/>
      <c r="B31" s="38">
        <v>24</v>
      </c>
      <c r="C31" s="39" t="s">
        <v>55</v>
      </c>
      <c r="D31" s="38" t="s">
        <v>25</v>
      </c>
      <c r="E31" s="40" t="s">
        <v>5</v>
      </c>
      <c r="F31" s="41">
        <v>12</v>
      </c>
      <c r="G31" s="41">
        <v>3</v>
      </c>
      <c r="H31" s="41">
        <v>5</v>
      </c>
      <c r="I31" s="41">
        <v>3</v>
      </c>
      <c r="J31" s="41">
        <v>0</v>
      </c>
      <c r="K31" s="41">
        <v>23</v>
      </c>
      <c r="L31" s="42"/>
      <c r="M31" s="43"/>
      <c r="O31" s="76"/>
      <c r="P31" s="76"/>
      <c r="Q31" s="76"/>
      <c r="R31" s="76"/>
      <c r="S31" s="76"/>
      <c r="T31" s="76"/>
      <c r="U31" s="76"/>
      <c r="V31" s="76"/>
      <c r="W31" s="76"/>
      <c r="X31" s="80">
        <v>21</v>
      </c>
      <c r="Y31" s="82" t="s">
        <v>1</v>
      </c>
      <c r="Z31" s="87">
        <f t="shared" si="0"/>
        <v>21860</v>
      </c>
      <c r="AA31" s="87">
        <f t="shared" si="3"/>
        <v>21860.002100000002</v>
      </c>
      <c r="AB31" s="76"/>
      <c r="AC31" s="76"/>
      <c r="AD31" s="76"/>
      <c r="AE31" s="87">
        <f t="shared" si="1"/>
        <v>1765</v>
      </c>
      <c r="AF31" s="87">
        <f t="shared" si="7"/>
        <v>1765.0020999999999</v>
      </c>
      <c r="AG31" s="76"/>
      <c r="AH31" s="76"/>
      <c r="AI31" s="76"/>
      <c r="AK31" s="84">
        <v>21</v>
      </c>
      <c r="AL31" s="83">
        <f t="shared" si="17"/>
        <v>438</v>
      </c>
      <c r="AM31" s="97" t="s">
        <v>157</v>
      </c>
      <c r="AN31" s="84">
        <f t="shared" si="11"/>
        <v>6</v>
      </c>
      <c r="AO31" s="84">
        <f t="shared" si="12"/>
        <v>6.0021000000000004</v>
      </c>
      <c r="AP31" s="84">
        <f t="shared" si="13"/>
        <v>75</v>
      </c>
      <c r="AQ31" s="76" t="str">
        <f t="shared" si="14"/>
        <v xml:space="preserve">Frankston </v>
      </c>
      <c r="AR31" s="76">
        <f t="shared" si="15"/>
        <v>218</v>
      </c>
      <c r="BB31" s="1" t="s">
        <v>166</v>
      </c>
    </row>
    <row r="32" spans="1:54" ht="12.75" customHeight="1">
      <c r="A32" s="37"/>
      <c r="B32" s="38">
        <v>25</v>
      </c>
      <c r="C32" s="39" t="s">
        <v>55</v>
      </c>
      <c r="D32" s="38" t="s">
        <v>26</v>
      </c>
      <c r="E32" s="40" t="s">
        <v>6</v>
      </c>
      <c r="F32" s="41">
        <v>8</v>
      </c>
      <c r="G32" s="41">
        <v>3</v>
      </c>
      <c r="H32" s="41">
        <v>0</v>
      </c>
      <c r="I32" s="41">
        <v>0</v>
      </c>
      <c r="J32" s="41">
        <v>0</v>
      </c>
      <c r="K32" s="41">
        <v>10</v>
      </c>
      <c r="L32" s="42"/>
      <c r="M32" s="43"/>
      <c r="O32" s="76"/>
      <c r="P32" s="76"/>
      <c r="Q32" s="76"/>
      <c r="R32" s="76"/>
      <c r="S32" s="76"/>
      <c r="T32" s="76"/>
      <c r="U32" s="76"/>
      <c r="V32" s="76"/>
      <c r="W32" s="76"/>
      <c r="X32" s="80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K32" s="84">
        <v>22</v>
      </c>
      <c r="AL32" s="83">
        <f t="shared" si="17"/>
        <v>459</v>
      </c>
      <c r="AM32" s="97" t="s">
        <v>158</v>
      </c>
      <c r="AN32" s="84">
        <f t="shared" si="11"/>
        <v>347</v>
      </c>
      <c r="AO32" s="84">
        <f t="shared" si="12"/>
        <v>347.00220000000002</v>
      </c>
      <c r="AP32" s="84">
        <f t="shared" si="13"/>
        <v>11</v>
      </c>
      <c r="AQ32" s="76" t="str">
        <f t="shared" si="14"/>
        <v xml:space="preserve">Yarra Ranges </v>
      </c>
      <c r="AR32" s="76">
        <f t="shared" si="15"/>
        <v>209</v>
      </c>
      <c r="BB32" s="1" t="s">
        <v>167</v>
      </c>
    </row>
    <row r="33" spans="1:54" ht="12.75" customHeight="1">
      <c r="A33" s="37"/>
      <c r="B33" s="38">
        <v>26</v>
      </c>
      <c r="C33" s="39" t="s">
        <v>55</v>
      </c>
      <c r="D33" s="38" t="s">
        <v>27</v>
      </c>
      <c r="E33" s="40" t="s">
        <v>7</v>
      </c>
      <c r="F33" s="41">
        <v>70</v>
      </c>
      <c r="G33" s="41">
        <v>47</v>
      </c>
      <c r="H33" s="41">
        <v>6</v>
      </c>
      <c r="I33" s="41">
        <v>3</v>
      </c>
      <c r="J33" s="41">
        <v>0</v>
      </c>
      <c r="K33" s="41">
        <v>124</v>
      </c>
      <c r="L33" s="42"/>
      <c r="M33" s="43"/>
      <c r="O33" s="76"/>
      <c r="P33" s="76"/>
      <c r="Q33" s="76"/>
      <c r="R33" s="76"/>
      <c r="S33" s="76"/>
      <c r="T33" s="76"/>
      <c r="U33" s="76"/>
      <c r="V33" s="76"/>
      <c r="W33" s="76"/>
      <c r="X33" s="80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K33" s="84">
        <v>23</v>
      </c>
      <c r="AL33" s="83">
        <f t="shared" si="17"/>
        <v>480</v>
      </c>
      <c r="AM33" s="97" t="s">
        <v>159</v>
      </c>
      <c r="AN33" s="84">
        <f t="shared" si="11"/>
        <v>18</v>
      </c>
      <c r="AO33" s="84">
        <f t="shared" si="12"/>
        <v>18.002300000000002</v>
      </c>
      <c r="AP33" s="84">
        <f t="shared" si="13"/>
        <v>65</v>
      </c>
      <c r="AQ33" s="76" t="str">
        <f t="shared" si="14"/>
        <v xml:space="preserve">Manningham </v>
      </c>
      <c r="AR33" s="76">
        <f t="shared" si="15"/>
        <v>201</v>
      </c>
      <c r="BB33" s="1" t="s">
        <v>168</v>
      </c>
    </row>
    <row r="34" spans="1:54" ht="12.75" customHeight="1">
      <c r="A34" s="37"/>
      <c r="B34" s="38">
        <v>27</v>
      </c>
      <c r="C34" s="39" t="s">
        <v>55</v>
      </c>
      <c r="D34" s="38" t="s">
        <v>28</v>
      </c>
      <c r="E34" s="40" t="s">
        <v>8</v>
      </c>
      <c r="F34" s="41">
        <v>11</v>
      </c>
      <c r="G34" s="41">
        <v>4</v>
      </c>
      <c r="H34" s="41">
        <v>3</v>
      </c>
      <c r="I34" s="41">
        <v>0</v>
      </c>
      <c r="J34" s="41">
        <v>0</v>
      </c>
      <c r="K34" s="41">
        <v>18</v>
      </c>
      <c r="L34" s="42"/>
      <c r="M34" s="43"/>
      <c r="O34" s="76"/>
      <c r="P34" s="76"/>
      <c r="Q34" s="76"/>
      <c r="R34" s="76"/>
      <c r="S34" s="76"/>
      <c r="T34" s="76"/>
      <c r="U34" s="76"/>
      <c r="V34" s="76"/>
      <c r="W34" s="76"/>
      <c r="X34" s="80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K34" s="84">
        <v>24</v>
      </c>
      <c r="AL34" s="83">
        <f t="shared" si="17"/>
        <v>501</v>
      </c>
      <c r="AM34" s="97" t="s">
        <v>160</v>
      </c>
      <c r="AN34" s="84">
        <f t="shared" si="11"/>
        <v>30</v>
      </c>
      <c r="AO34" s="84">
        <f t="shared" si="12"/>
        <v>30.002400000000002</v>
      </c>
      <c r="AP34" s="84">
        <f t="shared" si="13"/>
        <v>54</v>
      </c>
      <c r="AQ34" s="76" t="str">
        <f t="shared" si="14"/>
        <v xml:space="preserve">Ballarat </v>
      </c>
      <c r="AR34" s="76">
        <f t="shared" si="15"/>
        <v>199</v>
      </c>
      <c r="BB34" s="1" t="s">
        <v>169</v>
      </c>
    </row>
    <row r="35" spans="1:54" ht="12.75" customHeight="1">
      <c r="A35" s="37"/>
      <c r="B35" s="38">
        <v>28</v>
      </c>
      <c r="C35" s="39" t="s">
        <v>55</v>
      </c>
      <c r="D35" s="38" t="s">
        <v>29</v>
      </c>
      <c r="E35" s="40" t="s">
        <v>9</v>
      </c>
      <c r="F35" s="41">
        <v>24</v>
      </c>
      <c r="G35" s="41">
        <v>22</v>
      </c>
      <c r="H35" s="41">
        <v>10</v>
      </c>
      <c r="I35" s="41">
        <v>0</v>
      </c>
      <c r="J35" s="41">
        <v>0</v>
      </c>
      <c r="K35" s="41">
        <v>56</v>
      </c>
      <c r="L35" s="42"/>
      <c r="M35" s="43"/>
      <c r="O35" s="76"/>
      <c r="P35" s="76"/>
      <c r="Q35" s="76"/>
      <c r="R35" s="76"/>
      <c r="S35" s="76"/>
      <c r="T35" s="76"/>
      <c r="U35" s="76"/>
      <c r="V35" s="76"/>
      <c r="W35" s="76"/>
      <c r="X35" s="80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K35" s="84">
        <v>25</v>
      </c>
      <c r="AL35" s="83">
        <f t="shared" si="17"/>
        <v>522</v>
      </c>
      <c r="AM35" s="97" t="s">
        <v>161</v>
      </c>
      <c r="AN35" s="84">
        <f t="shared" si="11"/>
        <v>148</v>
      </c>
      <c r="AO35" s="84">
        <f t="shared" si="12"/>
        <v>148.0025</v>
      </c>
      <c r="AP35" s="84">
        <f t="shared" si="13"/>
        <v>34</v>
      </c>
      <c r="AQ35" s="76" t="str">
        <f t="shared" si="14"/>
        <v xml:space="preserve">Hume </v>
      </c>
      <c r="AR35" s="76">
        <f t="shared" si="15"/>
        <v>198</v>
      </c>
      <c r="BB35" s="1" t="s">
        <v>170</v>
      </c>
    </row>
    <row r="36" spans="1:54" ht="12.75" customHeight="1">
      <c r="A36" s="37"/>
      <c r="B36" s="38">
        <v>29</v>
      </c>
      <c r="C36" s="39" t="s">
        <v>55</v>
      </c>
      <c r="D36" s="38" t="s">
        <v>30</v>
      </c>
      <c r="E36" s="40" t="s">
        <v>10</v>
      </c>
      <c r="F36" s="41">
        <v>21</v>
      </c>
      <c r="G36" s="41">
        <v>20</v>
      </c>
      <c r="H36" s="41">
        <v>13</v>
      </c>
      <c r="I36" s="41">
        <v>0</v>
      </c>
      <c r="J36" s="41">
        <v>0</v>
      </c>
      <c r="K36" s="41">
        <v>56</v>
      </c>
      <c r="L36" s="42"/>
      <c r="M36" s="43"/>
      <c r="O36" s="76"/>
      <c r="P36" s="76"/>
      <c r="Q36" s="76"/>
      <c r="R36" s="76"/>
      <c r="S36" s="76"/>
      <c r="T36" s="76"/>
      <c r="U36" s="76"/>
      <c r="V36" s="76"/>
      <c r="W36" s="76"/>
      <c r="X36" s="80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K36" s="84">
        <v>26</v>
      </c>
      <c r="AL36" s="83">
        <f t="shared" si="17"/>
        <v>543</v>
      </c>
      <c r="AM36" s="97" t="s">
        <v>162</v>
      </c>
      <c r="AN36" s="84">
        <f t="shared" si="11"/>
        <v>153</v>
      </c>
      <c r="AO36" s="84">
        <f t="shared" si="12"/>
        <v>153.0026</v>
      </c>
      <c r="AP36" s="84">
        <f t="shared" si="13"/>
        <v>32</v>
      </c>
      <c r="AQ36" s="76" t="str">
        <f t="shared" si="14"/>
        <v xml:space="preserve">Knox </v>
      </c>
      <c r="AR36" s="76">
        <f t="shared" si="15"/>
        <v>176</v>
      </c>
      <c r="BB36" s="1" t="s">
        <v>171</v>
      </c>
    </row>
    <row r="37" spans="1:54" ht="12.75" customHeight="1">
      <c r="A37" s="37"/>
      <c r="B37" s="38">
        <v>30</v>
      </c>
      <c r="C37" s="39" t="s">
        <v>55</v>
      </c>
      <c r="D37" s="38" t="s">
        <v>31</v>
      </c>
      <c r="E37" s="40" t="s">
        <v>11</v>
      </c>
      <c r="F37" s="41">
        <v>36</v>
      </c>
      <c r="G37" s="41">
        <v>8</v>
      </c>
      <c r="H37" s="41">
        <v>6</v>
      </c>
      <c r="I37" s="41">
        <v>3</v>
      </c>
      <c r="J37" s="41">
        <v>0</v>
      </c>
      <c r="K37" s="41">
        <v>51</v>
      </c>
      <c r="L37" s="42"/>
      <c r="M37" s="43"/>
      <c r="O37" s="76"/>
      <c r="P37" s="76"/>
      <c r="Q37" s="76"/>
      <c r="R37" s="76"/>
      <c r="S37" s="76"/>
      <c r="T37" s="76"/>
      <c r="U37" s="76"/>
      <c r="V37" s="76"/>
      <c r="W37" s="76"/>
      <c r="X37" s="80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K37" s="84">
        <v>27</v>
      </c>
      <c r="AL37" s="83">
        <f t="shared" si="17"/>
        <v>564</v>
      </c>
      <c r="AM37" s="97" t="s">
        <v>163</v>
      </c>
      <c r="AN37" s="84">
        <f t="shared" si="11"/>
        <v>364</v>
      </c>
      <c r="AO37" s="84">
        <f t="shared" si="12"/>
        <v>364.0027</v>
      </c>
      <c r="AP37" s="84">
        <f t="shared" si="13"/>
        <v>9</v>
      </c>
      <c r="AQ37" s="76" t="str">
        <f t="shared" si="14"/>
        <v xml:space="preserve">Hobsons Bay </v>
      </c>
      <c r="AR37" s="76">
        <f t="shared" si="15"/>
        <v>174</v>
      </c>
      <c r="BB37" s="1" t="s">
        <v>172</v>
      </c>
    </row>
    <row r="38" spans="1:54" ht="12.75" customHeight="1">
      <c r="A38" s="37"/>
      <c r="B38" s="38">
        <v>31</v>
      </c>
      <c r="C38" s="39" t="s">
        <v>55</v>
      </c>
      <c r="D38" s="38" t="s">
        <v>32</v>
      </c>
      <c r="E38" s="40" t="s">
        <v>12</v>
      </c>
      <c r="F38" s="41">
        <v>4</v>
      </c>
      <c r="G38" s="41">
        <v>3</v>
      </c>
      <c r="H38" s="41">
        <v>0</v>
      </c>
      <c r="I38" s="41">
        <v>0</v>
      </c>
      <c r="J38" s="41">
        <v>0</v>
      </c>
      <c r="K38" s="41">
        <v>7</v>
      </c>
      <c r="L38" s="42"/>
      <c r="M38" s="43"/>
      <c r="O38" s="76"/>
      <c r="P38" s="76"/>
      <c r="Q38" s="76"/>
      <c r="R38" s="76"/>
      <c r="S38" s="76"/>
      <c r="T38" s="76"/>
      <c r="U38" s="76"/>
      <c r="V38" s="76"/>
      <c r="W38" s="76"/>
      <c r="X38" s="80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K38" s="84">
        <v>28</v>
      </c>
      <c r="AL38" s="83">
        <f t="shared" si="17"/>
        <v>585</v>
      </c>
      <c r="AM38" s="97" t="s">
        <v>164</v>
      </c>
      <c r="AN38" s="84">
        <f t="shared" si="11"/>
        <v>80</v>
      </c>
      <c r="AO38" s="84">
        <f t="shared" si="12"/>
        <v>80.002799999999993</v>
      </c>
      <c r="AP38" s="84">
        <f t="shared" si="13"/>
        <v>37</v>
      </c>
      <c r="AQ38" s="76" t="str">
        <f t="shared" si="14"/>
        <v xml:space="preserve">Brimbank </v>
      </c>
      <c r="AR38" s="76">
        <f t="shared" si="15"/>
        <v>172</v>
      </c>
      <c r="BB38" s="1" t="s">
        <v>173</v>
      </c>
    </row>
    <row r="39" spans="1:54" ht="12.75" customHeight="1">
      <c r="A39" s="37"/>
      <c r="B39" s="38">
        <v>32</v>
      </c>
      <c r="C39" s="39" t="s">
        <v>55</v>
      </c>
      <c r="D39" s="38" t="s">
        <v>33</v>
      </c>
      <c r="E39" s="40" t="s">
        <v>13</v>
      </c>
      <c r="F39" s="41">
        <v>13</v>
      </c>
      <c r="G39" s="41">
        <v>6</v>
      </c>
      <c r="H39" s="41">
        <v>0</v>
      </c>
      <c r="I39" s="41">
        <v>0</v>
      </c>
      <c r="J39" s="41">
        <v>0</v>
      </c>
      <c r="K39" s="41">
        <v>20</v>
      </c>
      <c r="L39" s="42"/>
      <c r="M39" s="43"/>
      <c r="O39" s="76"/>
      <c r="P39" s="76"/>
      <c r="Q39" s="76"/>
      <c r="R39" s="76"/>
      <c r="S39" s="76"/>
      <c r="T39" s="76"/>
      <c r="U39" s="76"/>
      <c r="V39" s="76"/>
      <c r="W39" s="76"/>
      <c r="X39" s="80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K39" s="84">
        <v>29</v>
      </c>
      <c r="AL39" s="83">
        <f t="shared" si="17"/>
        <v>606</v>
      </c>
      <c r="AM39" s="97" t="s">
        <v>165</v>
      </c>
      <c r="AN39" s="84">
        <f t="shared" si="11"/>
        <v>40</v>
      </c>
      <c r="AO39" s="84">
        <f t="shared" si="12"/>
        <v>40.002899999999997</v>
      </c>
      <c r="AP39" s="84">
        <f t="shared" si="13"/>
        <v>50</v>
      </c>
      <c r="AQ39" s="76" t="str">
        <f t="shared" si="14"/>
        <v xml:space="preserve">Nillumbik </v>
      </c>
      <c r="AR39" s="76">
        <f t="shared" si="15"/>
        <v>164</v>
      </c>
      <c r="BB39" s="1" t="s">
        <v>174</v>
      </c>
    </row>
    <row r="40" spans="1:54" ht="12.75" customHeight="1">
      <c r="A40" s="37"/>
      <c r="B40" s="38">
        <v>33</v>
      </c>
      <c r="C40" s="39" t="s">
        <v>55</v>
      </c>
      <c r="D40" s="38" t="s">
        <v>34</v>
      </c>
      <c r="E40" s="40" t="s">
        <v>14</v>
      </c>
      <c r="F40" s="41">
        <v>134</v>
      </c>
      <c r="G40" s="41">
        <v>7</v>
      </c>
      <c r="H40" s="41">
        <v>4</v>
      </c>
      <c r="I40" s="41">
        <v>0</v>
      </c>
      <c r="J40" s="41">
        <v>0</v>
      </c>
      <c r="K40" s="41">
        <v>146</v>
      </c>
      <c r="L40" s="42"/>
      <c r="M40" s="43"/>
      <c r="O40" s="76"/>
      <c r="P40" s="76"/>
      <c r="Q40" s="76"/>
      <c r="R40" s="76"/>
      <c r="S40" s="76"/>
      <c r="T40" s="76"/>
      <c r="U40" s="76"/>
      <c r="V40" s="76"/>
      <c r="W40" s="76"/>
      <c r="X40" s="80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K40" s="84">
        <v>30</v>
      </c>
      <c r="AL40" s="83">
        <f t="shared" si="17"/>
        <v>627</v>
      </c>
      <c r="AM40" s="97" t="s">
        <v>166</v>
      </c>
      <c r="AN40" s="84">
        <f t="shared" si="11"/>
        <v>6</v>
      </c>
      <c r="AO40" s="84">
        <f t="shared" si="12"/>
        <v>6.0030000000000001</v>
      </c>
      <c r="AP40" s="84">
        <f t="shared" si="13"/>
        <v>74</v>
      </c>
      <c r="AQ40" s="76" t="str">
        <f t="shared" si="14"/>
        <v xml:space="preserve">Melton </v>
      </c>
      <c r="AR40" s="76">
        <f t="shared" si="15"/>
        <v>160</v>
      </c>
      <c r="BB40" s="1" t="s">
        <v>175</v>
      </c>
    </row>
    <row r="41" spans="1:54" ht="12.75" customHeight="1">
      <c r="A41" s="37"/>
      <c r="B41" s="38">
        <v>34</v>
      </c>
      <c r="C41" s="39" t="s">
        <v>55</v>
      </c>
      <c r="D41" s="38" t="s">
        <v>35</v>
      </c>
      <c r="E41" s="40" t="s">
        <v>15</v>
      </c>
      <c r="F41" s="41">
        <v>35</v>
      </c>
      <c r="G41" s="41">
        <v>14</v>
      </c>
      <c r="H41" s="41">
        <v>4</v>
      </c>
      <c r="I41" s="41">
        <v>0</v>
      </c>
      <c r="J41" s="41">
        <v>0</v>
      </c>
      <c r="K41" s="41">
        <v>53</v>
      </c>
      <c r="L41" s="42"/>
      <c r="M41" s="43"/>
      <c r="O41" s="76"/>
      <c r="P41" s="76"/>
      <c r="Q41" s="76"/>
      <c r="R41" s="76"/>
      <c r="S41" s="76"/>
      <c r="T41" s="76"/>
      <c r="U41" s="76"/>
      <c r="V41" s="76"/>
      <c r="W41" s="76"/>
      <c r="X41" s="80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K41" s="84">
        <v>31</v>
      </c>
      <c r="AL41" s="83">
        <f t="shared" si="17"/>
        <v>648</v>
      </c>
      <c r="AM41" s="97" t="s">
        <v>167</v>
      </c>
      <c r="AN41" s="84">
        <f t="shared" si="11"/>
        <v>174</v>
      </c>
      <c r="AO41" s="84">
        <f t="shared" si="12"/>
        <v>174.00309999999999</v>
      </c>
      <c r="AP41" s="84">
        <f t="shared" si="13"/>
        <v>27</v>
      </c>
      <c r="AQ41" s="76" t="str">
        <f t="shared" si="14"/>
        <v xml:space="preserve">Maroondah </v>
      </c>
      <c r="AR41" s="76">
        <f t="shared" si="15"/>
        <v>156</v>
      </c>
      <c r="BB41" s="1" t="s">
        <v>176</v>
      </c>
    </row>
    <row r="42" spans="1:54" ht="12.75" customHeight="1">
      <c r="A42" s="37"/>
      <c r="B42" s="38">
        <v>35</v>
      </c>
      <c r="C42" s="39" t="s">
        <v>55</v>
      </c>
      <c r="D42" s="38" t="s">
        <v>36</v>
      </c>
      <c r="E42" s="40" t="s">
        <v>16</v>
      </c>
      <c r="F42" s="41">
        <v>22</v>
      </c>
      <c r="G42" s="41">
        <v>7</v>
      </c>
      <c r="H42" s="41">
        <v>3</v>
      </c>
      <c r="I42" s="41">
        <v>0</v>
      </c>
      <c r="J42" s="41">
        <v>0</v>
      </c>
      <c r="K42" s="41">
        <v>31</v>
      </c>
      <c r="L42" s="42"/>
      <c r="M42" s="43"/>
      <c r="O42" s="76"/>
      <c r="P42" s="76"/>
      <c r="Q42" s="76"/>
      <c r="R42" s="76"/>
      <c r="S42" s="76"/>
      <c r="T42" s="76"/>
      <c r="U42" s="76"/>
      <c r="V42" s="76"/>
      <c r="W42" s="76"/>
      <c r="X42" s="80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K42" s="84">
        <v>32</v>
      </c>
      <c r="AL42" s="83">
        <f t="shared" si="17"/>
        <v>669</v>
      </c>
      <c r="AM42" s="97" t="s">
        <v>168</v>
      </c>
      <c r="AN42" s="84">
        <f t="shared" si="11"/>
        <v>18</v>
      </c>
      <c r="AO42" s="84">
        <f t="shared" si="12"/>
        <v>18.0032</v>
      </c>
      <c r="AP42" s="84">
        <f t="shared" si="13"/>
        <v>64</v>
      </c>
      <c r="AQ42" s="76" t="str">
        <f t="shared" si="14"/>
        <v xml:space="preserve">Greater Dandenong </v>
      </c>
      <c r="AR42" s="76">
        <f t="shared" si="15"/>
        <v>153</v>
      </c>
      <c r="BB42" s="1" t="s">
        <v>177</v>
      </c>
    </row>
    <row r="43" spans="1:54" ht="12.75" customHeight="1">
      <c r="A43" s="37"/>
      <c r="B43" s="38">
        <v>36</v>
      </c>
      <c r="C43" s="39" t="s">
        <v>55</v>
      </c>
      <c r="D43" s="38" t="s">
        <v>37</v>
      </c>
      <c r="E43" s="40" t="s">
        <v>17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4</v>
      </c>
      <c r="L43" s="42"/>
      <c r="M43" s="43"/>
      <c r="O43" s="76"/>
      <c r="P43" s="76"/>
      <c r="Q43" s="76"/>
      <c r="R43" s="76"/>
      <c r="S43" s="76"/>
      <c r="T43" s="76"/>
      <c r="U43" s="76"/>
      <c r="V43" s="76"/>
      <c r="W43" s="76"/>
      <c r="X43" s="80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K43" s="84">
        <v>33</v>
      </c>
      <c r="AL43" s="83">
        <f t="shared" si="17"/>
        <v>690</v>
      </c>
      <c r="AM43" s="97" t="s">
        <v>169</v>
      </c>
      <c r="AN43" s="84">
        <f t="shared" si="11"/>
        <v>198</v>
      </c>
      <c r="AO43" s="84">
        <f t="shared" si="12"/>
        <v>198.0033</v>
      </c>
      <c r="AP43" s="84">
        <f t="shared" si="13"/>
        <v>25</v>
      </c>
      <c r="AQ43" s="76" t="str">
        <f t="shared" si="14"/>
        <v xml:space="preserve">Cardinia </v>
      </c>
      <c r="AR43" s="76">
        <f t="shared" si="15"/>
        <v>153</v>
      </c>
      <c r="BB43" s="1" t="s">
        <v>178</v>
      </c>
    </row>
    <row r="44" spans="1:54" ht="12.75" customHeight="1">
      <c r="A44" s="37"/>
      <c r="B44" s="38">
        <v>37</v>
      </c>
      <c r="C44" s="39" t="s">
        <v>55</v>
      </c>
      <c r="D44" s="38" t="s">
        <v>38</v>
      </c>
      <c r="E44" s="40" t="s">
        <v>18</v>
      </c>
      <c r="F44" s="41">
        <v>5</v>
      </c>
      <c r="G44" s="41">
        <v>3</v>
      </c>
      <c r="H44" s="41">
        <v>0</v>
      </c>
      <c r="I44" s="41">
        <v>0</v>
      </c>
      <c r="J44" s="41">
        <v>0</v>
      </c>
      <c r="K44" s="41">
        <v>7</v>
      </c>
      <c r="L44" s="42"/>
      <c r="M44" s="43"/>
      <c r="O44" s="76"/>
      <c r="P44" s="76"/>
      <c r="Q44" s="76"/>
      <c r="R44" s="76"/>
      <c r="S44" s="76"/>
      <c r="T44" s="76"/>
      <c r="U44" s="76"/>
      <c r="V44" s="76"/>
      <c r="W44" s="76"/>
      <c r="X44" s="80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K44" s="84">
        <v>34</v>
      </c>
      <c r="AL44" s="83">
        <f t="shared" si="17"/>
        <v>711</v>
      </c>
      <c r="AM44" s="97" t="s">
        <v>170</v>
      </c>
      <c r="AN44" s="84">
        <f t="shared" si="11"/>
        <v>27</v>
      </c>
      <c r="AO44" s="84">
        <f t="shared" si="12"/>
        <v>27.003399999999999</v>
      </c>
      <c r="AP44" s="84">
        <f t="shared" si="13"/>
        <v>57</v>
      </c>
      <c r="AQ44" s="76" t="str">
        <f t="shared" si="14"/>
        <v xml:space="preserve">Greater Bendigo </v>
      </c>
      <c r="AR44" s="76">
        <f t="shared" si="15"/>
        <v>148</v>
      </c>
      <c r="BB44" s="1" t="s">
        <v>179</v>
      </c>
    </row>
    <row r="45" spans="1:54" ht="12.75" customHeight="1">
      <c r="A45" s="37"/>
      <c r="B45" s="38">
        <v>38</v>
      </c>
      <c r="C45" s="39" t="s">
        <v>55</v>
      </c>
      <c r="D45" s="38" t="s">
        <v>39</v>
      </c>
      <c r="E45" s="40" t="s">
        <v>19</v>
      </c>
      <c r="F45" s="41">
        <v>21</v>
      </c>
      <c r="G45" s="41">
        <v>8</v>
      </c>
      <c r="H45" s="41">
        <v>12</v>
      </c>
      <c r="I45" s="41">
        <v>4</v>
      </c>
      <c r="J45" s="41">
        <v>0</v>
      </c>
      <c r="K45" s="41">
        <v>45</v>
      </c>
      <c r="L45" s="42"/>
      <c r="M45" s="43"/>
      <c r="O45" s="76"/>
      <c r="P45" s="76"/>
      <c r="Q45" s="76"/>
      <c r="R45" s="76"/>
      <c r="S45" s="76"/>
      <c r="T45" s="76"/>
      <c r="U45" s="76"/>
      <c r="V45" s="76"/>
      <c r="W45" s="76"/>
      <c r="X45" s="80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K45" s="84">
        <v>35</v>
      </c>
      <c r="AL45" s="83">
        <f t="shared" si="17"/>
        <v>732</v>
      </c>
      <c r="AM45" s="97" t="s">
        <v>171</v>
      </c>
      <c r="AN45" s="84">
        <f t="shared" si="11"/>
        <v>336</v>
      </c>
      <c r="AO45" s="84">
        <f t="shared" si="12"/>
        <v>336.00349999999997</v>
      </c>
      <c r="AP45" s="84">
        <f t="shared" si="13"/>
        <v>12</v>
      </c>
      <c r="AQ45" s="76" t="str">
        <f t="shared" si="14"/>
        <v xml:space="preserve">Macedon Ranges </v>
      </c>
      <c r="AR45" s="76">
        <f t="shared" si="15"/>
        <v>143</v>
      </c>
      <c r="BB45" s="1" t="s">
        <v>180</v>
      </c>
    </row>
    <row r="46" spans="1:54" ht="12.75" customHeight="1">
      <c r="A46" s="37"/>
      <c r="B46" s="38">
        <v>39</v>
      </c>
      <c r="C46" s="39" t="s">
        <v>55</v>
      </c>
      <c r="D46" s="38" t="s">
        <v>40</v>
      </c>
      <c r="E46" s="40" t="s">
        <v>20</v>
      </c>
      <c r="F46" s="41">
        <v>8</v>
      </c>
      <c r="G46" s="41">
        <v>4</v>
      </c>
      <c r="H46" s="41">
        <v>0</v>
      </c>
      <c r="I46" s="41">
        <v>0</v>
      </c>
      <c r="J46" s="41">
        <v>0</v>
      </c>
      <c r="K46" s="41">
        <v>13</v>
      </c>
      <c r="L46" s="42"/>
      <c r="M46" s="43"/>
      <c r="AK46" s="84">
        <v>36</v>
      </c>
      <c r="AL46" s="83">
        <f t="shared" si="17"/>
        <v>753</v>
      </c>
      <c r="AM46" s="97" t="s">
        <v>172</v>
      </c>
      <c r="AN46" s="84">
        <f t="shared" si="11"/>
        <v>176</v>
      </c>
      <c r="AO46" s="84">
        <f t="shared" si="12"/>
        <v>176.00360000000001</v>
      </c>
      <c r="AP46" s="84">
        <f t="shared" si="13"/>
        <v>26</v>
      </c>
      <c r="AQ46" s="76" t="str">
        <f t="shared" si="14"/>
        <v xml:space="preserve">Surf Coast </v>
      </c>
      <c r="AR46" s="76">
        <f t="shared" si="15"/>
        <v>117</v>
      </c>
      <c r="BB46" s="1" t="s">
        <v>181</v>
      </c>
    </row>
    <row r="47" spans="1:54" ht="12.75" customHeight="1">
      <c r="A47" s="37"/>
      <c r="B47" s="38">
        <v>40</v>
      </c>
      <c r="C47" s="39" t="s">
        <v>55</v>
      </c>
      <c r="D47" s="38" t="s">
        <v>41</v>
      </c>
      <c r="E47" s="40" t="s">
        <v>21</v>
      </c>
      <c r="F47" s="41">
        <v>28</v>
      </c>
      <c r="G47" s="41">
        <v>17</v>
      </c>
      <c r="H47" s="41">
        <v>6</v>
      </c>
      <c r="I47" s="41">
        <v>0</v>
      </c>
      <c r="J47" s="41">
        <v>0</v>
      </c>
      <c r="K47" s="41">
        <v>52</v>
      </c>
      <c r="L47" s="42"/>
      <c r="M47" s="43"/>
      <c r="AK47" s="84">
        <v>37</v>
      </c>
      <c r="AL47" s="83">
        <f t="shared" si="17"/>
        <v>774</v>
      </c>
      <c r="AM47" s="97" t="s">
        <v>173</v>
      </c>
      <c r="AN47" s="84">
        <f t="shared" si="11"/>
        <v>62</v>
      </c>
      <c r="AO47" s="84">
        <f t="shared" si="12"/>
        <v>62.003700000000002</v>
      </c>
      <c r="AP47" s="84">
        <f t="shared" si="13"/>
        <v>42</v>
      </c>
      <c r="AQ47" s="76" t="str">
        <f t="shared" si="14"/>
        <v xml:space="preserve">Greater Shepparton </v>
      </c>
      <c r="AR47" s="76">
        <f t="shared" si="15"/>
        <v>80</v>
      </c>
      <c r="BB47" s="1" t="s">
        <v>182</v>
      </c>
    </row>
    <row r="48" spans="1:54" ht="12.75" customHeight="1">
      <c r="A48" s="37"/>
      <c r="B48" s="38">
        <v>41</v>
      </c>
      <c r="C48" s="39" t="s">
        <v>55</v>
      </c>
      <c r="D48" s="38" t="s">
        <v>42</v>
      </c>
      <c r="E48" s="49" t="s">
        <v>44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2"/>
      <c r="M48" s="43"/>
      <c r="AK48" s="84">
        <v>38</v>
      </c>
      <c r="AL48" s="83">
        <f t="shared" si="17"/>
        <v>795</v>
      </c>
      <c r="AM48" s="97" t="s">
        <v>174</v>
      </c>
      <c r="AN48" s="84">
        <f t="shared" si="11"/>
        <v>5</v>
      </c>
      <c r="AO48" s="84">
        <f t="shared" si="12"/>
        <v>5.0038</v>
      </c>
      <c r="AP48" s="84">
        <f t="shared" si="13"/>
        <v>77</v>
      </c>
      <c r="AQ48" s="76" t="str">
        <f t="shared" si="14"/>
        <v xml:space="preserve">Bass Coast </v>
      </c>
      <c r="AR48" s="76">
        <f t="shared" si="15"/>
        <v>76</v>
      </c>
      <c r="BB48" s="1" t="s">
        <v>183</v>
      </c>
    </row>
    <row r="49" spans="1:54" ht="12.75" customHeight="1">
      <c r="A49" s="37"/>
      <c r="B49" s="38">
        <v>42</v>
      </c>
      <c r="C49" s="39" t="s">
        <v>55</v>
      </c>
      <c r="D49" s="38"/>
      <c r="E49" s="40" t="s">
        <v>1</v>
      </c>
      <c r="F49" s="41">
        <v>736</v>
      </c>
      <c r="G49" s="41">
        <v>301</v>
      </c>
      <c r="H49" s="41">
        <v>99</v>
      </c>
      <c r="I49" s="41">
        <v>27</v>
      </c>
      <c r="J49" s="41">
        <v>0</v>
      </c>
      <c r="K49" s="41">
        <v>1163</v>
      </c>
      <c r="L49" s="42"/>
      <c r="M49" s="43"/>
      <c r="AK49" s="84">
        <v>39</v>
      </c>
      <c r="AL49" s="83">
        <f t="shared" si="17"/>
        <v>816</v>
      </c>
      <c r="AM49" s="97" t="s">
        <v>175</v>
      </c>
      <c r="AN49" s="84">
        <f t="shared" si="11"/>
        <v>143</v>
      </c>
      <c r="AO49" s="84">
        <f t="shared" si="12"/>
        <v>143.00389999999999</v>
      </c>
      <c r="AP49" s="84">
        <f t="shared" si="13"/>
        <v>35</v>
      </c>
      <c r="AQ49" s="76" t="str">
        <f t="shared" si="14"/>
        <v xml:space="preserve">Baw Baw </v>
      </c>
      <c r="AR49" s="76">
        <f t="shared" si="15"/>
        <v>68</v>
      </c>
      <c r="BB49" s="1" t="s">
        <v>184</v>
      </c>
    </row>
    <row r="50" spans="1:54" ht="12.75" customHeight="1">
      <c r="A50" s="37"/>
      <c r="B50" s="38">
        <v>43</v>
      </c>
      <c r="C50" s="39" t="s">
        <v>56</v>
      </c>
      <c r="D50" s="38" t="s">
        <v>23</v>
      </c>
      <c r="E50" s="40" t="s">
        <v>3</v>
      </c>
      <c r="F50" s="41">
        <v>362</v>
      </c>
      <c r="G50" s="41">
        <v>83</v>
      </c>
      <c r="H50" s="41">
        <v>27</v>
      </c>
      <c r="I50" s="41">
        <v>7</v>
      </c>
      <c r="J50" s="41">
        <v>0</v>
      </c>
      <c r="K50" s="41">
        <v>479</v>
      </c>
      <c r="L50" s="42"/>
      <c r="M50" s="43"/>
      <c r="AK50" s="84">
        <v>40</v>
      </c>
      <c r="AL50" s="83">
        <f t="shared" si="17"/>
        <v>837</v>
      </c>
      <c r="AM50" s="97" t="s">
        <v>176</v>
      </c>
      <c r="AN50" s="84">
        <f t="shared" si="11"/>
        <v>201</v>
      </c>
      <c r="AO50" s="84">
        <f t="shared" si="12"/>
        <v>201.00399999999999</v>
      </c>
      <c r="AP50" s="84">
        <f t="shared" si="13"/>
        <v>23</v>
      </c>
      <c r="AQ50" s="76" t="str">
        <f t="shared" si="14"/>
        <v xml:space="preserve">Mount Alexander </v>
      </c>
      <c r="AR50" s="76">
        <f t="shared" si="15"/>
        <v>67</v>
      </c>
      <c r="BB50" s="1" t="s">
        <v>185</v>
      </c>
    </row>
    <row r="51" spans="1:54" ht="12.75" customHeight="1">
      <c r="A51" s="37"/>
      <c r="B51" s="38">
        <v>44</v>
      </c>
      <c r="C51" s="39" t="s">
        <v>56</v>
      </c>
      <c r="D51" s="38" t="s">
        <v>24</v>
      </c>
      <c r="E51" s="40" t="s">
        <v>4</v>
      </c>
      <c r="F51" s="41">
        <v>14</v>
      </c>
      <c r="G51" s="41">
        <v>8</v>
      </c>
      <c r="H51" s="41">
        <v>3</v>
      </c>
      <c r="I51" s="41">
        <v>3</v>
      </c>
      <c r="J51" s="41">
        <v>0</v>
      </c>
      <c r="K51" s="41">
        <v>29</v>
      </c>
      <c r="L51" s="42"/>
      <c r="M51" s="43"/>
      <c r="AK51" s="84">
        <v>41</v>
      </c>
      <c r="AL51" s="83">
        <f t="shared" si="17"/>
        <v>858</v>
      </c>
      <c r="AM51" s="97" t="s">
        <v>177</v>
      </c>
      <c r="AN51" s="84">
        <f t="shared" si="11"/>
        <v>23</v>
      </c>
      <c r="AO51" s="84">
        <f t="shared" si="12"/>
        <v>23.004100000000001</v>
      </c>
      <c r="AP51" s="84">
        <f t="shared" si="13"/>
        <v>61</v>
      </c>
      <c r="AQ51" s="76" t="str">
        <f t="shared" si="14"/>
        <v xml:space="preserve">Warrnambool </v>
      </c>
      <c r="AR51" s="76">
        <f t="shared" si="15"/>
        <v>66</v>
      </c>
      <c r="BB51" s="1" t="s">
        <v>186</v>
      </c>
    </row>
    <row r="52" spans="1:54" ht="12.75" customHeight="1">
      <c r="A52" s="37"/>
      <c r="B52" s="38">
        <v>45</v>
      </c>
      <c r="C52" s="39" t="s">
        <v>56</v>
      </c>
      <c r="D52" s="38" t="s">
        <v>25</v>
      </c>
      <c r="E52" s="40" t="s">
        <v>5</v>
      </c>
      <c r="F52" s="41">
        <v>168</v>
      </c>
      <c r="G52" s="41">
        <v>103</v>
      </c>
      <c r="H52" s="41">
        <v>69</v>
      </c>
      <c r="I52" s="41">
        <v>43</v>
      </c>
      <c r="J52" s="41">
        <v>3</v>
      </c>
      <c r="K52" s="41">
        <v>384</v>
      </c>
      <c r="L52" s="42"/>
      <c r="M52" s="43"/>
      <c r="AK52" s="84">
        <v>42</v>
      </c>
      <c r="AL52" s="83">
        <f t="shared" si="17"/>
        <v>879</v>
      </c>
      <c r="AM52" s="97" t="s">
        <v>178</v>
      </c>
      <c r="AN52" s="84">
        <f t="shared" si="11"/>
        <v>237</v>
      </c>
      <c r="AO52" s="84">
        <f t="shared" si="12"/>
        <v>237.0042</v>
      </c>
      <c r="AP52" s="84">
        <f t="shared" si="13"/>
        <v>17</v>
      </c>
      <c r="AQ52" s="76" t="str">
        <f t="shared" si="14"/>
        <v xml:space="preserve">Latrobe </v>
      </c>
      <c r="AR52" s="76">
        <f t="shared" si="15"/>
        <v>62</v>
      </c>
      <c r="BB52" s="1" t="s">
        <v>187</v>
      </c>
    </row>
    <row r="53" spans="1:54" ht="12.75" customHeight="1">
      <c r="A53" s="37"/>
      <c r="B53" s="38">
        <v>46</v>
      </c>
      <c r="C53" s="39" t="s">
        <v>56</v>
      </c>
      <c r="D53" s="38" t="s">
        <v>26</v>
      </c>
      <c r="E53" s="40" t="s">
        <v>6</v>
      </c>
      <c r="F53" s="41">
        <v>11</v>
      </c>
      <c r="G53" s="41">
        <v>7</v>
      </c>
      <c r="H53" s="41">
        <v>4</v>
      </c>
      <c r="I53" s="41">
        <v>3</v>
      </c>
      <c r="J53" s="41">
        <v>0</v>
      </c>
      <c r="K53" s="41">
        <v>23</v>
      </c>
      <c r="L53" s="42"/>
      <c r="M53" s="43"/>
      <c r="AK53" s="84">
        <v>43</v>
      </c>
      <c r="AL53" s="83">
        <f t="shared" si="17"/>
        <v>900</v>
      </c>
      <c r="AM53" s="97" t="s">
        <v>179</v>
      </c>
      <c r="AN53" s="84">
        <f t="shared" si="11"/>
        <v>156</v>
      </c>
      <c r="AO53" s="84">
        <f t="shared" si="12"/>
        <v>156.0043</v>
      </c>
      <c r="AP53" s="84">
        <f t="shared" si="13"/>
        <v>31</v>
      </c>
      <c r="AQ53" s="76" t="str">
        <f t="shared" si="14"/>
        <v xml:space="preserve">Moreland </v>
      </c>
      <c r="AR53" s="76">
        <f t="shared" si="15"/>
        <v>56</v>
      </c>
      <c r="BB53" s="1" t="s">
        <v>188</v>
      </c>
    </row>
    <row r="54" spans="1:54" ht="12.75" customHeight="1">
      <c r="A54" s="37"/>
      <c r="B54" s="38">
        <v>47</v>
      </c>
      <c r="C54" s="39" t="s">
        <v>56</v>
      </c>
      <c r="D54" s="38" t="s">
        <v>27</v>
      </c>
      <c r="E54" s="40" t="s">
        <v>7</v>
      </c>
      <c r="F54" s="41">
        <v>1180</v>
      </c>
      <c r="G54" s="41">
        <v>622</v>
      </c>
      <c r="H54" s="41">
        <v>181</v>
      </c>
      <c r="I54" s="41">
        <v>27</v>
      </c>
      <c r="J54" s="41">
        <v>0</v>
      </c>
      <c r="K54" s="41">
        <v>2010</v>
      </c>
      <c r="L54" s="42"/>
      <c r="M54" s="43"/>
      <c r="AK54" s="84">
        <v>44</v>
      </c>
      <c r="AL54" s="83">
        <f t="shared" si="17"/>
        <v>921</v>
      </c>
      <c r="AM54" s="97" t="s">
        <v>180</v>
      </c>
      <c r="AN54" s="84">
        <f t="shared" si="11"/>
        <v>651</v>
      </c>
      <c r="AO54" s="84">
        <f t="shared" si="12"/>
        <v>651.00440000000003</v>
      </c>
      <c r="AP54" s="84">
        <f t="shared" si="13"/>
        <v>1</v>
      </c>
      <c r="AQ54" s="76" t="str">
        <f t="shared" si="14"/>
        <v xml:space="preserve">Wellington </v>
      </c>
      <c r="AR54" s="76">
        <f t="shared" si="15"/>
        <v>55</v>
      </c>
      <c r="BB54" s="1" t="s">
        <v>189</v>
      </c>
    </row>
    <row r="55" spans="1:54" ht="12.75" customHeight="1">
      <c r="A55" s="37"/>
      <c r="B55" s="38">
        <v>48</v>
      </c>
      <c r="C55" s="39" t="s">
        <v>56</v>
      </c>
      <c r="D55" s="38" t="s">
        <v>28</v>
      </c>
      <c r="E55" s="40" t="s">
        <v>8</v>
      </c>
      <c r="F55" s="41">
        <v>111</v>
      </c>
      <c r="G55" s="41">
        <v>55</v>
      </c>
      <c r="H55" s="41">
        <v>31</v>
      </c>
      <c r="I55" s="41">
        <v>18</v>
      </c>
      <c r="J55" s="41">
        <v>0</v>
      </c>
      <c r="K55" s="41">
        <v>216</v>
      </c>
      <c r="L55" s="42"/>
      <c r="M55" s="43"/>
      <c r="AK55" s="84">
        <v>45</v>
      </c>
      <c r="AL55" s="83">
        <f t="shared" si="17"/>
        <v>942</v>
      </c>
      <c r="AM55" s="97" t="s">
        <v>181</v>
      </c>
      <c r="AN55" s="84">
        <f t="shared" si="11"/>
        <v>160</v>
      </c>
      <c r="AO55" s="84">
        <f t="shared" si="12"/>
        <v>160.00450000000001</v>
      </c>
      <c r="AP55" s="84">
        <f t="shared" si="13"/>
        <v>30</v>
      </c>
      <c r="AQ55" s="76" t="str">
        <f t="shared" si="14"/>
        <v xml:space="preserve">Mitchell </v>
      </c>
      <c r="AR55" s="76">
        <f t="shared" si="15"/>
        <v>54</v>
      </c>
      <c r="BB55" s="1" t="s">
        <v>190</v>
      </c>
    </row>
    <row r="56" spans="1:54" ht="12.75" customHeight="1">
      <c r="A56" s="37"/>
      <c r="B56" s="38">
        <v>49</v>
      </c>
      <c r="C56" s="39" t="s">
        <v>56</v>
      </c>
      <c r="D56" s="38" t="s">
        <v>29</v>
      </c>
      <c r="E56" s="40" t="s">
        <v>9</v>
      </c>
      <c r="F56" s="41">
        <v>245</v>
      </c>
      <c r="G56" s="41">
        <v>189</v>
      </c>
      <c r="H56" s="41">
        <v>118</v>
      </c>
      <c r="I56" s="41">
        <v>33</v>
      </c>
      <c r="J56" s="41">
        <v>0</v>
      </c>
      <c r="K56" s="41">
        <v>586</v>
      </c>
      <c r="L56" s="42"/>
      <c r="M56" s="43"/>
      <c r="AK56" s="84">
        <v>46</v>
      </c>
      <c r="AL56" s="83">
        <f t="shared" si="17"/>
        <v>963</v>
      </c>
      <c r="AM56" s="97" t="s">
        <v>182</v>
      </c>
      <c r="AN56" s="84">
        <f t="shared" si="11"/>
        <v>537</v>
      </c>
      <c r="AO56" s="84">
        <f t="shared" si="12"/>
        <v>537.00459999999998</v>
      </c>
      <c r="AP56" s="84">
        <f t="shared" si="13"/>
        <v>4</v>
      </c>
      <c r="AQ56" s="76" t="str">
        <f t="shared" si="14"/>
        <v xml:space="preserve">Wangaratta </v>
      </c>
      <c r="AR56" s="76">
        <f t="shared" si="15"/>
        <v>50</v>
      </c>
      <c r="BB56" s="1" t="s">
        <v>191</v>
      </c>
    </row>
    <row r="57" spans="1:54" ht="12.75" customHeight="1">
      <c r="A57" s="37"/>
      <c r="B57" s="38">
        <v>50</v>
      </c>
      <c r="C57" s="39" t="s">
        <v>56</v>
      </c>
      <c r="D57" s="38" t="s">
        <v>30</v>
      </c>
      <c r="E57" s="40" t="s">
        <v>10</v>
      </c>
      <c r="F57" s="41">
        <v>152</v>
      </c>
      <c r="G57" s="41">
        <v>162</v>
      </c>
      <c r="H57" s="41">
        <v>160</v>
      </c>
      <c r="I57" s="41">
        <v>47</v>
      </c>
      <c r="J57" s="41">
        <v>0</v>
      </c>
      <c r="K57" s="41">
        <v>523</v>
      </c>
      <c r="L57" s="42"/>
      <c r="M57" s="43"/>
      <c r="AK57" s="84">
        <v>47</v>
      </c>
      <c r="AL57" s="83">
        <f t="shared" si="17"/>
        <v>984</v>
      </c>
      <c r="AM57" s="97" t="s">
        <v>183</v>
      </c>
      <c r="AN57" s="84">
        <f t="shared" si="11"/>
        <v>54</v>
      </c>
      <c r="AO57" s="84">
        <f t="shared" si="12"/>
        <v>54.0047</v>
      </c>
      <c r="AP57" s="84">
        <f t="shared" si="13"/>
        <v>45</v>
      </c>
      <c r="AQ57" s="76" t="str">
        <f t="shared" si="14"/>
        <v xml:space="preserve">Wodonga </v>
      </c>
      <c r="AR57" s="76">
        <f t="shared" si="15"/>
        <v>47</v>
      </c>
      <c r="BB57" s="1" t="s">
        <v>192</v>
      </c>
    </row>
    <row r="58" spans="1:54" ht="12.75" customHeight="1">
      <c r="A58" s="37"/>
      <c r="B58" s="38">
        <v>51</v>
      </c>
      <c r="C58" s="39" t="s">
        <v>56</v>
      </c>
      <c r="D58" s="38" t="s">
        <v>31</v>
      </c>
      <c r="E58" s="40" t="s">
        <v>11</v>
      </c>
      <c r="F58" s="41">
        <v>621</v>
      </c>
      <c r="G58" s="41">
        <v>115</v>
      </c>
      <c r="H58" s="41">
        <v>30</v>
      </c>
      <c r="I58" s="41">
        <v>7</v>
      </c>
      <c r="J58" s="41">
        <v>0</v>
      </c>
      <c r="K58" s="41">
        <v>773</v>
      </c>
      <c r="L58" s="42"/>
      <c r="M58" s="43"/>
      <c r="AK58" s="84">
        <v>48</v>
      </c>
      <c r="AL58" s="83">
        <f t="shared" si="17"/>
        <v>1005</v>
      </c>
      <c r="AM58" s="97" t="s">
        <v>184</v>
      </c>
      <c r="AN58" s="84">
        <f t="shared" si="11"/>
        <v>46</v>
      </c>
      <c r="AO58" s="84">
        <f t="shared" si="12"/>
        <v>46.004800000000003</v>
      </c>
      <c r="AP58" s="84">
        <f t="shared" si="13"/>
        <v>48</v>
      </c>
      <c r="AQ58" s="76" t="str">
        <f t="shared" si="14"/>
        <v xml:space="preserve">Moira </v>
      </c>
      <c r="AR58" s="76">
        <f t="shared" si="15"/>
        <v>46</v>
      </c>
      <c r="BB58" s="1" t="s">
        <v>193</v>
      </c>
    </row>
    <row r="59" spans="1:54" ht="12.75" customHeight="1">
      <c r="A59" s="37"/>
      <c r="B59" s="38">
        <v>52</v>
      </c>
      <c r="C59" s="39" t="s">
        <v>56</v>
      </c>
      <c r="D59" s="38" t="s">
        <v>32</v>
      </c>
      <c r="E59" s="40" t="s">
        <v>12</v>
      </c>
      <c r="F59" s="41">
        <v>56</v>
      </c>
      <c r="G59" s="41">
        <v>18</v>
      </c>
      <c r="H59" s="41">
        <v>4</v>
      </c>
      <c r="I59" s="41">
        <v>0</v>
      </c>
      <c r="J59" s="41">
        <v>0</v>
      </c>
      <c r="K59" s="41">
        <v>78</v>
      </c>
      <c r="L59" s="42"/>
      <c r="M59" s="43"/>
      <c r="AK59" s="84">
        <v>49</v>
      </c>
      <c r="AL59" s="83">
        <f t="shared" si="17"/>
        <v>1026</v>
      </c>
      <c r="AM59" s="97" t="s">
        <v>185</v>
      </c>
      <c r="AN59" s="84">
        <f t="shared" si="11"/>
        <v>24</v>
      </c>
      <c r="AO59" s="84">
        <f t="shared" si="12"/>
        <v>24.004899999999999</v>
      </c>
      <c r="AP59" s="84">
        <f t="shared" si="13"/>
        <v>60</v>
      </c>
      <c r="AQ59" s="76" t="str">
        <f t="shared" si="14"/>
        <v xml:space="preserve">East Gippsland </v>
      </c>
      <c r="AR59" s="76">
        <f t="shared" si="15"/>
        <v>44</v>
      </c>
      <c r="BB59" s="1" t="s">
        <v>194</v>
      </c>
    </row>
    <row r="60" spans="1:54" ht="12.75" customHeight="1">
      <c r="A60" s="37"/>
      <c r="B60" s="38">
        <v>53</v>
      </c>
      <c r="C60" s="39" t="s">
        <v>56</v>
      </c>
      <c r="D60" s="38" t="s">
        <v>33</v>
      </c>
      <c r="E60" s="40" t="s">
        <v>13</v>
      </c>
      <c r="F60" s="41">
        <v>267</v>
      </c>
      <c r="G60" s="41">
        <v>84</v>
      </c>
      <c r="H60" s="41">
        <v>18</v>
      </c>
      <c r="I60" s="41">
        <v>3</v>
      </c>
      <c r="J60" s="41">
        <v>0</v>
      </c>
      <c r="K60" s="41">
        <v>370</v>
      </c>
      <c r="L60" s="42"/>
      <c r="M60" s="43"/>
      <c r="AK60" s="84">
        <v>50</v>
      </c>
      <c r="AL60" s="83">
        <f t="shared" si="17"/>
        <v>1047</v>
      </c>
      <c r="AM60" s="97" t="s">
        <v>186</v>
      </c>
      <c r="AN60" s="84">
        <f t="shared" si="11"/>
        <v>265</v>
      </c>
      <c r="AO60" s="84">
        <f t="shared" si="12"/>
        <v>265.005</v>
      </c>
      <c r="AP60" s="84">
        <f t="shared" si="13"/>
        <v>14</v>
      </c>
      <c r="AQ60" s="76" t="str">
        <f t="shared" si="14"/>
        <v xml:space="preserve">Hepburn </v>
      </c>
      <c r="AR60" s="76">
        <f t="shared" si="15"/>
        <v>40</v>
      </c>
      <c r="BB60" s="1" t="s">
        <v>195</v>
      </c>
    </row>
    <row r="61" spans="1:54" ht="12.75" customHeight="1">
      <c r="A61" s="37"/>
      <c r="B61" s="38">
        <v>54</v>
      </c>
      <c r="C61" s="39" t="s">
        <v>56</v>
      </c>
      <c r="D61" s="38" t="s">
        <v>34</v>
      </c>
      <c r="E61" s="40" t="s">
        <v>14</v>
      </c>
      <c r="F61" s="41">
        <v>1097</v>
      </c>
      <c r="G61" s="41">
        <v>75</v>
      </c>
      <c r="H61" s="41">
        <v>30</v>
      </c>
      <c r="I61" s="41">
        <v>7</v>
      </c>
      <c r="J61" s="41">
        <v>0</v>
      </c>
      <c r="K61" s="41">
        <v>1209</v>
      </c>
      <c r="L61" s="42"/>
      <c r="M61" s="43"/>
      <c r="AK61" s="84">
        <v>51</v>
      </c>
      <c r="AL61" s="83">
        <f t="shared" si="17"/>
        <v>1068</v>
      </c>
      <c r="AM61" s="97" t="s">
        <v>187</v>
      </c>
      <c r="AN61" s="84">
        <f t="shared" si="11"/>
        <v>250</v>
      </c>
      <c r="AO61" s="84">
        <f t="shared" si="12"/>
        <v>250.0051</v>
      </c>
      <c r="AP61" s="84">
        <f t="shared" si="13"/>
        <v>16</v>
      </c>
      <c r="AQ61" s="76" t="str">
        <f t="shared" si="14"/>
        <v xml:space="preserve">Campaspe </v>
      </c>
      <c r="AR61" s="76">
        <f t="shared" si="15"/>
        <v>38</v>
      </c>
      <c r="BB61" s="1" t="s">
        <v>196</v>
      </c>
    </row>
    <row r="62" spans="1:54" ht="12.75" customHeight="1">
      <c r="A62" s="37"/>
      <c r="B62" s="38">
        <v>55</v>
      </c>
      <c r="C62" s="39" t="s">
        <v>56</v>
      </c>
      <c r="D62" s="38" t="s">
        <v>35</v>
      </c>
      <c r="E62" s="40" t="s">
        <v>15</v>
      </c>
      <c r="F62" s="41">
        <v>598</v>
      </c>
      <c r="G62" s="41">
        <v>341</v>
      </c>
      <c r="H62" s="41">
        <v>82</v>
      </c>
      <c r="I62" s="41">
        <v>22</v>
      </c>
      <c r="J62" s="41">
        <v>0</v>
      </c>
      <c r="K62" s="41">
        <v>1043</v>
      </c>
      <c r="L62" s="42"/>
      <c r="M62" s="43"/>
      <c r="AK62" s="84">
        <v>52</v>
      </c>
      <c r="AL62" s="83">
        <f t="shared" si="17"/>
        <v>1089</v>
      </c>
      <c r="AM62" s="97" t="s">
        <v>188</v>
      </c>
      <c r="AN62" s="84">
        <f t="shared" si="11"/>
        <v>56</v>
      </c>
      <c r="AO62" s="84">
        <f t="shared" si="12"/>
        <v>56.005200000000002</v>
      </c>
      <c r="AP62" s="84">
        <f t="shared" si="13"/>
        <v>43</v>
      </c>
      <c r="AQ62" s="76" t="str">
        <f t="shared" si="14"/>
        <v xml:space="preserve">Benalla </v>
      </c>
      <c r="AR62" s="76">
        <f t="shared" si="15"/>
        <v>34</v>
      </c>
      <c r="BB62" s="1" t="s">
        <v>197</v>
      </c>
    </row>
    <row r="63" spans="1:54" ht="12.75" customHeight="1">
      <c r="A63" s="37"/>
      <c r="B63" s="38">
        <v>56</v>
      </c>
      <c r="C63" s="39" t="s">
        <v>56</v>
      </c>
      <c r="D63" s="38" t="s">
        <v>36</v>
      </c>
      <c r="E63" s="40" t="s">
        <v>16</v>
      </c>
      <c r="F63" s="41">
        <v>247</v>
      </c>
      <c r="G63" s="41">
        <v>109</v>
      </c>
      <c r="H63" s="41">
        <v>46</v>
      </c>
      <c r="I63" s="41">
        <v>20</v>
      </c>
      <c r="J63" s="41">
        <v>3</v>
      </c>
      <c r="K63" s="41">
        <v>424</v>
      </c>
      <c r="L63" s="42"/>
      <c r="M63" s="43"/>
      <c r="AK63" s="84">
        <v>53</v>
      </c>
      <c r="AL63" s="83">
        <f t="shared" si="17"/>
        <v>1110</v>
      </c>
      <c r="AM63" s="97" t="s">
        <v>189</v>
      </c>
      <c r="AN63" s="84">
        <f t="shared" si="11"/>
        <v>385</v>
      </c>
      <c r="AO63" s="84">
        <f t="shared" si="12"/>
        <v>385.00529999999998</v>
      </c>
      <c r="AP63" s="84">
        <f t="shared" si="13"/>
        <v>8</v>
      </c>
      <c r="AQ63" s="76" t="str">
        <f t="shared" si="14"/>
        <v xml:space="preserve">Colac-Otway </v>
      </c>
      <c r="AR63" s="76">
        <f t="shared" si="15"/>
        <v>31</v>
      </c>
      <c r="BB63" s="1" t="s">
        <v>198</v>
      </c>
    </row>
    <row r="64" spans="1:54" ht="12.75" customHeight="1">
      <c r="A64" s="37"/>
      <c r="B64" s="38">
        <v>57</v>
      </c>
      <c r="C64" s="39" t="s">
        <v>56</v>
      </c>
      <c r="D64" s="38" t="s">
        <v>37</v>
      </c>
      <c r="E64" s="40" t="s">
        <v>17</v>
      </c>
      <c r="F64" s="41">
        <v>12</v>
      </c>
      <c r="G64" s="41">
        <v>5</v>
      </c>
      <c r="H64" s="41">
        <v>4</v>
      </c>
      <c r="I64" s="41">
        <v>4</v>
      </c>
      <c r="J64" s="41">
        <v>0</v>
      </c>
      <c r="K64" s="41">
        <v>25</v>
      </c>
      <c r="L64" s="42"/>
      <c r="M64" s="43"/>
      <c r="AK64" s="84">
        <v>54</v>
      </c>
      <c r="AL64" s="83">
        <f t="shared" si="17"/>
        <v>1131</v>
      </c>
      <c r="AM64" s="97" t="s">
        <v>190</v>
      </c>
      <c r="AN64" s="84">
        <f t="shared" si="11"/>
        <v>67</v>
      </c>
      <c r="AO64" s="84">
        <f t="shared" si="12"/>
        <v>67.005399999999995</v>
      </c>
      <c r="AP64" s="84">
        <f t="shared" si="13"/>
        <v>40</v>
      </c>
      <c r="AQ64" s="76" t="str">
        <f t="shared" si="14"/>
        <v xml:space="preserve">Golden Plains </v>
      </c>
      <c r="AR64" s="76">
        <f t="shared" si="15"/>
        <v>30</v>
      </c>
      <c r="BB64" s="1" t="s">
        <v>199</v>
      </c>
    </row>
    <row r="65" spans="1:54" ht="12.75" customHeight="1">
      <c r="A65" s="37"/>
      <c r="B65" s="38">
        <v>58</v>
      </c>
      <c r="C65" s="39" t="s">
        <v>56</v>
      </c>
      <c r="D65" s="38" t="s">
        <v>38</v>
      </c>
      <c r="E65" s="40" t="s">
        <v>18</v>
      </c>
      <c r="F65" s="41">
        <v>79</v>
      </c>
      <c r="G65" s="41">
        <v>34</v>
      </c>
      <c r="H65" s="41">
        <v>10</v>
      </c>
      <c r="I65" s="41">
        <v>9</v>
      </c>
      <c r="J65" s="41">
        <v>0</v>
      </c>
      <c r="K65" s="41">
        <v>134</v>
      </c>
      <c r="L65" s="42"/>
      <c r="M65" s="43"/>
      <c r="AK65" s="84">
        <v>55</v>
      </c>
      <c r="AL65" s="83">
        <f t="shared" si="17"/>
        <v>1152</v>
      </c>
      <c r="AM65" s="97" t="s">
        <v>191</v>
      </c>
      <c r="AN65" s="84">
        <f t="shared" si="11"/>
        <v>26</v>
      </c>
      <c r="AO65" s="84">
        <f t="shared" si="12"/>
        <v>26.005500000000001</v>
      </c>
      <c r="AP65" s="84">
        <f t="shared" si="13"/>
        <v>59</v>
      </c>
      <c r="AQ65" s="76" t="str">
        <f t="shared" si="14"/>
        <v xml:space="preserve">Strathbogie </v>
      </c>
      <c r="AR65" s="76">
        <f t="shared" si="15"/>
        <v>27</v>
      </c>
      <c r="BB65" s="1" t="s">
        <v>200</v>
      </c>
    </row>
    <row r="66" spans="1:54" ht="12.75" customHeight="1">
      <c r="A66" s="37"/>
      <c r="B66" s="38">
        <v>59</v>
      </c>
      <c r="C66" s="39" t="s">
        <v>56</v>
      </c>
      <c r="D66" s="38" t="s">
        <v>39</v>
      </c>
      <c r="E66" s="40" t="s">
        <v>19</v>
      </c>
      <c r="F66" s="41">
        <v>705</v>
      </c>
      <c r="G66" s="41">
        <v>248</v>
      </c>
      <c r="H66" s="41">
        <v>104</v>
      </c>
      <c r="I66" s="41">
        <v>33</v>
      </c>
      <c r="J66" s="41">
        <v>0</v>
      </c>
      <c r="K66" s="41">
        <v>1092</v>
      </c>
      <c r="L66" s="42"/>
      <c r="M66" s="43"/>
      <c r="AK66" s="84">
        <v>56</v>
      </c>
      <c r="AL66" s="83">
        <f t="shared" si="17"/>
        <v>1173</v>
      </c>
      <c r="AM66" s="97" t="s">
        <v>192</v>
      </c>
      <c r="AN66" s="84">
        <f t="shared" si="11"/>
        <v>27</v>
      </c>
      <c r="AO66" s="84">
        <f t="shared" si="12"/>
        <v>27.005600000000001</v>
      </c>
      <c r="AP66" s="84">
        <f t="shared" si="13"/>
        <v>56</v>
      </c>
      <c r="AQ66" s="76" t="str">
        <f t="shared" si="14"/>
        <v xml:space="preserve">Murrindindi </v>
      </c>
      <c r="AR66" s="76">
        <f t="shared" si="15"/>
        <v>27</v>
      </c>
      <c r="BB66" s="1" t="s">
        <v>201</v>
      </c>
    </row>
    <row r="67" spans="1:54" ht="12.75" customHeight="1">
      <c r="A67" s="37"/>
      <c r="B67" s="38">
        <v>60</v>
      </c>
      <c r="C67" s="39" t="s">
        <v>56</v>
      </c>
      <c r="D67" s="38" t="s">
        <v>40</v>
      </c>
      <c r="E67" s="40" t="s">
        <v>20</v>
      </c>
      <c r="F67" s="41">
        <v>108</v>
      </c>
      <c r="G67" s="41">
        <v>58</v>
      </c>
      <c r="H67" s="41">
        <v>25</v>
      </c>
      <c r="I67" s="41">
        <v>8</v>
      </c>
      <c r="J67" s="41">
        <v>0</v>
      </c>
      <c r="K67" s="41">
        <v>199</v>
      </c>
      <c r="L67" s="42"/>
      <c r="M67" s="43"/>
      <c r="AK67" s="84">
        <v>57</v>
      </c>
      <c r="AL67" s="83">
        <f t="shared" si="17"/>
        <v>1194</v>
      </c>
      <c r="AM67" s="97" t="s">
        <v>193</v>
      </c>
      <c r="AN67" s="84">
        <f t="shared" si="11"/>
        <v>164</v>
      </c>
      <c r="AO67" s="84">
        <f t="shared" si="12"/>
        <v>164.00569999999999</v>
      </c>
      <c r="AP67" s="84">
        <f t="shared" si="13"/>
        <v>29</v>
      </c>
      <c r="AQ67" s="76" t="str">
        <f t="shared" si="14"/>
        <v xml:space="preserve">Indigo </v>
      </c>
      <c r="AR67" s="76">
        <f t="shared" si="15"/>
        <v>27</v>
      </c>
      <c r="BB67" s="1" t="s">
        <v>202</v>
      </c>
    </row>
    <row r="68" spans="1:54" ht="12.75" customHeight="1">
      <c r="A68" s="37"/>
      <c r="B68" s="38">
        <v>61</v>
      </c>
      <c r="C68" s="39" t="s">
        <v>56</v>
      </c>
      <c r="D68" s="38" t="s">
        <v>41</v>
      </c>
      <c r="E68" s="40" t="s">
        <v>21</v>
      </c>
      <c r="F68" s="41">
        <v>267</v>
      </c>
      <c r="G68" s="41">
        <v>208</v>
      </c>
      <c r="H68" s="41">
        <v>68</v>
      </c>
      <c r="I68" s="41">
        <v>4</v>
      </c>
      <c r="J68" s="41">
        <v>0</v>
      </c>
      <c r="K68" s="41">
        <v>547</v>
      </c>
      <c r="L68" s="42"/>
      <c r="M68" s="43"/>
      <c r="AK68" s="84">
        <v>58</v>
      </c>
      <c r="AL68" s="83">
        <f t="shared" si="17"/>
        <v>1215</v>
      </c>
      <c r="AM68" s="97" t="s">
        <v>194</v>
      </c>
      <c r="AN68" s="84">
        <f t="shared" si="11"/>
        <v>26</v>
      </c>
      <c r="AO68" s="84">
        <f t="shared" si="12"/>
        <v>26.005800000000001</v>
      </c>
      <c r="AP68" s="84">
        <f t="shared" si="13"/>
        <v>58</v>
      </c>
      <c r="AQ68" s="76" t="str">
        <f t="shared" si="14"/>
        <v xml:space="preserve">Northern Grampians </v>
      </c>
      <c r="AR68" s="76">
        <f t="shared" si="15"/>
        <v>26</v>
      </c>
      <c r="BB68" s="1" t="s">
        <v>203</v>
      </c>
    </row>
    <row r="69" spans="1:54" ht="12.75" customHeight="1">
      <c r="A69" s="37"/>
      <c r="B69" s="38">
        <v>62</v>
      </c>
      <c r="C69" s="39" t="s">
        <v>56</v>
      </c>
      <c r="D69" s="38" t="s">
        <v>42</v>
      </c>
      <c r="E69" s="49" t="s">
        <v>44</v>
      </c>
      <c r="F69" s="41">
        <v>7</v>
      </c>
      <c r="G69" s="41">
        <v>0</v>
      </c>
      <c r="H69" s="41">
        <v>0</v>
      </c>
      <c r="I69" s="41">
        <v>0</v>
      </c>
      <c r="J69" s="41">
        <v>0</v>
      </c>
      <c r="K69" s="41">
        <v>7</v>
      </c>
      <c r="L69" s="42"/>
      <c r="M69" s="43"/>
      <c r="AK69" s="84">
        <v>59</v>
      </c>
      <c r="AL69" s="83">
        <f t="shared" si="17"/>
        <v>1236</v>
      </c>
      <c r="AM69" s="97" t="s">
        <v>195</v>
      </c>
      <c r="AN69" s="84">
        <f t="shared" si="11"/>
        <v>625</v>
      </c>
      <c r="AO69" s="84">
        <f t="shared" si="12"/>
        <v>625.0059</v>
      </c>
      <c r="AP69" s="84">
        <f t="shared" si="13"/>
        <v>3</v>
      </c>
      <c r="AQ69" s="76" t="str">
        <f t="shared" si="14"/>
        <v xml:space="preserve">Moyne </v>
      </c>
      <c r="AR69" s="76">
        <f t="shared" si="15"/>
        <v>26</v>
      </c>
      <c r="BB69" s="1" t="s">
        <v>204</v>
      </c>
    </row>
    <row r="70" spans="1:54" ht="12.75" customHeight="1">
      <c r="A70" s="37"/>
      <c r="B70" s="38">
        <v>63</v>
      </c>
      <c r="C70" s="39" t="s">
        <v>56</v>
      </c>
      <c r="D70" s="38"/>
      <c r="E70" s="40" t="s">
        <v>1</v>
      </c>
      <c r="F70" s="41">
        <v>6307</v>
      </c>
      <c r="G70" s="41">
        <v>2524</v>
      </c>
      <c r="H70" s="41">
        <v>1014</v>
      </c>
      <c r="I70" s="41">
        <v>294</v>
      </c>
      <c r="J70" s="41">
        <v>12</v>
      </c>
      <c r="K70" s="41">
        <v>10151</v>
      </c>
      <c r="L70" s="42"/>
      <c r="M70" s="43"/>
      <c r="AK70" s="84">
        <v>60</v>
      </c>
      <c r="AL70" s="83">
        <f t="shared" si="17"/>
        <v>1257</v>
      </c>
      <c r="AM70" s="97" t="s">
        <v>196</v>
      </c>
      <c r="AN70" s="84">
        <f t="shared" si="11"/>
        <v>13</v>
      </c>
      <c r="AO70" s="84">
        <f t="shared" si="12"/>
        <v>13.006</v>
      </c>
      <c r="AP70" s="84">
        <f t="shared" si="13"/>
        <v>70</v>
      </c>
      <c r="AQ70" s="76" t="str">
        <f t="shared" si="14"/>
        <v xml:space="preserve">Monash </v>
      </c>
      <c r="AR70" s="76">
        <f t="shared" si="15"/>
        <v>24</v>
      </c>
      <c r="BB70" s="1" t="s">
        <v>205</v>
      </c>
    </row>
    <row r="71" spans="1:54" ht="12.75" customHeight="1">
      <c r="A71" s="37"/>
      <c r="B71" s="38">
        <v>64</v>
      </c>
      <c r="C71" s="39" t="s">
        <v>57</v>
      </c>
      <c r="D71" s="38" t="s">
        <v>23</v>
      </c>
      <c r="E71" s="40" t="s">
        <v>3</v>
      </c>
      <c r="F71" s="41">
        <v>52</v>
      </c>
      <c r="G71" s="41">
        <v>7</v>
      </c>
      <c r="H71" s="41">
        <v>0</v>
      </c>
      <c r="I71" s="41">
        <v>3</v>
      </c>
      <c r="J71" s="41">
        <v>0</v>
      </c>
      <c r="K71" s="41">
        <v>62</v>
      </c>
      <c r="L71" s="42"/>
      <c r="M71" s="43"/>
      <c r="AK71" s="84">
        <v>61</v>
      </c>
      <c r="AL71" s="83">
        <f t="shared" si="17"/>
        <v>1278</v>
      </c>
      <c r="AM71" s="97" t="s">
        <v>197</v>
      </c>
      <c r="AN71" s="84">
        <f t="shared" si="11"/>
        <v>11</v>
      </c>
      <c r="AO71" s="84">
        <f t="shared" si="12"/>
        <v>11.0061</v>
      </c>
      <c r="AP71" s="84">
        <f t="shared" si="13"/>
        <v>72</v>
      </c>
      <c r="AQ71" s="76" t="str">
        <f t="shared" si="14"/>
        <v xml:space="preserve">Mansfield </v>
      </c>
      <c r="AR71" s="76">
        <f t="shared" si="15"/>
        <v>23</v>
      </c>
      <c r="BB71" s="1" t="s">
        <v>206</v>
      </c>
    </row>
    <row r="72" spans="1:54" ht="12.75" customHeight="1">
      <c r="A72" s="37"/>
      <c r="B72" s="38">
        <v>65</v>
      </c>
      <c r="C72" s="39" t="s">
        <v>57</v>
      </c>
      <c r="D72" s="38" t="s">
        <v>24</v>
      </c>
      <c r="E72" s="40" t="s">
        <v>4</v>
      </c>
      <c r="F72" s="41">
        <v>0</v>
      </c>
      <c r="G72" s="41">
        <v>4</v>
      </c>
      <c r="H72" s="41">
        <v>0</v>
      </c>
      <c r="I72" s="41">
        <v>0</v>
      </c>
      <c r="J72" s="41">
        <v>0</v>
      </c>
      <c r="K72" s="41">
        <v>6</v>
      </c>
      <c r="L72" s="42"/>
      <c r="M72" s="43"/>
      <c r="AK72" s="84">
        <v>62</v>
      </c>
      <c r="AL72" s="83">
        <f t="shared" si="17"/>
        <v>1299</v>
      </c>
      <c r="AM72" s="97" t="s">
        <v>198</v>
      </c>
      <c r="AN72" s="84">
        <f t="shared" si="11"/>
        <v>22</v>
      </c>
      <c r="AO72" s="84">
        <f t="shared" si="12"/>
        <v>22.0062</v>
      </c>
      <c r="AP72" s="84">
        <f t="shared" si="13"/>
        <v>62</v>
      </c>
      <c r="AQ72" s="76" t="str">
        <f t="shared" si="14"/>
        <v xml:space="preserve">South Gippsland </v>
      </c>
      <c r="AR72" s="76">
        <f t="shared" si="15"/>
        <v>22</v>
      </c>
      <c r="BB72" s="1" t="s">
        <v>207</v>
      </c>
    </row>
    <row r="73" spans="1:54" ht="12.75" customHeight="1">
      <c r="A73" s="37"/>
      <c r="B73" s="38">
        <v>66</v>
      </c>
      <c r="C73" s="39" t="s">
        <v>57</v>
      </c>
      <c r="D73" s="38" t="s">
        <v>25</v>
      </c>
      <c r="E73" s="40" t="s">
        <v>5</v>
      </c>
      <c r="F73" s="41">
        <v>185</v>
      </c>
      <c r="G73" s="41">
        <v>88</v>
      </c>
      <c r="H73" s="41">
        <v>63</v>
      </c>
      <c r="I73" s="41">
        <v>24</v>
      </c>
      <c r="J73" s="41">
        <v>0</v>
      </c>
      <c r="K73" s="41">
        <v>360</v>
      </c>
      <c r="L73" s="42"/>
      <c r="M73" s="43"/>
      <c r="AK73" s="84">
        <v>63</v>
      </c>
      <c r="AL73" s="83">
        <f t="shared" si="17"/>
        <v>1320</v>
      </c>
      <c r="AM73" s="97" t="s">
        <v>199</v>
      </c>
      <c r="AN73" s="84">
        <f t="shared" si="11"/>
        <v>16</v>
      </c>
      <c r="AO73" s="84">
        <f t="shared" si="12"/>
        <v>16.0063</v>
      </c>
      <c r="AP73" s="84">
        <f t="shared" si="13"/>
        <v>66</v>
      </c>
      <c r="AQ73" s="76" t="str">
        <f t="shared" si="14"/>
        <v xml:space="preserve">Alpine </v>
      </c>
      <c r="AR73" s="76">
        <f t="shared" si="15"/>
        <v>21</v>
      </c>
      <c r="BB73" s="1" t="s">
        <v>208</v>
      </c>
    </row>
    <row r="74" spans="1:54" ht="12.75" customHeight="1">
      <c r="A74" s="37"/>
      <c r="B74" s="38">
        <v>67</v>
      </c>
      <c r="C74" s="39" t="s">
        <v>57</v>
      </c>
      <c r="D74" s="38" t="s">
        <v>26</v>
      </c>
      <c r="E74" s="40" t="s">
        <v>6</v>
      </c>
      <c r="F74" s="41">
        <v>12</v>
      </c>
      <c r="G74" s="41">
        <v>9</v>
      </c>
      <c r="H74" s="41">
        <v>4</v>
      </c>
      <c r="I74" s="41">
        <v>0</v>
      </c>
      <c r="J74" s="41">
        <v>0</v>
      </c>
      <c r="K74" s="41">
        <v>25</v>
      </c>
      <c r="L74" s="42"/>
      <c r="M74" s="43"/>
      <c r="AK74" s="84">
        <v>64</v>
      </c>
      <c r="AL74" s="83">
        <f t="shared" si="17"/>
        <v>1341</v>
      </c>
      <c r="AM74" s="97" t="s">
        <v>200</v>
      </c>
      <c r="AN74" s="84">
        <f t="shared" si="11"/>
        <v>392</v>
      </c>
      <c r="AO74" s="84">
        <f t="shared" si="12"/>
        <v>392.00639999999999</v>
      </c>
      <c r="AP74" s="84">
        <f t="shared" si="13"/>
        <v>6</v>
      </c>
      <c r="AQ74" s="76" t="str">
        <f t="shared" si="14"/>
        <v xml:space="preserve">Horsham </v>
      </c>
      <c r="AR74" s="76">
        <f t="shared" si="15"/>
        <v>18</v>
      </c>
      <c r="BB74" s="1" t="s">
        <v>209</v>
      </c>
    </row>
    <row r="75" spans="1:54" ht="12.75" customHeight="1">
      <c r="A75" s="37"/>
      <c r="B75" s="38">
        <v>68</v>
      </c>
      <c r="C75" s="39" t="s">
        <v>57</v>
      </c>
      <c r="D75" s="38" t="s">
        <v>27</v>
      </c>
      <c r="E75" s="40" t="s">
        <v>7</v>
      </c>
      <c r="F75" s="41">
        <v>1343</v>
      </c>
      <c r="G75" s="41">
        <v>673</v>
      </c>
      <c r="H75" s="41">
        <v>152</v>
      </c>
      <c r="I75" s="41">
        <v>19</v>
      </c>
      <c r="J75" s="41">
        <v>0</v>
      </c>
      <c r="K75" s="41">
        <v>2187</v>
      </c>
      <c r="L75" s="42"/>
      <c r="M75" s="43"/>
      <c r="AK75" s="84">
        <v>65</v>
      </c>
      <c r="AL75" s="83">
        <f t="shared" si="17"/>
        <v>1362</v>
      </c>
      <c r="AM75" s="97" t="s">
        <v>201</v>
      </c>
      <c r="AN75" s="84">
        <f t="shared" si="11"/>
        <v>27</v>
      </c>
      <c r="AO75" s="84">
        <f t="shared" si="12"/>
        <v>27.006499999999999</v>
      </c>
      <c r="AP75" s="84">
        <f t="shared" si="13"/>
        <v>55</v>
      </c>
      <c r="AQ75" s="76" t="str">
        <f t="shared" si="14"/>
        <v xml:space="preserve">Glenelg </v>
      </c>
      <c r="AR75" s="76">
        <f t="shared" si="15"/>
        <v>18</v>
      </c>
      <c r="BB75" s="1" t="s">
        <v>210</v>
      </c>
    </row>
    <row r="76" spans="1:54" ht="12.75" customHeight="1">
      <c r="A76" s="37"/>
      <c r="B76" s="38">
        <v>69</v>
      </c>
      <c r="C76" s="39" t="s">
        <v>57</v>
      </c>
      <c r="D76" s="38" t="s">
        <v>28</v>
      </c>
      <c r="E76" s="40" t="s">
        <v>8</v>
      </c>
      <c r="F76" s="41">
        <v>176</v>
      </c>
      <c r="G76" s="41">
        <v>89</v>
      </c>
      <c r="H76" s="41">
        <v>35</v>
      </c>
      <c r="I76" s="41">
        <v>8</v>
      </c>
      <c r="J76" s="41">
        <v>0</v>
      </c>
      <c r="K76" s="41">
        <v>308</v>
      </c>
      <c r="L76" s="42"/>
      <c r="M76" s="43"/>
      <c r="AK76" s="84">
        <v>66</v>
      </c>
      <c r="AL76" s="83">
        <f t="shared" si="17"/>
        <v>1383</v>
      </c>
      <c r="AM76" s="97" t="s">
        <v>202</v>
      </c>
      <c r="AN76" s="84">
        <f t="shared" ref="AN76:AN89" si="18">VLOOKUP(AL76,$B$8:$K$1666,10)</f>
        <v>117</v>
      </c>
      <c r="AO76" s="84">
        <f t="shared" ref="AO76:AO89" si="19">AN76+0.0001*AK76</f>
        <v>117.00660000000001</v>
      </c>
      <c r="AP76" s="84">
        <f t="shared" ref="AP76:AP89" si="20">RANK(AO76,AO$11:AO$89)</f>
        <v>36</v>
      </c>
      <c r="AQ76" s="76" t="str">
        <f t="shared" ref="AQ76:AQ89" si="21">VLOOKUP(MATCH(AK76,AP$11:AP$89,0),$AK$11:$AN$89,3)</f>
        <v xml:space="preserve">Southern Grampians </v>
      </c>
      <c r="AR76" s="76">
        <f t="shared" ref="AR76:AR89" si="22">VLOOKUP(MATCH(AK76,AP$11:AP$89,0),$AK$11:$AN$89,4)</f>
        <v>16</v>
      </c>
      <c r="BB76" s="1" t="s">
        <v>211</v>
      </c>
    </row>
    <row r="77" spans="1:54" ht="12.75" customHeight="1">
      <c r="A77" s="37"/>
      <c r="B77" s="38">
        <v>70</v>
      </c>
      <c r="C77" s="39" t="s">
        <v>57</v>
      </c>
      <c r="D77" s="38" t="s">
        <v>29</v>
      </c>
      <c r="E77" s="40" t="s">
        <v>9</v>
      </c>
      <c r="F77" s="41">
        <v>372</v>
      </c>
      <c r="G77" s="41">
        <v>210</v>
      </c>
      <c r="H77" s="41">
        <v>86</v>
      </c>
      <c r="I77" s="41">
        <v>27</v>
      </c>
      <c r="J77" s="41">
        <v>0</v>
      </c>
      <c r="K77" s="41">
        <v>696</v>
      </c>
      <c r="L77" s="42"/>
      <c r="M77" s="43"/>
      <c r="AK77" s="84">
        <v>67</v>
      </c>
      <c r="AL77" s="83">
        <f t="shared" ref="AL77:AL89" si="23">AL76+21</f>
        <v>1404</v>
      </c>
      <c r="AM77" s="97" t="s">
        <v>203</v>
      </c>
      <c r="AN77" s="84">
        <f t="shared" si="18"/>
        <v>13</v>
      </c>
      <c r="AO77" s="84">
        <f t="shared" si="19"/>
        <v>13.0067</v>
      </c>
      <c r="AP77" s="84">
        <f t="shared" si="20"/>
        <v>69</v>
      </c>
      <c r="AQ77" s="76" t="str">
        <f t="shared" si="21"/>
        <v xml:space="preserve">Corangamite </v>
      </c>
      <c r="AR77" s="76">
        <f t="shared" si="22"/>
        <v>14</v>
      </c>
      <c r="BB77" s="1" t="s">
        <v>212</v>
      </c>
    </row>
    <row r="78" spans="1:54" ht="12.75" customHeight="1">
      <c r="A78" s="37"/>
      <c r="B78" s="38">
        <v>71</v>
      </c>
      <c r="C78" s="39" t="s">
        <v>57</v>
      </c>
      <c r="D78" s="38" t="s">
        <v>30</v>
      </c>
      <c r="E78" s="40" t="s">
        <v>10</v>
      </c>
      <c r="F78" s="41">
        <v>125</v>
      </c>
      <c r="G78" s="41">
        <v>152</v>
      </c>
      <c r="H78" s="41">
        <v>108</v>
      </c>
      <c r="I78" s="41">
        <v>23</v>
      </c>
      <c r="J78" s="41">
        <v>3</v>
      </c>
      <c r="K78" s="41">
        <v>411</v>
      </c>
      <c r="L78" s="42"/>
      <c r="M78" s="43"/>
      <c r="AK78" s="84">
        <v>68</v>
      </c>
      <c r="AL78" s="83">
        <f t="shared" si="23"/>
        <v>1425</v>
      </c>
      <c r="AM78" s="97" t="s">
        <v>204</v>
      </c>
      <c r="AN78" s="84">
        <f t="shared" si="18"/>
        <v>10</v>
      </c>
      <c r="AO78" s="84">
        <f t="shared" si="19"/>
        <v>10.0068</v>
      </c>
      <c r="AP78" s="84">
        <f t="shared" si="20"/>
        <v>73</v>
      </c>
      <c r="AQ78" s="76" t="str">
        <f t="shared" si="21"/>
        <v xml:space="preserve">Central Goldfields </v>
      </c>
      <c r="AR78" s="76">
        <f t="shared" si="22"/>
        <v>14</v>
      </c>
      <c r="BB78" s="1" t="s">
        <v>213</v>
      </c>
    </row>
    <row r="79" spans="1:54" ht="12.75" customHeight="1">
      <c r="A79" s="37"/>
      <c r="B79" s="38">
        <v>72</v>
      </c>
      <c r="C79" s="39" t="s">
        <v>57</v>
      </c>
      <c r="D79" s="38" t="s">
        <v>31</v>
      </c>
      <c r="E79" s="40" t="s">
        <v>11</v>
      </c>
      <c r="F79" s="41">
        <v>646</v>
      </c>
      <c r="G79" s="41">
        <v>69</v>
      </c>
      <c r="H79" s="41">
        <v>12</v>
      </c>
      <c r="I79" s="41">
        <v>3</v>
      </c>
      <c r="J79" s="41">
        <v>0</v>
      </c>
      <c r="K79" s="41">
        <v>730</v>
      </c>
      <c r="L79" s="42"/>
      <c r="M79" s="43"/>
      <c r="AK79" s="84">
        <v>69</v>
      </c>
      <c r="AL79" s="83">
        <f t="shared" si="23"/>
        <v>1446</v>
      </c>
      <c r="AM79" s="97" t="s">
        <v>205</v>
      </c>
      <c r="AN79" s="84">
        <f t="shared" si="18"/>
        <v>50</v>
      </c>
      <c r="AO79" s="84">
        <f t="shared" si="19"/>
        <v>50.006900000000002</v>
      </c>
      <c r="AP79" s="84">
        <f t="shared" si="20"/>
        <v>46</v>
      </c>
      <c r="AQ79" s="76" t="str">
        <f t="shared" si="21"/>
        <v xml:space="preserve">Swan Hill </v>
      </c>
      <c r="AR79" s="76">
        <f t="shared" si="22"/>
        <v>13</v>
      </c>
      <c r="BB79" s="1" t="s">
        <v>214</v>
      </c>
    </row>
    <row r="80" spans="1:54" ht="12.75" customHeight="1">
      <c r="A80" s="37"/>
      <c r="B80" s="38">
        <v>73</v>
      </c>
      <c r="C80" s="39" t="s">
        <v>57</v>
      </c>
      <c r="D80" s="38" t="s">
        <v>32</v>
      </c>
      <c r="E80" s="40" t="s">
        <v>12</v>
      </c>
      <c r="F80" s="41">
        <v>92</v>
      </c>
      <c r="G80" s="41">
        <v>38</v>
      </c>
      <c r="H80" s="41">
        <v>4</v>
      </c>
      <c r="I80" s="41">
        <v>0</v>
      </c>
      <c r="J80" s="41">
        <v>0</v>
      </c>
      <c r="K80" s="41">
        <v>134</v>
      </c>
      <c r="L80" s="42"/>
      <c r="M80" s="43"/>
      <c r="AK80" s="84">
        <v>70</v>
      </c>
      <c r="AL80" s="83">
        <f t="shared" si="23"/>
        <v>1467</v>
      </c>
      <c r="AM80" s="97" t="s">
        <v>206</v>
      </c>
      <c r="AN80" s="84">
        <f t="shared" si="18"/>
        <v>66</v>
      </c>
      <c r="AO80" s="84">
        <f t="shared" si="19"/>
        <v>66.007000000000005</v>
      </c>
      <c r="AP80" s="84">
        <f t="shared" si="20"/>
        <v>41</v>
      </c>
      <c r="AQ80" s="76" t="str">
        <f t="shared" si="21"/>
        <v xml:space="preserve">Pyrenees </v>
      </c>
      <c r="AR80" s="76">
        <f t="shared" si="22"/>
        <v>13</v>
      </c>
      <c r="BB80" s="1" t="s">
        <v>215</v>
      </c>
    </row>
    <row r="81" spans="1:54" ht="12.75" customHeight="1">
      <c r="A81" s="37"/>
      <c r="B81" s="38">
        <v>74</v>
      </c>
      <c r="C81" s="39" t="s">
        <v>57</v>
      </c>
      <c r="D81" s="38" t="s">
        <v>33</v>
      </c>
      <c r="E81" s="40" t="s">
        <v>13</v>
      </c>
      <c r="F81" s="41">
        <v>438</v>
      </c>
      <c r="G81" s="41">
        <v>118</v>
      </c>
      <c r="H81" s="41">
        <v>16</v>
      </c>
      <c r="I81" s="41">
        <v>0</v>
      </c>
      <c r="J81" s="41">
        <v>0</v>
      </c>
      <c r="K81" s="41">
        <v>574</v>
      </c>
      <c r="L81" s="42"/>
      <c r="M81" s="43"/>
      <c r="AK81" s="84">
        <v>71</v>
      </c>
      <c r="AL81" s="83">
        <f t="shared" si="23"/>
        <v>1488</v>
      </c>
      <c r="AM81" s="97" t="s">
        <v>207</v>
      </c>
      <c r="AN81" s="84">
        <f t="shared" si="18"/>
        <v>55</v>
      </c>
      <c r="AO81" s="84">
        <f t="shared" si="19"/>
        <v>55.007100000000001</v>
      </c>
      <c r="AP81" s="84">
        <f t="shared" si="20"/>
        <v>44</v>
      </c>
      <c r="AQ81" s="76" t="str">
        <f t="shared" si="21"/>
        <v xml:space="preserve">Ararat </v>
      </c>
      <c r="AR81" s="76">
        <f t="shared" si="22"/>
        <v>13</v>
      </c>
      <c r="BB81" s="1" t="s">
        <v>50</v>
      </c>
    </row>
    <row r="82" spans="1:54" ht="12.75" customHeight="1">
      <c r="A82" s="37"/>
      <c r="B82" s="38">
        <v>75</v>
      </c>
      <c r="C82" s="39" t="s">
        <v>57</v>
      </c>
      <c r="D82" s="38" t="s">
        <v>34</v>
      </c>
      <c r="E82" s="40" t="s">
        <v>14</v>
      </c>
      <c r="F82" s="41">
        <v>1198</v>
      </c>
      <c r="G82" s="41">
        <v>78</v>
      </c>
      <c r="H82" s="41">
        <v>19</v>
      </c>
      <c r="I82" s="41">
        <v>4</v>
      </c>
      <c r="J82" s="41">
        <v>0</v>
      </c>
      <c r="K82" s="41">
        <v>1299</v>
      </c>
      <c r="L82" s="42"/>
      <c r="M82" s="43"/>
      <c r="AK82" s="84">
        <v>72</v>
      </c>
      <c r="AL82" s="83">
        <f t="shared" si="23"/>
        <v>1509</v>
      </c>
      <c r="AM82" s="97" t="s">
        <v>208</v>
      </c>
      <c r="AN82" s="84">
        <f t="shared" si="18"/>
        <v>5</v>
      </c>
      <c r="AO82" s="84">
        <f t="shared" si="19"/>
        <v>5.0072000000000001</v>
      </c>
      <c r="AP82" s="84">
        <f t="shared" si="20"/>
        <v>76</v>
      </c>
      <c r="AQ82" s="76" t="str">
        <f t="shared" si="21"/>
        <v xml:space="preserve">Queenscliffe </v>
      </c>
      <c r="AR82" s="76">
        <f t="shared" si="22"/>
        <v>11</v>
      </c>
      <c r="BB82" s="6" t="s">
        <v>53</v>
      </c>
    </row>
    <row r="83" spans="1:54" ht="12.75" customHeight="1">
      <c r="A83" s="37"/>
      <c r="B83" s="38">
        <v>76</v>
      </c>
      <c r="C83" s="39" t="s">
        <v>57</v>
      </c>
      <c r="D83" s="38" t="s">
        <v>35</v>
      </c>
      <c r="E83" s="40" t="s">
        <v>15</v>
      </c>
      <c r="F83" s="41">
        <v>1175</v>
      </c>
      <c r="G83" s="41">
        <v>574</v>
      </c>
      <c r="H83" s="41">
        <v>85</v>
      </c>
      <c r="I83" s="41">
        <v>16</v>
      </c>
      <c r="J83" s="41">
        <v>0</v>
      </c>
      <c r="K83" s="41">
        <v>1850</v>
      </c>
      <c r="L83" s="42"/>
      <c r="M83" s="43"/>
      <c r="AK83" s="84">
        <v>73</v>
      </c>
      <c r="AL83" s="83">
        <f t="shared" si="23"/>
        <v>1530</v>
      </c>
      <c r="AM83" s="97" t="s">
        <v>209</v>
      </c>
      <c r="AN83" s="84">
        <f t="shared" si="18"/>
        <v>224</v>
      </c>
      <c r="AO83" s="84">
        <f t="shared" si="19"/>
        <v>224.00729999999999</v>
      </c>
      <c r="AP83" s="84">
        <f t="shared" si="20"/>
        <v>20</v>
      </c>
      <c r="AQ83" s="76" t="str">
        <f t="shared" si="21"/>
        <v xml:space="preserve">Towong </v>
      </c>
      <c r="AR83" s="76">
        <f t="shared" si="22"/>
        <v>10</v>
      </c>
      <c r="BB83" s="1" t="s">
        <v>51</v>
      </c>
    </row>
    <row r="84" spans="1:54" ht="12.75" customHeight="1">
      <c r="A84" s="37"/>
      <c r="B84" s="38">
        <v>77</v>
      </c>
      <c r="C84" s="39" t="s">
        <v>57</v>
      </c>
      <c r="D84" s="38" t="s">
        <v>36</v>
      </c>
      <c r="E84" s="40" t="s">
        <v>16</v>
      </c>
      <c r="F84" s="41">
        <v>298</v>
      </c>
      <c r="G84" s="41">
        <v>141</v>
      </c>
      <c r="H84" s="41">
        <v>39</v>
      </c>
      <c r="I84" s="41">
        <v>13</v>
      </c>
      <c r="J84" s="41">
        <v>4</v>
      </c>
      <c r="K84" s="41">
        <v>495</v>
      </c>
      <c r="L84" s="42"/>
      <c r="M84" s="43"/>
      <c r="AK84" s="84">
        <v>74</v>
      </c>
      <c r="AL84" s="83">
        <f t="shared" si="23"/>
        <v>1551</v>
      </c>
      <c r="AM84" s="97" t="s">
        <v>210</v>
      </c>
      <c r="AN84" s="84">
        <f t="shared" si="18"/>
        <v>228</v>
      </c>
      <c r="AO84" s="84">
        <f t="shared" si="19"/>
        <v>228.00739999999999</v>
      </c>
      <c r="AP84" s="84">
        <f t="shared" si="20"/>
        <v>19</v>
      </c>
      <c r="AQ84" s="76" t="str">
        <f t="shared" si="21"/>
        <v xml:space="preserve">Hindmarsh </v>
      </c>
      <c r="AR84" s="76">
        <f t="shared" si="22"/>
        <v>6</v>
      </c>
    </row>
    <row r="85" spans="1:54" ht="12.75" customHeight="1">
      <c r="A85" s="37"/>
      <c r="B85" s="38">
        <v>78</v>
      </c>
      <c r="C85" s="39" t="s">
        <v>57</v>
      </c>
      <c r="D85" s="38" t="s">
        <v>37</v>
      </c>
      <c r="E85" s="40" t="s">
        <v>17</v>
      </c>
      <c r="F85" s="41">
        <v>11</v>
      </c>
      <c r="G85" s="41">
        <v>13</v>
      </c>
      <c r="H85" s="41">
        <v>0</v>
      </c>
      <c r="I85" s="41">
        <v>0</v>
      </c>
      <c r="J85" s="41">
        <v>0</v>
      </c>
      <c r="K85" s="41">
        <v>25</v>
      </c>
      <c r="L85" s="42"/>
      <c r="M85" s="43"/>
      <c r="AK85" s="84">
        <v>75</v>
      </c>
      <c r="AL85" s="83">
        <f t="shared" si="23"/>
        <v>1572</v>
      </c>
      <c r="AM85" s="97" t="s">
        <v>211</v>
      </c>
      <c r="AN85" s="84">
        <f t="shared" si="18"/>
        <v>47</v>
      </c>
      <c r="AO85" s="84">
        <f t="shared" si="19"/>
        <v>47.0075</v>
      </c>
      <c r="AP85" s="84">
        <f t="shared" si="20"/>
        <v>47</v>
      </c>
      <c r="AQ85" s="76" t="str">
        <f t="shared" si="21"/>
        <v xml:space="preserve">Gannawarra </v>
      </c>
      <c r="AR85" s="76">
        <f t="shared" si="22"/>
        <v>6</v>
      </c>
    </row>
    <row r="86" spans="1:54" ht="12.75" customHeight="1">
      <c r="A86" s="37"/>
      <c r="B86" s="38">
        <v>79</v>
      </c>
      <c r="C86" s="39" t="s">
        <v>57</v>
      </c>
      <c r="D86" s="38" t="s">
        <v>38</v>
      </c>
      <c r="E86" s="40" t="s">
        <v>18</v>
      </c>
      <c r="F86" s="41">
        <v>117</v>
      </c>
      <c r="G86" s="41">
        <v>50</v>
      </c>
      <c r="H86" s="41">
        <v>36</v>
      </c>
      <c r="I86" s="41">
        <v>10</v>
      </c>
      <c r="J86" s="41">
        <v>3</v>
      </c>
      <c r="K86" s="41">
        <v>215</v>
      </c>
      <c r="L86" s="42"/>
      <c r="M86" s="43"/>
      <c r="AK86" s="84">
        <v>76</v>
      </c>
      <c r="AL86" s="83">
        <f t="shared" si="23"/>
        <v>1593</v>
      </c>
      <c r="AM86" s="97" t="s">
        <v>212</v>
      </c>
      <c r="AN86" s="84">
        <f t="shared" si="18"/>
        <v>255</v>
      </c>
      <c r="AO86" s="84">
        <f t="shared" si="19"/>
        <v>255.0076</v>
      </c>
      <c r="AP86" s="84">
        <f t="shared" si="20"/>
        <v>15</v>
      </c>
      <c r="AQ86" s="76" t="str">
        <f t="shared" si="21"/>
        <v xml:space="preserve">West Wimmera </v>
      </c>
      <c r="AR86" s="76">
        <f t="shared" si="22"/>
        <v>5</v>
      </c>
    </row>
    <row r="87" spans="1:54" ht="12.75" customHeight="1">
      <c r="A87" s="37"/>
      <c r="B87" s="38">
        <v>80</v>
      </c>
      <c r="C87" s="39" t="s">
        <v>57</v>
      </c>
      <c r="D87" s="38" t="s">
        <v>39</v>
      </c>
      <c r="E87" s="40" t="s">
        <v>19</v>
      </c>
      <c r="F87" s="41">
        <v>918</v>
      </c>
      <c r="G87" s="41">
        <v>308</v>
      </c>
      <c r="H87" s="41">
        <v>130</v>
      </c>
      <c r="I87" s="41">
        <v>32</v>
      </c>
      <c r="J87" s="41">
        <v>3</v>
      </c>
      <c r="K87" s="41">
        <v>1390</v>
      </c>
      <c r="L87" s="42"/>
      <c r="M87" s="43"/>
      <c r="AK87" s="84">
        <v>77</v>
      </c>
      <c r="AL87" s="83">
        <f t="shared" si="23"/>
        <v>1614</v>
      </c>
      <c r="AM87" s="97" t="s">
        <v>213</v>
      </c>
      <c r="AN87" s="84">
        <f t="shared" si="18"/>
        <v>645</v>
      </c>
      <c r="AO87" s="84">
        <f t="shared" si="19"/>
        <v>645.0077</v>
      </c>
      <c r="AP87" s="84">
        <f t="shared" si="20"/>
        <v>2</v>
      </c>
      <c r="AQ87" s="76" t="str">
        <f t="shared" si="21"/>
        <v xml:space="preserve">Loddon </v>
      </c>
      <c r="AR87" s="76">
        <f t="shared" si="22"/>
        <v>5</v>
      </c>
    </row>
    <row r="88" spans="1:54" ht="12.75" customHeight="1">
      <c r="A88" s="37"/>
      <c r="B88" s="38">
        <v>81</v>
      </c>
      <c r="C88" s="39" t="s">
        <v>57</v>
      </c>
      <c r="D88" s="38" t="s">
        <v>40</v>
      </c>
      <c r="E88" s="40" t="s">
        <v>20</v>
      </c>
      <c r="F88" s="41">
        <v>161</v>
      </c>
      <c r="G88" s="41">
        <v>37</v>
      </c>
      <c r="H88" s="41">
        <v>27</v>
      </c>
      <c r="I88" s="41">
        <v>5</v>
      </c>
      <c r="J88" s="41">
        <v>0</v>
      </c>
      <c r="K88" s="41">
        <v>230</v>
      </c>
      <c r="L88" s="42"/>
      <c r="M88" s="43"/>
      <c r="AK88" s="84">
        <v>78</v>
      </c>
      <c r="AL88" s="83">
        <f t="shared" si="23"/>
        <v>1635</v>
      </c>
      <c r="AM88" s="97" t="s">
        <v>214</v>
      </c>
      <c r="AN88" s="84">
        <f t="shared" si="18"/>
        <v>209</v>
      </c>
      <c r="AO88" s="84">
        <f t="shared" si="19"/>
        <v>209.0078</v>
      </c>
      <c r="AP88" s="84">
        <f t="shared" si="20"/>
        <v>22</v>
      </c>
      <c r="AQ88" s="76" t="str">
        <f t="shared" si="21"/>
        <v xml:space="preserve">Buloke </v>
      </c>
      <c r="AR88" s="76">
        <f t="shared" si="22"/>
        <v>4</v>
      </c>
    </row>
    <row r="89" spans="1:54" ht="12.75" customHeight="1">
      <c r="A89" s="37"/>
      <c r="B89" s="38">
        <v>82</v>
      </c>
      <c r="C89" s="39" t="s">
        <v>57</v>
      </c>
      <c r="D89" s="38" t="s">
        <v>41</v>
      </c>
      <c r="E89" s="40" t="s">
        <v>21</v>
      </c>
      <c r="F89" s="41">
        <v>254</v>
      </c>
      <c r="G89" s="41">
        <v>215</v>
      </c>
      <c r="H89" s="41">
        <v>62</v>
      </c>
      <c r="I89" s="41">
        <v>4</v>
      </c>
      <c r="J89" s="41">
        <v>0</v>
      </c>
      <c r="K89" s="41">
        <v>535</v>
      </c>
      <c r="L89" s="42"/>
      <c r="M89" s="43"/>
      <c r="AK89" s="84">
        <v>79</v>
      </c>
      <c r="AL89" s="83">
        <f t="shared" si="23"/>
        <v>1656</v>
      </c>
      <c r="AM89" s="97" t="s">
        <v>215</v>
      </c>
      <c r="AN89" s="84">
        <f t="shared" si="18"/>
        <v>0</v>
      </c>
      <c r="AO89" s="84">
        <f t="shared" si="19"/>
        <v>7.9000000000000008E-3</v>
      </c>
      <c r="AP89" s="84">
        <f t="shared" si="20"/>
        <v>79</v>
      </c>
      <c r="AQ89" s="76" t="str">
        <f t="shared" si="21"/>
        <v xml:space="preserve">Yarriambiack </v>
      </c>
      <c r="AR89" s="76">
        <f t="shared" si="22"/>
        <v>0</v>
      </c>
    </row>
    <row r="90" spans="1:54" ht="12.75" customHeight="1">
      <c r="A90" s="37"/>
      <c r="B90" s="38">
        <v>83</v>
      </c>
      <c r="C90" s="39" t="s">
        <v>57</v>
      </c>
      <c r="D90" s="38" t="s">
        <v>42</v>
      </c>
      <c r="E90" s="49" t="s">
        <v>44</v>
      </c>
      <c r="F90" s="41">
        <v>6</v>
      </c>
      <c r="G90" s="41">
        <v>0</v>
      </c>
      <c r="H90" s="41">
        <v>3</v>
      </c>
      <c r="I90" s="41">
        <v>0</v>
      </c>
      <c r="J90" s="41">
        <v>0</v>
      </c>
      <c r="K90" s="41">
        <v>8</v>
      </c>
      <c r="L90" s="42"/>
      <c r="M90" s="43"/>
      <c r="AK90" s="76"/>
      <c r="AL90" s="87"/>
      <c r="AM90" s="87"/>
      <c r="AN90" s="76"/>
      <c r="AO90" s="76"/>
      <c r="AP90" s="76"/>
      <c r="AQ90" s="76"/>
      <c r="AR90" s="76"/>
    </row>
    <row r="91" spans="1:54" ht="12.75" customHeight="1">
      <c r="A91" s="37"/>
      <c r="B91" s="38">
        <v>84</v>
      </c>
      <c r="C91" s="39" t="s">
        <v>57</v>
      </c>
      <c r="D91" s="38"/>
      <c r="E91" s="40" t="s">
        <v>1</v>
      </c>
      <c r="F91" s="41">
        <v>7581</v>
      </c>
      <c r="G91" s="41">
        <v>2873</v>
      </c>
      <c r="H91" s="41">
        <v>883</v>
      </c>
      <c r="I91" s="41">
        <v>190</v>
      </c>
      <c r="J91" s="41">
        <v>13</v>
      </c>
      <c r="K91" s="41">
        <v>11540</v>
      </c>
      <c r="L91" s="42"/>
      <c r="M91" s="43"/>
      <c r="AK91" s="76"/>
      <c r="AL91" s="87"/>
      <c r="AM91" s="87"/>
      <c r="AN91" s="76"/>
      <c r="AO91" s="76"/>
      <c r="AP91" s="76"/>
      <c r="AQ91" s="76"/>
      <c r="AR91" s="76"/>
    </row>
    <row r="92" spans="1:54" ht="12.75" customHeight="1">
      <c r="A92" s="37"/>
      <c r="B92" s="38">
        <v>85</v>
      </c>
      <c r="C92" s="39" t="s">
        <v>58</v>
      </c>
      <c r="D92" s="38" t="s">
        <v>23</v>
      </c>
      <c r="E92" s="40" t="s">
        <v>3</v>
      </c>
      <c r="F92" s="41">
        <v>353</v>
      </c>
      <c r="G92" s="41">
        <v>64</v>
      </c>
      <c r="H92" s="41">
        <v>13</v>
      </c>
      <c r="I92" s="41">
        <v>3</v>
      </c>
      <c r="J92" s="41">
        <v>0</v>
      </c>
      <c r="K92" s="41">
        <v>432</v>
      </c>
      <c r="L92" s="42"/>
      <c r="M92" s="43"/>
      <c r="AK92" s="76"/>
      <c r="AL92" s="87"/>
      <c r="AM92" s="87"/>
      <c r="AN92" s="76"/>
      <c r="AO92" s="76"/>
      <c r="AP92" s="76"/>
      <c r="AQ92" s="76"/>
      <c r="AR92" s="76"/>
    </row>
    <row r="93" spans="1:54" ht="12.75" customHeight="1">
      <c r="A93" s="37"/>
      <c r="B93" s="38">
        <v>86</v>
      </c>
      <c r="C93" s="39" t="s">
        <v>58</v>
      </c>
      <c r="D93" s="38" t="s">
        <v>24</v>
      </c>
      <c r="E93" s="40" t="s">
        <v>4</v>
      </c>
      <c r="F93" s="41">
        <v>6</v>
      </c>
      <c r="G93" s="41">
        <v>0</v>
      </c>
      <c r="H93" s="41">
        <v>0</v>
      </c>
      <c r="I93" s="41">
        <v>3</v>
      </c>
      <c r="J93" s="41">
        <v>0</v>
      </c>
      <c r="K93" s="41">
        <v>10</v>
      </c>
      <c r="L93" s="42"/>
      <c r="M93" s="43"/>
      <c r="AK93" s="76"/>
      <c r="AL93" s="87"/>
      <c r="AM93" s="87"/>
      <c r="AN93" s="76"/>
      <c r="AO93" s="76"/>
      <c r="AP93" s="76"/>
      <c r="AQ93" s="76"/>
      <c r="AR93" s="76"/>
    </row>
    <row r="94" spans="1:54" ht="12.75" customHeight="1">
      <c r="A94" s="37"/>
      <c r="B94" s="38">
        <v>87</v>
      </c>
      <c r="C94" s="39" t="s">
        <v>58</v>
      </c>
      <c r="D94" s="38" t="s">
        <v>25</v>
      </c>
      <c r="E94" s="40" t="s">
        <v>5</v>
      </c>
      <c r="F94" s="41">
        <v>61</v>
      </c>
      <c r="G94" s="41">
        <v>22</v>
      </c>
      <c r="H94" s="41">
        <v>19</v>
      </c>
      <c r="I94" s="41">
        <v>3</v>
      </c>
      <c r="J94" s="41">
        <v>0</v>
      </c>
      <c r="K94" s="41">
        <v>105</v>
      </c>
      <c r="L94" s="42"/>
      <c r="M94" s="43"/>
      <c r="AK94" s="76"/>
      <c r="AL94" s="87"/>
      <c r="AM94" s="87"/>
      <c r="AN94" s="76"/>
      <c r="AO94" s="76"/>
      <c r="AP94" s="76"/>
      <c r="AQ94" s="76"/>
      <c r="AR94" s="76"/>
    </row>
    <row r="95" spans="1:54" ht="12.75" customHeight="1">
      <c r="A95" s="37"/>
      <c r="B95" s="38">
        <v>88</v>
      </c>
      <c r="C95" s="39" t="s">
        <v>58</v>
      </c>
      <c r="D95" s="38" t="s">
        <v>26</v>
      </c>
      <c r="E95" s="40" t="s">
        <v>6</v>
      </c>
      <c r="F95" s="41">
        <v>7</v>
      </c>
      <c r="G95" s="41">
        <v>5</v>
      </c>
      <c r="H95" s="41">
        <v>0</v>
      </c>
      <c r="I95" s="41">
        <v>0</v>
      </c>
      <c r="J95" s="41">
        <v>0</v>
      </c>
      <c r="K95" s="41">
        <v>15</v>
      </c>
      <c r="L95" s="42"/>
      <c r="M95" s="43"/>
      <c r="AK95" s="76"/>
      <c r="AL95" s="87"/>
      <c r="AM95" s="87"/>
      <c r="AN95" s="76"/>
      <c r="AO95" s="76"/>
      <c r="AP95" s="76"/>
      <c r="AQ95" s="76"/>
      <c r="AR95" s="76"/>
    </row>
    <row r="96" spans="1:54" ht="12.75" customHeight="1">
      <c r="A96" s="37"/>
      <c r="B96" s="38">
        <v>89</v>
      </c>
      <c r="C96" s="39" t="s">
        <v>58</v>
      </c>
      <c r="D96" s="38" t="s">
        <v>27</v>
      </c>
      <c r="E96" s="40" t="s">
        <v>7</v>
      </c>
      <c r="F96" s="41">
        <v>601</v>
      </c>
      <c r="G96" s="41">
        <v>304</v>
      </c>
      <c r="H96" s="41">
        <v>40</v>
      </c>
      <c r="I96" s="41">
        <v>5</v>
      </c>
      <c r="J96" s="41">
        <v>0</v>
      </c>
      <c r="K96" s="41">
        <v>950</v>
      </c>
      <c r="L96" s="42"/>
      <c r="M96" s="43"/>
      <c r="AK96" s="76"/>
      <c r="AL96" s="87"/>
      <c r="AM96" s="87"/>
      <c r="AN96" s="76"/>
      <c r="AO96" s="76"/>
      <c r="AP96" s="76"/>
      <c r="AQ96" s="76"/>
      <c r="AR96" s="76"/>
    </row>
    <row r="97" spans="1:44" ht="12.75" customHeight="1">
      <c r="A97" s="37"/>
      <c r="B97" s="38">
        <v>90</v>
      </c>
      <c r="C97" s="39" t="s">
        <v>58</v>
      </c>
      <c r="D97" s="38" t="s">
        <v>28</v>
      </c>
      <c r="E97" s="40" t="s">
        <v>8</v>
      </c>
      <c r="F97" s="41">
        <v>38</v>
      </c>
      <c r="G97" s="41">
        <v>24</v>
      </c>
      <c r="H97" s="41">
        <v>0</v>
      </c>
      <c r="I97" s="41">
        <v>0</v>
      </c>
      <c r="J97" s="41">
        <v>0</v>
      </c>
      <c r="K97" s="41">
        <v>64</v>
      </c>
      <c r="L97" s="42"/>
      <c r="M97" s="43"/>
      <c r="AK97" s="76"/>
      <c r="AL97" s="87"/>
      <c r="AM97" s="87"/>
      <c r="AN97" s="76"/>
      <c r="AO97" s="76"/>
      <c r="AP97" s="76"/>
      <c r="AQ97" s="76"/>
      <c r="AR97" s="76"/>
    </row>
    <row r="98" spans="1:44" ht="12.75" customHeight="1">
      <c r="A98" s="37"/>
      <c r="B98" s="38">
        <v>91</v>
      </c>
      <c r="C98" s="39" t="s">
        <v>58</v>
      </c>
      <c r="D98" s="38" t="s">
        <v>29</v>
      </c>
      <c r="E98" s="40" t="s">
        <v>9</v>
      </c>
      <c r="F98" s="41">
        <v>111</v>
      </c>
      <c r="G98" s="41">
        <v>79</v>
      </c>
      <c r="H98" s="41">
        <v>45</v>
      </c>
      <c r="I98" s="41">
        <v>10</v>
      </c>
      <c r="J98" s="41">
        <v>0</v>
      </c>
      <c r="K98" s="41">
        <v>245</v>
      </c>
      <c r="L98" s="42"/>
      <c r="M98" s="43"/>
      <c r="AK98" s="76"/>
      <c r="AL98" s="87"/>
      <c r="AM98" s="87"/>
      <c r="AN98" s="76"/>
      <c r="AO98" s="76"/>
      <c r="AP98" s="76"/>
      <c r="AQ98" s="76"/>
      <c r="AR98" s="76"/>
    </row>
    <row r="99" spans="1:44" ht="12.75" customHeight="1">
      <c r="A99" s="37"/>
      <c r="B99" s="38">
        <v>92</v>
      </c>
      <c r="C99" s="39" t="s">
        <v>58</v>
      </c>
      <c r="D99" s="38" t="s">
        <v>30</v>
      </c>
      <c r="E99" s="40" t="s">
        <v>10</v>
      </c>
      <c r="F99" s="41">
        <v>80</v>
      </c>
      <c r="G99" s="41">
        <v>82</v>
      </c>
      <c r="H99" s="41">
        <v>80</v>
      </c>
      <c r="I99" s="41">
        <v>19</v>
      </c>
      <c r="J99" s="41">
        <v>0</v>
      </c>
      <c r="K99" s="41">
        <v>261</v>
      </c>
      <c r="L99" s="42"/>
      <c r="M99" s="43"/>
      <c r="AK99" s="76"/>
      <c r="AL99" s="87"/>
      <c r="AM99" s="87"/>
      <c r="AN99" s="76"/>
      <c r="AO99" s="76"/>
      <c r="AP99" s="76"/>
      <c r="AQ99" s="76"/>
      <c r="AR99" s="76"/>
    </row>
    <row r="100" spans="1:44" ht="12.75" customHeight="1">
      <c r="A100" s="37"/>
      <c r="B100" s="38">
        <v>93</v>
      </c>
      <c r="C100" s="39" t="s">
        <v>58</v>
      </c>
      <c r="D100" s="38" t="s">
        <v>31</v>
      </c>
      <c r="E100" s="40" t="s">
        <v>11</v>
      </c>
      <c r="F100" s="41">
        <v>98</v>
      </c>
      <c r="G100" s="41">
        <v>43</v>
      </c>
      <c r="H100" s="41">
        <v>8</v>
      </c>
      <c r="I100" s="41">
        <v>3</v>
      </c>
      <c r="J100" s="41">
        <v>0</v>
      </c>
      <c r="K100" s="41">
        <v>152</v>
      </c>
      <c r="L100" s="42"/>
      <c r="M100" s="43"/>
      <c r="AK100" s="76"/>
      <c r="AL100" s="87"/>
      <c r="AM100" s="87"/>
      <c r="AN100" s="76"/>
      <c r="AO100" s="76"/>
      <c r="AP100" s="76"/>
      <c r="AQ100" s="76"/>
      <c r="AR100" s="76"/>
    </row>
    <row r="101" spans="1:44" ht="12.75" customHeight="1">
      <c r="A101" s="37"/>
      <c r="B101" s="38">
        <v>94</v>
      </c>
      <c r="C101" s="39" t="s">
        <v>58</v>
      </c>
      <c r="D101" s="38" t="s">
        <v>32</v>
      </c>
      <c r="E101" s="40" t="s">
        <v>12</v>
      </c>
      <c r="F101" s="41">
        <v>11</v>
      </c>
      <c r="G101" s="41">
        <v>10</v>
      </c>
      <c r="H101" s="41">
        <v>0</v>
      </c>
      <c r="I101" s="41">
        <v>0</v>
      </c>
      <c r="J101" s="41">
        <v>0</v>
      </c>
      <c r="K101" s="41">
        <v>22</v>
      </c>
      <c r="L101" s="42"/>
      <c r="M101" s="43"/>
      <c r="AK101" s="76"/>
      <c r="AL101" s="87"/>
      <c r="AM101" s="87"/>
      <c r="AN101" s="76"/>
      <c r="AO101" s="76"/>
      <c r="AP101" s="76"/>
      <c r="AQ101" s="76"/>
      <c r="AR101" s="76"/>
    </row>
    <row r="102" spans="1:44" ht="12.75" customHeight="1">
      <c r="A102" s="37"/>
      <c r="B102" s="38">
        <v>95</v>
      </c>
      <c r="C102" s="39" t="s">
        <v>58</v>
      </c>
      <c r="D102" s="38" t="s">
        <v>33</v>
      </c>
      <c r="E102" s="40" t="s">
        <v>13</v>
      </c>
      <c r="F102" s="41">
        <v>59</v>
      </c>
      <c r="G102" s="41">
        <v>26</v>
      </c>
      <c r="H102" s="41">
        <v>5</v>
      </c>
      <c r="I102" s="41">
        <v>0</v>
      </c>
      <c r="J102" s="41">
        <v>0</v>
      </c>
      <c r="K102" s="41">
        <v>90</v>
      </c>
      <c r="L102" s="42"/>
      <c r="M102" s="43"/>
      <c r="AK102" s="76"/>
      <c r="AL102" s="87"/>
      <c r="AM102" s="87"/>
      <c r="AN102" s="76"/>
      <c r="AO102" s="76"/>
      <c r="AP102" s="76"/>
      <c r="AQ102" s="76"/>
      <c r="AR102" s="76"/>
    </row>
    <row r="103" spans="1:44" ht="12.75" customHeight="1">
      <c r="A103" s="37"/>
      <c r="B103" s="38">
        <v>96</v>
      </c>
      <c r="C103" s="39" t="s">
        <v>58</v>
      </c>
      <c r="D103" s="38" t="s">
        <v>34</v>
      </c>
      <c r="E103" s="40" t="s">
        <v>14</v>
      </c>
      <c r="F103" s="41">
        <v>281</v>
      </c>
      <c r="G103" s="41">
        <v>36</v>
      </c>
      <c r="H103" s="41">
        <v>13</v>
      </c>
      <c r="I103" s="41">
        <v>3</v>
      </c>
      <c r="J103" s="41">
        <v>0</v>
      </c>
      <c r="K103" s="41">
        <v>333</v>
      </c>
      <c r="L103" s="42"/>
      <c r="M103" s="43"/>
      <c r="AK103" s="76"/>
      <c r="AL103" s="87"/>
      <c r="AM103" s="87"/>
      <c r="AN103" s="76"/>
      <c r="AO103" s="76"/>
      <c r="AP103" s="76"/>
      <c r="AQ103" s="76"/>
      <c r="AR103" s="76"/>
    </row>
    <row r="104" spans="1:44" ht="12.75" customHeight="1">
      <c r="A104" s="37"/>
      <c r="B104" s="38">
        <v>97</v>
      </c>
      <c r="C104" s="39" t="s">
        <v>58</v>
      </c>
      <c r="D104" s="38" t="s">
        <v>35</v>
      </c>
      <c r="E104" s="40" t="s">
        <v>15</v>
      </c>
      <c r="F104" s="41">
        <v>210</v>
      </c>
      <c r="G104" s="41">
        <v>110</v>
      </c>
      <c r="H104" s="41">
        <v>29</v>
      </c>
      <c r="I104" s="41">
        <v>0</v>
      </c>
      <c r="J104" s="41">
        <v>0</v>
      </c>
      <c r="K104" s="41">
        <v>349</v>
      </c>
      <c r="L104" s="42"/>
      <c r="M104" s="43"/>
      <c r="AK104" s="76"/>
      <c r="AL104" s="87"/>
      <c r="AM104" s="87"/>
      <c r="AN104" s="76"/>
      <c r="AO104" s="76"/>
      <c r="AP104" s="76"/>
      <c r="AQ104" s="76"/>
      <c r="AR104" s="76"/>
    </row>
    <row r="105" spans="1:44" ht="12.75" customHeight="1">
      <c r="A105" s="37"/>
      <c r="B105" s="38">
        <v>98</v>
      </c>
      <c r="C105" s="39" t="s">
        <v>58</v>
      </c>
      <c r="D105" s="38" t="s">
        <v>36</v>
      </c>
      <c r="E105" s="40" t="s">
        <v>16</v>
      </c>
      <c r="F105" s="41">
        <v>104</v>
      </c>
      <c r="G105" s="41">
        <v>39</v>
      </c>
      <c r="H105" s="41">
        <v>16</v>
      </c>
      <c r="I105" s="41">
        <v>4</v>
      </c>
      <c r="J105" s="41">
        <v>0</v>
      </c>
      <c r="K105" s="41">
        <v>163</v>
      </c>
      <c r="L105" s="42"/>
      <c r="M105" s="43"/>
      <c r="AK105" s="76"/>
      <c r="AL105" s="87"/>
      <c r="AM105" s="87"/>
      <c r="AN105" s="76"/>
      <c r="AO105" s="76"/>
      <c r="AP105" s="76"/>
      <c r="AQ105" s="76"/>
      <c r="AR105" s="76"/>
    </row>
    <row r="106" spans="1:44" ht="12.75" customHeight="1">
      <c r="A106" s="37"/>
      <c r="B106" s="38">
        <v>99</v>
      </c>
      <c r="C106" s="39" t="s">
        <v>58</v>
      </c>
      <c r="D106" s="38" t="s">
        <v>37</v>
      </c>
      <c r="E106" s="40" t="s">
        <v>17</v>
      </c>
      <c r="F106" s="41">
        <v>6</v>
      </c>
      <c r="G106" s="41">
        <v>3</v>
      </c>
      <c r="H106" s="41">
        <v>0</v>
      </c>
      <c r="I106" s="41">
        <v>0</v>
      </c>
      <c r="J106" s="41">
        <v>0</v>
      </c>
      <c r="K106" s="41">
        <v>9</v>
      </c>
      <c r="L106" s="42"/>
      <c r="M106" s="43"/>
      <c r="AK106" s="76"/>
      <c r="AL106" s="87"/>
      <c r="AM106" s="87"/>
      <c r="AN106" s="76"/>
      <c r="AO106" s="76"/>
      <c r="AP106" s="76"/>
      <c r="AQ106" s="76"/>
      <c r="AR106" s="76"/>
    </row>
    <row r="107" spans="1:44" ht="12.75" customHeight="1">
      <c r="A107" s="37"/>
      <c r="B107" s="38">
        <v>100</v>
      </c>
      <c r="C107" s="39" t="s">
        <v>58</v>
      </c>
      <c r="D107" s="38" t="s">
        <v>38</v>
      </c>
      <c r="E107" s="40" t="s">
        <v>18</v>
      </c>
      <c r="F107" s="41">
        <v>35</v>
      </c>
      <c r="G107" s="41">
        <v>12</v>
      </c>
      <c r="H107" s="41">
        <v>10</v>
      </c>
      <c r="I107" s="41">
        <v>4</v>
      </c>
      <c r="J107" s="41">
        <v>0</v>
      </c>
      <c r="K107" s="41">
        <v>61</v>
      </c>
      <c r="L107" s="42"/>
      <c r="M107" s="43"/>
      <c r="AK107" s="76"/>
      <c r="AL107" s="87"/>
      <c r="AM107" s="87"/>
      <c r="AN107" s="76"/>
      <c r="AO107" s="76"/>
      <c r="AP107" s="76"/>
      <c r="AQ107" s="76"/>
      <c r="AR107" s="76"/>
    </row>
    <row r="108" spans="1:44" ht="12.75" customHeight="1">
      <c r="A108" s="37"/>
      <c r="B108" s="38">
        <v>101</v>
      </c>
      <c r="C108" s="39" t="s">
        <v>58</v>
      </c>
      <c r="D108" s="38" t="s">
        <v>39</v>
      </c>
      <c r="E108" s="40" t="s">
        <v>19</v>
      </c>
      <c r="F108" s="41">
        <v>141</v>
      </c>
      <c r="G108" s="41">
        <v>49</v>
      </c>
      <c r="H108" s="41">
        <v>22</v>
      </c>
      <c r="I108" s="41">
        <v>8</v>
      </c>
      <c r="J108" s="41">
        <v>0</v>
      </c>
      <c r="K108" s="41">
        <v>220</v>
      </c>
      <c r="L108" s="42"/>
      <c r="M108" s="43"/>
      <c r="AK108" s="76"/>
      <c r="AL108" s="87"/>
      <c r="AM108" s="87"/>
      <c r="AN108" s="76"/>
      <c r="AO108" s="76"/>
      <c r="AP108" s="76"/>
      <c r="AQ108" s="76"/>
      <c r="AR108" s="76"/>
    </row>
    <row r="109" spans="1:44" ht="12.75" customHeight="1">
      <c r="A109" s="37"/>
      <c r="B109" s="38">
        <v>102</v>
      </c>
      <c r="C109" s="39" t="s">
        <v>58</v>
      </c>
      <c r="D109" s="38" t="s">
        <v>40</v>
      </c>
      <c r="E109" s="40" t="s">
        <v>20</v>
      </c>
      <c r="F109" s="41">
        <v>42</v>
      </c>
      <c r="G109" s="41">
        <v>19</v>
      </c>
      <c r="H109" s="41">
        <v>13</v>
      </c>
      <c r="I109" s="41">
        <v>0</v>
      </c>
      <c r="J109" s="41">
        <v>0</v>
      </c>
      <c r="K109" s="41">
        <v>76</v>
      </c>
      <c r="L109" s="42"/>
      <c r="M109" s="43"/>
      <c r="AK109" s="76"/>
      <c r="AL109" s="87"/>
      <c r="AM109" s="87"/>
      <c r="AN109" s="76"/>
      <c r="AO109" s="76"/>
      <c r="AP109" s="76"/>
      <c r="AQ109" s="76"/>
      <c r="AR109" s="76"/>
    </row>
    <row r="110" spans="1:44" ht="12.75" customHeight="1">
      <c r="A110" s="37"/>
      <c r="B110" s="38">
        <v>103</v>
      </c>
      <c r="C110" s="39" t="s">
        <v>58</v>
      </c>
      <c r="D110" s="38" t="s">
        <v>41</v>
      </c>
      <c r="E110" s="40" t="s">
        <v>21</v>
      </c>
      <c r="F110" s="41">
        <v>87</v>
      </c>
      <c r="G110" s="41">
        <v>67</v>
      </c>
      <c r="H110" s="41">
        <v>15</v>
      </c>
      <c r="I110" s="41">
        <v>0</v>
      </c>
      <c r="J110" s="41">
        <v>0</v>
      </c>
      <c r="K110" s="41">
        <v>170</v>
      </c>
      <c r="L110" s="42"/>
      <c r="M110" s="43"/>
      <c r="AK110" s="76"/>
      <c r="AL110" s="87"/>
      <c r="AM110" s="87"/>
      <c r="AN110" s="76"/>
      <c r="AO110" s="76"/>
      <c r="AP110" s="76"/>
      <c r="AQ110" s="76"/>
      <c r="AR110" s="76"/>
    </row>
    <row r="111" spans="1:44" ht="12.75" customHeight="1">
      <c r="A111" s="37"/>
      <c r="B111" s="38">
        <v>104</v>
      </c>
      <c r="C111" s="39" t="s">
        <v>58</v>
      </c>
      <c r="D111" s="38" t="s">
        <v>42</v>
      </c>
      <c r="E111" s="49" t="s">
        <v>44</v>
      </c>
      <c r="F111" s="41">
        <v>5</v>
      </c>
      <c r="G111" s="41">
        <v>0</v>
      </c>
      <c r="H111" s="41">
        <v>0</v>
      </c>
      <c r="I111" s="41">
        <v>0</v>
      </c>
      <c r="J111" s="41">
        <v>0</v>
      </c>
      <c r="K111" s="41">
        <v>5</v>
      </c>
      <c r="L111" s="42"/>
      <c r="M111" s="43"/>
      <c r="AK111" s="76"/>
      <c r="AL111" s="87"/>
      <c r="AM111" s="87"/>
      <c r="AN111" s="76"/>
      <c r="AO111" s="76"/>
      <c r="AP111" s="76"/>
      <c r="AQ111" s="76"/>
      <c r="AR111" s="76"/>
    </row>
    <row r="112" spans="1:44" ht="12.75" customHeight="1">
      <c r="A112" s="37"/>
      <c r="B112" s="38">
        <v>105</v>
      </c>
      <c r="C112" s="39" t="s">
        <v>58</v>
      </c>
      <c r="D112" s="38"/>
      <c r="E112" s="40" t="s">
        <v>1</v>
      </c>
      <c r="F112" s="41">
        <v>2336</v>
      </c>
      <c r="G112" s="41">
        <v>994</v>
      </c>
      <c r="H112" s="41">
        <v>334</v>
      </c>
      <c r="I112" s="41">
        <v>68</v>
      </c>
      <c r="J112" s="41">
        <v>0</v>
      </c>
      <c r="K112" s="41">
        <v>3732</v>
      </c>
      <c r="L112" s="42"/>
      <c r="M112" s="43"/>
      <c r="AK112" s="76"/>
      <c r="AL112" s="87"/>
      <c r="AM112" s="87"/>
      <c r="AN112" s="76"/>
      <c r="AO112" s="76"/>
      <c r="AP112" s="76"/>
      <c r="AQ112" s="76"/>
      <c r="AR112" s="76"/>
    </row>
    <row r="113" spans="1:44" ht="12.75" customHeight="1">
      <c r="A113" s="37"/>
      <c r="B113" s="38">
        <v>106</v>
      </c>
      <c r="C113" s="39" t="s">
        <v>59</v>
      </c>
      <c r="D113" s="38" t="s">
        <v>23</v>
      </c>
      <c r="E113" s="40" t="s">
        <v>3</v>
      </c>
      <c r="F113" s="41">
        <v>1032</v>
      </c>
      <c r="G113" s="41">
        <v>177</v>
      </c>
      <c r="H113" s="41">
        <v>49</v>
      </c>
      <c r="I113" s="41">
        <v>10</v>
      </c>
      <c r="J113" s="41">
        <v>0</v>
      </c>
      <c r="K113" s="41">
        <v>1269</v>
      </c>
      <c r="L113" s="42"/>
      <c r="M113" s="43"/>
      <c r="AK113" s="76"/>
      <c r="AL113" s="87"/>
      <c r="AM113" s="87"/>
      <c r="AN113" s="76"/>
      <c r="AO113" s="76"/>
      <c r="AP113" s="76"/>
      <c r="AQ113" s="76"/>
      <c r="AR113" s="76"/>
    </row>
    <row r="114" spans="1:44" ht="12.75" customHeight="1">
      <c r="A114" s="37"/>
      <c r="B114" s="38">
        <v>107</v>
      </c>
      <c r="C114" s="39" t="s">
        <v>59</v>
      </c>
      <c r="D114" s="38" t="s">
        <v>24</v>
      </c>
      <c r="E114" s="40" t="s">
        <v>4</v>
      </c>
      <c r="F114" s="41">
        <v>4</v>
      </c>
      <c r="G114" s="41">
        <v>0</v>
      </c>
      <c r="H114" s="41">
        <v>3</v>
      </c>
      <c r="I114" s="41">
        <v>0</v>
      </c>
      <c r="J114" s="41">
        <v>0</v>
      </c>
      <c r="K114" s="41">
        <v>7</v>
      </c>
      <c r="L114" s="42"/>
      <c r="M114" s="43"/>
      <c r="AK114" s="76"/>
      <c r="AL114" s="87"/>
      <c r="AM114" s="87"/>
      <c r="AN114" s="76"/>
      <c r="AO114" s="76"/>
      <c r="AP114" s="76"/>
      <c r="AQ114" s="76"/>
      <c r="AR114" s="76"/>
    </row>
    <row r="115" spans="1:44" ht="12.75" customHeight="1">
      <c r="A115" s="37"/>
      <c r="B115" s="38">
        <v>108</v>
      </c>
      <c r="C115" s="39" t="s">
        <v>59</v>
      </c>
      <c r="D115" s="38" t="s">
        <v>25</v>
      </c>
      <c r="E115" s="40" t="s">
        <v>5</v>
      </c>
      <c r="F115" s="41">
        <v>108</v>
      </c>
      <c r="G115" s="41">
        <v>56</v>
      </c>
      <c r="H115" s="41">
        <v>27</v>
      </c>
      <c r="I115" s="41">
        <v>14</v>
      </c>
      <c r="J115" s="41">
        <v>0</v>
      </c>
      <c r="K115" s="41">
        <v>205</v>
      </c>
      <c r="L115" s="42"/>
      <c r="M115" s="43"/>
      <c r="AK115" s="76"/>
      <c r="AL115" s="87"/>
      <c r="AM115" s="87"/>
      <c r="AN115" s="76"/>
      <c r="AO115" s="76"/>
      <c r="AP115" s="76"/>
      <c r="AQ115" s="76"/>
      <c r="AR115" s="76"/>
    </row>
    <row r="116" spans="1:44" ht="12.75" customHeight="1">
      <c r="A116" s="37"/>
      <c r="B116" s="38">
        <v>109</v>
      </c>
      <c r="C116" s="39" t="s">
        <v>59</v>
      </c>
      <c r="D116" s="38" t="s">
        <v>26</v>
      </c>
      <c r="E116" s="40" t="s">
        <v>6</v>
      </c>
      <c r="F116" s="41">
        <v>3</v>
      </c>
      <c r="G116" s="41">
        <v>5</v>
      </c>
      <c r="H116" s="41">
        <v>0</v>
      </c>
      <c r="I116" s="41">
        <v>0</v>
      </c>
      <c r="J116" s="41">
        <v>0</v>
      </c>
      <c r="K116" s="41">
        <v>8</v>
      </c>
      <c r="L116" s="42"/>
      <c r="M116" s="43"/>
      <c r="AK116" s="76"/>
      <c r="AL116" s="87"/>
      <c r="AM116" s="87"/>
      <c r="AN116" s="76"/>
      <c r="AO116" s="76"/>
      <c r="AP116" s="76"/>
      <c r="AQ116" s="76"/>
      <c r="AR116" s="76"/>
    </row>
    <row r="117" spans="1:44" ht="12.75" customHeight="1">
      <c r="A117" s="37"/>
      <c r="B117" s="38">
        <v>110</v>
      </c>
      <c r="C117" s="39" t="s">
        <v>59</v>
      </c>
      <c r="D117" s="38" t="s">
        <v>27</v>
      </c>
      <c r="E117" s="40" t="s">
        <v>7</v>
      </c>
      <c r="F117" s="41">
        <v>714</v>
      </c>
      <c r="G117" s="41">
        <v>400</v>
      </c>
      <c r="H117" s="41">
        <v>80</v>
      </c>
      <c r="I117" s="41">
        <v>10</v>
      </c>
      <c r="J117" s="41">
        <v>0</v>
      </c>
      <c r="K117" s="41">
        <v>1204</v>
      </c>
      <c r="L117" s="42"/>
      <c r="M117" s="43"/>
      <c r="AK117" s="76"/>
      <c r="AL117" s="87"/>
      <c r="AM117" s="87"/>
      <c r="AN117" s="76"/>
      <c r="AO117" s="76"/>
      <c r="AP117" s="76"/>
      <c r="AQ117" s="76"/>
      <c r="AR117" s="76"/>
    </row>
    <row r="118" spans="1:44" ht="12.75" customHeight="1">
      <c r="A118" s="37"/>
      <c r="B118" s="38">
        <v>111</v>
      </c>
      <c r="C118" s="39" t="s">
        <v>59</v>
      </c>
      <c r="D118" s="38" t="s">
        <v>28</v>
      </c>
      <c r="E118" s="40" t="s">
        <v>8</v>
      </c>
      <c r="F118" s="41">
        <v>98</v>
      </c>
      <c r="G118" s="41">
        <v>26</v>
      </c>
      <c r="H118" s="41">
        <v>34</v>
      </c>
      <c r="I118" s="41">
        <v>5</v>
      </c>
      <c r="J118" s="41">
        <v>0</v>
      </c>
      <c r="K118" s="41">
        <v>163</v>
      </c>
      <c r="L118" s="42"/>
      <c r="M118" s="43"/>
      <c r="AK118" s="76"/>
      <c r="AL118" s="87"/>
      <c r="AM118" s="87"/>
      <c r="AN118" s="76"/>
      <c r="AO118" s="76"/>
      <c r="AP118" s="76"/>
      <c r="AQ118" s="76"/>
      <c r="AR118" s="76"/>
    </row>
    <row r="119" spans="1:44" ht="12.75" customHeight="1">
      <c r="A119" s="37"/>
      <c r="B119" s="38">
        <v>112</v>
      </c>
      <c r="C119" s="39" t="s">
        <v>59</v>
      </c>
      <c r="D119" s="38" t="s">
        <v>29</v>
      </c>
      <c r="E119" s="40" t="s">
        <v>9</v>
      </c>
      <c r="F119" s="41">
        <v>132</v>
      </c>
      <c r="G119" s="41">
        <v>118</v>
      </c>
      <c r="H119" s="41">
        <v>52</v>
      </c>
      <c r="I119" s="41">
        <v>12</v>
      </c>
      <c r="J119" s="41">
        <v>0</v>
      </c>
      <c r="K119" s="41">
        <v>314</v>
      </c>
      <c r="L119" s="42"/>
      <c r="M119" s="43"/>
      <c r="AK119" s="76"/>
      <c r="AL119" s="87"/>
      <c r="AM119" s="87"/>
      <c r="AN119" s="76"/>
      <c r="AO119" s="76"/>
      <c r="AP119" s="76"/>
      <c r="AQ119" s="76"/>
      <c r="AR119" s="76"/>
    </row>
    <row r="120" spans="1:44" ht="12.75" customHeight="1">
      <c r="A120" s="37"/>
      <c r="B120" s="38">
        <v>113</v>
      </c>
      <c r="C120" s="39" t="s">
        <v>59</v>
      </c>
      <c r="D120" s="38" t="s">
        <v>30</v>
      </c>
      <c r="E120" s="40" t="s">
        <v>10</v>
      </c>
      <c r="F120" s="41">
        <v>63</v>
      </c>
      <c r="G120" s="41">
        <v>74</v>
      </c>
      <c r="H120" s="41">
        <v>67</v>
      </c>
      <c r="I120" s="41">
        <v>13</v>
      </c>
      <c r="J120" s="41">
        <v>0</v>
      </c>
      <c r="K120" s="41">
        <v>218</v>
      </c>
      <c r="L120" s="42"/>
      <c r="M120" s="43"/>
      <c r="AK120" s="76"/>
      <c r="AL120" s="87"/>
      <c r="AM120" s="87"/>
      <c r="AN120" s="76"/>
      <c r="AO120" s="76"/>
      <c r="AP120" s="76"/>
      <c r="AQ120" s="76"/>
      <c r="AR120" s="76"/>
    </row>
    <row r="121" spans="1:44" ht="12.75" customHeight="1">
      <c r="A121" s="37"/>
      <c r="B121" s="38">
        <v>114</v>
      </c>
      <c r="C121" s="39" t="s">
        <v>59</v>
      </c>
      <c r="D121" s="38" t="s">
        <v>31</v>
      </c>
      <c r="E121" s="40" t="s">
        <v>11</v>
      </c>
      <c r="F121" s="41">
        <v>192</v>
      </c>
      <c r="G121" s="41">
        <v>85</v>
      </c>
      <c r="H121" s="41">
        <v>16</v>
      </c>
      <c r="I121" s="41">
        <v>3</v>
      </c>
      <c r="J121" s="41">
        <v>0</v>
      </c>
      <c r="K121" s="41">
        <v>296</v>
      </c>
      <c r="L121" s="42"/>
      <c r="M121" s="43"/>
      <c r="AK121" s="76"/>
      <c r="AL121" s="87"/>
      <c r="AM121" s="87"/>
      <c r="AN121" s="76"/>
      <c r="AO121" s="76"/>
      <c r="AP121" s="76"/>
      <c r="AQ121" s="76"/>
      <c r="AR121" s="76"/>
    </row>
    <row r="122" spans="1:44" ht="12.75" customHeight="1">
      <c r="A122" s="37"/>
      <c r="B122" s="38">
        <v>115</v>
      </c>
      <c r="C122" s="39" t="s">
        <v>59</v>
      </c>
      <c r="D122" s="38" t="s">
        <v>32</v>
      </c>
      <c r="E122" s="40" t="s">
        <v>12</v>
      </c>
      <c r="F122" s="41">
        <v>14</v>
      </c>
      <c r="G122" s="41">
        <v>10</v>
      </c>
      <c r="H122" s="41">
        <v>3</v>
      </c>
      <c r="I122" s="41">
        <v>0</v>
      </c>
      <c r="J122" s="41">
        <v>0</v>
      </c>
      <c r="K122" s="41">
        <v>28</v>
      </c>
      <c r="L122" s="42"/>
      <c r="M122" s="43"/>
      <c r="AK122" s="76"/>
      <c r="AL122" s="87"/>
      <c r="AM122" s="87"/>
      <c r="AN122" s="76"/>
      <c r="AO122" s="76"/>
      <c r="AP122" s="76"/>
      <c r="AQ122" s="76"/>
      <c r="AR122" s="76"/>
    </row>
    <row r="123" spans="1:44" ht="12.75" customHeight="1">
      <c r="A123" s="37"/>
      <c r="B123" s="38">
        <v>116</v>
      </c>
      <c r="C123" s="39" t="s">
        <v>59</v>
      </c>
      <c r="D123" s="38" t="s">
        <v>33</v>
      </c>
      <c r="E123" s="40" t="s">
        <v>13</v>
      </c>
      <c r="F123" s="41">
        <v>118</v>
      </c>
      <c r="G123" s="41">
        <v>29</v>
      </c>
      <c r="H123" s="41">
        <v>10</v>
      </c>
      <c r="I123" s="41">
        <v>0</v>
      </c>
      <c r="J123" s="41">
        <v>0</v>
      </c>
      <c r="K123" s="41">
        <v>157</v>
      </c>
      <c r="L123" s="42"/>
      <c r="M123" s="43"/>
      <c r="AK123" s="76"/>
      <c r="AL123" s="87"/>
      <c r="AM123" s="87"/>
      <c r="AN123" s="76"/>
      <c r="AO123" s="76"/>
      <c r="AP123" s="76"/>
      <c r="AQ123" s="76"/>
      <c r="AR123" s="76"/>
    </row>
    <row r="124" spans="1:44" ht="12.75" customHeight="1">
      <c r="A124" s="37"/>
      <c r="B124" s="38">
        <v>117</v>
      </c>
      <c r="C124" s="39" t="s">
        <v>59</v>
      </c>
      <c r="D124" s="38" t="s">
        <v>34</v>
      </c>
      <c r="E124" s="40" t="s">
        <v>14</v>
      </c>
      <c r="F124" s="41">
        <v>502</v>
      </c>
      <c r="G124" s="41">
        <v>45</v>
      </c>
      <c r="H124" s="41">
        <v>18</v>
      </c>
      <c r="I124" s="41">
        <v>3</v>
      </c>
      <c r="J124" s="41">
        <v>0</v>
      </c>
      <c r="K124" s="41">
        <v>566</v>
      </c>
      <c r="L124" s="42"/>
      <c r="M124" s="43"/>
      <c r="AK124" s="76"/>
      <c r="AL124" s="87"/>
      <c r="AM124" s="87"/>
      <c r="AN124" s="76"/>
      <c r="AO124" s="76"/>
      <c r="AP124" s="76"/>
      <c r="AQ124" s="76"/>
      <c r="AR124" s="76"/>
    </row>
    <row r="125" spans="1:44" ht="12.75" customHeight="1">
      <c r="A125" s="37"/>
      <c r="B125" s="38">
        <v>118</v>
      </c>
      <c r="C125" s="39" t="s">
        <v>59</v>
      </c>
      <c r="D125" s="38" t="s">
        <v>35</v>
      </c>
      <c r="E125" s="40" t="s">
        <v>15</v>
      </c>
      <c r="F125" s="41">
        <v>295</v>
      </c>
      <c r="G125" s="41">
        <v>147</v>
      </c>
      <c r="H125" s="41">
        <v>31</v>
      </c>
      <c r="I125" s="41">
        <v>8</v>
      </c>
      <c r="J125" s="41">
        <v>0</v>
      </c>
      <c r="K125" s="41">
        <v>481</v>
      </c>
      <c r="L125" s="42"/>
      <c r="M125" s="43"/>
      <c r="AK125" s="76"/>
      <c r="AL125" s="87"/>
      <c r="AM125" s="87"/>
      <c r="AN125" s="76"/>
      <c r="AO125" s="76"/>
      <c r="AP125" s="76"/>
      <c r="AQ125" s="76"/>
      <c r="AR125" s="76"/>
    </row>
    <row r="126" spans="1:44" ht="12.75" customHeight="1">
      <c r="A126" s="37"/>
      <c r="B126" s="38">
        <v>119</v>
      </c>
      <c r="C126" s="39" t="s">
        <v>59</v>
      </c>
      <c r="D126" s="38" t="s">
        <v>36</v>
      </c>
      <c r="E126" s="40" t="s">
        <v>16</v>
      </c>
      <c r="F126" s="41">
        <v>144</v>
      </c>
      <c r="G126" s="41">
        <v>53</v>
      </c>
      <c r="H126" s="41">
        <v>17</v>
      </c>
      <c r="I126" s="41">
        <v>9</v>
      </c>
      <c r="J126" s="41">
        <v>0</v>
      </c>
      <c r="K126" s="41">
        <v>224</v>
      </c>
      <c r="L126" s="42"/>
      <c r="M126" s="43"/>
      <c r="AK126" s="76"/>
      <c r="AL126" s="87"/>
      <c r="AM126" s="87"/>
      <c r="AN126" s="76"/>
      <c r="AO126" s="76"/>
      <c r="AP126" s="76"/>
      <c r="AQ126" s="76"/>
      <c r="AR126" s="76"/>
    </row>
    <row r="127" spans="1:44" ht="12.75" customHeight="1">
      <c r="A127" s="37"/>
      <c r="B127" s="38">
        <v>120</v>
      </c>
      <c r="C127" s="39" t="s">
        <v>59</v>
      </c>
      <c r="D127" s="38" t="s">
        <v>37</v>
      </c>
      <c r="E127" s="40" t="s">
        <v>17</v>
      </c>
      <c r="F127" s="41">
        <v>3</v>
      </c>
      <c r="G127" s="41">
        <v>0</v>
      </c>
      <c r="H127" s="41">
        <v>3</v>
      </c>
      <c r="I127" s="41">
        <v>3</v>
      </c>
      <c r="J127" s="41">
        <v>0</v>
      </c>
      <c r="K127" s="41">
        <v>8</v>
      </c>
      <c r="L127" s="42"/>
      <c r="M127" s="43"/>
      <c r="AK127" s="76"/>
      <c r="AL127" s="87"/>
      <c r="AM127" s="87"/>
      <c r="AN127" s="76"/>
      <c r="AO127" s="76"/>
      <c r="AP127" s="76"/>
      <c r="AQ127" s="76"/>
      <c r="AR127" s="76"/>
    </row>
    <row r="128" spans="1:44" ht="12.75" customHeight="1">
      <c r="A128" s="37"/>
      <c r="B128" s="38">
        <v>121</v>
      </c>
      <c r="C128" s="39" t="s">
        <v>59</v>
      </c>
      <c r="D128" s="38" t="s">
        <v>38</v>
      </c>
      <c r="E128" s="40" t="s">
        <v>18</v>
      </c>
      <c r="F128" s="41">
        <v>37</v>
      </c>
      <c r="G128" s="41">
        <v>23</v>
      </c>
      <c r="H128" s="41">
        <v>6</v>
      </c>
      <c r="I128" s="41">
        <v>3</v>
      </c>
      <c r="J128" s="41">
        <v>3</v>
      </c>
      <c r="K128" s="41">
        <v>70</v>
      </c>
      <c r="L128" s="42"/>
      <c r="M128" s="43"/>
      <c r="AK128" s="76"/>
      <c r="AL128" s="87"/>
      <c r="AM128" s="87"/>
      <c r="AN128" s="76"/>
      <c r="AO128" s="76"/>
      <c r="AP128" s="76"/>
      <c r="AQ128" s="76"/>
      <c r="AR128" s="76"/>
    </row>
    <row r="129" spans="1:44" ht="12.75" customHeight="1">
      <c r="A129" s="37"/>
      <c r="B129" s="38">
        <v>122</v>
      </c>
      <c r="C129" s="39" t="s">
        <v>59</v>
      </c>
      <c r="D129" s="38" t="s">
        <v>39</v>
      </c>
      <c r="E129" s="40" t="s">
        <v>19</v>
      </c>
      <c r="F129" s="41">
        <v>249</v>
      </c>
      <c r="G129" s="41">
        <v>81</v>
      </c>
      <c r="H129" s="41">
        <v>55</v>
      </c>
      <c r="I129" s="41">
        <v>13</v>
      </c>
      <c r="J129" s="41">
        <v>0</v>
      </c>
      <c r="K129" s="41">
        <v>398</v>
      </c>
      <c r="L129" s="42"/>
      <c r="M129" s="43"/>
      <c r="AK129" s="76"/>
      <c r="AL129" s="87"/>
      <c r="AM129" s="87"/>
      <c r="AN129" s="76"/>
      <c r="AO129" s="76"/>
      <c r="AP129" s="76"/>
      <c r="AQ129" s="76"/>
      <c r="AR129" s="76"/>
    </row>
    <row r="130" spans="1:44" ht="12.75" customHeight="1">
      <c r="A130" s="37"/>
      <c r="B130" s="38">
        <v>123</v>
      </c>
      <c r="C130" s="39" t="s">
        <v>59</v>
      </c>
      <c r="D130" s="38" t="s">
        <v>40</v>
      </c>
      <c r="E130" s="40" t="s">
        <v>20</v>
      </c>
      <c r="F130" s="41">
        <v>49</v>
      </c>
      <c r="G130" s="41">
        <v>11</v>
      </c>
      <c r="H130" s="41">
        <v>6</v>
      </c>
      <c r="I130" s="41">
        <v>3</v>
      </c>
      <c r="J130" s="41">
        <v>0</v>
      </c>
      <c r="K130" s="41">
        <v>68</v>
      </c>
      <c r="L130" s="42"/>
      <c r="M130" s="43"/>
      <c r="AK130" s="76"/>
      <c r="AL130" s="87"/>
      <c r="AM130" s="87"/>
      <c r="AN130" s="76"/>
      <c r="AO130" s="76"/>
      <c r="AP130" s="76"/>
      <c r="AQ130" s="76"/>
      <c r="AR130" s="76"/>
    </row>
    <row r="131" spans="1:44" ht="12.75" customHeight="1">
      <c r="A131" s="37"/>
      <c r="B131" s="38">
        <v>124</v>
      </c>
      <c r="C131" s="39" t="s">
        <v>59</v>
      </c>
      <c r="D131" s="38" t="s">
        <v>41</v>
      </c>
      <c r="E131" s="40" t="s">
        <v>21</v>
      </c>
      <c r="F131" s="41">
        <v>163</v>
      </c>
      <c r="G131" s="41">
        <v>151</v>
      </c>
      <c r="H131" s="41">
        <v>34</v>
      </c>
      <c r="I131" s="41">
        <v>0</v>
      </c>
      <c r="J131" s="41">
        <v>0</v>
      </c>
      <c r="K131" s="41">
        <v>350</v>
      </c>
      <c r="L131" s="42"/>
      <c r="M131" s="43"/>
      <c r="AK131" s="76"/>
      <c r="AL131" s="87"/>
      <c r="AM131" s="87"/>
      <c r="AN131" s="76"/>
      <c r="AO131" s="76"/>
      <c r="AP131" s="76"/>
      <c r="AQ131" s="76"/>
      <c r="AR131" s="76"/>
    </row>
    <row r="132" spans="1:44" ht="12.75" customHeight="1">
      <c r="A132" s="37"/>
      <c r="B132" s="38">
        <v>125</v>
      </c>
      <c r="C132" s="39" t="s">
        <v>59</v>
      </c>
      <c r="D132" s="38" t="s">
        <v>42</v>
      </c>
      <c r="E132" s="49" t="s">
        <v>44</v>
      </c>
      <c r="F132" s="41">
        <v>8</v>
      </c>
      <c r="G132" s="41">
        <v>0</v>
      </c>
      <c r="H132" s="41">
        <v>0</v>
      </c>
      <c r="I132" s="41">
        <v>0</v>
      </c>
      <c r="J132" s="41">
        <v>0</v>
      </c>
      <c r="K132" s="41">
        <v>8</v>
      </c>
      <c r="L132" s="42"/>
      <c r="M132" s="43"/>
      <c r="AK132" s="76"/>
      <c r="AL132" s="87"/>
      <c r="AM132" s="87"/>
      <c r="AN132" s="76"/>
      <c r="AO132" s="76"/>
      <c r="AP132" s="76"/>
      <c r="AQ132" s="76"/>
      <c r="AR132" s="76"/>
    </row>
    <row r="133" spans="1:44" ht="12.75" customHeight="1">
      <c r="A133" s="37"/>
      <c r="B133" s="38">
        <v>126</v>
      </c>
      <c r="C133" s="39" t="s">
        <v>59</v>
      </c>
      <c r="D133" s="38"/>
      <c r="E133" s="40" t="s">
        <v>1</v>
      </c>
      <c r="F133" s="41">
        <v>3928</v>
      </c>
      <c r="G133" s="41">
        <v>1493</v>
      </c>
      <c r="H133" s="41">
        <v>509</v>
      </c>
      <c r="I133" s="41">
        <v>107</v>
      </c>
      <c r="J133" s="41">
        <v>5</v>
      </c>
      <c r="K133" s="41">
        <v>6042</v>
      </c>
      <c r="L133" s="42"/>
      <c r="M133" s="43"/>
      <c r="AK133" s="76"/>
      <c r="AL133" s="87"/>
      <c r="AM133" s="87"/>
      <c r="AN133" s="76"/>
      <c r="AO133" s="76"/>
      <c r="AP133" s="76"/>
      <c r="AQ133" s="76"/>
      <c r="AR133" s="76"/>
    </row>
    <row r="134" spans="1:44" ht="12.75" customHeight="1">
      <c r="A134" s="37"/>
      <c r="B134" s="38">
        <v>127</v>
      </c>
      <c r="C134" s="39" t="s">
        <v>52</v>
      </c>
      <c r="D134" s="38" t="s">
        <v>23</v>
      </c>
      <c r="E134" s="40" t="s">
        <v>3</v>
      </c>
      <c r="F134" s="41">
        <v>100</v>
      </c>
      <c r="G134" s="41">
        <v>16</v>
      </c>
      <c r="H134" s="41">
        <v>0</v>
      </c>
      <c r="I134" s="41">
        <v>3</v>
      </c>
      <c r="J134" s="41">
        <v>0</v>
      </c>
      <c r="K134" s="41">
        <v>119</v>
      </c>
      <c r="L134" s="42"/>
      <c r="M134" s="43"/>
      <c r="AK134" s="76"/>
      <c r="AL134" s="87"/>
      <c r="AM134" s="87"/>
      <c r="AN134" s="76"/>
      <c r="AO134" s="76"/>
      <c r="AP134" s="76"/>
      <c r="AQ134" s="76"/>
      <c r="AR134" s="76"/>
    </row>
    <row r="135" spans="1:44" ht="12.75" customHeight="1">
      <c r="A135" s="37"/>
      <c r="B135" s="38">
        <v>128</v>
      </c>
      <c r="C135" s="39" t="s">
        <v>52</v>
      </c>
      <c r="D135" s="38" t="s">
        <v>24</v>
      </c>
      <c r="E135" s="40" t="s">
        <v>4</v>
      </c>
      <c r="F135" s="41">
        <v>7</v>
      </c>
      <c r="G135" s="41">
        <v>3</v>
      </c>
      <c r="H135" s="41">
        <v>0</v>
      </c>
      <c r="I135" s="41">
        <v>0</v>
      </c>
      <c r="J135" s="41">
        <v>0</v>
      </c>
      <c r="K135" s="41">
        <v>10</v>
      </c>
      <c r="L135" s="42"/>
      <c r="M135" s="43"/>
      <c r="AK135" s="76"/>
      <c r="AL135" s="87"/>
      <c r="AM135" s="87"/>
      <c r="AN135" s="76"/>
      <c r="AO135" s="76"/>
      <c r="AP135" s="76"/>
      <c r="AQ135" s="76"/>
      <c r="AR135" s="76"/>
    </row>
    <row r="136" spans="1:44" ht="12.75" customHeight="1">
      <c r="A136" s="37"/>
      <c r="B136" s="38">
        <v>129</v>
      </c>
      <c r="C136" s="39" t="s">
        <v>52</v>
      </c>
      <c r="D136" s="38" t="s">
        <v>25</v>
      </c>
      <c r="E136" s="40" t="s">
        <v>5</v>
      </c>
      <c r="F136" s="41">
        <v>167</v>
      </c>
      <c r="G136" s="41">
        <v>55</v>
      </c>
      <c r="H136" s="41">
        <v>44</v>
      </c>
      <c r="I136" s="41">
        <v>16</v>
      </c>
      <c r="J136" s="41">
        <v>0</v>
      </c>
      <c r="K136" s="41">
        <v>282</v>
      </c>
      <c r="L136" s="42"/>
      <c r="M136" s="43"/>
      <c r="AK136" s="76"/>
      <c r="AL136" s="87"/>
      <c r="AM136" s="87"/>
      <c r="AN136" s="76"/>
      <c r="AO136" s="76"/>
      <c r="AP136" s="76"/>
      <c r="AQ136" s="76"/>
      <c r="AR136" s="76"/>
    </row>
    <row r="137" spans="1:44" ht="12.75" customHeight="1">
      <c r="A137" s="37"/>
      <c r="B137" s="38">
        <v>130</v>
      </c>
      <c r="C137" s="39" t="s">
        <v>52</v>
      </c>
      <c r="D137" s="38" t="s">
        <v>26</v>
      </c>
      <c r="E137" s="40" t="s">
        <v>6</v>
      </c>
      <c r="F137" s="41">
        <v>17</v>
      </c>
      <c r="G137" s="41">
        <v>10</v>
      </c>
      <c r="H137" s="41">
        <v>0</v>
      </c>
      <c r="I137" s="41">
        <v>4</v>
      </c>
      <c r="J137" s="41">
        <v>0</v>
      </c>
      <c r="K137" s="41">
        <v>32</v>
      </c>
      <c r="L137" s="42"/>
      <c r="M137" s="43"/>
      <c r="AK137" s="76"/>
      <c r="AL137" s="87"/>
      <c r="AM137" s="87"/>
      <c r="AN137" s="76"/>
      <c r="AO137" s="76"/>
      <c r="AP137" s="76"/>
      <c r="AQ137" s="76"/>
      <c r="AR137" s="76"/>
    </row>
    <row r="138" spans="1:44" ht="12.75" customHeight="1">
      <c r="A138" s="37"/>
      <c r="B138" s="38">
        <v>131</v>
      </c>
      <c r="C138" s="39" t="s">
        <v>52</v>
      </c>
      <c r="D138" s="38" t="s">
        <v>27</v>
      </c>
      <c r="E138" s="40" t="s">
        <v>7</v>
      </c>
      <c r="F138" s="41">
        <v>1087</v>
      </c>
      <c r="G138" s="41">
        <v>427</v>
      </c>
      <c r="H138" s="41">
        <v>77</v>
      </c>
      <c r="I138" s="41">
        <v>16</v>
      </c>
      <c r="J138" s="41">
        <v>0</v>
      </c>
      <c r="K138" s="41">
        <v>1607</v>
      </c>
      <c r="L138" s="42"/>
      <c r="M138" s="43"/>
      <c r="AK138" s="76"/>
      <c r="AL138" s="87"/>
      <c r="AM138" s="87"/>
      <c r="AN138" s="76"/>
      <c r="AO138" s="76"/>
      <c r="AP138" s="76"/>
      <c r="AQ138" s="76"/>
      <c r="AR138" s="76"/>
    </row>
    <row r="139" spans="1:44" ht="12.75" customHeight="1">
      <c r="A139" s="37"/>
      <c r="B139" s="38">
        <v>132</v>
      </c>
      <c r="C139" s="39" t="s">
        <v>52</v>
      </c>
      <c r="D139" s="38" t="s">
        <v>28</v>
      </c>
      <c r="E139" s="40" t="s">
        <v>8</v>
      </c>
      <c r="F139" s="41">
        <v>269</v>
      </c>
      <c r="G139" s="41">
        <v>125</v>
      </c>
      <c r="H139" s="41">
        <v>39</v>
      </c>
      <c r="I139" s="41">
        <v>6</v>
      </c>
      <c r="J139" s="41">
        <v>0</v>
      </c>
      <c r="K139" s="41">
        <v>439</v>
      </c>
      <c r="L139" s="42"/>
      <c r="M139" s="43"/>
      <c r="AK139" s="76"/>
      <c r="AL139" s="87"/>
      <c r="AM139" s="87"/>
      <c r="AN139" s="76"/>
      <c r="AO139" s="76"/>
      <c r="AP139" s="76"/>
      <c r="AQ139" s="76"/>
      <c r="AR139" s="76"/>
    </row>
    <row r="140" spans="1:44" ht="12.75" customHeight="1">
      <c r="A140" s="37"/>
      <c r="B140" s="38">
        <v>133</v>
      </c>
      <c r="C140" s="39" t="s">
        <v>52</v>
      </c>
      <c r="D140" s="38" t="s">
        <v>29</v>
      </c>
      <c r="E140" s="40" t="s">
        <v>9</v>
      </c>
      <c r="F140" s="41">
        <v>458</v>
      </c>
      <c r="G140" s="41">
        <v>239</v>
      </c>
      <c r="H140" s="41">
        <v>98</v>
      </c>
      <c r="I140" s="41">
        <v>20</v>
      </c>
      <c r="J140" s="41">
        <v>0</v>
      </c>
      <c r="K140" s="41">
        <v>816</v>
      </c>
      <c r="L140" s="42"/>
      <c r="M140" s="43"/>
      <c r="AK140" s="76"/>
      <c r="AL140" s="87"/>
      <c r="AM140" s="87"/>
      <c r="AN140" s="76"/>
      <c r="AO140" s="76"/>
      <c r="AP140" s="76"/>
      <c r="AQ140" s="76"/>
      <c r="AR140" s="76"/>
    </row>
    <row r="141" spans="1:44" ht="12.75" customHeight="1">
      <c r="A141" s="37"/>
      <c r="B141" s="38">
        <v>134</v>
      </c>
      <c r="C141" s="39" t="s">
        <v>52</v>
      </c>
      <c r="D141" s="38" t="s">
        <v>30</v>
      </c>
      <c r="E141" s="40" t="s">
        <v>10</v>
      </c>
      <c r="F141" s="41">
        <v>130</v>
      </c>
      <c r="G141" s="41">
        <v>151</v>
      </c>
      <c r="H141" s="41">
        <v>141</v>
      </c>
      <c r="I141" s="41">
        <v>41</v>
      </c>
      <c r="J141" s="41">
        <v>3</v>
      </c>
      <c r="K141" s="41">
        <v>465</v>
      </c>
      <c r="L141" s="42"/>
      <c r="M141" s="43"/>
      <c r="AK141" s="76"/>
      <c r="AL141" s="87"/>
      <c r="AM141" s="87"/>
      <c r="AN141" s="76"/>
      <c r="AO141" s="76"/>
      <c r="AP141" s="76"/>
      <c r="AQ141" s="76"/>
      <c r="AR141" s="76"/>
    </row>
    <row r="142" spans="1:44" ht="12.75" customHeight="1">
      <c r="A142" s="37"/>
      <c r="B142" s="38">
        <v>135</v>
      </c>
      <c r="C142" s="39" t="s">
        <v>52</v>
      </c>
      <c r="D142" s="38" t="s">
        <v>31</v>
      </c>
      <c r="E142" s="40" t="s">
        <v>11</v>
      </c>
      <c r="F142" s="41">
        <v>212</v>
      </c>
      <c r="G142" s="41">
        <v>39</v>
      </c>
      <c r="H142" s="41">
        <v>9</v>
      </c>
      <c r="I142" s="41">
        <v>3</v>
      </c>
      <c r="J142" s="41">
        <v>0</v>
      </c>
      <c r="K142" s="41">
        <v>262</v>
      </c>
      <c r="L142" s="42"/>
      <c r="M142" s="43"/>
      <c r="AK142" s="76"/>
      <c r="AL142" s="87"/>
      <c r="AM142" s="87"/>
      <c r="AN142" s="76"/>
      <c r="AO142" s="76"/>
      <c r="AP142" s="76"/>
      <c r="AQ142" s="76"/>
      <c r="AR142" s="76"/>
    </row>
    <row r="143" spans="1:44" ht="12.75" customHeight="1">
      <c r="A143" s="37"/>
      <c r="B143" s="38">
        <v>136</v>
      </c>
      <c r="C143" s="39" t="s">
        <v>52</v>
      </c>
      <c r="D143" s="38" t="s">
        <v>32</v>
      </c>
      <c r="E143" s="40" t="s">
        <v>12</v>
      </c>
      <c r="F143" s="41">
        <v>107</v>
      </c>
      <c r="G143" s="41">
        <v>58</v>
      </c>
      <c r="H143" s="41">
        <v>10</v>
      </c>
      <c r="I143" s="41">
        <v>3</v>
      </c>
      <c r="J143" s="41">
        <v>0</v>
      </c>
      <c r="K143" s="41">
        <v>178</v>
      </c>
      <c r="L143" s="42"/>
      <c r="M143" s="43"/>
      <c r="AK143" s="76"/>
      <c r="AL143" s="87"/>
      <c r="AM143" s="87"/>
      <c r="AN143" s="76"/>
      <c r="AO143" s="76"/>
      <c r="AP143" s="76"/>
      <c r="AQ143" s="76"/>
      <c r="AR143" s="76"/>
    </row>
    <row r="144" spans="1:44" ht="12.75" customHeight="1">
      <c r="A144" s="37"/>
      <c r="B144" s="38">
        <v>137</v>
      </c>
      <c r="C144" s="39" t="s">
        <v>52</v>
      </c>
      <c r="D144" s="38" t="s">
        <v>33</v>
      </c>
      <c r="E144" s="40" t="s">
        <v>13</v>
      </c>
      <c r="F144" s="41">
        <v>866</v>
      </c>
      <c r="G144" s="41">
        <v>207</v>
      </c>
      <c r="H144" s="41">
        <v>34</v>
      </c>
      <c r="I144" s="41">
        <v>3</v>
      </c>
      <c r="J144" s="41">
        <v>0</v>
      </c>
      <c r="K144" s="41">
        <v>1110</v>
      </c>
      <c r="L144" s="42"/>
      <c r="M144" s="43"/>
      <c r="AK144" s="76"/>
      <c r="AL144" s="87"/>
      <c r="AM144" s="87"/>
      <c r="AN144" s="76"/>
      <c r="AO144" s="76"/>
      <c r="AP144" s="76"/>
      <c r="AQ144" s="76"/>
      <c r="AR144" s="76"/>
    </row>
    <row r="145" spans="1:44" ht="12.75" customHeight="1">
      <c r="A145" s="37"/>
      <c r="B145" s="38">
        <v>138</v>
      </c>
      <c r="C145" s="39" t="s">
        <v>52</v>
      </c>
      <c r="D145" s="38" t="s">
        <v>34</v>
      </c>
      <c r="E145" s="40" t="s">
        <v>14</v>
      </c>
      <c r="F145" s="41">
        <v>1949</v>
      </c>
      <c r="G145" s="41">
        <v>160</v>
      </c>
      <c r="H145" s="41">
        <v>35</v>
      </c>
      <c r="I145" s="41">
        <v>14</v>
      </c>
      <c r="J145" s="41">
        <v>0</v>
      </c>
      <c r="K145" s="41">
        <v>2158</v>
      </c>
      <c r="L145" s="42"/>
      <c r="M145" s="43"/>
      <c r="AK145" s="76"/>
      <c r="AL145" s="87"/>
      <c r="AM145" s="87"/>
      <c r="AN145" s="76"/>
      <c r="AO145" s="76"/>
      <c r="AP145" s="76"/>
      <c r="AQ145" s="76"/>
      <c r="AR145" s="76"/>
    </row>
    <row r="146" spans="1:44" ht="12.75" customHeight="1">
      <c r="A146" s="37"/>
      <c r="B146" s="38">
        <v>139</v>
      </c>
      <c r="C146" s="39" t="s">
        <v>52</v>
      </c>
      <c r="D146" s="38" t="s">
        <v>35</v>
      </c>
      <c r="E146" s="40" t="s">
        <v>15</v>
      </c>
      <c r="F146" s="41">
        <v>1948</v>
      </c>
      <c r="G146" s="41">
        <v>940</v>
      </c>
      <c r="H146" s="41">
        <v>131</v>
      </c>
      <c r="I146" s="41">
        <v>26</v>
      </c>
      <c r="J146" s="41">
        <v>0</v>
      </c>
      <c r="K146" s="41">
        <v>3045</v>
      </c>
      <c r="L146" s="42"/>
      <c r="M146" s="43"/>
      <c r="AK146" s="76"/>
      <c r="AL146" s="87"/>
      <c r="AM146" s="87"/>
      <c r="AN146" s="76"/>
      <c r="AO146" s="76"/>
      <c r="AP146" s="76"/>
      <c r="AQ146" s="76"/>
      <c r="AR146" s="76"/>
    </row>
    <row r="147" spans="1:44" ht="12.75" customHeight="1">
      <c r="A147" s="37"/>
      <c r="B147" s="38">
        <v>140</v>
      </c>
      <c r="C147" s="39" t="s">
        <v>52</v>
      </c>
      <c r="D147" s="38" t="s">
        <v>36</v>
      </c>
      <c r="E147" s="40" t="s">
        <v>16</v>
      </c>
      <c r="F147" s="41">
        <v>341</v>
      </c>
      <c r="G147" s="41">
        <v>184</v>
      </c>
      <c r="H147" s="41">
        <v>49</v>
      </c>
      <c r="I147" s="41">
        <v>18</v>
      </c>
      <c r="J147" s="41">
        <v>3</v>
      </c>
      <c r="K147" s="41">
        <v>595</v>
      </c>
      <c r="L147" s="42"/>
      <c r="M147" s="43"/>
      <c r="AK147" s="76"/>
      <c r="AL147" s="87"/>
      <c r="AM147" s="87"/>
      <c r="AN147" s="76"/>
      <c r="AO147" s="76"/>
      <c r="AP147" s="76"/>
      <c r="AQ147" s="76"/>
      <c r="AR147" s="76"/>
    </row>
    <row r="148" spans="1:44" ht="12.75" customHeight="1">
      <c r="A148" s="37"/>
      <c r="B148" s="38">
        <v>141</v>
      </c>
      <c r="C148" s="39" t="s">
        <v>52</v>
      </c>
      <c r="D148" s="38" t="s">
        <v>37</v>
      </c>
      <c r="E148" s="40" t="s">
        <v>17</v>
      </c>
      <c r="F148" s="41">
        <v>15</v>
      </c>
      <c r="G148" s="41">
        <v>10</v>
      </c>
      <c r="H148" s="41">
        <v>3</v>
      </c>
      <c r="I148" s="41">
        <v>0</v>
      </c>
      <c r="J148" s="41">
        <v>3</v>
      </c>
      <c r="K148" s="41">
        <v>28</v>
      </c>
      <c r="L148" s="42"/>
      <c r="M148" s="43"/>
      <c r="AK148" s="76"/>
      <c r="AL148" s="87"/>
      <c r="AM148" s="87"/>
      <c r="AN148" s="76"/>
      <c r="AO148" s="76"/>
      <c r="AP148" s="76"/>
      <c r="AQ148" s="76"/>
      <c r="AR148" s="76"/>
    </row>
    <row r="149" spans="1:44" ht="12.75" customHeight="1">
      <c r="A149" s="37"/>
      <c r="B149" s="38">
        <v>142</v>
      </c>
      <c r="C149" s="39" t="s">
        <v>52</v>
      </c>
      <c r="D149" s="38" t="s">
        <v>38</v>
      </c>
      <c r="E149" s="40" t="s">
        <v>18</v>
      </c>
      <c r="F149" s="41">
        <v>176</v>
      </c>
      <c r="G149" s="41">
        <v>85</v>
      </c>
      <c r="H149" s="41">
        <v>43</v>
      </c>
      <c r="I149" s="41">
        <v>13</v>
      </c>
      <c r="J149" s="41">
        <v>0</v>
      </c>
      <c r="K149" s="41">
        <v>318</v>
      </c>
      <c r="L149" s="42"/>
      <c r="M149" s="43"/>
      <c r="AK149" s="76"/>
      <c r="AL149" s="87"/>
      <c r="AM149" s="87"/>
      <c r="AN149" s="76"/>
      <c r="AO149" s="76"/>
      <c r="AP149" s="76"/>
      <c r="AQ149" s="76"/>
      <c r="AR149" s="76"/>
    </row>
    <row r="150" spans="1:44" ht="12.75" customHeight="1">
      <c r="A150" s="37"/>
      <c r="B150" s="38">
        <v>143</v>
      </c>
      <c r="C150" s="39" t="s">
        <v>52</v>
      </c>
      <c r="D150" s="38" t="s">
        <v>39</v>
      </c>
      <c r="E150" s="40" t="s">
        <v>19</v>
      </c>
      <c r="F150" s="41">
        <v>755</v>
      </c>
      <c r="G150" s="41">
        <v>361</v>
      </c>
      <c r="H150" s="41">
        <v>139</v>
      </c>
      <c r="I150" s="41">
        <v>40</v>
      </c>
      <c r="J150" s="41">
        <v>5</v>
      </c>
      <c r="K150" s="41">
        <v>1300</v>
      </c>
      <c r="L150" s="42"/>
      <c r="M150" s="43"/>
      <c r="AK150" s="76"/>
      <c r="AL150" s="87"/>
      <c r="AM150" s="87"/>
      <c r="AN150" s="76"/>
      <c r="AO150" s="76"/>
      <c r="AP150" s="76"/>
      <c r="AQ150" s="76"/>
      <c r="AR150" s="76"/>
    </row>
    <row r="151" spans="1:44" ht="12.75" customHeight="1">
      <c r="A151" s="37"/>
      <c r="B151" s="38">
        <v>144</v>
      </c>
      <c r="C151" s="39" t="s">
        <v>52</v>
      </c>
      <c r="D151" s="38" t="s">
        <v>40</v>
      </c>
      <c r="E151" s="40" t="s">
        <v>20</v>
      </c>
      <c r="F151" s="41">
        <v>214</v>
      </c>
      <c r="G151" s="41">
        <v>60</v>
      </c>
      <c r="H151" s="41">
        <v>28</v>
      </c>
      <c r="I151" s="41">
        <v>5</v>
      </c>
      <c r="J151" s="41">
        <v>0</v>
      </c>
      <c r="K151" s="41">
        <v>307</v>
      </c>
      <c r="L151" s="42"/>
      <c r="M151" s="43"/>
      <c r="AK151" s="76"/>
      <c r="AL151" s="87"/>
      <c r="AM151" s="87"/>
      <c r="AN151" s="76"/>
      <c r="AO151" s="76"/>
      <c r="AP151" s="76"/>
      <c r="AQ151" s="76"/>
      <c r="AR151" s="76"/>
    </row>
    <row r="152" spans="1:44" ht="12.75" customHeight="1">
      <c r="A152" s="37"/>
      <c r="B152" s="38">
        <v>145</v>
      </c>
      <c r="C152" s="39" t="s">
        <v>52</v>
      </c>
      <c r="D152" s="38" t="s">
        <v>41</v>
      </c>
      <c r="E152" s="40" t="s">
        <v>21</v>
      </c>
      <c r="F152" s="41">
        <v>246</v>
      </c>
      <c r="G152" s="41">
        <v>165</v>
      </c>
      <c r="H152" s="41">
        <v>56</v>
      </c>
      <c r="I152" s="41">
        <v>5</v>
      </c>
      <c r="J152" s="41">
        <v>0</v>
      </c>
      <c r="K152" s="41">
        <v>472</v>
      </c>
      <c r="L152" s="42"/>
      <c r="M152" s="43"/>
      <c r="AK152" s="76"/>
      <c r="AL152" s="87"/>
      <c r="AM152" s="87"/>
      <c r="AN152" s="76"/>
      <c r="AO152" s="76"/>
      <c r="AP152" s="76"/>
      <c r="AQ152" s="76"/>
      <c r="AR152" s="76"/>
    </row>
    <row r="153" spans="1:44" ht="12.75" customHeight="1">
      <c r="A153" s="37"/>
      <c r="B153" s="38">
        <v>146</v>
      </c>
      <c r="C153" s="39" t="s">
        <v>52</v>
      </c>
      <c r="D153" s="38" t="s">
        <v>42</v>
      </c>
      <c r="E153" s="49" t="s">
        <v>44</v>
      </c>
      <c r="F153" s="41">
        <v>11</v>
      </c>
      <c r="G153" s="41">
        <v>3</v>
      </c>
      <c r="H153" s="41">
        <v>0</v>
      </c>
      <c r="I153" s="41">
        <v>0</v>
      </c>
      <c r="J153" s="41">
        <v>0</v>
      </c>
      <c r="K153" s="41">
        <v>12</v>
      </c>
      <c r="L153" s="42"/>
      <c r="M153" s="43"/>
      <c r="AK153" s="76"/>
      <c r="AL153" s="87"/>
      <c r="AM153" s="87"/>
      <c r="AN153" s="76"/>
      <c r="AO153" s="76"/>
      <c r="AP153" s="76"/>
      <c r="AQ153" s="76"/>
      <c r="AR153" s="76"/>
    </row>
    <row r="154" spans="1:44" ht="12.75" customHeight="1">
      <c r="A154" s="37"/>
      <c r="B154" s="38">
        <v>147</v>
      </c>
      <c r="C154" s="39" t="s">
        <v>52</v>
      </c>
      <c r="D154" s="38"/>
      <c r="E154" s="40" t="s">
        <v>1</v>
      </c>
      <c r="F154" s="41">
        <v>9075</v>
      </c>
      <c r="G154" s="41">
        <v>3296</v>
      </c>
      <c r="H154" s="41">
        <v>938</v>
      </c>
      <c r="I154" s="41">
        <v>233</v>
      </c>
      <c r="J154" s="41">
        <v>13</v>
      </c>
      <c r="K154" s="41">
        <v>13555</v>
      </c>
      <c r="L154" s="42"/>
      <c r="M154" s="43"/>
      <c r="AK154" s="76"/>
      <c r="AL154" s="87"/>
      <c r="AM154" s="87"/>
      <c r="AN154" s="76"/>
      <c r="AO154" s="76"/>
      <c r="AP154" s="76"/>
      <c r="AQ154" s="76"/>
      <c r="AR154" s="76"/>
    </row>
    <row r="155" spans="1:44" ht="12.75" customHeight="1">
      <c r="A155" s="37"/>
      <c r="B155" s="38">
        <v>148</v>
      </c>
      <c r="C155" s="39" t="s">
        <v>60</v>
      </c>
      <c r="D155" s="38" t="s">
        <v>23</v>
      </c>
      <c r="E155" s="40" t="s">
        <v>3</v>
      </c>
      <c r="F155" s="41">
        <v>417</v>
      </c>
      <c r="G155" s="41">
        <v>77</v>
      </c>
      <c r="H155" s="41">
        <v>13</v>
      </c>
      <c r="I155" s="41">
        <v>0</v>
      </c>
      <c r="J155" s="41">
        <v>0</v>
      </c>
      <c r="K155" s="41">
        <v>508</v>
      </c>
      <c r="L155" s="42"/>
      <c r="M155" s="43"/>
      <c r="AK155" s="76"/>
      <c r="AL155" s="87"/>
      <c r="AM155" s="87"/>
      <c r="AN155" s="76"/>
      <c r="AO155" s="76"/>
      <c r="AP155" s="76"/>
      <c r="AQ155" s="76"/>
      <c r="AR155" s="76"/>
    </row>
    <row r="156" spans="1:44" ht="12.75" customHeight="1">
      <c r="A156" s="37"/>
      <c r="B156" s="38">
        <v>149</v>
      </c>
      <c r="C156" s="39" t="s">
        <v>60</v>
      </c>
      <c r="D156" s="38" t="s">
        <v>24</v>
      </c>
      <c r="E156" s="40" t="s">
        <v>4</v>
      </c>
      <c r="F156" s="41">
        <v>3</v>
      </c>
      <c r="G156" s="41">
        <v>0</v>
      </c>
      <c r="H156" s="41">
        <v>0</v>
      </c>
      <c r="I156" s="41">
        <v>3</v>
      </c>
      <c r="J156" s="41">
        <v>0</v>
      </c>
      <c r="K156" s="41">
        <v>5</v>
      </c>
      <c r="L156" s="42"/>
      <c r="M156" s="43"/>
      <c r="AK156" s="76"/>
      <c r="AL156" s="87"/>
      <c r="AM156" s="87"/>
      <c r="AN156" s="76"/>
      <c r="AO156" s="76"/>
      <c r="AP156" s="76"/>
      <c r="AQ156" s="76"/>
      <c r="AR156" s="76"/>
    </row>
    <row r="157" spans="1:44" ht="12.75" customHeight="1">
      <c r="A157" s="37"/>
      <c r="B157" s="38">
        <v>150</v>
      </c>
      <c r="C157" s="39" t="s">
        <v>60</v>
      </c>
      <c r="D157" s="38" t="s">
        <v>25</v>
      </c>
      <c r="E157" s="40" t="s">
        <v>5</v>
      </c>
      <c r="F157" s="41">
        <v>26</v>
      </c>
      <c r="G157" s="41">
        <v>14</v>
      </c>
      <c r="H157" s="41">
        <v>4</v>
      </c>
      <c r="I157" s="41">
        <v>5</v>
      </c>
      <c r="J157" s="41">
        <v>0</v>
      </c>
      <c r="K157" s="41">
        <v>49</v>
      </c>
      <c r="L157" s="42"/>
      <c r="M157" s="43"/>
      <c r="AK157" s="76"/>
      <c r="AL157" s="87"/>
      <c r="AM157" s="87"/>
      <c r="AN157" s="76"/>
      <c r="AO157" s="76"/>
      <c r="AP157" s="76"/>
      <c r="AQ157" s="76"/>
      <c r="AR157" s="76"/>
    </row>
    <row r="158" spans="1:44" ht="12.75" customHeight="1">
      <c r="A158" s="37"/>
      <c r="B158" s="38">
        <v>151</v>
      </c>
      <c r="C158" s="39" t="s">
        <v>60</v>
      </c>
      <c r="D158" s="38" t="s">
        <v>26</v>
      </c>
      <c r="E158" s="40" t="s">
        <v>6</v>
      </c>
      <c r="F158" s="41">
        <v>0</v>
      </c>
      <c r="G158" s="41">
        <v>0</v>
      </c>
      <c r="H158" s="41">
        <v>0</v>
      </c>
      <c r="I158" s="41">
        <v>0</v>
      </c>
      <c r="J158" s="41">
        <v>0</v>
      </c>
      <c r="K158" s="41">
        <v>0</v>
      </c>
      <c r="L158" s="42"/>
      <c r="M158" s="43"/>
      <c r="AK158" s="76"/>
      <c r="AL158" s="87"/>
      <c r="AM158" s="87"/>
      <c r="AN158" s="76"/>
      <c r="AO158" s="76"/>
      <c r="AP158" s="76"/>
      <c r="AQ158" s="76"/>
      <c r="AR158" s="76"/>
    </row>
    <row r="159" spans="1:44" ht="12.75" customHeight="1">
      <c r="A159" s="37"/>
      <c r="B159" s="38">
        <v>152</v>
      </c>
      <c r="C159" s="39" t="s">
        <v>60</v>
      </c>
      <c r="D159" s="38" t="s">
        <v>27</v>
      </c>
      <c r="E159" s="40" t="s">
        <v>7</v>
      </c>
      <c r="F159" s="41">
        <v>184</v>
      </c>
      <c r="G159" s="41">
        <v>80</v>
      </c>
      <c r="H159" s="41">
        <v>12</v>
      </c>
      <c r="I159" s="41">
        <v>3</v>
      </c>
      <c r="J159" s="41">
        <v>0</v>
      </c>
      <c r="K159" s="41">
        <v>279</v>
      </c>
      <c r="L159" s="42"/>
      <c r="M159" s="43"/>
      <c r="AK159" s="76"/>
      <c r="AL159" s="87"/>
      <c r="AM159" s="87"/>
      <c r="AN159" s="76"/>
      <c r="AO159" s="76"/>
      <c r="AP159" s="76"/>
      <c r="AQ159" s="76"/>
      <c r="AR159" s="76"/>
    </row>
    <row r="160" spans="1:44" ht="12.75" customHeight="1">
      <c r="A160" s="37"/>
      <c r="B160" s="38">
        <v>153</v>
      </c>
      <c r="C160" s="39" t="s">
        <v>60</v>
      </c>
      <c r="D160" s="38" t="s">
        <v>28</v>
      </c>
      <c r="E160" s="40" t="s">
        <v>8</v>
      </c>
      <c r="F160" s="41">
        <v>16</v>
      </c>
      <c r="G160" s="41">
        <v>4</v>
      </c>
      <c r="H160" s="41">
        <v>3</v>
      </c>
      <c r="I160" s="41">
        <v>0</v>
      </c>
      <c r="J160" s="41">
        <v>0</v>
      </c>
      <c r="K160" s="41">
        <v>23</v>
      </c>
      <c r="L160" s="42"/>
      <c r="M160" s="43"/>
      <c r="AK160" s="76"/>
      <c r="AL160" s="87"/>
      <c r="AM160" s="87"/>
      <c r="AN160" s="76"/>
      <c r="AO160" s="76"/>
      <c r="AP160" s="76"/>
      <c r="AQ160" s="76"/>
      <c r="AR160" s="76"/>
    </row>
    <row r="161" spans="1:44" ht="12.75" customHeight="1">
      <c r="A161" s="37"/>
      <c r="B161" s="38">
        <v>154</v>
      </c>
      <c r="C161" s="39" t="s">
        <v>60</v>
      </c>
      <c r="D161" s="38" t="s">
        <v>29</v>
      </c>
      <c r="E161" s="40" t="s">
        <v>9</v>
      </c>
      <c r="F161" s="41">
        <v>33</v>
      </c>
      <c r="G161" s="41">
        <v>26</v>
      </c>
      <c r="H161" s="41">
        <v>13</v>
      </c>
      <c r="I161" s="41">
        <v>3</v>
      </c>
      <c r="J161" s="41">
        <v>0</v>
      </c>
      <c r="K161" s="41">
        <v>75</v>
      </c>
      <c r="L161" s="42"/>
      <c r="M161" s="43"/>
      <c r="AK161" s="76"/>
      <c r="AL161" s="87"/>
      <c r="AM161" s="87"/>
      <c r="AN161" s="76"/>
      <c r="AO161" s="76"/>
      <c r="AP161" s="76"/>
      <c r="AQ161" s="76"/>
      <c r="AR161" s="76"/>
    </row>
    <row r="162" spans="1:44" ht="12.75" customHeight="1">
      <c r="A162" s="37"/>
      <c r="B162" s="38">
        <v>155</v>
      </c>
      <c r="C162" s="39" t="s">
        <v>60</v>
      </c>
      <c r="D162" s="38" t="s">
        <v>30</v>
      </c>
      <c r="E162" s="40" t="s">
        <v>10</v>
      </c>
      <c r="F162" s="41">
        <v>21</v>
      </c>
      <c r="G162" s="41">
        <v>19</v>
      </c>
      <c r="H162" s="41">
        <v>14</v>
      </c>
      <c r="I162" s="41">
        <v>6</v>
      </c>
      <c r="J162" s="41">
        <v>0</v>
      </c>
      <c r="K162" s="41">
        <v>60</v>
      </c>
      <c r="L162" s="42"/>
      <c r="M162" s="43"/>
      <c r="AK162" s="76"/>
      <c r="AL162" s="87"/>
      <c r="AM162" s="87"/>
      <c r="AN162" s="76"/>
      <c r="AO162" s="76"/>
      <c r="AP162" s="76"/>
      <c r="AQ162" s="76"/>
      <c r="AR162" s="76"/>
    </row>
    <row r="163" spans="1:44" ht="12.75" customHeight="1">
      <c r="A163" s="37"/>
      <c r="B163" s="38">
        <v>156</v>
      </c>
      <c r="C163" s="39" t="s">
        <v>60</v>
      </c>
      <c r="D163" s="38" t="s">
        <v>31</v>
      </c>
      <c r="E163" s="40" t="s">
        <v>11</v>
      </c>
      <c r="F163" s="41">
        <v>26</v>
      </c>
      <c r="G163" s="41">
        <v>24</v>
      </c>
      <c r="H163" s="41">
        <v>3</v>
      </c>
      <c r="I163" s="41">
        <v>0</v>
      </c>
      <c r="J163" s="41">
        <v>0</v>
      </c>
      <c r="K163" s="41">
        <v>55</v>
      </c>
      <c r="L163" s="42"/>
      <c r="M163" s="43"/>
      <c r="AK163" s="76"/>
      <c r="AL163" s="87"/>
      <c r="AM163" s="87"/>
      <c r="AN163" s="76"/>
      <c r="AO163" s="76"/>
      <c r="AP163" s="76"/>
      <c r="AQ163" s="76"/>
      <c r="AR163" s="76"/>
    </row>
    <row r="164" spans="1:44" ht="12.75" customHeight="1">
      <c r="A164" s="37"/>
      <c r="B164" s="38">
        <v>157</v>
      </c>
      <c r="C164" s="39" t="s">
        <v>60</v>
      </c>
      <c r="D164" s="38" t="s">
        <v>32</v>
      </c>
      <c r="E164" s="40" t="s">
        <v>12</v>
      </c>
      <c r="F164" s="41">
        <v>3</v>
      </c>
      <c r="G164" s="41">
        <v>0</v>
      </c>
      <c r="H164" s="41">
        <v>3</v>
      </c>
      <c r="I164" s="41">
        <v>0</v>
      </c>
      <c r="J164" s="41">
        <v>0</v>
      </c>
      <c r="K164" s="41">
        <v>4</v>
      </c>
      <c r="L164" s="42"/>
      <c r="M164" s="43"/>
      <c r="AK164" s="76"/>
      <c r="AL164" s="87"/>
      <c r="AM164" s="87"/>
      <c r="AN164" s="76"/>
      <c r="AO164" s="76"/>
      <c r="AP164" s="76"/>
      <c r="AQ164" s="76"/>
      <c r="AR164" s="76"/>
    </row>
    <row r="165" spans="1:44" ht="12.75" customHeight="1">
      <c r="A165" s="37"/>
      <c r="B165" s="38">
        <v>158</v>
      </c>
      <c r="C165" s="39" t="s">
        <v>60</v>
      </c>
      <c r="D165" s="38" t="s">
        <v>33</v>
      </c>
      <c r="E165" s="40" t="s">
        <v>13</v>
      </c>
      <c r="F165" s="41">
        <v>24</v>
      </c>
      <c r="G165" s="41">
        <v>3</v>
      </c>
      <c r="H165" s="41">
        <v>3</v>
      </c>
      <c r="I165" s="41">
        <v>0</v>
      </c>
      <c r="J165" s="41">
        <v>0</v>
      </c>
      <c r="K165" s="41">
        <v>27</v>
      </c>
      <c r="L165" s="42"/>
      <c r="M165" s="43"/>
      <c r="AK165" s="76"/>
      <c r="AL165" s="87"/>
      <c r="AM165" s="87"/>
      <c r="AN165" s="76"/>
      <c r="AO165" s="76"/>
      <c r="AP165" s="76"/>
      <c r="AQ165" s="76"/>
      <c r="AR165" s="76"/>
    </row>
    <row r="166" spans="1:44" ht="12.75" customHeight="1">
      <c r="A166" s="37"/>
      <c r="B166" s="38">
        <v>159</v>
      </c>
      <c r="C166" s="39" t="s">
        <v>60</v>
      </c>
      <c r="D166" s="38" t="s">
        <v>34</v>
      </c>
      <c r="E166" s="40" t="s">
        <v>14</v>
      </c>
      <c r="F166" s="41">
        <v>106</v>
      </c>
      <c r="G166" s="41">
        <v>10</v>
      </c>
      <c r="H166" s="41">
        <v>5</v>
      </c>
      <c r="I166" s="41">
        <v>0</v>
      </c>
      <c r="J166" s="41">
        <v>0</v>
      </c>
      <c r="K166" s="41">
        <v>121</v>
      </c>
      <c r="L166" s="42"/>
      <c r="M166" s="43"/>
      <c r="AK166" s="76"/>
      <c r="AL166" s="87"/>
      <c r="AM166" s="87"/>
      <c r="AN166" s="76"/>
      <c r="AO166" s="76"/>
      <c r="AP166" s="76"/>
      <c r="AQ166" s="76"/>
      <c r="AR166" s="76"/>
    </row>
    <row r="167" spans="1:44" ht="12.75" customHeight="1">
      <c r="A167" s="37"/>
      <c r="B167" s="38">
        <v>160</v>
      </c>
      <c r="C167" s="39" t="s">
        <v>60</v>
      </c>
      <c r="D167" s="38" t="s">
        <v>35</v>
      </c>
      <c r="E167" s="40" t="s">
        <v>15</v>
      </c>
      <c r="F167" s="41">
        <v>63</v>
      </c>
      <c r="G167" s="41">
        <v>27</v>
      </c>
      <c r="H167" s="41">
        <v>11</v>
      </c>
      <c r="I167" s="41">
        <v>0</v>
      </c>
      <c r="J167" s="41">
        <v>0</v>
      </c>
      <c r="K167" s="41">
        <v>101</v>
      </c>
      <c r="L167" s="42"/>
      <c r="M167" s="43"/>
      <c r="AK167" s="76"/>
      <c r="AL167" s="87"/>
      <c r="AM167" s="87"/>
      <c r="AN167" s="76"/>
      <c r="AO167" s="76"/>
      <c r="AP167" s="76"/>
      <c r="AQ167" s="76"/>
      <c r="AR167" s="76"/>
    </row>
    <row r="168" spans="1:44" ht="12.75" customHeight="1">
      <c r="A168" s="37"/>
      <c r="B168" s="38">
        <v>161</v>
      </c>
      <c r="C168" s="39" t="s">
        <v>60</v>
      </c>
      <c r="D168" s="38" t="s">
        <v>36</v>
      </c>
      <c r="E168" s="40" t="s">
        <v>16</v>
      </c>
      <c r="F168" s="41">
        <v>31</v>
      </c>
      <c r="G168" s="41">
        <v>17</v>
      </c>
      <c r="H168" s="41">
        <v>4</v>
      </c>
      <c r="I168" s="41">
        <v>0</v>
      </c>
      <c r="J168" s="41">
        <v>0</v>
      </c>
      <c r="K168" s="41">
        <v>53</v>
      </c>
      <c r="L168" s="42"/>
      <c r="M168" s="43"/>
      <c r="AK168" s="76"/>
      <c r="AL168" s="87"/>
      <c r="AM168" s="87"/>
      <c r="AN168" s="76"/>
      <c r="AO168" s="76"/>
      <c r="AP168" s="76"/>
      <c r="AQ168" s="76"/>
      <c r="AR168" s="76"/>
    </row>
    <row r="169" spans="1:44" ht="12.75" customHeight="1">
      <c r="A169" s="37"/>
      <c r="B169" s="38">
        <v>162</v>
      </c>
      <c r="C169" s="39" t="s">
        <v>60</v>
      </c>
      <c r="D169" s="38" t="s">
        <v>37</v>
      </c>
      <c r="E169" s="40" t="s">
        <v>17</v>
      </c>
      <c r="F169" s="41">
        <v>0</v>
      </c>
      <c r="G169" s="41">
        <v>3</v>
      </c>
      <c r="H169" s="41">
        <v>0</v>
      </c>
      <c r="I169" s="41">
        <v>0</v>
      </c>
      <c r="J169" s="41">
        <v>0</v>
      </c>
      <c r="K169" s="41">
        <v>4</v>
      </c>
      <c r="L169" s="42"/>
      <c r="M169" s="43"/>
      <c r="AK169" s="76"/>
      <c r="AL169" s="87"/>
      <c r="AM169" s="87"/>
      <c r="AN169" s="76"/>
      <c r="AO169" s="76"/>
      <c r="AP169" s="76"/>
      <c r="AQ169" s="76"/>
      <c r="AR169" s="76"/>
    </row>
    <row r="170" spans="1:44" ht="12.75" customHeight="1">
      <c r="A170" s="37"/>
      <c r="B170" s="38">
        <v>163</v>
      </c>
      <c r="C170" s="39" t="s">
        <v>60</v>
      </c>
      <c r="D170" s="38" t="s">
        <v>38</v>
      </c>
      <c r="E170" s="40" t="s">
        <v>18</v>
      </c>
      <c r="F170" s="41">
        <v>5</v>
      </c>
      <c r="G170" s="41">
        <v>0</v>
      </c>
      <c r="H170" s="41">
        <v>3</v>
      </c>
      <c r="I170" s="41">
        <v>0</v>
      </c>
      <c r="J170" s="41">
        <v>0</v>
      </c>
      <c r="K170" s="41">
        <v>11</v>
      </c>
      <c r="L170" s="42"/>
      <c r="M170" s="43"/>
      <c r="AK170" s="76"/>
      <c r="AL170" s="87"/>
      <c r="AM170" s="87"/>
      <c r="AN170" s="76"/>
      <c r="AO170" s="76"/>
      <c r="AP170" s="76"/>
      <c r="AQ170" s="76"/>
      <c r="AR170" s="76"/>
    </row>
    <row r="171" spans="1:44" ht="12.75" customHeight="1">
      <c r="A171" s="37"/>
      <c r="B171" s="38">
        <v>164</v>
      </c>
      <c r="C171" s="39" t="s">
        <v>60</v>
      </c>
      <c r="D171" s="38" t="s">
        <v>39</v>
      </c>
      <c r="E171" s="40" t="s">
        <v>19</v>
      </c>
      <c r="F171" s="41">
        <v>48</v>
      </c>
      <c r="G171" s="41">
        <v>23</v>
      </c>
      <c r="H171" s="41">
        <v>4</v>
      </c>
      <c r="I171" s="41">
        <v>4</v>
      </c>
      <c r="J171" s="41">
        <v>0</v>
      </c>
      <c r="K171" s="41">
        <v>79</v>
      </c>
      <c r="L171" s="42"/>
      <c r="M171" s="43"/>
      <c r="AK171" s="76"/>
      <c r="AL171" s="87"/>
      <c r="AM171" s="87"/>
      <c r="AN171" s="76"/>
      <c r="AO171" s="76"/>
      <c r="AP171" s="76"/>
      <c r="AQ171" s="76"/>
      <c r="AR171" s="76"/>
    </row>
    <row r="172" spans="1:44" ht="12.75" customHeight="1">
      <c r="A172" s="37"/>
      <c r="B172" s="38">
        <v>165</v>
      </c>
      <c r="C172" s="39" t="s">
        <v>60</v>
      </c>
      <c r="D172" s="38" t="s">
        <v>40</v>
      </c>
      <c r="E172" s="40" t="s">
        <v>20</v>
      </c>
      <c r="F172" s="41">
        <v>20</v>
      </c>
      <c r="G172" s="41">
        <v>9</v>
      </c>
      <c r="H172" s="41">
        <v>5</v>
      </c>
      <c r="I172" s="41">
        <v>0</v>
      </c>
      <c r="J172" s="41">
        <v>0</v>
      </c>
      <c r="K172" s="41">
        <v>34</v>
      </c>
      <c r="L172" s="42"/>
      <c r="M172" s="43"/>
      <c r="AK172" s="76"/>
      <c r="AL172" s="87"/>
      <c r="AM172" s="87"/>
      <c r="AN172" s="76"/>
      <c r="AO172" s="76"/>
      <c r="AP172" s="76"/>
      <c r="AQ172" s="76"/>
      <c r="AR172" s="76"/>
    </row>
    <row r="173" spans="1:44" ht="12.75" customHeight="1">
      <c r="A173" s="37"/>
      <c r="B173" s="38">
        <v>166</v>
      </c>
      <c r="C173" s="39" t="s">
        <v>60</v>
      </c>
      <c r="D173" s="38" t="s">
        <v>41</v>
      </c>
      <c r="E173" s="40" t="s">
        <v>21</v>
      </c>
      <c r="F173" s="41">
        <v>61</v>
      </c>
      <c r="G173" s="41">
        <v>35</v>
      </c>
      <c r="H173" s="41">
        <v>3</v>
      </c>
      <c r="I173" s="41">
        <v>0</v>
      </c>
      <c r="J173" s="41">
        <v>0</v>
      </c>
      <c r="K173" s="41">
        <v>99</v>
      </c>
      <c r="L173" s="42"/>
      <c r="M173" s="43"/>
      <c r="AK173" s="76"/>
      <c r="AL173" s="87"/>
      <c r="AM173" s="87"/>
      <c r="AN173" s="76"/>
      <c r="AO173" s="76"/>
      <c r="AP173" s="76"/>
      <c r="AQ173" s="76"/>
      <c r="AR173" s="76"/>
    </row>
    <row r="174" spans="1:44" ht="12.75" customHeight="1">
      <c r="A174" s="37"/>
      <c r="B174" s="38">
        <v>167</v>
      </c>
      <c r="C174" s="39" t="s">
        <v>60</v>
      </c>
      <c r="D174" s="38" t="s">
        <v>42</v>
      </c>
      <c r="E174" s="49" t="s">
        <v>44</v>
      </c>
      <c r="F174" s="41">
        <v>3</v>
      </c>
      <c r="G174" s="41">
        <v>0</v>
      </c>
      <c r="H174" s="41">
        <v>0</v>
      </c>
      <c r="I174" s="41">
        <v>0</v>
      </c>
      <c r="J174" s="41">
        <v>0</v>
      </c>
      <c r="K174" s="41">
        <v>3</v>
      </c>
      <c r="L174" s="42"/>
      <c r="M174" s="43"/>
      <c r="AK174" s="76"/>
      <c r="AL174" s="87"/>
      <c r="AM174" s="87"/>
      <c r="AN174" s="76"/>
      <c r="AO174" s="76"/>
      <c r="AP174" s="76"/>
      <c r="AQ174" s="76"/>
      <c r="AR174" s="76"/>
    </row>
    <row r="175" spans="1:44" ht="12.75" customHeight="1">
      <c r="A175" s="37"/>
      <c r="B175" s="38">
        <v>168</v>
      </c>
      <c r="C175" s="39" t="s">
        <v>60</v>
      </c>
      <c r="D175" s="38"/>
      <c r="E175" s="40" t="s">
        <v>1</v>
      </c>
      <c r="F175" s="41">
        <v>1090</v>
      </c>
      <c r="G175" s="41">
        <v>372</v>
      </c>
      <c r="H175" s="41">
        <v>100</v>
      </c>
      <c r="I175" s="41">
        <v>29</v>
      </c>
      <c r="J175" s="41">
        <v>0</v>
      </c>
      <c r="K175" s="41">
        <v>1591</v>
      </c>
      <c r="L175" s="42"/>
      <c r="M175" s="43"/>
      <c r="AK175" s="76"/>
      <c r="AL175" s="87"/>
      <c r="AM175" s="87"/>
      <c r="AN175" s="76"/>
      <c r="AO175" s="76"/>
      <c r="AP175" s="76"/>
      <c r="AQ175" s="76"/>
      <c r="AR175" s="76"/>
    </row>
    <row r="176" spans="1:44" ht="12.75" customHeight="1">
      <c r="A176" s="37"/>
      <c r="B176" s="38">
        <v>169</v>
      </c>
      <c r="C176" s="39" t="s">
        <v>61</v>
      </c>
      <c r="D176" s="38" t="s">
        <v>23</v>
      </c>
      <c r="E176" s="40" t="s">
        <v>3</v>
      </c>
      <c r="F176" s="41">
        <v>244</v>
      </c>
      <c r="G176" s="41">
        <v>35</v>
      </c>
      <c r="H176" s="41">
        <v>7</v>
      </c>
      <c r="I176" s="41">
        <v>0</v>
      </c>
      <c r="J176" s="41">
        <v>0</v>
      </c>
      <c r="K176" s="41">
        <v>288</v>
      </c>
      <c r="L176" s="42"/>
      <c r="M176" s="43"/>
      <c r="AK176" s="76"/>
      <c r="AL176" s="87"/>
      <c r="AM176" s="87"/>
      <c r="AN176" s="76"/>
      <c r="AO176" s="76"/>
      <c r="AP176" s="76"/>
      <c r="AQ176" s="76"/>
      <c r="AR176" s="76"/>
    </row>
    <row r="177" spans="1:44" ht="12.75" customHeight="1">
      <c r="A177" s="37"/>
      <c r="B177" s="38">
        <v>170</v>
      </c>
      <c r="C177" s="39" t="s">
        <v>61</v>
      </c>
      <c r="D177" s="38" t="s">
        <v>24</v>
      </c>
      <c r="E177" s="40" t="s">
        <v>4</v>
      </c>
      <c r="F177" s="41">
        <v>18</v>
      </c>
      <c r="G177" s="41">
        <v>5</v>
      </c>
      <c r="H177" s="41">
        <v>0</v>
      </c>
      <c r="I177" s="41">
        <v>0</v>
      </c>
      <c r="J177" s="41">
        <v>0</v>
      </c>
      <c r="K177" s="41">
        <v>23</v>
      </c>
      <c r="L177" s="42"/>
      <c r="M177" s="43"/>
      <c r="AK177" s="76"/>
      <c r="AL177" s="87"/>
      <c r="AM177" s="87"/>
      <c r="AN177" s="76"/>
      <c r="AO177" s="76"/>
      <c r="AP177" s="76"/>
      <c r="AQ177" s="76"/>
      <c r="AR177" s="76"/>
    </row>
    <row r="178" spans="1:44" ht="12.75" customHeight="1">
      <c r="A178" s="37"/>
      <c r="B178" s="38">
        <v>171</v>
      </c>
      <c r="C178" s="39" t="s">
        <v>61</v>
      </c>
      <c r="D178" s="38" t="s">
        <v>25</v>
      </c>
      <c r="E178" s="40" t="s">
        <v>5</v>
      </c>
      <c r="F178" s="41">
        <v>271</v>
      </c>
      <c r="G178" s="41">
        <v>104</v>
      </c>
      <c r="H178" s="41">
        <v>50</v>
      </c>
      <c r="I178" s="41">
        <v>17</v>
      </c>
      <c r="J178" s="41">
        <v>0</v>
      </c>
      <c r="K178" s="41">
        <v>443</v>
      </c>
      <c r="L178" s="42"/>
      <c r="M178" s="43"/>
      <c r="AK178" s="76"/>
      <c r="AL178" s="87"/>
      <c r="AM178" s="87"/>
      <c r="AN178" s="76"/>
      <c r="AO178" s="76"/>
      <c r="AP178" s="76"/>
      <c r="AQ178" s="76"/>
      <c r="AR178" s="76"/>
    </row>
    <row r="179" spans="1:44" ht="12.75" customHeight="1">
      <c r="A179" s="37"/>
      <c r="B179" s="38">
        <v>172</v>
      </c>
      <c r="C179" s="39" t="s">
        <v>61</v>
      </c>
      <c r="D179" s="38" t="s">
        <v>26</v>
      </c>
      <c r="E179" s="40" t="s">
        <v>6</v>
      </c>
      <c r="F179" s="41">
        <v>37</v>
      </c>
      <c r="G179" s="41">
        <v>12</v>
      </c>
      <c r="H179" s="41">
        <v>3</v>
      </c>
      <c r="I179" s="41">
        <v>4</v>
      </c>
      <c r="J179" s="41">
        <v>0</v>
      </c>
      <c r="K179" s="41">
        <v>56</v>
      </c>
      <c r="L179" s="42"/>
      <c r="M179" s="43"/>
      <c r="AK179" s="76"/>
      <c r="AL179" s="87"/>
      <c r="AM179" s="87"/>
      <c r="AN179" s="76"/>
      <c r="AO179" s="76"/>
      <c r="AP179" s="76"/>
      <c r="AQ179" s="76"/>
      <c r="AR179" s="76"/>
    </row>
    <row r="180" spans="1:44" ht="12.75" customHeight="1">
      <c r="A180" s="37"/>
      <c r="B180" s="38">
        <v>173</v>
      </c>
      <c r="C180" s="39" t="s">
        <v>61</v>
      </c>
      <c r="D180" s="38" t="s">
        <v>27</v>
      </c>
      <c r="E180" s="40" t="s">
        <v>7</v>
      </c>
      <c r="F180" s="41">
        <v>2002</v>
      </c>
      <c r="G180" s="41">
        <v>546</v>
      </c>
      <c r="H180" s="41">
        <v>118</v>
      </c>
      <c r="I180" s="41">
        <v>24</v>
      </c>
      <c r="J180" s="41">
        <v>0</v>
      </c>
      <c r="K180" s="41">
        <v>2690</v>
      </c>
      <c r="L180" s="42"/>
      <c r="M180" s="43"/>
      <c r="AK180" s="76"/>
      <c r="AL180" s="87"/>
      <c r="AM180" s="87"/>
      <c r="AN180" s="76"/>
      <c r="AO180" s="76"/>
      <c r="AP180" s="76"/>
      <c r="AQ180" s="76"/>
      <c r="AR180" s="76"/>
    </row>
    <row r="181" spans="1:44" ht="12.75" customHeight="1">
      <c r="A181" s="37"/>
      <c r="B181" s="38">
        <v>174</v>
      </c>
      <c r="C181" s="39" t="s">
        <v>61</v>
      </c>
      <c r="D181" s="38" t="s">
        <v>28</v>
      </c>
      <c r="E181" s="40" t="s">
        <v>8</v>
      </c>
      <c r="F181" s="41">
        <v>661</v>
      </c>
      <c r="G181" s="41">
        <v>283</v>
      </c>
      <c r="H181" s="41">
        <v>77</v>
      </c>
      <c r="I181" s="41">
        <v>21</v>
      </c>
      <c r="J181" s="41">
        <v>0</v>
      </c>
      <c r="K181" s="41">
        <v>1043</v>
      </c>
      <c r="L181" s="42"/>
      <c r="M181" s="43"/>
      <c r="AK181" s="76"/>
      <c r="AL181" s="87"/>
      <c r="AM181" s="87"/>
      <c r="AN181" s="76"/>
      <c r="AO181" s="76"/>
      <c r="AP181" s="76"/>
      <c r="AQ181" s="76"/>
      <c r="AR181" s="76"/>
    </row>
    <row r="182" spans="1:44" ht="12.75" customHeight="1">
      <c r="A182" s="37"/>
      <c r="B182" s="38">
        <v>175</v>
      </c>
      <c r="C182" s="39" t="s">
        <v>61</v>
      </c>
      <c r="D182" s="38" t="s">
        <v>29</v>
      </c>
      <c r="E182" s="40" t="s">
        <v>9</v>
      </c>
      <c r="F182" s="41">
        <v>869</v>
      </c>
      <c r="G182" s="41">
        <v>466</v>
      </c>
      <c r="H182" s="41">
        <v>234</v>
      </c>
      <c r="I182" s="41">
        <v>57</v>
      </c>
      <c r="J182" s="41">
        <v>4</v>
      </c>
      <c r="K182" s="41">
        <v>1630</v>
      </c>
      <c r="L182" s="42"/>
      <c r="M182" s="43"/>
      <c r="AK182" s="76"/>
      <c r="AL182" s="87"/>
      <c r="AM182" s="87"/>
      <c r="AN182" s="76"/>
      <c r="AO182" s="76"/>
      <c r="AP182" s="76"/>
      <c r="AQ182" s="76"/>
      <c r="AR182" s="76"/>
    </row>
    <row r="183" spans="1:44" ht="12.75" customHeight="1">
      <c r="A183" s="37"/>
      <c r="B183" s="38">
        <v>176</v>
      </c>
      <c r="C183" s="39" t="s">
        <v>61</v>
      </c>
      <c r="D183" s="38" t="s">
        <v>30</v>
      </c>
      <c r="E183" s="40" t="s">
        <v>10</v>
      </c>
      <c r="F183" s="41">
        <v>357</v>
      </c>
      <c r="G183" s="41">
        <v>337</v>
      </c>
      <c r="H183" s="41">
        <v>316</v>
      </c>
      <c r="I183" s="41">
        <v>81</v>
      </c>
      <c r="J183" s="41">
        <v>0</v>
      </c>
      <c r="K183" s="41">
        <v>1093</v>
      </c>
      <c r="L183" s="42"/>
      <c r="M183" s="43"/>
      <c r="AK183" s="76"/>
      <c r="AL183" s="87"/>
      <c r="AM183" s="87"/>
      <c r="AN183" s="76"/>
      <c r="AO183" s="76"/>
      <c r="AP183" s="76"/>
      <c r="AQ183" s="76"/>
      <c r="AR183" s="76"/>
    </row>
    <row r="184" spans="1:44" ht="12.75" customHeight="1">
      <c r="A184" s="37"/>
      <c r="B184" s="38">
        <v>177</v>
      </c>
      <c r="C184" s="39" t="s">
        <v>61</v>
      </c>
      <c r="D184" s="38" t="s">
        <v>31</v>
      </c>
      <c r="E184" s="40" t="s">
        <v>11</v>
      </c>
      <c r="F184" s="41">
        <v>634</v>
      </c>
      <c r="G184" s="41">
        <v>88</v>
      </c>
      <c r="H184" s="41">
        <v>9</v>
      </c>
      <c r="I184" s="41">
        <v>3</v>
      </c>
      <c r="J184" s="41">
        <v>0</v>
      </c>
      <c r="K184" s="41">
        <v>735</v>
      </c>
      <c r="L184" s="42"/>
      <c r="M184" s="43"/>
      <c r="AK184" s="76"/>
      <c r="AL184" s="87"/>
      <c r="AM184" s="87"/>
      <c r="AN184" s="76"/>
      <c r="AO184" s="76"/>
      <c r="AP184" s="76"/>
      <c r="AQ184" s="76"/>
      <c r="AR184" s="76"/>
    </row>
    <row r="185" spans="1:44" ht="12.75" customHeight="1">
      <c r="A185" s="37"/>
      <c r="B185" s="38">
        <v>178</v>
      </c>
      <c r="C185" s="39" t="s">
        <v>61</v>
      </c>
      <c r="D185" s="38" t="s">
        <v>32</v>
      </c>
      <c r="E185" s="40" t="s">
        <v>12</v>
      </c>
      <c r="F185" s="41">
        <v>190</v>
      </c>
      <c r="G185" s="41">
        <v>64</v>
      </c>
      <c r="H185" s="41">
        <v>14</v>
      </c>
      <c r="I185" s="41">
        <v>4</v>
      </c>
      <c r="J185" s="41">
        <v>3</v>
      </c>
      <c r="K185" s="41">
        <v>273</v>
      </c>
      <c r="L185" s="42"/>
      <c r="M185" s="43"/>
      <c r="AK185" s="76"/>
      <c r="AL185" s="87"/>
      <c r="AM185" s="87"/>
      <c r="AN185" s="76"/>
      <c r="AO185" s="76"/>
      <c r="AP185" s="76"/>
      <c r="AQ185" s="76"/>
      <c r="AR185" s="76"/>
    </row>
    <row r="186" spans="1:44" ht="12.75" customHeight="1">
      <c r="A186" s="37"/>
      <c r="B186" s="38">
        <v>179</v>
      </c>
      <c r="C186" s="39" t="s">
        <v>61</v>
      </c>
      <c r="D186" s="38" t="s">
        <v>33</v>
      </c>
      <c r="E186" s="40" t="s">
        <v>13</v>
      </c>
      <c r="F186" s="41">
        <v>1759</v>
      </c>
      <c r="G186" s="41">
        <v>501</v>
      </c>
      <c r="H186" s="41">
        <v>83</v>
      </c>
      <c r="I186" s="41">
        <v>12</v>
      </c>
      <c r="J186" s="41">
        <v>0</v>
      </c>
      <c r="K186" s="41">
        <v>2355</v>
      </c>
      <c r="L186" s="42"/>
      <c r="M186" s="43"/>
      <c r="AK186" s="76"/>
      <c r="AL186" s="87"/>
      <c r="AM186" s="87"/>
      <c r="AN186" s="76"/>
      <c r="AO186" s="76"/>
      <c r="AP186" s="76"/>
      <c r="AQ186" s="76"/>
      <c r="AR186" s="76"/>
    </row>
    <row r="187" spans="1:44" ht="12.75" customHeight="1">
      <c r="A187" s="37"/>
      <c r="B187" s="38">
        <v>180</v>
      </c>
      <c r="C187" s="39" t="s">
        <v>61</v>
      </c>
      <c r="D187" s="38" t="s">
        <v>34</v>
      </c>
      <c r="E187" s="40" t="s">
        <v>14</v>
      </c>
      <c r="F187" s="41">
        <v>4466</v>
      </c>
      <c r="G187" s="41">
        <v>403</v>
      </c>
      <c r="H187" s="41">
        <v>79</v>
      </c>
      <c r="I187" s="41">
        <v>19</v>
      </c>
      <c r="J187" s="41">
        <v>3</v>
      </c>
      <c r="K187" s="41">
        <v>4969</v>
      </c>
      <c r="L187" s="42"/>
      <c r="M187" s="43"/>
      <c r="AK187" s="76"/>
      <c r="AL187" s="87"/>
      <c r="AM187" s="87"/>
      <c r="AN187" s="76"/>
      <c r="AO187" s="76"/>
      <c r="AP187" s="76"/>
      <c r="AQ187" s="76"/>
      <c r="AR187" s="76"/>
    </row>
    <row r="188" spans="1:44" ht="12.75" customHeight="1">
      <c r="A188" s="37"/>
      <c r="B188" s="38">
        <v>181</v>
      </c>
      <c r="C188" s="39" t="s">
        <v>61</v>
      </c>
      <c r="D188" s="38" t="s">
        <v>35</v>
      </c>
      <c r="E188" s="40" t="s">
        <v>15</v>
      </c>
      <c r="F188" s="41">
        <v>3075</v>
      </c>
      <c r="G188" s="41">
        <v>1587</v>
      </c>
      <c r="H188" s="41">
        <v>331</v>
      </c>
      <c r="I188" s="41">
        <v>84</v>
      </c>
      <c r="J188" s="41">
        <v>0</v>
      </c>
      <c r="K188" s="41">
        <v>5078</v>
      </c>
      <c r="L188" s="42"/>
      <c r="M188" s="43"/>
      <c r="AK188" s="76"/>
      <c r="AL188" s="87"/>
      <c r="AM188" s="87"/>
      <c r="AN188" s="76"/>
      <c r="AO188" s="76"/>
      <c r="AP188" s="76"/>
      <c r="AQ188" s="76"/>
      <c r="AR188" s="76"/>
    </row>
    <row r="189" spans="1:44" ht="12.75" customHeight="1">
      <c r="A189" s="37"/>
      <c r="B189" s="38">
        <v>182</v>
      </c>
      <c r="C189" s="39" t="s">
        <v>61</v>
      </c>
      <c r="D189" s="38" t="s">
        <v>36</v>
      </c>
      <c r="E189" s="40" t="s">
        <v>16</v>
      </c>
      <c r="F189" s="41">
        <v>587</v>
      </c>
      <c r="G189" s="41">
        <v>276</v>
      </c>
      <c r="H189" s="41">
        <v>102</v>
      </c>
      <c r="I189" s="41">
        <v>46</v>
      </c>
      <c r="J189" s="41">
        <v>6</v>
      </c>
      <c r="K189" s="41">
        <v>1017</v>
      </c>
      <c r="L189" s="42"/>
      <c r="M189" s="43"/>
      <c r="AK189" s="76"/>
      <c r="AL189" s="87"/>
      <c r="AM189" s="87"/>
      <c r="AN189" s="76"/>
      <c r="AO189" s="76"/>
      <c r="AP189" s="76"/>
      <c r="AQ189" s="76"/>
      <c r="AR189" s="76"/>
    </row>
    <row r="190" spans="1:44" ht="12.75" customHeight="1">
      <c r="A190" s="37"/>
      <c r="B190" s="38">
        <v>183</v>
      </c>
      <c r="C190" s="39" t="s">
        <v>61</v>
      </c>
      <c r="D190" s="38" t="s">
        <v>37</v>
      </c>
      <c r="E190" s="40" t="s">
        <v>17</v>
      </c>
      <c r="F190" s="41">
        <v>27</v>
      </c>
      <c r="G190" s="41">
        <v>8</v>
      </c>
      <c r="H190" s="41">
        <v>3</v>
      </c>
      <c r="I190" s="41">
        <v>3</v>
      </c>
      <c r="J190" s="41">
        <v>0</v>
      </c>
      <c r="K190" s="41">
        <v>40</v>
      </c>
      <c r="L190" s="42"/>
      <c r="M190" s="43"/>
      <c r="AK190" s="76"/>
      <c r="AL190" s="87"/>
      <c r="AM190" s="87"/>
      <c r="AN190" s="76"/>
      <c r="AO190" s="76"/>
      <c r="AP190" s="76"/>
      <c r="AQ190" s="76"/>
      <c r="AR190" s="76"/>
    </row>
    <row r="191" spans="1:44" ht="12.75" customHeight="1">
      <c r="A191" s="37"/>
      <c r="B191" s="38">
        <v>184</v>
      </c>
      <c r="C191" s="39" t="s">
        <v>61</v>
      </c>
      <c r="D191" s="38" t="s">
        <v>38</v>
      </c>
      <c r="E191" s="40" t="s">
        <v>18</v>
      </c>
      <c r="F191" s="41">
        <v>287</v>
      </c>
      <c r="G191" s="41">
        <v>130</v>
      </c>
      <c r="H191" s="41">
        <v>77</v>
      </c>
      <c r="I191" s="41">
        <v>31</v>
      </c>
      <c r="J191" s="41">
        <v>7</v>
      </c>
      <c r="K191" s="41">
        <v>532</v>
      </c>
      <c r="L191" s="42"/>
      <c r="M191" s="43"/>
      <c r="AK191" s="76"/>
      <c r="AL191" s="87"/>
      <c r="AM191" s="87"/>
      <c r="AN191" s="76"/>
      <c r="AO191" s="76"/>
      <c r="AP191" s="76"/>
      <c r="AQ191" s="76"/>
      <c r="AR191" s="76"/>
    </row>
    <row r="192" spans="1:44" ht="12.75" customHeight="1">
      <c r="A192" s="37"/>
      <c r="B192" s="38">
        <v>185</v>
      </c>
      <c r="C192" s="39" t="s">
        <v>61</v>
      </c>
      <c r="D192" s="38" t="s">
        <v>39</v>
      </c>
      <c r="E192" s="40" t="s">
        <v>19</v>
      </c>
      <c r="F192" s="41">
        <v>2335</v>
      </c>
      <c r="G192" s="41">
        <v>977</v>
      </c>
      <c r="H192" s="41">
        <v>332</v>
      </c>
      <c r="I192" s="41">
        <v>79</v>
      </c>
      <c r="J192" s="41">
        <v>17</v>
      </c>
      <c r="K192" s="41">
        <v>3740</v>
      </c>
      <c r="L192" s="42"/>
      <c r="M192" s="43"/>
      <c r="AK192" s="76"/>
      <c r="AL192" s="87"/>
      <c r="AM192" s="87"/>
      <c r="AN192" s="76"/>
      <c r="AO192" s="76"/>
      <c r="AP192" s="76"/>
      <c r="AQ192" s="76"/>
      <c r="AR192" s="76"/>
    </row>
    <row r="193" spans="1:44" ht="12.75" customHeight="1">
      <c r="A193" s="37"/>
      <c r="B193" s="38">
        <v>186</v>
      </c>
      <c r="C193" s="39" t="s">
        <v>61</v>
      </c>
      <c r="D193" s="38" t="s">
        <v>40</v>
      </c>
      <c r="E193" s="40" t="s">
        <v>20</v>
      </c>
      <c r="F193" s="41">
        <v>245</v>
      </c>
      <c r="G193" s="41">
        <v>81</v>
      </c>
      <c r="H193" s="41">
        <v>24</v>
      </c>
      <c r="I193" s="41">
        <v>7</v>
      </c>
      <c r="J193" s="41">
        <v>3</v>
      </c>
      <c r="K193" s="41">
        <v>358</v>
      </c>
      <c r="L193" s="42"/>
      <c r="M193" s="43"/>
      <c r="AK193" s="76"/>
      <c r="AL193" s="87"/>
      <c r="AM193" s="87"/>
      <c r="AN193" s="76"/>
      <c r="AO193" s="76"/>
      <c r="AP193" s="76"/>
      <c r="AQ193" s="76"/>
      <c r="AR193" s="76"/>
    </row>
    <row r="194" spans="1:44" ht="12.75" customHeight="1">
      <c r="A194" s="37"/>
      <c r="B194" s="38">
        <v>187</v>
      </c>
      <c r="C194" s="39" t="s">
        <v>61</v>
      </c>
      <c r="D194" s="38" t="s">
        <v>41</v>
      </c>
      <c r="E194" s="40" t="s">
        <v>21</v>
      </c>
      <c r="F194" s="41">
        <v>387</v>
      </c>
      <c r="G194" s="41">
        <v>268</v>
      </c>
      <c r="H194" s="41">
        <v>91</v>
      </c>
      <c r="I194" s="41">
        <v>7</v>
      </c>
      <c r="J194" s="41">
        <v>0</v>
      </c>
      <c r="K194" s="41">
        <v>754</v>
      </c>
      <c r="L194" s="42"/>
      <c r="M194" s="43"/>
      <c r="AK194" s="76"/>
      <c r="AL194" s="87"/>
      <c r="AM194" s="87"/>
      <c r="AN194" s="76"/>
      <c r="AO194" s="76"/>
      <c r="AP194" s="76"/>
      <c r="AQ194" s="76"/>
      <c r="AR194" s="76"/>
    </row>
    <row r="195" spans="1:44" ht="12.75" customHeight="1">
      <c r="A195" s="37"/>
      <c r="B195" s="38">
        <v>188</v>
      </c>
      <c r="C195" s="39" t="s">
        <v>61</v>
      </c>
      <c r="D195" s="38" t="s">
        <v>42</v>
      </c>
      <c r="E195" s="49" t="s">
        <v>44</v>
      </c>
      <c r="F195" s="41">
        <v>22</v>
      </c>
      <c r="G195" s="41">
        <v>0</v>
      </c>
      <c r="H195" s="41">
        <v>0</v>
      </c>
      <c r="I195" s="41">
        <v>0</v>
      </c>
      <c r="J195" s="41">
        <v>0</v>
      </c>
      <c r="K195" s="41">
        <v>22</v>
      </c>
      <c r="L195" s="42"/>
      <c r="M195" s="43"/>
      <c r="AK195" s="76"/>
      <c r="AL195" s="87"/>
      <c r="AM195" s="87"/>
      <c r="AN195" s="76"/>
      <c r="AO195" s="76"/>
      <c r="AP195" s="76"/>
      <c r="AQ195" s="76"/>
      <c r="AR195" s="76"/>
    </row>
    <row r="196" spans="1:44" ht="12.75" customHeight="1">
      <c r="A196" s="37"/>
      <c r="B196" s="38">
        <v>189</v>
      </c>
      <c r="C196" s="39" t="s">
        <v>61</v>
      </c>
      <c r="D196" s="38"/>
      <c r="E196" s="40" t="s">
        <v>1</v>
      </c>
      <c r="F196" s="41">
        <v>18473</v>
      </c>
      <c r="G196" s="41">
        <v>6171</v>
      </c>
      <c r="H196" s="41">
        <v>1948</v>
      </c>
      <c r="I196" s="41">
        <v>501</v>
      </c>
      <c r="J196" s="41">
        <v>46</v>
      </c>
      <c r="K196" s="41">
        <v>27139</v>
      </c>
      <c r="L196" s="42"/>
      <c r="M196" s="43"/>
      <c r="AK196" s="76"/>
      <c r="AL196" s="87"/>
      <c r="AM196" s="87"/>
      <c r="AN196" s="76"/>
      <c r="AO196" s="76"/>
      <c r="AP196" s="76"/>
      <c r="AQ196" s="76"/>
      <c r="AR196" s="76"/>
    </row>
    <row r="197" spans="1:44" ht="12.75" customHeight="1">
      <c r="A197" s="37"/>
      <c r="B197" s="38">
        <v>190</v>
      </c>
      <c r="C197" s="39" t="s">
        <v>62</v>
      </c>
      <c r="D197" s="38" t="s">
        <v>23</v>
      </c>
      <c r="E197" s="40" t="s">
        <v>3</v>
      </c>
      <c r="F197" s="41">
        <v>60</v>
      </c>
      <c r="G197" s="41">
        <v>16</v>
      </c>
      <c r="H197" s="41">
        <v>6</v>
      </c>
      <c r="I197" s="41">
        <v>3</v>
      </c>
      <c r="J197" s="41">
        <v>0</v>
      </c>
      <c r="K197" s="41">
        <v>83</v>
      </c>
      <c r="L197" s="42"/>
      <c r="M197" s="43"/>
      <c r="AK197" s="76"/>
      <c r="AL197" s="87"/>
      <c r="AM197" s="87"/>
      <c r="AN197" s="76"/>
      <c r="AO197" s="76"/>
      <c r="AP197" s="76"/>
      <c r="AQ197" s="76"/>
      <c r="AR197" s="76"/>
    </row>
    <row r="198" spans="1:44" ht="12.75" customHeight="1">
      <c r="A198" s="37"/>
      <c r="B198" s="38">
        <v>191</v>
      </c>
      <c r="C198" s="39" t="s">
        <v>62</v>
      </c>
      <c r="D198" s="38" t="s">
        <v>24</v>
      </c>
      <c r="E198" s="40" t="s">
        <v>4</v>
      </c>
      <c r="F198" s="41">
        <v>5</v>
      </c>
      <c r="G198" s="41">
        <v>4</v>
      </c>
      <c r="H198" s="41">
        <v>3</v>
      </c>
      <c r="I198" s="41">
        <v>0</v>
      </c>
      <c r="J198" s="41">
        <v>0</v>
      </c>
      <c r="K198" s="41">
        <v>11</v>
      </c>
      <c r="L198" s="42"/>
      <c r="M198" s="43"/>
      <c r="AK198" s="76"/>
      <c r="AL198" s="87"/>
      <c r="AM198" s="87"/>
      <c r="AN198" s="76"/>
      <c r="AO198" s="76"/>
      <c r="AP198" s="76"/>
      <c r="AQ198" s="76"/>
      <c r="AR198" s="76"/>
    </row>
    <row r="199" spans="1:44" ht="12.75" customHeight="1">
      <c r="A199" s="37"/>
      <c r="B199" s="38">
        <v>192</v>
      </c>
      <c r="C199" s="39" t="s">
        <v>62</v>
      </c>
      <c r="D199" s="38" t="s">
        <v>25</v>
      </c>
      <c r="E199" s="40" t="s">
        <v>5</v>
      </c>
      <c r="F199" s="41">
        <v>344</v>
      </c>
      <c r="G199" s="41">
        <v>223</v>
      </c>
      <c r="H199" s="41">
        <v>154</v>
      </c>
      <c r="I199" s="41">
        <v>78</v>
      </c>
      <c r="J199" s="41">
        <v>3</v>
      </c>
      <c r="K199" s="41">
        <v>802</v>
      </c>
      <c r="L199" s="42"/>
      <c r="M199" s="43"/>
      <c r="AK199" s="76"/>
      <c r="AL199" s="87"/>
      <c r="AM199" s="87"/>
      <c r="AN199" s="76"/>
      <c r="AO199" s="76"/>
      <c r="AP199" s="76"/>
      <c r="AQ199" s="76"/>
      <c r="AR199" s="76"/>
    </row>
    <row r="200" spans="1:44" ht="12.75" customHeight="1">
      <c r="A200" s="37"/>
      <c r="B200" s="38">
        <v>193</v>
      </c>
      <c r="C200" s="39" t="s">
        <v>62</v>
      </c>
      <c r="D200" s="38" t="s">
        <v>26</v>
      </c>
      <c r="E200" s="40" t="s">
        <v>6</v>
      </c>
      <c r="F200" s="41">
        <v>61</v>
      </c>
      <c r="G200" s="41">
        <v>24</v>
      </c>
      <c r="H200" s="41">
        <v>15</v>
      </c>
      <c r="I200" s="41">
        <v>3</v>
      </c>
      <c r="J200" s="41">
        <v>0</v>
      </c>
      <c r="K200" s="41">
        <v>103</v>
      </c>
      <c r="L200" s="42"/>
      <c r="M200" s="43"/>
      <c r="AK200" s="76"/>
      <c r="AL200" s="87"/>
      <c r="AM200" s="87"/>
      <c r="AN200" s="76"/>
      <c r="AO200" s="76"/>
      <c r="AP200" s="76"/>
      <c r="AQ200" s="76"/>
      <c r="AR200" s="76"/>
    </row>
    <row r="201" spans="1:44" ht="12.75" customHeight="1">
      <c r="A201" s="37"/>
      <c r="B201" s="38">
        <v>194</v>
      </c>
      <c r="C201" s="39" t="s">
        <v>62</v>
      </c>
      <c r="D201" s="38" t="s">
        <v>27</v>
      </c>
      <c r="E201" s="40" t="s">
        <v>7</v>
      </c>
      <c r="F201" s="41">
        <v>2396</v>
      </c>
      <c r="G201" s="41">
        <v>894</v>
      </c>
      <c r="H201" s="41">
        <v>188</v>
      </c>
      <c r="I201" s="41">
        <v>69</v>
      </c>
      <c r="J201" s="41">
        <v>3</v>
      </c>
      <c r="K201" s="41">
        <v>3548</v>
      </c>
      <c r="L201" s="42"/>
      <c r="M201" s="43"/>
      <c r="AK201" s="76"/>
      <c r="AL201" s="87"/>
      <c r="AM201" s="87"/>
      <c r="AN201" s="76"/>
      <c r="AO201" s="76"/>
      <c r="AP201" s="76"/>
      <c r="AQ201" s="76"/>
      <c r="AR201" s="76"/>
    </row>
    <row r="202" spans="1:44" ht="12.75" customHeight="1">
      <c r="A202" s="37"/>
      <c r="B202" s="38">
        <v>195</v>
      </c>
      <c r="C202" s="39" t="s">
        <v>62</v>
      </c>
      <c r="D202" s="38" t="s">
        <v>28</v>
      </c>
      <c r="E202" s="40" t="s">
        <v>8</v>
      </c>
      <c r="F202" s="41">
        <v>316</v>
      </c>
      <c r="G202" s="41">
        <v>171</v>
      </c>
      <c r="H202" s="41">
        <v>99</v>
      </c>
      <c r="I202" s="41">
        <v>37</v>
      </c>
      <c r="J202" s="41">
        <v>0</v>
      </c>
      <c r="K202" s="41">
        <v>625</v>
      </c>
      <c r="L202" s="42"/>
      <c r="M202" s="43"/>
      <c r="AK202" s="76"/>
      <c r="AL202" s="87"/>
      <c r="AM202" s="87"/>
      <c r="AN202" s="76"/>
      <c r="AO202" s="76"/>
      <c r="AP202" s="76"/>
      <c r="AQ202" s="76"/>
      <c r="AR202" s="76"/>
    </row>
    <row r="203" spans="1:44" ht="12.75" customHeight="1">
      <c r="A203" s="37"/>
      <c r="B203" s="38">
        <v>196</v>
      </c>
      <c r="C203" s="39" t="s">
        <v>62</v>
      </c>
      <c r="D203" s="38" t="s">
        <v>29</v>
      </c>
      <c r="E203" s="40" t="s">
        <v>9</v>
      </c>
      <c r="F203" s="41">
        <v>604</v>
      </c>
      <c r="G203" s="41">
        <v>436</v>
      </c>
      <c r="H203" s="41">
        <v>160</v>
      </c>
      <c r="I203" s="41">
        <v>22</v>
      </c>
      <c r="J203" s="41">
        <v>3</v>
      </c>
      <c r="K203" s="41">
        <v>1224</v>
      </c>
      <c r="L203" s="42"/>
      <c r="M203" s="43"/>
      <c r="AK203" s="76"/>
      <c r="AL203" s="87"/>
      <c r="AM203" s="87"/>
      <c r="AN203" s="76"/>
      <c r="AO203" s="76"/>
      <c r="AP203" s="76"/>
      <c r="AQ203" s="76"/>
      <c r="AR203" s="76"/>
    </row>
    <row r="204" spans="1:44" ht="12.75" customHeight="1">
      <c r="A204" s="37"/>
      <c r="B204" s="38">
        <v>197</v>
      </c>
      <c r="C204" s="39" t="s">
        <v>62</v>
      </c>
      <c r="D204" s="38" t="s">
        <v>30</v>
      </c>
      <c r="E204" s="40" t="s">
        <v>10</v>
      </c>
      <c r="F204" s="41">
        <v>310</v>
      </c>
      <c r="G204" s="41">
        <v>290</v>
      </c>
      <c r="H204" s="41">
        <v>138</v>
      </c>
      <c r="I204" s="41">
        <v>39</v>
      </c>
      <c r="J204" s="41">
        <v>0</v>
      </c>
      <c r="K204" s="41">
        <v>777</v>
      </c>
      <c r="L204" s="42"/>
      <c r="M204" s="43"/>
      <c r="AK204" s="76"/>
      <c r="AL204" s="87"/>
      <c r="AM204" s="87"/>
      <c r="AN204" s="76"/>
      <c r="AO204" s="76"/>
      <c r="AP204" s="76"/>
      <c r="AQ204" s="76"/>
      <c r="AR204" s="76"/>
    </row>
    <row r="205" spans="1:44" ht="12.75" customHeight="1">
      <c r="A205" s="37"/>
      <c r="B205" s="38">
        <v>198</v>
      </c>
      <c r="C205" s="39" t="s">
        <v>62</v>
      </c>
      <c r="D205" s="38" t="s">
        <v>31</v>
      </c>
      <c r="E205" s="40" t="s">
        <v>11</v>
      </c>
      <c r="F205" s="41">
        <v>3894</v>
      </c>
      <c r="G205" s="41">
        <v>373</v>
      </c>
      <c r="H205" s="41">
        <v>47</v>
      </c>
      <c r="I205" s="41">
        <v>25</v>
      </c>
      <c r="J205" s="41">
        <v>3</v>
      </c>
      <c r="K205" s="41">
        <v>4341</v>
      </c>
      <c r="L205" s="42"/>
      <c r="M205" s="43"/>
      <c r="AK205" s="76"/>
      <c r="AL205" s="87"/>
      <c r="AM205" s="87"/>
      <c r="AN205" s="76"/>
      <c r="AO205" s="76"/>
      <c r="AP205" s="76"/>
      <c r="AQ205" s="76"/>
      <c r="AR205" s="76"/>
    </row>
    <row r="206" spans="1:44" ht="12.75" customHeight="1">
      <c r="A206" s="37"/>
      <c r="B206" s="38">
        <v>199</v>
      </c>
      <c r="C206" s="39" t="s">
        <v>62</v>
      </c>
      <c r="D206" s="38" t="s">
        <v>32</v>
      </c>
      <c r="E206" s="40" t="s">
        <v>12</v>
      </c>
      <c r="F206" s="41">
        <v>72</v>
      </c>
      <c r="G206" s="41">
        <v>27</v>
      </c>
      <c r="H206" s="41">
        <v>3</v>
      </c>
      <c r="I206" s="41">
        <v>4</v>
      </c>
      <c r="J206" s="41">
        <v>0</v>
      </c>
      <c r="K206" s="41">
        <v>105</v>
      </c>
      <c r="L206" s="42"/>
      <c r="M206" s="43"/>
      <c r="AK206" s="76"/>
      <c r="AL206" s="87"/>
      <c r="AM206" s="87"/>
      <c r="AN206" s="76"/>
      <c r="AO206" s="76"/>
      <c r="AP206" s="76"/>
      <c r="AQ206" s="76"/>
      <c r="AR206" s="76"/>
    </row>
    <row r="207" spans="1:44" ht="12.75" customHeight="1">
      <c r="A207" s="37"/>
      <c r="B207" s="38">
        <v>200</v>
      </c>
      <c r="C207" s="39" t="s">
        <v>62</v>
      </c>
      <c r="D207" s="38" t="s">
        <v>33</v>
      </c>
      <c r="E207" s="40" t="s">
        <v>13</v>
      </c>
      <c r="F207" s="41">
        <v>400</v>
      </c>
      <c r="G207" s="41">
        <v>89</v>
      </c>
      <c r="H207" s="41">
        <v>7</v>
      </c>
      <c r="I207" s="41">
        <v>3</v>
      </c>
      <c r="J207" s="41">
        <v>0</v>
      </c>
      <c r="K207" s="41">
        <v>499</v>
      </c>
      <c r="L207" s="42"/>
      <c r="M207" s="43"/>
      <c r="AK207" s="76"/>
      <c r="AL207" s="87"/>
      <c r="AM207" s="87"/>
      <c r="AN207" s="76"/>
      <c r="AO207" s="76"/>
      <c r="AP207" s="76"/>
      <c r="AQ207" s="76"/>
      <c r="AR207" s="76"/>
    </row>
    <row r="208" spans="1:44" ht="12.75" customHeight="1">
      <c r="A208" s="37"/>
      <c r="B208" s="38">
        <v>201</v>
      </c>
      <c r="C208" s="39" t="s">
        <v>62</v>
      </c>
      <c r="D208" s="38" t="s">
        <v>34</v>
      </c>
      <c r="E208" s="40" t="s">
        <v>14</v>
      </c>
      <c r="F208" s="41">
        <v>1594</v>
      </c>
      <c r="G208" s="41">
        <v>133</v>
      </c>
      <c r="H208" s="41">
        <v>43</v>
      </c>
      <c r="I208" s="41">
        <v>13</v>
      </c>
      <c r="J208" s="41">
        <v>0</v>
      </c>
      <c r="K208" s="41">
        <v>1784</v>
      </c>
      <c r="L208" s="42"/>
      <c r="M208" s="43"/>
      <c r="AK208" s="76"/>
      <c r="AL208" s="87"/>
      <c r="AM208" s="87"/>
      <c r="AN208" s="76"/>
      <c r="AO208" s="76"/>
      <c r="AP208" s="76"/>
      <c r="AQ208" s="76"/>
      <c r="AR208" s="76"/>
    </row>
    <row r="209" spans="1:44" ht="12.75" customHeight="1">
      <c r="A209" s="37"/>
      <c r="B209" s="38">
        <v>202</v>
      </c>
      <c r="C209" s="39" t="s">
        <v>62</v>
      </c>
      <c r="D209" s="38" t="s">
        <v>35</v>
      </c>
      <c r="E209" s="40" t="s">
        <v>15</v>
      </c>
      <c r="F209" s="41">
        <v>763</v>
      </c>
      <c r="G209" s="41">
        <v>358</v>
      </c>
      <c r="H209" s="41">
        <v>69</v>
      </c>
      <c r="I209" s="41">
        <v>16</v>
      </c>
      <c r="J209" s="41">
        <v>3</v>
      </c>
      <c r="K209" s="41">
        <v>1208</v>
      </c>
      <c r="L209" s="42"/>
      <c r="M209" s="43"/>
      <c r="AK209" s="76"/>
      <c r="AL209" s="87"/>
      <c r="AM209" s="87"/>
      <c r="AN209" s="76"/>
      <c r="AO209" s="76"/>
      <c r="AP209" s="76"/>
      <c r="AQ209" s="76"/>
      <c r="AR209" s="76"/>
    </row>
    <row r="210" spans="1:44" ht="12.75" customHeight="1">
      <c r="A210" s="37"/>
      <c r="B210" s="38">
        <v>203</v>
      </c>
      <c r="C210" s="39" t="s">
        <v>62</v>
      </c>
      <c r="D210" s="38" t="s">
        <v>36</v>
      </c>
      <c r="E210" s="40" t="s">
        <v>16</v>
      </c>
      <c r="F210" s="41">
        <v>782</v>
      </c>
      <c r="G210" s="41">
        <v>219</v>
      </c>
      <c r="H210" s="41">
        <v>64</v>
      </c>
      <c r="I210" s="41">
        <v>37</v>
      </c>
      <c r="J210" s="41">
        <v>10</v>
      </c>
      <c r="K210" s="41">
        <v>1112</v>
      </c>
      <c r="L210" s="42"/>
      <c r="M210" s="43"/>
      <c r="AK210" s="76"/>
      <c r="AL210" s="87"/>
      <c r="AM210" s="87"/>
      <c r="AN210" s="76"/>
      <c r="AO210" s="76"/>
      <c r="AP210" s="76"/>
      <c r="AQ210" s="76"/>
      <c r="AR210" s="76"/>
    </row>
    <row r="211" spans="1:44" ht="12.75" customHeight="1">
      <c r="A211" s="37"/>
      <c r="B211" s="38">
        <v>204</v>
      </c>
      <c r="C211" s="39" t="s">
        <v>62</v>
      </c>
      <c r="D211" s="38" t="s">
        <v>37</v>
      </c>
      <c r="E211" s="40" t="s">
        <v>17</v>
      </c>
      <c r="F211" s="41">
        <v>70</v>
      </c>
      <c r="G211" s="41">
        <v>14</v>
      </c>
      <c r="H211" s="41">
        <v>10</v>
      </c>
      <c r="I211" s="41">
        <v>9</v>
      </c>
      <c r="J211" s="41">
        <v>0</v>
      </c>
      <c r="K211" s="41">
        <v>103</v>
      </c>
      <c r="L211" s="42"/>
      <c r="M211" s="43"/>
      <c r="AK211" s="76"/>
      <c r="AL211" s="87"/>
      <c r="AM211" s="87"/>
      <c r="AN211" s="76"/>
      <c r="AO211" s="76"/>
      <c r="AP211" s="76"/>
      <c r="AQ211" s="76"/>
      <c r="AR211" s="76"/>
    </row>
    <row r="212" spans="1:44" ht="12.75" customHeight="1">
      <c r="A212" s="37"/>
      <c r="B212" s="38">
        <v>205</v>
      </c>
      <c r="C212" s="39" t="s">
        <v>62</v>
      </c>
      <c r="D212" s="38" t="s">
        <v>38</v>
      </c>
      <c r="E212" s="40" t="s">
        <v>18</v>
      </c>
      <c r="F212" s="41">
        <v>125</v>
      </c>
      <c r="G212" s="41">
        <v>36</v>
      </c>
      <c r="H212" s="41">
        <v>26</v>
      </c>
      <c r="I212" s="41">
        <v>7</v>
      </c>
      <c r="J212" s="41">
        <v>3</v>
      </c>
      <c r="K212" s="41">
        <v>195</v>
      </c>
      <c r="L212" s="42"/>
      <c r="M212" s="43"/>
      <c r="AK212" s="76"/>
      <c r="AL212" s="87"/>
      <c r="AM212" s="87"/>
      <c r="AN212" s="76"/>
      <c r="AO212" s="76"/>
      <c r="AP212" s="76"/>
      <c r="AQ212" s="76"/>
      <c r="AR212" s="76"/>
    </row>
    <row r="213" spans="1:44" ht="12.75" customHeight="1">
      <c r="A213" s="37"/>
      <c r="B213" s="38">
        <v>206</v>
      </c>
      <c r="C213" s="39" t="s">
        <v>62</v>
      </c>
      <c r="D213" s="38" t="s">
        <v>39</v>
      </c>
      <c r="E213" s="40" t="s">
        <v>19</v>
      </c>
      <c r="F213" s="41">
        <v>596</v>
      </c>
      <c r="G213" s="41">
        <v>232</v>
      </c>
      <c r="H213" s="41">
        <v>131</v>
      </c>
      <c r="I213" s="41">
        <v>40</v>
      </c>
      <c r="J213" s="41">
        <v>0</v>
      </c>
      <c r="K213" s="41">
        <v>1001</v>
      </c>
      <c r="L213" s="42"/>
      <c r="M213" s="43"/>
      <c r="AK213" s="76"/>
      <c r="AL213" s="87"/>
      <c r="AM213" s="87"/>
      <c r="AN213" s="76"/>
      <c r="AO213" s="76"/>
      <c r="AP213" s="76"/>
      <c r="AQ213" s="76"/>
      <c r="AR213" s="76"/>
    </row>
    <row r="214" spans="1:44" ht="12.75" customHeight="1">
      <c r="A214" s="37"/>
      <c r="B214" s="38">
        <v>207</v>
      </c>
      <c r="C214" s="39" t="s">
        <v>62</v>
      </c>
      <c r="D214" s="38" t="s">
        <v>40</v>
      </c>
      <c r="E214" s="40" t="s">
        <v>20</v>
      </c>
      <c r="F214" s="41">
        <v>97</v>
      </c>
      <c r="G214" s="41">
        <v>44</v>
      </c>
      <c r="H214" s="41">
        <v>22</v>
      </c>
      <c r="I214" s="41">
        <v>7</v>
      </c>
      <c r="J214" s="41">
        <v>3</v>
      </c>
      <c r="K214" s="41">
        <v>172</v>
      </c>
      <c r="L214" s="42"/>
      <c r="M214" s="43"/>
      <c r="AK214" s="76"/>
      <c r="AL214" s="87"/>
      <c r="AM214" s="87"/>
      <c r="AN214" s="76"/>
      <c r="AO214" s="76"/>
      <c r="AP214" s="76"/>
      <c r="AQ214" s="76"/>
      <c r="AR214" s="76"/>
    </row>
    <row r="215" spans="1:44" ht="12.75" customHeight="1">
      <c r="A215" s="37"/>
      <c r="B215" s="38">
        <v>208</v>
      </c>
      <c r="C215" s="39" t="s">
        <v>62</v>
      </c>
      <c r="D215" s="38" t="s">
        <v>41</v>
      </c>
      <c r="E215" s="40" t="s">
        <v>21</v>
      </c>
      <c r="F215" s="41">
        <v>588</v>
      </c>
      <c r="G215" s="41">
        <v>406</v>
      </c>
      <c r="H215" s="41">
        <v>122</v>
      </c>
      <c r="I215" s="41">
        <v>13</v>
      </c>
      <c r="J215" s="41">
        <v>0</v>
      </c>
      <c r="K215" s="41">
        <v>1129</v>
      </c>
      <c r="L215" s="42"/>
      <c r="M215" s="43"/>
      <c r="AK215" s="76"/>
      <c r="AL215" s="87"/>
      <c r="AM215" s="87"/>
      <c r="AN215" s="76"/>
      <c r="AO215" s="76"/>
      <c r="AP215" s="76"/>
      <c r="AQ215" s="76"/>
      <c r="AR215" s="76"/>
    </row>
    <row r="216" spans="1:44" ht="12.75" customHeight="1">
      <c r="A216" s="37"/>
      <c r="B216" s="38">
        <v>209</v>
      </c>
      <c r="C216" s="39" t="s">
        <v>62</v>
      </c>
      <c r="D216" s="38" t="s">
        <v>42</v>
      </c>
      <c r="E216" s="49" t="s">
        <v>44</v>
      </c>
      <c r="F216" s="41">
        <v>8</v>
      </c>
      <c r="G216" s="41">
        <v>0</v>
      </c>
      <c r="H216" s="41">
        <v>0</v>
      </c>
      <c r="I216" s="41">
        <v>0</v>
      </c>
      <c r="J216" s="41">
        <v>0</v>
      </c>
      <c r="K216" s="41">
        <v>8</v>
      </c>
      <c r="L216" s="42"/>
      <c r="M216" s="43"/>
      <c r="AK216" s="76"/>
      <c r="AL216" s="87"/>
      <c r="AM216" s="87"/>
      <c r="AN216" s="76"/>
      <c r="AO216" s="76"/>
      <c r="AP216" s="76"/>
      <c r="AQ216" s="76"/>
      <c r="AR216" s="76"/>
    </row>
    <row r="217" spans="1:44" ht="12.75" customHeight="1">
      <c r="A217" s="37"/>
      <c r="B217" s="38">
        <v>210</v>
      </c>
      <c r="C217" s="39" t="s">
        <v>62</v>
      </c>
      <c r="D217" s="38"/>
      <c r="E217" s="40" t="s">
        <v>1</v>
      </c>
      <c r="F217" s="41">
        <v>13085</v>
      </c>
      <c r="G217" s="41">
        <v>3989</v>
      </c>
      <c r="H217" s="41">
        <v>1305</v>
      </c>
      <c r="I217" s="41">
        <v>423</v>
      </c>
      <c r="J217" s="41">
        <v>28</v>
      </c>
      <c r="K217" s="41">
        <v>18830</v>
      </c>
      <c r="L217" s="42"/>
      <c r="M217" s="43"/>
      <c r="AK217" s="76"/>
      <c r="AL217" s="87"/>
      <c r="AM217" s="87"/>
      <c r="AN217" s="76"/>
      <c r="AO217" s="76"/>
      <c r="AP217" s="76"/>
      <c r="AQ217" s="76"/>
      <c r="AR217" s="76"/>
    </row>
    <row r="218" spans="1:44" ht="12.75" customHeight="1">
      <c r="A218" s="37"/>
      <c r="B218" s="38">
        <v>211</v>
      </c>
      <c r="C218" s="39" t="s">
        <v>63</v>
      </c>
      <c r="D218" s="38" t="s">
        <v>23</v>
      </c>
      <c r="E218" s="40" t="s">
        <v>3</v>
      </c>
      <c r="F218" s="41">
        <v>362</v>
      </c>
      <c r="G218" s="41">
        <v>154</v>
      </c>
      <c r="H218" s="41">
        <v>33</v>
      </c>
      <c r="I218" s="41">
        <v>0</v>
      </c>
      <c r="J218" s="41">
        <v>0</v>
      </c>
      <c r="K218" s="41">
        <v>551</v>
      </c>
      <c r="L218" s="42"/>
      <c r="M218" s="43"/>
      <c r="AK218" s="76"/>
      <c r="AL218" s="87"/>
      <c r="AM218" s="87"/>
      <c r="AN218" s="76"/>
      <c r="AO218" s="76"/>
      <c r="AP218" s="76"/>
      <c r="AQ218" s="76"/>
      <c r="AR218" s="76"/>
    </row>
    <row r="219" spans="1:44" ht="12.75" customHeight="1">
      <c r="A219" s="37"/>
      <c r="B219" s="38">
        <v>212</v>
      </c>
      <c r="C219" s="39" t="s">
        <v>63</v>
      </c>
      <c r="D219" s="38" t="s">
        <v>24</v>
      </c>
      <c r="E219" s="40" t="s">
        <v>4</v>
      </c>
      <c r="F219" s="41">
        <v>0</v>
      </c>
      <c r="G219" s="41">
        <v>0</v>
      </c>
      <c r="H219" s="41">
        <v>0</v>
      </c>
      <c r="I219" s="41">
        <v>0</v>
      </c>
      <c r="J219" s="41">
        <v>0</v>
      </c>
      <c r="K219" s="41">
        <v>0</v>
      </c>
      <c r="L219" s="42"/>
      <c r="M219" s="43"/>
      <c r="AK219" s="76"/>
      <c r="AL219" s="87"/>
      <c r="AM219" s="87"/>
      <c r="AN219" s="76"/>
      <c r="AO219" s="76"/>
      <c r="AP219" s="76"/>
      <c r="AQ219" s="76"/>
      <c r="AR219" s="76"/>
    </row>
    <row r="220" spans="1:44" ht="12.75" customHeight="1">
      <c r="A220" s="37"/>
      <c r="B220" s="38">
        <v>213</v>
      </c>
      <c r="C220" s="39" t="s">
        <v>63</v>
      </c>
      <c r="D220" s="38" t="s">
        <v>25</v>
      </c>
      <c r="E220" s="40" t="s">
        <v>5</v>
      </c>
      <c r="F220" s="41">
        <v>14</v>
      </c>
      <c r="G220" s="41">
        <v>3</v>
      </c>
      <c r="H220" s="41">
        <v>4</v>
      </c>
      <c r="I220" s="41">
        <v>3</v>
      </c>
      <c r="J220" s="41">
        <v>0</v>
      </c>
      <c r="K220" s="41">
        <v>23</v>
      </c>
      <c r="L220" s="42"/>
      <c r="M220" s="43"/>
      <c r="AK220" s="76"/>
      <c r="AL220" s="87"/>
      <c r="AM220" s="87"/>
      <c r="AN220" s="76"/>
      <c r="AO220" s="76"/>
      <c r="AP220" s="76"/>
      <c r="AQ220" s="76"/>
      <c r="AR220" s="76"/>
    </row>
    <row r="221" spans="1:44" ht="12.75" customHeight="1">
      <c r="A221" s="37"/>
      <c r="B221" s="38">
        <v>214</v>
      </c>
      <c r="C221" s="39" t="s">
        <v>63</v>
      </c>
      <c r="D221" s="38" t="s">
        <v>26</v>
      </c>
      <c r="E221" s="40" t="s">
        <v>6</v>
      </c>
      <c r="F221" s="41">
        <v>3</v>
      </c>
      <c r="G221" s="41">
        <v>0</v>
      </c>
      <c r="H221" s="41">
        <v>0</v>
      </c>
      <c r="I221" s="41">
        <v>0</v>
      </c>
      <c r="J221" s="41">
        <v>0</v>
      </c>
      <c r="K221" s="41">
        <v>3</v>
      </c>
      <c r="L221" s="42"/>
      <c r="M221" s="43"/>
      <c r="AK221" s="76"/>
      <c r="AL221" s="87"/>
      <c r="AM221" s="87"/>
      <c r="AN221" s="76"/>
      <c r="AO221" s="76"/>
      <c r="AP221" s="76"/>
      <c r="AQ221" s="76"/>
      <c r="AR221" s="76"/>
    </row>
    <row r="222" spans="1:44" ht="12.75" customHeight="1">
      <c r="A222" s="37"/>
      <c r="B222" s="38">
        <v>215</v>
      </c>
      <c r="C222" s="39" t="s">
        <v>63</v>
      </c>
      <c r="D222" s="38" t="s">
        <v>27</v>
      </c>
      <c r="E222" s="40" t="s">
        <v>7</v>
      </c>
      <c r="F222" s="41">
        <v>33</v>
      </c>
      <c r="G222" s="41">
        <v>31</v>
      </c>
      <c r="H222" s="41">
        <v>5</v>
      </c>
      <c r="I222" s="41">
        <v>0</v>
      </c>
      <c r="J222" s="41">
        <v>0</v>
      </c>
      <c r="K222" s="41">
        <v>69</v>
      </c>
      <c r="L222" s="42"/>
      <c r="M222" s="43"/>
      <c r="AK222" s="76"/>
      <c r="AL222" s="87"/>
      <c r="AM222" s="87"/>
      <c r="AN222" s="76"/>
      <c r="AO222" s="76"/>
      <c r="AP222" s="76"/>
      <c r="AQ222" s="76"/>
      <c r="AR222" s="76"/>
    </row>
    <row r="223" spans="1:44" ht="12.75" customHeight="1">
      <c r="A223" s="37"/>
      <c r="B223" s="38">
        <v>216</v>
      </c>
      <c r="C223" s="39" t="s">
        <v>63</v>
      </c>
      <c r="D223" s="38" t="s">
        <v>28</v>
      </c>
      <c r="E223" s="40" t="s">
        <v>8</v>
      </c>
      <c r="F223" s="41">
        <v>14</v>
      </c>
      <c r="G223" s="41">
        <v>7</v>
      </c>
      <c r="H223" s="41">
        <v>3</v>
      </c>
      <c r="I223" s="41">
        <v>3</v>
      </c>
      <c r="J223" s="41">
        <v>0</v>
      </c>
      <c r="K223" s="41">
        <v>25</v>
      </c>
      <c r="L223" s="42"/>
      <c r="M223" s="43"/>
      <c r="AK223" s="76"/>
      <c r="AL223" s="87"/>
      <c r="AM223" s="87"/>
      <c r="AN223" s="76"/>
      <c r="AO223" s="76"/>
      <c r="AP223" s="76"/>
      <c r="AQ223" s="76"/>
      <c r="AR223" s="76"/>
    </row>
    <row r="224" spans="1:44" ht="12.75" customHeight="1">
      <c r="A224" s="37"/>
      <c r="B224" s="38">
        <v>217</v>
      </c>
      <c r="C224" s="39" t="s">
        <v>63</v>
      </c>
      <c r="D224" s="38" t="s">
        <v>29</v>
      </c>
      <c r="E224" s="40" t="s">
        <v>9</v>
      </c>
      <c r="F224" s="41">
        <v>17</v>
      </c>
      <c r="G224" s="41">
        <v>18</v>
      </c>
      <c r="H224" s="41">
        <v>6</v>
      </c>
      <c r="I224" s="41">
        <v>3</v>
      </c>
      <c r="J224" s="41">
        <v>0</v>
      </c>
      <c r="K224" s="41">
        <v>44</v>
      </c>
      <c r="L224" s="42"/>
      <c r="M224" s="43"/>
      <c r="AK224" s="76"/>
      <c r="AL224" s="87"/>
      <c r="AM224" s="87"/>
      <c r="AN224" s="76"/>
      <c r="AO224" s="76"/>
      <c r="AP224" s="76"/>
      <c r="AQ224" s="76"/>
      <c r="AR224" s="76"/>
    </row>
    <row r="225" spans="1:44" ht="12.75" customHeight="1">
      <c r="A225" s="37"/>
      <c r="B225" s="38">
        <v>218</v>
      </c>
      <c r="C225" s="39" t="s">
        <v>63</v>
      </c>
      <c r="D225" s="38" t="s">
        <v>30</v>
      </c>
      <c r="E225" s="40" t="s">
        <v>10</v>
      </c>
      <c r="F225" s="41">
        <v>12</v>
      </c>
      <c r="G225" s="41">
        <v>16</v>
      </c>
      <c r="H225" s="41">
        <v>8</v>
      </c>
      <c r="I225" s="41">
        <v>0</v>
      </c>
      <c r="J225" s="41">
        <v>0</v>
      </c>
      <c r="K225" s="41">
        <v>36</v>
      </c>
      <c r="L225" s="42"/>
      <c r="M225" s="43"/>
      <c r="AK225" s="76"/>
      <c r="AL225" s="87"/>
      <c r="AM225" s="87"/>
      <c r="AN225" s="76"/>
      <c r="AO225" s="76"/>
      <c r="AP225" s="76"/>
      <c r="AQ225" s="76"/>
      <c r="AR225" s="76"/>
    </row>
    <row r="226" spans="1:44" ht="12.75" customHeight="1">
      <c r="A226" s="37"/>
      <c r="B226" s="38">
        <v>219</v>
      </c>
      <c r="C226" s="39" t="s">
        <v>63</v>
      </c>
      <c r="D226" s="38" t="s">
        <v>31</v>
      </c>
      <c r="E226" s="40" t="s">
        <v>11</v>
      </c>
      <c r="F226" s="41">
        <v>26</v>
      </c>
      <c r="G226" s="41">
        <v>22</v>
      </c>
      <c r="H226" s="41">
        <v>6</v>
      </c>
      <c r="I226" s="41">
        <v>0</v>
      </c>
      <c r="J226" s="41">
        <v>0</v>
      </c>
      <c r="K226" s="41">
        <v>54</v>
      </c>
      <c r="L226" s="42"/>
      <c r="M226" s="43"/>
      <c r="AK226" s="76"/>
      <c r="AL226" s="87"/>
      <c r="AM226" s="87"/>
      <c r="AN226" s="76"/>
      <c r="AO226" s="76"/>
      <c r="AP226" s="76"/>
      <c r="AQ226" s="76"/>
      <c r="AR226" s="76"/>
    </row>
    <row r="227" spans="1:44" ht="12.75" customHeight="1">
      <c r="A227" s="37"/>
      <c r="B227" s="38">
        <v>220</v>
      </c>
      <c r="C227" s="39" t="s">
        <v>63</v>
      </c>
      <c r="D227" s="38" t="s">
        <v>32</v>
      </c>
      <c r="E227" s="40" t="s">
        <v>12</v>
      </c>
      <c r="F227" s="41">
        <v>0</v>
      </c>
      <c r="G227" s="41">
        <v>0</v>
      </c>
      <c r="H227" s="41">
        <v>0</v>
      </c>
      <c r="I227" s="41">
        <v>0</v>
      </c>
      <c r="J227" s="41">
        <v>0</v>
      </c>
      <c r="K227" s="41">
        <v>0</v>
      </c>
      <c r="L227" s="42"/>
      <c r="M227" s="43"/>
      <c r="AK227" s="76"/>
      <c r="AL227" s="87"/>
      <c r="AM227" s="87"/>
      <c r="AN227" s="76"/>
      <c r="AO227" s="76"/>
      <c r="AP227" s="76"/>
      <c r="AQ227" s="76"/>
      <c r="AR227" s="76"/>
    </row>
    <row r="228" spans="1:44" ht="12.75" customHeight="1">
      <c r="A228" s="37"/>
      <c r="B228" s="38">
        <v>221</v>
      </c>
      <c r="C228" s="39" t="s">
        <v>63</v>
      </c>
      <c r="D228" s="38" t="s">
        <v>33</v>
      </c>
      <c r="E228" s="40" t="s">
        <v>13</v>
      </c>
      <c r="F228" s="41">
        <v>9</v>
      </c>
      <c r="G228" s="41">
        <v>3</v>
      </c>
      <c r="H228" s="41">
        <v>3</v>
      </c>
      <c r="I228" s="41">
        <v>0</v>
      </c>
      <c r="J228" s="41">
        <v>0</v>
      </c>
      <c r="K228" s="41">
        <v>12</v>
      </c>
      <c r="L228" s="42"/>
      <c r="M228" s="43"/>
      <c r="AK228" s="76"/>
      <c r="AL228" s="87"/>
      <c r="AM228" s="87"/>
      <c r="AN228" s="76"/>
      <c r="AO228" s="76"/>
      <c r="AP228" s="76"/>
      <c r="AQ228" s="76"/>
      <c r="AR228" s="76"/>
    </row>
    <row r="229" spans="1:44" ht="12.75" customHeight="1">
      <c r="A229" s="37"/>
      <c r="B229" s="38">
        <v>222</v>
      </c>
      <c r="C229" s="39" t="s">
        <v>63</v>
      </c>
      <c r="D229" s="38" t="s">
        <v>34</v>
      </c>
      <c r="E229" s="40" t="s">
        <v>14</v>
      </c>
      <c r="F229" s="41">
        <v>60</v>
      </c>
      <c r="G229" s="41">
        <v>6</v>
      </c>
      <c r="H229" s="41">
        <v>3</v>
      </c>
      <c r="I229" s="41">
        <v>0</v>
      </c>
      <c r="J229" s="41">
        <v>0</v>
      </c>
      <c r="K229" s="41">
        <v>67</v>
      </c>
      <c r="L229" s="42"/>
      <c r="M229" s="43"/>
      <c r="AK229" s="76"/>
      <c r="AL229" s="87"/>
      <c r="AM229" s="87"/>
      <c r="AN229" s="76"/>
      <c r="AO229" s="76"/>
      <c r="AP229" s="76"/>
      <c r="AQ229" s="76"/>
      <c r="AR229" s="76"/>
    </row>
    <row r="230" spans="1:44" ht="12.75" customHeight="1">
      <c r="A230" s="37"/>
      <c r="B230" s="38">
        <v>223</v>
      </c>
      <c r="C230" s="39" t="s">
        <v>63</v>
      </c>
      <c r="D230" s="38" t="s">
        <v>35</v>
      </c>
      <c r="E230" s="40" t="s">
        <v>15</v>
      </c>
      <c r="F230" s="41">
        <v>10</v>
      </c>
      <c r="G230" s="41">
        <v>11</v>
      </c>
      <c r="H230" s="41">
        <v>0</v>
      </c>
      <c r="I230" s="41">
        <v>0</v>
      </c>
      <c r="J230" s="41">
        <v>0</v>
      </c>
      <c r="K230" s="41">
        <v>23</v>
      </c>
      <c r="L230" s="42"/>
      <c r="M230" s="43"/>
      <c r="AK230" s="76"/>
      <c r="AL230" s="87"/>
      <c r="AM230" s="87"/>
      <c r="AN230" s="76"/>
      <c r="AO230" s="76"/>
      <c r="AP230" s="76"/>
      <c r="AQ230" s="76"/>
      <c r="AR230" s="76"/>
    </row>
    <row r="231" spans="1:44" ht="12.75" customHeight="1">
      <c r="A231" s="37"/>
      <c r="B231" s="38">
        <v>224</v>
      </c>
      <c r="C231" s="39" t="s">
        <v>63</v>
      </c>
      <c r="D231" s="38" t="s">
        <v>36</v>
      </c>
      <c r="E231" s="40" t="s">
        <v>16</v>
      </c>
      <c r="F231" s="41">
        <v>6</v>
      </c>
      <c r="G231" s="41">
        <v>4</v>
      </c>
      <c r="H231" s="41">
        <v>0</v>
      </c>
      <c r="I231" s="41">
        <v>3</v>
      </c>
      <c r="J231" s="41">
        <v>0</v>
      </c>
      <c r="K231" s="41">
        <v>13</v>
      </c>
      <c r="L231" s="42"/>
      <c r="M231" s="43"/>
      <c r="AK231" s="76"/>
      <c r="AL231" s="87"/>
      <c r="AM231" s="87"/>
      <c r="AN231" s="76"/>
      <c r="AO231" s="76"/>
      <c r="AP231" s="76"/>
      <c r="AQ231" s="76"/>
      <c r="AR231" s="76"/>
    </row>
    <row r="232" spans="1:44" ht="12.75" customHeight="1">
      <c r="A232" s="37"/>
      <c r="B232" s="38">
        <v>225</v>
      </c>
      <c r="C232" s="39" t="s">
        <v>63</v>
      </c>
      <c r="D232" s="38" t="s">
        <v>37</v>
      </c>
      <c r="E232" s="40" t="s">
        <v>17</v>
      </c>
      <c r="F232" s="41">
        <v>0</v>
      </c>
      <c r="G232" s="41">
        <v>0</v>
      </c>
      <c r="H232" s="41">
        <v>0</v>
      </c>
      <c r="I232" s="41">
        <v>0</v>
      </c>
      <c r="J232" s="41">
        <v>0</v>
      </c>
      <c r="K232" s="41">
        <v>0</v>
      </c>
      <c r="L232" s="42"/>
      <c r="M232" s="43"/>
      <c r="AK232" s="76"/>
      <c r="AL232" s="87"/>
      <c r="AM232" s="87"/>
      <c r="AN232" s="76"/>
      <c r="AO232" s="76"/>
      <c r="AP232" s="76"/>
      <c r="AQ232" s="76"/>
      <c r="AR232" s="76"/>
    </row>
    <row r="233" spans="1:44" ht="12.75" customHeight="1">
      <c r="A233" s="37"/>
      <c r="B233" s="38">
        <v>226</v>
      </c>
      <c r="C233" s="39" t="s">
        <v>63</v>
      </c>
      <c r="D233" s="38" t="s">
        <v>38</v>
      </c>
      <c r="E233" s="40" t="s">
        <v>18</v>
      </c>
      <c r="F233" s="41">
        <v>7</v>
      </c>
      <c r="G233" s="41">
        <v>3</v>
      </c>
      <c r="H233" s="41">
        <v>3</v>
      </c>
      <c r="I233" s="41">
        <v>0</v>
      </c>
      <c r="J233" s="41">
        <v>0</v>
      </c>
      <c r="K233" s="41">
        <v>11</v>
      </c>
      <c r="L233" s="42"/>
      <c r="M233" s="43"/>
      <c r="AK233" s="76"/>
      <c r="AL233" s="87"/>
      <c r="AM233" s="87"/>
      <c r="AN233" s="76"/>
      <c r="AO233" s="76"/>
      <c r="AP233" s="76"/>
      <c r="AQ233" s="76"/>
      <c r="AR233" s="76"/>
    </row>
    <row r="234" spans="1:44" ht="12.75" customHeight="1">
      <c r="A234" s="37"/>
      <c r="B234" s="38">
        <v>227</v>
      </c>
      <c r="C234" s="39" t="s">
        <v>63</v>
      </c>
      <c r="D234" s="38" t="s">
        <v>39</v>
      </c>
      <c r="E234" s="40" t="s">
        <v>19</v>
      </c>
      <c r="F234" s="41">
        <v>7</v>
      </c>
      <c r="G234" s="41">
        <v>0</v>
      </c>
      <c r="H234" s="41">
        <v>5</v>
      </c>
      <c r="I234" s="41">
        <v>3</v>
      </c>
      <c r="J234" s="41">
        <v>0</v>
      </c>
      <c r="K234" s="41">
        <v>14</v>
      </c>
      <c r="L234" s="42"/>
      <c r="M234" s="43"/>
      <c r="AK234" s="76"/>
      <c r="AL234" s="87"/>
      <c r="AM234" s="87"/>
      <c r="AN234" s="76"/>
      <c r="AO234" s="76"/>
      <c r="AP234" s="76"/>
      <c r="AQ234" s="76"/>
      <c r="AR234" s="76"/>
    </row>
    <row r="235" spans="1:44" ht="12.75" customHeight="1">
      <c r="A235" s="37"/>
      <c r="B235" s="38">
        <v>228</v>
      </c>
      <c r="C235" s="39" t="s">
        <v>63</v>
      </c>
      <c r="D235" s="38" t="s">
        <v>40</v>
      </c>
      <c r="E235" s="40" t="s">
        <v>20</v>
      </c>
      <c r="F235" s="41">
        <v>3</v>
      </c>
      <c r="G235" s="41">
        <v>0</v>
      </c>
      <c r="H235" s="41">
        <v>0</v>
      </c>
      <c r="I235" s="41">
        <v>0</v>
      </c>
      <c r="J235" s="41">
        <v>0</v>
      </c>
      <c r="K235" s="41">
        <v>4</v>
      </c>
      <c r="L235" s="42"/>
      <c r="M235" s="43"/>
      <c r="AK235" s="76"/>
      <c r="AL235" s="87"/>
      <c r="AM235" s="87"/>
      <c r="AN235" s="76"/>
      <c r="AO235" s="76"/>
      <c r="AP235" s="76"/>
      <c r="AQ235" s="76"/>
      <c r="AR235" s="76"/>
    </row>
    <row r="236" spans="1:44" ht="12.75" customHeight="1">
      <c r="A236" s="37"/>
      <c r="B236" s="38">
        <v>229</v>
      </c>
      <c r="C236" s="39" t="s">
        <v>63</v>
      </c>
      <c r="D236" s="38" t="s">
        <v>41</v>
      </c>
      <c r="E236" s="40" t="s">
        <v>21</v>
      </c>
      <c r="F236" s="41">
        <v>24</v>
      </c>
      <c r="G236" s="41">
        <v>12</v>
      </c>
      <c r="H236" s="41">
        <v>0</v>
      </c>
      <c r="I236" s="41">
        <v>0</v>
      </c>
      <c r="J236" s="41">
        <v>0</v>
      </c>
      <c r="K236" s="41">
        <v>38</v>
      </c>
      <c r="L236" s="42"/>
      <c r="M236" s="43"/>
      <c r="AK236" s="76"/>
      <c r="AL236" s="87"/>
      <c r="AM236" s="87"/>
      <c r="AN236" s="76"/>
      <c r="AO236" s="76"/>
      <c r="AP236" s="76"/>
      <c r="AQ236" s="76"/>
      <c r="AR236" s="76"/>
    </row>
    <row r="237" spans="1:44" ht="12.75" customHeight="1">
      <c r="A237" s="37"/>
      <c r="B237" s="38">
        <v>230</v>
      </c>
      <c r="C237" s="39" t="s">
        <v>63</v>
      </c>
      <c r="D237" s="38" t="s">
        <v>42</v>
      </c>
      <c r="E237" s="49" t="s">
        <v>44</v>
      </c>
      <c r="F237" s="41">
        <v>0</v>
      </c>
      <c r="G237" s="41">
        <v>0</v>
      </c>
      <c r="H237" s="41">
        <v>0</v>
      </c>
      <c r="I237" s="41">
        <v>0</v>
      </c>
      <c r="J237" s="41">
        <v>0</v>
      </c>
      <c r="K237" s="41">
        <v>0</v>
      </c>
      <c r="L237" s="42"/>
      <c r="M237" s="43"/>
      <c r="AK237" s="76"/>
      <c r="AL237" s="87"/>
      <c r="AM237" s="87"/>
      <c r="AN237" s="76"/>
      <c r="AO237" s="76"/>
      <c r="AP237" s="76"/>
      <c r="AQ237" s="76"/>
      <c r="AR237" s="76"/>
    </row>
    <row r="238" spans="1:44" ht="12.75" customHeight="1">
      <c r="A238" s="37"/>
      <c r="B238" s="38">
        <v>231</v>
      </c>
      <c r="C238" s="39" t="s">
        <v>63</v>
      </c>
      <c r="D238" s="38"/>
      <c r="E238" s="40" t="s">
        <v>1</v>
      </c>
      <c r="F238" s="41">
        <v>606</v>
      </c>
      <c r="G238" s="41">
        <v>290</v>
      </c>
      <c r="H238" s="41">
        <v>77</v>
      </c>
      <c r="I238" s="41">
        <v>14</v>
      </c>
      <c r="J238" s="41">
        <v>0</v>
      </c>
      <c r="K238" s="41">
        <v>987</v>
      </c>
      <c r="L238" s="42"/>
      <c r="M238" s="43"/>
      <c r="AK238" s="76"/>
      <c r="AL238" s="87"/>
      <c r="AM238" s="87"/>
      <c r="AN238" s="76"/>
      <c r="AO238" s="76"/>
      <c r="AP238" s="76"/>
      <c r="AQ238" s="76"/>
      <c r="AR238" s="76"/>
    </row>
    <row r="239" spans="1:44" ht="12.75" customHeight="1">
      <c r="A239" s="37"/>
      <c r="B239" s="38">
        <v>232</v>
      </c>
      <c r="C239" s="39" t="s">
        <v>64</v>
      </c>
      <c r="D239" s="38" t="s">
        <v>23</v>
      </c>
      <c r="E239" s="40" t="s">
        <v>3</v>
      </c>
      <c r="F239" s="41">
        <v>1012</v>
      </c>
      <c r="G239" s="41">
        <v>235</v>
      </c>
      <c r="H239" s="41">
        <v>80</v>
      </c>
      <c r="I239" s="41">
        <v>8</v>
      </c>
      <c r="J239" s="41">
        <v>0</v>
      </c>
      <c r="K239" s="41">
        <v>1336</v>
      </c>
      <c r="L239" s="42"/>
      <c r="M239" s="43"/>
      <c r="AK239" s="76"/>
      <c r="AL239" s="87"/>
      <c r="AM239" s="87"/>
      <c r="AN239" s="76"/>
      <c r="AO239" s="76"/>
      <c r="AP239" s="76"/>
      <c r="AQ239" s="76"/>
      <c r="AR239" s="76"/>
    </row>
    <row r="240" spans="1:44" ht="12.75" customHeight="1">
      <c r="A240" s="37"/>
      <c r="B240" s="38">
        <v>233</v>
      </c>
      <c r="C240" s="39" t="s">
        <v>64</v>
      </c>
      <c r="D240" s="38" t="s">
        <v>24</v>
      </c>
      <c r="E240" s="40" t="s">
        <v>4</v>
      </c>
      <c r="F240" s="41">
        <v>0</v>
      </c>
      <c r="G240" s="41">
        <v>3</v>
      </c>
      <c r="H240" s="41">
        <v>0</v>
      </c>
      <c r="I240" s="41">
        <v>0</v>
      </c>
      <c r="J240" s="41">
        <v>0</v>
      </c>
      <c r="K240" s="41">
        <v>6</v>
      </c>
      <c r="L240" s="42"/>
      <c r="M240" s="43"/>
      <c r="AK240" s="76"/>
      <c r="AL240" s="87"/>
      <c r="AM240" s="87"/>
      <c r="AN240" s="76"/>
      <c r="AO240" s="76"/>
      <c r="AP240" s="76"/>
      <c r="AQ240" s="76"/>
      <c r="AR240" s="76"/>
    </row>
    <row r="241" spans="1:44" ht="12.75" customHeight="1">
      <c r="A241" s="37"/>
      <c r="B241" s="38">
        <v>234</v>
      </c>
      <c r="C241" s="39" t="s">
        <v>64</v>
      </c>
      <c r="D241" s="38" t="s">
        <v>25</v>
      </c>
      <c r="E241" s="40" t="s">
        <v>5</v>
      </c>
      <c r="F241" s="41">
        <v>101</v>
      </c>
      <c r="G241" s="41">
        <v>47</v>
      </c>
      <c r="H241" s="41">
        <v>27</v>
      </c>
      <c r="I241" s="41">
        <v>10</v>
      </c>
      <c r="J241" s="41">
        <v>0</v>
      </c>
      <c r="K241" s="41">
        <v>185</v>
      </c>
      <c r="L241" s="42"/>
      <c r="M241" s="43"/>
      <c r="AK241" s="76"/>
      <c r="AL241" s="87"/>
      <c r="AM241" s="87"/>
      <c r="AN241" s="76"/>
      <c r="AO241" s="76"/>
      <c r="AP241" s="76"/>
      <c r="AQ241" s="76"/>
      <c r="AR241" s="76"/>
    </row>
    <row r="242" spans="1:44" ht="12.75" customHeight="1">
      <c r="A242" s="37"/>
      <c r="B242" s="38">
        <v>235</v>
      </c>
      <c r="C242" s="39" t="s">
        <v>64</v>
      </c>
      <c r="D242" s="38" t="s">
        <v>26</v>
      </c>
      <c r="E242" s="40" t="s">
        <v>6</v>
      </c>
      <c r="F242" s="41">
        <v>5</v>
      </c>
      <c r="G242" s="41">
        <v>0</v>
      </c>
      <c r="H242" s="41">
        <v>0</v>
      </c>
      <c r="I242" s="41">
        <v>0</v>
      </c>
      <c r="J242" s="41">
        <v>0</v>
      </c>
      <c r="K242" s="41">
        <v>5</v>
      </c>
      <c r="L242" s="42"/>
      <c r="M242" s="43"/>
      <c r="AK242" s="76"/>
      <c r="AL242" s="87"/>
      <c r="AM242" s="87"/>
      <c r="AN242" s="76"/>
      <c r="AO242" s="76"/>
      <c r="AP242" s="76"/>
      <c r="AQ242" s="76"/>
      <c r="AR242" s="76"/>
    </row>
    <row r="243" spans="1:44" ht="12.75" customHeight="1">
      <c r="A243" s="37"/>
      <c r="B243" s="38">
        <v>236</v>
      </c>
      <c r="C243" s="39" t="s">
        <v>64</v>
      </c>
      <c r="D243" s="38" t="s">
        <v>27</v>
      </c>
      <c r="E243" s="40" t="s">
        <v>7</v>
      </c>
      <c r="F243" s="41">
        <v>444</v>
      </c>
      <c r="G243" s="41">
        <v>228</v>
      </c>
      <c r="H243" s="41">
        <v>68</v>
      </c>
      <c r="I243" s="41">
        <v>9</v>
      </c>
      <c r="J243" s="41">
        <v>0</v>
      </c>
      <c r="K243" s="41">
        <v>749</v>
      </c>
      <c r="L243" s="42"/>
      <c r="M243" s="43"/>
      <c r="AK243" s="76"/>
      <c r="AL243" s="87"/>
      <c r="AM243" s="87"/>
      <c r="AN243" s="76"/>
      <c r="AO243" s="76"/>
      <c r="AP243" s="76"/>
      <c r="AQ243" s="76"/>
      <c r="AR243" s="76"/>
    </row>
    <row r="244" spans="1:44" ht="12.75" customHeight="1">
      <c r="A244" s="37"/>
      <c r="B244" s="38">
        <v>237</v>
      </c>
      <c r="C244" s="39" t="s">
        <v>64</v>
      </c>
      <c r="D244" s="38" t="s">
        <v>28</v>
      </c>
      <c r="E244" s="40" t="s">
        <v>8</v>
      </c>
      <c r="F244" s="41">
        <v>52</v>
      </c>
      <c r="G244" s="41">
        <v>15</v>
      </c>
      <c r="H244" s="41">
        <v>9</v>
      </c>
      <c r="I244" s="41">
        <v>3</v>
      </c>
      <c r="J244" s="41">
        <v>0</v>
      </c>
      <c r="K244" s="41">
        <v>79</v>
      </c>
      <c r="L244" s="42"/>
      <c r="M244" s="43"/>
      <c r="AK244" s="76"/>
      <c r="AL244" s="87"/>
      <c r="AM244" s="87"/>
      <c r="AN244" s="76"/>
      <c r="AO244" s="76"/>
      <c r="AP244" s="76"/>
      <c r="AQ244" s="76"/>
      <c r="AR244" s="76"/>
    </row>
    <row r="245" spans="1:44" ht="12.75" customHeight="1">
      <c r="A245" s="37"/>
      <c r="B245" s="38">
        <v>238</v>
      </c>
      <c r="C245" s="39" t="s">
        <v>64</v>
      </c>
      <c r="D245" s="38" t="s">
        <v>29</v>
      </c>
      <c r="E245" s="40" t="s">
        <v>9</v>
      </c>
      <c r="F245" s="41">
        <v>87</v>
      </c>
      <c r="G245" s="41">
        <v>86</v>
      </c>
      <c r="H245" s="41">
        <v>64</v>
      </c>
      <c r="I245" s="41">
        <v>12</v>
      </c>
      <c r="J245" s="41">
        <v>0</v>
      </c>
      <c r="K245" s="41">
        <v>249</v>
      </c>
      <c r="L245" s="42"/>
      <c r="M245" s="43"/>
      <c r="AK245" s="76"/>
      <c r="AL245" s="87"/>
      <c r="AM245" s="87"/>
      <c r="AN245" s="76"/>
      <c r="AO245" s="76"/>
      <c r="AP245" s="76"/>
      <c r="AQ245" s="76"/>
      <c r="AR245" s="76"/>
    </row>
    <row r="246" spans="1:44" ht="12.75" customHeight="1">
      <c r="A246" s="37"/>
      <c r="B246" s="38">
        <v>239</v>
      </c>
      <c r="C246" s="39" t="s">
        <v>64</v>
      </c>
      <c r="D246" s="38" t="s">
        <v>30</v>
      </c>
      <c r="E246" s="40" t="s">
        <v>10</v>
      </c>
      <c r="F246" s="41">
        <v>73</v>
      </c>
      <c r="G246" s="41">
        <v>63</v>
      </c>
      <c r="H246" s="41">
        <v>46</v>
      </c>
      <c r="I246" s="41">
        <v>12</v>
      </c>
      <c r="J246" s="41">
        <v>3</v>
      </c>
      <c r="K246" s="41">
        <v>196</v>
      </c>
      <c r="L246" s="42"/>
      <c r="M246" s="43"/>
      <c r="AK246" s="76"/>
      <c r="AL246" s="87"/>
      <c r="AM246" s="87"/>
      <c r="AN246" s="76"/>
      <c r="AO246" s="76"/>
      <c r="AP246" s="76"/>
      <c r="AQ246" s="76"/>
      <c r="AR246" s="76"/>
    </row>
    <row r="247" spans="1:44" ht="12.75" customHeight="1">
      <c r="A247" s="37"/>
      <c r="B247" s="38">
        <v>240</v>
      </c>
      <c r="C247" s="39" t="s">
        <v>64</v>
      </c>
      <c r="D247" s="38" t="s">
        <v>31</v>
      </c>
      <c r="E247" s="40" t="s">
        <v>11</v>
      </c>
      <c r="F247" s="41">
        <v>132</v>
      </c>
      <c r="G247" s="41">
        <v>74</v>
      </c>
      <c r="H247" s="41">
        <v>15</v>
      </c>
      <c r="I247" s="41">
        <v>3</v>
      </c>
      <c r="J247" s="41">
        <v>0</v>
      </c>
      <c r="K247" s="41">
        <v>224</v>
      </c>
      <c r="L247" s="42"/>
      <c r="M247" s="43"/>
      <c r="AK247" s="76"/>
      <c r="AL247" s="87"/>
      <c r="AM247" s="87"/>
      <c r="AN247" s="76"/>
      <c r="AO247" s="76"/>
      <c r="AP247" s="76"/>
      <c r="AQ247" s="76"/>
      <c r="AR247" s="76"/>
    </row>
    <row r="248" spans="1:44" ht="12.75" customHeight="1">
      <c r="A248" s="37"/>
      <c r="B248" s="38">
        <v>241</v>
      </c>
      <c r="C248" s="39" t="s">
        <v>64</v>
      </c>
      <c r="D248" s="38" t="s">
        <v>32</v>
      </c>
      <c r="E248" s="40" t="s">
        <v>12</v>
      </c>
      <c r="F248" s="41">
        <v>3</v>
      </c>
      <c r="G248" s="41">
        <v>3</v>
      </c>
      <c r="H248" s="41">
        <v>0</v>
      </c>
      <c r="I248" s="41">
        <v>3</v>
      </c>
      <c r="J248" s="41">
        <v>0</v>
      </c>
      <c r="K248" s="41">
        <v>8</v>
      </c>
      <c r="L248" s="42"/>
      <c r="M248" s="43"/>
      <c r="AK248" s="76"/>
      <c r="AL248" s="87"/>
      <c r="AM248" s="87"/>
      <c r="AN248" s="76"/>
      <c r="AO248" s="76"/>
      <c r="AP248" s="76"/>
      <c r="AQ248" s="76"/>
      <c r="AR248" s="76"/>
    </row>
    <row r="249" spans="1:44" ht="12.75" customHeight="1">
      <c r="A249" s="37"/>
      <c r="B249" s="38">
        <v>242</v>
      </c>
      <c r="C249" s="39" t="s">
        <v>64</v>
      </c>
      <c r="D249" s="38" t="s">
        <v>33</v>
      </c>
      <c r="E249" s="40" t="s">
        <v>13</v>
      </c>
      <c r="F249" s="41">
        <v>55</v>
      </c>
      <c r="G249" s="41">
        <v>20</v>
      </c>
      <c r="H249" s="41">
        <v>9</v>
      </c>
      <c r="I249" s="41">
        <v>0</v>
      </c>
      <c r="J249" s="41">
        <v>0</v>
      </c>
      <c r="K249" s="41">
        <v>86</v>
      </c>
      <c r="L249" s="42"/>
      <c r="M249" s="43"/>
      <c r="AK249" s="76"/>
      <c r="AL249" s="87"/>
      <c r="AM249" s="87"/>
      <c r="AN249" s="76"/>
      <c r="AO249" s="76"/>
      <c r="AP249" s="76"/>
      <c r="AQ249" s="76"/>
      <c r="AR249" s="76"/>
    </row>
    <row r="250" spans="1:44" ht="12.75" customHeight="1">
      <c r="A250" s="37"/>
      <c r="B250" s="38">
        <v>243</v>
      </c>
      <c r="C250" s="39" t="s">
        <v>64</v>
      </c>
      <c r="D250" s="38" t="s">
        <v>34</v>
      </c>
      <c r="E250" s="40" t="s">
        <v>14</v>
      </c>
      <c r="F250" s="41">
        <v>301</v>
      </c>
      <c r="G250" s="41">
        <v>25</v>
      </c>
      <c r="H250" s="41">
        <v>13</v>
      </c>
      <c r="I250" s="41">
        <v>3</v>
      </c>
      <c r="J250" s="41">
        <v>0</v>
      </c>
      <c r="K250" s="41">
        <v>342</v>
      </c>
      <c r="L250" s="42"/>
      <c r="M250" s="43"/>
      <c r="AK250" s="76"/>
      <c r="AL250" s="87"/>
      <c r="AM250" s="87"/>
      <c r="AN250" s="76"/>
      <c r="AO250" s="76"/>
      <c r="AP250" s="76"/>
      <c r="AQ250" s="76"/>
      <c r="AR250" s="76"/>
    </row>
    <row r="251" spans="1:44" ht="12.75" customHeight="1">
      <c r="A251" s="37"/>
      <c r="B251" s="38">
        <v>244</v>
      </c>
      <c r="C251" s="39" t="s">
        <v>64</v>
      </c>
      <c r="D251" s="38" t="s">
        <v>35</v>
      </c>
      <c r="E251" s="40" t="s">
        <v>15</v>
      </c>
      <c r="F251" s="41">
        <v>151</v>
      </c>
      <c r="G251" s="41">
        <v>58</v>
      </c>
      <c r="H251" s="41">
        <v>21</v>
      </c>
      <c r="I251" s="41">
        <v>5</v>
      </c>
      <c r="J251" s="41">
        <v>0</v>
      </c>
      <c r="K251" s="41">
        <v>235</v>
      </c>
      <c r="L251" s="42"/>
      <c r="M251" s="43"/>
      <c r="AK251" s="76"/>
      <c r="AL251" s="87"/>
      <c r="AM251" s="87"/>
      <c r="AN251" s="76"/>
      <c r="AO251" s="76"/>
      <c r="AP251" s="76"/>
      <c r="AQ251" s="76"/>
      <c r="AR251" s="76"/>
    </row>
    <row r="252" spans="1:44" ht="12.75" customHeight="1">
      <c r="A252" s="37"/>
      <c r="B252" s="38">
        <v>245</v>
      </c>
      <c r="C252" s="39" t="s">
        <v>64</v>
      </c>
      <c r="D252" s="38" t="s">
        <v>36</v>
      </c>
      <c r="E252" s="40" t="s">
        <v>16</v>
      </c>
      <c r="F252" s="41">
        <v>53</v>
      </c>
      <c r="G252" s="41">
        <v>31</v>
      </c>
      <c r="H252" s="41">
        <v>9</v>
      </c>
      <c r="I252" s="41">
        <v>11</v>
      </c>
      <c r="J252" s="41">
        <v>0</v>
      </c>
      <c r="K252" s="41">
        <v>104</v>
      </c>
      <c r="L252" s="42"/>
      <c r="M252" s="43"/>
      <c r="AK252" s="76"/>
      <c r="AL252" s="87"/>
      <c r="AM252" s="87"/>
      <c r="AN252" s="76"/>
      <c r="AO252" s="76"/>
      <c r="AP252" s="76"/>
      <c r="AQ252" s="76"/>
      <c r="AR252" s="76"/>
    </row>
    <row r="253" spans="1:44" ht="12.75" customHeight="1">
      <c r="A253" s="37"/>
      <c r="B253" s="38">
        <v>246</v>
      </c>
      <c r="C253" s="39" t="s">
        <v>64</v>
      </c>
      <c r="D253" s="38" t="s">
        <v>37</v>
      </c>
      <c r="E253" s="40" t="s">
        <v>17</v>
      </c>
      <c r="F253" s="41">
        <v>4</v>
      </c>
      <c r="G253" s="41">
        <v>3</v>
      </c>
      <c r="H253" s="41">
        <v>3</v>
      </c>
      <c r="I253" s="41">
        <v>3</v>
      </c>
      <c r="J253" s="41">
        <v>0</v>
      </c>
      <c r="K253" s="41">
        <v>10</v>
      </c>
      <c r="L253" s="42"/>
      <c r="M253" s="43"/>
      <c r="AK253" s="76"/>
      <c r="AL253" s="87"/>
      <c r="AM253" s="87"/>
      <c r="AN253" s="76"/>
      <c r="AO253" s="76"/>
      <c r="AP253" s="76"/>
      <c r="AQ253" s="76"/>
      <c r="AR253" s="76"/>
    </row>
    <row r="254" spans="1:44" ht="12.75" customHeight="1">
      <c r="A254" s="37"/>
      <c r="B254" s="38">
        <v>247</v>
      </c>
      <c r="C254" s="39" t="s">
        <v>64</v>
      </c>
      <c r="D254" s="38" t="s">
        <v>38</v>
      </c>
      <c r="E254" s="40" t="s">
        <v>18</v>
      </c>
      <c r="F254" s="41">
        <v>14</v>
      </c>
      <c r="G254" s="41">
        <v>12</v>
      </c>
      <c r="H254" s="41">
        <v>9</v>
      </c>
      <c r="I254" s="41">
        <v>0</v>
      </c>
      <c r="J254" s="41">
        <v>0</v>
      </c>
      <c r="K254" s="41">
        <v>36</v>
      </c>
      <c r="L254" s="42"/>
      <c r="M254" s="43"/>
      <c r="AK254" s="76"/>
      <c r="AL254" s="87"/>
      <c r="AM254" s="87"/>
      <c r="AN254" s="76"/>
      <c r="AO254" s="76"/>
      <c r="AP254" s="76"/>
      <c r="AQ254" s="76"/>
      <c r="AR254" s="76"/>
    </row>
    <row r="255" spans="1:44" ht="12.75" customHeight="1">
      <c r="A255" s="37"/>
      <c r="B255" s="38">
        <v>248</v>
      </c>
      <c r="C255" s="39" t="s">
        <v>64</v>
      </c>
      <c r="D255" s="38" t="s">
        <v>39</v>
      </c>
      <c r="E255" s="40" t="s">
        <v>19</v>
      </c>
      <c r="F255" s="41">
        <v>126</v>
      </c>
      <c r="G255" s="41">
        <v>53</v>
      </c>
      <c r="H255" s="41">
        <v>28</v>
      </c>
      <c r="I255" s="41">
        <v>8</v>
      </c>
      <c r="J255" s="41">
        <v>0</v>
      </c>
      <c r="K255" s="41">
        <v>215</v>
      </c>
      <c r="L255" s="42"/>
      <c r="M255" s="43"/>
      <c r="AK255" s="76"/>
      <c r="AL255" s="87"/>
      <c r="AM255" s="87"/>
      <c r="AN255" s="76"/>
      <c r="AO255" s="76"/>
      <c r="AP255" s="76"/>
      <c r="AQ255" s="76"/>
      <c r="AR255" s="76"/>
    </row>
    <row r="256" spans="1:44" ht="12.75" customHeight="1">
      <c r="A256" s="37"/>
      <c r="B256" s="38">
        <v>249</v>
      </c>
      <c r="C256" s="39" t="s">
        <v>64</v>
      </c>
      <c r="D256" s="38" t="s">
        <v>40</v>
      </c>
      <c r="E256" s="40" t="s">
        <v>20</v>
      </c>
      <c r="F256" s="41">
        <v>21</v>
      </c>
      <c r="G256" s="41">
        <v>11</v>
      </c>
      <c r="H256" s="41">
        <v>4</v>
      </c>
      <c r="I256" s="41">
        <v>0</v>
      </c>
      <c r="J256" s="41">
        <v>0</v>
      </c>
      <c r="K256" s="41">
        <v>38</v>
      </c>
      <c r="L256" s="42"/>
      <c r="M256" s="43"/>
      <c r="AK256" s="76"/>
      <c r="AL256" s="87"/>
      <c r="AM256" s="87"/>
      <c r="AN256" s="76"/>
      <c r="AO256" s="76"/>
      <c r="AP256" s="76"/>
      <c r="AQ256" s="76"/>
      <c r="AR256" s="76"/>
    </row>
    <row r="257" spans="1:44" ht="12.75" customHeight="1">
      <c r="A257" s="37"/>
      <c r="B257" s="38">
        <v>250</v>
      </c>
      <c r="C257" s="39" t="s">
        <v>64</v>
      </c>
      <c r="D257" s="38" t="s">
        <v>41</v>
      </c>
      <c r="E257" s="40" t="s">
        <v>21</v>
      </c>
      <c r="F257" s="41">
        <v>123</v>
      </c>
      <c r="G257" s="41">
        <v>121</v>
      </c>
      <c r="H257" s="41">
        <v>20</v>
      </c>
      <c r="I257" s="41">
        <v>0</v>
      </c>
      <c r="J257" s="41">
        <v>0</v>
      </c>
      <c r="K257" s="41">
        <v>265</v>
      </c>
      <c r="L257" s="42"/>
      <c r="M257" s="43"/>
      <c r="AK257" s="76"/>
      <c r="AL257" s="87"/>
      <c r="AM257" s="87"/>
      <c r="AN257" s="76"/>
      <c r="AO257" s="76"/>
      <c r="AP257" s="76"/>
      <c r="AQ257" s="76"/>
      <c r="AR257" s="76"/>
    </row>
    <row r="258" spans="1:44" ht="12.75" customHeight="1">
      <c r="A258" s="37"/>
      <c r="B258" s="38">
        <v>251</v>
      </c>
      <c r="C258" s="39" t="s">
        <v>64</v>
      </c>
      <c r="D258" s="38" t="s">
        <v>42</v>
      </c>
      <c r="E258" s="49" t="s">
        <v>44</v>
      </c>
      <c r="F258" s="41">
        <v>5</v>
      </c>
      <c r="G258" s="41">
        <v>3</v>
      </c>
      <c r="H258" s="41">
        <v>0</v>
      </c>
      <c r="I258" s="41">
        <v>0</v>
      </c>
      <c r="J258" s="41">
        <v>0</v>
      </c>
      <c r="K258" s="41">
        <v>6</v>
      </c>
      <c r="L258" s="42"/>
      <c r="M258" s="43"/>
      <c r="AK258" s="76"/>
      <c r="AL258" s="87"/>
      <c r="AM258" s="87"/>
      <c r="AN258" s="76"/>
      <c r="AO258" s="76"/>
      <c r="AP258" s="76"/>
      <c r="AQ258" s="76"/>
      <c r="AR258" s="76"/>
    </row>
    <row r="259" spans="1:44" ht="12.75" customHeight="1">
      <c r="A259" s="37"/>
      <c r="B259" s="38">
        <v>252</v>
      </c>
      <c r="C259" s="39" t="s">
        <v>64</v>
      </c>
      <c r="D259" s="38"/>
      <c r="E259" s="40" t="s">
        <v>1</v>
      </c>
      <c r="F259" s="41">
        <v>2764</v>
      </c>
      <c r="G259" s="41">
        <v>1088</v>
      </c>
      <c r="H259" s="41">
        <v>427</v>
      </c>
      <c r="I259" s="41">
        <v>92</v>
      </c>
      <c r="J259" s="41">
        <v>3</v>
      </c>
      <c r="K259" s="41">
        <v>4374</v>
      </c>
      <c r="L259" s="42"/>
      <c r="M259" s="43"/>
      <c r="AK259" s="76"/>
      <c r="AL259" s="87"/>
      <c r="AM259" s="87"/>
      <c r="AN259" s="76"/>
      <c r="AO259" s="76"/>
      <c r="AP259" s="76"/>
      <c r="AQ259" s="76"/>
      <c r="AR259" s="76"/>
    </row>
    <row r="260" spans="1:44" ht="12.75" customHeight="1">
      <c r="A260" s="37"/>
      <c r="B260" s="38">
        <v>253</v>
      </c>
      <c r="C260" s="39" t="s">
        <v>65</v>
      </c>
      <c r="D260" s="38" t="s">
        <v>23</v>
      </c>
      <c r="E260" s="40" t="s">
        <v>3</v>
      </c>
      <c r="F260" s="41">
        <v>548</v>
      </c>
      <c r="G260" s="41">
        <v>106</v>
      </c>
      <c r="H260" s="41">
        <v>34</v>
      </c>
      <c r="I260" s="41">
        <v>13</v>
      </c>
      <c r="J260" s="41">
        <v>0</v>
      </c>
      <c r="K260" s="41">
        <v>702</v>
      </c>
      <c r="L260" s="42"/>
      <c r="M260" s="43"/>
      <c r="AK260" s="76"/>
      <c r="AL260" s="87"/>
      <c r="AM260" s="87"/>
      <c r="AN260" s="76"/>
      <c r="AO260" s="76"/>
      <c r="AP260" s="76"/>
      <c r="AQ260" s="76"/>
      <c r="AR260" s="76"/>
    </row>
    <row r="261" spans="1:44" ht="12.75" customHeight="1">
      <c r="A261" s="37"/>
      <c r="B261" s="38">
        <v>254</v>
      </c>
      <c r="C261" s="39" t="s">
        <v>65</v>
      </c>
      <c r="D261" s="38" t="s">
        <v>24</v>
      </c>
      <c r="E261" s="40" t="s">
        <v>4</v>
      </c>
      <c r="F261" s="41">
        <v>7</v>
      </c>
      <c r="G261" s="41">
        <v>3</v>
      </c>
      <c r="H261" s="41">
        <v>0</v>
      </c>
      <c r="I261" s="41">
        <v>0</v>
      </c>
      <c r="J261" s="41">
        <v>0</v>
      </c>
      <c r="K261" s="41">
        <v>9</v>
      </c>
      <c r="L261" s="42"/>
      <c r="M261" s="43"/>
      <c r="AK261" s="76"/>
      <c r="AL261" s="87"/>
      <c r="AM261" s="87"/>
      <c r="AN261" s="76"/>
      <c r="AO261" s="76"/>
      <c r="AP261" s="76"/>
      <c r="AQ261" s="76"/>
      <c r="AR261" s="76"/>
    </row>
    <row r="262" spans="1:44" ht="12.75" customHeight="1">
      <c r="A262" s="37"/>
      <c r="B262" s="38">
        <v>255</v>
      </c>
      <c r="C262" s="39" t="s">
        <v>65</v>
      </c>
      <c r="D262" s="38" t="s">
        <v>25</v>
      </c>
      <c r="E262" s="40" t="s">
        <v>5</v>
      </c>
      <c r="F262" s="41">
        <v>230</v>
      </c>
      <c r="G262" s="41">
        <v>117</v>
      </c>
      <c r="H262" s="41">
        <v>70</v>
      </c>
      <c r="I262" s="41">
        <v>28</v>
      </c>
      <c r="J262" s="41">
        <v>0</v>
      </c>
      <c r="K262" s="41">
        <v>446</v>
      </c>
      <c r="L262" s="42"/>
      <c r="M262" s="43"/>
      <c r="AK262" s="76"/>
      <c r="AL262" s="87"/>
      <c r="AM262" s="87"/>
      <c r="AN262" s="76"/>
      <c r="AO262" s="76"/>
      <c r="AP262" s="76"/>
      <c r="AQ262" s="76"/>
      <c r="AR262" s="76"/>
    </row>
    <row r="263" spans="1:44" ht="12.75" customHeight="1">
      <c r="A263" s="37"/>
      <c r="B263" s="38">
        <v>256</v>
      </c>
      <c r="C263" s="39" t="s">
        <v>65</v>
      </c>
      <c r="D263" s="38" t="s">
        <v>26</v>
      </c>
      <c r="E263" s="40" t="s">
        <v>6</v>
      </c>
      <c r="F263" s="41">
        <v>19</v>
      </c>
      <c r="G263" s="41">
        <v>13</v>
      </c>
      <c r="H263" s="41">
        <v>5</v>
      </c>
      <c r="I263" s="41">
        <v>3</v>
      </c>
      <c r="J263" s="41">
        <v>0</v>
      </c>
      <c r="K263" s="41">
        <v>39</v>
      </c>
      <c r="L263" s="42"/>
      <c r="M263" s="43"/>
      <c r="AK263" s="76"/>
      <c r="AL263" s="87"/>
      <c r="AM263" s="87"/>
      <c r="AN263" s="76"/>
      <c r="AO263" s="76"/>
      <c r="AP263" s="76"/>
      <c r="AQ263" s="76"/>
      <c r="AR263" s="76"/>
    </row>
    <row r="264" spans="1:44" ht="12.75" customHeight="1">
      <c r="A264" s="37"/>
      <c r="B264" s="38">
        <v>257</v>
      </c>
      <c r="C264" s="39" t="s">
        <v>65</v>
      </c>
      <c r="D264" s="38" t="s">
        <v>27</v>
      </c>
      <c r="E264" s="40" t="s">
        <v>7</v>
      </c>
      <c r="F264" s="41">
        <v>1701</v>
      </c>
      <c r="G264" s="41">
        <v>1009</v>
      </c>
      <c r="H264" s="41">
        <v>232</v>
      </c>
      <c r="I264" s="41">
        <v>30</v>
      </c>
      <c r="J264" s="41">
        <v>0</v>
      </c>
      <c r="K264" s="41">
        <v>2972</v>
      </c>
      <c r="L264" s="42"/>
      <c r="M264" s="43"/>
      <c r="AK264" s="76"/>
      <c r="AL264" s="87"/>
      <c r="AM264" s="87"/>
      <c r="AN264" s="76"/>
      <c r="AO264" s="76"/>
      <c r="AP264" s="76"/>
      <c r="AQ264" s="76"/>
      <c r="AR264" s="76"/>
    </row>
    <row r="265" spans="1:44" ht="12.75" customHeight="1">
      <c r="A265" s="37"/>
      <c r="B265" s="38">
        <v>258</v>
      </c>
      <c r="C265" s="39" t="s">
        <v>65</v>
      </c>
      <c r="D265" s="38" t="s">
        <v>28</v>
      </c>
      <c r="E265" s="40" t="s">
        <v>8</v>
      </c>
      <c r="F265" s="41">
        <v>175</v>
      </c>
      <c r="G265" s="41">
        <v>81</v>
      </c>
      <c r="H265" s="41">
        <v>29</v>
      </c>
      <c r="I265" s="41">
        <v>13</v>
      </c>
      <c r="J265" s="41">
        <v>0</v>
      </c>
      <c r="K265" s="41">
        <v>298</v>
      </c>
      <c r="L265" s="42"/>
      <c r="M265" s="43"/>
      <c r="AK265" s="76"/>
      <c r="AL265" s="87"/>
      <c r="AM265" s="87"/>
      <c r="AN265" s="76"/>
      <c r="AO265" s="76"/>
      <c r="AP265" s="76"/>
      <c r="AQ265" s="76"/>
      <c r="AR265" s="76"/>
    </row>
    <row r="266" spans="1:44" ht="12.75" customHeight="1">
      <c r="A266" s="37"/>
      <c r="B266" s="38">
        <v>259</v>
      </c>
      <c r="C266" s="39" t="s">
        <v>65</v>
      </c>
      <c r="D266" s="38" t="s">
        <v>29</v>
      </c>
      <c r="E266" s="40" t="s">
        <v>9</v>
      </c>
      <c r="F266" s="41">
        <v>342</v>
      </c>
      <c r="G266" s="41">
        <v>206</v>
      </c>
      <c r="H266" s="41">
        <v>74</v>
      </c>
      <c r="I266" s="41">
        <v>15</v>
      </c>
      <c r="J266" s="41">
        <v>0</v>
      </c>
      <c r="K266" s="41">
        <v>637</v>
      </c>
      <c r="L266" s="42"/>
      <c r="M266" s="43"/>
      <c r="AK266" s="76"/>
      <c r="AL266" s="87"/>
      <c r="AM266" s="87"/>
      <c r="AN266" s="76"/>
      <c r="AO266" s="76"/>
      <c r="AP266" s="76"/>
      <c r="AQ266" s="76"/>
      <c r="AR266" s="76"/>
    </row>
    <row r="267" spans="1:44" ht="12.75" customHeight="1">
      <c r="A267" s="37"/>
      <c r="B267" s="38">
        <v>260</v>
      </c>
      <c r="C267" s="39" t="s">
        <v>65</v>
      </c>
      <c r="D267" s="38" t="s">
        <v>30</v>
      </c>
      <c r="E267" s="40" t="s">
        <v>10</v>
      </c>
      <c r="F267" s="41">
        <v>128</v>
      </c>
      <c r="G267" s="41">
        <v>118</v>
      </c>
      <c r="H267" s="41">
        <v>87</v>
      </c>
      <c r="I267" s="41">
        <v>15</v>
      </c>
      <c r="J267" s="41">
        <v>3</v>
      </c>
      <c r="K267" s="41">
        <v>349</v>
      </c>
      <c r="L267" s="42"/>
      <c r="M267" s="43"/>
      <c r="AK267" s="76"/>
      <c r="AL267" s="87"/>
      <c r="AM267" s="87"/>
      <c r="AN267" s="76"/>
      <c r="AO267" s="76"/>
      <c r="AP267" s="76"/>
      <c r="AQ267" s="76"/>
      <c r="AR267" s="76"/>
    </row>
    <row r="268" spans="1:44" ht="12.75" customHeight="1">
      <c r="A268" s="37"/>
      <c r="B268" s="38">
        <v>261</v>
      </c>
      <c r="C268" s="39" t="s">
        <v>65</v>
      </c>
      <c r="D268" s="38" t="s">
        <v>31</v>
      </c>
      <c r="E268" s="40" t="s">
        <v>11</v>
      </c>
      <c r="F268" s="41">
        <v>1727</v>
      </c>
      <c r="G268" s="41">
        <v>260</v>
      </c>
      <c r="H268" s="41">
        <v>25</v>
      </c>
      <c r="I268" s="41">
        <v>6</v>
      </c>
      <c r="J268" s="41">
        <v>0</v>
      </c>
      <c r="K268" s="41">
        <v>2018</v>
      </c>
      <c r="L268" s="42"/>
      <c r="M268" s="43"/>
      <c r="AK268" s="76"/>
      <c r="AL268" s="87"/>
      <c r="AM268" s="87"/>
      <c r="AN268" s="76"/>
      <c r="AO268" s="76"/>
      <c r="AP268" s="76"/>
      <c r="AQ268" s="76"/>
      <c r="AR268" s="76"/>
    </row>
    <row r="269" spans="1:44" ht="12.75" customHeight="1">
      <c r="A269" s="37"/>
      <c r="B269" s="38">
        <v>262</v>
      </c>
      <c r="C269" s="39" t="s">
        <v>65</v>
      </c>
      <c r="D269" s="38" t="s">
        <v>32</v>
      </c>
      <c r="E269" s="40" t="s">
        <v>12</v>
      </c>
      <c r="F269" s="41">
        <v>64</v>
      </c>
      <c r="G269" s="41">
        <v>21</v>
      </c>
      <c r="H269" s="41">
        <v>3</v>
      </c>
      <c r="I269" s="41">
        <v>3</v>
      </c>
      <c r="J269" s="41">
        <v>0</v>
      </c>
      <c r="K269" s="41">
        <v>89</v>
      </c>
      <c r="L269" s="42"/>
      <c r="M269" s="43"/>
      <c r="AK269" s="76"/>
      <c r="AL269" s="87"/>
      <c r="AM269" s="87"/>
      <c r="AN269" s="76"/>
      <c r="AO269" s="76"/>
      <c r="AP269" s="76"/>
      <c r="AQ269" s="76"/>
      <c r="AR269" s="76"/>
    </row>
    <row r="270" spans="1:44" ht="12.75" customHeight="1">
      <c r="A270" s="37"/>
      <c r="B270" s="38">
        <v>263</v>
      </c>
      <c r="C270" s="39" t="s">
        <v>65</v>
      </c>
      <c r="D270" s="38" t="s">
        <v>33</v>
      </c>
      <c r="E270" s="40" t="s">
        <v>13</v>
      </c>
      <c r="F270" s="41">
        <v>250</v>
      </c>
      <c r="G270" s="41">
        <v>64</v>
      </c>
      <c r="H270" s="41">
        <v>11</v>
      </c>
      <c r="I270" s="41">
        <v>0</v>
      </c>
      <c r="J270" s="41">
        <v>0</v>
      </c>
      <c r="K270" s="41">
        <v>326</v>
      </c>
      <c r="L270" s="42"/>
      <c r="M270" s="43"/>
      <c r="AK270" s="76"/>
      <c r="AL270" s="87"/>
      <c r="AM270" s="87"/>
      <c r="AN270" s="76"/>
      <c r="AO270" s="76"/>
      <c r="AP270" s="76"/>
      <c r="AQ270" s="76"/>
      <c r="AR270" s="76"/>
    </row>
    <row r="271" spans="1:44" ht="12.75" customHeight="1">
      <c r="A271" s="37"/>
      <c r="B271" s="38">
        <v>264</v>
      </c>
      <c r="C271" s="39" t="s">
        <v>65</v>
      </c>
      <c r="D271" s="38" t="s">
        <v>34</v>
      </c>
      <c r="E271" s="40" t="s">
        <v>14</v>
      </c>
      <c r="F271" s="41">
        <v>879</v>
      </c>
      <c r="G271" s="41">
        <v>92</v>
      </c>
      <c r="H271" s="41">
        <v>24</v>
      </c>
      <c r="I271" s="41">
        <v>3</v>
      </c>
      <c r="J271" s="41">
        <v>0</v>
      </c>
      <c r="K271" s="41">
        <v>997</v>
      </c>
      <c r="L271" s="42"/>
      <c r="M271" s="43"/>
      <c r="AK271" s="76"/>
      <c r="AL271" s="87"/>
      <c r="AM271" s="87"/>
      <c r="AN271" s="76"/>
      <c r="AO271" s="76"/>
      <c r="AP271" s="76"/>
      <c r="AQ271" s="76"/>
      <c r="AR271" s="76"/>
    </row>
    <row r="272" spans="1:44" ht="12.75" customHeight="1">
      <c r="A272" s="37"/>
      <c r="B272" s="38">
        <v>265</v>
      </c>
      <c r="C272" s="39" t="s">
        <v>65</v>
      </c>
      <c r="D272" s="38" t="s">
        <v>35</v>
      </c>
      <c r="E272" s="40" t="s">
        <v>15</v>
      </c>
      <c r="F272" s="41">
        <v>595</v>
      </c>
      <c r="G272" s="41">
        <v>324</v>
      </c>
      <c r="H272" s="41">
        <v>58</v>
      </c>
      <c r="I272" s="41">
        <v>9</v>
      </c>
      <c r="J272" s="41">
        <v>0</v>
      </c>
      <c r="K272" s="41">
        <v>986</v>
      </c>
      <c r="L272" s="42"/>
      <c r="M272" s="43"/>
      <c r="AK272" s="76"/>
      <c r="AL272" s="87"/>
      <c r="AM272" s="87"/>
      <c r="AN272" s="76"/>
      <c r="AO272" s="76"/>
      <c r="AP272" s="76"/>
      <c r="AQ272" s="76"/>
      <c r="AR272" s="76"/>
    </row>
    <row r="273" spans="1:44" ht="12.75" customHeight="1">
      <c r="A273" s="37"/>
      <c r="B273" s="38">
        <v>266</v>
      </c>
      <c r="C273" s="39" t="s">
        <v>65</v>
      </c>
      <c r="D273" s="38" t="s">
        <v>36</v>
      </c>
      <c r="E273" s="40" t="s">
        <v>16</v>
      </c>
      <c r="F273" s="41">
        <v>536</v>
      </c>
      <c r="G273" s="41">
        <v>147</v>
      </c>
      <c r="H273" s="41">
        <v>50</v>
      </c>
      <c r="I273" s="41">
        <v>11</v>
      </c>
      <c r="J273" s="41">
        <v>0</v>
      </c>
      <c r="K273" s="41">
        <v>745</v>
      </c>
      <c r="L273" s="42"/>
      <c r="M273" s="43"/>
      <c r="AK273" s="76"/>
      <c r="AL273" s="87"/>
      <c r="AM273" s="87"/>
      <c r="AN273" s="76"/>
      <c r="AO273" s="76"/>
      <c r="AP273" s="76"/>
      <c r="AQ273" s="76"/>
      <c r="AR273" s="76"/>
    </row>
    <row r="274" spans="1:44" ht="12.75" customHeight="1">
      <c r="A274" s="37"/>
      <c r="B274" s="38">
        <v>267</v>
      </c>
      <c r="C274" s="39" t="s">
        <v>65</v>
      </c>
      <c r="D274" s="38" t="s">
        <v>37</v>
      </c>
      <c r="E274" s="40" t="s">
        <v>17</v>
      </c>
      <c r="F274" s="41">
        <v>30</v>
      </c>
      <c r="G274" s="41">
        <v>8</v>
      </c>
      <c r="H274" s="41">
        <v>3</v>
      </c>
      <c r="I274" s="41">
        <v>4</v>
      </c>
      <c r="J274" s="41">
        <v>0</v>
      </c>
      <c r="K274" s="41">
        <v>44</v>
      </c>
      <c r="L274" s="42"/>
      <c r="M274" s="43"/>
      <c r="AK274" s="76"/>
      <c r="AL274" s="87"/>
      <c r="AM274" s="87"/>
      <c r="AN274" s="76"/>
      <c r="AO274" s="76"/>
      <c r="AP274" s="76"/>
      <c r="AQ274" s="76"/>
      <c r="AR274" s="76"/>
    </row>
    <row r="275" spans="1:44" ht="12.75" customHeight="1">
      <c r="A275" s="37"/>
      <c r="B275" s="38">
        <v>268</v>
      </c>
      <c r="C275" s="39" t="s">
        <v>65</v>
      </c>
      <c r="D275" s="38" t="s">
        <v>38</v>
      </c>
      <c r="E275" s="40" t="s">
        <v>18</v>
      </c>
      <c r="F275" s="41">
        <v>108</v>
      </c>
      <c r="G275" s="41">
        <v>35</v>
      </c>
      <c r="H275" s="41">
        <v>16</v>
      </c>
      <c r="I275" s="41">
        <v>5</v>
      </c>
      <c r="J275" s="41">
        <v>0</v>
      </c>
      <c r="K275" s="41">
        <v>165</v>
      </c>
      <c r="L275" s="42"/>
      <c r="M275" s="43"/>
      <c r="AK275" s="76"/>
      <c r="AL275" s="87"/>
      <c r="AM275" s="87"/>
      <c r="AN275" s="76"/>
      <c r="AO275" s="76"/>
      <c r="AP275" s="76"/>
      <c r="AQ275" s="76"/>
      <c r="AR275" s="76"/>
    </row>
    <row r="276" spans="1:44" ht="12.75" customHeight="1">
      <c r="A276" s="37"/>
      <c r="B276" s="38">
        <v>269</v>
      </c>
      <c r="C276" s="39" t="s">
        <v>65</v>
      </c>
      <c r="D276" s="38" t="s">
        <v>39</v>
      </c>
      <c r="E276" s="40" t="s">
        <v>19</v>
      </c>
      <c r="F276" s="41">
        <v>442</v>
      </c>
      <c r="G276" s="41">
        <v>138</v>
      </c>
      <c r="H276" s="41">
        <v>65</v>
      </c>
      <c r="I276" s="41">
        <v>20</v>
      </c>
      <c r="J276" s="41">
        <v>3</v>
      </c>
      <c r="K276" s="41">
        <v>667</v>
      </c>
      <c r="L276" s="42"/>
      <c r="M276" s="43"/>
      <c r="AK276" s="76"/>
      <c r="AL276" s="87"/>
      <c r="AM276" s="87"/>
      <c r="AN276" s="76"/>
      <c r="AO276" s="76"/>
      <c r="AP276" s="76"/>
      <c r="AQ276" s="76"/>
      <c r="AR276" s="76"/>
    </row>
    <row r="277" spans="1:44" ht="12.75" customHeight="1">
      <c r="A277" s="37"/>
      <c r="B277" s="38">
        <v>270</v>
      </c>
      <c r="C277" s="39" t="s">
        <v>65</v>
      </c>
      <c r="D277" s="38" t="s">
        <v>40</v>
      </c>
      <c r="E277" s="40" t="s">
        <v>20</v>
      </c>
      <c r="F277" s="41">
        <v>105</v>
      </c>
      <c r="G277" s="41">
        <v>26</v>
      </c>
      <c r="H277" s="41">
        <v>17</v>
      </c>
      <c r="I277" s="41">
        <v>4</v>
      </c>
      <c r="J277" s="41">
        <v>0</v>
      </c>
      <c r="K277" s="41">
        <v>153</v>
      </c>
      <c r="L277" s="42"/>
      <c r="M277" s="43"/>
      <c r="AK277" s="76"/>
      <c r="AL277" s="87"/>
      <c r="AM277" s="87"/>
      <c r="AN277" s="76"/>
      <c r="AO277" s="76"/>
      <c r="AP277" s="76"/>
      <c r="AQ277" s="76"/>
      <c r="AR277" s="76"/>
    </row>
    <row r="278" spans="1:44" ht="12.75" customHeight="1">
      <c r="A278" s="37"/>
      <c r="B278" s="38">
        <v>271</v>
      </c>
      <c r="C278" s="39" t="s">
        <v>65</v>
      </c>
      <c r="D278" s="38" t="s">
        <v>41</v>
      </c>
      <c r="E278" s="40" t="s">
        <v>21</v>
      </c>
      <c r="F278" s="41">
        <v>405</v>
      </c>
      <c r="G278" s="41">
        <v>260</v>
      </c>
      <c r="H278" s="41">
        <v>71</v>
      </c>
      <c r="I278" s="41">
        <v>4</v>
      </c>
      <c r="J278" s="41">
        <v>0</v>
      </c>
      <c r="K278" s="41">
        <v>740</v>
      </c>
      <c r="L278" s="42"/>
      <c r="M278" s="43"/>
      <c r="AK278" s="76"/>
      <c r="AL278" s="87"/>
      <c r="AM278" s="87"/>
      <c r="AN278" s="76"/>
      <c r="AO278" s="76"/>
      <c r="AP278" s="76"/>
      <c r="AQ278" s="76"/>
      <c r="AR278" s="76"/>
    </row>
    <row r="279" spans="1:44" ht="12.75" customHeight="1">
      <c r="A279" s="37"/>
      <c r="B279" s="38">
        <v>272</v>
      </c>
      <c r="C279" s="39" t="s">
        <v>65</v>
      </c>
      <c r="D279" s="38" t="s">
        <v>42</v>
      </c>
      <c r="E279" s="49" t="s">
        <v>44</v>
      </c>
      <c r="F279" s="41">
        <v>7</v>
      </c>
      <c r="G279" s="41">
        <v>0</v>
      </c>
      <c r="H279" s="41">
        <v>0</v>
      </c>
      <c r="I279" s="41">
        <v>0</v>
      </c>
      <c r="J279" s="41">
        <v>0</v>
      </c>
      <c r="K279" s="41">
        <v>7</v>
      </c>
      <c r="L279" s="42"/>
      <c r="M279" s="43"/>
      <c r="AK279" s="76"/>
      <c r="AL279" s="87"/>
      <c r="AM279" s="87"/>
      <c r="AN279" s="76"/>
      <c r="AO279" s="76"/>
      <c r="AP279" s="76"/>
      <c r="AQ279" s="76"/>
      <c r="AR279" s="76"/>
    </row>
    <row r="280" spans="1:44" ht="12.75" customHeight="1">
      <c r="A280" s="37"/>
      <c r="B280" s="38">
        <v>273</v>
      </c>
      <c r="C280" s="39" t="s">
        <v>65</v>
      </c>
      <c r="D280" s="38"/>
      <c r="E280" s="40" t="s">
        <v>1</v>
      </c>
      <c r="F280" s="41">
        <v>8298</v>
      </c>
      <c r="G280" s="41">
        <v>3026</v>
      </c>
      <c r="H280" s="41">
        <v>873</v>
      </c>
      <c r="I280" s="41">
        <v>184</v>
      </c>
      <c r="J280" s="41">
        <v>8</v>
      </c>
      <c r="K280" s="41">
        <v>12389</v>
      </c>
      <c r="L280" s="42"/>
      <c r="M280" s="43"/>
      <c r="AK280" s="76"/>
      <c r="AL280" s="87"/>
      <c r="AM280" s="87"/>
      <c r="AN280" s="76"/>
      <c r="AO280" s="76"/>
      <c r="AP280" s="76"/>
      <c r="AQ280" s="76"/>
      <c r="AR280" s="76"/>
    </row>
    <row r="281" spans="1:44" ht="12.75" customHeight="1">
      <c r="A281" s="37"/>
      <c r="B281" s="38">
        <v>274</v>
      </c>
      <c r="C281" s="39" t="s">
        <v>66</v>
      </c>
      <c r="D281" s="38" t="s">
        <v>23</v>
      </c>
      <c r="E281" s="40" t="s">
        <v>3</v>
      </c>
      <c r="F281" s="41">
        <v>231</v>
      </c>
      <c r="G281" s="41">
        <v>55</v>
      </c>
      <c r="H281" s="41">
        <v>28</v>
      </c>
      <c r="I281" s="41">
        <v>8</v>
      </c>
      <c r="J281" s="41">
        <v>0</v>
      </c>
      <c r="K281" s="41">
        <v>323</v>
      </c>
      <c r="L281" s="42"/>
      <c r="M281" s="43"/>
      <c r="AK281" s="76"/>
      <c r="AL281" s="87"/>
      <c r="AM281" s="87"/>
      <c r="AN281" s="76"/>
      <c r="AO281" s="76"/>
      <c r="AP281" s="76"/>
      <c r="AQ281" s="76"/>
      <c r="AR281" s="76"/>
    </row>
    <row r="282" spans="1:44" ht="12.75" customHeight="1">
      <c r="A282" s="37"/>
      <c r="B282" s="38">
        <v>275</v>
      </c>
      <c r="C282" s="39" t="s">
        <v>66</v>
      </c>
      <c r="D282" s="38" t="s">
        <v>24</v>
      </c>
      <c r="E282" s="40" t="s">
        <v>4</v>
      </c>
      <c r="F282" s="41">
        <v>13</v>
      </c>
      <c r="G282" s="41">
        <v>4</v>
      </c>
      <c r="H282" s="41">
        <v>3</v>
      </c>
      <c r="I282" s="41">
        <v>3</v>
      </c>
      <c r="J282" s="41">
        <v>0</v>
      </c>
      <c r="K282" s="41">
        <v>20</v>
      </c>
      <c r="L282" s="42"/>
      <c r="M282" s="43"/>
      <c r="AK282" s="76"/>
      <c r="AL282" s="87"/>
      <c r="AM282" s="87"/>
      <c r="AN282" s="76"/>
      <c r="AO282" s="76"/>
      <c r="AP282" s="76"/>
      <c r="AQ282" s="76"/>
      <c r="AR282" s="76"/>
    </row>
    <row r="283" spans="1:44" ht="12.75" customHeight="1">
      <c r="A283" s="37"/>
      <c r="B283" s="38">
        <v>276</v>
      </c>
      <c r="C283" s="39" t="s">
        <v>66</v>
      </c>
      <c r="D283" s="38" t="s">
        <v>25</v>
      </c>
      <c r="E283" s="40" t="s">
        <v>5</v>
      </c>
      <c r="F283" s="41">
        <v>631</v>
      </c>
      <c r="G283" s="41">
        <v>254</v>
      </c>
      <c r="H283" s="41">
        <v>122</v>
      </c>
      <c r="I283" s="41">
        <v>53</v>
      </c>
      <c r="J283" s="41">
        <v>0</v>
      </c>
      <c r="K283" s="41">
        <v>1060</v>
      </c>
      <c r="L283" s="42"/>
      <c r="M283" s="43"/>
    </row>
    <row r="284" spans="1:44" ht="12.75" customHeight="1">
      <c r="A284" s="37"/>
      <c r="B284" s="38">
        <v>277</v>
      </c>
      <c r="C284" s="39" t="s">
        <v>66</v>
      </c>
      <c r="D284" s="38" t="s">
        <v>26</v>
      </c>
      <c r="E284" s="40" t="s">
        <v>6</v>
      </c>
      <c r="F284" s="41">
        <v>84</v>
      </c>
      <c r="G284" s="41">
        <v>36</v>
      </c>
      <c r="H284" s="41">
        <v>10</v>
      </c>
      <c r="I284" s="41">
        <v>0</v>
      </c>
      <c r="J284" s="41">
        <v>0</v>
      </c>
      <c r="K284" s="41">
        <v>131</v>
      </c>
      <c r="L284" s="42"/>
      <c r="M284" s="43"/>
    </row>
    <row r="285" spans="1:44" ht="12.75" customHeight="1">
      <c r="A285" s="37"/>
      <c r="B285" s="38">
        <v>278</v>
      </c>
      <c r="C285" s="39" t="s">
        <v>66</v>
      </c>
      <c r="D285" s="38" t="s">
        <v>27</v>
      </c>
      <c r="E285" s="40" t="s">
        <v>7</v>
      </c>
      <c r="F285" s="41">
        <v>5980</v>
      </c>
      <c r="G285" s="41">
        <v>2229</v>
      </c>
      <c r="H285" s="41">
        <v>302</v>
      </c>
      <c r="I285" s="41">
        <v>53</v>
      </c>
      <c r="J285" s="41">
        <v>0</v>
      </c>
      <c r="K285" s="41">
        <v>8564</v>
      </c>
      <c r="L285" s="42"/>
      <c r="M285" s="43"/>
    </row>
    <row r="286" spans="1:44" ht="12.75" customHeight="1">
      <c r="A286" s="37"/>
      <c r="B286" s="38">
        <v>279</v>
      </c>
      <c r="C286" s="39" t="s">
        <v>66</v>
      </c>
      <c r="D286" s="38" t="s">
        <v>28</v>
      </c>
      <c r="E286" s="40" t="s">
        <v>8</v>
      </c>
      <c r="F286" s="41">
        <v>560</v>
      </c>
      <c r="G286" s="41">
        <v>224</v>
      </c>
      <c r="H286" s="41">
        <v>88</v>
      </c>
      <c r="I286" s="41">
        <v>29</v>
      </c>
      <c r="J286" s="41">
        <v>3</v>
      </c>
      <c r="K286" s="41">
        <v>902</v>
      </c>
      <c r="L286" s="42"/>
      <c r="M286" s="43"/>
    </row>
    <row r="287" spans="1:44" ht="12.75" customHeight="1">
      <c r="A287" s="37"/>
      <c r="B287" s="38">
        <v>280</v>
      </c>
      <c r="C287" s="39" t="s">
        <v>66</v>
      </c>
      <c r="D287" s="38" t="s">
        <v>29</v>
      </c>
      <c r="E287" s="40" t="s">
        <v>9</v>
      </c>
      <c r="F287" s="41">
        <v>1244</v>
      </c>
      <c r="G287" s="41">
        <v>588</v>
      </c>
      <c r="H287" s="41">
        <v>229</v>
      </c>
      <c r="I287" s="41">
        <v>48</v>
      </c>
      <c r="J287" s="41">
        <v>0</v>
      </c>
      <c r="K287" s="41">
        <v>2109</v>
      </c>
      <c r="L287" s="42"/>
      <c r="M287" s="43"/>
    </row>
    <row r="288" spans="1:44" ht="12.75" customHeight="1">
      <c r="A288" s="37"/>
      <c r="B288" s="38">
        <v>281</v>
      </c>
      <c r="C288" s="39" t="s">
        <v>66</v>
      </c>
      <c r="D288" s="38" t="s">
        <v>30</v>
      </c>
      <c r="E288" s="40" t="s">
        <v>10</v>
      </c>
      <c r="F288" s="41">
        <v>590</v>
      </c>
      <c r="G288" s="41">
        <v>489</v>
      </c>
      <c r="H288" s="41">
        <v>237</v>
      </c>
      <c r="I288" s="41">
        <v>59</v>
      </c>
      <c r="J288" s="41">
        <v>3</v>
      </c>
      <c r="K288" s="41">
        <v>1377</v>
      </c>
      <c r="L288" s="42"/>
      <c r="M288" s="43"/>
    </row>
    <row r="289" spans="1:13" ht="12.75" customHeight="1">
      <c r="A289" s="37"/>
      <c r="B289" s="38">
        <v>282</v>
      </c>
      <c r="C289" s="39" t="s">
        <v>66</v>
      </c>
      <c r="D289" s="38" t="s">
        <v>31</v>
      </c>
      <c r="E289" s="40" t="s">
        <v>11</v>
      </c>
      <c r="F289" s="41">
        <v>7999</v>
      </c>
      <c r="G289" s="41">
        <v>776</v>
      </c>
      <c r="H289" s="41">
        <v>64</v>
      </c>
      <c r="I289" s="41">
        <v>13</v>
      </c>
      <c r="J289" s="41">
        <v>3</v>
      </c>
      <c r="K289" s="41">
        <v>8853</v>
      </c>
      <c r="L289" s="42"/>
      <c r="M289" s="43"/>
    </row>
    <row r="290" spans="1:13" ht="12.75" customHeight="1">
      <c r="A290" s="37"/>
      <c r="B290" s="38">
        <v>283</v>
      </c>
      <c r="C290" s="39" t="s">
        <v>66</v>
      </c>
      <c r="D290" s="38" t="s">
        <v>32</v>
      </c>
      <c r="E290" s="40" t="s">
        <v>12</v>
      </c>
      <c r="F290" s="41">
        <v>207</v>
      </c>
      <c r="G290" s="41">
        <v>51</v>
      </c>
      <c r="H290" s="41">
        <v>6</v>
      </c>
      <c r="I290" s="41">
        <v>0</v>
      </c>
      <c r="J290" s="41">
        <v>0</v>
      </c>
      <c r="K290" s="41">
        <v>265</v>
      </c>
      <c r="L290" s="42"/>
      <c r="M290" s="43"/>
    </row>
    <row r="291" spans="1:13" ht="12.75" customHeight="1">
      <c r="A291" s="37"/>
      <c r="B291" s="38">
        <v>284</v>
      </c>
      <c r="C291" s="39" t="s">
        <v>66</v>
      </c>
      <c r="D291" s="38" t="s">
        <v>33</v>
      </c>
      <c r="E291" s="40" t="s">
        <v>13</v>
      </c>
      <c r="F291" s="41">
        <v>848</v>
      </c>
      <c r="G291" s="41">
        <v>230</v>
      </c>
      <c r="H291" s="41">
        <v>22</v>
      </c>
      <c r="I291" s="41">
        <v>0</v>
      </c>
      <c r="J291" s="41">
        <v>0</v>
      </c>
      <c r="K291" s="41">
        <v>1100</v>
      </c>
      <c r="L291" s="42"/>
      <c r="M291" s="43"/>
    </row>
    <row r="292" spans="1:13" ht="12.75" customHeight="1">
      <c r="A292" s="37"/>
      <c r="B292" s="38">
        <v>285</v>
      </c>
      <c r="C292" s="39" t="s">
        <v>66</v>
      </c>
      <c r="D292" s="38" t="s">
        <v>34</v>
      </c>
      <c r="E292" s="40" t="s">
        <v>14</v>
      </c>
      <c r="F292" s="41">
        <v>2257</v>
      </c>
      <c r="G292" s="41">
        <v>219</v>
      </c>
      <c r="H292" s="41">
        <v>50</v>
      </c>
      <c r="I292" s="41">
        <v>13</v>
      </c>
      <c r="J292" s="41">
        <v>0</v>
      </c>
      <c r="K292" s="41">
        <v>2540</v>
      </c>
      <c r="L292" s="42"/>
      <c r="M292" s="43"/>
    </row>
    <row r="293" spans="1:13" ht="12.75" customHeight="1">
      <c r="A293" s="37"/>
      <c r="B293" s="38">
        <v>286</v>
      </c>
      <c r="C293" s="39" t="s">
        <v>66</v>
      </c>
      <c r="D293" s="38" t="s">
        <v>35</v>
      </c>
      <c r="E293" s="40" t="s">
        <v>15</v>
      </c>
      <c r="F293" s="41">
        <v>1949</v>
      </c>
      <c r="G293" s="41">
        <v>970</v>
      </c>
      <c r="H293" s="41">
        <v>138</v>
      </c>
      <c r="I293" s="41">
        <v>28</v>
      </c>
      <c r="J293" s="41">
        <v>0</v>
      </c>
      <c r="K293" s="41">
        <v>3085</v>
      </c>
      <c r="L293" s="42"/>
      <c r="M293" s="43"/>
    </row>
    <row r="294" spans="1:13" ht="12.75" customHeight="1">
      <c r="A294" s="37"/>
      <c r="B294" s="38">
        <v>287</v>
      </c>
      <c r="C294" s="39" t="s">
        <v>66</v>
      </c>
      <c r="D294" s="38" t="s">
        <v>36</v>
      </c>
      <c r="E294" s="40" t="s">
        <v>16</v>
      </c>
      <c r="F294" s="41">
        <v>1844</v>
      </c>
      <c r="G294" s="41">
        <v>464</v>
      </c>
      <c r="H294" s="41">
        <v>99</v>
      </c>
      <c r="I294" s="41">
        <v>31</v>
      </c>
      <c r="J294" s="41">
        <v>6</v>
      </c>
      <c r="K294" s="41">
        <v>2444</v>
      </c>
      <c r="L294" s="42"/>
      <c r="M294" s="43"/>
    </row>
    <row r="295" spans="1:13" ht="12.75" customHeight="1">
      <c r="A295" s="37"/>
      <c r="B295" s="38">
        <v>288</v>
      </c>
      <c r="C295" s="39" t="s">
        <v>66</v>
      </c>
      <c r="D295" s="38" t="s">
        <v>37</v>
      </c>
      <c r="E295" s="40" t="s">
        <v>17</v>
      </c>
      <c r="F295" s="41">
        <v>101</v>
      </c>
      <c r="G295" s="41">
        <v>26</v>
      </c>
      <c r="H295" s="41">
        <v>12</v>
      </c>
      <c r="I295" s="41">
        <v>3</v>
      </c>
      <c r="J295" s="41">
        <v>0</v>
      </c>
      <c r="K295" s="41">
        <v>142</v>
      </c>
      <c r="L295" s="42"/>
      <c r="M295" s="43"/>
    </row>
    <row r="296" spans="1:13" ht="12.75" customHeight="1">
      <c r="A296" s="37"/>
      <c r="B296" s="38">
        <v>289</v>
      </c>
      <c r="C296" s="39" t="s">
        <v>66</v>
      </c>
      <c r="D296" s="38" t="s">
        <v>38</v>
      </c>
      <c r="E296" s="40" t="s">
        <v>18</v>
      </c>
      <c r="F296" s="41">
        <v>283</v>
      </c>
      <c r="G296" s="41">
        <v>100</v>
      </c>
      <c r="H296" s="41">
        <v>51</v>
      </c>
      <c r="I296" s="41">
        <v>19</v>
      </c>
      <c r="J296" s="41">
        <v>3</v>
      </c>
      <c r="K296" s="41">
        <v>456</v>
      </c>
      <c r="L296" s="42"/>
      <c r="M296" s="43"/>
    </row>
    <row r="297" spans="1:13" ht="12.75" customHeight="1">
      <c r="A297" s="37"/>
      <c r="B297" s="38">
        <v>290</v>
      </c>
      <c r="C297" s="39" t="s">
        <v>66</v>
      </c>
      <c r="D297" s="38" t="s">
        <v>39</v>
      </c>
      <c r="E297" s="40" t="s">
        <v>19</v>
      </c>
      <c r="F297" s="41">
        <v>1472</v>
      </c>
      <c r="G297" s="41">
        <v>573</v>
      </c>
      <c r="H297" s="41">
        <v>252</v>
      </c>
      <c r="I297" s="41">
        <v>95</v>
      </c>
      <c r="J297" s="41">
        <v>3</v>
      </c>
      <c r="K297" s="41">
        <v>2394</v>
      </c>
      <c r="L297" s="42"/>
      <c r="M297" s="43"/>
    </row>
    <row r="298" spans="1:13" ht="12.75" customHeight="1">
      <c r="A298" s="37"/>
      <c r="B298" s="38">
        <v>291</v>
      </c>
      <c r="C298" s="39" t="s">
        <v>66</v>
      </c>
      <c r="D298" s="38" t="s">
        <v>40</v>
      </c>
      <c r="E298" s="40" t="s">
        <v>20</v>
      </c>
      <c r="F298" s="41">
        <v>229</v>
      </c>
      <c r="G298" s="41">
        <v>95</v>
      </c>
      <c r="H298" s="41">
        <v>44</v>
      </c>
      <c r="I298" s="41">
        <v>19</v>
      </c>
      <c r="J298" s="41">
        <v>0</v>
      </c>
      <c r="K298" s="41">
        <v>387</v>
      </c>
      <c r="L298" s="42"/>
      <c r="M298" s="43"/>
    </row>
    <row r="299" spans="1:13" ht="12.75" customHeight="1">
      <c r="A299" s="37"/>
      <c r="B299" s="38">
        <v>292</v>
      </c>
      <c r="C299" s="39" t="s">
        <v>66</v>
      </c>
      <c r="D299" s="38" t="s">
        <v>41</v>
      </c>
      <c r="E299" s="40" t="s">
        <v>21</v>
      </c>
      <c r="F299" s="41">
        <v>1147</v>
      </c>
      <c r="G299" s="41">
        <v>600</v>
      </c>
      <c r="H299" s="41">
        <v>151</v>
      </c>
      <c r="I299" s="41">
        <v>6</v>
      </c>
      <c r="J299" s="41">
        <v>0</v>
      </c>
      <c r="K299" s="41">
        <v>1904</v>
      </c>
      <c r="L299" s="42"/>
      <c r="M299" s="43"/>
    </row>
    <row r="300" spans="1:13" ht="12.75" customHeight="1">
      <c r="A300" s="37"/>
      <c r="B300" s="38">
        <v>293</v>
      </c>
      <c r="C300" s="39" t="s">
        <v>66</v>
      </c>
      <c r="D300" s="38" t="s">
        <v>42</v>
      </c>
      <c r="E300" s="49" t="s">
        <v>44</v>
      </c>
      <c r="F300" s="41">
        <v>9</v>
      </c>
      <c r="G300" s="41">
        <v>0</v>
      </c>
      <c r="H300" s="41">
        <v>3</v>
      </c>
      <c r="I300" s="41">
        <v>0</v>
      </c>
      <c r="J300" s="41">
        <v>0</v>
      </c>
      <c r="K300" s="41">
        <v>11</v>
      </c>
      <c r="L300" s="42"/>
      <c r="M300" s="43"/>
    </row>
    <row r="301" spans="1:13" ht="12.75" customHeight="1">
      <c r="A301" s="37"/>
      <c r="B301" s="38">
        <v>294</v>
      </c>
      <c r="C301" s="39" t="s">
        <v>66</v>
      </c>
      <c r="D301" s="38"/>
      <c r="E301" s="40" t="s">
        <v>1</v>
      </c>
      <c r="F301" s="41">
        <v>27678</v>
      </c>
      <c r="G301" s="41">
        <v>7983</v>
      </c>
      <c r="H301" s="41">
        <v>1908</v>
      </c>
      <c r="I301" s="41">
        <v>481</v>
      </c>
      <c r="J301" s="41">
        <v>17</v>
      </c>
      <c r="K301" s="41">
        <v>38067</v>
      </c>
      <c r="L301" s="42"/>
      <c r="M301" s="43"/>
    </row>
    <row r="302" spans="1:13" ht="12.75" customHeight="1">
      <c r="A302" s="37"/>
      <c r="B302" s="38">
        <v>295</v>
      </c>
      <c r="C302" s="39" t="s">
        <v>67</v>
      </c>
      <c r="D302" s="38" t="s">
        <v>23</v>
      </c>
      <c r="E302" s="40" t="s">
        <v>3</v>
      </c>
      <c r="F302" s="41">
        <v>121</v>
      </c>
      <c r="G302" s="41">
        <v>53</v>
      </c>
      <c r="H302" s="41">
        <v>15</v>
      </c>
      <c r="I302" s="41">
        <v>3</v>
      </c>
      <c r="J302" s="41">
        <v>0</v>
      </c>
      <c r="K302" s="41">
        <v>191</v>
      </c>
      <c r="L302" s="42"/>
      <c r="M302" s="43"/>
    </row>
    <row r="303" spans="1:13" ht="12.75" customHeight="1">
      <c r="A303" s="37"/>
      <c r="B303" s="38">
        <v>296</v>
      </c>
      <c r="C303" s="39" t="s">
        <v>67</v>
      </c>
      <c r="D303" s="38" t="s">
        <v>24</v>
      </c>
      <c r="E303" s="40" t="s">
        <v>4</v>
      </c>
      <c r="F303" s="41">
        <v>3</v>
      </c>
      <c r="G303" s="41">
        <v>3</v>
      </c>
      <c r="H303" s="41">
        <v>0</v>
      </c>
      <c r="I303" s="41">
        <v>0</v>
      </c>
      <c r="J303" s="41">
        <v>0</v>
      </c>
      <c r="K303" s="41">
        <v>4</v>
      </c>
      <c r="L303" s="42"/>
      <c r="M303" s="43"/>
    </row>
    <row r="304" spans="1:13" ht="12.75" customHeight="1">
      <c r="A304" s="37"/>
      <c r="B304" s="38">
        <v>297</v>
      </c>
      <c r="C304" s="39" t="s">
        <v>67</v>
      </c>
      <c r="D304" s="38" t="s">
        <v>25</v>
      </c>
      <c r="E304" s="40" t="s">
        <v>5</v>
      </c>
      <c r="F304" s="41">
        <v>27</v>
      </c>
      <c r="G304" s="41">
        <v>10</v>
      </c>
      <c r="H304" s="41">
        <v>5</v>
      </c>
      <c r="I304" s="41">
        <v>3</v>
      </c>
      <c r="J304" s="41">
        <v>0</v>
      </c>
      <c r="K304" s="41">
        <v>45</v>
      </c>
      <c r="L304" s="42"/>
      <c r="M304" s="43"/>
    </row>
    <row r="305" spans="1:13" ht="12.75" customHeight="1">
      <c r="A305" s="37"/>
      <c r="B305" s="38">
        <v>298</v>
      </c>
      <c r="C305" s="39" t="s">
        <v>67</v>
      </c>
      <c r="D305" s="38" t="s">
        <v>26</v>
      </c>
      <c r="E305" s="40" t="s">
        <v>6</v>
      </c>
      <c r="F305" s="41">
        <v>3</v>
      </c>
      <c r="G305" s="41">
        <v>0</v>
      </c>
      <c r="H305" s="41">
        <v>0</v>
      </c>
      <c r="I305" s="41">
        <v>3</v>
      </c>
      <c r="J305" s="41">
        <v>0</v>
      </c>
      <c r="K305" s="41">
        <v>5</v>
      </c>
      <c r="L305" s="42"/>
      <c r="M305" s="43"/>
    </row>
    <row r="306" spans="1:13" ht="12.75" customHeight="1">
      <c r="A306" s="37"/>
      <c r="B306" s="38">
        <v>299</v>
      </c>
      <c r="C306" s="39" t="s">
        <v>67</v>
      </c>
      <c r="D306" s="38" t="s">
        <v>27</v>
      </c>
      <c r="E306" s="40" t="s">
        <v>7</v>
      </c>
      <c r="F306" s="41">
        <v>86</v>
      </c>
      <c r="G306" s="41">
        <v>49</v>
      </c>
      <c r="H306" s="41">
        <v>3</v>
      </c>
      <c r="I306" s="41">
        <v>3</v>
      </c>
      <c r="J306" s="41">
        <v>0</v>
      </c>
      <c r="K306" s="41">
        <v>138</v>
      </c>
      <c r="L306" s="42"/>
      <c r="M306" s="43"/>
    </row>
    <row r="307" spans="1:13" ht="12.75" customHeight="1">
      <c r="A307" s="37"/>
      <c r="B307" s="38">
        <v>300</v>
      </c>
      <c r="C307" s="39" t="s">
        <v>67</v>
      </c>
      <c r="D307" s="38" t="s">
        <v>28</v>
      </c>
      <c r="E307" s="40" t="s">
        <v>8</v>
      </c>
      <c r="F307" s="41">
        <v>11</v>
      </c>
      <c r="G307" s="41">
        <v>7</v>
      </c>
      <c r="H307" s="41">
        <v>3</v>
      </c>
      <c r="I307" s="41">
        <v>0</v>
      </c>
      <c r="J307" s="41">
        <v>0</v>
      </c>
      <c r="K307" s="41">
        <v>21</v>
      </c>
      <c r="L307" s="42"/>
      <c r="M307" s="43"/>
    </row>
    <row r="308" spans="1:13" ht="12.75" customHeight="1">
      <c r="A308" s="37"/>
      <c r="B308" s="38">
        <v>301</v>
      </c>
      <c r="C308" s="39" t="s">
        <v>67</v>
      </c>
      <c r="D308" s="38" t="s">
        <v>29</v>
      </c>
      <c r="E308" s="40" t="s">
        <v>9</v>
      </c>
      <c r="F308" s="41">
        <v>28</v>
      </c>
      <c r="G308" s="41">
        <v>26</v>
      </c>
      <c r="H308" s="41">
        <v>7</v>
      </c>
      <c r="I308" s="41">
        <v>3</v>
      </c>
      <c r="J308" s="41">
        <v>0</v>
      </c>
      <c r="K308" s="41">
        <v>64</v>
      </c>
      <c r="L308" s="42"/>
      <c r="M308" s="43"/>
    </row>
    <row r="309" spans="1:13" ht="12.75" customHeight="1">
      <c r="A309" s="37"/>
      <c r="B309" s="38">
        <v>302</v>
      </c>
      <c r="C309" s="39" t="s">
        <v>67</v>
      </c>
      <c r="D309" s="38" t="s">
        <v>30</v>
      </c>
      <c r="E309" s="40" t="s">
        <v>10</v>
      </c>
      <c r="F309" s="41">
        <v>14</v>
      </c>
      <c r="G309" s="41">
        <v>17</v>
      </c>
      <c r="H309" s="41">
        <v>5</v>
      </c>
      <c r="I309" s="41">
        <v>4</v>
      </c>
      <c r="J309" s="41">
        <v>0</v>
      </c>
      <c r="K309" s="41">
        <v>40</v>
      </c>
      <c r="L309" s="42"/>
      <c r="M309" s="43"/>
    </row>
    <row r="310" spans="1:13" ht="12.75" customHeight="1">
      <c r="A310" s="37"/>
      <c r="B310" s="38">
        <v>303</v>
      </c>
      <c r="C310" s="39" t="s">
        <v>67</v>
      </c>
      <c r="D310" s="38" t="s">
        <v>31</v>
      </c>
      <c r="E310" s="40" t="s">
        <v>11</v>
      </c>
      <c r="F310" s="41">
        <v>35</v>
      </c>
      <c r="G310" s="41">
        <v>16</v>
      </c>
      <c r="H310" s="41">
        <v>4</v>
      </c>
      <c r="I310" s="41">
        <v>3</v>
      </c>
      <c r="J310" s="41">
        <v>0</v>
      </c>
      <c r="K310" s="41">
        <v>57</v>
      </c>
      <c r="L310" s="42"/>
      <c r="M310" s="43"/>
    </row>
    <row r="311" spans="1:13" ht="12.75" customHeight="1">
      <c r="A311" s="37"/>
      <c r="B311" s="38">
        <v>304</v>
      </c>
      <c r="C311" s="39" t="s">
        <v>67</v>
      </c>
      <c r="D311" s="38" t="s">
        <v>32</v>
      </c>
      <c r="E311" s="40" t="s">
        <v>12</v>
      </c>
      <c r="F311" s="41">
        <v>0</v>
      </c>
      <c r="G311" s="41">
        <v>0</v>
      </c>
      <c r="H311" s="41">
        <v>3</v>
      </c>
      <c r="I311" s="41">
        <v>0</v>
      </c>
      <c r="J311" s="41">
        <v>0</v>
      </c>
      <c r="K311" s="41">
        <v>6</v>
      </c>
      <c r="L311" s="42"/>
      <c r="M311" s="43"/>
    </row>
    <row r="312" spans="1:13" ht="12.75" customHeight="1">
      <c r="A312" s="37"/>
      <c r="B312" s="38">
        <v>305</v>
      </c>
      <c r="C312" s="39" t="s">
        <v>67</v>
      </c>
      <c r="D312" s="38" t="s">
        <v>33</v>
      </c>
      <c r="E312" s="40" t="s">
        <v>13</v>
      </c>
      <c r="F312" s="41">
        <v>14</v>
      </c>
      <c r="G312" s="41">
        <v>5</v>
      </c>
      <c r="H312" s="41">
        <v>0</v>
      </c>
      <c r="I312" s="41">
        <v>0</v>
      </c>
      <c r="J312" s="41">
        <v>0</v>
      </c>
      <c r="K312" s="41">
        <v>19</v>
      </c>
      <c r="L312" s="42"/>
      <c r="M312" s="43"/>
    </row>
    <row r="313" spans="1:13" ht="12.75" customHeight="1">
      <c r="A313" s="37"/>
      <c r="B313" s="38">
        <v>306</v>
      </c>
      <c r="C313" s="39" t="s">
        <v>67</v>
      </c>
      <c r="D313" s="38" t="s">
        <v>34</v>
      </c>
      <c r="E313" s="40" t="s">
        <v>14</v>
      </c>
      <c r="F313" s="41">
        <v>50</v>
      </c>
      <c r="G313" s="41">
        <v>3</v>
      </c>
      <c r="H313" s="41">
        <v>4</v>
      </c>
      <c r="I313" s="41">
        <v>0</v>
      </c>
      <c r="J313" s="41">
        <v>0</v>
      </c>
      <c r="K313" s="41">
        <v>57</v>
      </c>
      <c r="L313" s="42"/>
      <c r="M313" s="43"/>
    </row>
    <row r="314" spans="1:13" ht="12.75" customHeight="1">
      <c r="A314" s="37"/>
      <c r="B314" s="38">
        <v>307</v>
      </c>
      <c r="C314" s="39" t="s">
        <v>67</v>
      </c>
      <c r="D314" s="38" t="s">
        <v>35</v>
      </c>
      <c r="E314" s="40" t="s">
        <v>15</v>
      </c>
      <c r="F314" s="41">
        <v>43</v>
      </c>
      <c r="G314" s="41">
        <v>10</v>
      </c>
      <c r="H314" s="41">
        <v>3</v>
      </c>
      <c r="I314" s="41">
        <v>0</v>
      </c>
      <c r="J314" s="41">
        <v>0</v>
      </c>
      <c r="K314" s="41">
        <v>57</v>
      </c>
      <c r="L314" s="42"/>
      <c r="M314" s="43"/>
    </row>
    <row r="315" spans="1:13" ht="12.75" customHeight="1">
      <c r="A315" s="37"/>
      <c r="B315" s="38">
        <v>308</v>
      </c>
      <c r="C315" s="39" t="s">
        <v>67</v>
      </c>
      <c r="D315" s="38" t="s">
        <v>36</v>
      </c>
      <c r="E315" s="40" t="s">
        <v>16</v>
      </c>
      <c r="F315" s="41">
        <v>13</v>
      </c>
      <c r="G315" s="41">
        <v>8</v>
      </c>
      <c r="H315" s="41">
        <v>6</v>
      </c>
      <c r="I315" s="41">
        <v>0</v>
      </c>
      <c r="J315" s="41">
        <v>0</v>
      </c>
      <c r="K315" s="41">
        <v>28</v>
      </c>
      <c r="L315" s="42"/>
      <c r="M315" s="43"/>
    </row>
    <row r="316" spans="1:13" ht="12.75" customHeight="1">
      <c r="A316" s="37"/>
      <c r="B316" s="38">
        <v>309</v>
      </c>
      <c r="C316" s="39" t="s">
        <v>67</v>
      </c>
      <c r="D316" s="38" t="s">
        <v>37</v>
      </c>
      <c r="E316" s="40" t="s">
        <v>17</v>
      </c>
      <c r="F316" s="41">
        <v>0</v>
      </c>
      <c r="G316" s="41">
        <v>0</v>
      </c>
      <c r="H316" s="41">
        <v>0</v>
      </c>
      <c r="I316" s="41">
        <v>0</v>
      </c>
      <c r="J316" s="41">
        <v>0</v>
      </c>
      <c r="K316" s="41">
        <v>0</v>
      </c>
      <c r="L316" s="42"/>
      <c r="M316" s="43"/>
    </row>
    <row r="317" spans="1:13" ht="12.75" customHeight="1">
      <c r="A317" s="37"/>
      <c r="B317" s="38">
        <v>310</v>
      </c>
      <c r="C317" s="39" t="s">
        <v>67</v>
      </c>
      <c r="D317" s="38" t="s">
        <v>38</v>
      </c>
      <c r="E317" s="40" t="s">
        <v>18</v>
      </c>
      <c r="F317" s="41">
        <v>8</v>
      </c>
      <c r="G317" s="41">
        <v>3</v>
      </c>
      <c r="H317" s="41">
        <v>3</v>
      </c>
      <c r="I317" s="41">
        <v>3</v>
      </c>
      <c r="J317" s="41">
        <v>0</v>
      </c>
      <c r="K317" s="41">
        <v>13</v>
      </c>
      <c r="L317" s="42"/>
      <c r="M317" s="43"/>
    </row>
    <row r="318" spans="1:13" ht="12.75" customHeight="1">
      <c r="A318" s="37"/>
      <c r="B318" s="38">
        <v>311</v>
      </c>
      <c r="C318" s="39" t="s">
        <v>67</v>
      </c>
      <c r="D318" s="38" t="s">
        <v>39</v>
      </c>
      <c r="E318" s="40" t="s">
        <v>19</v>
      </c>
      <c r="F318" s="41">
        <v>29</v>
      </c>
      <c r="G318" s="41">
        <v>10</v>
      </c>
      <c r="H318" s="41">
        <v>11</v>
      </c>
      <c r="I318" s="41">
        <v>0</v>
      </c>
      <c r="J318" s="41">
        <v>0</v>
      </c>
      <c r="K318" s="41">
        <v>52</v>
      </c>
      <c r="L318" s="42"/>
      <c r="M318" s="43"/>
    </row>
    <row r="319" spans="1:13" ht="12.75" customHeight="1">
      <c r="A319" s="37"/>
      <c r="B319" s="38">
        <v>312</v>
      </c>
      <c r="C319" s="39" t="s">
        <v>67</v>
      </c>
      <c r="D319" s="38" t="s">
        <v>40</v>
      </c>
      <c r="E319" s="40" t="s">
        <v>20</v>
      </c>
      <c r="F319" s="41">
        <v>8</v>
      </c>
      <c r="G319" s="41">
        <v>4</v>
      </c>
      <c r="H319" s="41">
        <v>3</v>
      </c>
      <c r="I319" s="41">
        <v>0</v>
      </c>
      <c r="J319" s="41">
        <v>0</v>
      </c>
      <c r="K319" s="41">
        <v>14</v>
      </c>
      <c r="L319" s="42"/>
      <c r="M319" s="43"/>
    </row>
    <row r="320" spans="1:13" ht="12.75" customHeight="1">
      <c r="A320" s="37"/>
      <c r="B320" s="38">
        <v>313</v>
      </c>
      <c r="C320" s="39" t="s">
        <v>67</v>
      </c>
      <c r="D320" s="38" t="s">
        <v>41</v>
      </c>
      <c r="E320" s="40" t="s">
        <v>21</v>
      </c>
      <c r="F320" s="41">
        <v>26</v>
      </c>
      <c r="G320" s="41">
        <v>19</v>
      </c>
      <c r="H320" s="41">
        <v>3</v>
      </c>
      <c r="I320" s="41">
        <v>0</v>
      </c>
      <c r="J320" s="41">
        <v>0</v>
      </c>
      <c r="K320" s="41">
        <v>48</v>
      </c>
      <c r="L320" s="42"/>
      <c r="M320" s="43"/>
    </row>
    <row r="321" spans="1:13" ht="12.75" customHeight="1">
      <c r="A321" s="37"/>
      <c r="B321" s="38">
        <v>314</v>
      </c>
      <c r="C321" s="39" t="s">
        <v>67</v>
      </c>
      <c r="D321" s="38" t="s">
        <v>42</v>
      </c>
      <c r="E321" s="49" t="s">
        <v>44</v>
      </c>
      <c r="F321" s="41">
        <v>0</v>
      </c>
      <c r="G321" s="41">
        <v>0</v>
      </c>
      <c r="H321" s="41">
        <v>0</v>
      </c>
      <c r="I321" s="41">
        <v>0</v>
      </c>
      <c r="J321" s="41">
        <v>0</v>
      </c>
      <c r="K321" s="41">
        <v>0</v>
      </c>
      <c r="L321" s="42"/>
      <c r="M321" s="43"/>
    </row>
    <row r="322" spans="1:13" ht="12.75" customHeight="1">
      <c r="A322" s="37"/>
      <c r="B322" s="38">
        <v>315</v>
      </c>
      <c r="C322" s="39" t="s">
        <v>67</v>
      </c>
      <c r="D322" s="38"/>
      <c r="E322" s="40" t="s">
        <v>1</v>
      </c>
      <c r="F322" s="41">
        <v>518</v>
      </c>
      <c r="G322" s="41">
        <v>244</v>
      </c>
      <c r="H322" s="41">
        <v>75</v>
      </c>
      <c r="I322" s="41">
        <v>21</v>
      </c>
      <c r="J322" s="41">
        <v>3</v>
      </c>
      <c r="K322" s="41">
        <v>860</v>
      </c>
      <c r="L322" s="42"/>
      <c r="M322" s="43"/>
    </row>
    <row r="323" spans="1:13" ht="12.75" customHeight="1">
      <c r="A323" s="37"/>
      <c r="B323" s="38">
        <v>316</v>
      </c>
      <c r="C323" s="39" t="s">
        <v>68</v>
      </c>
      <c r="D323" s="38" t="s">
        <v>23</v>
      </c>
      <c r="E323" s="40" t="s">
        <v>3</v>
      </c>
      <c r="F323" s="41">
        <v>558</v>
      </c>
      <c r="G323" s="41">
        <v>128</v>
      </c>
      <c r="H323" s="41">
        <v>31</v>
      </c>
      <c r="I323" s="41">
        <v>3</v>
      </c>
      <c r="J323" s="41">
        <v>0</v>
      </c>
      <c r="K323" s="41">
        <v>719</v>
      </c>
      <c r="L323" s="42"/>
      <c r="M323" s="43"/>
    </row>
    <row r="324" spans="1:13" ht="12.75" customHeight="1">
      <c r="A324" s="37"/>
      <c r="B324" s="38">
        <v>317</v>
      </c>
      <c r="C324" s="39" t="s">
        <v>68</v>
      </c>
      <c r="D324" s="38" t="s">
        <v>24</v>
      </c>
      <c r="E324" s="40" t="s">
        <v>4</v>
      </c>
      <c r="F324" s="41">
        <v>0</v>
      </c>
      <c r="G324" s="41">
        <v>3</v>
      </c>
      <c r="H324" s="41">
        <v>3</v>
      </c>
      <c r="I324" s="41">
        <v>0</v>
      </c>
      <c r="J324" s="41">
        <v>0</v>
      </c>
      <c r="K324" s="41">
        <v>5</v>
      </c>
      <c r="L324" s="42"/>
      <c r="M324" s="43"/>
    </row>
    <row r="325" spans="1:13" ht="12.75" customHeight="1">
      <c r="A325" s="37"/>
      <c r="B325" s="38">
        <v>318</v>
      </c>
      <c r="C325" s="39" t="s">
        <v>68</v>
      </c>
      <c r="D325" s="38" t="s">
        <v>25</v>
      </c>
      <c r="E325" s="40" t="s">
        <v>5</v>
      </c>
      <c r="F325" s="41">
        <v>40</v>
      </c>
      <c r="G325" s="41">
        <v>18</v>
      </c>
      <c r="H325" s="41">
        <v>13</v>
      </c>
      <c r="I325" s="41">
        <v>7</v>
      </c>
      <c r="J325" s="41">
        <v>0</v>
      </c>
      <c r="K325" s="41">
        <v>79</v>
      </c>
      <c r="L325" s="42"/>
      <c r="M325" s="43"/>
    </row>
    <row r="326" spans="1:13" ht="12.75" customHeight="1">
      <c r="A326" s="37"/>
      <c r="B326" s="38">
        <v>319</v>
      </c>
      <c r="C326" s="39" t="s">
        <v>68</v>
      </c>
      <c r="D326" s="38" t="s">
        <v>26</v>
      </c>
      <c r="E326" s="40" t="s">
        <v>6</v>
      </c>
      <c r="F326" s="41">
        <v>3</v>
      </c>
      <c r="G326" s="41">
        <v>0</v>
      </c>
      <c r="H326" s="41">
        <v>3</v>
      </c>
      <c r="I326" s="41">
        <v>0</v>
      </c>
      <c r="J326" s="41">
        <v>0</v>
      </c>
      <c r="K326" s="41">
        <v>7</v>
      </c>
      <c r="L326" s="42"/>
      <c r="M326" s="43"/>
    </row>
    <row r="327" spans="1:13" ht="12.75" customHeight="1">
      <c r="A327" s="37"/>
      <c r="B327" s="38">
        <v>320</v>
      </c>
      <c r="C327" s="39" t="s">
        <v>68</v>
      </c>
      <c r="D327" s="38" t="s">
        <v>27</v>
      </c>
      <c r="E327" s="40" t="s">
        <v>7</v>
      </c>
      <c r="F327" s="41">
        <v>267</v>
      </c>
      <c r="G327" s="41">
        <v>122</v>
      </c>
      <c r="H327" s="41">
        <v>24</v>
      </c>
      <c r="I327" s="41">
        <v>0</v>
      </c>
      <c r="J327" s="41">
        <v>0</v>
      </c>
      <c r="K327" s="41">
        <v>415</v>
      </c>
      <c r="L327" s="42"/>
      <c r="M327" s="43"/>
    </row>
    <row r="328" spans="1:13" ht="12.75" customHeight="1">
      <c r="A328" s="37"/>
      <c r="B328" s="38">
        <v>321</v>
      </c>
      <c r="C328" s="39" t="s">
        <v>68</v>
      </c>
      <c r="D328" s="38" t="s">
        <v>28</v>
      </c>
      <c r="E328" s="40" t="s">
        <v>8</v>
      </c>
      <c r="F328" s="41">
        <v>29</v>
      </c>
      <c r="G328" s="41">
        <v>8</v>
      </c>
      <c r="H328" s="41">
        <v>5</v>
      </c>
      <c r="I328" s="41">
        <v>5</v>
      </c>
      <c r="J328" s="41">
        <v>0</v>
      </c>
      <c r="K328" s="41">
        <v>47</v>
      </c>
      <c r="L328" s="42"/>
      <c r="M328" s="43"/>
    </row>
    <row r="329" spans="1:13" ht="12.75" customHeight="1">
      <c r="A329" s="37"/>
      <c r="B329" s="38">
        <v>322</v>
      </c>
      <c r="C329" s="39" t="s">
        <v>68</v>
      </c>
      <c r="D329" s="38" t="s">
        <v>29</v>
      </c>
      <c r="E329" s="40" t="s">
        <v>9</v>
      </c>
      <c r="F329" s="41">
        <v>43</v>
      </c>
      <c r="G329" s="41">
        <v>51</v>
      </c>
      <c r="H329" s="41">
        <v>29</v>
      </c>
      <c r="I329" s="41">
        <v>6</v>
      </c>
      <c r="J329" s="41">
        <v>0</v>
      </c>
      <c r="K329" s="41">
        <v>129</v>
      </c>
      <c r="L329" s="42"/>
      <c r="M329" s="43"/>
    </row>
    <row r="330" spans="1:13" ht="12.75" customHeight="1">
      <c r="A330" s="37"/>
      <c r="B330" s="38">
        <v>323</v>
      </c>
      <c r="C330" s="39" t="s">
        <v>68</v>
      </c>
      <c r="D330" s="38" t="s">
        <v>30</v>
      </c>
      <c r="E330" s="40" t="s">
        <v>10</v>
      </c>
      <c r="F330" s="41">
        <v>55</v>
      </c>
      <c r="G330" s="41">
        <v>48</v>
      </c>
      <c r="H330" s="41">
        <v>57</v>
      </c>
      <c r="I330" s="41">
        <v>12</v>
      </c>
      <c r="J330" s="41">
        <v>0</v>
      </c>
      <c r="K330" s="41">
        <v>172</v>
      </c>
      <c r="L330" s="42"/>
      <c r="M330" s="43"/>
    </row>
    <row r="331" spans="1:13" ht="12.75" customHeight="1">
      <c r="A331" s="37"/>
      <c r="B331" s="38">
        <v>324</v>
      </c>
      <c r="C331" s="39" t="s">
        <v>68</v>
      </c>
      <c r="D331" s="38" t="s">
        <v>31</v>
      </c>
      <c r="E331" s="40" t="s">
        <v>11</v>
      </c>
      <c r="F331" s="41">
        <v>67</v>
      </c>
      <c r="G331" s="41">
        <v>32</v>
      </c>
      <c r="H331" s="41">
        <v>11</v>
      </c>
      <c r="I331" s="41">
        <v>0</v>
      </c>
      <c r="J331" s="41">
        <v>3</v>
      </c>
      <c r="K331" s="41">
        <v>112</v>
      </c>
      <c r="L331" s="42"/>
      <c r="M331" s="43"/>
    </row>
    <row r="332" spans="1:13" ht="12.75" customHeight="1">
      <c r="A332" s="37"/>
      <c r="B332" s="38">
        <v>325</v>
      </c>
      <c r="C332" s="39" t="s">
        <v>68</v>
      </c>
      <c r="D332" s="38" t="s">
        <v>32</v>
      </c>
      <c r="E332" s="40" t="s">
        <v>12</v>
      </c>
      <c r="F332" s="41">
        <v>8</v>
      </c>
      <c r="G332" s="41">
        <v>3</v>
      </c>
      <c r="H332" s="41">
        <v>3</v>
      </c>
      <c r="I332" s="41">
        <v>0</v>
      </c>
      <c r="J332" s="41">
        <v>0</v>
      </c>
      <c r="K332" s="41">
        <v>13</v>
      </c>
      <c r="L332" s="42"/>
      <c r="M332" s="43"/>
    </row>
    <row r="333" spans="1:13" ht="12.75" customHeight="1">
      <c r="A333" s="37"/>
      <c r="B333" s="38">
        <v>326</v>
      </c>
      <c r="C333" s="39" t="s">
        <v>68</v>
      </c>
      <c r="D333" s="38" t="s">
        <v>33</v>
      </c>
      <c r="E333" s="40" t="s">
        <v>13</v>
      </c>
      <c r="F333" s="41">
        <v>37</v>
      </c>
      <c r="G333" s="41">
        <v>8</v>
      </c>
      <c r="H333" s="41">
        <v>3</v>
      </c>
      <c r="I333" s="41">
        <v>3</v>
      </c>
      <c r="J333" s="41">
        <v>0</v>
      </c>
      <c r="K333" s="41">
        <v>48</v>
      </c>
      <c r="L333" s="42"/>
      <c r="M333" s="43"/>
    </row>
    <row r="334" spans="1:13" ht="12.75" customHeight="1">
      <c r="A334" s="37"/>
      <c r="B334" s="38">
        <v>327</v>
      </c>
      <c r="C334" s="39" t="s">
        <v>68</v>
      </c>
      <c r="D334" s="38" t="s">
        <v>34</v>
      </c>
      <c r="E334" s="40" t="s">
        <v>14</v>
      </c>
      <c r="F334" s="41">
        <v>212</v>
      </c>
      <c r="G334" s="41">
        <v>6</v>
      </c>
      <c r="H334" s="41">
        <v>8</v>
      </c>
      <c r="I334" s="41">
        <v>0</v>
      </c>
      <c r="J334" s="41">
        <v>0</v>
      </c>
      <c r="K334" s="41">
        <v>226</v>
      </c>
      <c r="L334" s="42"/>
      <c r="M334" s="43"/>
    </row>
    <row r="335" spans="1:13" ht="12.75" customHeight="1">
      <c r="A335" s="37"/>
      <c r="B335" s="38">
        <v>328</v>
      </c>
      <c r="C335" s="39" t="s">
        <v>68</v>
      </c>
      <c r="D335" s="38" t="s">
        <v>35</v>
      </c>
      <c r="E335" s="40" t="s">
        <v>15</v>
      </c>
      <c r="F335" s="41">
        <v>97</v>
      </c>
      <c r="G335" s="41">
        <v>35</v>
      </c>
      <c r="H335" s="41">
        <v>10</v>
      </c>
      <c r="I335" s="41">
        <v>3</v>
      </c>
      <c r="J335" s="41">
        <v>0</v>
      </c>
      <c r="K335" s="41">
        <v>143</v>
      </c>
      <c r="L335" s="42"/>
      <c r="M335" s="43"/>
    </row>
    <row r="336" spans="1:13" ht="12.75" customHeight="1">
      <c r="A336" s="37"/>
      <c r="B336" s="38">
        <v>329</v>
      </c>
      <c r="C336" s="39" t="s">
        <v>68</v>
      </c>
      <c r="D336" s="38" t="s">
        <v>36</v>
      </c>
      <c r="E336" s="40" t="s">
        <v>16</v>
      </c>
      <c r="F336" s="41">
        <v>46</v>
      </c>
      <c r="G336" s="41">
        <v>19</v>
      </c>
      <c r="H336" s="41">
        <v>7</v>
      </c>
      <c r="I336" s="41">
        <v>5</v>
      </c>
      <c r="J336" s="41">
        <v>0</v>
      </c>
      <c r="K336" s="41">
        <v>78</v>
      </c>
      <c r="L336" s="42"/>
      <c r="M336" s="43"/>
    </row>
    <row r="337" spans="1:13" ht="12.75" customHeight="1">
      <c r="A337" s="37"/>
      <c r="B337" s="38">
        <v>330</v>
      </c>
      <c r="C337" s="39" t="s">
        <v>68</v>
      </c>
      <c r="D337" s="38" t="s">
        <v>37</v>
      </c>
      <c r="E337" s="40" t="s">
        <v>17</v>
      </c>
      <c r="F337" s="41">
        <v>3</v>
      </c>
      <c r="G337" s="41">
        <v>3</v>
      </c>
      <c r="H337" s="41">
        <v>0</v>
      </c>
      <c r="I337" s="41">
        <v>0</v>
      </c>
      <c r="J337" s="41">
        <v>0</v>
      </c>
      <c r="K337" s="41">
        <v>3</v>
      </c>
      <c r="L337" s="42"/>
      <c r="M337" s="43"/>
    </row>
    <row r="338" spans="1:13" ht="12.75" customHeight="1">
      <c r="A338" s="37"/>
      <c r="B338" s="38">
        <v>331</v>
      </c>
      <c r="C338" s="39" t="s">
        <v>68</v>
      </c>
      <c r="D338" s="38" t="s">
        <v>38</v>
      </c>
      <c r="E338" s="40" t="s">
        <v>18</v>
      </c>
      <c r="F338" s="41">
        <v>13</v>
      </c>
      <c r="G338" s="41">
        <v>6</v>
      </c>
      <c r="H338" s="41">
        <v>5</v>
      </c>
      <c r="I338" s="41">
        <v>0</v>
      </c>
      <c r="J338" s="41">
        <v>0</v>
      </c>
      <c r="K338" s="41">
        <v>24</v>
      </c>
      <c r="L338" s="42"/>
      <c r="M338" s="43"/>
    </row>
    <row r="339" spans="1:13" ht="12.75" customHeight="1">
      <c r="A339" s="37"/>
      <c r="B339" s="38">
        <v>332</v>
      </c>
      <c r="C339" s="39" t="s">
        <v>68</v>
      </c>
      <c r="D339" s="38" t="s">
        <v>39</v>
      </c>
      <c r="E339" s="40" t="s">
        <v>19</v>
      </c>
      <c r="F339" s="41">
        <v>72</v>
      </c>
      <c r="G339" s="41">
        <v>22</v>
      </c>
      <c r="H339" s="41">
        <v>15</v>
      </c>
      <c r="I339" s="41">
        <v>5</v>
      </c>
      <c r="J339" s="41">
        <v>0</v>
      </c>
      <c r="K339" s="41">
        <v>114</v>
      </c>
      <c r="L339" s="42"/>
      <c r="M339" s="43"/>
    </row>
    <row r="340" spans="1:13" ht="12.75" customHeight="1">
      <c r="A340" s="37"/>
      <c r="B340" s="38">
        <v>333</v>
      </c>
      <c r="C340" s="39" t="s">
        <v>68</v>
      </c>
      <c r="D340" s="38" t="s">
        <v>40</v>
      </c>
      <c r="E340" s="40" t="s">
        <v>20</v>
      </c>
      <c r="F340" s="41">
        <v>16</v>
      </c>
      <c r="G340" s="41">
        <v>9</v>
      </c>
      <c r="H340" s="41">
        <v>6</v>
      </c>
      <c r="I340" s="41">
        <v>0</v>
      </c>
      <c r="J340" s="41">
        <v>0</v>
      </c>
      <c r="K340" s="41">
        <v>31</v>
      </c>
      <c r="L340" s="42"/>
      <c r="M340" s="43"/>
    </row>
    <row r="341" spans="1:13" ht="12.75" customHeight="1">
      <c r="A341" s="37"/>
      <c r="B341" s="38">
        <v>334</v>
      </c>
      <c r="C341" s="39" t="s">
        <v>68</v>
      </c>
      <c r="D341" s="38" t="s">
        <v>41</v>
      </c>
      <c r="E341" s="40" t="s">
        <v>21</v>
      </c>
      <c r="F341" s="41">
        <v>63</v>
      </c>
      <c r="G341" s="41">
        <v>36</v>
      </c>
      <c r="H341" s="41">
        <v>12</v>
      </c>
      <c r="I341" s="41">
        <v>3</v>
      </c>
      <c r="J341" s="41">
        <v>0</v>
      </c>
      <c r="K341" s="41">
        <v>112</v>
      </c>
      <c r="L341" s="42"/>
      <c r="M341" s="43"/>
    </row>
    <row r="342" spans="1:13" ht="12.75" customHeight="1">
      <c r="A342" s="37"/>
      <c r="B342" s="38">
        <v>335</v>
      </c>
      <c r="C342" s="39" t="s">
        <v>68</v>
      </c>
      <c r="D342" s="38" t="s">
        <v>42</v>
      </c>
      <c r="E342" s="49" t="s">
        <v>44</v>
      </c>
      <c r="F342" s="41">
        <v>0</v>
      </c>
      <c r="G342" s="41">
        <v>0</v>
      </c>
      <c r="H342" s="41">
        <v>0</v>
      </c>
      <c r="I342" s="41">
        <v>0</v>
      </c>
      <c r="J342" s="41">
        <v>0</v>
      </c>
      <c r="K342" s="41">
        <v>0</v>
      </c>
      <c r="L342" s="42"/>
      <c r="M342" s="43"/>
    </row>
    <row r="343" spans="1:13" ht="12.75" customHeight="1">
      <c r="A343" s="37"/>
      <c r="B343" s="38">
        <v>336</v>
      </c>
      <c r="C343" s="39" t="s">
        <v>68</v>
      </c>
      <c r="D343" s="38"/>
      <c r="E343" s="40" t="s">
        <v>1</v>
      </c>
      <c r="F343" s="41">
        <v>1629</v>
      </c>
      <c r="G343" s="41">
        <v>556</v>
      </c>
      <c r="H343" s="41">
        <v>240</v>
      </c>
      <c r="I343" s="41">
        <v>50</v>
      </c>
      <c r="J343" s="41">
        <v>3</v>
      </c>
      <c r="K343" s="41">
        <v>2478</v>
      </c>
      <c r="L343" s="42"/>
      <c r="M343" s="43"/>
    </row>
    <row r="344" spans="1:13" ht="12.75" customHeight="1">
      <c r="A344" s="37"/>
      <c r="B344" s="38">
        <v>337</v>
      </c>
      <c r="C344" s="39" t="s">
        <v>69</v>
      </c>
      <c r="D344" s="38" t="s">
        <v>23</v>
      </c>
      <c r="E344" s="40" t="s">
        <v>3</v>
      </c>
      <c r="F344" s="41">
        <v>766</v>
      </c>
      <c r="G344" s="41">
        <v>312</v>
      </c>
      <c r="H344" s="41">
        <v>92</v>
      </c>
      <c r="I344" s="41">
        <v>10</v>
      </c>
      <c r="J344" s="41">
        <v>0</v>
      </c>
      <c r="K344" s="41">
        <v>1180</v>
      </c>
      <c r="L344" s="42"/>
      <c r="M344" s="43"/>
    </row>
    <row r="345" spans="1:13" ht="12.75" customHeight="1">
      <c r="A345" s="37"/>
      <c r="B345" s="38">
        <v>338</v>
      </c>
      <c r="C345" s="39" t="s">
        <v>69</v>
      </c>
      <c r="D345" s="38" t="s">
        <v>24</v>
      </c>
      <c r="E345" s="40" t="s">
        <v>4</v>
      </c>
      <c r="F345" s="41">
        <v>4</v>
      </c>
      <c r="G345" s="41">
        <v>0</v>
      </c>
      <c r="H345" s="41">
        <v>0</v>
      </c>
      <c r="I345" s="41">
        <v>0</v>
      </c>
      <c r="J345" s="41">
        <v>0</v>
      </c>
      <c r="K345" s="41">
        <v>6</v>
      </c>
      <c r="L345" s="42"/>
      <c r="M345" s="43"/>
    </row>
    <row r="346" spans="1:13" ht="12.75" customHeight="1">
      <c r="A346" s="37"/>
      <c r="B346" s="38">
        <v>339</v>
      </c>
      <c r="C346" s="39" t="s">
        <v>69</v>
      </c>
      <c r="D346" s="38" t="s">
        <v>25</v>
      </c>
      <c r="E346" s="40" t="s">
        <v>5</v>
      </c>
      <c r="F346" s="41">
        <v>31</v>
      </c>
      <c r="G346" s="41">
        <v>14</v>
      </c>
      <c r="H346" s="41">
        <v>8</v>
      </c>
      <c r="I346" s="41">
        <v>6</v>
      </c>
      <c r="J346" s="41">
        <v>0</v>
      </c>
      <c r="K346" s="41">
        <v>59</v>
      </c>
      <c r="L346" s="42"/>
      <c r="M346" s="43"/>
    </row>
    <row r="347" spans="1:13" ht="12.75" customHeight="1">
      <c r="A347" s="37"/>
      <c r="B347" s="38">
        <v>340</v>
      </c>
      <c r="C347" s="39" t="s">
        <v>69</v>
      </c>
      <c r="D347" s="38" t="s">
        <v>26</v>
      </c>
      <c r="E347" s="40" t="s">
        <v>6</v>
      </c>
      <c r="F347" s="41">
        <v>3</v>
      </c>
      <c r="G347" s="41">
        <v>0</v>
      </c>
      <c r="H347" s="41">
        <v>0</v>
      </c>
      <c r="I347" s="41">
        <v>0</v>
      </c>
      <c r="J347" s="41">
        <v>0</v>
      </c>
      <c r="K347" s="41">
        <v>3</v>
      </c>
      <c r="L347" s="42"/>
      <c r="M347" s="43"/>
    </row>
    <row r="348" spans="1:13" ht="12.75" customHeight="1">
      <c r="A348" s="37"/>
      <c r="B348" s="38">
        <v>341</v>
      </c>
      <c r="C348" s="39" t="s">
        <v>69</v>
      </c>
      <c r="D348" s="38" t="s">
        <v>27</v>
      </c>
      <c r="E348" s="40" t="s">
        <v>7</v>
      </c>
      <c r="F348" s="41">
        <v>145</v>
      </c>
      <c r="G348" s="41">
        <v>79</v>
      </c>
      <c r="H348" s="41">
        <v>11</v>
      </c>
      <c r="I348" s="41">
        <v>3</v>
      </c>
      <c r="J348" s="41">
        <v>0</v>
      </c>
      <c r="K348" s="41">
        <v>236</v>
      </c>
      <c r="L348" s="42"/>
      <c r="M348" s="43"/>
    </row>
    <row r="349" spans="1:13" ht="12.75" customHeight="1">
      <c r="A349" s="37"/>
      <c r="B349" s="38">
        <v>342</v>
      </c>
      <c r="C349" s="39" t="s">
        <v>69</v>
      </c>
      <c r="D349" s="38" t="s">
        <v>28</v>
      </c>
      <c r="E349" s="40" t="s">
        <v>8</v>
      </c>
      <c r="F349" s="41">
        <v>32</v>
      </c>
      <c r="G349" s="41">
        <v>4</v>
      </c>
      <c r="H349" s="41">
        <v>9</v>
      </c>
      <c r="I349" s="41">
        <v>0</v>
      </c>
      <c r="J349" s="41">
        <v>0</v>
      </c>
      <c r="K349" s="41">
        <v>45</v>
      </c>
      <c r="L349" s="42"/>
      <c r="M349" s="43"/>
    </row>
    <row r="350" spans="1:13" ht="12.75" customHeight="1">
      <c r="A350" s="37"/>
      <c r="B350" s="38">
        <v>343</v>
      </c>
      <c r="C350" s="39" t="s">
        <v>69</v>
      </c>
      <c r="D350" s="38" t="s">
        <v>29</v>
      </c>
      <c r="E350" s="40" t="s">
        <v>9</v>
      </c>
      <c r="F350" s="41">
        <v>34</v>
      </c>
      <c r="G350" s="41">
        <v>28</v>
      </c>
      <c r="H350" s="41">
        <v>15</v>
      </c>
      <c r="I350" s="41">
        <v>3</v>
      </c>
      <c r="J350" s="41">
        <v>0</v>
      </c>
      <c r="K350" s="41">
        <v>80</v>
      </c>
      <c r="L350" s="42"/>
      <c r="M350" s="43"/>
    </row>
    <row r="351" spans="1:13" ht="12.75" customHeight="1">
      <c r="A351" s="37"/>
      <c r="B351" s="38">
        <v>344</v>
      </c>
      <c r="C351" s="39" t="s">
        <v>69</v>
      </c>
      <c r="D351" s="38" t="s">
        <v>30</v>
      </c>
      <c r="E351" s="40" t="s">
        <v>10</v>
      </c>
      <c r="F351" s="41">
        <v>30</v>
      </c>
      <c r="G351" s="41">
        <v>38</v>
      </c>
      <c r="H351" s="41">
        <v>21</v>
      </c>
      <c r="I351" s="41">
        <v>3</v>
      </c>
      <c r="J351" s="41">
        <v>0</v>
      </c>
      <c r="K351" s="41">
        <v>92</v>
      </c>
      <c r="L351" s="42"/>
      <c r="M351" s="43"/>
    </row>
    <row r="352" spans="1:13" ht="12.75" customHeight="1">
      <c r="A352" s="37"/>
      <c r="B352" s="38">
        <v>345</v>
      </c>
      <c r="C352" s="39" t="s">
        <v>69</v>
      </c>
      <c r="D352" s="38" t="s">
        <v>31</v>
      </c>
      <c r="E352" s="40" t="s">
        <v>11</v>
      </c>
      <c r="F352" s="41">
        <v>49</v>
      </c>
      <c r="G352" s="41">
        <v>35</v>
      </c>
      <c r="H352" s="41">
        <v>5</v>
      </c>
      <c r="I352" s="41">
        <v>4</v>
      </c>
      <c r="J352" s="41">
        <v>0</v>
      </c>
      <c r="K352" s="41">
        <v>93</v>
      </c>
      <c r="L352" s="42"/>
      <c r="M352" s="43"/>
    </row>
    <row r="353" spans="1:13" ht="12.75" customHeight="1">
      <c r="A353" s="37"/>
      <c r="B353" s="38">
        <v>346</v>
      </c>
      <c r="C353" s="39" t="s">
        <v>69</v>
      </c>
      <c r="D353" s="38" t="s">
        <v>32</v>
      </c>
      <c r="E353" s="40" t="s">
        <v>12</v>
      </c>
      <c r="F353" s="41">
        <v>0</v>
      </c>
      <c r="G353" s="41">
        <v>0</v>
      </c>
      <c r="H353" s="41">
        <v>0</v>
      </c>
      <c r="I353" s="41">
        <v>0</v>
      </c>
      <c r="J353" s="41">
        <v>0</v>
      </c>
      <c r="K353" s="41">
        <v>3</v>
      </c>
      <c r="L353" s="42"/>
      <c r="M353" s="43"/>
    </row>
    <row r="354" spans="1:13" ht="12.75" customHeight="1">
      <c r="A354" s="37"/>
      <c r="B354" s="38">
        <v>347</v>
      </c>
      <c r="C354" s="39" t="s">
        <v>69</v>
      </c>
      <c r="D354" s="38" t="s">
        <v>33</v>
      </c>
      <c r="E354" s="40" t="s">
        <v>13</v>
      </c>
      <c r="F354" s="41">
        <v>23</v>
      </c>
      <c r="G354" s="41">
        <v>3</v>
      </c>
      <c r="H354" s="41">
        <v>0</v>
      </c>
      <c r="I354" s="41">
        <v>0</v>
      </c>
      <c r="J354" s="41">
        <v>0</v>
      </c>
      <c r="K354" s="41">
        <v>29</v>
      </c>
      <c r="L354" s="42"/>
      <c r="M354" s="43"/>
    </row>
    <row r="355" spans="1:13" ht="12.75" customHeight="1">
      <c r="A355" s="37"/>
      <c r="B355" s="38">
        <v>348</v>
      </c>
      <c r="C355" s="39" t="s">
        <v>69</v>
      </c>
      <c r="D355" s="38" t="s">
        <v>34</v>
      </c>
      <c r="E355" s="40" t="s">
        <v>14</v>
      </c>
      <c r="F355" s="41">
        <v>171</v>
      </c>
      <c r="G355" s="41">
        <v>11</v>
      </c>
      <c r="H355" s="41">
        <v>4</v>
      </c>
      <c r="I355" s="41">
        <v>0</v>
      </c>
      <c r="J355" s="41">
        <v>0</v>
      </c>
      <c r="K355" s="41">
        <v>186</v>
      </c>
      <c r="L355" s="42"/>
      <c r="M355" s="43"/>
    </row>
    <row r="356" spans="1:13" ht="12.75" customHeight="1">
      <c r="A356" s="37"/>
      <c r="B356" s="38">
        <v>349</v>
      </c>
      <c r="C356" s="39" t="s">
        <v>69</v>
      </c>
      <c r="D356" s="38" t="s">
        <v>35</v>
      </c>
      <c r="E356" s="40" t="s">
        <v>15</v>
      </c>
      <c r="F356" s="41">
        <v>42</v>
      </c>
      <c r="G356" s="41">
        <v>25</v>
      </c>
      <c r="H356" s="41">
        <v>8</v>
      </c>
      <c r="I356" s="41">
        <v>0</v>
      </c>
      <c r="J356" s="41">
        <v>0</v>
      </c>
      <c r="K356" s="41">
        <v>75</v>
      </c>
      <c r="L356" s="42"/>
      <c r="M356" s="43"/>
    </row>
    <row r="357" spans="1:13" ht="12.75" customHeight="1">
      <c r="A357" s="37"/>
      <c r="B357" s="38">
        <v>350</v>
      </c>
      <c r="C357" s="39" t="s">
        <v>69</v>
      </c>
      <c r="D357" s="38" t="s">
        <v>36</v>
      </c>
      <c r="E357" s="40" t="s">
        <v>16</v>
      </c>
      <c r="F357" s="41">
        <v>25</v>
      </c>
      <c r="G357" s="41">
        <v>10</v>
      </c>
      <c r="H357" s="41">
        <v>6</v>
      </c>
      <c r="I357" s="41">
        <v>3</v>
      </c>
      <c r="J357" s="41">
        <v>0</v>
      </c>
      <c r="K357" s="41">
        <v>42</v>
      </c>
      <c r="L357" s="42"/>
      <c r="M357" s="43"/>
    </row>
    <row r="358" spans="1:13" ht="12.75" customHeight="1">
      <c r="A358" s="37"/>
      <c r="B358" s="38">
        <v>351</v>
      </c>
      <c r="C358" s="39" t="s">
        <v>69</v>
      </c>
      <c r="D358" s="38" t="s">
        <v>37</v>
      </c>
      <c r="E358" s="40" t="s">
        <v>17</v>
      </c>
      <c r="F358" s="41">
        <v>0</v>
      </c>
      <c r="G358" s="41">
        <v>0</v>
      </c>
      <c r="H358" s="41">
        <v>0</v>
      </c>
      <c r="I358" s="41">
        <v>3</v>
      </c>
      <c r="J358" s="41">
        <v>0</v>
      </c>
      <c r="K358" s="41">
        <v>3</v>
      </c>
      <c r="L358" s="42"/>
      <c r="M358" s="43"/>
    </row>
    <row r="359" spans="1:13" ht="12.75" customHeight="1">
      <c r="A359" s="37"/>
      <c r="B359" s="38">
        <v>352</v>
      </c>
      <c r="C359" s="39" t="s">
        <v>69</v>
      </c>
      <c r="D359" s="38" t="s">
        <v>38</v>
      </c>
      <c r="E359" s="40" t="s">
        <v>18</v>
      </c>
      <c r="F359" s="41">
        <v>6</v>
      </c>
      <c r="G359" s="41">
        <v>3</v>
      </c>
      <c r="H359" s="41">
        <v>3</v>
      </c>
      <c r="I359" s="41">
        <v>0</v>
      </c>
      <c r="J359" s="41">
        <v>0</v>
      </c>
      <c r="K359" s="41">
        <v>12</v>
      </c>
      <c r="L359" s="42"/>
      <c r="M359" s="43"/>
    </row>
    <row r="360" spans="1:13" ht="12.75" customHeight="1">
      <c r="A360" s="37"/>
      <c r="B360" s="38">
        <v>353</v>
      </c>
      <c r="C360" s="39" t="s">
        <v>69</v>
      </c>
      <c r="D360" s="38" t="s">
        <v>39</v>
      </c>
      <c r="E360" s="40" t="s">
        <v>19</v>
      </c>
      <c r="F360" s="41">
        <v>25</v>
      </c>
      <c r="G360" s="41">
        <v>14</v>
      </c>
      <c r="H360" s="41">
        <v>7</v>
      </c>
      <c r="I360" s="41">
        <v>3</v>
      </c>
      <c r="J360" s="41">
        <v>0</v>
      </c>
      <c r="K360" s="41">
        <v>49</v>
      </c>
      <c r="L360" s="42"/>
      <c r="M360" s="43"/>
    </row>
    <row r="361" spans="1:13" ht="12.75" customHeight="1">
      <c r="A361" s="37"/>
      <c r="B361" s="38">
        <v>354</v>
      </c>
      <c r="C361" s="39" t="s">
        <v>69</v>
      </c>
      <c r="D361" s="38" t="s">
        <v>40</v>
      </c>
      <c r="E361" s="40" t="s">
        <v>20</v>
      </c>
      <c r="F361" s="41">
        <v>10</v>
      </c>
      <c r="G361" s="41">
        <v>0</v>
      </c>
      <c r="H361" s="41">
        <v>3</v>
      </c>
      <c r="I361" s="41">
        <v>0</v>
      </c>
      <c r="J361" s="41">
        <v>0</v>
      </c>
      <c r="K361" s="41">
        <v>14</v>
      </c>
      <c r="L361" s="42"/>
      <c r="M361" s="43"/>
    </row>
    <row r="362" spans="1:13" ht="12.75" customHeight="1">
      <c r="A362" s="37"/>
      <c r="B362" s="38">
        <v>355</v>
      </c>
      <c r="C362" s="39" t="s">
        <v>69</v>
      </c>
      <c r="D362" s="38" t="s">
        <v>41</v>
      </c>
      <c r="E362" s="40" t="s">
        <v>21</v>
      </c>
      <c r="F362" s="41">
        <v>51</v>
      </c>
      <c r="G362" s="41">
        <v>30</v>
      </c>
      <c r="H362" s="41">
        <v>4</v>
      </c>
      <c r="I362" s="41">
        <v>0</v>
      </c>
      <c r="J362" s="41">
        <v>0</v>
      </c>
      <c r="K362" s="41">
        <v>85</v>
      </c>
      <c r="L362" s="42"/>
      <c r="M362" s="43"/>
    </row>
    <row r="363" spans="1:13" ht="12.75" customHeight="1">
      <c r="A363" s="37"/>
      <c r="B363" s="38">
        <v>356</v>
      </c>
      <c r="C363" s="39" t="s">
        <v>69</v>
      </c>
      <c r="D363" s="38" t="s">
        <v>42</v>
      </c>
      <c r="E363" s="49" t="s">
        <v>44</v>
      </c>
      <c r="F363" s="41">
        <v>0</v>
      </c>
      <c r="G363" s="41">
        <v>0</v>
      </c>
      <c r="H363" s="41">
        <v>0</v>
      </c>
      <c r="I363" s="41">
        <v>0</v>
      </c>
      <c r="J363" s="41">
        <v>0</v>
      </c>
      <c r="K363" s="41">
        <v>0</v>
      </c>
      <c r="L363" s="42"/>
      <c r="M363" s="43"/>
    </row>
    <row r="364" spans="1:13" ht="12.75" customHeight="1">
      <c r="A364" s="37"/>
      <c r="B364" s="38">
        <v>357</v>
      </c>
      <c r="C364" s="39" t="s">
        <v>69</v>
      </c>
      <c r="D364" s="38"/>
      <c r="E364" s="40" t="s">
        <v>1</v>
      </c>
      <c r="F364" s="41">
        <v>1449</v>
      </c>
      <c r="G364" s="41">
        <v>609</v>
      </c>
      <c r="H364" s="41">
        <v>198</v>
      </c>
      <c r="I364" s="41">
        <v>35</v>
      </c>
      <c r="J364" s="41">
        <v>0</v>
      </c>
      <c r="K364" s="41">
        <v>2291</v>
      </c>
      <c r="L364" s="42"/>
      <c r="M364" s="43"/>
    </row>
    <row r="365" spans="1:13" ht="12.75" customHeight="1">
      <c r="A365" s="37"/>
      <c r="B365" s="38">
        <v>358</v>
      </c>
      <c r="C365" s="39" t="s">
        <v>70</v>
      </c>
      <c r="D365" s="38" t="s">
        <v>23</v>
      </c>
      <c r="E365" s="40" t="s">
        <v>3</v>
      </c>
      <c r="F365" s="41">
        <v>52</v>
      </c>
      <c r="G365" s="41">
        <v>4</v>
      </c>
      <c r="H365" s="41">
        <v>0</v>
      </c>
      <c r="I365" s="41">
        <v>3</v>
      </c>
      <c r="J365" s="41">
        <v>0</v>
      </c>
      <c r="K365" s="41">
        <v>58</v>
      </c>
      <c r="L365" s="42"/>
      <c r="M365" s="43"/>
    </row>
    <row r="366" spans="1:13" ht="12.75" customHeight="1">
      <c r="A366" s="37"/>
      <c r="B366" s="38">
        <v>359</v>
      </c>
      <c r="C366" s="39" t="s">
        <v>70</v>
      </c>
      <c r="D366" s="38" t="s">
        <v>24</v>
      </c>
      <c r="E366" s="40" t="s">
        <v>4</v>
      </c>
      <c r="F366" s="41">
        <v>3</v>
      </c>
      <c r="G366" s="41">
        <v>0</v>
      </c>
      <c r="H366" s="41">
        <v>0</v>
      </c>
      <c r="I366" s="41">
        <v>0</v>
      </c>
      <c r="J366" s="41">
        <v>0</v>
      </c>
      <c r="K366" s="41">
        <v>3</v>
      </c>
      <c r="L366" s="42"/>
      <c r="M366" s="43"/>
    </row>
    <row r="367" spans="1:13" ht="12.75" customHeight="1">
      <c r="A367" s="37"/>
      <c r="B367" s="38">
        <v>360</v>
      </c>
      <c r="C367" s="39" t="s">
        <v>70</v>
      </c>
      <c r="D367" s="38" t="s">
        <v>25</v>
      </c>
      <c r="E367" s="40" t="s">
        <v>5</v>
      </c>
      <c r="F367" s="41">
        <v>241</v>
      </c>
      <c r="G367" s="41">
        <v>122</v>
      </c>
      <c r="H367" s="41">
        <v>85</v>
      </c>
      <c r="I367" s="41">
        <v>33</v>
      </c>
      <c r="J367" s="41">
        <v>0</v>
      </c>
      <c r="K367" s="41">
        <v>482</v>
      </c>
      <c r="L367" s="42"/>
      <c r="M367" s="43"/>
    </row>
    <row r="368" spans="1:13" ht="12.75" customHeight="1">
      <c r="A368" s="37"/>
      <c r="B368" s="38">
        <v>361</v>
      </c>
      <c r="C368" s="39" t="s">
        <v>70</v>
      </c>
      <c r="D368" s="38" t="s">
        <v>26</v>
      </c>
      <c r="E368" s="40" t="s">
        <v>6</v>
      </c>
      <c r="F368" s="41">
        <v>13</v>
      </c>
      <c r="G368" s="41">
        <v>8</v>
      </c>
      <c r="H368" s="41">
        <v>7</v>
      </c>
      <c r="I368" s="41">
        <v>0</v>
      </c>
      <c r="J368" s="41">
        <v>0</v>
      </c>
      <c r="K368" s="41">
        <v>29</v>
      </c>
      <c r="L368" s="42"/>
      <c r="M368" s="43"/>
    </row>
    <row r="369" spans="1:13" ht="12.75" customHeight="1">
      <c r="A369" s="37"/>
      <c r="B369" s="38">
        <v>362</v>
      </c>
      <c r="C369" s="39" t="s">
        <v>70</v>
      </c>
      <c r="D369" s="38" t="s">
        <v>27</v>
      </c>
      <c r="E369" s="40" t="s">
        <v>7</v>
      </c>
      <c r="F369" s="41">
        <v>1387</v>
      </c>
      <c r="G369" s="41">
        <v>600</v>
      </c>
      <c r="H369" s="41">
        <v>116</v>
      </c>
      <c r="I369" s="41">
        <v>27</v>
      </c>
      <c r="J369" s="41">
        <v>0</v>
      </c>
      <c r="K369" s="41">
        <v>2130</v>
      </c>
      <c r="L369" s="42"/>
      <c r="M369" s="43"/>
    </row>
    <row r="370" spans="1:13" ht="12.75" customHeight="1">
      <c r="A370" s="37"/>
      <c r="B370" s="38">
        <v>363</v>
      </c>
      <c r="C370" s="39" t="s">
        <v>70</v>
      </c>
      <c r="D370" s="38" t="s">
        <v>28</v>
      </c>
      <c r="E370" s="40" t="s">
        <v>8</v>
      </c>
      <c r="F370" s="41">
        <v>199</v>
      </c>
      <c r="G370" s="41">
        <v>111</v>
      </c>
      <c r="H370" s="41">
        <v>65</v>
      </c>
      <c r="I370" s="41">
        <v>35</v>
      </c>
      <c r="J370" s="41">
        <v>0</v>
      </c>
      <c r="K370" s="41">
        <v>411</v>
      </c>
      <c r="L370" s="42"/>
      <c r="M370" s="43"/>
    </row>
    <row r="371" spans="1:13" ht="12.75" customHeight="1">
      <c r="A371" s="37"/>
      <c r="B371" s="38">
        <v>364</v>
      </c>
      <c r="C371" s="39" t="s">
        <v>70</v>
      </c>
      <c r="D371" s="38" t="s">
        <v>29</v>
      </c>
      <c r="E371" s="40" t="s">
        <v>9</v>
      </c>
      <c r="F371" s="41">
        <v>480</v>
      </c>
      <c r="G371" s="41">
        <v>341</v>
      </c>
      <c r="H371" s="41">
        <v>154</v>
      </c>
      <c r="I371" s="41">
        <v>156</v>
      </c>
      <c r="J371" s="41">
        <v>3</v>
      </c>
      <c r="K371" s="41">
        <v>1134</v>
      </c>
      <c r="L371" s="42"/>
      <c r="M371" s="43"/>
    </row>
    <row r="372" spans="1:13" ht="12.75" customHeight="1">
      <c r="A372" s="37"/>
      <c r="B372" s="38">
        <v>365</v>
      </c>
      <c r="C372" s="39" t="s">
        <v>70</v>
      </c>
      <c r="D372" s="38" t="s">
        <v>30</v>
      </c>
      <c r="E372" s="40" t="s">
        <v>10</v>
      </c>
      <c r="F372" s="41">
        <v>187</v>
      </c>
      <c r="G372" s="41">
        <v>247</v>
      </c>
      <c r="H372" s="41">
        <v>197</v>
      </c>
      <c r="I372" s="41">
        <v>45</v>
      </c>
      <c r="J372" s="41">
        <v>3</v>
      </c>
      <c r="K372" s="41">
        <v>679</v>
      </c>
      <c r="L372" s="42"/>
      <c r="M372" s="43"/>
    </row>
    <row r="373" spans="1:13" ht="12.75" customHeight="1">
      <c r="A373" s="37"/>
      <c r="B373" s="38">
        <v>366</v>
      </c>
      <c r="C373" s="39" t="s">
        <v>70</v>
      </c>
      <c r="D373" s="38" t="s">
        <v>31</v>
      </c>
      <c r="E373" s="40" t="s">
        <v>11</v>
      </c>
      <c r="F373" s="41">
        <v>1275</v>
      </c>
      <c r="G373" s="41">
        <v>89</v>
      </c>
      <c r="H373" s="41">
        <v>7</v>
      </c>
      <c r="I373" s="41">
        <v>0</v>
      </c>
      <c r="J373" s="41">
        <v>3</v>
      </c>
      <c r="K373" s="41">
        <v>1374</v>
      </c>
      <c r="L373" s="42"/>
      <c r="M373" s="43"/>
    </row>
    <row r="374" spans="1:13" ht="12.75" customHeight="1">
      <c r="A374" s="37"/>
      <c r="B374" s="38">
        <v>367</v>
      </c>
      <c r="C374" s="39" t="s">
        <v>70</v>
      </c>
      <c r="D374" s="38" t="s">
        <v>32</v>
      </c>
      <c r="E374" s="40" t="s">
        <v>12</v>
      </c>
      <c r="F374" s="41">
        <v>176</v>
      </c>
      <c r="G374" s="41">
        <v>64</v>
      </c>
      <c r="H374" s="41">
        <v>14</v>
      </c>
      <c r="I374" s="41">
        <v>0</v>
      </c>
      <c r="J374" s="41">
        <v>0</v>
      </c>
      <c r="K374" s="41">
        <v>255</v>
      </c>
      <c r="L374" s="42"/>
      <c r="M374" s="43"/>
    </row>
    <row r="375" spans="1:13" ht="12.75" customHeight="1">
      <c r="A375" s="37"/>
      <c r="B375" s="38">
        <v>368</v>
      </c>
      <c r="C375" s="39" t="s">
        <v>70</v>
      </c>
      <c r="D375" s="38" t="s">
        <v>33</v>
      </c>
      <c r="E375" s="40" t="s">
        <v>13</v>
      </c>
      <c r="F375" s="41">
        <v>410</v>
      </c>
      <c r="G375" s="41">
        <v>100</v>
      </c>
      <c r="H375" s="41">
        <v>13</v>
      </c>
      <c r="I375" s="41">
        <v>0</v>
      </c>
      <c r="J375" s="41">
        <v>0</v>
      </c>
      <c r="K375" s="41">
        <v>524</v>
      </c>
      <c r="L375" s="42"/>
      <c r="M375" s="43"/>
    </row>
    <row r="376" spans="1:13" ht="12.75" customHeight="1">
      <c r="A376" s="37"/>
      <c r="B376" s="38">
        <v>369</v>
      </c>
      <c r="C376" s="39" t="s">
        <v>70</v>
      </c>
      <c r="D376" s="38" t="s">
        <v>34</v>
      </c>
      <c r="E376" s="40" t="s">
        <v>14</v>
      </c>
      <c r="F376" s="41">
        <v>1446</v>
      </c>
      <c r="G376" s="41">
        <v>93</v>
      </c>
      <c r="H376" s="41">
        <v>26</v>
      </c>
      <c r="I376" s="41">
        <v>7</v>
      </c>
      <c r="J376" s="41">
        <v>0</v>
      </c>
      <c r="K376" s="41">
        <v>1572</v>
      </c>
      <c r="L376" s="42"/>
      <c r="M376" s="43"/>
    </row>
    <row r="377" spans="1:13" ht="12.75" customHeight="1">
      <c r="A377" s="37"/>
      <c r="B377" s="38">
        <v>370</v>
      </c>
      <c r="C377" s="39" t="s">
        <v>70</v>
      </c>
      <c r="D377" s="38" t="s">
        <v>35</v>
      </c>
      <c r="E377" s="40" t="s">
        <v>15</v>
      </c>
      <c r="F377" s="41">
        <v>1424</v>
      </c>
      <c r="G377" s="41">
        <v>581</v>
      </c>
      <c r="H377" s="41">
        <v>100</v>
      </c>
      <c r="I377" s="41">
        <v>11</v>
      </c>
      <c r="J377" s="41">
        <v>0</v>
      </c>
      <c r="K377" s="41">
        <v>2116</v>
      </c>
      <c r="L377" s="42"/>
      <c r="M377" s="43"/>
    </row>
    <row r="378" spans="1:13" ht="12.75" customHeight="1">
      <c r="A378" s="37"/>
      <c r="B378" s="38">
        <v>371</v>
      </c>
      <c r="C378" s="39" t="s">
        <v>70</v>
      </c>
      <c r="D378" s="38" t="s">
        <v>36</v>
      </c>
      <c r="E378" s="40" t="s">
        <v>16</v>
      </c>
      <c r="F378" s="41">
        <v>431</v>
      </c>
      <c r="G378" s="41">
        <v>149</v>
      </c>
      <c r="H378" s="41">
        <v>39</v>
      </c>
      <c r="I378" s="41">
        <v>10</v>
      </c>
      <c r="J378" s="41">
        <v>3</v>
      </c>
      <c r="K378" s="41">
        <v>631</v>
      </c>
      <c r="L378" s="42"/>
      <c r="M378" s="43"/>
    </row>
    <row r="379" spans="1:13" ht="12.75" customHeight="1">
      <c r="A379" s="37"/>
      <c r="B379" s="38">
        <v>372</v>
      </c>
      <c r="C379" s="39" t="s">
        <v>70</v>
      </c>
      <c r="D379" s="38" t="s">
        <v>37</v>
      </c>
      <c r="E379" s="40" t="s">
        <v>17</v>
      </c>
      <c r="F379" s="41">
        <v>29</v>
      </c>
      <c r="G379" s="41">
        <v>7</v>
      </c>
      <c r="H379" s="41">
        <v>3</v>
      </c>
      <c r="I379" s="41">
        <v>0</v>
      </c>
      <c r="J379" s="41">
        <v>3</v>
      </c>
      <c r="K379" s="41">
        <v>42</v>
      </c>
      <c r="L379" s="42"/>
      <c r="M379" s="43"/>
    </row>
    <row r="380" spans="1:13" ht="12.75" customHeight="1">
      <c r="A380" s="37"/>
      <c r="B380" s="38">
        <v>373</v>
      </c>
      <c r="C380" s="39" t="s">
        <v>70</v>
      </c>
      <c r="D380" s="38" t="s">
        <v>38</v>
      </c>
      <c r="E380" s="40" t="s">
        <v>18</v>
      </c>
      <c r="F380" s="41">
        <v>164</v>
      </c>
      <c r="G380" s="41">
        <v>58</v>
      </c>
      <c r="H380" s="41">
        <v>42</v>
      </c>
      <c r="I380" s="41">
        <v>12</v>
      </c>
      <c r="J380" s="41">
        <v>0</v>
      </c>
      <c r="K380" s="41">
        <v>276</v>
      </c>
      <c r="L380" s="42"/>
      <c r="M380" s="43"/>
    </row>
    <row r="381" spans="1:13" ht="12.75" customHeight="1">
      <c r="A381" s="37"/>
      <c r="B381" s="38">
        <v>374</v>
      </c>
      <c r="C381" s="39" t="s">
        <v>70</v>
      </c>
      <c r="D381" s="38" t="s">
        <v>39</v>
      </c>
      <c r="E381" s="40" t="s">
        <v>19</v>
      </c>
      <c r="F381" s="41">
        <v>940</v>
      </c>
      <c r="G381" s="41">
        <v>231</v>
      </c>
      <c r="H381" s="41">
        <v>113</v>
      </c>
      <c r="I381" s="41">
        <v>33</v>
      </c>
      <c r="J381" s="41">
        <v>7</v>
      </c>
      <c r="K381" s="41">
        <v>1324</v>
      </c>
      <c r="L381" s="42"/>
      <c r="M381" s="43"/>
    </row>
    <row r="382" spans="1:13" ht="12.75" customHeight="1">
      <c r="A382" s="37"/>
      <c r="B382" s="38">
        <v>375</v>
      </c>
      <c r="C382" s="39" t="s">
        <v>70</v>
      </c>
      <c r="D382" s="38" t="s">
        <v>40</v>
      </c>
      <c r="E382" s="40" t="s">
        <v>20</v>
      </c>
      <c r="F382" s="41">
        <v>366</v>
      </c>
      <c r="G382" s="41">
        <v>80</v>
      </c>
      <c r="H382" s="41">
        <v>27</v>
      </c>
      <c r="I382" s="41">
        <v>14</v>
      </c>
      <c r="J382" s="41">
        <v>0</v>
      </c>
      <c r="K382" s="41">
        <v>487</v>
      </c>
      <c r="L382" s="42"/>
      <c r="M382" s="43"/>
    </row>
    <row r="383" spans="1:13" ht="12.75" customHeight="1">
      <c r="A383" s="37"/>
      <c r="B383" s="38">
        <v>376</v>
      </c>
      <c r="C383" s="39" t="s">
        <v>70</v>
      </c>
      <c r="D383" s="38" t="s">
        <v>41</v>
      </c>
      <c r="E383" s="40" t="s">
        <v>21</v>
      </c>
      <c r="F383" s="41">
        <v>346</v>
      </c>
      <c r="G383" s="41">
        <v>238</v>
      </c>
      <c r="H383" s="41">
        <v>78</v>
      </c>
      <c r="I383" s="41">
        <v>9</v>
      </c>
      <c r="J383" s="41">
        <v>0</v>
      </c>
      <c r="K383" s="41">
        <v>671</v>
      </c>
      <c r="L383" s="42"/>
      <c r="M383" s="43"/>
    </row>
    <row r="384" spans="1:13" ht="12.75" customHeight="1">
      <c r="A384" s="37"/>
      <c r="B384" s="38">
        <v>377</v>
      </c>
      <c r="C384" s="39" t="s">
        <v>70</v>
      </c>
      <c r="D384" s="38" t="s">
        <v>42</v>
      </c>
      <c r="E384" s="49" t="s">
        <v>44</v>
      </c>
      <c r="F384" s="41">
        <v>8</v>
      </c>
      <c r="G384" s="41">
        <v>3</v>
      </c>
      <c r="H384" s="41">
        <v>0</v>
      </c>
      <c r="I384" s="41">
        <v>0</v>
      </c>
      <c r="J384" s="41">
        <v>0</v>
      </c>
      <c r="K384" s="41">
        <v>9</v>
      </c>
      <c r="L384" s="42"/>
      <c r="M384" s="43"/>
    </row>
    <row r="385" spans="1:13" ht="12.75" customHeight="1">
      <c r="A385" s="37"/>
      <c r="B385" s="38">
        <v>378</v>
      </c>
      <c r="C385" s="39" t="s">
        <v>70</v>
      </c>
      <c r="D385" s="38"/>
      <c r="E385" s="40" t="s">
        <v>1</v>
      </c>
      <c r="F385" s="41">
        <v>9577</v>
      </c>
      <c r="G385" s="41">
        <v>3124</v>
      </c>
      <c r="H385" s="41">
        <v>1086</v>
      </c>
      <c r="I385" s="41">
        <v>400</v>
      </c>
      <c r="J385" s="41">
        <v>20</v>
      </c>
      <c r="K385" s="41">
        <v>14207</v>
      </c>
      <c r="L385" s="42"/>
      <c r="M385" s="43"/>
    </row>
    <row r="386" spans="1:13" ht="12.75" customHeight="1">
      <c r="A386" s="37"/>
      <c r="B386" s="38">
        <v>379</v>
      </c>
      <c r="C386" s="39" t="s">
        <v>71</v>
      </c>
      <c r="D386" s="38" t="s">
        <v>23</v>
      </c>
      <c r="E386" s="40" t="s">
        <v>3</v>
      </c>
      <c r="F386" s="41">
        <v>873</v>
      </c>
      <c r="G386" s="41">
        <v>172</v>
      </c>
      <c r="H386" s="41">
        <v>63</v>
      </c>
      <c r="I386" s="41">
        <v>9</v>
      </c>
      <c r="J386" s="41">
        <v>0</v>
      </c>
      <c r="K386" s="41">
        <v>1117</v>
      </c>
      <c r="L386" s="42"/>
      <c r="M386" s="43"/>
    </row>
    <row r="387" spans="1:13" ht="12.75" customHeight="1">
      <c r="A387" s="37"/>
      <c r="B387" s="38">
        <v>380</v>
      </c>
      <c r="C387" s="39" t="s">
        <v>71</v>
      </c>
      <c r="D387" s="38" t="s">
        <v>24</v>
      </c>
      <c r="E387" s="40" t="s">
        <v>4</v>
      </c>
      <c r="F387" s="41">
        <v>6</v>
      </c>
      <c r="G387" s="41">
        <v>5</v>
      </c>
      <c r="H387" s="41">
        <v>0</v>
      </c>
      <c r="I387" s="41">
        <v>0</v>
      </c>
      <c r="J387" s="41">
        <v>0</v>
      </c>
      <c r="K387" s="41">
        <v>13</v>
      </c>
      <c r="L387" s="42"/>
      <c r="M387" s="43"/>
    </row>
    <row r="388" spans="1:13" ht="12.75" customHeight="1">
      <c r="A388" s="37"/>
      <c r="B388" s="38">
        <v>381</v>
      </c>
      <c r="C388" s="39" t="s">
        <v>71</v>
      </c>
      <c r="D388" s="38" t="s">
        <v>25</v>
      </c>
      <c r="E388" s="40" t="s">
        <v>5</v>
      </c>
      <c r="F388" s="41">
        <v>98</v>
      </c>
      <c r="G388" s="41">
        <v>65</v>
      </c>
      <c r="H388" s="41">
        <v>24</v>
      </c>
      <c r="I388" s="41">
        <v>12</v>
      </c>
      <c r="J388" s="41">
        <v>0</v>
      </c>
      <c r="K388" s="41">
        <v>199</v>
      </c>
      <c r="L388" s="42"/>
      <c r="M388" s="43"/>
    </row>
    <row r="389" spans="1:13" ht="12.75" customHeight="1">
      <c r="A389" s="37"/>
      <c r="B389" s="38">
        <v>382</v>
      </c>
      <c r="C389" s="39" t="s">
        <v>71</v>
      </c>
      <c r="D389" s="38" t="s">
        <v>26</v>
      </c>
      <c r="E389" s="40" t="s">
        <v>6</v>
      </c>
      <c r="F389" s="41">
        <v>3</v>
      </c>
      <c r="G389" s="41">
        <v>4</v>
      </c>
      <c r="H389" s="41">
        <v>0</v>
      </c>
      <c r="I389" s="41">
        <v>3</v>
      </c>
      <c r="J389" s="41">
        <v>0</v>
      </c>
      <c r="K389" s="41">
        <v>11</v>
      </c>
      <c r="L389" s="42"/>
      <c r="M389" s="43"/>
    </row>
    <row r="390" spans="1:13" ht="12.75" customHeight="1">
      <c r="A390" s="37"/>
      <c r="B390" s="38">
        <v>383</v>
      </c>
      <c r="C390" s="39" t="s">
        <v>71</v>
      </c>
      <c r="D390" s="38" t="s">
        <v>27</v>
      </c>
      <c r="E390" s="40" t="s">
        <v>7</v>
      </c>
      <c r="F390" s="41">
        <v>585</v>
      </c>
      <c r="G390" s="41">
        <v>277</v>
      </c>
      <c r="H390" s="41">
        <v>53</v>
      </c>
      <c r="I390" s="41">
        <v>4</v>
      </c>
      <c r="J390" s="41">
        <v>0</v>
      </c>
      <c r="K390" s="41">
        <v>919</v>
      </c>
      <c r="L390" s="42"/>
      <c r="M390" s="43"/>
    </row>
    <row r="391" spans="1:13" ht="12.75" customHeight="1">
      <c r="A391" s="37"/>
      <c r="B391" s="38">
        <v>384</v>
      </c>
      <c r="C391" s="39" t="s">
        <v>71</v>
      </c>
      <c r="D391" s="38" t="s">
        <v>28</v>
      </c>
      <c r="E391" s="40" t="s">
        <v>8</v>
      </c>
      <c r="F391" s="41">
        <v>57</v>
      </c>
      <c r="G391" s="41">
        <v>21</v>
      </c>
      <c r="H391" s="41">
        <v>15</v>
      </c>
      <c r="I391" s="41">
        <v>0</v>
      </c>
      <c r="J391" s="41">
        <v>0</v>
      </c>
      <c r="K391" s="41">
        <v>94</v>
      </c>
      <c r="L391" s="42"/>
      <c r="M391" s="43"/>
    </row>
    <row r="392" spans="1:13" ht="12.75" customHeight="1">
      <c r="A392" s="37"/>
      <c r="B392" s="38">
        <v>385</v>
      </c>
      <c r="C392" s="39" t="s">
        <v>71</v>
      </c>
      <c r="D392" s="38" t="s">
        <v>29</v>
      </c>
      <c r="E392" s="40" t="s">
        <v>9</v>
      </c>
      <c r="F392" s="41">
        <v>108</v>
      </c>
      <c r="G392" s="41">
        <v>85</v>
      </c>
      <c r="H392" s="41">
        <v>74</v>
      </c>
      <c r="I392" s="41">
        <v>14</v>
      </c>
      <c r="J392" s="41">
        <v>0</v>
      </c>
      <c r="K392" s="41">
        <v>281</v>
      </c>
      <c r="L392" s="42"/>
      <c r="M392" s="43"/>
    </row>
    <row r="393" spans="1:13" ht="12.75" customHeight="1">
      <c r="A393" s="37"/>
      <c r="B393" s="38">
        <v>386</v>
      </c>
      <c r="C393" s="39" t="s">
        <v>71</v>
      </c>
      <c r="D393" s="38" t="s">
        <v>30</v>
      </c>
      <c r="E393" s="40" t="s">
        <v>10</v>
      </c>
      <c r="F393" s="41">
        <v>113</v>
      </c>
      <c r="G393" s="41">
        <v>95</v>
      </c>
      <c r="H393" s="41">
        <v>76</v>
      </c>
      <c r="I393" s="41">
        <v>20</v>
      </c>
      <c r="J393" s="41">
        <v>0</v>
      </c>
      <c r="K393" s="41">
        <v>304</v>
      </c>
      <c r="L393" s="42"/>
      <c r="M393" s="43"/>
    </row>
    <row r="394" spans="1:13" ht="12.75" customHeight="1">
      <c r="A394" s="37"/>
      <c r="B394" s="38">
        <v>387</v>
      </c>
      <c r="C394" s="39" t="s">
        <v>71</v>
      </c>
      <c r="D394" s="38" t="s">
        <v>31</v>
      </c>
      <c r="E394" s="40" t="s">
        <v>11</v>
      </c>
      <c r="F394" s="41">
        <v>122</v>
      </c>
      <c r="G394" s="41">
        <v>68</v>
      </c>
      <c r="H394" s="41">
        <v>21</v>
      </c>
      <c r="I394" s="41">
        <v>4</v>
      </c>
      <c r="J394" s="41">
        <v>0</v>
      </c>
      <c r="K394" s="41">
        <v>215</v>
      </c>
      <c r="L394" s="42"/>
      <c r="M394" s="43"/>
    </row>
    <row r="395" spans="1:13" ht="12.75" customHeight="1">
      <c r="A395" s="37"/>
      <c r="B395" s="38">
        <v>388</v>
      </c>
      <c r="C395" s="39" t="s">
        <v>71</v>
      </c>
      <c r="D395" s="38" t="s">
        <v>32</v>
      </c>
      <c r="E395" s="40" t="s">
        <v>12</v>
      </c>
      <c r="F395" s="41">
        <v>8</v>
      </c>
      <c r="G395" s="41">
        <v>0</v>
      </c>
      <c r="H395" s="41">
        <v>0</v>
      </c>
      <c r="I395" s="41">
        <v>0</v>
      </c>
      <c r="J395" s="41">
        <v>0</v>
      </c>
      <c r="K395" s="41">
        <v>12</v>
      </c>
      <c r="L395" s="42"/>
      <c r="M395" s="43"/>
    </row>
    <row r="396" spans="1:13" ht="12.75" customHeight="1">
      <c r="A396" s="37"/>
      <c r="B396" s="38">
        <v>389</v>
      </c>
      <c r="C396" s="39" t="s">
        <v>71</v>
      </c>
      <c r="D396" s="38" t="s">
        <v>33</v>
      </c>
      <c r="E396" s="40" t="s">
        <v>13</v>
      </c>
      <c r="F396" s="41">
        <v>58</v>
      </c>
      <c r="G396" s="41">
        <v>23</v>
      </c>
      <c r="H396" s="41">
        <v>7</v>
      </c>
      <c r="I396" s="41">
        <v>0</v>
      </c>
      <c r="J396" s="41">
        <v>0</v>
      </c>
      <c r="K396" s="41">
        <v>89</v>
      </c>
      <c r="L396" s="42"/>
      <c r="M396" s="43"/>
    </row>
    <row r="397" spans="1:13" ht="12.75" customHeight="1">
      <c r="A397" s="37"/>
      <c r="B397" s="38">
        <v>390</v>
      </c>
      <c r="C397" s="39" t="s">
        <v>71</v>
      </c>
      <c r="D397" s="38" t="s">
        <v>34</v>
      </c>
      <c r="E397" s="40" t="s">
        <v>14</v>
      </c>
      <c r="F397" s="41">
        <v>366</v>
      </c>
      <c r="G397" s="41">
        <v>31</v>
      </c>
      <c r="H397" s="41">
        <v>13</v>
      </c>
      <c r="I397" s="41">
        <v>0</v>
      </c>
      <c r="J397" s="41">
        <v>0</v>
      </c>
      <c r="K397" s="41">
        <v>412</v>
      </c>
      <c r="L397" s="42"/>
      <c r="M397" s="43"/>
    </row>
    <row r="398" spans="1:13" ht="12.75" customHeight="1">
      <c r="A398" s="37"/>
      <c r="B398" s="38">
        <v>391</v>
      </c>
      <c r="C398" s="39" t="s">
        <v>71</v>
      </c>
      <c r="D398" s="38" t="s">
        <v>35</v>
      </c>
      <c r="E398" s="40" t="s">
        <v>15</v>
      </c>
      <c r="F398" s="41">
        <v>163</v>
      </c>
      <c r="G398" s="41">
        <v>111</v>
      </c>
      <c r="H398" s="41">
        <v>22</v>
      </c>
      <c r="I398" s="41">
        <v>4</v>
      </c>
      <c r="J398" s="41">
        <v>0</v>
      </c>
      <c r="K398" s="41">
        <v>300</v>
      </c>
      <c r="L398" s="42"/>
      <c r="M398" s="43"/>
    </row>
    <row r="399" spans="1:13" ht="12.75" customHeight="1">
      <c r="A399" s="37"/>
      <c r="B399" s="38">
        <v>392</v>
      </c>
      <c r="C399" s="39" t="s">
        <v>71</v>
      </c>
      <c r="D399" s="38" t="s">
        <v>36</v>
      </c>
      <c r="E399" s="40" t="s">
        <v>16</v>
      </c>
      <c r="F399" s="41">
        <v>113</v>
      </c>
      <c r="G399" s="41">
        <v>46</v>
      </c>
      <c r="H399" s="41">
        <v>11</v>
      </c>
      <c r="I399" s="41">
        <v>4</v>
      </c>
      <c r="J399" s="41">
        <v>0</v>
      </c>
      <c r="K399" s="41">
        <v>175</v>
      </c>
      <c r="L399" s="42"/>
      <c r="M399" s="43"/>
    </row>
    <row r="400" spans="1:13" ht="12.75" customHeight="1">
      <c r="A400" s="37"/>
      <c r="B400" s="38">
        <v>393</v>
      </c>
      <c r="C400" s="39" t="s">
        <v>71</v>
      </c>
      <c r="D400" s="38" t="s">
        <v>37</v>
      </c>
      <c r="E400" s="40" t="s">
        <v>17</v>
      </c>
      <c r="F400" s="41">
        <v>3</v>
      </c>
      <c r="G400" s="41">
        <v>4</v>
      </c>
      <c r="H400" s="41">
        <v>0</v>
      </c>
      <c r="I400" s="41">
        <v>3</v>
      </c>
      <c r="J400" s="41">
        <v>0</v>
      </c>
      <c r="K400" s="41">
        <v>9</v>
      </c>
      <c r="L400" s="42"/>
      <c r="M400" s="43"/>
    </row>
    <row r="401" spans="1:13" ht="12.75" customHeight="1">
      <c r="A401" s="37"/>
      <c r="B401" s="38">
        <v>394</v>
      </c>
      <c r="C401" s="39" t="s">
        <v>71</v>
      </c>
      <c r="D401" s="38" t="s">
        <v>38</v>
      </c>
      <c r="E401" s="40" t="s">
        <v>18</v>
      </c>
      <c r="F401" s="41">
        <v>28</v>
      </c>
      <c r="G401" s="41">
        <v>14</v>
      </c>
      <c r="H401" s="41">
        <v>6</v>
      </c>
      <c r="I401" s="41">
        <v>3</v>
      </c>
      <c r="J401" s="41">
        <v>0</v>
      </c>
      <c r="K401" s="41">
        <v>50</v>
      </c>
      <c r="L401" s="42"/>
      <c r="M401" s="43"/>
    </row>
    <row r="402" spans="1:13" ht="12.75" customHeight="1">
      <c r="A402" s="37"/>
      <c r="B402" s="38">
        <v>395</v>
      </c>
      <c r="C402" s="39" t="s">
        <v>71</v>
      </c>
      <c r="D402" s="38" t="s">
        <v>39</v>
      </c>
      <c r="E402" s="40" t="s">
        <v>19</v>
      </c>
      <c r="F402" s="41">
        <v>179</v>
      </c>
      <c r="G402" s="41">
        <v>60</v>
      </c>
      <c r="H402" s="41">
        <v>30</v>
      </c>
      <c r="I402" s="41">
        <v>10</v>
      </c>
      <c r="J402" s="41">
        <v>0</v>
      </c>
      <c r="K402" s="41">
        <v>279</v>
      </c>
      <c r="L402" s="42"/>
      <c r="M402" s="43"/>
    </row>
    <row r="403" spans="1:13" ht="12.75" customHeight="1">
      <c r="A403" s="37"/>
      <c r="B403" s="38">
        <v>396</v>
      </c>
      <c r="C403" s="39" t="s">
        <v>71</v>
      </c>
      <c r="D403" s="38" t="s">
        <v>40</v>
      </c>
      <c r="E403" s="40" t="s">
        <v>20</v>
      </c>
      <c r="F403" s="41">
        <v>25</v>
      </c>
      <c r="G403" s="41">
        <v>11</v>
      </c>
      <c r="H403" s="41">
        <v>6</v>
      </c>
      <c r="I403" s="41">
        <v>3</v>
      </c>
      <c r="J403" s="41">
        <v>0</v>
      </c>
      <c r="K403" s="41">
        <v>44</v>
      </c>
      <c r="L403" s="42"/>
      <c r="M403" s="43"/>
    </row>
    <row r="404" spans="1:13" ht="12.75" customHeight="1">
      <c r="A404" s="37"/>
      <c r="B404" s="38">
        <v>397</v>
      </c>
      <c r="C404" s="39" t="s">
        <v>71</v>
      </c>
      <c r="D404" s="38" t="s">
        <v>41</v>
      </c>
      <c r="E404" s="40" t="s">
        <v>21</v>
      </c>
      <c r="F404" s="41">
        <v>129</v>
      </c>
      <c r="G404" s="41">
        <v>97</v>
      </c>
      <c r="H404" s="41">
        <v>27</v>
      </c>
      <c r="I404" s="41">
        <v>0</v>
      </c>
      <c r="J404" s="41">
        <v>0</v>
      </c>
      <c r="K404" s="41">
        <v>253</v>
      </c>
      <c r="L404" s="42"/>
      <c r="M404" s="43"/>
    </row>
    <row r="405" spans="1:13" ht="12.75" customHeight="1">
      <c r="A405" s="37"/>
      <c r="B405" s="38">
        <v>398</v>
      </c>
      <c r="C405" s="39" t="s">
        <v>71</v>
      </c>
      <c r="D405" s="38" t="s">
        <v>42</v>
      </c>
      <c r="E405" s="49" t="s">
        <v>44</v>
      </c>
      <c r="F405" s="41">
        <v>0</v>
      </c>
      <c r="G405" s="41">
        <v>0</v>
      </c>
      <c r="H405" s="41">
        <v>0</v>
      </c>
      <c r="I405" s="41">
        <v>0</v>
      </c>
      <c r="J405" s="41">
        <v>0</v>
      </c>
      <c r="K405" s="41">
        <v>0</v>
      </c>
      <c r="L405" s="42"/>
      <c r="M405" s="43"/>
    </row>
    <row r="406" spans="1:13" ht="12.75" customHeight="1">
      <c r="A406" s="37"/>
      <c r="B406" s="38">
        <v>399</v>
      </c>
      <c r="C406" s="39" t="s">
        <v>71</v>
      </c>
      <c r="D406" s="38"/>
      <c r="E406" s="40" t="s">
        <v>1</v>
      </c>
      <c r="F406" s="41">
        <v>3036</v>
      </c>
      <c r="G406" s="41">
        <v>1191</v>
      </c>
      <c r="H406" s="41">
        <v>453</v>
      </c>
      <c r="I406" s="41">
        <v>95</v>
      </c>
      <c r="J406" s="41">
        <v>0</v>
      </c>
      <c r="K406" s="41">
        <v>4776</v>
      </c>
      <c r="L406" s="42"/>
      <c r="M406" s="43"/>
    </row>
    <row r="407" spans="1:13" ht="12.75" customHeight="1">
      <c r="A407" s="37"/>
      <c r="B407" s="38">
        <v>400</v>
      </c>
      <c r="C407" s="39" t="s">
        <v>72</v>
      </c>
      <c r="D407" s="38" t="s">
        <v>23</v>
      </c>
      <c r="E407" s="40" t="s">
        <v>3</v>
      </c>
      <c r="F407" s="41">
        <v>61</v>
      </c>
      <c r="G407" s="41">
        <v>14</v>
      </c>
      <c r="H407" s="41">
        <v>7</v>
      </c>
      <c r="I407" s="41">
        <v>6</v>
      </c>
      <c r="J407" s="41">
        <v>0</v>
      </c>
      <c r="K407" s="41">
        <v>88</v>
      </c>
      <c r="L407" s="42"/>
      <c r="M407" s="43"/>
    </row>
    <row r="408" spans="1:13" ht="12.75" customHeight="1">
      <c r="A408" s="37"/>
      <c r="B408" s="38">
        <v>401</v>
      </c>
      <c r="C408" s="39" t="s">
        <v>72</v>
      </c>
      <c r="D408" s="38" t="s">
        <v>24</v>
      </c>
      <c r="E408" s="40" t="s">
        <v>4</v>
      </c>
      <c r="F408" s="41">
        <v>8</v>
      </c>
      <c r="G408" s="41">
        <v>3</v>
      </c>
      <c r="H408" s="41">
        <v>3</v>
      </c>
      <c r="I408" s="41">
        <v>0</v>
      </c>
      <c r="J408" s="41">
        <v>0</v>
      </c>
      <c r="K408" s="41">
        <v>14</v>
      </c>
      <c r="L408" s="42"/>
      <c r="M408" s="43"/>
    </row>
    <row r="409" spans="1:13" ht="12.75" customHeight="1">
      <c r="A409" s="37"/>
      <c r="B409" s="38">
        <v>402</v>
      </c>
      <c r="C409" s="39" t="s">
        <v>72</v>
      </c>
      <c r="D409" s="38" t="s">
        <v>25</v>
      </c>
      <c r="E409" s="40" t="s">
        <v>5</v>
      </c>
      <c r="F409" s="41">
        <v>245</v>
      </c>
      <c r="G409" s="41">
        <v>171</v>
      </c>
      <c r="H409" s="41">
        <v>130</v>
      </c>
      <c r="I409" s="41">
        <v>41</v>
      </c>
      <c r="J409" s="41">
        <v>0</v>
      </c>
      <c r="K409" s="41">
        <v>587</v>
      </c>
      <c r="L409" s="42"/>
      <c r="M409" s="43"/>
    </row>
    <row r="410" spans="1:13" ht="12.75" customHeight="1">
      <c r="A410" s="37"/>
      <c r="B410" s="38">
        <v>403</v>
      </c>
      <c r="C410" s="39" t="s">
        <v>72</v>
      </c>
      <c r="D410" s="38" t="s">
        <v>26</v>
      </c>
      <c r="E410" s="40" t="s">
        <v>6</v>
      </c>
      <c r="F410" s="41">
        <v>17</v>
      </c>
      <c r="G410" s="41">
        <v>16</v>
      </c>
      <c r="H410" s="41">
        <v>9</v>
      </c>
      <c r="I410" s="41">
        <v>3</v>
      </c>
      <c r="J410" s="41">
        <v>0</v>
      </c>
      <c r="K410" s="41">
        <v>44</v>
      </c>
      <c r="L410" s="42"/>
      <c r="M410" s="43"/>
    </row>
    <row r="411" spans="1:13" ht="12.75" customHeight="1">
      <c r="A411" s="37"/>
      <c r="B411" s="38">
        <v>404</v>
      </c>
      <c r="C411" s="39" t="s">
        <v>72</v>
      </c>
      <c r="D411" s="38" t="s">
        <v>27</v>
      </c>
      <c r="E411" s="40" t="s">
        <v>7</v>
      </c>
      <c r="F411" s="41">
        <v>1792</v>
      </c>
      <c r="G411" s="41">
        <v>1056</v>
      </c>
      <c r="H411" s="41">
        <v>224</v>
      </c>
      <c r="I411" s="41">
        <v>50</v>
      </c>
      <c r="J411" s="41">
        <v>0</v>
      </c>
      <c r="K411" s="41">
        <v>3122</v>
      </c>
      <c r="L411" s="42"/>
      <c r="M411" s="43"/>
    </row>
    <row r="412" spans="1:13" ht="12.75" customHeight="1">
      <c r="A412" s="37"/>
      <c r="B412" s="38">
        <v>405</v>
      </c>
      <c r="C412" s="39" t="s">
        <v>72</v>
      </c>
      <c r="D412" s="38" t="s">
        <v>28</v>
      </c>
      <c r="E412" s="40" t="s">
        <v>8</v>
      </c>
      <c r="F412" s="41">
        <v>192</v>
      </c>
      <c r="G412" s="41">
        <v>122</v>
      </c>
      <c r="H412" s="41">
        <v>62</v>
      </c>
      <c r="I412" s="41">
        <v>29</v>
      </c>
      <c r="J412" s="41">
        <v>0</v>
      </c>
      <c r="K412" s="41">
        <v>405</v>
      </c>
      <c r="L412" s="42"/>
      <c r="M412" s="43"/>
    </row>
    <row r="413" spans="1:13" ht="12.75" customHeight="1">
      <c r="A413" s="37"/>
      <c r="B413" s="38">
        <v>406</v>
      </c>
      <c r="C413" s="39" t="s">
        <v>72</v>
      </c>
      <c r="D413" s="38" t="s">
        <v>29</v>
      </c>
      <c r="E413" s="40" t="s">
        <v>9</v>
      </c>
      <c r="F413" s="41">
        <v>386</v>
      </c>
      <c r="G413" s="41">
        <v>237</v>
      </c>
      <c r="H413" s="41">
        <v>115</v>
      </c>
      <c r="I413" s="41">
        <v>22</v>
      </c>
      <c r="J413" s="41">
        <v>0</v>
      </c>
      <c r="K413" s="41">
        <v>760</v>
      </c>
      <c r="L413" s="42"/>
      <c r="M413" s="43"/>
    </row>
    <row r="414" spans="1:13" ht="12.75" customHeight="1">
      <c r="A414" s="37"/>
      <c r="B414" s="38">
        <v>407</v>
      </c>
      <c r="C414" s="39" t="s">
        <v>72</v>
      </c>
      <c r="D414" s="38" t="s">
        <v>30</v>
      </c>
      <c r="E414" s="40" t="s">
        <v>10</v>
      </c>
      <c r="F414" s="41">
        <v>112</v>
      </c>
      <c r="G414" s="41">
        <v>122</v>
      </c>
      <c r="H414" s="41">
        <v>90</v>
      </c>
      <c r="I414" s="41">
        <v>17</v>
      </c>
      <c r="J414" s="41">
        <v>3</v>
      </c>
      <c r="K414" s="41">
        <v>343</v>
      </c>
      <c r="L414" s="42"/>
      <c r="M414" s="43"/>
    </row>
    <row r="415" spans="1:13" ht="12.75" customHeight="1">
      <c r="A415" s="37"/>
      <c r="B415" s="38">
        <v>408</v>
      </c>
      <c r="C415" s="39" t="s">
        <v>72</v>
      </c>
      <c r="D415" s="38" t="s">
        <v>31</v>
      </c>
      <c r="E415" s="40" t="s">
        <v>11</v>
      </c>
      <c r="F415" s="41">
        <v>472</v>
      </c>
      <c r="G415" s="41">
        <v>123</v>
      </c>
      <c r="H415" s="41">
        <v>18</v>
      </c>
      <c r="I415" s="41">
        <v>5</v>
      </c>
      <c r="J415" s="41">
        <v>0</v>
      </c>
      <c r="K415" s="41">
        <v>618</v>
      </c>
      <c r="L415" s="42"/>
      <c r="M415" s="43"/>
    </row>
    <row r="416" spans="1:13" ht="12.75" customHeight="1">
      <c r="A416" s="37"/>
      <c r="B416" s="38">
        <v>409</v>
      </c>
      <c r="C416" s="39" t="s">
        <v>72</v>
      </c>
      <c r="D416" s="38" t="s">
        <v>32</v>
      </c>
      <c r="E416" s="40" t="s">
        <v>12</v>
      </c>
      <c r="F416" s="41">
        <v>66</v>
      </c>
      <c r="G416" s="41">
        <v>20</v>
      </c>
      <c r="H416" s="41">
        <v>5</v>
      </c>
      <c r="I416" s="41">
        <v>0</v>
      </c>
      <c r="J416" s="41">
        <v>0</v>
      </c>
      <c r="K416" s="41">
        <v>91</v>
      </c>
      <c r="L416" s="42"/>
      <c r="M416" s="43"/>
    </row>
    <row r="417" spans="1:13" ht="12.75" customHeight="1">
      <c r="A417" s="37"/>
      <c r="B417" s="38">
        <v>410</v>
      </c>
      <c r="C417" s="39" t="s">
        <v>72</v>
      </c>
      <c r="D417" s="38" t="s">
        <v>33</v>
      </c>
      <c r="E417" s="40" t="s">
        <v>13</v>
      </c>
      <c r="F417" s="41">
        <v>289</v>
      </c>
      <c r="G417" s="41">
        <v>89</v>
      </c>
      <c r="H417" s="41">
        <v>18</v>
      </c>
      <c r="I417" s="41">
        <v>3</v>
      </c>
      <c r="J417" s="41">
        <v>0</v>
      </c>
      <c r="K417" s="41">
        <v>398</v>
      </c>
      <c r="L417" s="42"/>
      <c r="M417" s="43"/>
    </row>
    <row r="418" spans="1:13" ht="12.75" customHeight="1">
      <c r="A418" s="37"/>
      <c r="B418" s="38">
        <v>411</v>
      </c>
      <c r="C418" s="39" t="s">
        <v>72</v>
      </c>
      <c r="D418" s="38" t="s">
        <v>34</v>
      </c>
      <c r="E418" s="40" t="s">
        <v>14</v>
      </c>
      <c r="F418" s="41">
        <v>959</v>
      </c>
      <c r="G418" s="41">
        <v>94</v>
      </c>
      <c r="H418" s="41">
        <v>40</v>
      </c>
      <c r="I418" s="41">
        <v>8</v>
      </c>
      <c r="J418" s="41">
        <v>0</v>
      </c>
      <c r="K418" s="41">
        <v>1101</v>
      </c>
      <c r="L418" s="42"/>
      <c r="M418" s="43"/>
    </row>
    <row r="419" spans="1:13" ht="12.75" customHeight="1">
      <c r="A419" s="37"/>
      <c r="B419" s="38">
        <v>412</v>
      </c>
      <c r="C419" s="39" t="s">
        <v>72</v>
      </c>
      <c r="D419" s="38" t="s">
        <v>35</v>
      </c>
      <c r="E419" s="40" t="s">
        <v>15</v>
      </c>
      <c r="F419" s="41">
        <v>742</v>
      </c>
      <c r="G419" s="41">
        <v>420</v>
      </c>
      <c r="H419" s="41">
        <v>95</v>
      </c>
      <c r="I419" s="41">
        <v>12</v>
      </c>
      <c r="J419" s="41">
        <v>0</v>
      </c>
      <c r="K419" s="41">
        <v>1270</v>
      </c>
      <c r="L419" s="42"/>
      <c r="M419" s="43"/>
    </row>
    <row r="420" spans="1:13" ht="12.75" customHeight="1">
      <c r="A420" s="37"/>
      <c r="B420" s="38">
        <v>413</v>
      </c>
      <c r="C420" s="39" t="s">
        <v>72</v>
      </c>
      <c r="D420" s="38" t="s">
        <v>36</v>
      </c>
      <c r="E420" s="40" t="s">
        <v>16</v>
      </c>
      <c r="F420" s="41">
        <v>336</v>
      </c>
      <c r="G420" s="41">
        <v>161</v>
      </c>
      <c r="H420" s="41">
        <v>58</v>
      </c>
      <c r="I420" s="41">
        <v>13</v>
      </c>
      <c r="J420" s="41">
        <v>3</v>
      </c>
      <c r="K420" s="41">
        <v>571</v>
      </c>
      <c r="L420" s="42"/>
      <c r="M420" s="43"/>
    </row>
    <row r="421" spans="1:13" ht="12.75" customHeight="1">
      <c r="A421" s="37"/>
      <c r="B421" s="38">
        <v>414</v>
      </c>
      <c r="C421" s="39" t="s">
        <v>72</v>
      </c>
      <c r="D421" s="38" t="s">
        <v>37</v>
      </c>
      <c r="E421" s="40" t="s">
        <v>17</v>
      </c>
      <c r="F421" s="41">
        <v>17</v>
      </c>
      <c r="G421" s="41">
        <v>4</v>
      </c>
      <c r="H421" s="41">
        <v>7</v>
      </c>
      <c r="I421" s="41">
        <v>3</v>
      </c>
      <c r="J421" s="41">
        <v>0</v>
      </c>
      <c r="K421" s="41">
        <v>30</v>
      </c>
      <c r="L421" s="42"/>
      <c r="M421" s="43"/>
    </row>
    <row r="422" spans="1:13" ht="12.75" customHeight="1">
      <c r="A422" s="37"/>
      <c r="B422" s="38">
        <v>415</v>
      </c>
      <c r="C422" s="39" t="s">
        <v>72</v>
      </c>
      <c r="D422" s="38" t="s">
        <v>38</v>
      </c>
      <c r="E422" s="40" t="s">
        <v>18</v>
      </c>
      <c r="F422" s="41">
        <v>107</v>
      </c>
      <c r="G422" s="41">
        <v>47</v>
      </c>
      <c r="H422" s="41">
        <v>27</v>
      </c>
      <c r="I422" s="41">
        <v>9</v>
      </c>
      <c r="J422" s="41">
        <v>0</v>
      </c>
      <c r="K422" s="41">
        <v>191</v>
      </c>
      <c r="L422" s="42"/>
      <c r="M422" s="43"/>
    </row>
    <row r="423" spans="1:13" ht="12.75" customHeight="1">
      <c r="A423" s="37"/>
      <c r="B423" s="38">
        <v>416</v>
      </c>
      <c r="C423" s="39" t="s">
        <v>72</v>
      </c>
      <c r="D423" s="38" t="s">
        <v>39</v>
      </c>
      <c r="E423" s="40" t="s">
        <v>19</v>
      </c>
      <c r="F423" s="41">
        <v>599</v>
      </c>
      <c r="G423" s="41">
        <v>196</v>
      </c>
      <c r="H423" s="41">
        <v>103</v>
      </c>
      <c r="I423" s="41">
        <v>37</v>
      </c>
      <c r="J423" s="41">
        <v>4</v>
      </c>
      <c r="K423" s="41">
        <v>939</v>
      </c>
      <c r="L423" s="42"/>
      <c r="M423" s="43"/>
    </row>
    <row r="424" spans="1:13" ht="12.75" customHeight="1">
      <c r="A424" s="37"/>
      <c r="B424" s="38">
        <v>417</v>
      </c>
      <c r="C424" s="39" t="s">
        <v>72</v>
      </c>
      <c r="D424" s="38" t="s">
        <v>40</v>
      </c>
      <c r="E424" s="40" t="s">
        <v>20</v>
      </c>
      <c r="F424" s="41">
        <v>134</v>
      </c>
      <c r="G424" s="41">
        <v>51</v>
      </c>
      <c r="H424" s="41">
        <v>28</v>
      </c>
      <c r="I424" s="41">
        <v>4</v>
      </c>
      <c r="J424" s="41">
        <v>0</v>
      </c>
      <c r="K424" s="41">
        <v>218</v>
      </c>
      <c r="L424" s="42"/>
      <c r="M424" s="43"/>
    </row>
    <row r="425" spans="1:13" ht="12.75" customHeight="1">
      <c r="A425" s="37"/>
      <c r="B425" s="38">
        <v>418</v>
      </c>
      <c r="C425" s="39" t="s">
        <v>72</v>
      </c>
      <c r="D425" s="38" t="s">
        <v>41</v>
      </c>
      <c r="E425" s="40" t="s">
        <v>21</v>
      </c>
      <c r="F425" s="41">
        <v>385</v>
      </c>
      <c r="G425" s="41">
        <v>247</v>
      </c>
      <c r="H425" s="41">
        <v>86</v>
      </c>
      <c r="I425" s="41">
        <v>0</v>
      </c>
      <c r="J425" s="41">
        <v>0</v>
      </c>
      <c r="K425" s="41">
        <v>720</v>
      </c>
      <c r="L425" s="42"/>
      <c r="M425" s="43"/>
    </row>
    <row r="426" spans="1:13" ht="12.75" customHeight="1">
      <c r="A426" s="37"/>
      <c r="B426" s="38">
        <v>419</v>
      </c>
      <c r="C426" s="39" t="s">
        <v>72</v>
      </c>
      <c r="D426" s="38" t="s">
        <v>42</v>
      </c>
      <c r="E426" s="49" t="s">
        <v>44</v>
      </c>
      <c r="F426" s="41">
        <v>5</v>
      </c>
      <c r="G426" s="41">
        <v>0</v>
      </c>
      <c r="H426" s="41">
        <v>0</v>
      </c>
      <c r="I426" s="41">
        <v>0</v>
      </c>
      <c r="J426" s="41">
        <v>0</v>
      </c>
      <c r="K426" s="41">
        <v>6</v>
      </c>
      <c r="L426" s="42"/>
      <c r="M426" s="43"/>
    </row>
    <row r="427" spans="1:13" ht="12.75" customHeight="1">
      <c r="A427" s="37"/>
      <c r="B427" s="38">
        <v>420</v>
      </c>
      <c r="C427" s="39" t="s">
        <v>72</v>
      </c>
      <c r="D427" s="38"/>
      <c r="E427" s="40" t="s">
        <v>1</v>
      </c>
      <c r="F427" s="41">
        <v>6924</v>
      </c>
      <c r="G427" s="41">
        <v>3194</v>
      </c>
      <c r="H427" s="41">
        <v>1124</v>
      </c>
      <c r="I427" s="41">
        <v>262</v>
      </c>
      <c r="J427" s="41">
        <v>12</v>
      </c>
      <c r="K427" s="41">
        <v>11516</v>
      </c>
      <c r="L427" s="42"/>
      <c r="M427" s="43"/>
    </row>
    <row r="428" spans="1:13" ht="12.75" customHeight="1">
      <c r="A428" s="37"/>
      <c r="B428" s="38">
        <v>421</v>
      </c>
      <c r="C428" s="39" t="s">
        <v>73</v>
      </c>
      <c r="D428" s="38" t="s">
        <v>23</v>
      </c>
      <c r="E428" s="40" t="s">
        <v>3</v>
      </c>
      <c r="F428" s="41">
        <v>436</v>
      </c>
      <c r="G428" s="41">
        <v>137</v>
      </c>
      <c r="H428" s="41">
        <v>30</v>
      </c>
      <c r="I428" s="41">
        <v>3</v>
      </c>
      <c r="J428" s="41">
        <v>0</v>
      </c>
      <c r="K428" s="41">
        <v>606</v>
      </c>
      <c r="L428" s="42"/>
      <c r="M428" s="43"/>
    </row>
    <row r="429" spans="1:13" ht="12.75" customHeight="1">
      <c r="A429" s="37"/>
      <c r="B429" s="38">
        <v>422</v>
      </c>
      <c r="C429" s="39" t="s">
        <v>73</v>
      </c>
      <c r="D429" s="38" t="s">
        <v>24</v>
      </c>
      <c r="E429" s="40" t="s">
        <v>4</v>
      </c>
      <c r="F429" s="41">
        <v>0</v>
      </c>
      <c r="G429" s="41">
        <v>3</v>
      </c>
      <c r="H429" s="41">
        <v>3</v>
      </c>
      <c r="I429" s="41">
        <v>3</v>
      </c>
      <c r="J429" s="41">
        <v>0</v>
      </c>
      <c r="K429" s="41">
        <v>8</v>
      </c>
      <c r="L429" s="42"/>
      <c r="M429" s="43"/>
    </row>
    <row r="430" spans="1:13" ht="12.75" customHeight="1">
      <c r="A430" s="37"/>
      <c r="B430" s="38">
        <v>423</v>
      </c>
      <c r="C430" s="39" t="s">
        <v>73</v>
      </c>
      <c r="D430" s="38" t="s">
        <v>25</v>
      </c>
      <c r="E430" s="40" t="s">
        <v>5</v>
      </c>
      <c r="F430" s="41">
        <v>22</v>
      </c>
      <c r="G430" s="41">
        <v>7</v>
      </c>
      <c r="H430" s="41">
        <v>8</v>
      </c>
      <c r="I430" s="41">
        <v>9</v>
      </c>
      <c r="J430" s="41">
        <v>0</v>
      </c>
      <c r="K430" s="41">
        <v>46</v>
      </c>
      <c r="L430" s="42"/>
      <c r="M430" s="43"/>
    </row>
    <row r="431" spans="1:13" ht="12.75" customHeight="1">
      <c r="A431" s="37"/>
      <c r="B431" s="38">
        <v>424</v>
      </c>
      <c r="C431" s="39" t="s">
        <v>73</v>
      </c>
      <c r="D431" s="38" t="s">
        <v>26</v>
      </c>
      <c r="E431" s="40" t="s">
        <v>6</v>
      </c>
      <c r="F431" s="41">
        <v>3</v>
      </c>
      <c r="G431" s="41">
        <v>0</v>
      </c>
      <c r="H431" s="41">
        <v>0</v>
      </c>
      <c r="I431" s="41">
        <v>0</v>
      </c>
      <c r="J431" s="41">
        <v>0</v>
      </c>
      <c r="K431" s="41">
        <v>3</v>
      </c>
      <c r="L431" s="42"/>
      <c r="M431" s="43"/>
    </row>
    <row r="432" spans="1:13" ht="12.75" customHeight="1">
      <c r="A432" s="37"/>
      <c r="B432" s="38">
        <v>425</v>
      </c>
      <c r="C432" s="39" t="s">
        <v>73</v>
      </c>
      <c r="D432" s="38" t="s">
        <v>27</v>
      </c>
      <c r="E432" s="40" t="s">
        <v>7</v>
      </c>
      <c r="F432" s="41">
        <v>99</v>
      </c>
      <c r="G432" s="41">
        <v>51</v>
      </c>
      <c r="H432" s="41">
        <v>11</v>
      </c>
      <c r="I432" s="41">
        <v>0</v>
      </c>
      <c r="J432" s="41">
        <v>0</v>
      </c>
      <c r="K432" s="41">
        <v>161</v>
      </c>
      <c r="L432" s="42"/>
      <c r="M432" s="43"/>
    </row>
    <row r="433" spans="1:13" ht="12.75" customHeight="1">
      <c r="A433" s="37"/>
      <c r="B433" s="38">
        <v>426</v>
      </c>
      <c r="C433" s="39" t="s">
        <v>73</v>
      </c>
      <c r="D433" s="38" t="s">
        <v>28</v>
      </c>
      <c r="E433" s="40" t="s">
        <v>8</v>
      </c>
      <c r="F433" s="41">
        <v>15</v>
      </c>
      <c r="G433" s="41">
        <v>3</v>
      </c>
      <c r="H433" s="41">
        <v>9</v>
      </c>
      <c r="I433" s="41">
        <v>0</v>
      </c>
      <c r="J433" s="41">
        <v>0</v>
      </c>
      <c r="K433" s="41">
        <v>27</v>
      </c>
      <c r="L433" s="42"/>
      <c r="M433" s="43"/>
    </row>
    <row r="434" spans="1:13" ht="12.75" customHeight="1">
      <c r="A434" s="37"/>
      <c r="B434" s="38">
        <v>427</v>
      </c>
      <c r="C434" s="39" t="s">
        <v>73</v>
      </c>
      <c r="D434" s="38" t="s">
        <v>29</v>
      </c>
      <c r="E434" s="40" t="s">
        <v>9</v>
      </c>
      <c r="F434" s="41">
        <v>29</v>
      </c>
      <c r="G434" s="41">
        <v>37</v>
      </c>
      <c r="H434" s="41">
        <v>14</v>
      </c>
      <c r="I434" s="41">
        <v>3</v>
      </c>
      <c r="J434" s="41">
        <v>0</v>
      </c>
      <c r="K434" s="41">
        <v>81</v>
      </c>
      <c r="L434" s="42"/>
      <c r="M434" s="43"/>
    </row>
    <row r="435" spans="1:13" ht="12.75" customHeight="1">
      <c r="A435" s="37"/>
      <c r="B435" s="38">
        <v>428</v>
      </c>
      <c r="C435" s="39" t="s">
        <v>73</v>
      </c>
      <c r="D435" s="38" t="s">
        <v>30</v>
      </c>
      <c r="E435" s="40" t="s">
        <v>10</v>
      </c>
      <c r="F435" s="41">
        <v>13</v>
      </c>
      <c r="G435" s="41">
        <v>15</v>
      </c>
      <c r="H435" s="41">
        <v>11</v>
      </c>
      <c r="I435" s="41">
        <v>3</v>
      </c>
      <c r="J435" s="41">
        <v>0</v>
      </c>
      <c r="K435" s="41">
        <v>41</v>
      </c>
      <c r="L435" s="42"/>
      <c r="M435" s="43"/>
    </row>
    <row r="436" spans="1:13" ht="12.75" customHeight="1">
      <c r="A436" s="37"/>
      <c r="B436" s="38">
        <v>429</v>
      </c>
      <c r="C436" s="39" t="s">
        <v>73</v>
      </c>
      <c r="D436" s="38" t="s">
        <v>31</v>
      </c>
      <c r="E436" s="40" t="s">
        <v>11</v>
      </c>
      <c r="F436" s="41">
        <v>34</v>
      </c>
      <c r="G436" s="41">
        <v>25</v>
      </c>
      <c r="H436" s="41">
        <v>5</v>
      </c>
      <c r="I436" s="41">
        <v>0</v>
      </c>
      <c r="J436" s="41">
        <v>0</v>
      </c>
      <c r="K436" s="41">
        <v>64</v>
      </c>
      <c r="L436" s="42"/>
      <c r="M436" s="43"/>
    </row>
    <row r="437" spans="1:13" ht="12.75" customHeight="1">
      <c r="A437" s="37"/>
      <c r="B437" s="38">
        <v>430</v>
      </c>
      <c r="C437" s="39" t="s">
        <v>73</v>
      </c>
      <c r="D437" s="38" t="s">
        <v>32</v>
      </c>
      <c r="E437" s="40" t="s">
        <v>12</v>
      </c>
      <c r="F437" s="41">
        <v>3</v>
      </c>
      <c r="G437" s="41">
        <v>3</v>
      </c>
      <c r="H437" s="41">
        <v>0</v>
      </c>
      <c r="I437" s="41">
        <v>0</v>
      </c>
      <c r="J437" s="41">
        <v>0</v>
      </c>
      <c r="K437" s="41">
        <v>4</v>
      </c>
      <c r="L437" s="42"/>
      <c r="M437" s="43"/>
    </row>
    <row r="438" spans="1:13" ht="12.75" customHeight="1">
      <c r="A438" s="37"/>
      <c r="B438" s="38">
        <v>431</v>
      </c>
      <c r="C438" s="39" t="s">
        <v>73</v>
      </c>
      <c r="D438" s="38" t="s">
        <v>33</v>
      </c>
      <c r="E438" s="40" t="s">
        <v>13</v>
      </c>
      <c r="F438" s="41">
        <v>14</v>
      </c>
      <c r="G438" s="41">
        <v>3</v>
      </c>
      <c r="H438" s="41">
        <v>0</v>
      </c>
      <c r="I438" s="41">
        <v>0</v>
      </c>
      <c r="J438" s="41">
        <v>0</v>
      </c>
      <c r="K438" s="41">
        <v>18</v>
      </c>
      <c r="L438" s="42"/>
      <c r="M438" s="43"/>
    </row>
    <row r="439" spans="1:13" ht="12.75" customHeight="1">
      <c r="A439" s="37"/>
      <c r="B439" s="38">
        <v>432</v>
      </c>
      <c r="C439" s="39" t="s">
        <v>73</v>
      </c>
      <c r="D439" s="38" t="s">
        <v>34</v>
      </c>
      <c r="E439" s="40" t="s">
        <v>14</v>
      </c>
      <c r="F439" s="41">
        <v>78</v>
      </c>
      <c r="G439" s="41">
        <v>9</v>
      </c>
      <c r="H439" s="41">
        <v>5</v>
      </c>
      <c r="I439" s="41">
        <v>0</v>
      </c>
      <c r="J439" s="41">
        <v>0</v>
      </c>
      <c r="K439" s="41">
        <v>92</v>
      </c>
      <c r="L439" s="42"/>
      <c r="M439" s="43"/>
    </row>
    <row r="440" spans="1:13" ht="12.75" customHeight="1">
      <c r="A440" s="37"/>
      <c r="B440" s="38">
        <v>433</v>
      </c>
      <c r="C440" s="39" t="s">
        <v>73</v>
      </c>
      <c r="D440" s="38" t="s">
        <v>35</v>
      </c>
      <c r="E440" s="40" t="s">
        <v>15</v>
      </c>
      <c r="F440" s="41">
        <v>32</v>
      </c>
      <c r="G440" s="41">
        <v>13</v>
      </c>
      <c r="H440" s="41">
        <v>5</v>
      </c>
      <c r="I440" s="41">
        <v>0</v>
      </c>
      <c r="J440" s="41">
        <v>0</v>
      </c>
      <c r="K440" s="41">
        <v>50</v>
      </c>
      <c r="L440" s="42"/>
      <c r="M440" s="43"/>
    </row>
    <row r="441" spans="1:13" ht="12.75" customHeight="1">
      <c r="A441" s="37"/>
      <c r="B441" s="38">
        <v>434</v>
      </c>
      <c r="C441" s="39" t="s">
        <v>73</v>
      </c>
      <c r="D441" s="38" t="s">
        <v>36</v>
      </c>
      <c r="E441" s="40" t="s">
        <v>16</v>
      </c>
      <c r="F441" s="41">
        <v>18</v>
      </c>
      <c r="G441" s="41">
        <v>4</v>
      </c>
      <c r="H441" s="41">
        <v>3</v>
      </c>
      <c r="I441" s="41">
        <v>0</v>
      </c>
      <c r="J441" s="41">
        <v>0</v>
      </c>
      <c r="K441" s="41">
        <v>24</v>
      </c>
      <c r="L441" s="42"/>
      <c r="M441" s="43"/>
    </row>
    <row r="442" spans="1:13" ht="12.75" customHeight="1">
      <c r="A442" s="37"/>
      <c r="B442" s="38">
        <v>435</v>
      </c>
      <c r="C442" s="39" t="s">
        <v>73</v>
      </c>
      <c r="D442" s="38" t="s">
        <v>37</v>
      </c>
      <c r="E442" s="40" t="s">
        <v>17</v>
      </c>
      <c r="F442" s="41">
        <v>0</v>
      </c>
      <c r="G442" s="41">
        <v>0</v>
      </c>
      <c r="H442" s="41">
        <v>0</v>
      </c>
      <c r="I442" s="41">
        <v>0</v>
      </c>
      <c r="J442" s="41">
        <v>0</v>
      </c>
      <c r="K442" s="41">
        <v>0</v>
      </c>
      <c r="L442" s="42"/>
      <c r="M442" s="43"/>
    </row>
    <row r="443" spans="1:13" ht="12.75" customHeight="1">
      <c r="A443" s="37"/>
      <c r="B443" s="38">
        <v>436</v>
      </c>
      <c r="C443" s="39" t="s">
        <v>73</v>
      </c>
      <c r="D443" s="38" t="s">
        <v>38</v>
      </c>
      <c r="E443" s="40" t="s">
        <v>18</v>
      </c>
      <c r="F443" s="41">
        <v>0</v>
      </c>
      <c r="G443" s="41">
        <v>3</v>
      </c>
      <c r="H443" s="41">
        <v>0</v>
      </c>
      <c r="I443" s="41">
        <v>0</v>
      </c>
      <c r="J443" s="41">
        <v>0</v>
      </c>
      <c r="K443" s="41">
        <v>4</v>
      </c>
      <c r="L443" s="42"/>
      <c r="M443" s="43"/>
    </row>
    <row r="444" spans="1:13" ht="12.75" customHeight="1">
      <c r="A444" s="37"/>
      <c r="B444" s="38">
        <v>437</v>
      </c>
      <c r="C444" s="39" t="s">
        <v>73</v>
      </c>
      <c r="D444" s="38" t="s">
        <v>39</v>
      </c>
      <c r="E444" s="40" t="s">
        <v>19</v>
      </c>
      <c r="F444" s="41">
        <v>25</v>
      </c>
      <c r="G444" s="41">
        <v>9</v>
      </c>
      <c r="H444" s="41">
        <v>4</v>
      </c>
      <c r="I444" s="41">
        <v>0</v>
      </c>
      <c r="J444" s="41">
        <v>0</v>
      </c>
      <c r="K444" s="41">
        <v>38</v>
      </c>
      <c r="L444" s="42"/>
      <c r="M444" s="43"/>
    </row>
    <row r="445" spans="1:13" ht="12.75" customHeight="1">
      <c r="A445" s="37"/>
      <c r="B445" s="38">
        <v>438</v>
      </c>
      <c r="C445" s="39" t="s">
        <v>73</v>
      </c>
      <c r="D445" s="38" t="s">
        <v>40</v>
      </c>
      <c r="E445" s="40" t="s">
        <v>20</v>
      </c>
      <c r="F445" s="41">
        <v>3</v>
      </c>
      <c r="G445" s="41">
        <v>3</v>
      </c>
      <c r="H445" s="41">
        <v>0</v>
      </c>
      <c r="I445" s="41">
        <v>0</v>
      </c>
      <c r="J445" s="41">
        <v>0</v>
      </c>
      <c r="K445" s="41">
        <v>6</v>
      </c>
      <c r="L445" s="42"/>
      <c r="M445" s="43"/>
    </row>
    <row r="446" spans="1:13" ht="12.75" customHeight="1">
      <c r="A446" s="37"/>
      <c r="B446" s="38">
        <v>439</v>
      </c>
      <c r="C446" s="39" t="s">
        <v>73</v>
      </c>
      <c r="D446" s="38" t="s">
        <v>41</v>
      </c>
      <c r="E446" s="40" t="s">
        <v>21</v>
      </c>
      <c r="F446" s="41">
        <v>32</v>
      </c>
      <c r="G446" s="41">
        <v>23</v>
      </c>
      <c r="H446" s="41">
        <v>0</v>
      </c>
      <c r="I446" s="41">
        <v>0</v>
      </c>
      <c r="J446" s="41">
        <v>0</v>
      </c>
      <c r="K446" s="41">
        <v>57</v>
      </c>
      <c r="L446" s="42"/>
      <c r="M446" s="43"/>
    </row>
    <row r="447" spans="1:13" ht="12.75" customHeight="1">
      <c r="A447" s="37"/>
      <c r="B447" s="38">
        <v>440</v>
      </c>
      <c r="C447" s="39" t="s">
        <v>73</v>
      </c>
      <c r="D447" s="38" t="s">
        <v>42</v>
      </c>
      <c r="E447" s="49" t="s">
        <v>44</v>
      </c>
      <c r="F447" s="41">
        <v>0</v>
      </c>
      <c r="G447" s="41">
        <v>0</v>
      </c>
      <c r="H447" s="41">
        <v>0</v>
      </c>
      <c r="I447" s="41">
        <v>0</v>
      </c>
      <c r="J447" s="41">
        <v>0</v>
      </c>
      <c r="K447" s="41">
        <v>0</v>
      </c>
      <c r="L447" s="42"/>
      <c r="M447" s="43"/>
    </row>
    <row r="448" spans="1:13" ht="12.75" customHeight="1">
      <c r="A448" s="37"/>
      <c r="B448" s="38">
        <v>441</v>
      </c>
      <c r="C448" s="39" t="s">
        <v>73</v>
      </c>
      <c r="D448" s="38"/>
      <c r="E448" s="40" t="s">
        <v>1</v>
      </c>
      <c r="F448" s="41">
        <v>859</v>
      </c>
      <c r="G448" s="41">
        <v>344</v>
      </c>
      <c r="H448" s="41">
        <v>110</v>
      </c>
      <c r="I448" s="41">
        <v>18</v>
      </c>
      <c r="J448" s="41">
        <v>0</v>
      </c>
      <c r="K448" s="41">
        <v>1331</v>
      </c>
      <c r="L448" s="42"/>
      <c r="M448" s="43"/>
    </row>
    <row r="449" spans="1:13" ht="12.75" customHeight="1">
      <c r="A449" s="37"/>
      <c r="B449" s="38">
        <v>442</v>
      </c>
      <c r="C449" s="39" t="s">
        <v>74</v>
      </c>
      <c r="D449" s="38" t="s">
        <v>23</v>
      </c>
      <c r="E449" s="40" t="s">
        <v>3</v>
      </c>
      <c r="F449" s="41">
        <v>63</v>
      </c>
      <c r="G449" s="41">
        <v>7</v>
      </c>
      <c r="H449" s="41">
        <v>4</v>
      </c>
      <c r="I449" s="41">
        <v>0</v>
      </c>
      <c r="J449" s="41">
        <v>0</v>
      </c>
      <c r="K449" s="41">
        <v>74</v>
      </c>
      <c r="L449" s="42"/>
      <c r="M449" s="43"/>
    </row>
    <row r="450" spans="1:13" ht="12.75" customHeight="1">
      <c r="A450" s="37"/>
      <c r="B450" s="38">
        <v>443</v>
      </c>
      <c r="C450" s="39" t="s">
        <v>74</v>
      </c>
      <c r="D450" s="38" t="s">
        <v>24</v>
      </c>
      <c r="E450" s="40" t="s">
        <v>4</v>
      </c>
      <c r="F450" s="41">
        <v>7</v>
      </c>
      <c r="G450" s="41">
        <v>0</v>
      </c>
      <c r="H450" s="41">
        <v>0</v>
      </c>
      <c r="I450" s="41">
        <v>0</v>
      </c>
      <c r="J450" s="41">
        <v>0</v>
      </c>
      <c r="K450" s="41">
        <v>9</v>
      </c>
      <c r="L450" s="42"/>
      <c r="M450" s="43"/>
    </row>
    <row r="451" spans="1:13" ht="12.75" customHeight="1">
      <c r="A451" s="37"/>
      <c r="B451" s="38">
        <v>444</v>
      </c>
      <c r="C451" s="39" t="s">
        <v>74</v>
      </c>
      <c r="D451" s="38" t="s">
        <v>25</v>
      </c>
      <c r="E451" s="40" t="s">
        <v>5</v>
      </c>
      <c r="F451" s="41">
        <v>179</v>
      </c>
      <c r="G451" s="41">
        <v>77</v>
      </c>
      <c r="H451" s="41">
        <v>30</v>
      </c>
      <c r="I451" s="41">
        <v>9</v>
      </c>
      <c r="J451" s="41">
        <v>0</v>
      </c>
      <c r="K451" s="41">
        <v>295</v>
      </c>
      <c r="L451" s="42"/>
      <c r="M451" s="43"/>
    </row>
    <row r="452" spans="1:13" ht="12.75" customHeight="1">
      <c r="A452" s="37"/>
      <c r="B452" s="38">
        <v>445</v>
      </c>
      <c r="C452" s="39" t="s">
        <v>74</v>
      </c>
      <c r="D452" s="38" t="s">
        <v>26</v>
      </c>
      <c r="E452" s="40" t="s">
        <v>6</v>
      </c>
      <c r="F452" s="41">
        <v>19</v>
      </c>
      <c r="G452" s="41">
        <v>4</v>
      </c>
      <c r="H452" s="41">
        <v>3</v>
      </c>
      <c r="I452" s="41">
        <v>3</v>
      </c>
      <c r="J452" s="41">
        <v>0</v>
      </c>
      <c r="K452" s="41">
        <v>28</v>
      </c>
      <c r="L452" s="42"/>
      <c r="M452" s="43"/>
    </row>
    <row r="453" spans="1:13" ht="12.75" customHeight="1">
      <c r="A453" s="37"/>
      <c r="B453" s="38">
        <v>446</v>
      </c>
      <c r="C453" s="39" t="s">
        <v>74</v>
      </c>
      <c r="D453" s="38" t="s">
        <v>27</v>
      </c>
      <c r="E453" s="40" t="s">
        <v>7</v>
      </c>
      <c r="F453" s="41">
        <v>1365</v>
      </c>
      <c r="G453" s="41">
        <v>444</v>
      </c>
      <c r="H453" s="41">
        <v>80</v>
      </c>
      <c r="I453" s="41">
        <v>9</v>
      </c>
      <c r="J453" s="41">
        <v>0</v>
      </c>
      <c r="K453" s="41">
        <v>1899</v>
      </c>
      <c r="L453" s="42"/>
      <c r="M453" s="43"/>
    </row>
    <row r="454" spans="1:13" ht="12.75" customHeight="1">
      <c r="A454" s="37"/>
      <c r="B454" s="38">
        <v>447</v>
      </c>
      <c r="C454" s="39" t="s">
        <v>74</v>
      </c>
      <c r="D454" s="38" t="s">
        <v>28</v>
      </c>
      <c r="E454" s="40" t="s">
        <v>8</v>
      </c>
      <c r="F454" s="41">
        <v>336</v>
      </c>
      <c r="G454" s="41">
        <v>134</v>
      </c>
      <c r="H454" s="41">
        <v>36</v>
      </c>
      <c r="I454" s="41">
        <v>4</v>
      </c>
      <c r="J454" s="41">
        <v>0</v>
      </c>
      <c r="K454" s="41">
        <v>510</v>
      </c>
      <c r="L454" s="42"/>
      <c r="M454" s="43"/>
    </row>
    <row r="455" spans="1:13" ht="12.75" customHeight="1">
      <c r="A455" s="37"/>
      <c r="B455" s="38">
        <v>448</v>
      </c>
      <c r="C455" s="39" t="s">
        <v>74</v>
      </c>
      <c r="D455" s="38" t="s">
        <v>29</v>
      </c>
      <c r="E455" s="40" t="s">
        <v>9</v>
      </c>
      <c r="F455" s="41">
        <v>694</v>
      </c>
      <c r="G455" s="41">
        <v>333</v>
      </c>
      <c r="H455" s="41">
        <v>117</v>
      </c>
      <c r="I455" s="41">
        <v>33</v>
      </c>
      <c r="J455" s="41">
        <v>0</v>
      </c>
      <c r="K455" s="41">
        <v>1177</v>
      </c>
      <c r="L455" s="42"/>
      <c r="M455" s="43"/>
    </row>
    <row r="456" spans="1:13" ht="12.75" customHeight="1">
      <c r="A456" s="37"/>
      <c r="B456" s="38">
        <v>449</v>
      </c>
      <c r="C456" s="39" t="s">
        <v>74</v>
      </c>
      <c r="D456" s="38" t="s">
        <v>30</v>
      </c>
      <c r="E456" s="40" t="s">
        <v>10</v>
      </c>
      <c r="F456" s="41">
        <v>210</v>
      </c>
      <c r="G456" s="41">
        <v>229</v>
      </c>
      <c r="H456" s="41">
        <v>191</v>
      </c>
      <c r="I456" s="41">
        <v>39</v>
      </c>
      <c r="J456" s="41">
        <v>3</v>
      </c>
      <c r="K456" s="41">
        <v>670</v>
      </c>
      <c r="L456" s="42"/>
      <c r="M456" s="43"/>
    </row>
    <row r="457" spans="1:13" ht="12.75" customHeight="1">
      <c r="A457" s="37"/>
      <c r="B457" s="38">
        <v>450</v>
      </c>
      <c r="C457" s="39" t="s">
        <v>74</v>
      </c>
      <c r="D457" s="38" t="s">
        <v>31</v>
      </c>
      <c r="E457" s="40" t="s">
        <v>11</v>
      </c>
      <c r="F457" s="41">
        <v>1018</v>
      </c>
      <c r="G457" s="41">
        <v>70</v>
      </c>
      <c r="H457" s="41">
        <v>6</v>
      </c>
      <c r="I457" s="41">
        <v>3</v>
      </c>
      <c r="J457" s="41">
        <v>0</v>
      </c>
      <c r="K457" s="41">
        <v>1095</v>
      </c>
      <c r="L457" s="42"/>
      <c r="M457" s="43"/>
    </row>
    <row r="458" spans="1:13" ht="12.75" customHeight="1">
      <c r="A458" s="37"/>
      <c r="B458" s="38">
        <v>451</v>
      </c>
      <c r="C458" s="39" t="s">
        <v>74</v>
      </c>
      <c r="D458" s="38" t="s">
        <v>32</v>
      </c>
      <c r="E458" s="40" t="s">
        <v>12</v>
      </c>
      <c r="F458" s="41">
        <v>152</v>
      </c>
      <c r="G458" s="41">
        <v>54</v>
      </c>
      <c r="H458" s="41">
        <v>11</v>
      </c>
      <c r="I458" s="41">
        <v>4</v>
      </c>
      <c r="J458" s="41">
        <v>0</v>
      </c>
      <c r="K458" s="41">
        <v>221</v>
      </c>
      <c r="L458" s="42"/>
      <c r="M458" s="43"/>
    </row>
    <row r="459" spans="1:13" ht="12.75" customHeight="1">
      <c r="A459" s="37"/>
      <c r="B459" s="38">
        <v>452</v>
      </c>
      <c r="C459" s="39" t="s">
        <v>74</v>
      </c>
      <c r="D459" s="38" t="s">
        <v>33</v>
      </c>
      <c r="E459" s="40" t="s">
        <v>13</v>
      </c>
      <c r="F459" s="41">
        <v>977</v>
      </c>
      <c r="G459" s="41">
        <v>219</v>
      </c>
      <c r="H459" s="41">
        <v>19</v>
      </c>
      <c r="I459" s="41">
        <v>4</v>
      </c>
      <c r="J459" s="41">
        <v>0</v>
      </c>
      <c r="K459" s="41">
        <v>1219</v>
      </c>
      <c r="L459" s="42"/>
      <c r="M459" s="43"/>
    </row>
    <row r="460" spans="1:13" ht="12.75" customHeight="1">
      <c r="A460" s="37"/>
      <c r="B460" s="38">
        <v>453</v>
      </c>
      <c r="C460" s="39" t="s">
        <v>74</v>
      </c>
      <c r="D460" s="38" t="s">
        <v>34</v>
      </c>
      <c r="E460" s="40" t="s">
        <v>14</v>
      </c>
      <c r="F460" s="41">
        <v>2577</v>
      </c>
      <c r="G460" s="41">
        <v>159</v>
      </c>
      <c r="H460" s="41">
        <v>30</v>
      </c>
      <c r="I460" s="41">
        <v>12</v>
      </c>
      <c r="J460" s="41">
        <v>0</v>
      </c>
      <c r="K460" s="41">
        <v>2778</v>
      </c>
      <c r="L460" s="42"/>
      <c r="M460" s="43"/>
    </row>
    <row r="461" spans="1:13" ht="12.75" customHeight="1">
      <c r="A461" s="37"/>
      <c r="B461" s="38">
        <v>454</v>
      </c>
      <c r="C461" s="39" t="s">
        <v>74</v>
      </c>
      <c r="D461" s="38" t="s">
        <v>35</v>
      </c>
      <c r="E461" s="40" t="s">
        <v>15</v>
      </c>
      <c r="F461" s="41">
        <v>2150</v>
      </c>
      <c r="G461" s="41">
        <v>952</v>
      </c>
      <c r="H461" s="41">
        <v>124</v>
      </c>
      <c r="I461" s="41">
        <v>15</v>
      </c>
      <c r="J461" s="41">
        <v>0</v>
      </c>
      <c r="K461" s="41">
        <v>3241</v>
      </c>
      <c r="L461" s="42"/>
      <c r="M461" s="43"/>
    </row>
    <row r="462" spans="1:13" ht="12.75" customHeight="1">
      <c r="A462" s="37"/>
      <c r="B462" s="38">
        <v>455</v>
      </c>
      <c r="C462" s="39" t="s">
        <v>74</v>
      </c>
      <c r="D462" s="38" t="s">
        <v>36</v>
      </c>
      <c r="E462" s="40" t="s">
        <v>16</v>
      </c>
      <c r="F462" s="41">
        <v>579</v>
      </c>
      <c r="G462" s="41">
        <v>192</v>
      </c>
      <c r="H462" s="41">
        <v>49</v>
      </c>
      <c r="I462" s="41">
        <v>28</v>
      </c>
      <c r="J462" s="41">
        <v>3</v>
      </c>
      <c r="K462" s="41">
        <v>850</v>
      </c>
      <c r="L462" s="42"/>
      <c r="M462" s="43"/>
    </row>
    <row r="463" spans="1:13" ht="12.75" customHeight="1">
      <c r="A463" s="37"/>
      <c r="B463" s="38">
        <v>456</v>
      </c>
      <c r="C463" s="39" t="s">
        <v>74</v>
      </c>
      <c r="D463" s="38" t="s">
        <v>37</v>
      </c>
      <c r="E463" s="40" t="s">
        <v>17</v>
      </c>
      <c r="F463" s="41">
        <v>24</v>
      </c>
      <c r="G463" s="41">
        <v>10</v>
      </c>
      <c r="H463" s="41">
        <v>3</v>
      </c>
      <c r="I463" s="41">
        <v>0</v>
      </c>
      <c r="J463" s="41">
        <v>0</v>
      </c>
      <c r="K463" s="41">
        <v>37</v>
      </c>
      <c r="L463" s="42"/>
      <c r="M463" s="43"/>
    </row>
    <row r="464" spans="1:13" ht="12.75" customHeight="1">
      <c r="A464" s="37"/>
      <c r="B464" s="38">
        <v>457</v>
      </c>
      <c r="C464" s="39" t="s">
        <v>74</v>
      </c>
      <c r="D464" s="38" t="s">
        <v>38</v>
      </c>
      <c r="E464" s="40" t="s">
        <v>18</v>
      </c>
      <c r="F464" s="41">
        <v>218</v>
      </c>
      <c r="G464" s="41">
        <v>74</v>
      </c>
      <c r="H464" s="41">
        <v>36</v>
      </c>
      <c r="I464" s="41">
        <v>24</v>
      </c>
      <c r="J464" s="41">
        <v>0</v>
      </c>
      <c r="K464" s="41">
        <v>353</v>
      </c>
      <c r="L464" s="42"/>
      <c r="M464" s="43"/>
    </row>
    <row r="465" spans="1:13" ht="12.75" customHeight="1">
      <c r="A465" s="37"/>
      <c r="B465" s="38">
        <v>458</v>
      </c>
      <c r="C465" s="39" t="s">
        <v>74</v>
      </c>
      <c r="D465" s="38" t="s">
        <v>39</v>
      </c>
      <c r="E465" s="40" t="s">
        <v>19</v>
      </c>
      <c r="F465" s="41">
        <v>1215</v>
      </c>
      <c r="G465" s="41">
        <v>378</v>
      </c>
      <c r="H465" s="41">
        <v>174</v>
      </c>
      <c r="I465" s="41">
        <v>49</v>
      </c>
      <c r="J465" s="41">
        <v>0</v>
      </c>
      <c r="K465" s="41">
        <v>1817</v>
      </c>
      <c r="L465" s="42"/>
      <c r="M465" s="43"/>
    </row>
    <row r="466" spans="1:13" ht="12.75" customHeight="1">
      <c r="A466" s="37"/>
      <c r="B466" s="38">
        <v>459</v>
      </c>
      <c r="C466" s="39" t="s">
        <v>74</v>
      </c>
      <c r="D466" s="38" t="s">
        <v>40</v>
      </c>
      <c r="E466" s="40" t="s">
        <v>20</v>
      </c>
      <c r="F466" s="41">
        <v>246</v>
      </c>
      <c r="G466" s="41">
        <v>62</v>
      </c>
      <c r="H466" s="41">
        <v>33</v>
      </c>
      <c r="I466" s="41">
        <v>6</v>
      </c>
      <c r="J466" s="41">
        <v>0</v>
      </c>
      <c r="K466" s="41">
        <v>347</v>
      </c>
      <c r="L466" s="42"/>
      <c r="M466" s="43"/>
    </row>
    <row r="467" spans="1:13" ht="12.75" customHeight="1">
      <c r="A467" s="37"/>
      <c r="B467" s="38">
        <v>460</v>
      </c>
      <c r="C467" s="39" t="s">
        <v>74</v>
      </c>
      <c r="D467" s="38" t="s">
        <v>41</v>
      </c>
      <c r="E467" s="40" t="s">
        <v>21</v>
      </c>
      <c r="F467" s="41">
        <v>396</v>
      </c>
      <c r="G467" s="41">
        <v>215</v>
      </c>
      <c r="H467" s="41">
        <v>70</v>
      </c>
      <c r="I467" s="41">
        <v>4</v>
      </c>
      <c r="J467" s="41">
        <v>3</v>
      </c>
      <c r="K467" s="41">
        <v>686</v>
      </c>
      <c r="L467" s="42"/>
      <c r="M467" s="43"/>
    </row>
    <row r="468" spans="1:13" ht="12.75" customHeight="1">
      <c r="A468" s="37"/>
      <c r="B468" s="38">
        <v>461</v>
      </c>
      <c r="C468" s="39" t="s">
        <v>74</v>
      </c>
      <c r="D468" s="38" t="s">
        <v>42</v>
      </c>
      <c r="E468" s="49" t="s">
        <v>44</v>
      </c>
      <c r="F468" s="41">
        <v>15</v>
      </c>
      <c r="G468" s="41">
        <v>0</v>
      </c>
      <c r="H468" s="41">
        <v>0</v>
      </c>
      <c r="I468" s="41">
        <v>0</v>
      </c>
      <c r="J468" s="41">
        <v>0</v>
      </c>
      <c r="K468" s="41">
        <v>15</v>
      </c>
      <c r="L468" s="42"/>
      <c r="M468" s="43"/>
    </row>
    <row r="469" spans="1:13" ht="12.75" customHeight="1">
      <c r="A469" s="37"/>
      <c r="B469" s="38">
        <v>462</v>
      </c>
      <c r="C469" s="39" t="s">
        <v>74</v>
      </c>
      <c r="D469" s="38"/>
      <c r="E469" s="40" t="s">
        <v>1</v>
      </c>
      <c r="F469" s="41">
        <v>12440</v>
      </c>
      <c r="G469" s="41">
        <v>3615</v>
      </c>
      <c r="H469" s="41">
        <v>1015</v>
      </c>
      <c r="I469" s="41">
        <v>244</v>
      </c>
      <c r="J469" s="41">
        <v>7</v>
      </c>
      <c r="K469" s="41">
        <v>17321</v>
      </c>
      <c r="L469" s="42"/>
      <c r="M469" s="43"/>
    </row>
    <row r="470" spans="1:13" ht="12.75" customHeight="1">
      <c r="A470" s="37"/>
      <c r="B470" s="38">
        <v>463</v>
      </c>
      <c r="C470" s="39" t="s">
        <v>75</v>
      </c>
      <c r="D470" s="38" t="s">
        <v>23</v>
      </c>
      <c r="E470" s="40" t="s">
        <v>3</v>
      </c>
      <c r="F470" s="41">
        <v>567</v>
      </c>
      <c r="G470" s="41">
        <v>146</v>
      </c>
      <c r="H470" s="41">
        <v>47</v>
      </c>
      <c r="I470" s="41">
        <v>8</v>
      </c>
      <c r="J470" s="41">
        <v>0</v>
      </c>
      <c r="K470" s="41">
        <v>768</v>
      </c>
      <c r="L470" s="42"/>
      <c r="M470" s="43"/>
    </row>
    <row r="471" spans="1:13" ht="12.75" customHeight="1">
      <c r="A471" s="37"/>
      <c r="B471" s="38">
        <v>464</v>
      </c>
      <c r="C471" s="39" t="s">
        <v>75</v>
      </c>
      <c r="D471" s="38" t="s">
        <v>24</v>
      </c>
      <c r="E471" s="40" t="s">
        <v>4</v>
      </c>
      <c r="F471" s="41">
        <v>3</v>
      </c>
      <c r="G471" s="41">
        <v>3</v>
      </c>
      <c r="H471" s="41">
        <v>3</v>
      </c>
      <c r="I471" s="41">
        <v>0</v>
      </c>
      <c r="J471" s="41">
        <v>0</v>
      </c>
      <c r="K471" s="41">
        <v>5</v>
      </c>
      <c r="L471" s="42"/>
      <c r="M471" s="43"/>
    </row>
    <row r="472" spans="1:13" ht="12.75" customHeight="1">
      <c r="A472" s="37"/>
      <c r="B472" s="38">
        <v>465</v>
      </c>
      <c r="C472" s="39" t="s">
        <v>75</v>
      </c>
      <c r="D472" s="38" t="s">
        <v>25</v>
      </c>
      <c r="E472" s="40" t="s">
        <v>5</v>
      </c>
      <c r="F472" s="41">
        <v>30</v>
      </c>
      <c r="G472" s="41">
        <v>19</v>
      </c>
      <c r="H472" s="41">
        <v>10</v>
      </c>
      <c r="I472" s="41">
        <v>3</v>
      </c>
      <c r="J472" s="41">
        <v>0</v>
      </c>
      <c r="K472" s="41">
        <v>61</v>
      </c>
      <c r="L472" s="42"/>
      <c r="M472" s="43"/>
    </row>
    <row r="473" spans="1:13" ht="12.75" customHeight="1">
      <c r="A473" s="37"/>
      <c r="B473" s="38">
        <v>466</v>
      </c>
      <c r="C473" s="39" t="s">
        <v>75</v>
      </c>
      <c r="D473" s="38" t="s">
        <v>26</v>
      </c>
      <c r="E473" s="40" t="s">
        <v>6</v>
      </c>
      <c r="F473" s="41">
        <v>3</v>
      </c>
      <c r="G473" s="41">
        <v>3</v>
      </c>
      <c r="H473" s="41">
        <v>0</v>
      </c>
      <c r="I473" s="41">
        <v>0</v>
      </c>
      <c r="J473" s="41">
        <v>0</v>
      </c>
      <c r="K473" s="41">
        <v>8</v>
      </c>
      <c r="L473" s="42"/>
      <c r="M473" s="43"/>
    </row>
    <row r="474" spans="1:13" ht="12.75" customHeight="1">
      <c r="A474" s="37"/>
      <c r="B474" s="38">
        <v>467</v>
      </c>
      <c r="C474" s="39" t="s">
        <v>75</v>
      </c>
      <c r="D474" s="38" t="s">
        <v>27</v>
      </c>
      <c r="E474" s="40" t="s">
        <v>7</v>
      </c>
      <c r="F474" s="41">
        <v>131</v>
      </c>
      <c r="G474" s="41">
        <v>74</v>
      </c>
      <c r="H474" s="41">
        <v>21</v>
      </c>
      <c r="I474" s="41">
        <v>3</v>
      </c>
      <c r="J474" s="41">
        <v>0</v>
      </c>
      <c r="K474" s="41">
        <v>229</v>
      </c>
      <c r="L474" s="42"/>
      <c r="M474" s="43"/>
    </row>
    <row r="475" spans="1:13" ht="12.75" customHeight="1">
      <c r="A475" s="37"/>
      <c r="B475" s="38">
        <v>468</v>
      </c>
      <c r="C475" s="39" t="s">
        <v>75</v>
      </c>
      <c r="D475" s="38" t="s">
        <v>28</v>
      </c>
      <c r="E475" s="40" t="s">
        <v>8</v>
      </c>
      <c r="F475" s="41">
        <v>13</v>
      </c>
      <c r="G475" s="41">
        <v>12</v>
      </c>
      <c r="H475" s="41">
        <v>7</v>
      </c>
      <c r="I475" s="41">
        <v>0</v>
      </c>
      <c r="J475" s="41">
        <v>0</v>
      </c>
      <c r="K475" s="41">
        <v>32</v>
      </c>
      <c r="L475" s="42"/>
      <c r="M475" s="43"/>
    </row>
    <row r="476" spans="1:13" ht="12.75" customHeight="1">
      <c r="A476" s="37"/>
      <c r="B476" s="38">
        <v>469</v>
      </c>
      <c r="C476" s="39" t="s">
        <v>75</v>
      </c>
      <c r="D476" s="38" t="s">
        <v>29</v>
      </c>
      <c r="E476" s="40" t="s">
        <v>9</v>
      </c>
      <c r="F476" s="41">
        <v>36</v>
      </c>
      <c r="G476" s="41">
        <v>38</v>
      </c>
      <c r="H476" s="41">
        <v>20</v>
      </c>
      <c r="I476" s="41">
        <v>3</v>
      </c>
      <c r="J476" s="41">
        <v>0</v>
      </c>
      <c r="K476" s="41">
        <v>97</v>
      </c>
      <c r="L476" s="42"/>
      <c r="M476" s="43"/>
    </row>
    <row r="477" spans="1:13" ht="12.75" customHeight="1">
      <c r="A477" s="37"/>
      <c r="B477" s="38">
        <v>470</v>
      </c>
      <c r="C477" s="39" t="s">
        <v>75</v>
      </c>
      <c r="D477" s="38" t="s">
        <v>30</v>
      </c>
      <c r="E477" s="40" t="s">
        <v>10</v>
      </c>
      <c r="F477" s="41">
        <v>30</v>
      </c>
      <c r="G477" s="41">
        <v>22</v>
      </c>
      <c r="H477" s="41">
        <v>20</v>
      </c>
      <c r="I477" s="41">
        <v>7</v>
      </c>
      <c r="J477" s="41">
        <v>0</v>
      </c>
      <c r="K477" s="41">
        <v>79</v>
      </c>
      <c r="L477" s="42"/>
      <c r="M477" s="43"/>
    </row>
    <row r="478" spans="1:13" ht="12.75" customHeight="1">
      <c r="A478" s="37"/>
      <c r="B478" s="38">
        <v>471</v>
      </c>
      <c r="C478" s="39" t="s">
        <v>75</v>
      </c>
      <c r="D478" s="38" t="s">
        <v>31</v>
      </c>
      <c r="E478" s="40" t="s">
        <v>11</v>
      </c>
      <c r="F478" s="41">
        <v>64</v>
      </c>
      <c r="G478" s="41">
        <v>35</v>
      </c>
      <c r="H478" s="41">
        <v>7</v>
      </c>
      <c r="I478" s="41">
        <v>4</v>
      </c>
      <c r="J478" s="41">
        <v>0</v>
      </c>
      <c r="K478" s="41">
        <v>110</v>
      </c>
      <c r="L478" s="42"/>
      <c r="M478" s="43"/>
    </row>
    <row r="479" spans="1:13" ht="12.75" customHeight="1">
      <c r="A479" s="37"/>
      <c r="B479" s="38">
        <v>472</v>
      </c>
      <c r="C479" s="39" t="s">
        <v>75</v>
      </c>
      <c r="D479" s="38" t="s">
        <v>32</v>
      </c>
      <c r="E479" s="40" t="s">
        <v>12</v>
      </c>
      <c r="F479" s="41">
        <v>3</v>
      </c>
      <c r="G479" s="41">
        <v>0</v>
      </c>
      <c r="H479" s="41">
        <v>0</v>
      </c>
      <c r="I479" s="41">
        <v>0</v>
      </c>
      <c r="J479" s="41">
        <v>0</v>
      </c>
      <c r="K479" s="41">
        <v>4</v>
      </c>
      <c r="L479" s="42"/>
      <c r="M479" s="43"/>
    </row>
    <row r="480" spans="1:13" ht="12.75" customHeight="1">
      <c r="A480" s="37"/>
      <c r="B480" s="38">
        <v>473</v>
      </c>
      <c r="C480" s="39" t="s">
        <v>75</v>
      </c>
      <c r="D480" s="38" t="s">
        <v>33</v>
      </c>
      <c r="E480" s="40" t="s">
        <v>13</v>
      </c>
      <c r="F480" s="41">
        <v>15</v>
      </c>
      <c r="G480" s="41">
        <v>6</v>
      </c>
      <c r="H480" s="41">
        <v>3</v>
      </c>
      <c r="I480" s="41">
        <v>0</v>
      </c>
      <c r="J480" s="41">
        <v>0</v>
      </c>
      <c r="K480" s="41">
        <v>23</v>
      </c>
      <c r="L480" s="42"/>
      <c r="M480" s="43"/>
    </row>
    <row r="481" spans="1:13" ht="12.75" customHeight="1">
      <c r="A481" s="37"/>
      <c r="B481" s="38">
        <v>474</v>
      </c>
      <c r="C481" s="39" t="s">
        <v>75</v>
      </c>
      <c r="D481" s="38" t="s">
        <v>34</v>
      </c>
      <c r="E481" s="40" t="s">
        <v>14</v>
      </c>
      <c r="F481" s="41">
        <v>129</v>
      </c>
      <c r="G481" s="41">
        <v>12</v>
      </c>
      <c r="H481" s="41">
        <v>4</v>
      </c>
      <c r="I481" s="41">
        <v>0</v>
      </c>
      <c r="J481" s="41">
        <v>0</v>
      </c>
      <c r="K481" s="41">
        <v>145</v>
      </c>
      <c r="L481" s="42"/>
      <c r="M481" s="43"/>
    </row>
    <row r="482" spans="1:13" ht="12.75" customHeight="1">
      <c r="A482" s="37"/>
      <c r="B482" s="38">
        <v>475</v>
      </c>
      <c r="C482" s="39" t="s">
        <v>75</v>
      </c>
      <c r="D482" s="38" t="s">
        <v>35</v>
      </c>
      <c r="E482" s="40" t="s">
        <v>15</v>
      </c>
      <c r="F482" s="41">
        <v>62</v>
      </c>
      <c r="G482" s="41">
        <v>19</v>
      </c>
      <c r="H482" s="41">
        <v>7</v>
      </c>
      <c r="I482" s="41">
        <v>3</v>
      </c>
      <c r="J482" s="41">
        <v>0</v>
      </c>
      <c r="K482" s="41">
        <v>90</v>
      </c>
      <c r="L482" s="42"/>
      <c r="M482" s="43"/>
    </row>
    <row r="483" spans="1:13" ht="12.75" customHeight="1">
      <c r="A483" s="37"/>
      <c r="B483" s="38">
        <v>476</v>
      </c>
      <c r="C483" s="39" t="s">
        <v>75</v>
      </c>
      <c r="D483" s="38" t="s">
        <v>36</v>
      </c>
      <c r="E483" s="40" t="s">
        <v>16</v>
      </c>
      <c r="F483" s="41">
        <v>35</v>
      </c>
      <c r="G483" s="41">
        <v>11</v>
      </c>
      <c r="H483" s="41">
        <v>5</v>
      </c>
      <c r="I483" s="41">
        <v>3</v>
      </c>
      <c r="J483" s="41">
        <v>0</v>
      </c>
      <c r="K483" s="41">
        <v>53</v>
      </c>
      <c r="L483" s="42"/>
      <c r="M483" s="43"/>
    </row>
    <row r="484" spans="1:13" ht="12.75" customHeight="1">
      <c r="A484" s="37"/>
      <c r="B484" s="38">
        <v>477</v>
      </c>
      <c r="C484" s="39" t="s">
        <v>75</v>
      </c>
      <c r="D484" s="38" t="s">
        <v>37</v>
      </c>
      <c r="E484" s="40" t="s">
        <v>17</v>
      </c>
      <c r="F484" s="41">
        <v>0</v>
      </c>
      <c r="G484" s="41">
        <v>0</v>
      </c>
      <c r="H484" s="41">
        <v>0</v>
      </c>
      <c r="I484" s="41">
        <v>0</v>
      </c>
      <c r="J484" s="41">
        <v>0</v>
      </c>
      <c r="K484" s="41">
        <v>3</v>
      </c>
      <c r="L484" s="42"/>
      <c r="M484" s="43"/>
    </row>
    <row r="485" spans="1:13" ht="12.75" customHeight="1">
      <c r="A485" s="37"/>
      <c r="B485" s="38">
        <v>478</v>
      </c>
      <c r="C485" s="39" t="s">
        <v>75</v>
      </c>
      <c r="D485" s="38" t="s">
        <v>38</v>
      </c>
      <c r="E485" s="40" t="s">
        <v>18</v>
      </c>
      <c r="F485" s="41">
        <v>4</v>
      </c>
      <c r="G485" s="41">
        <v>0</v>
      </c>
      <c r="H485" s="41">
        <v>3</v>
      </c>
      <c r="I485" s="41">
        <v>0</v>
      </c>
      <c r="J485" s="41">
        <v>0</v>
      </c>
      <c r="K485" s="41">
        <v>8</v>
      </c>
      <c r="L485" s="42"/>
      <c r="M485" s="43"/>
    </row>
    <row r="486" spans="1:13" ht="12.75" customHeight="1">
      <c r="A486" s="37"/>
      <c r="B486" s="38">
        <v>479</v>
      </c>
      <c r="C486" s="39" t="s">
        <v>75</v>
      </c>
      <c r="D486" s="38" t="s">
        <v>39</v>
      </c>
      <c r="E486" s="40" t="s">
        <v>19</v>
      </c>
      <c r="F486" s="41">
        <v>30</v>
      </c>
      <c r="G486" s="41">
        <v>21</v>
      </c>
      <c r="H486" s="41">
        <v>10</v>
      </c>
      <c r="I486" s="41">
        <v>0</v>
      </c>
      <c r="J486" s="41">
        <v>0</v>
      </c>
      <c r="K486" s="41">
        <v>63</v>
      </c>
      <c r="L486" s="42"/>
      <c r="M486" s="43"/>
    </row>
    <row r="487" spans="1:13" ht="12.75" customHeight="1">
      <c r="A487" s="37"/>
      <c r="B487" s="38">
        <v>480</v>
      </c>
      <c r="C487" s="39" t="s">
        <v>75</v>
      </c>
      <c r="D487" s="38" t="s">
        <v>40</v>
      </c>
      <c r="E487" s="40" t="s">
        <v>20</v>
      </c>
      <c r="F487" s="41">
        <v>8</v>
      </c>
      <c r="G487" s="41">
        <v>9</v>
      </c>
      <c r="H487" s="41">
        <v>3</v>
      </c>
      <c r="I487" s="41">
        <v>0</v>
      </c>
      <c r="J487" s="41">
        <v>0</v>
      </c>
      <c r="K487" s="41">
        <v>18</v>
      </c>
      <c r="L487" s="42"/>
      <c r="M487" s="43"/>
    </row>
    <row r="488" spans="1:13" ht="12.75" customHeight="1">
      <c r="A488" s="37"/>
      <c r="B488" s="38">
        <v>481</v>
      </c>
      <c r="C488" s="39" t="s">
        <v>75</v>
      </c>
      <c r="D488" s="38" t="s">
        <v>41</v>
      </c>
      <c r="E488" s="40" t="s">
        <v>21</v>
      </c>
      <c r="F488" s="41">
        <v>58</v>
      </c>
      <c r="G488" s="41">
        <v>33</v>
      </c>
      <c r="H488" s="41">
        <v>14</v>
      </c>
      <c r="I488" s="41">
        <v>0</v>
      </c>
      <c r="J488" s="41">
        <v>0</v>
      </c>
      <c r="K488" s="41">
        <v>107</v>
      </c>
      <c r="L488" s="42"/>
      <c r="M488" s="43"/>
    </row>
    <row r="489" spans="1:13" ht="12.75" customHeight="1">
      <c r="A489" s="37"/>
      <c r="B489" s="38">
        <v>482</v>
      </c>
      <c r="C489" s="39" t="s">
        <v>75</v>
      </c>
      <c r="D489" s="38" t="s">
        <v>42</v>
      </c>
      <c r="E489" s="49" t="s">
        <v>44</v>
      </c>
      <c r="F489" s="41">
        <v>0</v>
      </c>
      <c r="G489" s="41">
        <v>0</v>
      </c>
      <c r="H489" s="41">
        <v>0</v>
      </c>
      <c r="I489" s="41">
        <v>0</v>
      </c>
      <c r="J489" s="41">
        <v>0</v>
      </c>
      <c r="K489" s="41">
        <v>0</v>
      </c>
      <c r="L489" s="42"/>
      <c r="M489" s="43"/>
    </row>
    <row r="490" spans="1:13" ht="12.75" customHeight="1">
      <c r="A490" s="37"/>
      <c r="B490" s="38">
        <v>483</v>
      </c>
      <c r="C490" s="39" t="s">
        <v>75</v>
      </c>
      <c r="D490" s="38"/>
      <c r="E490" s="40" t="s">
        <v>1</v>
      </c>
      <c r="F490" s="41">
        <v>1221</v>
      </c>
      <c r="G490" s="41">
        <v>464</v>
      </c>
      <c r="H490" s="41">
        <v>181</v>
      </c>
      <c r="I490" s="41">
        <v>36</v>
      </c>
      <c r="J490" s="41">
        <v>0</v>
      </c>
      <c r="K490" s="41">
        <v>1902</v>
      </c>
      <c r="L490" s="42"/>
      <c r="M490" s="43"/>
    </row>
    <row r="491" spans="1:13" ht="12.75" customHeight="1">
      <c r="A491" s="37"/>
      <c r="B491" s="38">
        <v>484</v>
      </c>
      <c r="C491" s="39" t="s">
        <v>76</v>
      </c>
      <c r="D491" s="38" t="s">
        <v>23</v>
      </c>
      <c r="E491" s="40" t="s">
        <v>3</v>
      </c>
      <c r="F491" s="41">
        <v>338</v>
      </c>
      <c r="G491" s="41">
        <v>119</v>
      </c>
      <c r="H491" s="41">
        <v>35</v>
      </c>
      <c r="I491" s="41">
        <v>4</v>
      </c>
      <c r="J491" s="41">
        <v>0</v>
      </c>
      <c r="K491" s="41">
        <v>496</v>
      </c>
      <c r="L491" s="42"/>
      <c r="M491" s="43"/>
    </row>
    <row r="492" spans="1:13" ht="12.75" customHeight="1">
      <c r="A492" s="37"/>
      <c r="B492" s="38">
        <v>485</v>
      </c>
      <c r="C492" s="39" t="s">
        <v>76</v>
      </c>
      <c r="D492" s="38" t="s">
        <v>24</v>
      </c>
      <c r="E492" s="40" t="s">
        <v>4</v>
      </c>
      <c r="F492" s="41">
        <v>5</v>
      </c>
      <c r="G492" s="41">
        <v>0</v>
      </c>
      <c r="H492" s="41">
        <v>3</v>
      </c>
      <c r="I492" s="41">
        <v>3</v>
      </c>
      <c r="J492" s="41">
        <v>0</v>
      </c>
      <c r="K492" s="41">
        <v>8</v>
      </c>
      <c r="L492" s="42"/>
      <c r="M492" s="43"/>
    </row>
    <row r="493" spans="1:13" ht="12.75" customHeight="1">
      <c r="A493" s="37"/>
      <c r="B493" s="38">
        <v>486</v>
      </c>
      <c r="C493" s="39" t="s">
        <v>76</v>
      </c>
      <c r="D493" s="38" t="s">
        <v>25</v>
      </c>
      <c r="E493" s="40" t="s">
        <v>5</v>
      </c>
      <c r="F493" s="41">
        <v>56</v>
      </c>
      <c r="G493" s="41">
        <v>35</v>
      </c>
      <c r="H493" s="41">
        <v>13</v>
      </c>
      <c r="I493" s="41">
        <v>0</v>
      </c>
      <c r="J493" s="41">
        <v>0</v>
      </c>
      <c r="K493" s="41">
        <v>104</v>
      </c>
      <c r="L493" s="42"/>
      <c r="M493" s="43"/>
    </row>
    <row r="494" spans="1:13" ht="12.75" customHeight="1">
      <c r="A494" s="37"/>
      <c r="B494" s="38">
        <v>487</v>
      </c>
      <c r="C494" s="39" t="s">
        <v>76</v>
      </c>
      <c r="D494" s="38" t="s">
        <v>26</v>
      </c>
      <c r="E494" s="40" t="s">
        <v>6</v>
      </c>
      <c r="F494" s="41">
        <v>4</v>
      </c>
      <c r="G494" s="41">
        <v>3</v>
      </c>
      <c r="H494" s="41">
        <v>0</v>
      </c>
      <c r="I494" s="41">
        <v>0</v>
      </c>
      <c r="J494" s="41">
        <v>0</v>
      </c>
      <c r="K494" s="41">
        <v>7</v>
      </c>
      <c r="L494" s="42"/>
      <c r="M494" s="43"/>
    </row>
    <row r="495" spans="1:13" ht="12.75" customHeight="1">
      <c r="A495" s="37"/>
      <c r="B495" s="38">
        <v>488</v>
      </c>
      <c r="C495" s="39" t="s">
        <v>76</v>
      </c>
      <c r="D495" s="38" t="s">
        <v>27</v>
      </c>
      <c r="E495" s="40" t="s">
        <v>7</v>
      </c>
      <c r="F495" s="41">
        <v>325</v>
      </c>
      <c r="G495" s="41">
        <v>242</v>
      </c>
      <c r="H495" s="41">
        <v>36</v>
      </c>
      <c r="I495" s="41">
        <v>4</v>
      </c>
      <c r="J495" s="41">
        <v>0</v>
      </c>
      <c r="K495" s="41">
        <v>607</v>
      </c>
      <c r="L495" s="42"/>
      <c r="M495" s="43"/>
    </row>
    <row r="496" spans="1:13" ht="12.75" customHeight="1">
      <c r="A496" s="37"/>
      <c r="B496" s="38">
        <v>489</v>
      </c>
      <c r="C496" s="39" t="s">
        <v>76</v>
      </c>
      <c r="D496" s="38" t="s">
        <v>28</v>
      </c>
      <c r="E496" s="40" t="s">
        <v>8</v>
      </c>
      <c r="F496" s="41">
        <v>24</v>
      </c>
      <c r="G496" s="41">
        <v>15</v>
      </c>
      <c r="H496" s="41">
        <v>0</v>
      </c>
      <c r="I496" s="41">
        <v>3</v>
      </c>
      <c r="J496" s="41">
        <v>0</v>
      </c>
      <c r="K496" s="41">
        <v>44</v>
      </c>
      <c r="L496" s="42"/>
      <c r="M496" s="43"/>
    </row>
    <row r="497" spans="1:13" ht="12.75" customHeight="1">
      <c r="A497" s="37"/>
      <c r="B497" s="38">
        <v>490</v>
      </c>
      <c r="C497" s="39" t="s">
        <v>76</v>
      </c>
      <c r="D497" s="38" t="s">
        <v>29</v>
      </c>
      <c r="E497" s="40" t="s">
        <v>9</v>
      </c>
      <c r="F497" s="41">
        <v>51</v>
      </c>
      <c r="G497" s="41">
        <v>25</v>
      </c>
      <c r="H497" s="41">
        <v>12</v>
      </c>
      <c r="I497" s="41">
        <v>0</v>
      </c>
      <c r="J497" s="41">
        <v>0</v>
      </c>
      <c r="K497" s="41">
        <v>89</v>
      </c>
      <c r="L497" s="42"/>
      <c r="M497" s="43"/>
    </row>
    <row r="498" spans="1:13" ht="12.75" customHeight="1">
      <c r="A498" s="37"/>
      <c r="B498" s="38">
        <v>491</v>
      </c>
      <c r="C498" s="39" t="s">
        <v>76</v>
      </c>
      <c r="D498" s="38" t="s">
        <v>30</v>
      </c>
      <c r="E498" s="40" t="s">
        <v>10</v>
      </c>
      <c r="F498" s="41">
        <v>18</v>
      </c>
      <c r="G498" s="41">
        <v>13</v>
      </c>
      <c r="H498" s="41">
        <v>13</v>
      </c>
      <c r="I498" s="41">
        <v>3</v>
      </c>
      <c r="J498" s="41">
        <v>0</v>
      </c>
      <c r="K498" s="41">
        <v>45</v>
      </c>
      <c r="L498" s="42"/>
      <c r="M498" s="43"/>
    </row>
    <row r="499" spans="1:13" ht="12.75" customHeight="1">
      <c r="A499" s="37"/>
      <c r="B499" s="38">
        <v>492</v>
      </c>
      <c r="C499" s="39" t="s">
        <v>76</v>
      </c>
      <c r="D499" s="38" t="s">
        <v>31</v>
      </c>
      <c r="E499" s="40" t="s">
        <v>11</v>
      </c>
      <c r="F499" s="41">
        <v>65</v>
      </c>
      <c r="G499" s="41">
        <v>58</v>
      </c>
      <c r="H499" s="41">
        <v>11</v>
      </c>
      <c r="I499" s="41">
        <v>3</v>
      </c>
      <c r="J499" s="41">
        <v>0</v>
      </c>
      <c r="K499" s="41">
        <v>136</v>
      </c>
      <c r="L499" s="42"/>
      <c r="M499" s="43"/>
    </row>
    <row r="500" spans="1:13" ht="12.75" customHeight="1">
      <c r="A500" s="37"/>
      <c r="B500" s="38">
        <v>493</v>
      </c>
      <c r="C500" s="39" t="s">
        <v>76</v>
      </c>
      <c r="D500" s="38" t="s">
        <v>32</v>
      </c>
      <c r="E500" s="40" t="s">
        <v>12</v>
      </c>
      <c r="F500" s="41">
        <v>7</v>
      </c>
      <c r="G500" s="41">
        <v>0</v>
      </c>
      <c r="H500" s="41">
        <v>0</v>
      </c>
      <c r="I500" s="41">
        <v>0</v>
      </c>
      <c r="J500" s="41">
        <v>0</v>
      </c>
      <c r="K500" s="41">
        <v>9</v>
      </c>
      <c r="L500" s="42"/>
      <c r="M500" s="43"/>
    </row>
    <row r="501" spans="1:13" ht="12.75" customHeight="1">
      <c r="A501" s="37"/>
      <c r="B501" s="38">
        <v>494</v>
      </c>
      <c r="C501" s="39" t="s">
        <v>76</v>
      </c>
      <c r="D501" s="38" t="s">
        <v>33</v>
      </c>
      <c r="E501" s="40" t="s">
        <v>13</v>
      </c>
      <c r="F501" s="41">
        <v>31</v>
      </c>
      <c r="G501" s="41">
        <v>11</v>
      </c>
      <c r="H501" s="41">
        <v>0</v>
      </c>
      <c r="I501" s="41">
        <v>0</v>
      </c>
      <c r="J501" s="41">
        <v>0</v>
      </c>
      <c r="K501" s="41">
        <v>43</v>
      </c>
      <c r="L501" s="42"/>
      <c r="M501" s="43"/>
    </row>
    <row r="502" spans="1:13" ht="12.75" customHeight="1">
      <c r="A502" s="37"/>
      <c r="B502" s="38">
        <v>495</v>
      </c>
      <c r="C502" s="39" t="s">
        <v>76</v>
      </c>
      <c r="D502" s="38" t="s">
        <v>34</v>
      </c>
      <c r="E502" s="40" t="s">
        <v>14</v>
      </c>
      <c r="F502" s="41">
        <v>166</v>
      </c>
      <c r="G502" s="41">
        <v>8</v>
      </c>
      <c r="H502" s="41">
        <v>5</v>
      </c>
      <c r="I502" s="41">
        <v>3</v>
      </c>
      <c r="J502" s="41">
        <v>0</v>
      </c>
      <c r="K502" s="41">
        <v>180</v>
      </c>
      <c r="L502" s="42"/>
      <c r="M502" s="43"/>
    </row>
    <row r="503" spans="1:13" ht="12.75" customHeight="1">
      <c r="A503" s="37"/>
      <c r="B503" s="38">
        <v>496</v>
      </c>
      <c r="C503" s="39" t="s">
        <v>76</v>
      </c>
      <c r="D503" s="38" t="s">
        <v>35</v>
      </c>
      <c r="E503" s="40" t="s">
        <v>15</v>
      </c>
      <c r="F503" s="41">
        <v>121</v>
      </c>
      <c r="G503" s="41">
        <v>44</v>
      </c>
      <c r="H503" s="41">
        <v>8</v>
      </c>
      <c r="I503" s="41">
        <v>3</v>
      </c>
      <c r="J503" s="41">
        <v>0</v>
      </c>
      <c r="K503" s="41">
        <v>175</v>
      </c>
      <c r="L503" s="42"/>
      <c r="M503" s="43"/>
    </row>
    <row r="504" spans="1:13" ht="12.75" customHeight="1">
      <c r="A504" s="37"/>
      <c r="B504" s="38">
        <v>497</v>
      </c>
      <c r="C504" s="39" t="s">
        <v>76</v>
      </c>
      <c r="D504" s="38" t="s">
        <v>36</v>
      </c>
      <c r="E504" s="40" t="s">
        <v>16</v>
      </c>
      <c r="F504" s="41">
        <v>56</v>
      </c>
      <c r="G504" s="41">
        <v>27</v>
      </c>
      <c r="H504" s="41">
        <v>5</v>
      </c>
      <c r="I504" s="41">
        <v>0</v>
      </c>
      <c r="J504" s="41">
        <v>0</v>
      </c>
      <c r="K504" s="41">
        <v>88</v>
      </c>
      <c r="L504" s="42"/>
      <c r="M504" s="43"/>
    </row>
    <row r="505" spans="1:13" ht="12.75" customHeight="1">
      <c r="A505" s="37"/>
      <c r="B505" s="38">
        <v>498</v>
      </c>
      <c r="C505" s="39" t="s">
        <v>76</v>
      </c>
      <c r="D505" s="38" t="s">
        <v>37</v>
      </c>
      <c r="E505" s="40" t="s">
        <v>17</v>
      </c>
      <c r="F505" s="41">
        <v>3</v>
      </c>
      <c r="G505" s="41">
        <v>0</v>
      </c>
      <c r="H505" s="41">
        <v>0</v>
      </c>
      <c r="I505" s="41">
        <v>0</v>
      </c>
      <c r="J505" s="41">
        <v>0</v>
      </c>
      <c r="K505" s="41">
        <v>4</v>
      </c>
      <c r="L505" s="42"/>
      <c r="M505" s="43"/>
    </row>
    <row r="506" spans="1:13" ht="12.75" customHeight="1">
      <c r="A506" s="37"/>
      <c r="B506" s="38">
        <v>499</v>
      </c>
      <c r="C506" s="39" t="s">
        <v>76</v>
      </c>
      <c r="D506" s="38" t="s">
        <v>38</v>
      </c>
      <c r="E506" s="40" t="s">
        <v>18</v>
      </c>
      <c r="F506" s="41">
        <v>13</v>
      </c>
      <c r="G506" s="41">
        <v>11</v>
      </c>
      <c r="H506" s="41">
        <v>3</v>
      </c>
      <c r="I506" s="41">
        <v>0</v>
      </c>
      <c r="J506" s="41">
        <v>0</v>
      </c>
      <c r="K506" s="41">
        <v>27</v>
      </c>
      <c r="L506" s="42"/>
      <c r="M506" s="43"/>
    </row>
    <row r="507" spans="1:13" ht="12.75" customHeight="1">
      <c r="A507" s="37"/>
      <c r="B507" s="38">
        <v>500</v>
      </c>
      <c r="C507" s="39" t="s">
        <v>76</v>
      </c>
      <c r="D507" s="38" t="s">
        <v>39</v>
      </c>
      <c r="E507" s="40" t="s">
        <v>19</v>
      </c>
      <c r="F507" s="41">
        <v>63</v>
      </c>
      <c r="G507" s="41">
        <v>30</v>
      </c>
      <c r="H507" s="41">
        <v>9</v>
      </c>
      <c r="I507" s="41">
        <v>4</v>
      </c>
      <c r="J507" s="41">
        <v>0</v>
      </c>
      <c r="K507" s="41">
        <v>106</v>
      </c>
      <c r="L507" s="42"/>
      <c r="M507" s="43"/>
    </row>
    <row r="508" spans="1:13" ht="12.75" customHeight="1">
      <c r="A508" s="37"/>
      <c r="B508" s="38">
        <v>501</v>
      </c>
      <c r="C508" s="39" t="s">
        <v>76</v>
      </c>
      <c r="D508" s="38" t="s">
        <v>40</v>
      </c>
      <c r="E508" s="40" t="s">
        <v>20</v>
      </c>
      <c r="F508" s="41">
        <v>21</v>
      </c>
      <c r="G508" s="41">
        <v>7</v>
      </c>
      <c r="H508" s="41">
        <v>3</v>
      </c>
      <c r="I508" s="41">
        <v>0</v>
      </c>
      <c r="J508" s="41">
        <v>0</v>
      </c>
      <c r="K508" s="41">
        <v>30</v>
      </c>
      <c r="L508" s="42"/>
      <c r="M508" s="43"/>
    </row>
    <row r="509" spans="1:13" ht="12.75" customHeight="1">
      <c r="A509" s="37"/>
      <c r="B509" s="38">
        <v>502</v>
      </c>
      <c r="C509" s="39" t="s">
        <v>76</v>
      </c>
      <c r="D509" s="38" t="s">
        <v>41</v>
      </c>
      <c r="E509" s="40" t="s">
        <v>21</v>
      </c>
      <c r="F509" s="41">
        <v>56</v>
      </c>
      <c r="G509" s="41">
        <v>33</v>
      </c>
      <c r="H509" s="41">
        <v>7</v>
      </c>
      <c r="I509" s="41">
        <v>0</v>
      </c>
      <c r="J509" s="41">
        <v>0</v>
      </c>
      <c r="K509" s="41">
        <v>96</v>
      </c>
      <c r="L509" s="42"/>
      <c r="M509" s="43"/>
    </row>
    <row r="510" spans="1:13" ht="12.75" customHeight="1">
      <c r="A510" s="37"/>
      <c r="B510" s="38">
        <v>503</v>
      </c>
      <c r="C510" s="39" t="s">
        <v>76</v>
      </c>
      <c r="D510" s="38" t="s">
        <v>42</v>
      </c>
      <c r="E510" s="49" t="s">
        <v>44</v>
      </c>
      <c r="F510" s="41">
        <v>0</v>
      </c>
      <c r="G510" s="41">
        <v>0</v>
      </c>
      <c r="H510" s="41">
        <v>0</v>
      </c>
      <c r="I510" s="41">
        <v>0</v>
      </c>
      <c r="J510" s="41">
        <v>0</v>
      </c>
      <c r="K510" s="41">
        <v>0</v>
      </c>
      <c r="L510" s="42"/>
      <c r="M510" s="43"/>
    </row>
    <row r="511" spans="1:13" ht="12.75" customHeight="1">
      <c r="A511" s="37"/>
      <c r="B511" s="38">
        <v>504</v>
      </c>
      <c r="C511" s="39" t="s">
        <v>76</v>
      </c>
      <c r="D511" s="38"/>
      <c r="E511" s="40" t="s">
        <v>1</v>
      </c>
      <c r="F511" s="41">
        <v>1423</v>
      </c>
      <c r="G511" s="41">
        <v>684</v>
      </c>
      <c r="H511" s="41">
        <v>164</v>
      </c>
      <c r="I511" s="41">
        <v>23</v>
      </c>
      <c r="J511" s="41">
        <v>0</v>
      </c>
      <c r="K511" s="41">
        <v>2294</v>
      </c>
      <c r="L511" s="42"/>
      <c r="M511" s="43"/>
    </row>
    <row r="512" spans="1:13" ht="12.75" customHeight="1">
      <c r="A512" s="37"/>
      <c r="B512" s="38">
        <v>505</v>
      </c>
      <c r="C512" s="39" t="s">
        <v>77</v>
      </c>
      <c r="D512" s="38" t="s">
        <v>23</v>
      </c>
      <c r="E512" s="40" t="s">
        <v>3</v>
      </c>
      <c r="F512" s="41">
        <v>518</v>
      </c>
      <c r="G512" s="41">
        <v>96</v>
      </c>
      <c r="H512" s="41">
        <v>28</v>
      </c>
      <c r="I512" s="41">
        <v>9</v>
      </c>
      <c r="J512" s="41">
        <v>0</v>
      </c>
      <c r="K512" s="41">
        <v>651</v>
      </c>
      <c r="L512" s="42"/>
      <c r="M512" s="43"/>
    </row>
    <row r="513" spans="1:13" ht="12.75" customHeight="1">
      <c r="A513" s="37"/>
      <c r="B513" s="38">
        <v>506</v>
      </c>
      <c r="C513" s="39" t="s">
        <v>77</v>
      </c>
      <c r="D513" s="38" t="s">
        <v>24</v>
      </c>
      <c r="E513" s="40" t="s">
        <v>4</v>
      </c>
      <c r="F513" s="41">
        <v>21</v>
      </c>
      <c r="G513" s="41">
        <v>11</v>
      </c>
      <c r="H513" s="41">
        <v>6</v>
      </c>
      <c r="I513" s="41">
        <v>3</v>
      </c>
      <c r="J513" s="41">
        <v>3</v>
      </c>
      <c r="K513" s="41">
        <v>42</v>
      </c>
      <c r="L513" s="42"/>
      <c r="M513" s="43"/>
    </row>
    <row r="514" spans="1:13" ht="12.75" customHeight="1">
      <c r="A514" s="37"/>
      <c r="B514" s="38">
        <v>507</v>
      </c>
      <c r="C514" s="39" t="s">
        <v>77</v>
      </c>
      <c r="D514" s="38" t="s">
        <v>25</v>
      </c>
      <c r="E514" s="40" t="s">
        <v>5</v>
      </c>
      <c r="F514" s="41">
        <v>173</v>
      </c>
      <c r="G514" s="41">
        <v>104</v>
      </c>
      <c r="H514" s="41">
        <v>71</v>
      </c>
      <c r="I514" s="41">
        <v>33</v>
      </c>
      <c r="J514" s="41">
        <v>0</v>
      </c>
      <c r="K514" s="41">
        <v>381</v>
      </c>
      <c r="L514" s="42"/>
      <c r="M514" s="43"/>
    </row>
    <row r="515" spans="1:13" ht="12.75" customHeight="1">
      <c r="A515" s="37"/>
      <c r="B515" s="38">
        <v>508</v>
      </c>
      <c r="C515" s="39" t="s">
        <v>77</v>
      </c>
      <c r="D515" s="38" t="s">
        <v>26</v>
      </c>
      <c r="E515" s="40" t="s">
        <v>6</v>
      </c>
      <c r="F515" s="41">
        <v>12</v>
      </c>
      <c r="G515" s="41">
        <v>8</v>
      </c>
      <c r="H515" s="41">
        <v>7</v>
      </c>
      <c r="I515" s="41">
        <v>0</v>
      </c>
      <c r="J515" s="41">
        <v>0</v>
      </c>
      <c r="K515" s="41">
        <v>28</v>
      </c>
      <c r="L515" s="42"/>
      <c r="M515" s="43"/>
    </row>
    <row r="516" spans="1:13" ht="12.75" customHeight="1">
      <c r="A516" s="37"/>
      <c r="B516" s="38">
        <v>509</v>
      </c>
      <c r="C516" s="39" t="s">
        <v>77</v>
      </c>
      <c r="D516" s="38" t="s">
        <v>27</v>
      </c>
      <c r="E516" s="40" t="s">
        <v>7</v>
      </c>
      <c r="F516" s="41">
        <v>1156</v>
      </c>
      <c r="G516" s="41">
        <v>619</v>
      </c>
      <c r="H516" s="41">
        <v>170</v>
      </c>
      <c r="I516" s="41">
        <v>29</v>
      </c>
      <c r="J516" s="41">
        <v>0</v>
      </c>
      <c r="K516" s="41">
        <v>1974</v>
      </c>
      <c r="L516" s="42"/>
      <c r="M516" s="43"/>
    </row>
    <row r="517" spans="1:13" ht="12.75" customHeight="1">
      <c r="A517" s="37"/>
      <c r="B517" s="38">
        <v>510</v>
      </c>
      <c r="C517" s="39" t="s">
        <v>77</v>
      </c>
      <c r="D517" s="38" t="s">
        <v>28</v>
      </c>
      <c r="E517" s="40" t="s">
        <v>8</v>
      </c>
      <c r="F517" s="41">
        <v>91</v>
      </c>
      <c r="G517" s="41">
        <v>46</v>
      </c>
      <c r="H517" s="41">
        <v>42</v>
      </c>
      <c r="I517" s="41">
        <v>8</v>
      </c>
      <c r="J517" s="41">
        <v>0</v>
      </c>
      <c r="K517" s="41">
        <v>187</v>
      </c>
      <c r="L517" s="42"/>
      <c r="M517" s="43"/>
    </row>
    <row r="518" spans="1:13" ht="12.75" customHeight="1">
      <c r="A518" s="37"/>
      <c r="B518" s="38">
        <v>511</v>
      </c>
      <c r="C518" s="39" t="s">
        <v>77</v>
      </c>
      <c r="D518" s="38" t="s">
        <v>29</v>
      </c>
      <c r="E518" s="40" t="s">
        <v>9</v>
      </c>
      <c r="F518" s="41">
        <v>250</v>
      </c>
      <c r="G518" s="41">
        <v>159</v>
      </c>
      <c r="H518" s="41">
        <v>138</v>
      </c>
      <c r="I518" s="41">
        <v>32</v>
      </c>
      <c r="J518" s="41">
        <v>0</v>
      </c>
      <c r="K518" s="41">
        <v>579</v>
      </c>
      <c r="L518" s="42"/>
      <c r="M518" s="43"/>
    </row>
    <row r="519" spans="1:13" ht="12.75" customHeight="1">
      <c r="A519" s="37"/>
      <c r="B519" s="38">
        <v>512</v>
      </c>
      <c r="C519" s="39" t="s">
        <v>77</v>
      </c>
      <c r="D519" s="38" t="s">
        <v>30</v>
      </c>
      <c r="E519" s="40" t="s">
        <v>10</v>
      </c>
      <c r="F519" s="41">
        <v>130</v>
      </c>
      <c r="G519" s="41">
        <v>143</v>
      </c>
      <c r="H519" s="41">
        <v>134</v>
      </c>
      <c r="I519" s="41">
        <v>44</v>
      </c>
      <c r="J519" s="41">
        <v>3</v>
      </c>
      <c r="K519" s="41">
        <v>452</v>
      </c>
      <c r="L519" s="42"/>
      <c r="M519" s="43"/>
    </row>
    <row r="520" spans="1:13" ht="12.75" customHeight="1">
      <c r="A520" s="37"/>
      <c r="B520" s="38">
        <v>513</v>
      </c>
      <c r="C520" s="39" t="s">
        <v>77</v>
      </c>
      <c r="D520" s="38" t="s">
        <v>31</v>
      </c>
      <c r="E520" s="40" t="s">
        <v>11</v>
      </c>
      <c r="F520" s="41">
        <v>481</v>
      </c>
      <c r="G520" s="41">
        <v>126</v>
      </c>
      <c r="H520" s="41">
        <v>43</v>
      </c>
      <c r="I520" s="41">
        <v>9</v>
      </c>
      <c r="J520" s="41">
        <v>0</v>
      </c>
      <c r="K520" s="41">
        <v>659</v>
      </c>
      <c r="L520" s="42"/>
      <c r="M520" s="43"/>
    </row>
    <row r="521" spans="1:13" ht="12.75" customHeight="1">
      <c r="A521" s="37"/>
      <c r="B521" s="38">
        <v>514</v>
      </c>
      <c r="C521" s="39" t="s">
        <v>77</v>
      </c>
      <c r="D521" s="38" t="s">
        <v>32</v>
      </c>
      <c r="E521" s="40" t="s">
        <v>12</v>
      </c>
      <c r="F521" s="41">
        <v>36</v>
      </c>
      <c r="G521" s="41">
        <v>7</v>
      </c>
      <c r="H521" s="41">
        <v>4</v>
      </c>
      <c r="I521" s="41">
        <v>0</v>
      </c>
      <c r="J521" s="41">
        <v>0</v>
      </c>
      <c r="K521" s="41">
        <v>47</v>
      </c>
      <c r="L521" s="42"/>
      <c r="M521" s="43"/>
    </row>
    <row r="522" spans="1:13" ht="12.75" customHeight="1">
      <c r="A522" s="37"/>
      <c r="B522" s="38">
        <v>515</v>
      </c>
      <c r="C522" s="39" t="s">
        <v>77</v>
      </c>
      <c r="D522" s="38" t="s">
        <v>33</v>
      </c>
      <c r="E522" s="40" t="s">
        <v>13</v>
      </c>
      <c r="F522" s="41">
        <v>197</v>
      </c>
      <c r="G522" s="41">
        <v>76</v>
      </c>
      <c r="H522" s="41">
        <v>24</v>
      </c>
      <c r="I522" s="41">
        <v>0</v>
      </c>
      <c r="J522" s="41">
        <v>0</v>
      </c>
      <c r="K522" s="41">
        <v>297</v>
      </c>
      <c r="L522" s="42"/>
      <c r="M522" s="43"/>
    </row>
    <row r="523" spans="1:13" ht="12.75" customHeight="1">
      <c r="A523" s="37"/>
      <c r="B523" s="38">
        <v>516</v>
      </c>
      <c r="C523" s="39" t="s">
        <v>77</v>
      </c>
      <c r="D523" s="38" t="s">
        <v>34</v>
      </c>
      <c r="E523" s="40" t="s">
        <v>14</v>
      </c>
      <c r="F523" s="41">
        <v>746</v>
      </c>
      <c r="G523" s="41">
        <v>59</v>
      </c>
      <c r="H523" s="41">
        <v>21</v>
      </c>
      <c r="I523" s="41">
        <v>6</v>
      </c>
      <c r="J523" s="41">
        <v>0</v>
      </c>
      <c r="K523" s="41">
        <v>832</v>
      </c>
      <c r="L523" s="42"/>
      <c r="M523" s="43"/>
    </row>
    <row r="524" spans="1:13" ht="12.75" customHeight="1">
      <c r="A524" s="37"/>
      <c r="B524" s="38">
        <v>517</v>
      </c>
      <c r="C524" s="39" t="s">
        <v>77</v>
      </c>
      <c r="D524" s="38" t="s">
        <v>35</v>
      </c>
      <c r="E524" s="40" t="s">
        <v>15</v>
      </c>
      <c r="F524" s="41">
        <v>510</v>
      </c>
      <c r="G524" s="41">
        <v>259</v>
      </c>
      <c r="H524" s="41">
        <v>81</v>
      </c>
      <c r="I524" s="41">
        <v>22</v>
      </c>
      <c r="J524" s="41">
        <v>0</v>
      </c>
      <c r="K524" s="41">
        <v>872</v>
      </c>
      <c r="L524" s="42"/>
      <c r="M524" s="43"/>
    </row>
    <row r="525" spans="1:13" ht="12.75" customHeight="1">
      <c r="A525" s="37"/>
      <c r="B525" s="38">
        <v>518</v>
      </c>
      <c r="C525" s="39" t="s">
        <v>77</v>
      </c>
      <c r="D525" s="38" t="s">
        <v>36</v>
      </c>
      <c r="E525" s="40" t="s">
        <v>16</v>
      </c>
      <c r="F525" s="41">
        <v>211</v>
      </c>
      <c r="G525" s="41">
        <v>95</v>
      </c>
      <c r="H525" s="41">
        <v>37</v>
      </c>
      <c r="I525" s="41">
        <v>20</v>
      </c>
      <c r="J525" s="41">
        <v>0</v>
      </c>
      <c r="K525" s="41">
        <v>364</v>
      </c>
      <c r="L525" s="42"/>
      <c r="M525" s="43"/>
    </row>
    <row r="526" spans="1:13" ht="12.75" customHeight="1">
      <c r="A526" s="37"/>
      <c r="B526" s="38">
        <v>519</v>
      </c>
      <c r="C526" s="39" t="s">
        <v>77</v>
      </c>
      <c r="D526" s="38" t="s">
        <v>37</v>
      </c>
      <c r="E526" s="40" t="s">
        <v>17</v>
      </c>
      <c r="F526" s="41">
        <v>17</v>
      </c>
      <c r="G526" s="41">
        <v>4</v>
      </c>
      <c r="H526" s="41">
        <v>3</v>
      </c>
      <c r="I526" s="41">
        <v>0</v>
      </c>
      <c r="J526" s="41">
        <v>0</v>
      </c>
      <c r="K526" s="41">
        <v>26</v>
      </c>
      <c r="L526" s="42"/>
      <c r="M526" s="43"/>
    </row>
    <row r="527" spans="1:13" ht="12.75" customHeight="1">
      <c r="A527" s="37"/>
      <c r="B527" s="38">
        <v>520</v>
      </c>
      <c r="C527" s="39" t="s">
        <v>77</v>
      </c>
      <c r="D527" s="38" t="s">
        <v>38</v>
      </c>
      <c r="E527" s="40" t="s">
        <v>18</v>
      </c>
      <c r="F527" s="41">
        <v>66</v>
      </c>
      <c r="G527" s="41">
        <v>34</v>
      </c>
      <c r="H527" s="41">
        <v>15</v>
      </c>
      <c r="I527" s="41">
        <v>8</v>
      </c>
      <c r="J527" s="41">
        <v>0</v>
      </c>
      <c r="K527" s="41">
        <v>125</v>
      </c>
      <c r="L527" s="42"/>
      <c r="M527" s="43"/>
    </row>
    <row r="528" spans="1:13" ht="12.75" customHeight="1">
      <c r="A528" s="37"/>
      <c r="B528" s="38">
        <v>521</v>
      </c>
      <c r="C528" s="39" t="s">
        <v>77</v>
      </c>
      <c r="D528" s="38" t="s">
        <v>39</v>
      </c>
      <c r="E528" s="40" t="s">
        <v>19</v>
      </c>
      <c r="F528" s="41">
        <v>576</v>
      </c>
      <c r="G528" s="41">
        <v>230</v>
      </c>
      <c r="H528" s="41">
        <v>115</v>
      </c>
      <c r="I528" s="41">
        <v>30</v>
      </c>
      <c r="J528" s="41">
        <v>0</v>
      </c>
      <c r="K528" s="41">
        <v>951</v>
      </c>
      <c r="L528" s="42"/>
      <c r="M528" s="43"/>
    </row>
    <row r="529" spans="1:13" ht="12.75" customHeight="1">
      <c r="A529" s="37"/>
      <c r="B529" s="38">
        <v>522</v>
      </c>
      <c r="C529" s="39" t="s">
        <v>77</v>
      </c>
      <c r="D529" s="38" t="s">
        <v>40</v>
      </c>
      <c r="E529" s="40" t="s">
        <v>20</v>
      </c>
      <c r="F529" s="41">
        <v>88</v>
      </c>
      <c r="G529" s="41">
        <v>37</v>
      </c>
      <c r="H529" s="41">
        <v>16</v>
      </c>
      <c r="I529" s="41">
        <v>7</v>
      </c>
      <c r="J529" s="41">
        <v>0</v>
      </c>
      <c r="K529" s="41">
        <v>148</v>
      </c>
      <c r="L529" s="42"/>
      <c r="M529" s="43"/>
    </row>
    <row r="530" spans="1:13" ht="12.75" customHeight="1">
      <c r="A530" s="37"/>
      <c r="B530" s="38">
        <v>523</v>
      </c>
      <c r="C530" s="39" t="s">
        <v>77</v>
      </c>
      <c r="D530" s="38" t="s">
        <v>41</v>
      </c>
      <c r="E530" s="40" t="s">
        <v>21</v>
      </c>
      <c r="F530" s="41">
        <v>250</v>
      </c>
      <c r="G530" s="41">
        <v>208</v>
      </c>
      <c r="H530" s="41">
        <v>82</v>
      </c>
      <c r="I530" s="41">
        <v>7</v>
      </c>
      <c r="J530" s="41">
        <v>0</v>
      </c>
      <c r="K530" s="41">
        <v>547</v>
      </c>
      <c r="L530" s="42"/>
      <c r="M530" s="43"/>
    </row>
    <row r="531" spans="1:13" ht="12.75" customHeight="1">
      <c r="A531" s="37"/>
      <c r="B531" s="38">
        <v>524</v>
      </c>
      <c r="C531" s="39" t="s">
        <v>77</v>
      </c>
      <c r="D531" s="38" t="s">
        <v>42</v>
      </c>
      <c r="E531" s="49" t="s">
        <v>44</v>
      </c>
      <c r="F531" s="41">
        <v>9</v>
      </c>
      <c r="G531" s="41">
        <v>0</v>
      </c>
      <c r="H531" s="41">
        <v>0</v>
      </c>
      <c r="I531" s="41">
        <v>0</v>
      </c>
      <c r="J531" s="41">
        <v>0</v>
      </c>
      <c r="K531" s="41">
        <v>9</v>
      </c>
      <c r="L531" s="42"/>
      <c r="M531" s="43"/>
    </row>
    <row r="532" spans="1:13" ht="12.75" customHeight="1">
      <c r="A532" s="37"/>
      <c r="B532" s="38">
        <v>525</v>
      </c>
      <c r="C532" s="39" t="s">
        <v>77</v>
      </c>
      <c r="D532" s="38"/>
      <c r="E532" s="40" t="s">
        <v>1</v>
      </c>
      <c r="F532" s="41">
        <v>5538</v>
      </c>
      <c r="G532" s="41">
        <v>2321</v>
      </c>
      <c r="H532" s="41">
        <v>1037</v>
      </c>
      <c r="I532" s="41">
        <v>269</v>
      </c>
      <c r="J532" s="41">
        <v>6</v>
      </c>
      <c r="K532" s="41">
        <v>9171</v>
      </c>
      <c r="L532" s="42"/>
      <c r="M532" s="43"/>
    </row>
    <row r="533" spans="1:13" ht="12.75" customHeight="1">
      <c r="A533" s="37"/>
      <c r="B533" s="38">
        <v>526</v>
      </c>
      <c r="C533" s="39" t="s">
        <v>78</v>
      </c>
      <c r="D533" s="38" t="s">
        <v>23</v>
      </c>
      <c r="E533" s="40" t="s">
        <v>3</v>
      </c>
      <c r="F533" s="41">
        <v>78</v>
      </c>
      <c r="G533" s="41">
        <v>45</v>
      </c>
      <c r="H533" s="41">
        <v>8</v>
      </c>
      <c r="I533" s="41">
        <v>3</v>
      </c>
      <c r="J533" s="41">
        <v>0</v>
      </c>
      <c r="K533" s="41">
        <v>133</v>
      </c>
      <c r="L533" s="42"/>
      <c r="M533" s="43"/>
    </row>
    <row r="534" spans="1:13" ht="12.75" customHeight="1">
      <c r="A534" s="37"/>
      <c r="B534" s="38">
        <v>527</v>
      </c>
      <c r="C534" s="39" t="s">
        <v>78</v>
      </c>
      <c r="D534" s="38" t="s">
        <v>24</v>
      </c>
      <c r="E534" s="40" t="s">
        <v>4</v>
      </c>
      <c r="F534" s="41">
        <v>6</v>
      </c>
      <c r="G534" s="41">
        <v>7</v>
      </c>
      <c r="H534" s="41">
        <v>0</v>
      </c>
      <c r="I534" s="41">
        <v>3</v>
      </c>
      <c r="J534" s="41">
        <v>0</v>
      </c>
      <c r="K534" s="41">
        <v>16</v>
      </c>
      <c r="L534" s="42"/>
      <c r="M534" s="43"/>
    </row>
    <row r="535" spans="1:13" ht="12.75" customHeight="1">
      <c r="A535" s="37"/>
      <c r="B535" s="38">
        <v>528</v>
      </c>
      <c r="C535" s="39" t="s">
        <v>78</v>
      </c>
      <c r="D535" s="38" t="s">
        <v>25</v>
      </c>
      <c r="E535" s="40" t="s">
        <v>5</v>
      </c>
      <c r="F535" s="41">
        <v>444</v>
      </c>
      <c r="G535" s="41">
        <v>335</v>
      </c>
      <c r="H535" s="41">
        <v>351</v>
      </c>
      <c r="I535" s="41">
        <v>225</v>
      </c>
      <c r="J535" s="41">
        <v>7</v>
      </c>
      <c r="K535" s="41">
        <v>1362</v>
      </c>
      <c r="L535" s="42"/>
      <c r="M535" s="43"/>
    </row>
    <row r="536" spans="1:13" ht="12.75" customHeight="1">
      <c r="A536" s="37"/>
      <c r="B536" s="38">
        <v>529</v>
      </c>
      <c r="C536" s="39" t="s">
        <v>78</v>
      </c>
      <c r="D536" s="38" t="s">
        <v>26</v>
      </c>
      <c r="E536" s="40" t="s">
        <v>6</v>
      </c>
      <c r="F536" s="41">
        <v>60</v>
      </c>
      <c r="G536" s="41">
        <v>27</v>
      </c>
      <c r="H536" s="41">
        <v>16</v>
      </c>
      <c r="I536" s="41">
        <v>7</v>
      </c>
      <c r="J536" s="41">
        <v>0</v>
      </c>
      <c r="K536" s="41">
        <v>110</v>
      </c>
      <c r="L536" s="42"/>
      <c r="M536" s="43"/>
    </row>
    <row r="537" spans="1:13" ht="12.75" customHeight="1">
      <c r="A537" s="37"/>
      <c r="B537" s="38">
        <v>530</v>
      </c>
      <c r="C537" s="39" t="s">
        <v>78</v>
      </c>
      <c r="D537" s="38" t="s">
        <v>27</v>
      </c>
      <c r="E537" s="40" t="s">
        <v>7</v>
      </c>
      <c r="F537" s="41">
        <v>2404</v>
      </c>
      <c r="G537" s="41">
        <v>753</v>
      </c>
      <c r="H537" s="41">
        <v>205</v>
      </c>
      <c r="I537" s="41">
        <v>77</v>
      </c>
      <c r="J537" s="41">
        <v>0</v>
      </c>
      <c r="K537" s="41">
        <v>3440</v>
      </c>
      <c r="L537" s="42"/>
      <c r="M537" s="43"/>
    </row>
    <row r="538" spans="1:13" ht="12.75" customHeight="1">
      <c r="A538" s="37"/>
      <c r="B538" s="38">
        <v>531</v>
      </c>
      <c r="C538" s="39" t="s">
        <v>78</v>
      </c>
      <c r="D538" s="38" t="s">
        <v>28</v>
      </c>
      <c r="E538" s="40" t="s">
        <v>8</v>
      </c>
      <c r="F538" s="41">
        <v>472</v>
      </c>
      <c r="G538" s="41">
        <v>300</v>
      </c>
      <c r="H538" s="41">
        <v>245</v>
      </c>
      <c r="I538" s="41">
        <v>155</v>
      </c>
      <c r="J538" s="41">
        <v>4</v>
      </c>
      <c r="K538" s="41">
        <v>1176</v>
      </c>
      <c r="L538" s="42"/>
      <c r="M538" s="43"/>
    </row>
    <row r="539" spans="1:13" ht="12.75" customHeight="1">
      <c r="A539" s="37"/>
      <c r="B539" s="38">
        <v>532</v>
      </c>
      <c r="C539" s="39" t="s">
        <v>78</v>
      </c>
      <c r="D539" s="38" t="s">
        <v>29</v>
      </c>
      <c r="E539" s="40" t="s">
        <v>9</v>
      </c>
      <c r="F539" s="41">
        <v>823</v>
      </c>
      <c r="G539" s="41">
        <v>590</v>
      </c>
      <c r="H539" s="41">
        <v>245</v>
      </c>
      <c r="I539" s="41">
        <v>62</v>
      </c>
      <c r="J539" s="41">
        <v>3</v>
      </c>
      <c r="K539" s="41">
        <v>1723</v>
      </c>
      <c r="L539" s="42"/>
      <c r="M539" s="43"/>
    </row>
    <row r="540" spans="1:13" ht="12.75" customHeight="1">
      <c r="A540" s="37"/>
      <c r="B540" s="38">
        <v>533</v>
      </c>
      <c r="C540" s="39" t="s">
        <v>78</v>
      </c>
      <c r="D540" s="38" t="s">
        <v>30</v>
      </c>
      <c r="E540" s="40" t="s">
        <v>10</v>
      </c>
      <c r="F540" s="41">
        <v>352</v>
      </c>
      <c r="G540" s="41">
        <v>359</v>
      </c>
      <c r="H540" s="41">
        <v>163</v>
      </c>
      <c r="I540" s="41">
        <v>29</v>
      </c>
      <c r="J540" s="41">
        <v>0</v>
      </c>
      <c r="K540" s="41">
        <v>904</v>
      </c>
      <c r="L540" s="42"/>
      <c r="M540" s="43"/>
    </row>
    <row r="541" spans="1:13" ht="12.75" customHeight="1">
      <c r="A541" s="37"/>
      <c r="B541" s="38">
        <v>534</v>
      </c>
      <c r="C541" s="39" t="s">
        <v>78</v>
      </c>
      <c r="D541" s="38" t="s">
        <v>31</v>
      </c>
      <c r="E541" s="40" t="s">
        <v>11</v>
      </c>
      <c r="F541" s="41">
        <v>3540</v>
      </c>
      <c r="G541" s="41">
        <v>315</v>
      </c>
      <c r="H541" s="41">
        <v>38</v>
      </c>
      <c r="I541" s="41">
        <v>35</v>
      </c>
      <c r="J541" s="41">
        <v>3</v>
      </c>
      <c r="K541" s="41">
        <v>3930</v>
      </c>
      <c r="L541" s="42"/>
      <c r="M541" s="43"/>
    </row>
    <row r="542" spans="1:13" ht="12.75" customHeight="1">
      <c r="A542" s="37"/>
      <c r="B542" s="38">
        <v>535</v>
      </c>
      <c r="C542" s="39" t="s">
        <v>78</v>
      </c>
      <c r="D542" s="38" t="s">
        <v>32</v>
      </c>
      <c r="E542" s="40" t="s">
        <v>12</v>
      </c>
      <c r="F542" s="41">
        <v>65</v>
      </c>
      <c r="G542" s="41">
        <v>13</v>
      </c>
      <c r="H542" s="41">
        <v>7</v>
      </c>
      <c r="I542" s="41">
        <v>3</v>
      </c>
      <c r="J542" s="41">
        <v>0</v>
      </c>
      <c r="K542" s="41">
        <v>87</v>
      </c>
      <c r="L542" s="42"/>
      <c r="M542" s="43"/>
    </row>
    <row r="543" spans="1:13" ht="12.75" customHeight="1">
      <c r="A543" s="37"/>
      <c r="B543" s="38">
        <v>536</v>
      </c>
      <c r="C543" s="39" t="s">
        <v>78</v>
      </c>
      <c r="D543" s="38" t="s">
        <v>33</v>
      </c>
      <c r="E543" s="40" t="s">
        <v>13</v>
      </c>
      <c r="F543" s="41">
        <v>400</v>
      </c>
      <c r="G543" s="41">
        <v>103</v>
      </c>
      <c r="H543" s="41">
        <v>15</v>
      </c>
      <c r="I543" s="41">
        <v>8</v>
      </c>
      <c r="J543" s="41">
        <v>3</v>
      </c>
      <c r="K543" s="41">
        <v>527</v>
      </c>
      <c r="L543" s="42"/>
      <c r="M543" s="43"/>
    </row>
    <row r="544" spans="1:13" ht="12.75" customHeight="1">
      <c r="A544" s="37"/>
      <c r="B544" s="38">
        <v>537</v>
      </c>
      <c r="C544" s="39" t="s">
        <v>78</v>
      </c>
      <c r="D544" s="38" t="s">
        <v>34</v>
      </c>
      <c r="E544" s="40" t="s">
        <v>14</v>
      </c>
      <c r="F544" s="41">
        <v>1784</v>
      </c>
      <c r="G544" s="41">
        <v>134</v>
      </c>
      <c r="H544" s="41">
        <v>55</v>
      </c>
      <c r="I544" s="41">
        <v>27</v>
      </c>
      <c r="J544" s="41">
        <v>0</v>
      </c>
      <c r="K544" s="41">
        <v>2001</v>
      </c>
      <c r="L544" s="42"/>
      <c r="M544" s="43"/>
    </row>
    <row r="545" spans="1:13" ht="12.75" customHeight="1">
      <c r="A545" s="37"/>
      <c r="B545" s="38">
        <v>538</v>
      </c>
      <c r="C545" s="39" t="s">
        <v>78</v>
      </c>
      <c r="D545" s="38" t="s">
        <v>35</v>
      </c>
      <c r="E545" s="40" t="s">
        <v>15</v>
      </c>
      <c r="F545" s="41">
        <v>790</v>
      </c>
      <c r="G545" s="41">
        <v>416</v>
      </c>
      <c r="H545" s="41">
        <v>119</v>
      </c>
      <c r="I545" s="41">
        <v>48</v>
      </c>
      <c r="J545" s="41">
        <v>3</v>
      </c>
      <c r="K545" s="41">
        <v>1375</v>
      </c>
      <c r="L545" s="42"/>
      <c r="M545" s="43"/>
    </row>
    <row r="546" spans="1:13" ht="12.75" customHeight="1">
      <c r="A546" s="37"/>
      <c r="B546" s="38">
        <v>539</v>
      </c>
      <c r="C546" s="39" t="s">
        <v>78</v>
      </c>
      <c r="D546" s="38" t="s">
        <v>36</v>
      </c>
      <c r="E546" s="40" t="s">
        <v>16</v>
      </c>
      <c r="F546" s="41">
        <v>959</v>
      </c>
      <c r="G546" s="41">
        <v>185</v>
      </c>
      <c r="H546" s="41">
        <v>63</v>
      </c>
      <c r="I546" s="41">
        <v>45</v>
      </c>
      <c r="J546" s="41">
        <v>4</v>
      </c>
      <c r="K546" s="41">
        <v>1256</v>
      </c>
      <c r="L546" s="42"/>
      <c r="M546" s="43"/>
    </row>
    <row r="547" spans="1:13" ht="12.75" customHeight="1">
      <c r="A547" s="37"/>
      <c r="B547" s="38">
        <v>540</v>
      </c>
      <c r="C547" s="39" t="s">
        <v>78</v>
      </c>
      <c r="D547" s="38" t="s">
        <v>37</v>
      </c>
      <c r="E547" s="40" t="s">
        <v>17</v>
      </c>
      <c r="F547" s="41">
        <v>35</v>
      </c>
      <c r="G547" s="41">
        <v>12</v>
      </c>
      <c r="H547" s="41">
        <v>6</v>
      </c>
      <c r="I547" s="41">
        <v>0</v>
      </c>
      <c r="J547" s="41">
        <v>0</v>
      </c>
      <c r="K547" s="41">
        <v>54</v>
      </c>
      <c r="L547" s="42"/>
      <c r="M547" s="43"/>
    </row>
    <row r="548" spans="1:13" ht="12.75" customHeight="1">
      <c r="A548" s="37"/>
      <c r="B548" s="38">
        <v>541</v>
      </c>
      <c r="C548" s="39" t="s">
        <v>78</v>
      </c>
      <c r="D548" s="38" t="s">
        <v>38</v>
      </c>
      <c r="E548" s="40" t="s">
        <v>18</v>
      </c>
      <c r="F548" s="41">
        <v>109</v>
      </c>
      <c r="G548" s="41">
        <v>38</v>
      </c>
      <c r="H548" s="41">
        <v>34</v>
      </c>
      <c r="I548" s="41">
        <v>18</v>
      </c>
      <c r="J548" s="41">
        <v>0</v>
      </c>
      <c r="K548" s="41">
        <v>199</v>
      </c>
      <c r="L548" s="42"/>
      <c r="M548" s="43"/>
    </row>
    <row r="549" spans="1:13" ht="12.75" customHeight="1">
      <c r="A549" s="37"/>
      <c r="B549" s="38">
        <v>542</v>
      </c>
      <c r="C549" s="39" t="s">
        <v>78</v>
      </c>
      <c r="D549" s="38" t="s">
        <v>39</v>
      </c>
      <c r="E549" s="40" t="s">
        <v>19</v>
      </c>
      <c r="F549" s="41">
        <v>574</v>
      </c>
      <c r="G549" s="41">
        <v>238</v>
      </c>
      <c r="H549" s="41">
        <v>111</v>
      </c>
      <c r="I549" s="41">
        <v>32</v>
      </c>
      <c r="J549" s="41">
        <v>0</v>
      </c>
      <c r="K549" s="41">
        <v>955</v>
      </c>
      <c r="L549" s="42"/>
      <c r="M549" s="43"/>
    </row>
    <row r="550" spans="1:13" ht="12.75" customHeight="1">
      <c r="A550" s="37"/>
      <c r="B550" s="38">
        <v>543</v>
      </c>
      <c r="C550" s="39" t="s">
        <v>78</v>
      </c>
      <c r="D550" s="38" t="s">
        <v>40</v>
      </c>
      <c r="E550" s="40" t="s">
        <v>20</v>
      </c>
      <c r="F550" s="41">
        <v>93</v>
      </c>
      <c r="G550" s="41">
        <v>41</v>
      </c>
      <c r="H550" s="41">
        <v>12</v>
      </c>
      <c r="I550" s="41">
        <v>5</v>
      </c>
      <c r="J550" s="41">
        <v>3</v>
      </c>
      <c r="K550" s="41">
        <v>153</v>
      </c>
      <c r="L550" s="42"/>
      <c r="M550" s="43"/>
    </row>
    <row r="551" spans="1:13" ht="12.75" customHeight="1">
      <c r="A551" s="37"/>
      <c r="B551" s="38">
        <v>544</v>
      </c>
      <c r="C551" s="39" t="s">
        <v>78</v>
      </c>
      <c r="D551" s="38" t="s">
        <v>41</v>
      </c>
      <c r="E551" s="40" t="s">
        <v>21</v>
      </c>
      <c r="F551" s="41">
        <v>560</v>
      </c>
      <c r="G551" s="41">
        <v>456</v>
      </c>
      <c r="H551" s="41">
        <v>120</v>
      </c>
      <c r="I551" s="41">
        <v>14</v>
      </c>
      <c r="J551" s="41">
        <v>3</v>
      </c>
      <c r="K551" s="41">
        <v>1151</v>
      </c>
      <c r="L551" s="42"/>
      <c r="M551" s="43"/>
    </row>
    <row r="552" spans="1:13" ht="12.75" customHeight="1">
      <c r="A552" s="37"/>
      <c r="B552" s="38">
        <v>545</v>
      </c>
      <c r="C552" s="39" t="s">
        <v>78</v>
      </c>
      <c r="D552" s="38" t="s">
        <v>42</v>
      </c>
      <c r="E552" s="49" t="s">
        <v>44</v>
      </c>
      <c r="F552" s="41">
        <v>13</v>
      </c>
      <c r="G552" s="41">
        <v>0</v>
      </c>
      <c r="H552" s="41">
        <v>0</v>
      </c>
      <c r="I552" s="41">
        <v>0</v>
      </c>
      <c r="J552" s="41">
        <v>0</v>
      </c>
      <c r="K552" s="41">
        <v>14</v>
      </c>
      <c r="L552" s="42"/>
      <c r="M552" s="43"/>
    </row>
    <row r="553" spans="1:13" ht="12.75" customHeight="1">
      <c r="A553" s="37"/>
      <c r="B553" s="38">
        <v>546</v>
      </c>
      <c r="C553" s="39" t="s">
        <v>78</v>
      </c>
      <c r="D553" s="38"/>
      <c r="E553" s="40" t="s">
        <v>1</v>
      </c>
      <c r="F553" s="41">
        <v>13561</v>
      </c>
      <c r="G553" s="41">
        <v>4368</v>
      </c>
      <c r="H553" s="41">
        <v>1814</v>
      </c>
      <c r="I553" s="41">
        <v>794</v>
      </c>
      <c r="J553" s="41">
        <v>29</v>
      </c>
      <c r="K553" s="41">
        <v>20566</v>
      </c>
      <c r="L553" s="42"/>
      <c r="M553" s="43"/>
    </row>
    <row r="554" spans="1:13" ht="12.75" customHeight="1">
      <c r="A554" s="37"/>
      <c r="B554" s="38">
        <v>547</v>
      </c>
      <c r="C554" s="39" t="s">
        <v>79</v>
      </c>
      <c r="D554" s="38" t="s">
        <v>23</v>
      </c>
      <c r="E554" s="40" t="s">
        <v>3</v>
      </c>
      <c r="F554" s="41">
        <v>398</v>
      </c>
      <c r="G554" s="41">
        <v>71</v>
      </c>
      <c r="H554" s="41">
        <v>30</v>
      </c>
      <c r="I554" s="41">
        <v>8</v>
      </c>
      <c r="J554" s="41">
        <v>0</v>
      </c>
      <c r="K554" s="41">
        <v>507</v>
      </c>
      <c r="L554" s="42"/>
      <c r="M554" s="43"/>
    </row>
    <row r="555" spans="1:13" ht="12.75" customHeight="1">
      <c r="A555" s="37"/>
      <c r="B555" s="38">
        <v>548</v>
      </c>
      <c r="C555" s="39" t="s">
        <v>79</v>
      </c>
      <c r="D555" s="38" t="s">
        <v>24</v>
      </c>
      <c r="E555" s="40" t="s">
        <v>4</v>
      </c>
      <c r="F555" s="41">
        <v>10</v>
      </c>
      <c r="G555" s="41">
        <v>7</v>
      </c>
      <c r="H555" s="41">
        <v>4</v>
      </c>
      <c r="I555" s="41">
        <v>4</v>
      </c>
      <c r="J555" s="41">
        <v>0</v>
      </c>
      <c r="K555" s="41">
        <v>25</v>
      </c>
      <c r="L555" s="42"/>
      <c r="M555" s="43"/>
    </row>
    <row r="556" spans="1:13" ht="12.75" customHeight="1">
      <c r="A556" s="37"/>
      <c r="B556" s="38">
        <v>549</v>
      </c>
      <c r="C556" s="39" t="s">
        <v>79</v>
      </c>
      <c r="D556" s="38" t="s">
        <v>25</v>
      </c>
      <c r="E556" s="40" t="s">
        <v>5</v>
      </c>
      <c r="F556" s="41">
        <v>368</v>
      </c>
      <c r="G556" s="41">
        <v>202</v>
      </c>
      <c r="H556" s="41">
        <v>127</v>
      </c>
      <c r="I556" s="41">
        <v>62</v>
      </c>
      <c r="J556" s="41">
        <v>5</v>
      </c>
      <c r="K556" s="41">
        <v>764</v>
      </c>
      <c r="L556" s="42"/>
      <c r="M556" s="43"/>
    </row>
    <row r="557" spans="1:13" ht="12.75" customHeight="1">
      <c r="A557" s="37"/>
      <c r="B557" s="38">
        <v>550</v>
      </c>
      <c r="C557" s="39" t="s">
        <v>79</v>
      </c>
      <c r="D557" s="38" t="s">
        <v>26</v>
      </c>
      <c r="E557" s="40" t="s">
        <v>6</v>
      </c>
      <c r="F557" s="41">
        <v>40</v>
      </c>
      <c r="G557" s="41">
        <v>18</v>
      </c>
      <c r="H557" s="41">
        <v>9</v>
      </c>
      <c r="I557" s="41">
        <v>5</v>
      </c>
      <c r="J557" s="41">
        <v>0</v>
      </c>
      <c r="K557" s="41">
        <v>73</v>
      </c>
      <c r="L557" s="42"/>
      <c r="M557" s="43"/>
    </row>
    <row r="558" spans="1:13" ht="12.75" customHeight="1">
      <c r="A558" s="37"/>
      <c r="B558" s="38">
        <v>551</v>
      </c>
      <c r="C558" s="39" t="s">
        <v>79</v>
      </c>
      <c r="D558" s="38" t="s">
        <v>27</v>
      </c>
      <c r="E558" s="40" t="s">
        <v>7</v>
      </c>
      <c r="F558" s="41">
        <v>2903</v>
      </c>
      <c r="G558" s="41">
        <v>1504</v>
      </c>
      <c r="H558" s="41">
        <v>357</v>
      </c>
      <c r="I558" s="41">
        <v>73</v>
      </c>
      <c r="J558" s="41">
        <v>0</v>
      </c>
      <c r="K558" s="41">
        <v>4837</v>
      </c>
      <c r="L558" s="42"/>
      <c r="M558" s="43"/>
    </row>
    <row r="559" spans="1:13" ht="12.75" customHeight="1">
      <c r="A559" s="37"/>
      <c r="B559" s="38">
        <v>552</v>
      </c>
      <c r="C559" s="39" t="s">
        <v>79</v>
      </c>
      <c r="D559" s="38" t="s">
        <v>28</v>
      </c>
      <c r="E559" s="40" t="s">
        <v>8</v>
      </c>
      <c r="F559" s="41">
        <v>248</v>
      </c>
      <c r="G559" s="41">
        <v>147</v>
      </c>
      <c r="H559" s="41">
        <v>61</v>
      </c>
      <c r="I559" s="41">
        <v>34</v>
      </c>
      <c r="J559" s="41">
        <v>0</v>
      </c>
      <c r="K559" s="41">
        <v>490</v>
      </c>
      <c r="L559" s="42"/>
      <c r="M559" s="43"/>
    </row>
    <row r="560" spans="1:13" ht="12.75" customHeight="1">
      <c r="A560" s="37"/>
      <c r="B560" s="38">
        <v>553</v>
      </c>
      <c r="C560" s="39" t="s">
        <v>79</v>
      </c>
      <c r="D560" s="38" t="s">
        <v>29</v>
      </c>
      <c r="E560" s="40" t="s">
        <v>9</v>
      </c>
      <c r="F560" s="41">
        <v>661</v>
      </c>
      <c r="G560" s="41">
        <v>423</v>
      </c>
      <c r="H560" s="41">
        <v>257</v>
      </c>
      <c r="I560" s="41">
        <v>51</v>
      </c>
      <c r="J560" s="41">
        <v>6</v>
      </c>
      <c r="K560" s="41">
        <v>1398</v>
      </c>
      <c r="L560" s="42"/>
      <c r="M560" s="43"/>
    </row>
    <row r="561" spans="1:13" ht="12.75" customHeight="1">
      <c r="A561" s="37"/>
      <c r="B561" s="38">
        <v>554</v>
      </c>
      <c r="C561" s="39" t="s">
        <v>79</v>
      </c>
      <c r="D561" s="38" t="s">
        <v>30</v>
      </c>
      <c r="E561" s="40" t="s">
        <v>10</v>
      </c>
      <c r="F561" s="41">
        <v>336</v>
      </c>
      <c r="G561" s="41">
        <v>339</v>
      </c>
      <c r="H561" s="41">
        <v>316</v>
      </c>
      <c r="I561" s="41">
        <v>99</v>
      </c>
      <c r="J561" s="41">
        <v>6</v>
      </c>
      <c r="K561" s="41">
        <v>1096</v>
      </c>
      <c r="L561" s="42"/>
      <c r="M561" s="43"/>
    </row>
    <row r="562" spans="1:13" ht="12.75" customHeight="1">
      <c r="A562" s="37"/>
      <c r="B562" s="38">
        <v>555</v>
      </c>
      <c r="C562" s="39" t="s">
        <v>79</v>
      </c>
      <c r="D562" s="38" t="s">
        <v>31</v>
      </c>
      <c r="E562" s="40" t="s">
        <v>11</v>
      </c>
      <c r="F562" s="41">
        <v>2367</v>
      </c>
      <c r="G562" s="41">
        <v>283</v>
      </c>
      <c r="H562" s="41">
        <v>55</v>
      </c>
      <c r="I562" s="41">
        <v>16</v>
      </c>
      <c r="J562" s="41">
        <v>3</v>
      </c>
      <c r="K562" s="41">
        <v>2722</v>
      </c>
      <c r="L562" s="42"/>
      <c r="M562" s="43"/>
    </row>
    <row r="563" spans="1:13" ht="12.75" customHeight="1">
      <c r="A563" s="37"/>
      <c r="B563" s="38">
        <v>556</v>
      </c>
      <c r="C563" s="39" t="s">
        <v>79</v>
      </c>
      <c r="D563" s="38" t="s">
        <v>32</v>
      </c>
      <c r="E563" s="40" t="s">
        <v>12</v>
      </c>
      <c r="F563" s="41">
        <v>97</v>
      </c>
      <c r="G563" s="41">
        <v>33</v>
      </c>
      <c r="H563" s="41">
        <v>9</v>
      </c>
      <c r="I563" s="41">
        <v>0</v>
      </c>
      <c r="J563" s="41">
        <v>0</v>
      </c>
      <c r="K563" s="41">
        <v>140</v>
      </c>
      <c r="L563" s="42"/>
      <c r="M563" s="43"/>
    </row>
    <row r="564" spans="1:13" ht="12.75" customHeight="1">
      <c r="A564" s="37"/>
      <c r="B564" s="38">
        <v>557</v>
      </c>
      <c r="C564" s="39" t="s">
        <v>79</v>
      </c>
      <c r="D564" s="38" t="s">
        <v>33</v>
      </c>
      <c r="E564" s="40" t="s">
        <v>13</v>
      </c>
      <c r="F564" s="41">
        <v>647</v>
      </c>
      <c r="G564" s="41">
        <v>179</v>
      </c>
      <c r="H564" s="41">
        <v>45</v>
      </c>
      <c r="I564" s="41">
        <v>5</v>
      </c>
      <c r="J564" s="41">
        <v>0</v>
      </c>
      <c r="K564" s="41">
        <v>877</v>
      </c>
      <c r="L564" s="42"/>
      <c r="M564" s="43"/>
    </row>
    <row r="565" spans="1:13" ht="12.75" customHeight="1">
      <c r="A565" s="37"/>
      <c r="B565" s="38">
        <v>558</v>
      </c>
      <c r="C565" s="39" t="s">
        <v>79</v>
      </c>
      <c r="D565" s="38" t="s">
        <v>34</v>
      </c>
      <c r="E565" s="40" t="s">
        <v>14</v>
      </c>
      <c r="F565" s="41">
        <v>2032</v>
      </c>
      <c r="G565" s="41">
        <v>174</v>
      </c>
      <c r="H565" s="41">
        <v>76</v>
      </c>
      <c r="I565" s="41">
        <v>12</v>
      </c>
      <c r="J565" s="41">
        <v>0</v>
      </c>
      <c r="K565" s="41">
        <v>2294</v>
      </c>
      <c r="L565" s="42"/>
      <c r="M565" s="43"/>
    </row>
    <row r="566" spans="1:13" ht="12.75" customHeight="1">
      <c r="A566" s="37"/>
      <c r="B566" s="38">
        <v>559</v>
      </c>
      <c r="C566" s="39" t="s">
        <v>79</v>
      </c>
      <c r="D566" s="38" t="s">
        <v>35</v>
      </c>
      <c r="E566" s="40" t="s">
        <v>15</v>
      </c>
      <c r="F566" s="41">
        <v>1707</v>
      </c>
      <c r="G566" s="41">
        <v>830</v>
      </c>
      <c r="H566" s="41">
        <v>162</v>
      </c>
      <c r="I566" s="41">
        <v>46</v>
      </c>
      <c r="J566" s="41">
        <v>0</v>
      </c>
      <c r="K566" s="41">
        <v>2746</v>
      </c>
      <c r="L566" s="42"/>
      <c r="M566" s="43"/>
    </row>
    <row r="567" spans="1:13" ht="12.75" customHeight="1">
      <c r="A567" s="37"/>
      <c r="B567" s="38">
        <v>560</v>
      </c>
      <c r="C567" s="39" t="s">
        <v>79</v>
      </c>
      <c r="D567" s="38" t="s">
        <v>36</v>
      </c>
      <c r="E567" s="40" t="s">
        <v>16</v>
      </c>
      <c r="F567" s="41">
        <v>744</v>
      </c>
      <c r="G567" s="41">
        <v>253</v>
      </c>
      <c r="H567" s="41">
        <v>98</v>
      </c>
      <c r="I567" s="41">
        <v>36</v>
      </c>
      <c r="J567" s="41">
        <v>3</v>
      </c>
      <c r="K567" s="41">
        <v>1134</v>
      </c>
      <c r="L567" s="42"/>
      <c r="M567" s="43"/>
    </row>
    <row r="568" spans="1:13" ht="12.75" customHeight="1">
      <c r="A568" s="37"/>
      <c r="B568" s="38">
        <v>561</v>
      </c>
      <c r="C568" s="39" t="s">
        <v>79</v>
      </c>
      <c r="D568" s="38" t="s">
        <v>37</v>
      </c>
      <c r="E568" s="40" t="s">
        <v>17</v>
      </c>
      <c r="F568" s="41">
        <v>36</v>
      </c>
      <c r="G568" s="41">
        <v>13</v>
      </c>
      <c r="H568" s="41">
        <v>8</v>
      </c>
      <c r="I568" s="41">
        <v>5</v>
      </c>
      <c r="J568" s="41">
        <v>0</v>
      </c>
      <c r="K568" s="41">
        <v>63</v>
      </c>
      <c r="L568" s="42"/>
      <c r="M568" s="43"/>
    </row>
    <row r="569" spans="1:13" ht="12.75" customHeight="1">
      <c r="A569" s="37"/>
      <c r="B569" s="38">
        <v>562</v>
      </c>
      <c r="C569" s="39" t="s">
        <v>79</v>
      </c>
      <c r="D569" s="38" t="s">
        <v>38</v>
      </c>
      <c r="E569" s="40" t="s">
        <v>18</v>
      </c>
      <c r="F569" s="41">
        <v>183</v>
      </c>
      <c r="G569" s="41">
        <v>97</v>
      </c>
      <c r="H569" s="41">
        <v>47</v>
      </c>
      <c r="I569" s="41">
        <v>16</v>
      </c>
      <c r="J569" s="41">
        <v>3</v>
      </c>
      <c r="K569" s="41">
        <v>345</v>
      </c>
      <c r="L569" s="42"/>
      <c r="M569" s="43"/>
    </row>
    <row r="570" spans="1:13" ht="12.75" customHeight="1">
      <c r="A570" s="37"/>
      <c r="B570" s="38">
        <v>563</v>
      </c>
      <c r="C570" s="39" t="s">
        <v>79</v>
      </c>
      <c r="D570" s="38" t="s">
        <v>39</v>
      </c>
      <c r="E570" s="40" t="s">
        <v>19</v>
      </c>
      <c r="F570" s="41">
        <v>1576</v>
      </c>
      <c r="G570" s="41">
        <v>527</v>
      </c>
      <c r="H570" s="41">
        <v>266</v>
      </c>
      <c r="I570" s="41">
        <v>67</v>
      </c>
      <c r="J570" s="41">
        <v>3</v>
      </c>
      <c r="K570" s="41">
        <v>2439</v>
      </c>
      <c r="L570" s="42"/>
      <c r="M570" s="43"/>
    </row>
    <row r="571" spans="1:13" ht="12.75" customHeight="1">
      <c r="A571" s="37"/>
      <c r="B571" s="38">
        <v>564</v>
      </c>
      <c r="C571" s="39" t="s">
        <v>79</v>
      </c>
      <c r="D571" s="38" t="s">
        <v>40</v>
      </c>
      <c r="E571" s="40" t="s">
        <v>20</v>
      </c>
      <c r="F571" s="41">
        <v>220</v>
      </c>
      <c r="G571" s="41">
        <v>91</v>
      </c>
      <c r="H571" s="41">
        <v>42</v>
      </c>
      <c r="I571" s="41">
        <v>9</v>
      </c>
      <c r="J571" s="41">
        <v>3</v>
      </c>
      <c r="K571" s="41">
        <v>364</v>
      </c>
      <c r="L571" s="42"/>
      <c r="M571" s="43"/>
    </row>
    <row r="572" spans="1:13" ht="12.75" customHeight="1">
      <c r="A572" s="37"/>
      <c r="B572" s="38">
        <v>565</v>
      </c>
      <c r="C572" s="39" t="s">
        <v>79</v>
      </c>
      <c r="D572" s="38" t="s">
        <v>41</v>
      </c>
      <c r="E572" s="40" t="s">
        <v>21</v>
      </c>
      <c r="F572" s="41">
        <v>578</v>
      </c>
      <c r="G572" s="41">
        <v>484</v>
      </c>
      <c r="H572" s="41">
        <v>157</v>
      </c>
      <c r="I572" s="41">
        <v>14</v>
      </c>
      <c r="J572" s="41">
        <v>0</v>
      </c>
      <c r="K572" s="41">
        <v>1233</v>
      </c>
      <c r="L572" s="42"/>
      <c r="M572" s="43"/>
    </row>
    <row r="573" spans="1:13" ht="12.75" customHeight="1">
      <c r="A573" s="37"/>
      <c r="B573" s="38">
        <v>566</v>
      </c>
      <c r="C573" s="39" t="s">
        <v>79</v>
      </c>
      <c r="D573" s="38" t="s">
        <v>42</v>
      </c>
      <c r="E573" s="49" t="s">
        <v>44</v>
      </c>
      <c r="F573" s="41">
        <v>11</v>
      </c>
      <c r="G573" s="41">
        <v>0</v>
      </c>
      <c r="H573" s="41">
        <v>0</v>
      </c>
      <c r="I573" s="41">
        <v>0</v>
      </c>
      <c r="J573" s="41">
        <v>0</v>
      </c>
      <c r="K573" s="41">
        <v>11</v>
      </c>
      <c r="L573" s="42"/>
      <c r="M573" s="43"/>
    </row>
    <row r="574" spans="1:13" ht="12.75" customHeight="1">
      <c r="A574" s="37"/>
      <c r="B574" s="38">
        <v>567</v>
      </c>
      <c r="C574" s="39" t="s">
        <v>79</v>
      </c>
      <c r="D574" s="38"/>
      <c r="E574" s="40" t="s">
        <v>1</v>
      </c>
      <c r="F574" s="41">
        <v>15162</v>
      </c>
      <c r="G574" s="41">
        <v>5675</v>
      </c>
      <c r="H574" s="41">
        <v>2126</v>
      </c>
      <c r="I574" s="41">
        <v>563</v>
      </c>
      <c r="J574" s="41">
        <v>32</v>
      </c>
      <c r="K574" s="41">
        <v>23558</v>
      </c>
      <c r="L574" s="42"/>
      <c r="M574" s="43"/>
    </row>
    <row r="575" spans="1:13" ht="12.75" customHeight="1">
      <c r="A575" s="37"/>
      <c r="B575" s="38">
        <v>568</v>
      </c>
      <c r="C575" s="39" t="s">
        <v>80</v>
      </c>
      <c r="D575" s="38" t="s">
        <v>23</v>
      </c>
      <c r="E575" s="40" t="s">
        <v>3</v>
      </c>
      <c r="F575" s="41">
        <v>981</v>
      </c>
      <c r="G575" s="41">
        <v>214</v>
      </c>
      <c r="H575" s="41">
        <v>59</v>
      </c>
      <c r="I575" s="41">
        <v>14</v>
      </c>
      <c r="J575" s="41">
        <v>0</v>
      </c>
      <c r="K575" s="41">
        <v>1269</v>
      </c>
      <c r="L575" s="42"/>
      <c r="M575" s="43"/>
    </row>
    <row r="576" spans="1:13" ht="12.75" customHeight="1">
      <c r="A576" s="37"/>
      <c r="B576" s="38">
        <v>569</v>
      </c>
      <c r="C576" s="39" t="s">
        <v>80</v>
      </c>
      <c r="D576" s="38" t="s">
        <v>24</v>
      </c>
      <c r="E576" s="40" t="s">
        <v>4</v>
      </c>
      <c r="F576" s="41">
        <v>5</v>
      </c>
      <c r="G576" s="41">
        <v>4</v>
      </c>
      <c r="H576" s="41">
        <v>0</v>
      </c>
      <c r="I576" s="41">
        <v>0</v>
      </c>
      <c r="J576" s="41">
        <v>0</v>
      </c>
      <c r="K576" s="41">
        <v>9</v>
      </c>
      <c r="L576" s="42"/>
      <c r="M576" s="43"/>
    </row>
    <row r="577" spans="1:13" ht="12.75" customHeight="1">
      <c r="A577" s="37"/>
      <c r="B577" s="38">
        <v>570</v>
      </c>
      <c r="C577" s="39" t="s">
        <v>80</v>
      </c>
      <c r="D577" s="38" t="s">
        <v>25</v>
      </c>
      <c r="E577" s="40" t="s">
        <v>5</v>
      </c>
      <c r="F577" s="41">
        <v>124</v>
      </c>
      <c r="G577" s="41">
        <v>68</v>
      </c>
      <c r="H577" s="41">
        <v>39</v>
      </c>
      <c r="I577" s="41">
        <v>20</v>
      </c>
      <c r="J577" s="41">
        <v>0</v>
      </c>
      <c r="K577" s="41">
        <v>252</v>
      </c>
      <c r="L577" s="42"/>
      <c r="M577" s="43"/>
    </row>
    <row r="578" spans="1:13" ht="12.75" customHeight="1">
      <c r="A578" s="37"/>
      <c r="B578" s="38">
        <v>571</v>
      </c>
      <c r="C578" s="39" t="s">
        <v>80</v>
      </c>
      <c r="D578" s="38" t="s">
        <v>26</v>
      </c>
      <c r="E578" s="40" t="s">
        <v>6</v>
      </c>
      <c r="F578" s="41">
        <v>11</v>
      </c>
      <c r="G578" s="41">
        <v>7</v>
      </c>
      <c r="H578" s="41">
        <v>0</v>
      </c>
      <c r="I578" s="41">
        <v>3</v>
      </c>
      <c r="J578" s="41">
        <v>0</v>
      </c>
      <c r="K578" s="41">
        <v>22</v>
      </c>
      <c r="L578" s="42"/>
      <c r="M578" s="43"/>
    </row>
    <row r="579" spans="1:13" ht="12.75" customHeight="1">
      <c r="A579" s="37"/>
      <c r="B579" s="38">
        <v>572</v>
      </c>
      <c r="C579" s="39" t="s">
        <v>80</v>
      </c>
      <c r="D579" s="38" t="s">
        <v>27</v>
      </c>
      <c r="E579" s="40" t="s">
        <v>7</v>
      </c>
      <c r="F579" s="41">
        <v>716</v>
      </c>
      <c r="G579" s="41">
        <v>368</v>
      </c>
      <c r="H579" s="41">
        <v>85</v>
      </c>
      <c r="I579" s="41">
        <v>17</v>
      </c>
      <c r="J579" s="41">
        <v>0</v>
      </c>
      <c r="K579" s="41">
        <v>1187</v>
      </c>
      <c r="L579" s="42"/>
      <c r="M579" s="43"/>
    </row>
    <row r="580" spans="1:13" ht="12.75" customHeight="1">
      <c r="A580" s="37"/>
      <c r="B580" s="38">
        <v>573</v>
      </c>
      <c r="C580" s="39" t="s">
        <v>80</v>
      </c>
      <c r="D580" s="38" t="s">
        <v>28</v>
      </c>
      <c r="E580" s="40" t="s">
        <v>8</v>
      </c>
      <c r="F580" s="41">
        <v>91</v>
      </c>
      <c r="G580" s="41">
        <v>44</v>
      </c>
      <c r="H580" s="41">
        <v>24</v>
      </c>
      <c r="I580" s="41">
        <v>15</v>
      </c>
      <c r="J580" s="41">
        <v>0</v>
      </c>
      <c r="K580" s="41">
        <v>174</v>
      </c>
      <c r="L580" s="42"/>
      <c r="M580" s="43"/>
    </row>
    <row r="581" spans="1:13" ht="12.75" customHeight="1">
      <c r="A581" s="37"/>
      <c r="B581" s="38">
        <v>574</v>
      </c>
      <c r="C581" s="39" t="s">
        <v>80</v>
      </c>
      <c r="D581" s="38" t="s">
        <v>29</v>
      </c>
      <c r="E581" s="40" t="s">
        <v>9</v>
      </c>
      <c r="F581" s="41">
        <v>162</v>
      </c>
      <c r="G581" s="41">
        <v>133</v>
      </c>
      <c r="H581" s="41">
        <v>80</v>
      </c>
      <c r="I581" s="41">
        <v>21</v>
      </c>
      <c r="J581" s="41">
        <v>3</v>
      </c>
      <c r="K581" s="41">
        <v>398</v>
      </c>
      <c r="L581" s="42"/>
      <c r="M581" s="43"/>
    </row>
    <row r="582" spans="1:13" ht="12.75" customHeight="1">
      <c r="A582" s="37"/>
      <c r="B582" s="38">
        <v>575</v>
      </c>
      <c r="C582" s="39" t="s">
        <v>80</v>
      </c>
      <c r="D582" s="38" t="s">
        <v>30</v>
      </c>
      <c r="E582" s="40" t="s">
        <v>10</v>
      </c>
      <c r="F582" s="41">
        <v>104</v>
      </c>
      <c r="G582" s="41">
        <v>96</v>
      </c>
      <c r="H582" s="41">
        <v>70</v>
      </c>
      <c r="I582" s="41">
        <v>18</v>
      </c>
      <c r="J582" s="41">
        <v>0</v>
      </c>
      <c r="K582" s="41">
        <v>288</v>
      </c>
      <c r="L582" s="42"/>
      <c r="M582" s="43"/>
    </row>
    <row r="583" spans="1:13" ht="12.75" customHeight="1">
      <c r="A583" s="37"/>
      <c r="B583" s="38">
        <v>576</v>
      </c>
      <c r="C583" s="39" t="s">
        <v>80</v>
      </c>
      <c r="D583" s="38" t="s">
        <v>31</v>
      </c>
      <c r="E583" s="40" t="s">
        <v>11</v>
      </c>
      <c r="F583" s="41">
        <v>449</v>
      </c>
      <c r="G583" s="41">
        <v>107</v>
      </c>
      <c r="H583" s="41">
        <v>26</v>
      </c>
      <c r="I583" s="41">
        <v>12</v>
      </c>
      <c r="J583" s="41">
        <v>0</v>
      </c>
      <c r="K583" s="41">
        <v>594</v>
      </c>
      <c r="L583" s="42"/>
      <c r="M583" s="43"/>
    </row>
    <row r="584" spans="1:13" ht="12.75" customHeight="1">
      <c r="A584" s="37"/>
      <c r="B584" s="38">
        <v>577</v>
      </c>
      <c r="C584" s="39" t="s">
        <v>80</v>
      </c>
      <c r="D584" s="38" t="s">
        <v>32</v>
      </c>
      <c r="E584" s="40" t="s">
        <v>12</v>
      </c>
      <c r="F584" s="41">
        <v>18</v>
      </c>
      <c r="G584" s="41">
        <v>5</v>
      </c>
      <c r="H584" s="41">
        <v>4</v>
      </c>
      <c r="I584" s="41">
        <v>0</v>
      </c>
      <c r="J584" s="41">
        <v>0</v>
      </c>
      <c r="K584" s="41">
        <v>28</v>
      </c>
      <c r="L584" s="42"/>
      <c r="M584" s="43"/>
    </row>
    <row r="585" spans="1:13" ht="12.75" customHeight="1">
      <c r="A585" s="37"/>
      <c r="B585" s="38">
        <v>578</v>
      </c>
      <c r="C585" s="39" t="s">
        <v>80</v>
      </c>
      <c r="D585" s="38" t="s">
        <v>33</v>
      </c>
      <c r="E585" s="40" t="s">
        <v>13</v>
      </c>
      <c r="F585" s="41">
        <v>158</v>
      </c>
      <c r="G585" s="41">
        <v>43</v>
      </c>
      <c r="H585" s="41">
        <v>14</v>
      </c>
      <c r="I585" s="41">
        <v>3</v>
      </c>
      <c r="J585" s="41">
        <v>0</v>
      </c>
      <c r="K585" s="41">
        <v>217</v>
      </c>
      <c r="L585" s="42"/>
      <c r="M585" s="43"/>
    </row>
    <row r="586" spans="1:13" ht="12.75" customHeight="1">
      <c r="A586" s="37"/>
      <c r="B586" s="38">
        <v>579</v>
      </c>
      <c r="C586" s="39" t="s">
        <v>80</v>
      </c>
      <c r="D586" s="38" t="s">
        <v>34</v>
      </c>
      <c r="E586" s="40" t="s">
        <v>14</v>
      </c>
      <c r="F586" s="41">
        <v>708</v>
      </c>
      <c r="G586" s="41">
        <v>58</v>
      </c>
      <c r="H586" s="41">
        <v>20</v>
      </c>
      <c r="I586" s="41">
        <v>3</v>
      </c>
      <c r="J586" s="41">
        <v>0</v>
      </c>
      <c r="K586" s="41">
        <v>789</v>
      </c>
      <c r="L586" s="42"/>
      <c r="M586" s="43"/>
    </row>
    <row r="587" spans="1:13" ht="12.75" customHeight="1">
      <c r="A587" s="37"/>
      <c r="B587" s="38">
        <v>580</v>
      </c>
      <c r="C587" s="39" t="s">
        <v>80</v>
      </c>
      <c r="D587" s="38" t="s">
        <v>35</v>
      </c>
      <c r="E587" s="40" t="s">
        <v>15</v>
      </c>
      <c r="F587" s="41">
        <v>290</v>
      </c>
      <c r="G587" s="41">
        <v>172</v>
      </c>
      <c r="H587" s="41">
        <v>45</v>
      </c>
      <c r="I587" s="41">
        <v>13</v>
      </c>
      <c r="J587" s="41">
        <v>0</v>
      </c>
      <c r="K587" s="41">
        <v>520</v>
      </c>
      <c r="L587" s="42"/>
      <c r="M587" s="43"/>
    </row>
    <row r="588" spans="1:13" ht="12.75" customHeight="1">
      <c r="A588" s="37"/>
      <c r="B588" s="38">
        <v>581</v>
      </c>
      <c r="C588" s="39" t="s">
        <v>80</v>
      </c>
      <c r="D588" s="38" t="s">
        <v>36</v>
      </c>
      <c r="E588" s="40" t="s">
        <v>16</v>
      </c>
      <c r="F588" s="41">
        <v>201</v>
      </c>
      <c r="G588" s="41">
        <v>95</v>
      </c>
      <c r="H588" s="41">
        <v>45</v>
      </c>
      <c r="I588" s="41">
        <v>17</v>
      </c>
      <c r="J588" s="41">
        <v>3</v>
      </c>
      <c r="K588" s="41">
        <v>360</v>
      </c>
      <c r="L588" s="42"/>
      <c r="M588" s="43"/>
    </row>
    <row r="589" spans="1:13" ht="12.75" customHeight="1">
      <c r="A589" s="37"/>
      <c r="B589" s="38">
        <v>582</v>
      </c>
      <c r="C589" s="39" t="s">
        <v>80</v>
      </c>
      <c r="D589" s="38" t="s">
        <v>37</v>
      </c>
      <c r="E589" s="40" t="s">
        <v>17</v>
      </c>
      <c r="F589" s="41">
        <v>7</v>
      </c>
      <c r="G589" s="41">
        <v>4</v>
      </c>
      <c r="H589" s="41">
        <v>5</v>
      </c>
      <c r="I589" s="41">
        <v>0</v>
      </c>
      <c r="J589" s="41">
        <v>0</v>
      </c>
      <c r="K589" s="41">
        <v>17</v>
      </c>
      <c r="L589" s="42"/>
      <c r="M589" s="43"/>
    </row>
    <row r="590" spans="1:13" ht="12.75" customHeight="1">
      <c r="A590" s="37"/>
      <c r="B590" s="38">
        <v>583</v>
      </c>
      <c r="C590" s="39" t="s">
        <v>80</v>
      </c>
      <c r="D590" s="38" t="s">
        <v>38</v>
      </c>
      <c r="E590" s="40" t="s">
        <v>18</v>
      </c>
      <c r="F590" s="41">
        <v>36</v>
      </c>
      <c r="G590" s="41">
        <v>11</v>
      </c>
      <c r="H590" s="41">
        <v>9</v>
      </c>
      <c r="I590" s="41">
        <v>4</v>
      </c>
      <c r="J590" s="41">
        <v>0</v>
      </c>
      <c r="K590" s="41">
        <v>60</v>
      </c>
      <c r="L590" s="42"/>
      <c r="M590" s="43"/>
    </row>
    <row r="591" spans="1:13" ht="12.75" customHeight="1">
      <c r="A591" s="37"/>
      <c r="B591" s="38">
        <v>584</v>
      </c>
      <c r="C591" s="39" t="s">
        <v>80</v>
      </c>
      <c r="D591" s="38" t="s">
        <v>39</v>
      </c>
      <c r="E591" s="40" t="s">
        <v>19</v>
      </c>
      <c r="F591" s="41">
        <v>319</v>
      </c>
      <c r="G591" s="41">
        <v>161</v>
      </c>
      <c r="H591" s="41">
        <v>66</v>
      </c>
      <c r="I591" s="41">
        <v>22</v>
      </c>
      <c r="J591" s="41">
        <v>3</v>
      </c>
      <c r="K591" s="41">
        <v>570</v>
      </c>
      <c r="L591" s="42"/>
      <c r="M591" s="43"/>
    </row>
    <row r="592" spans="1:13" ht="12.75" customHeight="1">
      <c r="A592" s="37"/>
      <c r="B592" s="38">
        <v>585</v>
      </c>
      <c r="C592" s="39" t="s">
        <v>80</v>
      </c>
      <c r="D592" s="38" t="s">
        <v>40</v>
      </c>
      <c r="E592" s="40" t="s">
        <v>20</v>
      </c>
      <c r="F592" s="41">
        <v>56</v>
      </c>
      <c r="G592" s="41">
        <v>16</v>
      </c>
      <c r="H592" s="41">
        <v>5</v>
      </c>
      <c r="I592" s="41">
        <v>3</v>
      </c>
      <c r="J592" s="41">
        <v>0</v>
      </c>
      <c r="K592" s="41">
        <v>80</v>
      </c>
      <c r="L592" s="42"/>
      <c r="M592" s="43"/>
    </row>
    <row r="593" spans="1:13" ht="12.75" customHeight="1">
      <c r="A593" s="37"/>
      <c r="B593" s="38">
        <v>586</v>
      </c>
      <c r="C593" s="39" t="s">
        <v>80</v>
      </c>
      <c r="D593" s="38" t="s">
        <v>41</v>
      </c>
      <c r="E593" s="40" t="s">
        <v>21</v>
      </c>
      <c r="F593" s="41">
        <v>235</v>
      </c>
      <c r="G593" s="41">
        <v>180</v>
      </c>
      <c r="H593" s="41">
        <v>49</v>
      </c>
      <c r="I593" s="41">
        <v>3</v>
      </c>
      <c r="J593" s="41">
        <v>0</v>
      </c>
      <c r="K593" s="41">
        <v>468</v>
      </c>
      <c r="L593" s="42"/>
      <c r="M593" s="43"/>
    </row>
    <row r="594" spans="1:13" ht="12.75" customHeight="1">
      <c r="A594" s="37"/>
      <c r="B594" s="38">
        <v>587</v>
      </c>
      <c r="C594" s="39" t="s">
        <v>80</v>
      </c>
      <c r="D594" s="38" t="s">
        <v>42</v>
      </c>
      <c r="E594" s="49" t="s">
        <v>44</v>
      </c>
      <c r="F594" s="41">
        <v>6</v>
      </c>
      <c r="G594" s="41">
        <v>0</v>
      </c>
      <c r="H594" s="41">
        <v>0</v>
      </c>
      <c r="I594" s="41">
        <v>0</v>
      </c>
      <c r="J594" s="41">
        <v>0</v>
      </c>
      <c r="K594" s="41">
        <v>6</v>
      </c>
      <c r="L594" s="42"/>
      <c r="M594" s="43"/>
    </row>
    <row r="595" spans="1:13" ht="12.75" customHeight="1">
      <c r="A595" s="37"/>
      <c r="B595" s="38">
        <v>588</v>
      </c>
      <c r="C595" s="39" t="s">
        <v>80</v>
      </c>
      <c r="D595" s="38"/>
      <c r="E595" s="40" t="s">
        <v>1</v>
      </c>
      <c r="F595" s="41">
        <v>4677</v>
      </c>
      <c r="G595" s="41">
        <v>1786</v>
      </c>
      <c r="H595" s="41">
        <v>646</v>
      </c>
      <c r="I595" s="41">
        <v>189</v>
      </c>
      <c r="J595" s="41">
        <v>10</v>
      </c>
      <c r="K595" s="41">
        <v>7308</v>
      </c>
      <c r="L595" s="42"/>
      <c r="M595" s="43"/>
    </row>
    <row r="596" spans="1:13" ht="12.75" customHeight="1">
      <c r="A596" s="37"/>
      <c r="B596" s="38">
        <v>589</v>
      </c>
      <c r="C596" s="39" t="s">
        <v>81</v>
      </c>
      <c r="D596" s="38" t="s">
        <v>23</v>
      </c>
      <c r="E596" s="40" t="s">
        <v>3</v>
      </c>
      <c r="F596" s="41">
        <v>236</v>
      </c>
      <c r="G596" s="41">
        <v>55</v>
      </c>
      <c r="H596" s="41">
        <v>18</v>
      </c>
      <c r="I596" s="41">
        <v>0</v>
      </c>
      <c r="J596" s="41">
        <v>0</v>
      </c>
      <c r="K596" s="41">
        <v>310</v>
      </c>
      <c r="L596" s="42"/>
      <c r="M596" s="43"/>
    </row>
    <row r="597" spans="1:13" ht="12.75" customHeight="1">
      <c r="A597" s="37"/>
      <c r="B597" s="38">
        <v>590</v>
      </c>
      <c r="C597" s="39" t="s">
        <v>81</v>
      </c>
      <c r="D597" s="38" t="s">
        <v>24</v>
      </c>
      <c r="E597" s="40" t="s">
        <v>4</v>
      </c>
      <c r="F597" s="41">
        <v>3</v>
      </c>
      <c r="G597" s="41">
        <v>0</v>
      </c>
      <c r="H597" s="41">
        <v>0</v>
      </c>
      <c r="I597" s="41">
        <v>0</v>
      </c>
      <c r="J597" s="41">
        <v>0</v>
      </c>
      <c r="K597" s="41">
        <v>0</v>
      </c>
      <c r="L597" s="42"/>
      <c r="M597" s="43"/>
    </row>
    <row r="598" spans="1:13" ht="12.75" customHeight="1">
      <c r="A598" s="37"/>
      <c r="B598" s="38">
        <v>591</v>
      </c>
      <c r="C598" s="39" t="s">
        <v>81</v>
      </c>
      <c r="D598" s="38" t="s">
        <v>25</v>
      </c>
      <c r="E598" s="40" t="s">
        <v>5</v>
      </c>
      <c r="F598" s="41">
        <v>47</v>
      </c>
      <c r="G598" s="41">
        <v>15</v>
      </c>
      <c r="H598" s="41">
        <v>9</v>
      </c>
      <c r="I598" s="41">
        <v>3</v>
      </c>
      <c r="J598" s="41">
        <v>0</v>
      </c>
      <c r="K598" s="41">
        <v>73</v>
      </c>
      <c r="L598" s="42"/>
      <c r="M598" s="43"/>
    </row>
    <row r="599" spans="1:13" ht="12.75" customHeight="1">
      <c r="A599" s="37"/>
      <c r="B599" s="38">
        <v>592</v>
      </c>
      <c r="C599" s="39" t="s">
        <v>81</v>
      </c>
      <c r="D599" s="38" t="s">
        <v>26</v>
      </c>
      <c r="E599" s="40" t="s">
        <v>6</v>
      </c>
      <c r="F599" s="41">
        <v>0</v>
      </c>
      <c r="G599" s="41">
        <v>3</v>
      </c>
      <c r="H599" s="41">
        <v>0</v>
      </c>
      <c r="I599" s="41">
        <v>0</v>
      </c>
      <c r="J599" s="41">
        <v>0</v>
      </c>
      <c r="K599" s="41">
        <v>4</v>
      </c>
      <c r="L599" s="42"/>
      <c r="M599" s="43"/>
    </row>
    <row r="600" spans="1:13" ht="12.75" customHeight="1">
      <c r="A600" s="37"/>
      <c r="B600" s="38">
        <v>593</v>
      </c>
      <c r="C600" s="39" t="s">
        <v>81</v>
      </c>
      <c r="D600" s="38" t="s">
        <v>27</v>
      </c>
      <c r="E600" s="40" t="s">
        <v>7</v>
      </c>
      <c r="F600" s="41">
        <v>196</v>
      </c>
      <c r="G600" s="41">
        <v>88</v>
      </c>
      <c r="H600" s="41">
        <v>14</v>
      </c>
      <c r="I600" s="41">
        <v>3</v>
      </c>
      <c r="J600" s="41">
        <v>0</v>
      </c>
      <c r="K600" s="41">
        <v>300</v>
      </c>
      <c r="L600" s="42"/>
      <c r="M600" s="43"/>
    </row>
    <row r="601" spans="1:13" ht="12.75" customHeight="1">
      <c r="A601" s="37"/>
      <c r="B601" s="38">
        <v>594</v>
      </c>
      <c r="C601" s="39" t="s">
        <v>81</v>
      </c>
      <c r="D601" s="38" t="s">
        <v>28</v>
      </c>
      <c r="E601" s="40" t="s">
        <v>8</v>
      </c>
      <c r="F601" s="41">
        <v>28</v>
      </c>
      <c r="G601" s="41">
        <v>10</v>
      </c>
      <c r="H601" s="41">
        <v>5</v>
      </c>
      <c r="I601" s="41">
        <v>3</v>
      </c>
      <c r="J601" s="41">
        <v>0</v>
      </c>
      <c r="K601" s="41">
        <v>44</v>
      </c>
      <c r="L601" s="42"/>
      <c r="M601" s="43"/>
    </row>
    <row r="602" spans="1:13" ht="12.75" customHeight="1">
      <c r="A602" s="37"/>
      <c r="B602" s="38">
        <v>595</v>
      </c>
      <c r="C602" s="39" t="s">
        <v>81</v>
      </c>
      <c r="D602" s="38" t="s">
        <v>29</v>
      </c>
      <c r="E602" s="40" t="s">
        <v>9</v>
      </c>
      <c r="F602" s="41">
        <v>47</v>
      </c>
      <c r="G602" s="41">
        <v>33</v>
      </c>
      <c r="H602" s="41">
        <v>27</v>
      </c>
      <c r="I602" s="41">
        <v>3</v>
      </c>
      <c r="J602" s="41">
        <v>0</v>
      </c>
      <c r="K602" s="41">
        <v>109</v>
      </c>
      <c r="L602" s="42"/>
      <c r="M602" s="43"/>
    </row>
    <row r="603" spans="1:13" ht="12.75" customHeight="1">
      <c r="A603" s="37"/>
      <c r="B603" s="38">
        <v>596</v>
      </c>
      <c r="C603" s="39" t="s">
        <v>81</v>
      </c>
      <c r="D603" s="38" t="s">
        <v>30</v>
      </c>
      <c r="E603" s="40" t="s">
        <v>10</v>
      </c>
      <c r="F603" s="41">
        <v>58</v>
      </c>
      <c r="G603" s="41">
        <v>32</v>
      </c>
      <c r="H603" s="41">
        <v>42</v>
      </c>
      <c r="I603" s="41">
        <v>8</v>
      </c>
      <c r="J603" s="41">
        <v>0</v>
      </c>
      <c r="K603" s="41">
        <v>140</v>
      </c>
      <c r="L603" s="42"/>
      <c r="M603" s="43"/>
    </row>
    <row r="604" spans="1:13" ht="12.75" customHeight="1">
      <c r="A604" s="37"/>
      <c r="B604" s="38">
        <v>597</v>
      </c>
      <c r="C604" s="39" t="s">
        <v>81</v>
      </c>
      <c r="D604" s="38" t="s">
        <v>31</v>
      </c>
      <c r="E604" s="40" t="s">
        <v>11</v>
      </c>
      <c r="F604" s="41">
        <v>38</v>
      </c>
      <c r="G604" s="41">
        <v>17</v>
      </c>
      <c r="H604" s="41">
        <v>4</v>
      </c>
      <c r="I604" s="41">
        <v>3</v>
      </c>
      <c r="J604" s="41">
        <v>0</v>
      </c>
      <c r="K604" s="41">
        <v>60</v>
      </c>
      <c r="L604" s="42"/>
      <c r="M604" s="43"/>
    </row>
    <row r="605" spans="1:13" ht="12.75" customHeight="1">
      <c r="A605" s="37"/>
      <c r="B605" s="38">
        <v>598</v>
      </c>
      <c r="C605" s="39" t="s">
        <v>81</v>
      </c>
      <c r="D605" s="38" t="s">
        <v>32</v>
      </c>
      <c r="E605" s="40" t="s">
        <v>12</v>
      </c>
      <c r="F605" s="41">
        <v>17</v>
      </c>
      <c r="G605" s="41">
        <v>13</v>
      </c>
      <c r="H605" s="41">
        <v>3</v>
      </c>
      <c r="I605" s="41">
        <v>0</v>
      </c>
      <c r="J605" s="41">
        <v>0</v>
      </c>
      <c r="K605" s="41">
        <v>31</v>
      </c>
      <c r="L605" s="42"/>
      <c r="M605" s="43"/>
    </row>
    <row r="606" spans="1:13" ht="12.75" customHeight="1">
      <c r="A606" s="37"/>
      <c r="B606" s="38">
        <v>599</v>
      </c>
      <c r="C606" s="39" t="s">
        <v>81</v>
      </c>
      <c r="D606" s="38" t="s">
        <v>33</v>
      </c>
      <c r="E606" s="40" t="s">
        <v>13</v>
      </c>
      <c r="F606" s="41">
        <v>30</v>
      </c>
      <c r="G606" s="41">
        <v>14</v>
      </c>
      <c r="H606" s="41">
        <v>4</v>
      </c>
      <c r="I606" s="41">
        <v>3</v>
      </c>
      <c r="J606" s="41">
        <v>0</v>
      </c>
      <c r="K606" s="41">
        <v>49</v>
      </c>
      <c r="L606" s="42"/>
      <c r="M606" s="43"/>
    </row>
    <row r="607" spans="1:13" ht="12.75" customHeight="1">
      <c r="A607" s="37"/>
      <c r="B607" s="38">
        <v>600</v>
      </c>
      <c r="C607" s="39" t="s">
        <v>81</v>
      </c>
      <c r="D607" s="38" t="s">
        <v>34</v>
      </c>
      <c r="E607" s="40" t="s">
        <v>14</v>
      </c>
      <c r="F607" s="41">
        <v>109</v>
      </c>
      <c r="G607" s="41">
        <v>13</v>
      </c>
      <c r="H607" s="41">
        <v>5</v>
      </c>
      <c r="I607" s="41">
        <v>0</v>
      </c>
      <c r="J607" s="41">
        <v>0</v>
      </c>
      <c r="K607" s="41">
        <v>127</v>
      </c>
      <c r="L607" s="42"/>
      <c r="M607" s="43"/>
    </row>
    <row r="608" spans="1:13" ht="12.75" customHeight="1">
      <c r="A608" s="37"/>
      <c r="B608" s="38">
        <v>601</v>
      </c>
      <c r="C608" s="39" t="s">
        <v>81</v>
      </c>
      <c r="D608" s="38" t="s">
        <v>35</v>
      </c>
      <c r="E608" s="40" t="s">
        <v>15</v>
      </c>
      <c r="F608" s="41">
        <v>157</v>
      </c>
      <c r="G608" s="41">
        <v>71</v>
      </c>
      <c r="H608" s="41">
        <v>9</v>
      </c>
      <c r="I608" s="41">
        <v>0</v>
      </c>
      <c r="J608" s="41">
        <v>0</v>
      </c>
      <c r="K608" s="41">
        <v>237</v>
      </c>
      <c r="L608" s="42"/>
      <c r="M608" s="43"/>
    </row>
    <row r="609" spans="1:13" ht="12.75" customHeight="1">
      <c r="A609" s="37"/>
      <c r="B609" s="38">
        <v>602</v>
      </c>
      <c r="C609" s="39" t="s">
        <v>81</v>
      </c>
      <c r="D609" s="38" t="s">
        <v>36</v>
      </c>
      <c r="E609" s="40" t="s">
        <v>16</v>
      </c>
      <c r="F609" s="41">
        <v>47</v>
      </c>
      <c r="G609" s="41">
        <v>17</v>
      </c>
      <c r="H609" s="41">
        <v>8</v>
      </c>
      <c r="I609" s="41">
        <v>0</v>
      </c>
      <c r="J609" s="41">
        <v>0</v>
      </c>
      <c r="K609" s="41">
        <v>72</v>
      </c>
      <c r="L609" s="42"/>
      <c r="M609" s="43"/>
    </row>
    <row r="610" spans="1:13" ht="12.75" customHeight="1">
      <c r="A610" s="37"/>
      <c r="B610" s="38">
        <v>603</v>
      </c>
      <c r="C610" s="39" t="s">
        <v>81</v>
      </c>
      <c r="D610" s="38" t="s">
        <v>37</v>
      </c>
      <c r="E610" s="40" t="s">
        <v>17</v>
      </c>
      <c r="F610" s="41">
        <v>3</v>
      </c>
      <c r="G610" s="41">
        <v>3</v>
      </c>
      <c r="H610" s="41">
        <v>0</v>
      </c>
      <c r="I610" s="41">
        <v>0</v>
      </c>
      <c r="J610" s="41">
        <v>0</v>
      </c>
      <c r="K610" s="41">
        <v>0</v>
      </c>
      <c r="L610" s="42"/>
      <c r="M610" s="43"/>
    </row>
    <row r="611" spans="1:13" ht="12.75" customHeight="1">
      <c r="A611" s="37"/>
      <c r="B611" s="38">
        <v>604</v>
      </c>
      <c r="C611" s="39" t="s">
        <v>81</v>
      </c>
      <c r="D611" s="38" t="s">
        <v>38</v>
      </c>
      <c r="E611" s="40" t="s">
        <v>18</v>
      </c>
      <c r="F611" s="41">
        <v>17</v>
      </c>
      <c r="G611" s="41">
        <v>3</v>
      </c>
      <c r="H611" s="41">
        <v>5</v>
      </c>
      <c r="I611" s="41">
        <v>0</v>
      </c>
      <c r="J611" s="41">
        <v>0</v>
      </c>
      <c r="K611" s="41">
        <v>25</v>
      </c>
      <c r="L611" s="42"/>
      <c r="M611" s="43"/>
    </row>
    <row r="612" spans="1:13" ht="12.75" customHeight="1">
      <c r="A612" s="37"/>
      <c r="B612" s="38">
        <v>605</v>
      </c>
      <c r="C612" s="39" t="s">
        <v>81</v>
      </c>
      <c r="D612" s="38" t="s">
        <v>39</v>
      </c>
      <c r="E612" s="40" t="s">
        <v>19</v>
      </c>
      <c r="F612" s="41">
        <v>64</v>
      </c>
      <c r="G612" s="41">
        <v>32</v>
      </c>
      <c r="H612" s="41">
        <v>5</v>
      </c>
      <c r="I612" s="41">
        <v>5</v>
      </c>
      <c r="J612" s="41">
        <v>0</v>
      </c>
      <c r="K612" s="41">
        <v>106</v>
      </c>
      <c r="L612" s="42"/>
      <c r="M612" s="43"/>
    </row>
    <row r="613" spans="1:13" ht="12.75" customHeight="1">
      <c r="A613" s="37"/>
      <c r="B613" s="38">
        <v>606</v>
      </c>
      <c r="C613" s="39" t="s">
        <v>81</v>
      </c>
      <c r="D613" s="38" t="s">
        <v>40</v>
      </c>
      <c r="E613" s="40" t="s">
        <v>20</v>
      </c>
      <c r="F613" s="41">
        <v>28</v>
      </c>
      <c r="G613" s="41">
        <v>8</v>
      </c>
      <c r="H613" s="41">
        <v>3</v>
      </c>
      <c r="I613" s="41">
        <v>0</v>
      </c>
      <c r="J613" s="41">
        <v>0</v>
      </c>
      <c r="K613" s="41">
        <v>40</v>
      </c>
      <c r="L613" s="42"/>
      <c r="M613" s="43"/>
    </row>
    <row r="614" spans="1:13" ht="12.75" customHeight="1">
      <c r="A614" s="37"/>
      <c r="B614" s="38">
        <v>607</v>
      </c>
      <c r="C614" s="39" t="s">
        <v>81</v>
      </c>
      <c r="D614" s="38" t="s">
        <v>41</v>
      </c>
      <c r="E614" s="40" t="s">
        <v>21</v>
      </c>
      <c r="F614" s="41">
        <v>41</v>
      </c>
      <c r="G614" s="41">
        <v>26</v>
      </c>
      <c r="H614" s="41">
        <v>4</v>
      </c>
      <c r="I614" s="41">
        <v>0</v>
      </c>
      <c r="J614" s="41">
        <v>0</v>
      </c>
      <c r="K614" s="41">
        <v>71</v>
      </c>
      <c r="L614" s="42"/>
      <c r="M614" s="43"/>
    </row>
    <row r="615" spans="1:13" ht="12.75" customHeight="1">
      <c r="A615" s="37"/>
      <c r="B615" s="38">
        <v>608</v>
      </c>
      <c r="C615" s="39" t="s">
        <v>81</v>
      </c>
      <c r="D615" s="38" t="s">
        <v>42</v>
      </c>
      <c r="E615" s="49" t="s">
        <v>44</v>
      </c>
      <c r="F615" s="41">
        <v>3</v>
      </c>
      <c r="G615" s="41">
        <v>0</v>
      </c>
      <c r="H615" s="41">
        <v>0</v>
      </c>
      <c r="I615" s="41">
        <v>0</v>
      </c>
      <c r="J615" s="41">
        <v>0</v>
      </c>
      <c r="K615" s="41">
        <v>0</v>
      </c>
      <c r="L615" s="42"/>
      <c r="M615" s="43"/>
    </row>
    <row r="616" spans="1:13" ht="12.75" customHeight="1">
      <c r="A616" s="37"/>
      <c r="B616" s="38">
        <v>609</v>
      </c>
      <c r="C616" s="39" t="s">
        <v>81</v>
      </c>
      <c r="D616" s="38"/>
      <c r="E616" s="40" t="s">
        <v>1</v>
      </c>
      <c r="F616" s="41">
        <v>1164</v>
      </c>
      <c r="G616" s="41">
        <v>452</v>
      </c>
      <c r="H616" s="41">
        <v>162</v>
      </c>
      <c r="I616" s="41">
        <v>25</v>
      </c>
      <c r="J616" s="41">
        <v>0</v>
      </c>
      <c r="K616" s="41">
        <v>1803</v>
      </c>
      <c r="L616" s="42"/>
      <c r="M616" s="43"/>
    </row>
    <row r="617" spans="1:13" ht="12.75" customHeight="1">
      <c r="A617" s="37"/>
      <c r="B617" s="38">
        <v>610</v>
      </c>
      <c r="C617" s="39" t="s">
        <v>82</v>
      </c>
      <c r="D617" s="38" t="s">
        <v>23</v>
      </c>
      <c r="E617" s="40" t="s">
        <v>3</v>
      </c>
      <c r="F617" s="41">
        <v>246</v>
      </c>
      <c r="G617" s="41">
        <v>103</v>
      </c>
      <c r="H617" s="41">
        <v>41</v>
      </c>
      <c r="I617" s="41">
        <v>0</v>
      </c>
      <c r="J617" s="41">
        <v>0</v>
      </c>
      <c r="K617" s="41">
        <v>390</v>
      </c>
      <c r="L617" s="42"/>
      <c r="M617" s="43"/>
    </row>
    <row r="618" spans="1:13" ht="12.75" customHeight="1">
      <c r="A618" s="37"/>
      <c r="B618" s="38">
        <v>611</v>
      </c>
      <c r="C618" s="39" t="s">
        <v>82</v>
      </c>
      <c r="D618" s="38" t="s">
        <v>24</v>
      </c>
      <c r="E618" s="40" t="s">
        <v>4</v>
      </c>
      <c r="F618" s="41">
        <v>0</v>
      </c>
      <c r="G618" s="41">
        <v>0</v>
      </c>
      <c r="H618" s="41">
        <v>0</v>
      </c>
      <c r="I618" s="41">
        <v>0</v>
      </c>
      <c r="J618" s="41">
        <v>0</v>
      </c>
      <c r="K618" s="41">
        <v>0</v>
      </c>
      <c r="L618" s="42"/>
      <c r="M618" s="43"/>
    </row>
    <row r="619" spans="1:13" ht="12.75" customHeight="1">
      <c r="A619" s="37"/>
      <c r="B619" s="38">
        <v>612</v>
      </c>
      <c r="C619" s="39" t="s">
        <v>82</v>
      </c>
      <c r="D619" s="38" t="s">
        <v>25</v>
      </c>
      <c r="E619" s="40" t="s">
        <v>5</v>
      </c>
      <c r="F619" s="41">
        <v>9</v>
      </c>
      <c r="G619" s="41">
        <v>5</v>
      </c>
      <c r="H619" s="41">
        <v>0</v>
      </c>
      <c r="I619" s="41">
        <v>0</v>
      </c>
      <c r="J619" s="41">
        <v>0</v>
      </c>
      <c r="K619" s="41">
        <v>16</v>
      </c>
      <c r="L619" s="42"/>
      <c r="M619" s="43"/>
    </row>
    <row r="620" spans="1:13" ht="12.75" customHeight="1">
      <c r="A620" s="37"/>
      <c r="B620" s="38">
        <v>613</v>
      </c>
      <c r="C620" s="39" t="s">
        <v>82</v>
      </c>
      <c r="D620" s="38" t="s">
        <v>26</v>
      </c>
      <c r="E620" s="40" t="s">
        <v>6</v>
      </c>
      <c r="F620" s="41">
        <v>3</v>
      </c>
      <c r="G620" s="41">
        <v>3</v>
      </c>
      <c r="H620" s="41">
        <v>0</v>
      </c>
      <c r="I620" s="41">
        <v>0</v>
      </c>
      <c r="J620" s="41">
        <v>0</v>
      </c>
      <c r="K620" s="41">
        <v>4</v>
      </c>
      <c r="L620" s="42"/>
      <c r="M620" s="43"/>
    </row>
    <row r="621" spans="1:13" ht="12.75" customHeight="1">
      <c r="A621" s="37"/>
      <c r="B621" s="38">
        <v>614</v>
      </c>
      <c r="C621" s="39" t="s">
        <v>82</v>
      </c>
      <c r="D621" s="38" t="s">
        <v>27</v>
      </c>
      <c r="E621" s="40" t="s">
        <v>7</v>
      </c>
      <c r="F621" s="41">
        <v>32</v>
      </c>
      <c r="G621" s="41">
        <v>20</v>
      </c>
      <c r="H621" s="41">
        <v>0</v>
      </c>
      <c r="I621" s="41">
        <v>0</v>
      </c>
      <c r="J621" s="41">
        <v>0</v>
      </c>
      <c r="K621" s="41">
        <v>53</v>
      </c>
      <c r="L621" s="42"/>
      <c r="M621" s="43"/>
    </row>
    <row r="622" spans="1:13" ht="12.75" customHeight="1">
      <c r="A622" s="37"/>
      <c r="B622" s="38">
        <v>615</v>
      </c>
      <c r="C622" s="39" t="s">
        <v>82</v>
      </c>
      <c r="D622" s="38" t="s">
        <v>28</v>
      </c>
      <c r="E622" s="40" t="s">
        <v>8</v>
      </c>
      <c r="F622" s="41">
        <v>3</v>
      </c>
      <c r="G622" s="41">
        <v>5</v>
      </c>
      <c r="H622" s="41">
        <v>0</v>
      </c>
      <c r="I622" s="41">
        <v>0</v>
      </c>
      <c r="J622" s="41">
        <v>0</v>
      </c>
      <c r="K622" s="41">
        <v>9</v>
      </c>
      <c r="L622" s="42"/>
      <c r="M622" s="43"/>
    </row>
    <row r="623" spans="1:13" ht="12.75" customHeight="1">
      <c r="A623" s="37"/>
      <c r="B623" s="38">
        <v>616</v>
      </c>
      <c r="C623" s="39" t="s">
        <v>82</v>
      </c>
      <c r="D623" s="38" t="s">
        <v>29</v>
      </c>
      <c r="E623" s="40" t="s">
        <v>9</v>
      </c>
      <c r="F623" s="41">
        <v>13</v>
      </c>
      <c r="G623" s="41">
        <v>10</v>
      </c>
      <c r="H623" s="41">
        <v>5</v>
      </c>
      <c r="I623" s="41">
        <v>3</v>
      </c>
      <c r="J623" s="41">
        <v>0</v>
      </c>
      <c r="K623" s="41">
        <v>29</v>
      </c>
      <c r="L623" s="42"/>
      <c r="M623" s="43"/>
    </row>
    <row r="624" spans="1:13" ht="12.75" customHeight="1">
      <c r="A624" s="37"/>
      <c r="B624" s="38">
        <v>617</v>
      </c>
      <c r="C624" s="39" t="s">
        <v>82</v>
      </c>
      <c r="D624" s="38" t="s">
        <v>30</v>
      </c>
      <c r="E624" s="40" t="s">
        <v>10</v>
      </c>
      <c r="F624" s="41">
        <v>7</v>
      </c>
      <c r="G624" s="41">
        <v>6</v>
      </c>
      <c r="H624" s="41">
        <v>6</v>
      </c>
      <c r="I624" s="41">
        <v>0</v>
      </c>
      <c r="J624" s="41">
        <v>0</v>
      </c>
      <c r="K624" s="41">
        <v>19</v>
      </c>
      <c r="L624" s="42"/>
      <c r="M624" s="43"/>
    </row>
    <row r="625" spans="1:13" ht="12.75" customHeight="1">
      <c r="A625" s="37"/>
      <c r="B625" s="38">
        <v>618</v>
      </c>
      <c r="C625" s="39" t="s">
        <v>82</v>
      </c>
      <c r="D625" s="38" t="s">
        <v>31</v>
      </c>
      <c r="E625" s="40" t="s">
        <v>11</v>
      </c>
      <c r="F625" s="41">
        <v>21</v>
      </c>
      <c r="G625" s="41">
        <v>16</v>
      </c>
      <c r="H625" s="41">
        <v>5</v>
      </c>
      <c r="I625" s="41">
        <v>0</v>
      </c>
      <c r="J625" s="41">
        <v>0</v>
      </c>
      <c r="K625" s="41">
        <v>42</v>
      </c>
      <c r="L625" s="42"/>
      <c r="M625" s="43"/>
    </row>
    <row r="626" spans="1:13" ht="12.75" customHeight="1">
      <c r="A626" s="37"/>
      <c r="B626" s="38">
        <v>619</v>
      </c>
      <c r="C626" s="39" t="s">
        <v>82</v>
      </c>
      <c r="D626" s="38" t="s">
        <v>32</v>
      </c>
      <c r="E626" s="40" t="s">
        <v>12</v>
      </c>
      <c r="F626" s="41">
        <v>0</v>
      </c>
      <c r="G626" s="41">
        <v>3</v>
      </c>
      <c r="H626" s="41">
        <v>0</v>
      </c>
      <c r="I626" s="41">
        <v>0</v>
      </c>
      <c r="J626" s="41">
        <v>0</v>
      </c>
      <c r="K626" s="41">
        <v>0</v>
      </c>
      <c r="L626" s="42"/>
      <c r="M626" s="43"/>
    </row>
    <row r="627" spans="1:13" ht="12.75" customHeight="1">
      <c r="A627" s="37"/>
      <c r="B627" s="38">
        <v>620</v>
      </c>
      <c r="C627" s="39" t="s">
        <v>82</v>
      </c>
      <c r="D627" s="38" t="s">
        <v>33</v>
      </c>
      <c r="E627" s="40" t="s">
        <v>13</v>
      </c>
      <c r="F627" s="41">
        <v>4</v>
      </c>
      <c r="G627" s="41">
        <v>0</v>
      </c>
      <c r="H627" s="41">
        <v>0</v>
      </c>
      <c r="I627" s="41">
        <v>0</v>
      </c>
      <c r="J627" s="41">
        <v>0</v>
      </c>
      <c r="K627" s="41">
        <v>5</v>
      </c>
      <c r="L627" s="42"/>
      <c r="M627" s="43"/>
    </row>
    <row r="628" spans="1:13" ht="12.75" customHeight="1">
      <c r="A628" s="37"/>
      <c r="B628" s="38">
        <v>621</v>
      </c>
      <c r="C628" s="39" t="s">
        <v>82</v>
      </c>
      <c r="D628" s="38" t="s">
        <v>34</v>
      </c>
      <c r="E628" s="40" t="s">
        <v>14</v>
      </c>
      <c r="F628" s="41">
        <v>59</v>
      </c>
      <c r="G628" s="41">
        <v>3</v>
      </c>
      <c r="H628" s="41">
        <v>0</v>
      </c>
      <c r="I628" s="41">
        <v>0</v>
      </c>
      <c r="J628" s="41">
        <v>0</v>
      </c>
      <c r="K628" s="41">
        <v>62</v>
      </c>
      <c r="L628" s="42"/>
      <c r="M628" s="43"/>
    </row>
    <row r="629" spans="1:13" ht="12.75" customHeight="1">
      <c r="A629" s="37"/>
      <c r="B629" s="38">
        <v>622</v>
      </c>
      <c r="C629" s="39" t="s">
        <v>82</v>
      </c>
      <c r="D629" s="38" t="s">
        <v>35</v>
      </c>
      <c r="E629" s="40" t="s">
        <v>15</v>
      </c>
      <c r="F629" s="41">
        <v>11</v>
      </c>
      <c r="G629" s="41">
        <v>6</v>
      </c>
      <c r="H629" s="41">
        <v>0</v>
      </c>
      <c r="I629" s="41">
        <v>0</v>
      </c>
      <c r="J629" s="41">
        <v>0</v>
      </c>
      <c r="K629" s="41">
        <v>18</v>
      </c>
      <c r="L629" s="42"/>
      <c r="M629" s="43"/>
    </row>
    <row r="630" spans="1:13" ht="12.75" customHeight="1">
      <c r="A630" s="37"/>
      <c r="B630" s="38">
        <v>623</v>
      </c>
      <c r="C630" s="39" t="s">
        <v>82</v>
      </c>
      <c r="D630" s="38" t="s">
        <v>36</v>
      </c>
      <c r="E630" s="40" t="s">
        <v>16</v>
      </c>
      <c r="F630" s="41">
        <v>7</v>
      </c>
      <c r="G630" s="41">
        <v>3</v>
      </c>
      <c r="H630" s="41">
        <v>0</v>
      </c>
      <c r="I630" s="41">
        <v>0</v>
      </c>
      <c r="J630" s="41">
        <v>0</v>
      </c>
      <c r="K630" s="41">
        <v>9</v>
      </c>
      <c r="L630" s="42"/>
      <c r="M630" s="43"/>
    </row>
    <row r="631" spans="1:13" ht="12.75" customHeight="1">
      <c r="A631" s="37"/>
      <c r="B631" s="38">
        <v>624</v>
      </c>
      <c r="C631" s="39" t="s">
        <v>82</v>
      </c>
      <c r="D631" s="38" t="s">
        <v>37</v>
      </c>
      <c r="E631" s="40" t="s">
        <v>17</v>
      </c>
      <c r="F631" s="41">
        <v>0</v>
      </c>
      <c r="G631" s="41">
        <v>0</v>
      </c>
      <c r="H631" s="41">
        <v>0</v>
      </c>
      <c r="I631" s="41">
        <v>0</v>
      </c>
      <c r="J631" s="41">
        <v>0</v>
      </c>
      <c r="K631" s="41">
        <v>0</v>
      </c>
      <c r="L631" s="42"/>
      <c r="M631" s="43"/>
    </row>
    <row r="632" spans="1:13" ht="12.75" customHeight="1">
      <c r="A632" s="37"/>
      <c r="B632" s="38">
        <v>625</v>
      </c>
      <c r="C632" s="39" t="s">
        <v>82</v>
      </c>
      <c r="D632" s="38" t="s">
        <v>38</v>
      </c>
      <c r="E632" s="40" t="s">
        <v>18</v>
      </c>
      <c r="F632" s="41">
        <v>0</v>
      </c>
      <c r="G632" s="41">
        <v>0</v>
      </c>
      <c r="H632" s="41">
        <v>3</v>
      </c>
      <c r="I632" s="41">
        <v>0</v>
      </c>
      <c r="J632" s="41">
        <v>0</v>
      </c>
      <c r="K632" s="41">
        <v>3</v>
      </c>
      <c r="L632" s="42"/>
      <c r="M632" s="43"/>
    </row>
    <row r="633" spans="1:13" ht="12.75" customHeight="1">
      <c r="A633" s="37"/>
      <c r="B633" s="38">
        <v>626</v>
      </c>
      <c r="C633" s="39" t="s">
        <v>82</v>
      </c>
      <c r="D633" s="38" t="s">
        <v>39</v>
      </c>
      <c r="E633" s="40" t="s">
        <v>19</v>
      </c>
      <c r="F633" s="41">
        <v>7</v>
      </c>
      <c r="G633" s="41">
        <v>4</v>
      </c>
      <c r="H633" s="41">
        <v>0</v>
      </c>
      <c r="I633" s="41">
        <v>0</v>
      </c>
      <c r="J633" s="41">
        <v>0</v>
      </c>
      <c r="K633" s="41">
        <v>13</v>
      </c>
      <c r="L633" s="42"/>
      <c r="M633" s="43"/>
    </row>
    <row r="634" spans="1:13" ht="12.75" customHeight="1">
      <c r="A634" s="37"/>
      <c r="B634" s="38">
        <v>627</v>
      </c>
      <c r="C634" s="39" t="s">
        <v>82</v>
      </c>
      <c r="D634" s="38" t="s">
        <v>40</v>
      </c>
      <c r="E634" s="40" t="s">
        <v>20</v>
      </c>
      <c r="F634" s="41">
        <v>3</v>
      </c>
      <c r="G634" s="41">
        <v>3</v>
      </c>
      <c r="H634" s="41">
        <v>0</v>
      </c>
      <c r="I634" s="41">
        <v>0</v>
      </c>
      <c r="J634" s="41">
        <v>0</v>
      </c>
      <c r="K634" s="41">
        <v>6</v>
      </c>
      <c r="L634" s="42"/>
      <c r="M634" s="43"/>
    </row>
    <row r="635" spans="1:13" ht="12.75" customHeight="1">
      <c r="A635" s="37"/>
      <c r="B635" s="38">
        <v>628</v>
      </c>
      <c r="C635" s="39" t="s">
        <v>82</v>
      </c>
      <c r="D635" s="38" t="s">
        <v>41</v>
      </c>
      <c r="E635" s="40" t="s">
        <v>21</v>
      </c>
      <c r="F635" s="41">
        <v>17</v>
      </c>
      <c r="G635" s="41">
        <v>10</v>
      </c>
      <c r="H635" s="41">
        <v>0</v>
      </c>
      <c r="I635" s="41">
        <v>0</v>
      </c>
      <c r="J635" s="41">
        <v>0</v>
      </c>
      <c r="K635" s="41">
        <v>28</v>
      </c>
      <c r="L635" s="42"/>
      <c r="M635" s="43"/>
    </row>
    <row r="636" spans="1:13" ht="12.75" customHeight="1">
      <c r="A636" s="37"/>
      <c r="B636" s="38">
        <v>629</v>
      </c>
      <c r="C636" s="39" t="s">
        <v>82</v>
      </c>
      <c r="D636" s="38" t="s">
        <v>42</v>
      </c>
      <c r="E636" s="49" t="s">
        <v>44</v>
      </c>
      <c r="F636" s="41">
        <v>0</v>
      </c>
      <c r="G636" s="41">
        <v>0</v>
      </c>
      <c r="H636" s="41">
        <v>0</v>
      </c>
      <c r="I636" s="41">
        <v>0</v>
      </c>
      <c r="J636" s="41">
        <v>0</v>
      </c>
      <c r="K636" s="41">
        <v>0</v>
      </c>
      <c r="L636" s="42"/>
      <c r="M636" s="43"/>
    </row>
    <row r="637" spans="1:13" ht="12.75" customHeight="1">
      <c r="A637" s="37"/>
      <c r="B637" s="38">
        <v>630</v>
      </c>
      <c r="C637" s="39" t="s">
        <v>82</v>
      </c>
      <c r="D637" s="38"/>
      <c r="E637" s="40" t="s">
        <v>1</v>
      </c>
      <c r="F637" s="41">
        <v>444</v>
      </c>
      <c r="G637" s="41">
        <v>196</v>
      </c>
      <c r="H637" s="41">
        <v>67</v>
      </c>
      <c r="I637" s="41">
        <v>4</v>
      </c>
      <c r="J637" s="41">
        <v>0</v>
      </c>
      <c r="K637" s="41">
        <v>711</v>
      </c>
      <c r="L637" s="42"/>
      <c r="M637" s="43"/>
    </row>
    <row r="638" spans="1:13" ht="12.75" customHeight="1">
      <c r="A638" s="37"/>
      <c r="B638" s="38">
        <v>631</v>
      </c>
      <c r="C638" s="39" t="s">
        <v>83</v>
      </c>
      <c r="D638" s="38" t="s">
        <v>23</v>
      </c>
      <c r="E638" s="40" t="s">
        <v>3</v>
      </c>
      <c r="F638" s="41">
        <v>42</v>
      </c>
      <c r="G638" s="41">
        <v>4</v>
      </c>
      <c r="H638" s="41">
        <v>3</v>
      </c>
      <c r="I638" s="41">
        <v>0</v>
      </c>
      <c r="J638" s="41">
        <v>0</v>
      </c>
      <c r="K638" s="41">
        <v>48</v>
      </c>
      <c r="L638" s="42"/>
      <c r="M638" s="43"/>
    </row>
    <row r="639" spans="1:13" ht="12.75" customHeight="1">
      <c r="A639" s="37"/>
      <c r="B639" s="38">
        <v>632</v>
      </c>
      <c r="C639" s="39" t="s">
        <v>83</v>
      </c>
      <c r="D639" s="38" t="s">
        <v>24</v>
      </c>
      <c r="E639" s="40" t="s">
        <v>4</v>
      </c>
      <c r="F639" s="41">
        <v>5</v>
      </c>
      <c r="G639" s="41">
        <v>0</v>
      </c>
      <c r="H639" s="41">
        <v>0</v>
      </c>
      <c r="I639" s="41">
        <v>0</v>
      </c>
      <c r="J639" s="41">
        <v>0</v>
      </c>
      <c r="K639" s="41">
        <v>7</v>
      </c>
      <c r="L639" s="42"/>
      <c r="M639" s="43"/>
    </row>
    <row r="640" spans="1:13" ht="12.75" customHeight="1">
      <c r="A640" s="37"/>
      <c r="B640" s="38">
        <v>633</v>
      </c>
      <c r="C640" s="39" t="s">
        <v>83</v>
      </c>
      <c r="D640" s="38" t="s">
        <v>25</v>
      </c>
      <c r="E640" s="40" t="s">
        <v>5</v>
      </c>
      <c r="F640" s="41">
        <v>144</v>
      </c>
      <c r="G640" s="41">
        <v>79</v>
      </c>
      <c r="H640" s="41">
        <v>41</v>
      </c>
      <c r="I640" s="41">
        <v>17</v>
      </c>
      <c r="J640" s="41">
        <v>0</v>
      </c>
      <c r="K640" s="41">
        <v>281</v>
      </c>
      <c r="L640" s="42"/>
      <c r="M640" s="43"/>
    </row>
    <row r="641" spans="1:13" ht="12.75" customHeight="1">
      <c r="A641" s="37"/>
      <c r="B641" s="38">
        <v>634</v>
      </c>
      <c r="C641" s="39" t="s">
        <v>83</v>
      </c>
      <c r="D641" s="38" t="s">
        <v>26</v>
      </c>
      <c r="E641" s="40" t="s">
        <v>6</v>
      </c>
      <c r="F641" s="41">
        <v>21</v>
      </c>
      <c r="G641" s="41">
        <v>11</v>
      </c>
      <c r="H641" s="41">
        <v>3</v>
      </c>
      <c r="I641" s="41">
        <v>4</v>
      </c>
      <c r="J641" s="41">
        <v>0</v>
      </c>
      <c r="K641" s="41">
        <v>38</v>
      </c>
      <c r="L641" s="42"/>
      <c r="M641" s="43"/>
    </row>
    <row r="642" spans="1:13" ht="12.75" customHeight="1">
      <c r="A642" s="37"/>
      <c r="B642" s="38">
        <v>635</v>
      </c>
      <c r="C642" s="39" t="s">
        <v>83</v>
      </c>
      <c r="D642" s="38" t="s">
        <v>27</v>
      </c>
      <c r="E642" s="40" t="s">
        <v>7</v>
      </c>
      <c r="F642" s="41">
        <v>997</v>
      </c>
      <c r="G642" s="41">
        <v>414</v>
      </c>
      <c r="H642" s="41">
        <v>90</v>
      </c>
      <c r="I642" s="41">
        <v>40</v>
      </c>
      <c r="J642" s="41">
        <v>0</v>
      </c>
      <c r="K642" s="41">
        <v>1543</v>
      </c>
      <c r="L642" s="42"/>
      <c r="M642" s="43"/>
    </row>
    <row r="643" spans="1:13" ht="12.75" customHeight="1">
      <c r="A643" s="37"/>
      <c r="B643" s="38">
        <v>636</v>
      </c>
      <c r="C643" s="39" t="s">
        <v>83</v>
      </c>
      <c r="D643" s="38" t="s">
        <v>28</v>
      </c>
      <c r="E643" s="40" t="s">
        <v>8</v>
      </c>
      <c r="F643" s="41">
        <v>146</v>
      </c>
      <c r="G643" s="41">
        <v>73</v>
      </c>
      <c r="H643" s="41">
        <v>34</v>
      </c>
      <c r="I643" s="41">
        <v>17</v>
      </c>
      <c r="J643" s="41">
        <v>0</v>
      </c>
      <c r="K643" s="41">
        <v>271</v>
      </c>
      <c r="L643" s="42"/>
      <c r="M643" s="43"/>
    </row>
    <row r="644" spans="1:13" ht="12.75" customHeight="1">
      <c r="A644" s="37"/>
      <c r="B644" s="38">
        <v>637</v>
      </c>
      <c r="C644" s="39" t="s">
        <v>83</v>
      </c>
      <c r="D644" s="38" t="s">
        <v>29</v>
      </c>
      <c r="E644" s="40" t="s">
        <v>9</v>
      </c>
      <c r="F644" s="41">
        <v>325</v>
      </c>
      <c r="G644" s="41">
        <v>185</v>
      </c>
      <c r="H644" s="41">
        <v>68</v>
      </c>
      <c r="I644" s="41">
        <v>15</v>
      </c>
      <c r="J644" s="41">
        <v>0</v>
      </c>
      <c r="K644" s="41">
        <v>593</v>
      </c>
      <c r="L644" s="42"/>
      <c r="M644" s="43"/>
    </row>
    <row r="645" spans="1:13" ht="12.75" customHeight="1">
      <c r="A645" s="37"/>
      <c r="B645" s="38">
        <v>638</v>
      </c>
      <c r="C645" s="39" t="s">
        <v>83</v>
      </c>
      <c r="D645" s="38" t="s">
        <v>30</v>
      </c>
      <c r="E645" s="40" t="s">
        <v>10</v>
      </c>
      <c r="F645" s="41">
        <v>119</v>
      </c>
      <c r="G645" s="41">
        <v>135</v>
      </c>
      <c r="H645" s="41">
        <v>93</v>
      </c>
      <c r="I645" s="41">
        <v>22</v>
      </c>
      <c r="J645" s="41">
        <v>3</v>
      </c>
      <c r="K645" s="41">
        <v>370</v>
      </c>
      <c r="L645" s="42"/>
      <c r="M645" s="43"/>
    </row>
    <row r="646" spans="1:13" ht="12.75" customHeight="1">
      <c r="A646" s="37"/>
      <c r="B646" s="38">
        <v>639</v>
      </c>
      <c r="C646" s="39" t="s">
        <v>83</v>
      </c>
      <c r="D646" s="38" t="s">
        <v>31</v>
      </c>
      <c r="E646" s="40" t="s">
        <v>11</v>
      </c>
      <c r="F646" s="41">
        <v>815</v>
      </c>
      <c r="G646" s="41">
        <v>95</v>
      </c>
      <c r="H646" s="41">
        <v>22</v>
      </c>
      <c r="I646" s="41">
        <v>18</v>
      </c>
      <c r="J646" s="41">
        <v>0</v>
      </c>
      <c r="K646" s="41">
        <v>950</v>
      </c>
      <c r="L646" s="42"/>
      <c r="M646" s="43"/>
    </row>
    <row r="647" spans="1:13" ht="12.75" customHeight="1">
      <c r="A647" s="37"/>
      <c r="B647" s="38">
        <v>640</v>
      </c>
      <c r="C647" s="39" t="s">
        <v>83</v>
      </c>
      <c r="D647" s="38" t="s">
        <v>32</v>
      </c>
      <c r="E647" s="40" t="s">
        <v>12</v>
      </c>
      <c r="F647" s="41">
        <v>63</v>
      </c>
      <c r="G647" s="41">
        <v>27</v>
      </c>
      <c r="H647" s="41">
        <v>3</v>
      </c>
      <c r="I647" s="41">
        <v>0</v>
      </c>
      <c r="J647" s="41">
        <v>0</v>
      </c>
      <c r="K647" s="41">
        <v>93</v>
      </c>
      <c r="L647" s="42"/>
      <c r="M647" s="43"/>
    </row>
    <row r="648" spans="1:13" ht="12.75" customHeight="1">
      <c r="A648" s="37"/>
      <c r="B648" s="38">
        <v>641</v>
      </c>
      <c r="C648" s="39" t="s">
        <v>83</v>
      </c>
      <c r="D648" s="38" t="s">
        <v>33</v>
      </c>
      <c r="E648" s="40" t="s">
        <v>13</v>
      </c>
      <c r="F648" s="41">
        <v>245</v>
      </c>
      <c r="G648" s="41">
        <v>72</v>
      </c>
      <c r="H648" s="41">
        <v>6</v>
      </c>
      <c r="I648" s="41">
        <v>3</v>
      </c>
      <c r="J648" s="41">
        <v>0</v>
      </c>
      <c r="K648" s="41">
        <v>325</v>
      </c>
      <c r="L648" s="42"/>
      <c r="M648" s="43"/>
    </row>
    <row r="649" spans="1:13" ht="12.75" customHeight="1">
      <c r="A649" s="37"/>
      <c r="B649" s="38">
        <v>642</v>
      </c>
      <c r="C649" s="39" t="s">
        <v>83</v>
      </c>
      <c r="D649" s="38" t="s">
        <v>34</v>
      </c>
      <c r="E649" s="40" t="s">
        <v>14</v>
      </c>
      <c r="F649" s="41">
        <v>935</v>
      </c>
      <c r="G649" s="41">
        <v>68</v>
      </c>
      <c r="H649" s="41">
        <v>30</v>
      </c>
      <c r="I649" s="41">
        <v>8</v>
      </c>
      <c r="J649" s="41">
        <v>0</v>
      </c>
      <c r="K649" s="41">
        <v>1041</v>
      </c>
      <c r="L649" s="42"/>
      <c r="M649" s="43"/>
    </row>
    <row r="650" spans="1:13" ht="12.75" customHeight="1">
      <c r="A650" s="37"/>
      <c r="B650" s="38">
        <v>643</v>
      </c>
      <c r="C650" s="39" t="s">
        <v>83</v>
      </c>
      <c r="D650" s="38" t="s">
        <v>35</v>
      </c>
      <c r="E650" s="40" t="s">
        <v>15</v>
      </c>
      <c r="F650" s="41">
        <v>827</v>
      </c>
      <c r="G650" s="41">
        <v>375</v>
      </c>
      <c r="H650" s="41">
        <v>62</v>
      </c>
      <c r="I650" s="41">
        <v>16</v>
      </c>
      <c r="J650" s="41">
        <v>0</v>
      </c>
      <c r="K650" s="41">
        <v>1280</v>
      </c>
      <c r="L650" s="42"/>
      <c r="M650" s="43"/>
    </row>
    <row r="651" spans="1:13" ht="12.75" customHeight="1">
      <c r="A651" s="37"/>
      <c r="B651" s="38">
        <v>644</v>
      </c>
      <c r="C651" s="39" t="s">
        <v>83</v>
      </c>
      <c r="D651" s="38" t="s">
        <v>36</v>
      </c>
      <c r="E651" s="40" t="s">
        <v>16</v>
      </c>
      <c r="F651" s="41">
        <v>268</v>
      </c>
      <c r="G651" s="41">
        <v>87</v>
      </c>
      <c r="H651" s="41">
        <v>15</v>
      </c>
      <c r="I651" s="41">
        <v>21</v>
      </c>
      <c r="J651" s="41">
        <v>0</v>
      </c>
      <c r="K651" s="41">
        <v>392</v>
      </c>
      <c r="L651" s="42"/>
      <c r="M651" s="43"/>
    </row>
    <row r="652" spans="1:13" ht="12.75" customHeight="1">
      <c r="A652" s="37"/>
      <c r="B652" s="38">
        <v>645</v>
      </c>
      <c r="C652" s="39" t="s">
        <v>83</v>
      </c>
      <c r="D652" s="38" t="s">
        <v>37</v>
      </c>
      <c r="E652" s="40" t="s">
        <v>17</v>
      </c>
      <c r="F652" s="41">
        <v>16</v>
      </c>
      <c r="G652" s="41">
        <v>7</v>
      </c>
      <c r="H652" s="41">
        <v>4</v>
      </c>
      <c r="I652" s="41">
        <v>0</v>
      </c>
      <c r="J652" s="41">
        <v>0</v>
      </c>
      <c r="K652" s="41">
        <v>29</v>
      </c>
      <c r="L652" s="42"/>
      <c r="M652" s="43"/>
    </row>
    <row r="653" spans="1:13" ht="12.75" customHeight="1">
      <c r="A653" s="37"/>
      <c r="B653" s="38">
        <v>646</v>
      </c>
      <c r="C653" s="39" t="s">
        <v>83</v>
      </c>
      <c r="D653" s="38" t="s">
        <v>38</v>
      </c>
      <c r="E653" s="40" t="s">
        <v>18</v>
      </c>
      <c r="F653" s="41">
        <v>87</v>
      </c>
      <c r="G653" s="41">
        <v>41</v>
      </c>
      <c r="H653" s="41">
        <v>25</v>
      </c>
      <c r="I653" s="41">
        <v>5</v>
      </c>
      <c r="J653" s="41">
        <v>0</v>
      </c>
      <c r="K653" s="41">
        <v>158</v>
      </c>
      <c r="L653" s="42"/>
      <c r="M653" s="43"/>
    </row>
    <row r="654" spans="1:13" ht="12.75" customHeight="1">
      <c r="A654" s="37"/>
      <c r="B654" s="38">
        <v>647</v>
      </c>
      <c r="C654" s="39" t="s">
        <v>83</v>
      </c>
      <c r="D654" s="38" t="s">
        <v>39</v>
      </c>
      <c r="E654" s="40" t="s">
        <v>19</v>
      </c>
      <c r="F654" s="41">
        <v>420</v>
      </c>
      <c r="G654" s="41">
        <v>127</v>
      </c>
      <c r="H654" s="41">
        <v>78</v>
      </c>
      <c r="I654" s="41">
        <v>20</v>
      </c>
      <c r="J654" s="41">
        <v>0</v>
      </c>
      <c r="K654" s="41">
        <v>645</v>
      </c>
      <c r="L654" s="42"/>
      <c r="M654" s="43"/>
    </row>
    <row r="655" spans="1:13" ht="12.75" customHeight="1">
      <c r="A655" s="37"/>
      <c r="B655" s="38">
        <v>648</v>
      </c>
      <c r="C655" s="39" t="s">
        <v>83</v>
      </c>
      <c r="D655" s="38" t="s">
        <v>40</v>
      </c>
      <c r="E655" s="40" t="s">
        <v>20</v>
      </c>
      <c r="F655" s="41">
        <v>113</v>
      </c>
      <c r="G655" s="41">
        <v>35</v>
      </c>
      <c r="H655" s="41">
        <v>20</v>
      </c>
      <c r="I655" s="41">
        <v>6</v>
      </c>
      <c r="J655" s="41">
        <v>0</v>
      </c>
      <c r="K655" s="41">
        <v>174</v>
      </c>
      <c r="L655" s="42"/>
      <c r="M655" s="43"/>
    </row>
    <row r="656" spans="1:13" ht="12.75" customHeight="1">
      <c r="A656" s="37"/>
      <c r="B656" s="38">
        <v>649</v>
      </c>
      <c r="C656" s="39" t="s">
        <v>83</v>
      </c>
      <c r="D656" s="38" t="s">
        <v>41</v>
      </c>
      <c r="E656" s="40" t="s">
        <v>21</v>
      </c>
      <c r="F656" s="41">
        <v>252</v>
      </c>
      <c r="G656" s="41">
        <v>158</v>
      </c>
      <c r="H656" s="41">
        <v>51</v>
      </c>
      <c r="I656" s="41">
        <v>5</v>
      </c>
      <c r="J656" s="41">
        <v>0</v>
      </c>
      <c r="K656" s="41">
        <v>466</v>
      </c>
      <c r="L656" s="42"/>
      <c r="M656" s="43"/>
    </row>
    <row r="657" spans="1:13" ht="12.75" customHeight="1">
      <c r="A657" s="37"/>
      <c r="B657" s="38">
        <v>650</v>
      </c>
      <c r="C657" s="39" t="s">
        <v>83</v>
      </c>
      <c r="D657" s="38" t="s">
        <v>42</v>
      </c>
      <c r="E657" s="49" t="s">
        <v>44</v>
      </c>
      <c r="F657" s="41">
        <v>4</v>
      </c>
      <c r="G657" s="41">
        <v>0</v>
      </c>
      <c r="H657" s="41">
        <v>0</v>
      </c>
      <c r="I657" s="41">
        <v>0</v>
      </c>
      <c r="J657" s="41">
        <v>0</v>
      </c>
      <c r="K657" s="41">
        <v>5</v>
      </c>
      <c r="L657" s="42"/>
      <c r="M657" s="43"/>
    </row>
    <row r="658" spans="1:13" ht="12.75" customHeight="1">
      <c r="A658" s="37"/>
      <c r="B658" s="38">
        <v>651</v>
      </c>
      <c r="C658" s="39" t="s">
        <v>83</v>
      </c>
      <c r="D658" s="38"/>
      <c r="E658" s="40" t="s">
        <v>1</v>
      </c>
      <c r="F658" s="41">
        <v>5844</v>
      </c>
      <c r="G658" s="41">
        <v>1995</v>
      </c>
      <c r="H658" s="41">
        <v>646</v>
      </c>
      <c r="I658" s="41">
        <v>219</v>
      </c>
      <c r="J658" s="41">
        <v>5</v>
      </c>
      <c r="K658" s="41">
        <v>8709</v>
      </c>
      <c r="L658" s="42"/>
      <c r="M658" s="43"/>
    </row>
    <row r="659" spans="1:13" ht="12.75" customHeight="1">
      <c r="A659" s="37"/>
      <c r="B659" s="38">
        <v>652</v>
      </c>
      <c r="C659" s="39" t="s">
        <v>84</v>
      </c>
      <c r="D659" s="38" t="s">
        <v>23</v>
      </c>
      <c r="E659" s="40" t="s">
        <v>3</v>
      </c>
      <c r="F659" s="41">
        <v>403</v>
      </c>
      <c r="G659" s="41">
        <v>142</v>
      </c>
      <c r="H659" s="41">
        <v>58</v>
      </c>
      <c r="I659" s="41">
        <v>3</v>
      </c>
      <c r="J659" s="41">
        <v>0</v>
      </c>
      <c r="K659" s="41">
        <v>606</v>
      </c>
      <c r="L659" s="42"/>
      <c r="M659" s="43"/>
    </row>
    <row r="660" spans="1:13" ht="12.75" customHeight="1">
      <c r="A660" s="37"/>
      <c r="B660" s="38">
        <v>653</v>
      </c>
      <c r="C660" s="39" t="s">
        <v>84</v>
      </c>
      <c r="D660" s="38" t="s">
        <v>24</v>
      </c>
      <c r="E660" s="40" t="s">
        <v>4</v>
      </c>
      <c r="F660" s="41">
        <v>6</v>
      </c>
      <c r="G660" s="41">
        <v>0</v>
      </c>
      <c r="H660" s="41">
        <v>0</v>
      </c>
      <c r="I660" s="41">
        <v>0</v>
      </c>
      <c r="J660" s="41">
        <v>0</v>
      </c>
      <c r="K660" s="41">
        <v>7</v>
      </c>
      <c r="L660" s="42"/>
      <c r="M660" s="43"/>
    </row>
    <row r="661" spans="1:13" ht="12.75" customHeight="1">
      <c r="A661" s="37"/>
      <c r="B661" s="38">
        <v>654</v>
      </c>
      <c r="C661" s="39" t="s">
        <v>84</v>
      </c>
      <c r="D661" s="38" t="s">
        <v>25</v>
      </c>
      <c r="E661" s="40" t="s">
        <v>5</v>
      </c>
      <c r="F661" s="41">
        <v>35</v>
      </c>
      <c r="G661" s="41">
        <v>24</v>
      </c>
      <c r="H661" s="41">
        <v>7</v>
      </c>
      <c r="I661" s="41">
        <v>7</v>
      </c>
      <c r="J661" s="41">
        <v>0</v>
      </c>
      <c r="K661" s="41">
        <v>73</v>
      </c>
      <c r="L661" s="42"/>
      <c r="M661" s="43"/>
    </row>
    <row r="662" spans="1:13" ht="12.75" customHeight="1">
      <c r="A662" s="37"/>
      <c r="B662" s="38">
        <v>655</v>
      </c>
      <c r="C662" s="39" t="s">
        <v>84</v>
      </c>
      <c r="D662" s="38" t="s">
        <v>26</v>
      </c>
      <c r="E662" s="40" t="s">
        <v>6</v>
      </c>
      <c r="F662" s="41">
        <v>5</v>
      </c>
      <c r="G662" s="41">
        <v>3</v>
      </c>
      <c r="H662" s="41">
        <v>0</v>
      </c>
      <c r="I662" s="41">
        <v>0</v>
      </c>
      <c r="J662" s="41">
        <v>0</v>
      </c>
      <c r="K662" s="41">
        <v>7</v>
      </c>
      <c r="L662" s="42"/>
      <c r="M662" s="43"/>
    </row>
    <row r="663" spans="1:13" ht="12.75" customHeight="1">
      <c r="A663" s="37"/>
      <c r="B663" s="38">
        <v>656</v>
      </c>
      <c r="C663" s="39" t="s">
        <v>84</v>
      </c>
      <c r="D663" s="38" t="s">
        <v>27</v>
      </c>
      <c r="E663" s="40" t="s">
        <v>7</v>
      </c>
      <c r="F663" s="41">
        <v>182</v>
      </c>
      <c r="G663" s="41">
        <v>105</v>
      </c>
      <c r="H663" s="41">
        <v>22</v>
      </c>
      <c r="I663" s="41">
        <v>6</v>
      </c>
      <c r="J663" s="41">
        <v>0</v>
      </c>
      <c r="K663" s="41">
        <v>315</v>
      </c>
      <c r="L663" s="42"/>
      <c r="M663" s="43"/>
    </row>
    <row r="664" spans="1:13" ht="12.75" customHeight="1">
      <c r="A664" s="37"/>
      <c r="B664" s="38">
        <v>657</v>
      </c>
      <c r="C664" s="39" t="s">
        <v>84</v>
      </c>
      <c r="D664" s="38" t="s">
        <v>28</v>
      </c>
      <c r="E664" s="40" t="s">
        <v>8</v>
      </c>
      <c r="F664" s="41">
        <v>26</v>
      </c>
      <c r="G664" s="41">
        <v>15</v>
      </c>
      <c r="H664" s="41">
        <v>12</v>
      </c>
      <c r="I664" s="41">
        <v>0</v>
      </c>
      <c r="J664" s="41">
        <v>3</v>
      </c>
      <c r="K664" s="41">
        <v>56</v>
      </c>
      <c r="L664" s="42"/>
      <c r="M664" s="43"/>
    </row>
    <row r="665" spans="1:13" ht="12.75" customHeight="1">
      <c r="A665" s="37"/>
      <c r="B665" s="38">
        <v>658</v>
      </c>
      <c r="C665" s="39" t="s">
        <v>84</v>
      </c>
      <c r="D665" s="38" t="s">
        <v>29</v>
      </c>
      <c r="E665" s="40" t="s">
        <v>9</v>
      </c>
      <c r="F665" s="41">
        <v>59</v>
      </c>
      <c r="G665" s="41">
        <v>41</v>
      </c>
      <c r="H665" s="41">
        <v>33</v>
      </c>
      <c r="I665" s="41">
        <v>3</v>
      </c>
      <c r="J665" s="41">
        <v>0</v>
      </c>
      <c r="K665" s="41">
        <v>136</v>
      </c>
      <c r="L665" s="42"/>
      <c r="M665" s="43"/>
    </row>
    <row r="666" spans="1:13" ht="12.75" customHeight="1">
      <c r="A666" s="37"/>
      <c r="B666" s="38">
        <v>659</v>
      </c>
      <c r="C666" s="39" t="s">
        <v>84</v>
      </c>
      <c r="D666" s="38" t="s">
        <v>30</v>
      </c>
      <c r="E666" s="40" t="s">
        <v>10</v>
      </c>
      <c r="F666" s="41">
        <v>23</v>
      </c>
      <c r="G666" s="41">
        <v>27</v>
      </c>
      <c r="H666" s="41">
        <v>28</v>
      </c>
      <c r="I666" s="41">
        <v>7</v>
      </c>
      <c r="J666" s="41">
        <v>0</v>
      </c>
      <c r="K666" s="41">
        <v>85</v>
      </c>
      <c r="L666" s="42"/>
      <c r="M666" s="43"/>
    </row>
    <row r="667" spans="1:13" ht="12.75" customHeight="1">
      <c r="A667" s="37"/>
      <c r="B667" s="38">
        <v>660</v>
      </c>
      <c r="C667" s="39" t="s">
        <v>84</v>
      </c>
      <c r="D667" s="38" t="s">
        <v>31</v>
      </c>
      <c r="E667" s="40" t="s">
        <v>11</v>
      </c>
      <c r="F667" s="41">
        <v>45</v>
      </c>
      <c r="G667" s="41">
        <v>36</v>
      </c>
      <c r="H667" s="41">
        <v>8</v>
      </c>
      <c r="I667" s="41">
        <v>0</v>
      </c>
      <c r="J667" s="41">
        <v>0</v>
      </c>
      <c r="K667" s="41">
        <v>89</v>
      </c>
      <c r="L667" s="42"/>
      <c r="M667" s="43"/>
    </row>
    <row r="668" spans="1:13" ht="12.75" customHeight="1">
      <c r="A668" s="37"/>
      <c r="B668" s="38">
        <v>661</v>
      </c>
      <c r="C668" s="39" t="s">
        <v>84</v>
      </c>
      <c r="D668" s="38" t="s">
        <v>32</v>
      </c>
      <c r="E668" s="40" t="s">
        <v>12</v>
      </c>
      <c r="F668" s="41">
        <v>4</v>
      </c>
      <c r="G668" s="41">
        <v>0</v>
      </c>
      <c r="H668" s="41">
        <v>0</v>
      </c>
      <c r="I668" s="41">
        <v>0</v>
      </c>
      <c r="J668" s="41">
        <v>0</v>
      </c>
      <c r="K668" s="41">
        <v>5</v>
      </c>
      <c r="L668" s="42"/>
      <c r="M668" s="43"/>
    </row>
    <row r="669" spans="1:13" ht="12.75" customHeight="1">
      <c r="A669" s="37"/>
      <c r="B669" s="38">
        <v>662</v>
      </c>
      <c r="C669" s="39" t="s">
        <v>84</v>
      </c>
      <c r="D669" s="38" t="s">
        <v>33</v>
      </c>
      <c r="E669" s="40" t="s">
        <v>13</v>
      </c>
      <c r="F669" s="41">
        <v>29</v>
      </c>
      <c r="G669" s="41">
        <v>10</v>
      </c>
      <c r="H669" s="41">
        <v>9</v>
      </c>
      <c r="I669" s="41">
        <v>3</v>
      </c>
      <c r="J669" s="41">
        <v>0</v>
      </c>
      <c r="K669" s="41">
        <v>49</v>
      </c>
      <c r="L669" s="42"/>
      <c r="M669" s="43"/>
    </row>
    <row r="670" spans="1:13" ht="12.75" customHeight="1">
      <c r="A670" s="37"/>
      <c r="B670" s="38">
        <v>663</v>
      </c>
      <c r="C670" s="39" t="s">
        <v>84</v>
      </c>
      <c r="D670" s="38" t="s">
        <v>34</v>
      </c>
      <c r="E670" s="40" t="s">
        <v>14</v>
      </c>
      <c r="F670" s="41">
        <v>225</v>
      </c>
      <c r="G670" s="41">
        <v>20</v>
      </c>
      <c r="H670" s="41">
        <v>6</v>
      </c>
      <c r="I670" s="41">
        <v>0</v>
      </c>
      <c r="J670" s="41">
        <v>0</v>
      </c>
      <c r="K670" s="41">
        <v>251</v>
      </c>
      <c r="L670" s="42"/>
      <c r="M670" s="43"/>
    </row>
    <row r="671" spans="1:13" ht="12.75" customHeight="1">
      <c r="A671" s="37"/>
      <c r="B671" s="38">
        <v>664</v>
      </c>
      <c r="C671" s="39" t="s">
        <v>84</v>
      </c>
      <c r="D671" s="38" t="s">
        <v>35</v>
      </c>
      <c r="E671" s="40" t="s">
        <v>15</v>
      </c>
      <c r="F671" s="41">
        <v>72</v>
      </c>
      <c r="G671" s="41">
        <v>27</v>
      </c>
      <c r="H671" s="41">
        <v>16</v>
      </c>
      <c r="I671" s="41">
        <v>3</v>
      </c>
      <c r="J671" s="41">
        <v>0</v>
      </c>
      <c r="K671" s="41">
        <v>117</v>
      </c>
      <c r="L671" s="42"/>
      <c r="M671" s="43"/>
    </row>
    <row r="672" spans="1:13" ht="12.75" customHeight="1">
      <c r="A672" s="37"/>
      <c r="B672" s="38">
        <v>665</v>
      </c>
      <c r="C672" s="39" t="s">
        <v>84</v>
      </c>
      <c r="D672" s="38" t="s">
        <v>36</v>
      </c>
      <c r="E672" s="40" t="s">
        <v>16</v>
      </c>
      <c r="F672" s="41">
        <v>33</v>
      </c>
      <c r="G672" s="41">
        <v>13</v>
      </c>
      <c r="H672" s="41">
        <v>10</v>
      </c>
      <c r="I672" s="41">
        <v>3</v>
      </c>
      <c r="J672" s="41">
        <v>3</v>
      </c>
      <c r="K672" s="41">
        <v>60</v>
      </c>
      <c r="L672" s="42"/>
      <c r="M672" s="43"/>
    </row>
    <row r="673" spans="1:13" ht="12.75" customHeight="1">
      <c r="A673" s="37"/>
      <c r="B673" s="38">
        <v>666</v>
      </c>
      <c r="C673" s="39" t="s">
        <v>84</v>
      </c>
      <c r="D673" s="38" t="s">
        <v>37</v>
      </c>
      <c r="E673" s="40" t="s">
        <v>17</v>
      </c>
      <c r="F673" s="41">
        <v>0</v>
      </c>
      <c r="G673" s="41">
        <v>3</v>
      </c>
      <c r="H673" s="41">
        <v>0</v>
      </c>
      <c r="I673" s="41">
        <v>0</v>
      </c>
      <c r="J673" s="41">
        <v>0</v>
      </c>
      <c r="K673" s="41">
        <v>3</v>
      </c>
      <c r="L673" s="42"/>
      <c r="M673" s="43"/>
    </row>
    <row r="674" spans="1:13" ht="12.75" customHeight="1">
      <c r="A674" s="37"/>
      <c r="B674" s="38">
        <v>667</v>
      </c>
      <c r="C674" s="39" t="s">
        <v>84</v>
      </c>
      <c r="D674" s="38" t="s">
        <v>38</v>
      </c>
      <c r="E674" s="40" t="s">
        <v>18</v>
      </c>
      <c r="F674" s="41">
        <v>15</v>
      </c>
      <c r="G674" s="41">
        <v>5</v>
      </c>
      <c r="H674" s="41">
        <v>0</v>
      </c>
      <c r="I674" s="41">
        <v>3</v>
      </c>
      <c r="J674" s="41">
        <v>0</v>
      </c>
      <c r="K674" s="41">
        <v>22</v>
      </c>
      <c r="L674" s="42"/>
      <c r="M674" s="43"/>
    </row>
    <row r="675" spans="1:13" ht="12.75" customHeight="1">
      <c r="A675" s="37"/>
      <c r="B675" s="38">
        <v>668</v>
      </c>
      <c r="C675" s="39" t="s">
        <v>84</v>
      </c>
      <c r="D675" s="38" t="s">
        <v>39</v>
      </c>
      <c r="E675" s="40" t="s">
        <v>19</v>
      </c>
      <c r="F675" s="41">
        <v>68</v>
      </c>
      <c r="G675" s="41">
        <v>27</v>
      </c>
      <c r="H675" s="41">
        <v>12</v>
      </c>
      <c r="I675" s="41">
        <v>5</v>
      </c>
      <c r="J675" s="41">
        <v>0</v>
      </c>
      <c r="K675" s="41">
        <v>112</v>
      </c>
      <c r="L675" s="42"/>
      <c r="M675" s="43"/>
    </row>
    <row r="676" spans="1:13" ht="12.75" customHeight="1">
      <c r="A676" s="37"/>
      <c r="B676" s="38">
        <v>669</v>
      </c>
      <c r="C676" s="39" t="s">
        <v>84</v>
      </c>
      <c r="D676" s="38" t="s">
        <v>40</v>
      </c>
      <c r="E676" s="40" t="s">
        <v>20</v>
      </c>
      <c r="F676" s="41">
        <v>11</v>
      </c>
      <c r="G676" s="41">
        <v>4</v>
      </c>
      <c r="H676" s="41">
        <v>3</v>
      </c>
      <c r="I676" s="41">
        <v>0</v>
      </c>
      <c r="J676" s="41">
        <v>0</v>
      </c>
      <c r="K676" s="41">
        <v>18</v>
      </c>
      <c r="L676" s="42"/>
      <c r="M676" s="43"/>
    </row>
    <row r="677" spans="1:13" ht="12.75" customHeight="1">
      <c r="A677" s="37"/>
      <c r="B677" s="38">
        <v>670</v>
      </c>
      <c r="C677" s="39" t="s">
        <v>84</v>
      </c>
      <c r="D677" s="38" t="s">
        <v>41</v>
      </c>
      <c r="E677" s="40" t="s">
        <v>21</v>
      </c>
      <c r="F677" s="41">
        <v>70</v>
      </c>
      <c r="G677" s="41">
        <v>47</v>
      </c>
      <c r="H677" s="41">
        <v>22</v>
      </c>
      <c r="I677" s="41">
        <v>0</v>
      </c>
      <c r="J677" s="41">
        <v>0</v>
      </c>
      <c r="K677" s="41">
        <v>141</v>
      </c>
      <c r="L677" s="42"/>
      <c r="M677" s="43"/>
    </row>
    <row r="678" spans="1:13" ht="12.75" customHeight="1">
      <c r="A678" s="37"/>
      <c r="B678" s="38">
        <v>671</v>
      </c>
      <c r="C678" s="39" t="s">
        <v>84</v>
      </c>
      <c r="D678" s="38" t="s">
        <v>42</v>
      </c>
      <c r="E678" s="49" t="s">
        <v>44</v>
      </c>
      <c r="F678" s="41">
        <v>3</v>
      </c>
      <c r="G678" s="41">
        <v>0</v>
      </c>
      <c r="H678" s="41">
        <v>0</v>
      </c>
      <c r="I678" s="41">
        <v>0</v>
      </c>
      <c r="J678" s="41">
        <v>0</v>
      </c>
      <c r="K678" s="41">
        <v>0</v>
      </c>
      <c r="L678" s="42"/>
      <c r="M678" s="43"/>
    </row>
    <row r="679" spans="1:13" ht="12.75" customHeight="1">
      <c r="A679" s="37"/>
      <c r="B679" s="38">
        <v>672</v>
      </c>
      <c r="C679" s="39" t="s">
        <v>84</v>
      </c>
      <c r="D679" s="38"/>
      <c r="E679" s="40" t="s">
        <v>1</v>
      </c>
      <c r="F679" s="41">
        <v>1313</v>
      </c>
      <c r="G679" s="41">
        <v>547</v>
      </c>
      <c r="H679" s="41">
        <v>248</v>
      </c>
      <c r="I679" s="41">
        <v>43</v>
      </c>
      <c r="J679" s="41">
        <v>3</v>
      </c>
      <c r="K679" s="41">
        <v>2153</v>
      </c>
      <c r="L679" s="42"/>
      <c r="M679" s="43"/>
    </row>
    <row r="680" spans="1:13" ht="12.75" customHeight="1">
      <c r="A680" s="37"/>
      <c r="B680" s="38">
        <v>673</v>
      </c>
      <c r="C680" s="39" t="s">
        <v>85</v>
      </c>
      <c r="D680" s="38" t="s">
        <v>23</v>
      </c>
      <c r="E680" s="40" t="s">
        <v>3</v>
      </c>
      <c r="F680" s="41">
        <v>135</v>
      </c>
      <c r="G680" s="41">
        <v>23</v>
      </c>
      <c r="H680" s="41">
        <v>6</v>
      </c>
      <c r="I680" s="41">
        <v>0</v>
      </c>
      <c r="J680" s="41">
        <v>0</v>
      </c>
      <c r="K680" s="41">
        <v>166</v>
      </c>
      <c r="L680" s="42"/>
      <c r="M680" s="43"/>
    </row>
    <row r="681" spans="1:13" ht="12.75" customHeight="1">
      <c r="A681" s="37"/>
      <c r="B681" s="38">
        <v>674</v>
      </c>
      <c r="C681" s="39" t="s">
        <v>85</v>
      </c>
      <c r="D681" s="38" t="s">
        <v>24</v>
      </c>
      <c r="E681" s="40" t="s">
        <v>4</v>
      </c>
      <c r="F681" s="41">
        <v>5</v>
      </c>
      <c r="G681" s="41">
        <v>3</v>
      </c>
      <c r="H681" s="41">
        <v>0</v>
      </c>
      <c r="I681" s="41">
        <v>0</v>
      </c>
      <c r="J681" s="41">
        <v>0</v>
      </c>
      <c r="K681" s="41">
        <v>10</v>
      </c>
      <c r="L681" s="42"/>
      <c r="M681" s="43"/>
    </row>
    <row r="682" spans="1:13" ht="12.75" customHeight="1">
      <c r="A682" s="37"/>
      <c r="B682" s="38">
        <v>675</v>
      </c>
      <c r="C682" s="39" t="s">
        <v>85</v>
      </c>
      <c r="D682" s="38" t="s">
        <v>25</v>
      </c>
      <c r="E682" s="40" t="s">
        <v>5</v>
      </c>
      <c r="F682" s="41">
        <v>563</v>
      </c>
      <c r="G682" s="41">
        <v>308</v>
      </c>
      <c r="H682" s="41">
        <v>273</v>
      </c>
      <c r="I682" s="41">
        <v>114</v>
      </c>
      <c r="J682" s="41">
        <v>8</v>
      </c>
      <c r="K682" s="41">
        <v>1266</v>
      </c>
      <c r="L682" s="42"/>
      <c r="M682" s="43"/>
    </row>
    <row r="683" spans="1:13" ht="12.75" customHeight="1">
      <c r="A683" s="37"/>
      <c r="B683" s="38">
        <v>676</v>
      </c>
      <c r="C683" s="39" t="s">
        <v>85</v>
      </c>
      <c r="D683" s="38" t="s">
        <v>26</v>
      </c>
      <c r="E683" s="40" t="s">
        <v>6</v>
      </c>
      <c r="F683" s="41">
        <v>70</v>
      </c>
      <c r="G683" s="41">
        <v>30</v>
      </c>
      <c r="H683" s="41">
        <v>11</v>
      </c>
      <c r="I683" s="41">
        <v>7</v>
      </c>
      <c r="J683" s="41">
        <v>3</v>
      </c>
      <c r="K683" s="41">
        <v>119</v>
      </c>
      <c r="L683" s="42"/>
      <c r="M683" s="43"/>
    </row>
    <row r="684" spans="1:13" ht="12.75" customHeight="1">
      <c r="A684" s="37"/>
      <c r="B684" s="38">
        <v>677</v>
      </c>
      <c r="C684" s="39" t="s">
        <v>85</v>
      </c>
      <c r="D684" s="38" t="s">
        <v>27</v>
      </c>
      <c r="E684" s="40" t="s">
        <v>7</v>
      </c>
      <c r="F684" s="41">
        <v>4190</v>
      </c>
      <c r="G684" s="41">
        <v>1389</v>
      </c>
      <c r="H684" s="41">
        <v>238</v>
      </c>
      <c r="I684" s="41">
        <v>76</v>
      </c>
      <c r="J684" s="41">
        <v>0</v>
      </c>
      <c r="K684" s="41">
        <v>5894</v>
      </c>
      <c r="L684" s="42"/>
      <c r="M684" s="43"/>
    </row>
    <row r="685" spans="1:13" ht="12.75" customHeight="1">
      <c r="A685" s="37"/>
      <c r="B685" s="38">
        <v>678</v>
      </c>
      <c r="C685" s="39" t="s">
        <v>85</v>
      </c>
      <c r="D685" s="38" t="s">
        <v>28</v>
      </c>
      <c r="E685" s="40" t="s">
        <v>8</v>
      </c>
      <c r="F685" s="41">
        <v>496</v>
      </c>
      <c r="G685" s="41">
        <v>219</v>
      </c>
      <c r="H685" s="41">
        <v>149</v>
      </c>
      <c r="I685" s="41">
        <v>58</v>
      </c>
      <c r="J685" s="41">
        <v>3</v>
      </c>
      <c r="K685" s="41">
        <v>923</v>
      </c>
      <c r="L685" s="42"/>
      <c r="M685" s="43"/>
    </row>
    <row r="686" spans="1:13" ht="12.75" customHeight="1">
      <c r="A686" s="37"/>
      <c r="B686" s="38">
        <v>679</v>
      </c>
      <c r="C686" s="39" t="s">
        <v>85</v>
      </c>
      <c r="D686" s="38" t="s">
        <v>29</v>
      </c>
      <c r="E686" s="40" t="s">
        <v>9</v>
      </c>
      <c r="F686" s="41">
        <v>960</v>
      </c>
      <c r="G686" s="41">
        <v>495</v>
      </c>
      <c r="H686" s="41">
        <v>184</v>
      </c>
      <c r="I686" s="41">
        <v>50</v>
      </c>
      <c r="J686" s="41">
        <v>0</v>
      </c>
      <c r="K686" s="41">
        <v>1690</v>
      </c>
      <c r="L686" s="42"/>
      <c r="M686" s="43"/>
    </row>
    <row r="687" spans="1:13" ht="12.75" customHeight="1">
      <c r="A687" s="37"/>
      <c r="B687" s="38">
        <v>680</v>
      </c>
      <c r="C687" s="39" t="s">
        <v>85</v>
      </c>
      <c r="D687" s="38" t="s">
        <v>30</v>
      </c>
      <c r="E687" s="40" t="s">
        <v>10</v>
      </c>
      <c r="F687" s="41">
        <v>456</v>
      </c>
      <c r="G687" s="41">
        <v>357</v>
      </c>
      <c r="H687" s="41">
        <v>182</v>
      </c>
      <c r="I687" s="41">
        <v>36</v>
      </c>
      <c r="J687" s="41">
        <v>0</v>
      </c>
      <c r="K687" s="41">
        <v>1031</v>
      </c>
      <c r="L687" s="42"/>
      <c r="M687" s="43"/>
    </row>
    <row r="688" spans="1:13" ht="12.75" customHeight="1">
      <c r="A688" s="37"/>
      <c r="B688" s="38">
        <v>681</v>
      </c>
      <c r="C688" s="39" t="s">
        <v>85</v>
      </c>
      <c r="D688" s="38" t="s">
        <v>31</v>
      </c>
      <c r="E688" s="40" t="s">
        <v>11</v>
      </c>
      <c r="F688" s="41">
        <v>6436</v>
      </c>
      <c r="G688" s="41">
        <v>523</v>
      </c>
      <c r="H688" s="41">
        <v>78</v>
      </c>
      <c r="I688" s="41">
        <v>38</v>
      </c>
      <c r="J688" s="41">
        <v>3</v>
      </c>
      <c r="K688" s="41">
        <v>7078</v>
      </c>
      <c r="L688" s="42"/>
      <c r="M688" s="43"/>
    </row>
    <row r="689" spans="1:13" ht="12.75" customHeight="1">
      <c r="A689" s="37"/>
      <c r="B689" s="38">
        <v>682</v>
      </c>
      <c r="C689" s="39" t="s">
        <v>85</v>
      </c>
      <c r="D689" s="38" t="s">
        <v>32</v>
      </c>
      <c r="E689" s="40" t="s">
        <v>12</v>
      </c>
      <c r="F689" s="41">
        <v>84</v>
      </c>
      <c r="G689" s="41">
        <v>33</v>
      </c>
      <c r="H689" s="41">
        <v>7</v>
      </c>
      <c r="I689" s="41">
        <v>3</v>
      </c>
      <c r="J689" s="41">
        <v>0</v>
      </c>
      <c r="K689" s="41">
        <v>127</v>
      </c>
      <c r="L689" s="42"/>
      <c r="M689" s="43"/>
    </row>
    <row r="690" spans="1:13" ht="12.75" customHeight="1">
      <c r="A690" s="37"/>
      <c r="B690" s="38">
        <v>683</v>
      </c>
      <c r="C690" s="39" t="s">
        <v>85</v>
      </c>
      <c r="D690" s="38" t="s">
        <v>33</v>
      </c>
      <c r="E690" s="40" t="s">
        <v>13</v>
      </c>
      <c r="F690" s="41">
        <v>570</v>
      </c>
      <c r="G690" s="41">
        <v>111</v>
      </c>
      <c r="H690" s="41">
        <v>15</v>
      </c>
      <c r="I690" s="41">
        <v>5</v>
      </c>
      <c r="J690" s="41">
        <v>0</v>
      </c>
      <c r="K690" s="41">
        <v>701</v>
      </c>
      <c r="L690" s="42"/>
      <c r="M690" s="43"/>
    </row>
    <row r="691" spans="1:13" ht="12.75" customHeight="1">
      <c r="A691" s="37"/>
      <c r="B691" s="38">
        <v>684</v>
      </c>
      <c r="C691" s="39" t="s">
        <v>85</v>
      </c>
      <c r="D691" s="38" t="s">
        <v>34</v>
      </c>
      <c r="E691" s="40" t="s">
        <v>14</v>
      </c>
      <c r="F691" s="41">
        <v>1803</v>
      </c>
      <c r="G691" s="41">
        <v>178</v>
      </c>
      <c r="H691" s="41">
        <v>53</v>
      </c>
      <c r="I691" s="41">
        <v>16</v>
      </c>
      <c r="J691" s="41">
        <v>0</v>
      </c>
      <c r="K691" s="41">
        <v>2050</v>
      </c>
      <c r="L691" s="42"/>
      <c r="M691" s="43"/>
    </row>
    <row r="692" spans="1:13" ht="12.75" customHeight="1">
      <c r="A692" s="37"/>
      <c r="B692" s="38">
        <v>685</v>
      </c>
      <c r="C692" s="39" t="s">
        <v>85</v>
      </c>
      <c r="D692" s="38" t="s">
        <v>35</v>
      </c>
      <c r="E692" s="40" t="s">
        <v>15</v>
      </c>
      <c r="F692" s="41">
        <v>1165</v>
      </c>
      <c r="G692" s="41">
        <v>573</v>
      </c>
      <c r="H692" s="41">
        <v>85</v>
      </c>
      <c r="I692" s="41">
        <v>22</v>
      </c>
      <c r="J692" s="41">
        <v>0</v>
      </c>
      <c r="K692" s="41">
        <v>1845</v>
      </c>
      <c r="L692" s="42"/>
      <c r="M692" s="43"/>
    </row>
    <row r="693" spans="1:13" ht="12.75" customHeight="1">
      <c r="A693" s="37"/>
      <c r="B693" s="38">
        <v>686</v>
      </c>
      <c r="C693" s="39" t="s">
        <v>85</v>
      </c>
      <c r="D693" s="38" t="s">
        <v>36</v>
      </c>
      <c r="E693" s="40" t="s">
        <v>16</v>
      </c>
      <c r="F693" s="41">
        <v>1262</v>
      </c>
      <c r="G693" s="41">
        <v>258</v>
      </c>
      <c r="H693" s="41">
        <v>90</v>
      </c>
      <c r="I693" s="41">
        <v>48</v>
      </c>
      <c r="J693" s="41">
        <v>6</v>
      </c>
      <c r="K693" s="41">
        <v>1664</v>
      </c>
      <c r="L693" s="42"/>
      <c r="M693" s="43"/>
    </row>
    <row r="694" spans="1:13" ht="12.75" customHeight="1">
      <c r="A694" s="37"/>
      <c r="B694" s="38">
        <v>687</v>
      </c>
      <c r="C694" s="39" t="s">
        <v>85</v>
      </c>
      <c r="D694" s="38" t="s">
        <v>37</v>
      </c>
      <c r="E694" s="40" t="s">
        <v>17</v>
      </c>
      <c r="F694" s="41">
        <v>114</v>
      </c>
      <c r="G694" s="41">
        <v>29</v>
      </c>
      <c r="H694" s="41">
        <v>10</v>
      </c>
      <c r="I694" s="41">
        <v>6</v>
      </c>
      <c r="J694" s="41">
        <v>0</v>
      </c>
      <c r="K694" s="41">
        <v>159</v>
      </c>
      <c r="L694" s="42"/>
      <c r="M694" s="43"/>
    </row>
    <row r="695" spans="1:13" ht="12.75" customHeight="1">
      <c r="A695" s="37"/>
      <c r="B695" s="38">
        <v>688</v>
      </c>
      <c r="C695" s="39" t="s">
        <v>85</v>
      </c>
      <c r="D695" s="38" t="s">
        <v>38</v>
      </c>
      <c r="E695" s="40" t="s">
        <v>18</v>
      </c>
      <c r="F695" s="41">
        <v>206</v>
      </c>
      <c r="G695" s="41">
        <v>75</v>
      </c>
      <c r="H695" s="41">
        <v>29</v>
      </c>
      <c r="I695" s="41">
        <v>12</v>
      </c>
      <c r="J695" s="41">
        <v>4</v>
      </c>
      <c r="K695" s="41">
        <v>326</v>
      </c>
      <c r="L695" s="42"/>
      <c r="M695" s="43"/>
    </row>
    <row r="696" spans="1:13" ht="12.75" customHeight="1">
      <c r="A696" s="37"/>
      <c r="B696" s="38">
        <v>689</v>
      </c>
      <c r="C696" s="39" t="s">
        <v>85</v>
      </c>
      <c r="D696" s="38" t="s">
        <v>39</v>
      </c>
      <c r="E696" s="40" t="s">
        <v>19</v>
      </c>
      <c r="F696" s="41">
        <v>1162</v>
      </c>
      <c r="G696" s="41">
        <v>329</v>
      </c>
      <c r="H696" s="41">
        <v>141</v>
      </c>
      <c r="I696" s="41">
        <v>57</v>
      </c>
      <c r="J696" s="41">
        <v>3</v>
      </c>
      <c r="K696" s="41">
        <v>1690</v>
      </c>
      <c r="L696" s="42"/>
      <c r="M696" s="43"/>
    </row>
    <row r="697" spans="1:13" ht="12.75" customHeight="1">
      <c r="A697" s="37"/>
      <c r="B697" s="38">
        <v>690</v>
      </c>
      <c r="C697" s="39" t="s">
        <v>85</v>
      </c>
      <c r="D697" s="38" t="s">
        <v>40</v>
      </c>
      <c r="E697" s="40" t="s">
        <v>20</v>
      </c>
      <c r="F697" s="41">
        <v>121</v>
      </c>
      <c r="G697" s="41">
        <v>42</v>
      </c>
      <c r="H697" s="41">
        <v>22</v>
      </c>
      <c r="I697" s="41">
        <v>12</v>
      </c>
      <c r="J697" s="41">
        <v>0</v>
      </c>
      <c r="K697" s="41">
        <v>198</v>
      </c>
      <c r="L697" s="42"/>
      <c r="M697" s="43"/>
    </row>
    <row r="698" spans="1:13" ht="12.75" customHeight="1">
      <c r="A698" s="37"/>
      <c r="B698" s="38">
        <v>691</v>
      </c>
      <c r="C698" s="39" t="s">
        <v>85</v>
      </c>
      <c r="D698" s="38" t="s">
        <v>41</v>
      </c>
      <c r="E698" s="40" t="s">
        <v>21</v>
      </c>
      <c r="F698" s="41">
        <v>925</v>
      </c>
      <c r="G698" s="41">
        <v>469</v>
      </c>
      <c r="H698" s="41">
        <v>111</v>
      </c>
      <c r="I698" s="41">
        <v>12</v>
      </c>
      <c r="J698" s="41">
        <v>0</v>
      </c>
      <c r="K698" s="41">
        <v>1518</v>
      </c>
      <c r="L698" s="42"/>
      <c r="M698" s="43"/>
    </row>
    <row r="699" spans="1:13" ht="12.75" customHeight="1">
      <c r="A699" s="37"/>
      <c r="B699" s="38">
        <v>692</v>
      </c>
      <c r="C699" s="39" t="s">
        <v>85</v>
      </c>
      <c r="D699" s="38" t="s">
        <v>42</v>
      </c>
      <c r="E699" s="49" t="s">
        <v>44</v>
      </c>
      <c r="F699" s="41">
        <v>15</v>
      </c>
      <c r="G699" s="41">
        <v>0</v>
      </c>
      <c r="H699" s="41">
        <v>0</v>
      </c>
      <c r="I699" s="41">
        <v>0</v>
      </c>
      <c r="J699" s="41">
        <v>0</v>
      </c>
      <c r="K699" s="41">
        <v>16</v>
      </c>
      <c r="L699" s="42"/>
      <c r="M699" s="43"/>
    </row>
    <row r="700" spans="1:13" ht="12.75" customHeight="1">
      <c r="A700" s="37"/>
      <c r="B700" s="38">
        <v>693</v>
      </c>
      <c r="C700" s="39" t="s">
        <v>85</v>
      </c>
      <c r="D700" s="38"/>
      <c r="E700" s="40" t="s">
        <v>1</v>
      </c>
      <c r="F700" s="41">
        <v>20738</v>
      </c>
      <c r="G700" s="41">
        <v>5445</v>
      </c>
      <c r="H700" s="41">
        <v>1686</v>
      </c>
      <c r="I700" s="41">
        <v>574</v>
      </c>
      <c r="J700" s="41">
        <v>28</v>
      </c>
      <c r="K700" s="41">
        <v>28471</v>
      </c>
      <c r="L700" s="42"/>
      <c r="M700" s="43"/>
    </row>
    <row r="701" spans="1:13" ht="12.75" customHeight="1">
      <c r="A701" s="37"/>
      <c r="B701" s="38">
        <v>694</v>
      </c>
      <c r="C701" s="39" t="s">
        <v>86</v>
      </c>
      <c r="D701" s="38" t="s">
        <v>23</v>
      </c>
      <c r="E701" s="40" t="s">
        <v>3</v>
      </c>
      <c r="F701" s="41">
        <v>494</v>
      </c>
      <c r="G701" s="41">
        <v>73</v>
      </c>
      <c r="H701" s="41">
        <v>26</v>
      </c>
      <c r="I701" s="41">
        <v>5</v>
      </c>
      <c r="J701" s="41">
        <v>0</v>
      </c>
      <c r="K701" s="41">
        <v>598</v>
      </c>
      <c r="L701" s="42"/>
      <c r="M701" s="43"/>
    </row>
    <row r="702" spans="1:13" ht="12.75" customHeight="1">
      <c r="A702" s="37"/>
      <c r="B702" s="38">
        <v>695</v>
      </c>
      <c r="C702" s="39" t="s">
        <v>86</v>
      </c>
      <c r="D702" s="38" t="s">
        <v>24</v>
      </c>
      <c r="E702" s="40" t="s">
        <v>4</v>
      </c>
      <c r="F702" s="41">
        <v>0</v>
      </c>
      <c r="G702" s="41">
        <v>0</v>
      </c>
      <c r="H702" s="41">
        <v>0</v>
      </c>
      <c r="I702" s="41">
        <v>0</v>
      </c>
      <c r="J702" s="41">
        <v>0</v>
      </c>
      <c r="K702" s="41">
        <v>3</v>
      </c>
      <c r="L702" s="42"/>
      <c r="M702" s="43"/>
    </row>
    <row r="703" spans="1:13" ht="12.75" customHeight="1">
      <c r="A703" s="37"/>
      <c r="B703" s="38">
        <v>696</v>
      </c>
      <c r="C703" s="39" t="s">
        <v>86</v>
      </c>
      <c r="D703" s="38" t="s">
        <v>25</v>
      </c>
      <c r="E703" s="40" t="s">
        <v>5</v>
      </c>
      <c r="F703" s="41">
        <v>57</v>
      </c>
      <c r="G703" s="41">
        <v>24</v>
      </c>
      <c r="H703" s="41">
        <v>9</v>
      </c>
      <c r="I703" s="41">
        <v>6</v>
      </c>
      <c r="J703" s="41">
        <v>0</v>
      </c>
      <c r="K703" s="41">
        <v>96</v>
      </c>
      <c r="L703" s="42"/>
      <c r="M703" s="43"/>
    </row>
    <row r="704" spans="1:13" ht="12.75" customHeight="1">
      <c r="A704" s="37"/>
      <c r="B704" s="38">
        <v>697</v>
      </c>
      <c r="C704" s="39" t="s">
        <v>86</v>
      </c>
      <c r="D704" s="38" t="s">
        <v>26</v>
      </c>
      <c r="E704" s="40" t="s">
        <v>6</v>
      </c>
      <c r="F704" s="41">
        <v>0</v>
      </c>
      <c r="G704" s="41">
        <v>3</v>
      </c>
      <c r="H704" s="41">
        <v>3</v>
      </c>
      <c r="I704" s="41">
        <v>0</v>
      </c>
      <c r="J704" s="41">
        <v>0</v>
      </c>
      <c r="K704" s="41">
        <v>7</v>
      </c>
      <c r="L704" s="42"/>
      <c r="M704" s="43"/>
    </row>
    <row r="705" spans="1:13" ht="12.75" customHeight="1">
      <c r="A705" s="37"/>
      <c r="B705" s="38">
        <v>698</v>
      </c>
      <c r="C705" s="39" t="s">
        <v>86</v>
      </c>
      <c r="D705" s="38" t="s">
        <v>27</v>
      </c>
      <c r="E705" s="40" t="s">
        <v>7</v>
      </c>
      <c r="F705" s="41">
        <v>204</v>
      </c>
      <c r="G705" s="41">
        <v>107</v>
      </c>
      <c r="H705" s="41">
        <v>13</v>
      </c>
      <c r="I705" s="41">
        <v>0</v>
      </c>
      <c r="J705" s="41">
        <v>0</v>
      </c>
      <c r="K705" s="41">
        <v>326</v>
      </c>
      <c r="L705" s="42"/>
      <c r="M705" s="43"/>
    </row>
    <row r="706" spans="1:13" ht="12.75" customHeight="1">
      <c r="A706" s="37"/>
      <c r="B706" s="38">
        <v>699</v>
      </c>
      <c r="C706" s="39" t="s">
        <v>86</v>
      </c>
      <c r="D706" s="38" t="s">
        <v>28</v>
      </c>
      <c r="E706" s="40" t="s">
        <v>8</v>
      </c>
      <c r="F706" s="41">
        <v>24</v>
      </c>
      <c r="G706" s="41">
        <v>11</v>
      </c>
      <c r="H706" s="41">
        <v>3</v>
      </c>
      <c r="I706" s="41">
        <v>0</v>
      </c>
      <c r="J706" s="41">
        <v>0</v>
      </c>
      <c r="K706" s="41">
        <v>38</v>
      </c>
      <c r="L706" s="42"/>
      <c r="M706" s="43"/>
    </row>
    <row r="707" spans="1:13" ht="12.75" customHeight="1">
      <c r="A707" s="37"/>
      <c r="B707" s="38">
        <v>700</v>
      </c>
      <c r="C707" s="39" t="s">
        <v>86</v>
      </c>
      <c r="D707" s="38" t="s">
        <v>29</v>
      </c>
      <c r="E707" s="40" t="s">
        <v>9</v>
      </c>
      <c r="F707" s="41">
        <v>49</v>
      </c>
      <c r="G707" s="41">
        <v>40</v>
      </c>
      <c r="H707" s="41">
        <v>18</v>
      </c>
      <c r="I707" s="41">
        <v>3</v>
      </c>
      <c r="J707" s="41">
        <v>0</v>
      </c>
      <c r="K707" s="41">
        <v>110</v>
      </c>
      <c r="L707" s="42"/>
      <c r="M707" s="43"/>
    </row>
    <row r="708" spans="1:13" ht="12.75" customHeight="1">
      <c r="A708" s="37"/>
      <c r="B708" s="38">
        <v>701</v>
      </c>
      <c r="C708" s="39" t="s">
        <v>86</v>
      </c>
      <c r="D708" s="38" t="s">
        <v>30</v>
      </c>
      <c r="E708" s="40" t="s">
        <v>10</v>
      </c>
      <c r="F708" s="41">
        <v>46</v>
      </c>
      <c r="G708" s="41">
        <v>38</v>
      </c>
      <c r="H708" s="41">
        <v>30</v>
      </c>
      <c r="I708" s="41">
        <v>4</v>
      </c>
      <c r="J708" s="41">
        <v>0</v>
      </c>
      <c r="K708" s="41">
        <v>118</v>
      </c>
      <c r="L708" s="42"/>
      <c r="M708" s="43"/>
    </row>
    <row r="709" spans="1:13" ht="12.75" customHeight="1">
      <c r="A709" s="37"/>
      <c r="B709" s="38">
        <v>702</v>
      </c>
      <c r="C709" s="39" t="s">
        <v>86</v>
      </c>
      <c r="D709" s="38" t="s">
        <v>31</v>
      </c>
      <c r="E709" s="40" t="s">
        <v>11</v>
      </c>
      <c r="F709" s="41">
        <v>44</v>
      </c>
      <c r="G709" s="41">
        <v>33</v>
      </c>
      <c r="H709" s="41">
        <v>8</v>
      </c>
      <c r="I709" s="41">
        <v>3</v>
      </c>
      <c r="J709" s="41">
        <v>0</v>
      </c>
      <c r="K709" s="41">
        <v>88</v>
      </c>
      <c r="L709" s="42"/>
      <c r="M709" s="43"/>
    </row>
    <row r="710" spans="1:13" ht="12.75" customHeight="1">
      <c r="A710" s="37"/>
      <c r="B710" s="38">
        <v>703</v>
      </c>
      <c r="C710" s="39" t="s">
        <v>86</v>
      </c>
      <c r="D710" s="38" t="s">
        <v>32</v>
      </c>
      <c r="E710" s="40" t="s">
        <v>12</v>
      </c>
      <c r="F710" s="41">
        <v>6</v>
      </c>
      <c r="G710" s="41">
        <v>3</v>
      </c>
      <c r="H710" s="41">
        <v>0</v>
      </c>
      <c r="I710" s="41">
        <v>0</v>
      </c>
      <c r="J710" s="41">
        <v>0</v>
      </c>
      <c r="K710" s="41">
        <v>10</v>
      </c>
      <c r="L710" s="42"/>
      <c r="M710" s="43"/>
    </row>
    <row r="711" spans="1:13" ht="12.75" customHeight="1">
      <c r="A711" s="37"/>
      <c r="B711" s="38">
        <v>704</v>
      </c>
      <c r="C711" s="39" t="s">
        <v>86</v>
      </c>
      <c r="D711" s="38" t="s">
        <v>33</v>
      </c>
      <c r="E711" s="40" t="s">
        <v>13</v>
      </c>
      <c r="F711" s="41">
        <v>15</v>
      </c>
      <c r="G711" s="41">
        <v>5</v>
      </c>
      <c r="H711" s="41">
        <v>3</v>
      </c>
      <c r="I711" s="41">
        <v>0</v>
      </c>
      <c r="J711" s="41">
        <v>0</v>
      </c>
      <c r="K711" s="41">
        <v>21</v>
      </c>
      <c r="L711" s="42"/>
      <c r="M711" s="43"/>
    </row>
    <row r="712" spans="1:13" ht="12.75" customHeight="1">
      <c r="A712" s="37"/>
      <c r="B712" s="38">
        <v>705</v>
      </c>
      <c r="C712" s="39" t="s">
        <v>86</v>
      </c>
      <c r="D712" s="38" t="s">
        <v>34</v>
      </c>
      <c r="E712" s="40" t="s">
        <v>14</v>
      </c>
      <c r="F712" s="41">
        <v>104</v>
      </c>
      <c r="G712" s="41">
        <v>11</v>
      </c>
      <c r="H712" s="41">
        <v>0</v>
      </c>
      <c r="I712" s="41">
        <v>3</v>
      </c>
      <c r="J712" s="41">
        <v>0</v>
      </c>
      <c r="K712" s="41">
        <v>116</v>
      </c>
      <c r="L712" s="42"/>
      <c r="M712" s="43"/>
    </row>
    <row r="713" spans="1:13" ht="12.75" customHeight="1">
      <c r="A713" s="37"/>
      <c r="B713" s="38">
        <v>706</v>
      </c>
      <c r="C713" s="39" t="s">
        <v>86</v>
      </c>
      <c r="D713" s="38" t="s">
        <v>35</v>
      </c>
      <c r="E713" s="40" t="s">
        <v>15</v>
      </c>
      <c r="F713" s="41">
        <v>114</v>
      </c>
      <c r="G713" s="41">
        <v>54</v>
      </c>
      <c r="H713" s="41">
        <v>11</v>
      </c>
      <c r="I713" s="41">
        <v>3</v>
      </c>
      <c r="J713" s="41">
        <v>0</v>
      </c>
      <c r="K713" s="41">
        <v>180</v>
      </c>
      <c r="L713" s="42"/>
      <c r="M713" s="43"/>
    </row>
    <row r="714" spans="1:13" ht="12.75" customHeight="1">
      <c r="A714" s="37"/>
      <c r="B714" s="38">
        <v>707</v>
      </c>
      <c r="C714" s="39" t="s">
        <v>86</v>
      </c>
      <c r="D714" s="38" t="s">
        <v>36</v>
      </c>
      <c r="E714" s="40" t="s">
        <v>16</v>
      </c>
      <c r="F714" s="41">
        <v>35</v>
      </c>
      <c r="G714" s="41">
        <v>17</v>
      </c>
      <c r="H714" s="41">
        <v>5</v>
      </c>
      <c r="I714" s="41">
        <v>3</v>
      </c>
      <c r="J714" s="41">
        <v>0</v>
      </c>
      <c r="K714" s="41">
        <v>60</v>
      </c>
      <c r="L714" s="42"/>
      <c r="M714" s="43"/>
    </row>
    <row r="715" spans="1:13" ht="12.75" customHeight="1">
      <c r="A715" s="37"/>
      <c r="B715" s="38">
        <v>708</v>
      </c>
      <c r="C715" s="39" t="s">
        <v>86</v>
      </c>
      <c r="D715" s="38" t="s">
        <v>37</v>
      </c>
      <c r="E715" s="40" t="s">
        <v>17</v>
      </c>
      <c r="F715" s="41">
        <v>0</v>
      </c>
      <c r="G715" s="41">
        <v>0</v>
      </c>
      <c r="H715" s="41">
        <v>0</v>
      </c>
      <c r="I715" s="41">
        <v>0</v>
      </c>
      <c r="J715" s="41">
        <v>0</v>
      </c>
      <c r="K715" s="41">
        <v>0</v>
      </c>
      <c r="L715" s="42"/>
      <c r="M715" s="43"/>
    </row>
    <row r="716" spans="1:13" ht="12.75" customHeight="1">
      <c r="A716" s="37"/>
      <c r="B716" s="38">
        <v>709</v>
      </c>
      <c r="C716" s="39" t="s">
        <v>86</v>
      </c>
      <c r="D716" s="38" t="s">
        <v>38</v>
      </c>
      <c r="E716" s="40" t="s">
        <v>18</v>
      </c>
      <c r="F716" s="41">
        <v>16</v>
      </c>
      <c r="G716" s="41">
        <v>6</v>
      </c>
      <c r="H716" s="41">
        <v>5</v>
      </c>
      <c r="I716" s="41">
        <v>0</v>
      </c>
      <c r="J716" s="41">
        <v>0</v>
      </c>
      <c r="K716" s="41">
        <v>28</v>
      </c>
      <c r="L716" s="42"/>
      <c r="M716" s="43"/>
    </row>
    <row r="717" spans="1:13" ht="12.75" customHeight="1">
      <c r="A717" s="37"/>
      <c r="B717" s="38">
        <v>710</v>
      </c>
      <c r="C717" s="39" t="s">
        <v>86</v>
      </c>
      <c r="D717" s="38" t="s">
        <v>39</v>
      </c>
      <c r="E717" s="40" t="s">
        <v>19</v>
      </c>
      <c r="F717" s="41">
        <v>57</v>
      </c>
      <c r="G717" s="41">
        <v>18</v>
      </c>
      <c r="H717" s="41">
        <v>0</v>
      </c>
      <c r="I717" s="41">
        <v>5</v>
      </c>
      <c r="J717" s="41">
        <v>0</v>
      </c>
      <c r="K717" s="41">
        <v>81</v>
      </c>
      <c r="L717" s="42"/>
      <c r="M717" s="43"/>
    </row>
    <row r="718" spans="1:13" ht="12.75" customHeight="1">
      <c r="A718" s="37"/>
      <c r="B718" s="38">
        <v>711</v>
      </c>
      <c r="C718" s="39" t="s">
        <v>86</v>
      </c>
      <c r="D718" s="38" t="s">
        <v>40</v>
      </c>
      <c r="E718" s="40" t="s">
        <v>20</v>
      </c>
      <c r="F718" s="41">
        <v>19</v>
      </c>
      <c r="G718" s="41">
        <v>4</v>
      </c>
      <c r="H718" s="41">
        <v>4</v>
      </c>
      <c r="I718" s="41">
        <v>0</v>
      </c>
      <c r="J718" s="41">
        <v>0</v>
      </c>
      <c r="K718" s="41">
        <v>27</v>
      </c>
      <c r="L718" s="42"/>
      <c r="M718" s="43"/>
    </row>
    <row r="719" spans="1:13" ht="12.75" customHeight="1">
      <c r="A719" s="37"/>
      <c r="B719" s="38">
        <v>712</v>
      </c>
      <c r="C719" s="39" t="s">
        <v>86</v>
      </c>
      <c r="D719" s="38" t="s">
        <v>41</v>
      </c>
      <c r="E719" s="40" t="s">
        <v>21</v>
      </c>
      <c r="F719" s="41">
        <v>51</v>
      </c>
      <c r="G719" s="41">
        <v>34</v>
      </c>
      <c r="H719" s="41">
        <v>7</v>
      </c>
      <c r="I719" s="41">
        <v>0</v>
      </c>
      <c r="J719" s="41">
        <v>0</v>
      </c>
      <c r="K719" s="41">
        <v>92</v>
      </c>
      <c r="L719" s="42"/>
      <c r="M719" s="43"/>
    </row>
    <row r="720" spans="1:13" ht="12.75" customHeight="1">
      <c r="A720" s="37"/>
      <c r="B720" s="38">
        <v>713</v>
      </c>
      <c r="C720" s="39" t="s">
        <v>86</v>
      </c>
      <c r="D720" s="38" t="s">
        <v>42</v>
      </c>
      <c r="E720" s="49" t="s">
        <v>44</v>
      </c>
      <c r="F720" s="41">
        <v>0</v>
      </c>
      <c r="G720" s="41">
        <v>0</v>
      </c>
      <c r="H720" s="41">
        <v>0</v>
      </c>
      <c r="I720" s="41">
        <v>0</v>
      </c>
      <c r="J720" s="41">
        <v>0</v>
      </c>
      <c r="K720" s="41">
        <v>0</v>
      </c>
      <c r="L720" s="42"/>
      <c r="M720" s="43"/>
    </row>
    <row r="721" spans="1:13" ht="12.75" customHeight="1">
      <c r="A721" s="37"/>
      <c r="B721" s="38">
        <v>714</v>
      </c>
      <c r="C721" s="39" t="s">
        <v>86</v>
      </c>
      <c r="D721" s="38"/>
      <c r="E721" s="40" t="s">
        <v>1</v>
      </c>
      <c r="F721" s="41">
        <v>1337</v>
      </c>
      <c r="G721" s="41">
        <v>483</v>
      </c>
      <c r="H721" s="41">
        <v>144</v>
      </c>
      <c r="I721" s="41">
        <v>34</v>
      </c>
      <c r="J721" s="41">
        <v>0</v>
      </c>
      <c r="K721" s="41">
        <v>1999</v>
      </c>
      <c r="L721" s="42"/>
      <c r="M721" s="43"/>
    </row>
    <row r="722" spans="1:13" ht="12.75" customHeight="1">
      <c r="A722" s="37"/>
      <c r="B722" s="38">
        <v>715</v>
      </c>
      <c r="C722" s="39" t="s">
        <v>87</v>
      </c>
      <c r="D722" s="38" t="s">
        <v>23</v>
      </c>
      <c r="E722" s="40" t="s">
        <v>3</v>
      </c>
      <c r="F722" s="41">
        <v>69</v>
      </c>
      <c r="G722" s="41">
        <v>11</v>
      </c>
      <c r="H722" s="41">
        <v>10</v>
      </c>
      <c r="I722" s="41">
        <v>0</v>
      </c>
      <c r="J722" s="41">
        <v>0</v>
      </c>
      <c r="K722" s="41">
        <v>91</v>
      </c>
      <c r="L722" s="42"/>
      <c r="M722" s="43"/>
    </row>
    <row r="723" spans="1:13" ht="12.75" customHeight="1">
      <c r="A723" s="37"/>
      <c r="B723" s="38">
        <v>716</v>
      </c>
      <c r="C723" s="39" t="s">
        <v>87</v>
      </c>
      <c r="D723" s="38" t="s">
        <v>24</v>
      </c>
      <c r="E723" s="40" t="s">
        <v>4</v>
      </c>
      <c r="F723" s="41">
        <v>13</v>
      </c>
      <c r="G723" s="41">
        <v>4</v>
      </c>
      <c r="H723" s="41">
        <v>0</v>
      </c>
      <c r="I723" s="41">
        <v>0</v>
      </c>
      <c r="J723" s="41">
        <v>0</v>
      </c>
      <c r="K723" s="41">
        <v>17</v>
      </c>
      <c r="L723" s="42"/>
      <c r="M723" s="43"/>
    </row>
    <row r="724" spans="1:13" ht="12.75" customHeight="1">
      <c r="A724" s="37"/>
      <c r="B724" s="38">
        <v>717</v>
      </c>
      <c r="C724" s="39" t="s">
        <v>87</v>
      </c>
      <c r="D724" s="38" t="s">
        <v>25</v>
      </c>
      <c r="E724" s="40" t="s">
        <v>5</v>
      </c>
      <c r="F724" s="41">
        <v>378</v>
      </c>
      <c r="G724" s="41">
        <v>283</v>
      </c>
      <c r="H724" s="41">
        <v>228</v>
      </c>
      <c r="I724" s="41">
        <v>130</v>
      </c>
      <c r="J724" s="41">
        <v>5</v>
      </c>
      <c r="K724" s="41">
        <v>1024</v>
      </c>
      <c r="L724" s="42"/>
      <c r="M724" s="43"/>
    </row>
    <row r="725" spans="1:13" ht="12.75" customHeight="1">
      <c r="A725" s="37"/>
      <c r="B725" s="38">
        <v>718</v>
      </c>
      <c r="C725" s="39" t="s">
        <v>87</v>
      </c>
      <c r="D725" s="38" t="s">
        <v>26</v>
      </c>
      <c r="E725" s="40" t="s">
        <v>6</v>
      </c>
      <c r="F725" s="41">
        <v>21</v>
      </c>
      <c r="G725" s="41">
        <v>15</v>
      </c>
      <c r="H725" s="41">
        <v>16</v>
      </c>
      <c r="I725" s="41">
        <v>7</v>
      </c>
      <c r="J725" s="41">
        <v>0</v>
      </c>
      <c r="K725" s="41">
        <v>59</v>
      </c>
      <c r="L725" s="42"/>
      <c r="M725" s="43"/>
    </row>
    <row r="726" spans="1:13" ht="12.75" customHeight="1">
      <c r="A726" s="37"/>
      <c r="B726" s="38">
        <v>719</v>
      </c>
      <c r="C726" s="39" t="s">
        <v>87</v>
      </c>
      <c r="D726" s="38" t="s">
        <v>27</v>
      </c>
      <c r="E726" s="40" t="s">
        <v>7</v>
      </c>
      <c r="F726" s="41">
        <v>1984</v>
      </c>
      <c r="G726" s="41">
        <v>1020</v>
      </c>
      <c r="H726" s="41">
        <v>254</v>
      </c>
      <c r="I726" s="41">
        <v>78</v>
      </c>
      <c r="J726" s="41">
        <v>3</v>
      </c>
      <c r="K726" s="41">
        <v>3339</v>
      </c>
      <c r="L726" s="42"/>
      <c r="M726" s="43"/>
    </row>
    <row r="727" spans="1:13" ht="12.75" customHeight="1">
      <c r="A727" s="37"/>
      <c r="B727" s="38">
        <v>720</v>
      </c>
      <c r="C727" s="39" t="s">
        <v>87</v>
      </c>
      <c r="D727" s="38" t="s">
        <v>28</v>
      </c>
      <c r="E727" s="40" t="s">
        <v>8</v>
      </c>
      <c r="F727" s="41">
        <v>471</v>
      </c>
      <c r="G727" s="41">
        <v>295</v>
      </c>
      <c r="H727" s="41">
        <v>202</v>
      </c>
      <c r="I727" s="41">
        <v>87</v>
      </c>
      <c r="J727" s="41">
        <v>3</v>
      </c>
      <c r="K727" s="41">
        <v>1057</v>
      </c>
      <c r="L727" s="42"/>
      <c r="M727" s="43"/>
    </row>
    <row r="728" spans="1:13" ht="12.75" customHeight="1">
      <c r="A728" s="37"/>
      <c r="B728" s="38">
        <v>721</v>
      </c>
      <c r="C728" s="39" t="s">
        <v>87</v>
      </c>
      <c r="D728" s="38" t="s">
        <v>29</v>
      </c>
      <c r="E728" s="40" t="s">
        <v>9</v>
      </c>
      <c r="F728" s="41">
        <v>729</v>
      </c>
      <c r="G728" s="41">
        <v>563</v>
      </c>
      <c r="H728" s="41">
        <v>236</v>
      </c>
      <c r="I728" s="41">
        <v>62</v>
      </c>
      <c r="J728" s="41">
        <v>0</v>
      </c>
      <c r="K728" s="41">
        <v>1590</v>
      </c>
      <c r="L728" s="42"/>
      <c r="M728" s="43"/>
    </row>
    <row r="729" spans="1:13" ht="12.75" customHeight="1">
      <c r="A729" s="37"/>
      <c r="B729" s="38">
        <v>722</v>
      </c>
      <c r="C729" s="39" t="s">
        <v>87</v>
      </c>
      <c r="D729" s="38" t="s">
        <v>30</v>
      </c>
      <c r="E729" s="40" t="s">
        <v>10</v>
      </c>
      <c r="F729" s="41">
        <v>227</v>
      </c>
      <c r="G729" s="41">
        <v>248</v>
      </c>
      <c r="H729" s="41">
        <v>204</v>
      </c>
      <c r="I729" s="41">
        <v>55</v>
      </c>
      <c r="J729" s="41">
        <v>0</v>
      </c>
      <c r="K729" s="41">
        <v>735</v>
      </c>
      <c r="L729" s="42"/>
      <c r="M729" s="43"/>
    </row>
    <row r="730" spans="1:13" ht="12.75" customHeight="1">
      <c r="A730" s="37"/>
      <c r="B730" s="38">
        <v>723</v>
      </c>
      <c r="C730" s="39" t="s">
        <v>87</v>
      </c>
      <c r="D730" s="38" t="s">
        <v>31</v>
      </c>
      <c r="E730" s="40" t="s">
        <v>11</v>
      </c>
      <c r="F730" s="41">
        <v>1122</v>
      </c>
      <c r="G730" s="41">
        <v>159</v>
      </c>
      <c r="H730" s="41">
        <v>31</v>
      </c>
      <c r="I730" s="41">
        <v>18</v>
      </c>
      <c r="J730" s="41">
        <v>3</v>
      </c>
      <c r="K730" s="41">
        <v>1331</v>
      </c>
      <c r="L730" s="42"/>
      <c r="M730" s="43"/>
    </row>
    <row r="731" spans="1:13" ht="12.75" customHeight="1">
      <c r="A731" s="37"/>
      <c r="B731" s="38">
        <v>724</v>
      </c>
      <c r="C731" s="39" t="s">
        <v>87</v>
      </c>
      <c r="D731" s="38" t="s">
        <v>32</v>
      </c>
      <c r="E731" s="40" t="s">
        <v>12</v>
      </c>
      <c r="F731" s="41">
        <v>97</v>
      </c>
      <c r="G731" s="41">
        <v>41</v>
      </c>
      <c r="H731" s="41">
        <v>14</v>
      </c>
      <c r="I731" s="41">
        <v>4</v>
      </c>
      <c r="J731" s="41">
        <v>0</v>
      </c>
      <c r="K731" s="41">
        <v>156</v>
      </c>
      <c r="L731" s="42"/>
      <c r="M731" s="43"/>
    </row>
    <row r="732" spans="1:13" ht="12.75" customHeight="1">
      <c r="A732" s="37"/>
      <c r="B732" s="38">
        <v>725</v>
      </c>
      <c r="C732" s="39" t="s">
        <v>87</v>
      </c>
      <c r="D732" s="38" t="s">
        <v>33</v>
      </c>
      <c r="E732" s="40" t="s">
        <v>13</v>
      </c>
      <c r="F732" s="41">
        <v>560</v>
      </c>
      <c r="G732" s="41">
        <v>171</v>
      </c>
      <c r="H732" s="41">
        <v>25</v>
      </c>
      <c r="I732" s="41">
        <v>8</v>
      </c>
      <c r="J732" s="41">
        <v>0</v>
      </c>
      <c r="K732" s="41">
        <v>764</v>
      </c>
      <c r="L732" s="42"/>
      <c r="M732" s="43"/>
    </row>
    <row r="733" spans="1:13" ht="12.75" customHeight="1">
      <c r="A733" s="37"/>
      <c r="B733" s="38">
        <v>726</v>
      </c>
      <c r="C733" s="39" t="s">
        <v>87</v>
      </c>
      <c r="D733" s="38" t="s">
        <v>34</v>
      </c>
      <c r="E733" s="40" t="s">
        <v>14</v>
      </c>
      <c r="F733" s="41">
        <v>1987</v>
      </c>
      <c r="G733" s="41">
        <v>148</v>
      </c>
      <c r="H733" s="41">
        <v>51</v>
      </c>
      <c r="I733" s="41">
        <v>14</v>
      </c>
      <c r="J733" s="41">
        <v>0</v>
      </c>
      <c r="K733" s="41">
        <v>2200</v>
      </c>
      <c r="L733" s="42"/>
      <c r="M733" s="43"/>
    </row>
    <row r="734" spans="1:13" ht="12.75" customHeight="1">
      <c r="A734" s="37"/>
      <c r="B734" s="38">
        <v>727</v>
      </c>
      <c r="C734" s="39" t="s">
        <v>87</v>
      </c>
      <c r="D734" s="38" t="s">
        <v>35</v>
      </c>
      <c r="E734" s="40" t="s">
        <v>15</v>
      </c>
      <c r="F734" s="41">
        <v>1474</v>
      </c>
      <c r="G734" s="41">
        <v>804</v>
      </c>
      <c r="H734" s="41">
        <v>132</v>
      </c>
      <c r="I734" s="41">
        <v>41</v>
      </c>
      <c r="J734" s="41">
        <v>3</v>
      </c>
      <c r="K734" s="41">
        <v>2452</v>
      </c>
      <c r="L734" s="42"/>
      <c r="M734" s="43"/>
    </row>
    <row r="735" spans="1:13" ht="12.75" customHeight="1">
      <c r="A735" s="37"/>
      <c r="B735" s="38">
        <v>728</v>
      </c>
      <c r="C735" s="39" t="s">
        <v>87</v>
      </c>
      <c r="D735" s="38" t="s">
        <v>36</v>
      </c>
      <c r="E735" s="40" t="s">
        <v>16</v>
      </c>
      <c r="F735" s="41">
        <v>566</v>
      </c>
      <c r="G735" s="41">
        <v>196</v>
      </c>
      <c r="H735" s="41">
        <v>77</v>
      </c>
      <c r="I735" s="41">
        <v>44</v>
      </c>
      <c r="J735" s="41">
        <v>4</v>
      </c>
      <c r="K735" s="41">
        <v>887</v>
      </c>
      <c r="L735" s="42"/>
      <c r="M735" s="43"/>
    </row>
    <row r="736" spans="1:13" ht="12.75" customHeight="1">
      <c r="A736" s="37"/>
      <c r="B736" s="38">
        <v>729</v>
      </c>
      <c r="C736" s="39" t="s">
        <v>87</v>
      </c>
      <c r="D736" s="38" t="s">
        <v>37</v>
      </c>
      <c r="E736" s="40" t="s">
        <v>17</v>
      </c>
      <c r="F736" s="41">
        <v>28</v>
      </c>
      <c r="G736" s="41">
        <v>8</v>
      </c>
      <c r="H736" s="41">
        <v>4</v>
      </c>
      <c r="I736" s="41">
        <v>9</v>
      </c>
      <c r="J736" s="41">
        <v>0</v>
      </c>
      <c r="K736" s="41">
        <v>49</v>
      </c>
      <c r="L736" s="42"/>
      <c r="M736" s="43"/>
    </row>
    <row r="737" spans="1:13" ht="12.75" customHeight="1">
      <c r="A737" s="37"/>
      <c r="B737" s="38">
        <v>730</v>
      </c>
      <c r="C737" s="39" t="s">
        <v>87</v>
      </c>
      <c r="D737" s="38" t="s">
        <v>38</v>
      </c>
      <c r="E737" s="40" t="s">
        <v>18</v>
      </c>
      <c r="F737" s="41">
        <v>178</v>
      </c>
      <c r="G737" s="41">
        <v>97</v>
      </c>
      <c r="H737" s="41">
        <v>50</v>
      </c>
      <c r="I737" s="41">
        <v>13</v>
      </c>
      <c r="J737" s="41">
        <v>3</v>
      </c>
      <c r="K737" s="41">
        <v>340</v>
      </c>
      <c r="L737" s="42"/>
      <c r="M737" s="43"/>
    </row>
    <row r="738" spans="1:13" ht="12.75" customHeight="1">
      <c r="A738" s="37"/>
      <c r="B738" s="38">
        <v>731</v>
      </c>
      <c r="C738" s="39" t="s">
        <v>87</v>
      </c>
      <c r="D738" s="38" t="s">
        <v>39</v>
      </c>
      <c r="E738" s="40" t="s">
        <v>19</v>
      </c>
      <c r="F738" s="41">
        <v>710</v>
      </c>
      <c r="G738" s="41">
        <v>239</v>
      </c>
      <c r="H738" s="41">
        <v>121</v>
      </c>
      <c r="I738" s="41">
        <v>42</v>
      </c>
      <c r="J738" s="41">
        <v>6</v>
      </c>
      <c r="K738" s="41">
        <v>1118</v>
      </c>
      <c r="L738" s="42"/>
      <c r="M738" s="43"/>
    </row>
    <row r="739" spans="1:13" ht="12.75" customHeight="1">
      <c r="A739" s="37"/>
      <c r="B739" s="38">
        <v>732</v>
      </c>
      <c r="C739" s="39" t="s">
        <v>87</v>
      </c>
      <c r="D739" s="38" t="s">
        <v>40</v>
      </c>
      <c r="E739" s="40" t="s">
        <v>20</v>
      </c>
      <c r="F739" s="41">
        <v>215</v>
      </c>
      <c r="G739" s="41">
        <v>75</v>
      </c>
      <c r="H739" s="41">
        <v>31</v>
      </c>
      <c r="I739" s="41">
        <v>14</v>
      </c>
      <c r="J739" s="41">
        <v>3</v>
      </c>
      <c r="K739" s="41">
        <v>336</v>
      </c>
      <c r="L739" s="42"/>
      <c r="M739" s="43"/>
    </row>
    <row r="740" spans="1:13" ht="12.75" customHeight="1">
      <c r="A740" s="37"/>
      <c r="B740" s="38">
        <v>733</v>
      </c>
      <c r="C740" s="39" t="s">
        <v>87</v>
      </c>
      <c r="D740" s="38" t="s">
        <v>41</v>
      </c>
      <c r="E740" s="40" t="s">
        <v>21</v>
      </c>
      <c r="F740" s="41">
        <v>527</v>
      </c>
      <c r="G740" s="41">
        <v>448</v>
      </c>
      <c r="H740" s="41">
        <v>134</v>
      </c>
      <c r="I740" s="41">
        <v>8</v>
      </c>
      <c r="J740" s="41">
        <v>0</v>
      </c>
      <c r="K740" s="41">
        <v>1117</v>
      </c>
      <c r="L740" s="42"/>
      <c r="M740" s="43"/>
    </row>
    <row r="741" spans="1:13" ht="12.75" customHeight="1">
      <c r="A741" s="37"/>
      <c r="B741" s="38">
        <v>734</v>
      </c>
      <c r="C741" s="39" t="s">
        <v>87</v>
      </c>
      <c r="D741" s="38" t="s">
        <v>42</v>
      </c>
      <c r="E741" s="49" t="s">
        <v>44</v>
      </c>
      <c r="F741" s="41">
        <v>10</v>
      </c>
      <c r="G741" s="41">
        <v>0</v>
      </c>
      <c r="H741" s="41">
        <v>0</v>
      </c>
      <c r="I741" s="41">
        <v>0</v>
      </c>
      <c r="J741" s="41">
        <v>0</v>
      </c>
      <c r="K741" s="41">
        <v>11</v>
      </c>
      <c r="L741" s="42"/>
      <c r="M741" s="43"/>
    </row>
    <row r="742" spans="1:13" ht="12.75" customHeight="1">
      <c r="A742" s="37"/>
      <c r="B742" s="38">
        <v>735</v>
      </c>
      <c r="C742" s="39" t="s">
        <v>87</v>
      </c>
      <c r="D742" s="38"/>
      <c r="E742" s="40" t="s">
        <v>1</v>
      </c>
      <c r="F742" s="41">
        <v>11366</v>
      </c>
      <c r="G742" s="41">
        <v>4826</v>
      </c>
      <c r="H742" s="41">
        <v>1820</v>
      </c>
      <c r="I742" s="41">
        <v>635</v>
      </c>
      <c r="J742" s="41">
        <v>26</v>
      </c>
      <c r="K742" s="41">
        <v>18673</v>
      </c>
      <c r="L742" s="42"/>
      <c r="M742" s="43"/>
    </row>
    <row r="743" spans="1:13" ht="12.75" customHeight="1">
      <c r="A743" s="37"/>
      <c r="B743" s="38">
        <v>736</v>
      </c>
      <c r="C743" s="39" t="s">
        <v>88</v>
      </c>
      <c r="D743" s="38" t="s">
        <v>23</v>
      </c>
      <c r="E743" s="40" t="s">
        <v>3</v>
      </c>
      <c r="F743" s="41">
        <v>35</v>
      </c>
      <c r="G743" s="41">
        <v>10</v>
      </c>
      <c r="H743" s="41">
        <v>5</v>
      </c>
      <c r="I743" s="41">
        <v>3</v>
      </c>
      <c r="J743" s="41">
        <v>0</v>
      </c>
      <c r="K743" s="41">
        <v>51</v>
      </c>
      <c r="L743" s="42"/>
      <c r="M743" s="43"/>
    </row>
    <row r="744" spans="1:13" ht="12.75" customHeight="1">
      <c r="A744" s="37"/>
      <c r="B744" s="38">
        <v>737</v>
      </c>
      <c r="C744" s="39" t="s">
        <v>88</v>
      </c>
      <c r="D744" s="38" t="s">
        <v>24</v>
      </c>
      <c r="E744" s="40" t="s">
        <v>4</v>
      </c>
      <c r="F744" s="41">
        <v>6</v>
      </c>
      <c r="G744" s="41">
        <v>3</v>
      </c>
      <c r="H744" s="41">
        <v>0</v>
      </c>
      <c r="I744" s="41">
        <v>0</v>
      </c>
      <c r="J744" s="41">
        <v>0</v>
      </c>
      <c r="K744" s="41">
        <v>8</v>
      </c>
      <c r="L744" s="42"/>
      <c r="M744" s="43"/>
    </row>
    <row r="745" spans="1:13" ht="12.75" customHeight="1">
      <c r="A745" s="37"/>
      <c r="B745" s="38">
        <v>738</v>
      </c>
      <c r="C745" s="39" t="s">
        <v>88</v>
      </c>
      <c r="D745" s="38" t="s">
        <v>25</v>
      </c>
      <c r="E745" s="40" t="s">
        <v>5</v>
      </c>
      <c r="F745" s="41">
        <v>319</v>
      </c>
      <c r="G745" s="41">
        <v>214</v>
      </c>
      <c r="H745" s="41">
        <v>200</v>
      </c>
      <c r="I745" s="41">
        <v>103</v>
      </c>
      <c r="J745" s="41">
        <v>5</v>
      </c>
      <c r="K745" s="41">
        <v>841</v>
      </c>
      <c r="L745" s="42"/>
      <c r="M745" s="43"/>
    </row>
    <row r="746" spans="1:13" ht="12.75" customHeight="1">
      <c r="A746" s="37"/>
      <c r="B746" s="38">
        <v>739</v>
      </c>
      <c r="C746" s="39" t="s">
        <v>88</v>
      </c>
      <c r="D746" s="38" t="s">
        <v>26</v>
      </c>
      <c r="E746" s="40" t="s">
        <v>6</v>
      </c>
      <c r="F746" s="41">
        <v>18</v>
      </c>
      <c r="G746" s="41">
        <v>14</v>
      </c>
      <c r="H746" s="41">
        <v>8</v>
      </c>
      <c r="I746" s="41">
        <v>3</v>
      </c>
      <c r="J746" s="41">
        <v>0</v>
      </c>
      <c r="K746" s="41">
        <v>43</v>
      </c>
      <c r="L746" s="42"/>
      <c r="M746" s="43"/>
    </row>
    <row r="747" spans="1:13" ht="12.75" customHeight="1">
      <c r="A747" s="37"/>
      <c r="B747" s="38">
        <v>740</v>
      </c>
      <c r="C747" s="39" t="s">
        <v>88</v>
      </c>
      <c r="D747" s="38" t="s">
        <v>27</v>
      </c>
      <c r="E747" s="40" t="s">
        <v>7</v>
      </c>
      <c r="F747" s="41">
        <v>1814</v>
      </c>
      <c r="G747" s="41">
        <v>968</v>
      </c>
      <c r="H747" s="41">
        <v>241</v>
      </c>
      <c r="I747" s="41">
        <v>40</v>
      </c>
      <c r="J747" s="41">
        <v>3</v>
      </c>
      <c r="K747" s="41">
        <v>3065</v>
      </c>
      <c r="L747" s="42"/>
      <c r="M747" s="43"/>
    </row>
    <row r="748" spans="1:13" ht="12.75" customHeight="1">
      <c r="A748" s="37"/>
      <c r="B748" s="38">
        <v>741</v>
      </c>
      <c r="C748" s="39" t="s">
        <v>88</v>
      </c>
      <c r="D748" s="38" t="s">
        <v>28</v>
      </c>
      <c r="E748" s="40" t="s">
        <v>8</v>
      </c>
      <c r="F748" s="41">
        <v>377</v>
      </c>
      <c r="G748" s="41">
        <v>222</v>
      </c>
      <c r="H748" s="41">
        <v>135</v>
      </c>
      <c r="I748" s="41">
        <v>81</v>
      </c>
      <c r="J748" s="41">
        <v>0</v>
      </c>
      <c r="K748" s="41">
        <v>815</v>
      </c>
      <c r="L748" s="42"/>
      <c r="M748" s="43"/>
    </row>
    <row r="749" spans="1:13" ht="12.75" customHeight="1">
      <c r="A749" s="37"/>
      <c r="B749" s="38">
        <v>742</v>
      </c>
      <c r="C749" s="39" t="s">
        <v>88</v>
      </c>
      <c r="D749" s="38" t="s">
        <v>29</v>
      </c>
      <c r="E749" s="40" t="s">
        <v>9</v>
      </c>
      <c r="F749" s="41">
        <v>583</v>
      </c>
      <c r="G749" s="41">
        <v>392</v>
      </c>
      <c r="H749" s="41">
        <v>175</v>
      </c>
      <c r="I749" s="41">
        <v>38</v>
      </c>
      <c r="J749" s="41">
        <v>0</v>
      </c>
      <c r="K749" s="41">
        <v>1190</v>
      </c>
      <c r="L749" s="42"/>
      <c r="M749" s="43"/>
    </row>
    <row r="750" spans="1:13" ht="12.75" customHeight="1">
      <c r="A750" s="37"/>
      <c r="B750" s="38">
        <v>743</v>
      </c>
      <c r="C750" s="39" t="s">
        <v>88</v>
      </c>
      <c r="D750" s="38" t="s">
        <v>30</v>
      </c>
      <c r="E750" s="40" t="s">
        <v>10</v>
      </c>
      <c r="F750" s="41">
        <v>170</v>
      </c>
      <c r="G750" s="41">
        <v>229</v>
      </c>
      <c r="H750" s="41">
        <v>139</v>
      </c>
      <c r="I750" s="41">
        <v>23</v>
      </c>
      <c r="J750" s="41">
        <v>5</v>
      </c>
      <c r="K750" s="41">
        <v>566</v>
      </c>
      <c r="L750" s="42"/>
      <c r="M750" s="43"/>
    </row>
    <row r="751" spans="1:13" ht="12.75" customHeight="1">
      <c r="A751" s="37"/>
      <c r="B751" s="38">
        <v>744</v>
      </c>
      <c r="C751" s="39" t="s">
        <v>88</v>
      </c>
      <c r="D751" s="38" t="s">
        <v>31</v>
      </c>
      <c r="E751" s="40" t="s">
        <v>11</v>
      </c>
      <c r="F751" s="41">
        <v>780</v>
      </c>
      <c r="G751" s="41">
        <v>161</v>
      </c>
      <c r="H751" s="41">
        <v>19</v>
      </c>
      <c r="I751" s="41">
        <v>8</v>
      </c>
      <c r="J751" s="41">
        <v>0</v>
      </c>
      <c r="K751" s="41">
        <v>968</v>
      </c>
      <c r="L751" s="42"/>
      <c r="M751" s="43"/>
    </row>
    <row r="752" spans="1:13" ht="12.75" customHeight="1">
      <c r="A752" s="37"/>
      <c r="B752" s="38">
        <v>745</v>
      </c>
      <c r="C752" s="39" t="s">
        <v>88</v>
      </c>
      <c r="D752" s="38" t="s">
        <v>32</v>
      </c>
      <c r="E752" s="40" t="s">
        <v>12</v>
      </c>
      <c r="F752" s="41">
        <v>89</v>
      </c>
      <c r="G752" s="41">
        <v>33</v>
      </c>
      <c r="H752" s="41">
        <v>9</v>
      </c>
      <c r="I752" s="41">
        <v>0</v>
      </c>
      <c r="J752" s="41">
        <v>0</v>
      </c>
      <c r="K752" s="41">
        <v>131</v>
      </c>
      <c r="L752" s="42"/>
      <c r="M752" s="43"/>
    </row>
    <row r="753" spans="1:13" ht="12.75" customHeight="1">
      <c r="A753" s="37"/>
      <c r="B753" s="38">
        <v>746</v>
      </c>
      <c r="C753" s="39" t="s">
        <v>88</v>
      </c>
      <c r="D753" s="38" t="s">
        <v>33</v>
      </c>
      <c r="E753" s="40" t="s">
        <v>13</v>
      </c>
      <c r="F753" s="41">
        <v>497</v>
      </c>
      <c r="G753" s="41">
        <v>153</v>
      </c>
      <c r="H753" s="41">
        <v>19</v>
      </c>
      <c r="I753" s="41">
        <v>3</v>
      </c>
      <c r="J753" s="41">
        <v>0</v>
      </c>
      <c r="K753" s="41">
        <v>672</v>
      </c>
      <c r="L753" s="42"/>
      <c r="M753" s="43"/>
    </row>
    <row r="754" spans="1:13" ht="12.75" customHeight="1">
      <c r="A754" s="37"/>
      <c r="B754" s="38">
        <v>747</v>
      </c>
      <c r="C754" s="39" t="s">
        <v>88</v>
      </c>
      <c r="D754" s="38" t="s">
        <v>34</v>
      </c>
      <c r="E754" s="40" t="s">
        <v>14</v>
      </c>
      <c r="F754" s="41">
        <v>1291</v>
      </c>
      <c r="G754" s="41">
        <v>126</v>
      </c>
      <c r="H754" s="41">
        <v>34</v>
      </c>
      <c r="I754" s="41">
        <v>12</v>
      </c>
      <c r="J754" s="41">
        <v>0</v>
      </c>
      <c r="K754" s="41">
        <v>1463</v>
      </c>
      <c r="L754" s="42"/>
      <c r="M754" s="43"/>
    </row>
    <row r="755" spans="1:13" ht="12.75" customHeight="1">
      <c r="A755" s="37"/>
      <c r="B755" s="38">
        <v>748</v>
      </c>
      <c r="C755" s="39" t="s">
        <v>88</v>
      </c>
      <c r="D755" s="38" t="s">
        <v>35</v>
      </c>
      <c r="E755" s="40" t="s">
        <v>15</v>
      </c>
      <c r="F755" s="41">
        <v>1133</v>
      </c>
      <c r="G755" s="41">
        <v>626</v>
      </c>
      <c r="H755" s="41">
        <v>114</v>
      </c>
      <c r="I755" s="41">
        <v>28</v>
      </c>
      <c r="J755" s="41">
        <v>0</v>
      </c>
      <c r="K755" s="41">
        <v>1901</v>
      </c>
      <c r="L755" s="42"/>
      <c r="M755" s="43"/>
    </row>
    <row r="756" spans="1:13" ht="12.75" customHeight="1">
      <c r="A756" s="37"/>
      <c r="B756" s="38">
        <v>749</v>
      </c>
      <c r="C756" s="39" t="s">
        <v>88</v>
      </c>
      <c r="D756" s="38" t="s">
        <v>36</v>
      </c>
      <c r="E756" s="40" t="s">
        <v>16</v>
      </c>
      <c r="F756" s="41">
        <v>537</v>
      </c>
      <c r="G756" s="41">
        <v>183</v>
      </c>
      <c r="H756" s="41">
        <v>56</v>
      </c>
      <c r="I756" s="41">
        <v>21</v>
      </c>
      <c r="J756" s="41">
        <v>3</v>
      </c>
      <c r="K756" s="41">
        <v>799</v>
      </c>
      <c r="L756" s="42"/>
      <c r="M756" s="43"/>
    </row>
    <row r="757" spans="1:13" ht="12.75" customHeight="1">
      <c r="A757" s="37"/>
      <c r="B757" s="38">
        <v>750</v>
      </c>
      <c r="C757" s="39" t="s">
        <v>88</v>
      </c>
      <c r="D757" s="38" t="s">
        <v>37</v>
      </c>
      <c r="E757" s="40" t="s">
        <v>17</v>
      </c>
      <c r="F757" s="41">
        <v>17</v>
      </c>
      <c r="G757" s="41">
        <v>18</v>
      </c>
      <c r="H757" s="41">
        <v>0</v>
      </c>
      <c r="I757" s="41">
        <v>0</v>
      </c>
      <c r="J757" s="41">
        <v>0</v>
      </c>
      <c r="K757" s="41">
        <v>36</v>
      </c>
      <c r="L757" s="42"/>
      <c r="M757" s="43"/>
    </row>
    <row r="758" spans="1:13" ht="12.75" customHeight="1">
      <c r="A758" s="37"/>
      <c r="B758" s="38">
        <v>751</v>
      </c>
      <c r="C758" s="39" t="s">
        <v>88</v>
      </c>
      <c r="D758" s="38" t="s">
        <v>38</v>
      </c>
      <c r="E758" s="40" t="s">
        <v>18</v>
      </c>
      <c r="F758" s="41">
        <v>161</v>
      </c>
      <c r="G758" s="41">
        <v>73</v>
      </c>
      <c r="H758" s="41">
        <v>30</v>
      </c>
      <c r="I758" s="41">
        <v>20</v>
      </c>
      <c r="J758" s="41">
        <v>3</v>
      </c>
      <c r="K758" s="41">
        <v>285</v>
      </c>
      <c r="L758" s="42"/>
      <c r="M758" s="43"/>
    </row>
    <row r="759" spans="1:13" ht="12.75" customHeight="1">
      <c r="A759" s="37"/>
      <c r="B759" s="38">
        <v>752</v>
      </c>
      <c r="C759" s="39" t="s">
        <v>88</v>
      </c>
      <c r="D759" s="38" t="s">
        <v>39</v>
      </c>
      <c r="E759" s="40" t="s">
        <v>19</v>
      </c>
      <c r="F759" s="41">
        <v>748</v>
      </c>
      <c r="G759" s="41">
        <v>268</v>
      </c>
      <c r="H759" s="41">
        <v>109</v>
      </c>
      <c r="I759" s="41">
        <v>41</v>
      </c>
      <c r="J759" s="41">
        <v>5</v>
      </c>
      <c r="K759" s="41">
        <v>1171</v>
      </c>
      <c r="L759" s="42"/>
      <c r="M759" s="43"/>
    </row>
    <row r="760" spans="1:13" ht="12.75" customHeight="1">
      <c r="A760" s="37"/>
      <c r="B760" s="38">
        <v>753</v>
      </c>
      <c r="C760" s="39" t="s">
        <v>88</v>
      </c>
      <c r="D760" s="38" t="s">
        <v>40</v>
      </c>
      <c r="E760" s="40" t="s">
        <v>20</v>
      </c>
      <c r="F760" s="41">
        <v>101</v>
      </c>
      <c r="G760" s="41">
        <v>43</v>
      </c>
      <c r="H760" s="41">
        <v>21</v>
      </c>
      <c r="I760" s="41">
        <v>11</v>
      </c>
      <c r="J760" s="41">
        <v>0</v>
      </c>
      <c r="K760" s="41">
        <v>176</v>
      </c>
      <c r="L760" s="42"/>
      <c r="M760" s="43"/>
    </row>
    <row r="761" spans="1:13" ht="12.75" customHeight="1">
      <c r="A761" s="37"/>
      <c r="B761" s="38">
        <v>754</v>
      </c>
      <c r="C761" s="39" t="s">
        <v>88</v>
      </c>
      <c r="D761" s="38" t="s">
        <v>41</v>
      </c>
      <c r="E761" s="40" t="s">
        <v>21</v>
      </c>
      <c r="F761" s="41">
        <v>473</v>
      </c>
      <c r="G761" s="41">
        <v>361</v>
      </c>
      <c r="H761" s="41">
        <v>98</v>
      </c>
      <c r="I761" s="41">
        <v>7</v>
      </c>
      <c r="J761" s="41">
        <v>0</v>
      </c>
      <c r="K761" s="41">
        <v>939</v>
      </c>
      <c r="L761" s="42"/>
      <c r="M761" s="43"/>
    </row>
    <row r="762" spans="1:13" ht="12.75" customHeight="1">
      <c r="A762" s="37"/>
      <c r="B762" s="38">
        <v>755</v>
      </c>
      <c r="C762" s="39" t="s">
        <v>88</v>
      </c>
      <c r="D762" s="38" t="s">
        <v>42</v>
      </c>
      <c r="E762" s="49" t="s">
        <v>44</v>
      </c>
      <c r="F762" s="41">
        <v>8</v>
      </c>
      <c r="G762" s="41">
        <v>0</v>
      </c>
      <c r="H762" s="41">
        <v>3</v>
      </c>
      <c r="I762" s="41">
        <v>0</v>
      </c>
      <c r="J762" s="41">
        <v>0</v>
      </c>
      <c r="K762" s="41">
        <v>9</v>
      </c>
      <c r="L762" s="42"/>
      <c r="M762" s="43"/>
    </row>
    <row r="763" spans="1:13" ht="12.75" customHeight="1">
      <c r="A763" s="37"/>
      <c r="B763" s="38">
        <v>756</v>
      </c>
      <c r="C763" s="39" t="s">
        <v>88</v>
      </c>
      <c r="D763" s="38"/>
      <c r="E763" s="40" t="s">
        <v>1</v>
      </c>
      <c r="F763" s="41">
        <v>9157</v>
      </c>
      <c r="G763" s="41">
        <v>4095</v>
      </c>
      <c r="H763" s="41">
        <v>1415</v>
      </c>
      <c r="I763" s="41">
        <v>440</v>
      </c>
      <c r="J763" s="41">
        <v>22</v>
      </c>
      <c r="K763" s="41">
        <v>15129</v>
      </c>
      <c r="L763" s="42"/>
      <c r="M763" s="43"/>
    </row>
    <row r="764" spans="1:13" ht="12.75" customHeight="1">
      <c r="A764" s="37"/>
      <c r="B764" s="38">
        <v>757</v>
      </c>
      <c r="C764" s="39" t="s">
        <v>89</v>
      </c>
      <c r="D764" s="38" t="s">
        <v>23</v>
      </c>
      <c r="E764" s="40" t="s">
        <v>3</v>
      </c>
      <c r="F764" s="41">
        <v>349</v>
      </c>
      <c r="G764" s="41">
        <v>50</v>
      </c>
      <c r="H764" s="41">
        <v>14</v>
      </c>
      <c r="I764" s="41">
        <v>6</v>
      </c>
      <c r="J764" s="41">
        <v>0</v>
      </c>
      <c r="K764" s="41">
        <v>419</v>
      </c>
      <c r="L764" s="42"/>
      <c r="M764" s="43"/>
    </row>
    <row r="765" spans="1:13" ht="12.75" customHeight="1">
      <c r="A765" s="37"/>
      <c r="B765" s="38">
        <v>758</v>
      </c>
      <c r="C765" s="39" t="s">
        <v>89</v>
      </c>
      <c r="D765" s="38" t="s">
        <v>24</v>
      </c>
      <c r="E765" s="40" t="s">
        <v>4</v>
      </c>
      <c r="F765" s="41">
        <v>3</v>
      </c>
      <c r="G765" s="41">
        <v>0</v>
      </c>
      <c r="H765" s="41">
        <v>5</v>
      </c>
      <c r="I765" s="41">
        <v>3</v>
      </c>
      <c r="J765" s="41">
        <v>0</v>
      </c>
      <c r="K765" s="41">
        <v>10</v>
      </c>
      <c r="L765" s="42"/>
      <c r="M765" s="43"/>
    </row>
    <row r="766" spans="1:13" ht="12.75" customHeight="1">
      <c r="A766" s="37"/>
      <c r="B766" s="38">
        <v>759</v>
      </c>
      <c r="C766" s="39" t="s">
        <v>89</v>
      </c>
      <c r="D766" s="38" t="s">
        <v>25</v>
      </c>
      <c r="E766" s="40" t="s">
        <v>5</v>
      </c>
      <c r="F766" s="41">
        <v>80</v>
      </c>
      <c r="G766" s="41">
        <v>44</v>
      </c>
      <c r="H766" s="41">
        <v>37</v>
      </c>
      <c r="I766" s="41">
        <v>18</v>
      </c>
      <c r="J766" s="41">
        <v>0</v>
      </c>
      <c r="K766" s="41">
        <v>179</v>
      </c>
      <c r="L766" s="42"/>
      <c r="M766" s="43"/>
    </row>
    <row r="767" spans="1:13" ht="12.75" customHeight="1">
      <c r="A767" s="37"/>
      <c r="B767" s="38">
        <v>760</v>
      </c>
      <c r="C767" s="39" t="s">
        <v>89</v>
      </c>
      <c r="D767" s="38" t="s">
        <v>26</v>
      </c>
      <c r="E767" s="40" t="s">
        <v>6</v>
      </c>
      <c r="F767" s="41">
        <v>9</v>
      </c>
      <c r="G767" s="41">
        <v>10</v>
      </c>
      <c r="H767" s="41">
        <v>5</v>
      </c>
      <c r="I767" s="41">
        <v>3</v>
      </c>
      <c r="J767" s="41">
        <v>3</v>
      </c>
      <c r="K767" s="41">
        <v>27</v>
      </c>
      <c r="L767" s="42"/>
      <c r="M767" s="43"/>
    </row>
    <row r="768" spans="1:13" ht="12.75" customHeight="1">
      <c r="A768" s="37"/>
      <c r="B768" s="38">
        <v>761</v>
      </c>
      <c r="C768" s="39" t="s">
        <v>89</v>
      </c>
      <c r="D768" s="38" t="s">
        <v>27</v>
      </c>
      <c r="E768" s="40" t="s">
        <v>7</v>
      </c>
      <c r="F768" s="41">
        <v>475</v>
      </c>
      <c r="G768" s="41">
        <v>286</v>
      </c>
      <c r="H768" s="41">
        <v>90</v>
      </c>
      <c r="I768" s="41">
        <v>16</v>
      </c>
      <c r="J768" s="41">
        <v>0</v>
      </c>
      <c r="K768" s="41">
        <v>867</v>
      </c>
      <c r="L768" s="42"/>
      <c r="M768" s="43"/>
    </row>
    <row r="769" spans="1:13" ht="12.75" customHeight="1">
      <c r="A769" s="37"/>
      <c r="B769" s="38">
        <v>762</v>
      </c>
      <c r="C769" s="39" t="s">
        <v>89</v>
      </c>
      <c r="D769" s="38" t="s">
        <v>28</v>
      </c>
      <c r="E769" s="40" t="s">
        <v>8</v>
      </c>
      <c r="F769" s="41">
        <v>51</v>
      </c>
      <c r="G769" s="41">
        <v>17</v>
      </c>
      <c r="H769" s="41">
        <v>16</v>
      </c>
      <c r="I769" s="41">
        <v>3</v>
      </c>
      <c r="J769" s="41">
        <v>0</v>
      </c>
      <c r="K769" s="41">
        <v>87</v>
      </c>
      <c r="L769" s="42"/>
      <c r="M769" s="43"/>
    </row>
    <row r="770" spans="1:13" ht="12.75" customHeight="1">
      <c r="A770" s="37"/>
      <c r="B770" s="38">
        <v>763</v>
      </c>
      <c r="C770" s="39" t="s">
        <v>89</v>
      </c>
      <c r="D770" s="38" t="s">
        <v>29</v>
      </c>
      <c r="E770" s="40" t="s">
        <v>9</v>
      </c>
      <c r="F770" s="41">
        <v>142</v>
      </c>
      <c r="G770" s="41">
        <v>102</v>
      </c>
      <c r="H770" s="41">
        <v>71</v>
      </c>
      <c r="I770" s="41">
        <v>17</v>
      </c>
      <c r="J770" s="41">
        <v>0</v>
      </c>
      <c r="K770" s="41">
        <v>332</v>
      </c>
      <c r="L770" s="42"/>
      <c r="M770" s="43"/>
    </row>
    <row r="771" spans="1:13" ht="12.75" customHeight="1">
      <c r="A771" s="37"/>
      <c r="B771" s="38">
        <v>764</v>
      </c>
      <c r="C771" s="39" t="s">
        <v>89</v>
      </c>
      <c r="D771" s="38" t="s">
        <v>30</v>
      </c>
      <c r="E771" s="40" t="s">
        <v>10</v>
      </c>
      <c r="F771" s="41">
        <v>73</v>
      </c>
      <c r="G771" s="41">
        <v>103</v>
      </c>
      <c r="H771" s="41">
        <v>66</v>
      </c>
      <c r="I771" s="41">
        <v>25</v>
      </c>
      <c r="J771" s="41">
        <v>3</v>
      </c>
      <c r="K771" s="41">
        <v>269</v>
      </c>
      <c r="L771" s="42"/>
      <c r="M771" s="43"/>
    </row>
    <row r="772" spans="1:13" ht="12.75" customHeight="1">
      <c r="A772" s="37"/>
      <c r="B772" s="38">
        <v>765</v>
      </c>
      <c r="C772" s="39" t="s">
        <v>89</v>
      </c>
      <c r="D772" s="38" t="s">
        <v>31</v>
      </c>
      <c r="E772" s="40" t="s">
        <v>11</v>
      </c>
      <c r="F772" s="41">
        <v>230</v>
      </c>
      <c r="G772" s="41">
        <v>72</v>
      </c>
      <c r="H772" s="41">
        <v>26</v>
      </c>
      <c r="I772" s="41">
        <v>3</v>
      </c>
      <c r="J772" s="41">
        <v>0</v>
      </c>
      <c r="K772" s="41">
        <v>331</v>
      </c>
      <c r="L772" s="42"/>
      <c r="M772" s="43"/>
    </row>
    <row r="773" spans="1:13" ht="12.75" customHeight="1">
      <c r="A773" s="37"/>
      <c r="B773" s="38">
        <v>766</v>
      </c>
      <c r="C773" s="39" t="s">
        <v>89</v>
      </c>
      <c r="D773" s="38" t="s">
        <v>32</v>
      </c>
      <c r="E773" s="40" t="s">
        <v>12</v>
      </c>
      <c r="F773" s="41">
        <v>22</v>
      </c>
      <c r="G773" s="41">
        <v>5</v>
      </c>
      <c r="H773" s="41">
        <v>3</v>
      </c>
      <c r="I773" s="41">
        <v>3</v>
      </c>
      <c r="J773" s="41">
        <v>0</v>
      </c>
      <c r="K773" s="41">
        <v>31</v>
      </c>
      <c r="L773" s="42"/>
      <c r="M773" s="43"/>
    </row>
    <row r="774" spans="1:13" ht="12.75" customHeight="1">
      <c r="A774" s="37"/>
      <c r="B774" s="38">
        <v>767</v>
      </c>
      <c r="C774" s="39" t="s">
        <v>89</v>
      </c>
      <c r="D774" s="38" t="s">
        <v>33</v>
      </c>
      <c r="E774" s="40" t="s">
        <v>13</v>
      </c>
      <c r="F774" s="41">
        <v>123</v>
      </c>
      <c r="G774" s="41">
        <v>40</v>
      </c>
      <c r="H774" s="41">
        <v>5</v>
      </c>
      <c r="I774" s="41">
        <v>3</v>
      </c>
      <c r="J774" s="41">
        <v>0</v>
      </c>
      <c r="K774" s="41">
        <v>170</v>
      </c>
      <c r="L774" s="42"/>
      <c r="M774" s="43"/>
    </row>
    <row r="775" spans="1:13" ht="12.75" customHeight="1">
      <c r="A775" s="37"/>
      <c r="B775" s="38">
        <v>768</v>
      </c>
      <c r="C775" s="39" t="s">
        <v>89</v>
      </c>
      <c r="D775" s="38" t="s">
        <v>34</v>
      </c>
      <c r="E775" s="40" t="s">
        <v>14</v>
      </c>
      <c r="F775" s="41">
        <v>462</v>
      </c>
      <c r="G775" s="41">
        <v>31</v>
      </c>
      <c r="H775" s="41">
        <v>16</v>
      </c>
      <c r="I775" s="41">
        <v>3</v>
      </c>
      <c r="J775" s="41">
        <v>0</v>
      </c>
      <c r="K775" s="41">
        <v>512</v>
      </c>
      <c r="L775" s="42"/>
      <c r="M775" s="43"/>
    </row>
    <row r="776" spans="1:13" ht="12.75" customHeight="1">
      <c r="A776" s="37"/>
      <c r="B776" s="38">
        <v>769</v>
      </c>
      <c r="C776" s="39" t="s">
        <v>89</v>
      </c>
      <c r="D776" s="38" t="s">
        <v>35</v>
      </c>
      <c r="E776" s="40" t="s">
        <v>15</v>
      </c>
      <c r="F776" s="41">
        <v>206</v>
      </c>
      <c r="G776" s="41">
        <v>131</v>
      </c>
      <c r="H776" s="41">
        <v>45</v>
      </c>
      <c r="I776" s="41">
        <v>14</v>
      </c>
      <c r="J776" s="41">
        <v>0</v>
      </c>
      <c r="K776" s="41">
        <v>396</v>
      </c>
      <c r="L776" s="42"/>
      <c r="M776" s="43"/>
    </row>
    <row r="777" spans="1:13" ht="12.75" customHeight="1">
      <c r="A777" s="37"/>
      <c r="B777" s="38">
        <v>770</v>
      </c>
      <c r="C777" s="39" t="s">
        <v>89</v>
      </c>
      <c r="D777" s="38" t="s">
        <v>36</v>
      </c>
      <c r="E777" s="40" t="s">
        <v>16</v>
      </c>
      <c r="F777" s="41">
        <v>123</v>
      </c>
      <c r="G777" s="41">
        <v>53</v>
      </c>
      <c r="H777" s="41">
        <v>19</v>
      </c>
      <c r="I777" s="41">
        <v>11</v>
      </c>
      <c r="J777" s="41">
        <v>0</v>
      </c>
      <c r="K777" s="41">
        <v>206</v>
      </c>
      <c r="L777" s="42"/>
      <c r="M777" s="43"/>
    </row>
    <row r="778" spans="1:13" ht="12.75" customHeight="1">
      <c r="A778" s="37"/>
      <c r="B778" s="38">
        <v>771</v>
      </c>
      <c r="C778" s="39" t="s">
        <v>89</v>
      </c>
      <c r="D778" s="38" t="s">
        <v>37</v>
      </c>
      <c r="E778" s="40" t="s">
        <v>17</v>
      </c>
      <c r="F778" s="41">
        <v>5</v>
      </c>
      <c r="G778" s="41">
        <v>0</v>
      </c>
      <c r="H778" s="41">
        <v>3</v>
      </c>
      <c r="I778" s="41">
        <v>0</v>
      </c>
      <c r="J778" s="41">
        <v>0</v>
      </c>
      <c r="K778" s="41">
        <v>10</v>
      </c>
      <c r="L778" s="42"/>
      <c r="M778" s="43"/>
    </row>
    <row r="779" spans="1:13" ht="12.75" customHeight="1">
      <c r="A779" s="37"/>
      <c r="B779" s="38">
        <v>772</v>
      </c>
      <c r="C779" s="39" t="s">
        <v>89</v>
      </c>
      <c r="D779" s="38" t="s">
        <v>38</v>
      </c>
      <c r="E779" s="40" t="s">
        <v>18</v>
      </c>
      <c r="F779" s="41">
        <v>29</v>
      </c>
      <c r="G779" s="41">
        <v>17</v>
      </c>
      <c r="H779" s="41">
        <v>6</v>
      </c>
      <c r="I779" s="41">
        <v>0</v>
      </c>
      <c r="J779" s="41">
        <v>0</v>
      </c>
      <c r="K779" s="41">
        <v>52</v>
      </c>
      <c r="L779" s="42"/>
      <c r="M779" s="43"/>
    </row>
    <row r="780" spans="1:13" ht="12.75" customHeight="1">
      <c r="A780" s="37"/>
      <c r="B780" s="38">
        <v>773</v>
      </c>
      <c r="C780" s="39" t="s">
        <v>89</v>
      </c>
      <c r="D780" s="38" t="s">
        <v>39</v>
      </c>
      <c r="E780" s="40" t="s">
        <v>19</v>
      </c>
      <c r="F780" s="41">
        <v>246</v>
      </c>
      <c r="G780" s="41">
        <v>97</v>
      </c>
      <c r="H780" s="41">
        <v>63</v>
      </c>
      <c r="I780" s="41">
        <v>17</v>
      </c>
      <c r="J780" s="41">
        <v>3</v>
      </c>
      <c r="K780" s="41">
        <v>425</v>
      </c>
      <c r="L780" s="42"/>
      <c r="M780" s="43"/>
    </row>
    <row r="781" spans="1:13" ht="12.75" customHeight="1">
      <c r="A781" s="37"/>
      <c r="B781" s="38">
        <v>774</v>
      </c>
      <c r="C781" s="39" t="s">
        <v>89</v>
      </c>
      <c r="D781" s="38" t="s">
        <v>40</v>
      </c>
      <c r="E781" s="40" t="s">
        <v>20</v>
      </c>
      <c r="F781" s="41">
        <v>31</v>
      </c>
      <c r="G781" s="41">
        <v>13</v>
      </c>
      <c r="H781" s="41">
        <v>15</v>
      </c>
      <c r="I781" s="41">
        <v>3</v>
      </c>
      <c r="J781" s="41">
        <v>0</v>
      </c>
      <c r="K781" s="41">
        <v>62</v>
      </c>
      <c r="L781" s="42"/>
      <c r="M781" s="43"/>
    </row>
    <row r="782" spans="1:13" ht="12.75" customHeight="1">
      <c r="A782" s="37"/>
      <c r="B782" s="38">
        <v>775</v>
      </c>
      <c r="C782" s="39" t="s">
        <v>89</v>
      </c>
      <c r="D782" s="38" t="s">
        <v>41</v>
      </c>
      <c r="E782" s="40" t="s">
        <v>21</v>
      </c>
      <c r="F782" s="41">
        <v>170</v>
      </c>
      <c r="G782" s="41">
        <v>142</v>
      </c>
      <c r="H782" s="41">
        <v>50</v>
      </c>
      <c r="I782" s="41">
        <v>4</v>
      </c>
      <c r="J782" s="41">
        <v>0</v>
      </c>
      <c r="K782" s="41">
        <v>366</v>
      </c>
      <c r="L782" s="42"/>
      <c r="M782" s="43"/>
    </row>
    <row r="783" spans="1:13" ht="12.75" customHeight="1">
      <c r="A783" s="37"/>
      <c r="B783" s="38">
        <v>776</v>
      </c>
      <c r="C783" s="39" t="s">
        <v>89</v>
      </c>
      <c r="D783" s="38" t="s">
        <v>42</v>
      </c>
      <c r="E783" s="49" t="s">
        <v>44</v>
      </c>
      <c r="F783" s="41">
        <v>3</v>
      </c>
      <c r="G783" s="41">
        <v>0</v>
      </c>
      <c r="H783" s="41">
        <v>0</v>
      </c>
      <c r="I783" s="41">
        <v>0</v>
      </c>
      <c r="J783" s="41">
        <v>0</v>
      </c>
      <c r="K783" s="41">
        <v>0</v>
      </c>
      <c r="L783" s="42"/>
      <c r="M783" s="43"/>
    </row>
    <row r="784" spans="1:13" ht="12.75" customHeight="1">
      <c r="A784" s="37"/>
      <c r="B784" s="38">
        <v>777</v>
      </c>
      <c r="C784" s="39" t="s">
        <v>89</v>
      </c>
      <c r="D784" s="38"/>
      <c r="E784" s="40" t="s">
        <v>1</v>
      </c>
      <c r="F784" s="41">
        <v>2831</v>
      </c>
      <c r="G784" s="41">
        <v>1215</v>
      </c>
      <c r="H784" s="41">
        <v>553</v>
      </c>
      <c r="I784" s="41">
        <v>148</v>
      </c>
      <c r="J784" s="41">
        <v>6</v>
      </c>
      <c r="K784" s="41">
        <v>4753</v>
      </c>
      <c r="L784" s="42"/>
      <c r="M784" s="43"/>
    </row>
    <row r="785" spans="1:13" ht="12.75" customHeight="1">
      <c r="A785" s="37"/>
      <c r="B785" s="38">
        <v>778</v>
      </c>
      <c r="C785" s="39" t="s">
        <v>90</v>
      </c>
      <c r="D785" s="38" t="s">
        <v>23</v>
      </c>
      <c r="E785" s="40" t="s">
        <v>3</v>
      </c>
      <c r="F785" s="41">
        <v>493</v>
      </c>
      <c r="G785" s="41">
        <v>123</v>
      </c>
      <c r="H785" s="41">
        <v>36</v>
      </c>
      <c r="I785" s="41">
        <v>3</v>
      </c>
      <c r="J785" s="41">
        <v>0</v>
      </c>
      <c r="K785" s="41">
        <v>654</v>
      </c>
      <c r="L785" s="42"/>
      <c r="M785" s="43"/>
    </row>
    <row r="786" spans="1:13" ht="12.75" customHeight="1">
      <c r="A786" s="37"/>
      <c r="B786" s="38">
        <v>779</v>
      </c>
      <c r="C786" s="39" t="s">
        <v>90</v>
      </c>
      <c r="D786" s="38" t="s">
        <v>24</v>
      </c>
      <c r="E786" s="40" t="s">
        <v>4</v>
      </c>
      <c r="F786" s="41">
        <v>0</v>
      </c>
      <c r="G786" s="41">
        <v>0</v>
      </c>
      <c r="H786" s="41">
        <v>0</v>
      </c>
      <c r="I786" s="41">
        <v>0</v>
      </c>
      <c r="J786" s="41">
        <v>0</v>
      </c>
      <c r="K786" s="41">
        <v>0</v>
      </c>
      <c r="L786" s="42"/>
      <c r="M786" s="43"/>
    </row>
    <row r="787" spans="1:13" ht="12.75" customHeight="1">
      <c r="A787" s="37"/>
      <c r="B787" s="38">
        <v>780</v>
      </c>
      <c r="C787" s="39" t="s">
        <v>90</v>
      </c>
      <c r="D787" s="38" t="s">
        <v>25</v>
      </c>
      <c r="E787" s="40" t="s">
        <v>5</v>
      </c>
      <c r="F787" s="41">
        <v>19</v>
      </c>
      <c r="G787" s="41">
        <v>6</v>
      </c>
      <c r="H787" s="41">
        <v>3</v>
      </c>
      <c r="I787" s="41">
        <v>3</v>
      </c>
      <c r="J787" s="41">
        <v>0</v>
      </c>
      <c r="K787" s="41">
        <v>29</v>
      </c>
      <c r="L787" s="42"/>
      <c r="M787" s="43"/>
    </row>
    <row r="788" spans="1:13" ht="12.75" customHeight="1">
      <c r="A788" s="37"/>
      <c r="B788" s="38">
        <v>781</v>
      </c>
      <c r="C788" s="39" t="s">
        <v>90</v>
      </c>
      <c r="D788" s="38" t="s">
        <v>26</v>
      </c>
      <c r="E788" s="40" t="s">
        <v>6</v>
      </c>
      <c r="F788" s="41">
        <v>3</v>
      </c>
      <c r="G788" s="41">
        <v>0</v>
      </c>
      <c r="H788" s="41">
        <v>0</v>
      </c>
      <c r="I788" s="41">
        <v>0</v>
      </c>
      <c r="J788" s="41">
        <v>0</v>
      </c>
      <c r="K788" s="41">
        <v>0</v>
      </c>
      <c r="L788" s="42"/>
      <c r="M788" s="43"/>
    </row>
    <row r="789" spans="1:13" ht="12.75" customHeight="1">
      <c r="A789" s="37"/>
      <c r="B789" s="38">
        <v>782</v>
      </c>
      <c r="C789" s="39" t="s">
        <v>90</v>
      </c>
      <c r="D789" s="38" t="s">
        <v>27</v>
      </c>
      <c r="E789" s="40" t="s">
        <v>7</v>
      </c>
      <c r="F789" s="41">
        <v>36</v>
      </c>
      <c r="G789" s="41">
        <v>26</v>
      </c>
      <c r="H789" s="41">
        <v>0</v>
      </c>
      <c r="I789" s="41">
        <v>3</v>
      </c>
      <c r="J789" s="41">
        <v>0</v>
      </c>
      <c r="K789" s="41">
        <v>65</v>
      </c>
      <c r="L789" s="42"/>
      <c r="M789" s="43"/>
    </row>
    <row r="790" spans="1:13" ht="12.75" customHeight="1">
      <c r="A790" s="37"/>
      <c r="B790" s="38">
        <v>783</v>
      </c>
      <c r="C790" s="39" t="s">
        <v>90</v>
      </c>
      <c r="D790" s="38" t="s">
        <v>28</v>
      </c>
      <c r="E790" s="40" t="s">
        <v>8</v>
      </c>
      <c r="F790" s="41">
        <v>16</v>
      </c>
      <c r="G790" s="41">
        <v>4</v>
      </c>
      <c r="H790" s="41">
        <v>3</v>
      </c>
      <c r="I790" s="41">
        <v>0</v>
      </c>
      <c r="J790" s="41">
        <v>0</v>
      </c>
      <c r="K790" s="41">
        <v>21</v>
      </c>
      <c r="L790" s="42"/>
      <c r="M790" s="43"/>
    </row>
    <row r="791" spans="1:13" ht="12.75" customHeight="1">
      <c r="A791" s="37"/>
      <c r="B791" s="38">
        <v>784</v>
      </c>
      <c r="C791" s="39" t="s">
        <v>90</v>
      </c>
      <c r="D791" s="38" t="s">
        <v>29</v>
      </c>
      <c r="E791" s="40" t="s">
        <v>9</v>
      </c>
      <c r="F791" s="41">
        <v>15</v>
      </c>
      <c r="G791" s="41">
        <v>15</v>
      </c>
      <c r="H791" s="41">
        <v>4</v>
      </c>
      <c r="I791" s="41">
        <v>0</v>
      </c>
      <c r="J791" s="41">
        <v>0</v>
      </c>
      <c r="K791" s="41">
        <v>36</v>
      </c>
      <c r="L791" s="42"/>
      <c r="M791" s="43"/>
    </row>
    <row r="792" spans="1:13" ht="12.75" customHeight="1">
      <c r="A792" s="37"/>
      <c r="B792" s="38">
        <v>785</v>
      </c>
      <c r="C792" s="39" t="s">
        <v>90</v>
      </c>
      <c r="D792" s="38" t="s">
        <v>30</v>
      </c>
      <c r="E792" s="40" t="s">
        <v>10</v>
      </c>
      <c r="F792" s="41">
        <v>9</v>
      </c>
      <c r="G792" s="41">
        <v>9</v>
      </c>
      <c r="H792" s="41">
        <v>7</v>
      </c>
      <c r="I792" s="41">
        <v>0</v>
      </c>
      <c r="J792" s="41">
        <v>0</v>
      </c>
      <c r="K792" s="41">
        <v>25</v>
      </c>
      <c r="L792" s="42"/>
      <c r="M792" s="43"/>
    </row>
    <row r="793" spans="1:13" ht="12.75" customHeight="1">
      <c r="A793" s="37"/>
      <c r="B793" s="38">
        <v>786</v>
      </c>
      <c r="C793" s="39" t="s">
        <v>90</v>
      </c>
      <c r="D793" s="38" t="s">
        <v>31</v>
      </c>
      <c r="E793" s="40" t="s">
        <v>11</v>
      </c>
      <c r="F793" s="41">
        <v>17</v>
      </c>
      <c r="G793" s="41">
        <v>22</v>
      </c>
      <c r="H793" s="41">
        <v>4</v>
      </c>
      <c r="I793" s="41">
        <v>0</v>
      </c>
      <c r="J793" s="41">
        <v>0</v>
      </c>
      <c r="K793" s="41">
        <v>43</v>
      </c>
      <c r="L793" s="42"/>
      <c r="M793" s="43"/>
    </row>
    <row r="794" spans="1:13" ht="12.75" customHeight="1">
      <c r="A794" s="37"/>
      <c r="B794" s="38">
        <v>787</v>
      </c>
      <c r="C794" s="39" t="s">
        <v>90</v>
      </c>
      <c r="D794" s="38" t="s">
        <v>32</v>
      </c>
      <c r="E794" s="40" t="s">
        <v>12</v>
      </c>
      <c r="F794" s="41">
        <v>3</v>
      </c>
      <c r="G794" s="41">
        <v>0</v>
      </c>
      <c r="H794" s="41">
        <v>0</v>
      </c>
      <c r="I794" s="41">
        <v>0</v>
      </c>
      <c r="J794" s="41">
        <v>0</v>
      </c>
      <c r="K794" s="41">
        <v>3</v>
      </c>
      <c r="L794" s="42"/>
      <c r="M794" s="43"/>
    </row>
    <row r="795" spans="1:13" ht="12.75" customHeight="1">
      <c r="A795" s="37"/>
      <c r="B795" s="38">
        <v>788</v>
      </c>
      <c r="C795" s="39" t="s">
        <v>90</v>
      </c>
      <c r="D795" s="38" t="s">
        <v>33</v>
      </c>
      <c r="E795" s="40" t="s">
        <v>13</v>
      </c>
      <c r="F795" s="41">
        <v>8</v>
      </c>
      <c r="G795" s="41">
        <v>0</v>
      </c>
      <c r="H795" s="41">
        <v>0</v>
      </c>
      <c r="I795" s="41">
        <v>0</v>
      </c>
      <c r="J795" s="41">
        <v>0</v>
      </c>
      <c r="K795" s="41">
        <v>10</v>
      </c>
      <c r="L795" s="42"/>
      <c r="M795" s="43"/>
    </row>
    <row r="796" spans="1:13" ht="12.75" customHeight="1">
      <c r="A796" s="37"/>
      <c r="B796" s="38">
        <v>789</v>
      </c>
      <c r="C796" s="39" t="s">
        <v>90</v>
      </c>
      <c r="D796" s="38" t="s">
        <v>34</v>
      </c>
      <c r="E796" s="40" t="s">
        <v>14</v>
      </c>
      <c r="F796" s="41">
        <v>49</v>
      </c>
      <c r="G796" s="41">
        <v>3</v>
      </c>
      <c r="H796" s="41">
        <v>0</v>
      </c>
      <c r="I796" s="41">
        <v>0</v>
      </c>
      <c r="J796" s="41">
        <v>0</v>
      </c>
      <c r="K796" s="41">
        <v>53</v>
      </c>
      <c r="L796" s="42"/>
      <c r="M796" s="43"/>
    </row>
    <row r="797" spans="1:13" ht="12.75" customHeight="1">
      <c r="A797" s="37"/>
      <c r="B797" s="38">
        <v>790</v>
      </c>
      <c r="C797" s="39" t="s">
        <v>90</v>
      </c>
      <c r="D797" s="38" t="s">
        <v>35</v>
      </c>
      <c r="E797" s="40" t="s">
        <v>15</v>
      </c>
      <c r="F797" s="41">
        <v>26</v>
      </c>
      <c r="G797" s="41">
        <v>5</v>
      </c>
      <c r="H797" s="41">
        <v>0</v>
      </c>
      <c r="I797" s="41">
        <v>0</v>
      </c>
      <c r="J797" s="41">
        <v>0</v>
      </c>
      <c r="K797" s="41">
        <v>32</v>
      </c>
      <c r="L797" s="42"/>
      <c r="M797" s="43"/>
    </row>
    <row r="798" spans="1:13" ht="12.75" customHeight="1">
      <c r="A798" s="37"/>
      <c r="B798" s="38">
        <v>791</v>
      </c>
      <c r="C798" s="39" t="s">
        <v>90</v>
      </c>
      <c r="D798" s="38" t="s">
        <v>36</v>
      </c>
      <c r="E798" s="40" t="s">
        <v>16</v>
      </c>
      <c r="F798" s="41">
        <v>12</v>
      </c>
      <c r="G798" s="41">
        <v>6</v>
      </c>
      <c r="H798" s="41">
        <v>3</v>
      </c>
      <c r="I798" s="41">
        <v>0</v>
      </c>
      <c r="J798" s="41">
        <v>0</v>
      </c>
      <c r="K798" s="41">
        <v>20</v>
      </c>
      <c r="L798" s="42"/>
      <c r="M798" s="43"/>
    </row>
    <row r="799" spans="1:13" ht="12.75" customHeight="1">
      <c r="A799" s="37"/>
      <c r="B799" s="38">
        <v>792</v>
      </c>
      <c r="C799" s="39" t="s">
        <v>90</v>
      </c>
      <c r="D799" s="38" t="s">
        <v>37</v>
      </c>
      <c r="E799" s="40" t="s">
        <v>17</v>
      </c>
      <c r="F799" s="41">
        <v>0</v>
      </c>
      <c r="G799" s="41">
        <v>0</v>
      </c>
      <c r="H799" s="41">
        <v>0</v>
      </c>
      <c r="I799" s="41">
        <v>0</v>
      </c>
      <c r="J799" s="41">
        <v>0</v>
      </c>
      <c r="K799" s="41">
        <v>0</v>
      </c>
      <c r="L799" s="42"/>
      <c r="M799" s="43"/>
    </row>
    <row r="800" spans="1:13" ht="12.75" customHeight="1">
      <c r="A800" s="37"/>
      <c r="B800" s="38">
        <v>793</v>
      </c>
      <c r="C800" s="39" t="s">
        <v>90</v>
      </c>
      <c r="D800" s="38" t="s">
        <v>38</v>
      </c>
      <c r="E800" s="40" t="s">
        <v>18</v>
      </c>
      <c r="F800" s="41">
        <v>0</v>
      </c>
      <c r="G800" s="41">
        <v>3</v>
      </c>
      <c r="H800" s="41">
        <v>0</v>
      </c>
      <c r="I800" s="41">
        <v>0</v>
      </c>
      <c r="J800" s="41">
        <v>0</v>
      </c>
      <c r="K800" s="41">
        <v>6</v>
      </c>
      <c r="L800" s="42"/>
      <c r="M800" s="43"/>
    </row>
    <row r="801" spans="1:13" ht="12.75" customHeight="1">
      <c r="A801" s="37"/>
      <c r="B801" s="38">
        <v>794</v>
      </c>
      <c r="C801" s="39" t="s">
        <v>90</v>
      </c>
      <c r="D801" s="38" t="s">
        <v>39</v>
      </c>
      <c r="E801" s="40" t="s">
        <v>19</v>
      </c>
      <c r="F801" s="41">
        <v>12</v>
      </c>
      <c r="G801" s="41">
        <v>5</v>
      </c>
      <c r="H801" s="41">
        <v>3</v>
      </c>
      <c r="I801" s="41">
        <v>0</v>
      </c>
      <c r="J801" s="41">
        <v>0</v>
      </c>
      <c r="K801" s="41">
        <v>20</v>
      </c>
      <c r="L801" s="42"/>
      <c r="M801" s="43"/>
    </row>
    <row r="802" spans="1:13" ht="12.75" customHeight="1">
      <c r="A802" s="37"/>
      <c r="B802" s="38">
        <v>795</v>
      </c>
      <c r="C802" s="39" t="s">
        <v>90</v>
      </c>
      <c r="D802" s="38" t="s">
        <v>40</v>
      </c>
      <c r="E802" s="40" t="s">
        <v>20</v>
      </c>
      <c r="F802" s="41">
        <v>3</v>
      </c>
      <c r="G802" s="41">
        <v>3</v>
      </c>
      <c r="H802" s="41">
        <v>0</v>
      </c>
      <c r="I802" s="41">
        <v>3</v>
      </c>
      <c r="J802" s="41">
        <v>0</v>
      </c>
      <c r="K802" s="41">
        <v>5</v>
      </c>
      <c r="L802" s="42"/>
      <c r="M802" s="43"/>
    </row>
    <row r="803" spans="1:13" ht="12.75" customHeight="1">
      <c r="A803" s="37"/>
      <c r="B803" s="38">
        <v>796</v>
      </c>
      <c r="C803" s="39" t="s">
        <v>90</v>
      </c>
      <c r="D803" s="38" t="s">
        <v>41</v>
      </c>
      <c r="E803" s="40" t="s">
        <v>21</v>
      </c>
      <c r="F803" s="41">
        <v>19</v>
      </c>
      <c r="G803" s="41">
        <v>6</v>
      </c>
      <c r="H803" s="41">
        <v>0</v>
      </c>
      <c r="I803" s="41">
        <v>0</v>
      </c>
      <c r="J803" s="41">
        <v>0</v>
      </c>
      <c r="K803" s="41">
        <v>25</v>
      </c>
      <c r="L803" s="42"/>
      <c r="M803" s="43"/>
    </row>
    <row r="804" spans="1:13" ht="12.75" customHeight="1">
      <c r="A804" s="37"/>
      <c r="B804" s="38">
        <v>797</v>
      </c>
      <c r="C804" s="39" t="s">
        <v>90</v>
      </c>
      <c r="D804" s="38" t="s">
        <v>42</v>
      </c>
      <c r="E804" s="49" t="s">
        <v>44</v>
      </c>
      <c r="F804" s="41">
        <v>0</v>
      </c>
      <c r="G804" s="41">
        <v>0</v>
      </c>
      <c r="H804" s="41">
        <v>0</v>
      </c>
      <c r="I804" s="41">
        <v>0</v>
      </c>
      <c r="J804" s="41">
        <v>0</v>
      </c>
      <c r="K804" s="41">
        <v>3</v>
      </c>
      <c r="L804" s="42"/>
      <c r="M804" s="43"/>
    </row>
    <row r="805" spans="1:13" ht="12.75" customHeight="1">
      <c r="A805" s="37"/>
      <c r="B805" s="38">
        <v>798</v>
      </c>
      <c r="C805" s="39" t="s">
        <v>90</v>
      </c>
      <c r="D805" s="38"/>
      <c r="E805" s="40" t="s">
        <v>1</v>
      </c>
      <c r="F805" s="41">
        <v>741</v>
      </c>
      <c r="G805" s="41">
        <v>236</v>
      </c>
      <c r="H805" s="41">
        <v>65</v>
      </c>
      <c r="I805" s="41">
        <v>8</v>
      </c>
      <c r="J805" s="41">
        <v>0</v>
      </c>
      <c r="K805" s="41">
        <v>1050</v>
      </c>
      <c r="L805" s="42"/>
      <c r="M805" s="43"/>
    </row>
    <row r="806" spans="1:13" ht="12.75" customHeight="1">
      <c r="A806" s="37"/>
      <c r="B806" s="38">
        <v>799</v>
      </c>
      <c r="C806" s="39" t="s">
        <v>91</v>
      </c>
      <c r="D806" s="38" t="s">
        <v>23</v>
      </c>
      <c r="E806" s="40" t="s">
        <v>3</v>
      </c>
      <c r="F806" s="41">
        <v>501</v>
      </c>
      <c r="G806" s="41">
        <v>65</v>
      </c>
      <c r="H806" s="41">
        <v>17</v>
      </c>
      <c r="I806" s="41">
        <v>5</v>
      </c>
      <c r="J806" s="41">
        <v>0</v>
      </c>
      <c r="K806" s="41">
        <v>588</v>
      </c>
      <c r="L806" s="42"/>
      <c r="M806" s="43"/>
    </row>
    <row r="807" spans="1:13" ht="12.75" customHeight="1">
      <c r="A807" s="37"/>
      <c r="B807" s="38">
        <v>800</v>
      </c>
      <c r="C807" s="39" t="s">
        <v>91</v>
      </c>
      <c r="D807" s="38" t="s">
        <v>24</v>
      </c>
      <c r="E807" s="40" t="s">
        <v>4</v>
      </c>
      <c r="F807" s="41">
        <v>3</v>
      </c>
      <c r="G807" s="41">
        <v>0</v>
      </c>
      <c r="H807" s="41">
        <v>0</v>
      </c>
      <c r="I807" s="41">
        <v>0</v>
      </c>
      <c r="J807" s="41">
        <v>0</v>
      </c>
      <c r="K807" s="41">
        <v>4</v>
      </c>
      <c r="L807" s="42"/>
      <c r="M807" s="43"/>
    </row>
    <row r="808" spans="1:13" ht="12.75" customHeight="1">
      <c r="A808" s="37"/>
      <c r="B808" s="38">
        <v>801</v>
      </c>
      <c r="C808" s="39" t="s">
        <v>91</v>
      </c>
      <c r="D808" s="38" t="s">
        <v>25</v>
      </c>
      <c r="E808" s="40" t="s">
        <v>5</v>
      </c>
      <c r="F808" s="41">
        <v>118</v>
      </c>
      <c r="G808" s="41">
        <v>62</v>
      </c>
      <c r="H808" s="41">
        <v>28</v>
      </c>
      <c r="I808" s="41">
        <v>13</v>
      </c>
      <c r="J808" s="41">
        <v>0</v>
      </c>
      <c r="K808" s="41">
        <v>222</v>
      </c>
      <c r="L808" s="42"/>
      <c r="M808" s="43"/>
    </row>
    <row r="809" spans="1:13" ht="12.75" customHeight="1">
      <c r="A809" s="37"/>
      <c r="B809" s="38">
        <v>802</v>
      </c>
      <c r="C809" s="39" t="s">
        <v>91</v>
      </c>
      <c r="D809" s="38" t="s">
        <v>26</v>
      </c>
      <c r="E809" s="40" t="s">
        <v>6</v>
      </c>
      <c r="F809" s="41">
        <v>37</v>
      </c>
      <c r="G809" s="41">
        <v>8</v>
      </c>
      <c r="H809" s="41">
        <v>3</v>
      </c>
      <c r="I809" s="41">
        <v>0</v>
      </c>
      <c r="J809" s="41">
        <v>0</v>
      </c>
      <c r="K809" s="41">
        <v>48</v>
      </c>
      <c r="L809" s="42"/>
      <c r="M809" s="43"/>
    </row>
    <row r="810" spans="1:13" ht="12.75" customHeight="1">
      <c r="A810" s="37"/>
      <c r="B810" s="38">
        <v>803</v>
      </c>
      <c r="C810" s="39" t="s">
        <v>91</v>
      </c>
      <c r="D810" s="38" t="s">
        <v>27</v>
      </c>
      <c r="E810" s="40" t="s">
        <v>7</v>
      </c>
      <c r="F810" s="41">
        <v>662</v>
      </c>
      <c r="G810" s="41">
        <v>461</v>
      </c>
      <c r="H810" s="41">
        <v>94</v>
      </c>
      <c r="I810" s="41">
        <v>9</v>
      </c>
      <c r="J810" s="41">
        <v>0</v>
      </c>
      <c r="K810" s="41">
        <v>1226</v>
      </c>
      <c r="L810" s="42"/>
      <c r="M810" s="43"/>
    </row>
    <row r="811" spans="1:13" ht="12.75" customHeight="1">
      <c r="A811" s="37"/>
      <c r="B811" s="38">
        <v>804</v>
      </c>
      <c r="C811" s="39" t="s">
        <v>91</v>
      </c>
      <c r="D811" s="38" t="s">
        <v>28</v>
      </c>
      <c r="E811" s="40" t="s">
        <v>8</v>
      </c>
      <c r="F811" s="41">
        <v>92</v>
      </c>
      <c r="G811" s="41">
        <v>37</v>
      </c>
      <c r="H811" s="41">
        <v>13</v>
      </c>
      <c r="I811" s="41">
        <v>3</v>
      </c>
      <c r="J811" s="41">
        <v>0</v>
      </c>
      <c r="K811" s="41">
        <v>145</v>
      </c>
      <c r="L811" s="42"/>
      <c r="M811" s="43"/>
    </row>
    <row r="812" spans="1:13" ht="12.75" customHeight="1">
      <c r="A812" s="37"/>
      <c r="B812" s="38">
        <v>805</v>
      </c>
      <c r="C812" s="39" t="s">
        <v>91</v>
      </c>
      <c r="D812" s="38" t="s">
        <v>29</v>
      </c>
      <c r="E812" s="40" t="s">
        <v>9</v>
      </c>
      <c r="F812" s="41">
        <v>157</v>
      </c>
      <c r="G812" s="41">
        <v>89</v>
      </c>
      <c r="H812" s="41">
        <v>52</v>
      </c>
      <c r="I812" s="41">
        <v>14</v>
      </c>
      <c r="J812" s="41">
        <v>0</v>
      </c>
      <c r="K812" s="41">
        <v>312</v>
      </c>
      <c r="L812" s="42"/>
      <c r="M812" s="43"/>
    </row>
    <row r="813" spans="1:13" ht="12.75" customHeight="1">
      <c r="A813" s="37"/>
      <c r="B813" s="38">
        <v>806</v>
      </c>
      <c r="C813" s="39" t="s">
        <v>91</v>
      </c>
      <c r="D813" s="38" t="s">
        <v>30</v>
      </c>
      <c r="E813" s="40" t="s">
        <v>10</v>
      </c>
      <c r="F813" s="41">
        <v>57</v>
      </c>
      <c r="G813" s="41">
        <v>56</v>
      </c>
      <c r="H813" s="41">
        <v>50</v>
      </c>
      <c r="I813" s="41">
        <v>20</v>
      </c>
      <c r="J813" s="41">
        <v>3</v>
      </c>
      <c r="K813" s="41">
        <v>184</v>
      </c>
      <c r="L813" s="42"/>
      <c r="M813" s="43"/>
    </row>
    <row r="814" spans="1:13" ht="12.75" customHeight="1">
      <c r="A814" s="37"/>
      <c r="B814" s="38">
        <v>807</v>
      </c>
      <c r="C814" s="39" t="s">
        <v>91</v>
      </c>
      <c r="D814" s="38" t="s">
        <v>31</v>
      </c>
      <c r="E814" s="40" t="s">
        <v>11</v>
      </c>
      <c r="F814" s="41">
        <v>120</v>
      </c>
      <c r="G814" s="41">
        <v>76</v>
      </c>
      <c r="H814" s="41">
        <v>9</v>
      </c>
      <c r="I814" s="41">
        <v>3</v>
      </c>
      <c r="J814" s="41">
        <v>0</v>
      </c>
      <c r="K814" s="41">
        <v>207</v>
      </c>
      <c r="L814" s="42"/>
      <c r="M814" s="43"/>
    </row>
    <row r="815" spans="1:13" ht="12.75" customHeight="1">
      <c r="A815" s="37"/>
      <c r="B815" s="38">
        <v>808</v>
      </c>
      <c r="C815" s="39" t="s">
        <v>91</v>
      </c>
      <c r="D815" s="38" t="s">
        <v>32</v>
      </c>
      <c r="E815" s="40" t="s">
        <v>12</v>
      </c>
      <c r="F815" s="41">
        <v>39</v>
      </c>
      <c r="G815" s="41">
        <v>14</v>
      </c>
      <c r="H815" s="41">
        <v>7</v>
      </c>
      <c r="I815" s="41">
        <v>0</v>
      </c>
      <c r="J815" s="41">
        <v>0</v>
      </c>
      <c r="K815" s="41">
        <v>60</v>
      </c>
      <c r="L815" s="42"/>
      <c r="M815" s="43"/>
    </row>
    <row r="816" spans="1:13" ht="12.75" customHeight="1">
      <c r="A816" s="37"/>
      <c r="B816" s="38">
        <v>809</v>
      </c>
      <c r="C816" s="39" t="s">
        <v>91</v>
      </c>
      <c r="D816" s="38" t="s">
        <v>33</v>
      </c>
      <c r="E816" s="40" t="s">
        <v>13</v>
      </c>
      <c r="F816" s="41">
        <v>171</v>
      </c>
      <c r="G816" s="41">
        <v>36</v>
      </c>
      <c r="H816" s="41">
        <v>9</v>
      </c>
      <c r="I816" s="41">
        <v>0</v>
      </c>
      <c r="J816" s="41">
        <v>0</v>
      </c>
      <c r="K816" s="41">
        <v>216</v>
      </c>
      <c r="L816" s="42"/>
      <c r="M816" s="43"/>
    </row>
    <row r="817" spans="1:13" ht="12.75" customHeight="1">
      <c r="A817" s="37"/>
      <c r="B817" s="38">
        <v>810</v>
      </c>
      <c r="C817" s="39" t="s">
        <v>91</v>
      </c>
      <c r="D817" s="38" t="s">
        <v>34</v>
      </c>
      <c r="E817" s="40" t="s">
        <v>14</v>
      </c>
      <c r="F817" s="41">
        <v>371</v>
      </c>
      <c r="G817" s="41">
        <v>50</v>
      </c>
      <c r="H817" s="41">
        <v>12</v>
      </c>
      <c r="I817" s="41">
        <v>4</v>
      </c>
      <c r="J817" s="41">
        <v>0</v>
      </c>
      <c r="K817" s="41">
        <v>437</v>
      </c>
      <c r="L817" s="42"/>
      <c r="M817" s="43"/>
    </row>
    <row r="818" spans="1:13" ht="12.75" customHeight="1">
      <c r="A818" s="37"/>
      <c r="B818" s="38">
        <v>811</v>
      </c>
      <c r="C818" s="39" t="s">
        <v>91</v>
      </c>
      <c r="D818" s="38" t="s">
        <v>35</v>
      </c>
      <c r="E818" s="40" t="s">
        <v>15</v>
      </c>
      <c r="F818" s="41">
        <v>472</v>
      </c>
      <c r="G818" s="41">
        <v>243</v>
      </c>
      <c r="H818" s="41">
        <v>32</v>
      </c>
      <c r="I818" s="41">
        <v>3</v>
      </c>
      <c r="J818" s="41">
        <v>0</v>
      </c>
      <c r="K818" s="41">
        <v>750</v>
      </c>
      <c r="L818" s="42"/>
      <c r="M818" s="43"/>
    </row>
    <row r="819" spans="1:13" ht="12.75" customHeight="1">
      <c r="A819" s="37"/>
      <c r="B819" s="38">
        <v>812</v>
      </c>
      <c r="C819" s="39" t="s">
        <v>91</v>
      </c>
      <c r="D819" s="38" t="s">
        <v>36</v>
      </c>
      <c r="E819" s="40" t="s">
        <v>16</v>
      </c>
      <c r="F819" s="41">
        <v>127</v>
      </c>
      <c r="G819" s="41">
        <v>58</v>
      </c>
      <c r="H819" s="41">
        <v>19</v>
      </c>
      <c r="I819" s="41">
        <v>5</v>
      </c>
      <c r="J819" s="41">
        <v>0</v>
      </c>
      <c r="K819" s="41">
        <v>209</v>
      </c>
      <c r="L819" s="42"/>
      <c r="M819" s="43"/>
    </row>
    <row r="820" spans="1:13" ht="12.75" customHeight="1">
      <c r="A820" s="37"/>
      <c r="B820" s="38">
        <v>813</v>
      </c>
      <c r="C820" s="39" t="s">
        <v>91</v>
      </c>
      <c r="D820" s="38" t="s">
        <v>37</v>
      </c>
      <c r="E820" s="40" t="s">
        <v>17</v>
      </c>
      <c r="F820" s="41">
        <v>8</v>
      </c>
      <c r="G820" s="41">
        <v>0</v>
      </c>
      <c r="H820" s="41">
        <v>0</v>
      </c>
      <c r="I820" s="41">
        <v>0</v>
      </c>
      <c r="J820" s="41">
        <v>0</v>
      </c>
      <c r="K820" s="41">
        <v>11</v>
      </c>
      <c r="L820" s="42"/>
      <c r="M820" s="43"/>
    </row>
    <row r="821" spans="1:13" ht="12.75" customHeight="1">
      <c r="A821" s="37"/>
      <c r="B821" s="38">
        <v>814</v>
      </c>
      <c r="C821" s="39" t="s">
        <v>91</v>
      </c>
      <c r="D821" s="38" t="s">
        <v>38</v>
      </c>
      <c r="E821" s="40" t="s">
        <v>18</v>
      </c>
      <c r="F821" s="41">
        <v>63</v>
      </c>
      <c r="G821" s="41">
        <v>30</v>
      </c>
      <c r="H821" s="41">
        <v>17</v>
      </c>
      <c r="I821" s="41">
        <v>6</v>
      </c>
      <c r="J821" s="41">
        <v>0</v>
      </c>
      <c r="K821" s="41">
        <v>116</v>
      </c>
      <c r="L821" s="42"/>
      <c r="M821" s="43"/>
    </row>
    <row r="822" spans="1:13" ht="12.75" customHeight="1">
      <c r="A822" s="37"/>
      <c r="B822" s="38">
        <v>815</v>
      </c>
      <c r="C822" s="39" t="s">
        <v>91</v>
      </c>
      <c r="D822" s="38" t="s">
        <v>39</v>
      </c>
      <c r="E822" s="40" t="s">
        <v>19</v>
      </c>
      <c r="F822" s="41">
        <v>224</v>
      </c>
      <c r="G822" s="41">
        <v>81</v>
      </c>
      <c r="H822" s="41">
        <v>31</v>
      </c>
      <c r="I822" s="41">
        <v>13</v>
      </c>
      <c r="J822" s="41">
        <v>0</v>
      </c>
      <c r="K822" s="41">
        <v>349</v>
      </c>
      <c r="L822" s="42"/>
      <c r="M822" s="43"/>
    </row>
    <row r="823" spans="1:13" ht="12.75" customHeight="1">
      <c r="A823" s="37"/>
      <c r="B823" s="38">
        <v>816</v>
      </c>
      <c r="C823" s="39" t="s">
        <v>91</v>
      </c>
      <c r="D823" s="38" t="s">
        <v>40</v>
      </c>
      <c r="E823" s="40" t="s">
        <v>20</v>
      </c>
      <c r="F823" s="41">
        <v>94</v>
      </c>
      <c r="G823" s="41">
        <v>33</v>
      </c>
      <c r="H823" s="41">
        <v>15</v>
      </c>
      <c r="I823" s="41">
        <v>3</v>
      </c>
      <c r="J823" s="41">
        <v>0</v>
      </c>
      <c r="K823" s="41">
        <v>143</v>
      </c>
      <c r="L823" s="42"/>
      <c r="M823" s="43"/>
    </row>
    <row r="824" spans="1:13" ht="12.75" customHeight="1">
      <c r="A824" s="37"/>
      <c r="B824" s="38">
        <v>817</v>
      </c>
      <c r="C824" s="39" t="s">
        <v>91</v>
      </c>
      <c r="D824" s="38" t="s">
        <v>41</v>
      </c>
      <c r="E824" s="40" t="s">
        <v>21</v>
      </c>
      <c r="F824" s="41">
        <v>162</v>
      </c>
      <c r="G824" s="41">
        <v>114</v>
      </c>
      <c r="H824" s="41">
        <v>31</v>
      </c>
      <c r="I824" s="41">
        <v>3</v>
      </c>
      <c r="J824" s="41">
        <v>0</v>
      </c>
      <c r="K824" s="41">
        <v>309</v>
      </c>
      <c r="L824" s="42"/>
      <c r="M824" s="43"/>
    </row>
    <row r="825" spans="1:13" ht="12.75" customHeight="1">
      <c r="A825" s="37"/>
      <c r="B825" s="38">
        <v>818</v>
      </c>
      <c r="C825" s="39" t="s">
        <v>91</v>
      </c>
      <c r="D825" s="38" t="s">
        <v>42</v>
      </c>
      <c r="E825" s="49" t="s">
        <v>44</v>
      </c>
      <c r="F825" s="41">
        <v>0</v>
      </c>
      <c r="G825" s="41">
        <v>3</v>
      </c>
      <c r="H825" s="41">
        <v>0</v>
      </c>
      <c r="I825" s="41">
        <v>0</v>
      </c>
      <c r="J825" s="41">
        <v>0</v>
      </c>
      <c r="K825" s="41">
        <v>3</v>
      </c>
      <c r="L825" s="42"/>
      <c r="M825" s="43"/>
    </row>
    <row r="826" spans="1:13" ht="12.75" customHeight="1">
      <c r="A826" s="37"/>
      <c r="B826" s="38">
        <v>819</v>
      </c>
      <c r="C826" s="39" t="s">
        <v>91</v>
      </c>
      <c r="D826" s="38"/>
      <c r="E826" s="40" t="s">
        <v>1</v>
      </c>
      <c r="F826" s="41">
        <v>3479</v>
      </c>
      <c r="G826" s="41">
        <v>1517</v>
      </c>
      <c r="H826" s="41">
        <v>439</v>
      </c>
      <c r="I826" s="41">
        <v>101</v>
      </c>
      <c r="J826" s="41">
        <v>3</v>
      </c>
      <c r="K826" s="41">
        <v>5538</v>
      </c>
      <c r="L826" s="42"/>
      <c r="M826" s="43"/>
    </row>
    <row r="827" spans="1:13" ht="12.75" customHeight="1">
      <c r="A827" s="37"/>
      <c r="B827" s="38">
        <v>820</v>
      </c>
      <c r="C827" s="39" t="s">
        <v>92</v>
      </c>
      <c r="D827" s="38" t="s">
        <v>23</v>
      </c>
      <c r="E827" s="40" t="s">
        <v>3</v>
      </c>
      <c r="F827" s="41">
        <v>73</v>
      </c>
      <c r="G827" s="41">
        <v>15</v>
      </c>
      <c r="H827" s="41">
        <v>5</v>
      </c>
      <c r="I827" s="41">
        <v>0</v>
      </c>
      <c r="J827" s="41">
        <v>0</v>
      </c>
      <c r="K827" s="41">
        <v>94</v>
      </c>
      <c r="L827" s="42"/>
      <c r="M827" s="43"/>
    </row>
    <row r="828" spans="1:13" ht="12.75" customHeight="1">
      <c r="A828" s="37"/>
      <c r="B828" s="38">
        <v>821</v>
      </c>
      <c r="C828" s="39" t="s">
        <v>92</v>
      </c>
      <c r="D828" s="38" t="s">
        <v>24</v>
      </c>
      <c r="E828" s="40" t="s">
        <v>4</v>
      </c>
      <c r="F828" s="41">
        <v>6</v>
      </c>
      <c r="G828" s="41">
        <v>4</v>
      </c>
      <c r="H828" s="41">
        <v>0</v>
      </c>
      <c r="I828" s="41">
        <v>0</v>
      </c>
      <c r="J828" s="41">
        <v>0</v>
      </c>
      <c r="K828" s="41">
        <v>11</v>
      </c>
      <c r="L828" s="42"/>
      <c r="M828" s="43"/>
    </row>
    <row r="829" spans="1:13" ht="12.75" customHeight="1">
      <c r="A829" s="37"/>
      <c r="B829" s="38">
        <v>822</v>
      </c>
      <c r="C829" s="39" t="s">
        <v>92</v>
      </c>
      <c r="D829" s="38" t="s">
        <v>25</v>
      </c>
      <c r="E829" s="40" t="s">
        <v>5</v>
      </c>
      <c r="F829" s="41">
        <v>172</v>
      </c>
      <c r="G829" s="41">
        <v>72</v>
      </c>
      <c r="H829" s="41">
        <v>30</v>
      </c>
      <c r="I829" s="41">
        <v>11</v>
      </c>
      <c r="J829" s="41">
        <v>0</v>
      </c>
      <c r="K829" s="41">
        <v>286</v>
      </c>
      <c r="L829" s="42"/>
      <c r="M829" s="43"/>
    </row>
    <row r="830" spans="1:13" ht="12.75" customHeight="1">
      <c r="A830" s="37"/>
      <c r="B830" s="38">
        <v>823</v>
      </c>
      <c r="C830" s="39" t="s">
        <v>92</v>
      </c>
      <c r="D830" s="38" t="s">
        <v>26</v>
      </c>
      <c r="E830" s="40" t="s">
        <v>6</v>
      </c>
      <c r="F830" s="41">
        <v>17</v>
      </c>
      <c r="G830" s="41">
        <v>8</v>
      </c>
      <c r="H830" s="41">
        <v>0</v>
      </c>
      <c r="I830" s="41">
        <v>0</v>
      </c>
      <c r="J830" s="41">
        <v>0</v>
      </c>
      <c r="K830" s="41">
        <v>27</v>
      </c>
      <c r="L830" s="42"/>
      <c r="M830" s="43"/>
    </row>
    <row r="831" spans="1:13" ht="12.75" customHeight="1">
      <c r="A831" s="37"/>
      <c r="B831" s="38">
        <v>824</v>
      </c>
      <c r="C831" s="39" t="s">
        <v>92</v>
      </c>
      <c r="D831" s="38" t="s">
        <v>27</v>
      </c>
      <c r="E831" s="40" t="s">
        <v>7</v>
      </c>
      <c r="F831" s="41">
        <v>1849</v>
      </c>
      <c r="G831" s="41">
        <v>706</v>
      </c>
      <c r="H831" s="41">
        <v>92</v>
      </c>
      <c r="I831" s="41">
        <v>6</v>
      </c>
      <c r="J831" s="41">
        <v>0</v>
      </c>
      <c r="K831" s="41">
        <v>2654</v>
      </c>
      <c r="L831" s="42"/>
      <c r="M831" s="43"/>
    </row>
    <row r="832" spans="1:13" ht="12.75" customHeight="1">
      <c r="A832" s="37"/>
      <c r="B832" s="38">
        <v>825</v>
      </c>
      <c r="C832" s="39" t="s">
        <v>92</v>
      </c>
      <c r="D832" s="38" t="s">
        <v>28</v>
      </c>
      <c r="E832" s="40" t="s">
        <v>8</v>
      </c>
      <c r="F832" s="41">
        <v>439</v>
      </c>
      <c r="G832" s="41">
        <v>186</v>
      </c>
      <c r="H832" s="41">
        <v>28</v>
      </c>
      <c r="I832" s="41">
        <v>4</v>
      </c>
      <c r="J832" s="41">
        <v>0</v>
      </c>
      <c r="K832" s="41">
        <v>657</v>
      </c>
      <c r="L832" s="42"/>
      <c r="M832" s="43"/>
    </row>
    <row r="833" spans="1:13" ht="12.75" customHeight="1">
      <c r="A833" s="37"/>
      <c r="B833" s="38">
        <v>826</v>
      </c>
      <c r="C833" s="39" t="s">
        <v>92</v>
      </c>
      <c r="D833" s="38" t="s">
        <v>29</v>
      </c>
      <c r="E833" s="40" t="s">
        <v>9</v>
      </c>
      <c r="F833" s="41">
        <v>612</v>
      </c>
      <c r="G833" s="41">
        <v>333</v>
      </c>
      <c r="H833" s="41">
        <v>106</v>
      </c>
      <c r="I833" s="41">
        <v>32</v>
      </c>
      <c r="J833" s="41">
        <v>0</v>
      </c>
      <c r="K833" s="41">
        <v>1083</v>
      </c>
      <c r="L833" s="42"/>
      <c r="M833" s="43"/>
    </row>
    <row r="834" spans="1:13" ht="12.75" customHeight="1">
      <c r="A834" s="37"/>
      <c r="B834" s="38">
        <v>827</v>
      </c>
      <c r="C834" s="39" t="s">
        <v>92</v>
      </c>
      <c r="D834" s="38" t="s">
        <v>30</v>
      </c>
      <c r="E834" s="40" t="s">
        <v>10</v>
      </c>
      <c r="F834" s="41">
        <v>219</v>
      </c>
      <c r="G834" s="41">
        <v>220</v>
      </c>
      <c r="H834" s="41">
        <v>195</v>
      </c>
      <c r="I834" s="41">
        <v>31</v>
      </c>
      <c r="J834" s="41">
        <v>0</v>
      </c>
      <c r="K834" s="41">
        <v>665</v>
      </c>
      <c r="L834" s="42"/>
      <c r="M834" s="43"/>
    </row>
    <row r="835" spans="1:13" ht="12.75" customHeight="1">
      <c r="A835" s="37"/>
      <c r="B835" s="38">
        <v>828</v>
      </c>
      <c r="C835" s="39" t="s">
        <v>92</v>
      </c>
      <c r="D835" s="38" t="s">
        <v>31</v>
      </c>
      <c r="E835" s="40" t="s">
        <v>11</v>
      </c>
      <c r="F835" s="41">
        <v>761</v>
      </c>
      <c r="G835" s="41">
        <v>92</v>
      </c>
      <c r="H835" s="41">
        <v>16</v>
      </c>
      <c r="I835" s="41">
        <v>0</v>
      </c>
      <c r="J835" s="41">
        <v>0</v>
      </c>
      <c r="K835" s="41">
        <v>869</v>
      </c>
      <c r="L835" s="42"/>
      <c r="M835" s="43"/>
    </row>
    <row r="836" spans="1:13" ht="12.75" customHeight="1">
      <c r="A836" s="37"/>
      <c r="B836" s="38">
        <v>829</v>
      </c>
      <c r="C836" s="39" t="s">
        <v>92</v>
      </c>
      <c r="D836" s="38" t="s">
        <v>32</v>
      </c>
      <c r="E836" s="40" t="s">
        <v>12</v>
      </c>
      <c r="F836" s="41">
        <v>88</v>
      </c>
      <c r="G836" s="41">
        <v>28</v>
      </c>
      <c r="H836" s="41">
        <v>3</v>
      </c>
      <c r="I836" s="41">
        <v>0</v>
      </c>
      <c r="J836" s="41">
        <v>0</v>
      </c>
      <c r="K836" s="41">
        <v>121</v>
      </c>
      <c r="L836" s="42"/>
      <c r="M836" s="43"/>
    </row>
    <row r="837" spans="1:13" ht="12.75" customHeight="1">
      <c r="A837" s="37"/>
      <c r="B837" s="38">
        <v>830</v>
      </c>
      <c r="C837" s="39" t="s">
        <v>92</v>
      </c>
      <c r="D837" s="38" t="s">
        <v>33</v>
      </c>
      <c r="E837" s="40" t="s">
        <v>13</v>
      </c>
      <c r="F837" s="41">
        <v>740</v>
      </c>
      <c r="G837" s="41">
        <v>198</v>
      </c>
      <c r="H837" s="41">
        <v>19</v>
      </c>
      <c r="I837" s="41">
        <v>0</v>
      </c>
      <c r="J837" s="41">
        <v>0</v>
      </c>
      <c r="K837" s="41">
        <v>958</v>
      </c>
      <c r="L837" s="42"/>
      <c r="M837" s="43"/>
    </row>
    <row r="838" spans="1:13" ht="12.75" customHeight="1">
      <c r="A838" s="37"/>
      <c r="B838" s="38">
        <v>831</v>
      </c>
      <c r="C838" s="39" t="s">
        <v>92</v>
      </c>
      <c r="D838" s="38" t="s">
        <v>34</v>
      </c>
      <c r="E838" s="40" t="s">
        <v>14</v>
      </c>
      <c r="F838" s="41">
        <v>2268</v>
      </c>
      <c r="G838" s="41">
        <v>152</v>
      </c>
      <c r="H838" s="41">
        <v>31</v>
      </c>
      <c r="I838" s="41">
        <v>8</v>
      </c>
      <c r="J838" s="41">
        <v>0</v>
      </c>
      <c r="K838" s="41">
        <v>2459</v>
      </c>
      <c r="L838" s="42"/>
      <c r="M838" s="43"/>
    </row>
    <row r="839" spans="1:13" ht="12.75" customHeight="1">
      <c r="A839" s="37"/>
      <c r="B839" s="38">
        <v>832</v>
      </c>
      <c r="C839" s="39" t="s">
        <v>92</v>
      </c>
      <c r="D839" s="38" t="s">
        <v>35</v>
      </c>
      <c r="E839" s="40" t="s">
        <v>15</v>
      </c>
      <c r="F839" s="41">
        <v>1483</v>
      </c>
      <c r="G839" s="41">
        <v>654</v>
      </c>
      <c r="H839" s="41">
        <v>75</v>
      </c>
      <c r="I839" s="41">
        <v>14</v>
      </c>
      <c r="J839" s="41">
        <v>0</v>
      </c>
      <c r="K839" s="41">
        <v>2226</v>
      </c>
      <c r="L839" s="42"/>
      <c r="M839" s="43"/>
    </row>
    <row r="840" spans="1:13" ht="12.75" customHeight="1">
      <c r="A840" s="37"/>
      <c r="B840" s="38">
        <v>833</v>
      </c>
      <c r="C840" s="39" t="s">
        <v>92</v>
      </c>
      <c r="D840" s="38" t="s">
        <v>36</v>
      </c>
      <c r="E840" s="40" t="s">
        <v>16</v>
      </c>
      <c r="F840" s="41">
        <v>432</v>
      </c>
      <c r="G840" s="41">
        <v>155</v>
      </c>
      <c r="H840" s="41">
        <v>29</v>
      </c>
      <c r="I840" s="41">
        <v>14</v>
      </c>
      <c r="J840" s="41">
        <v>3</v>
      </c>
      <c r="K840" s="41">
        <v>631</v>
      </c>
      <c r="L840" s="42"/>
      <c r="M840" s="43"/>
    </row>
    <row r="841" spans="1:13" ht="12.75" customHeight="1">
      <c r="A841" s="37"/>
      <c r="B841" s="38">
        <v>834</v>
      </c>
      <c r="C841" s="39" t="s">
        <v>92</v>
      </c>
      <c r="D841" s="38" t="s">
        <v>37</v>
      </c>
      <c r="E841" s="40" t="s">
        <v>17</v>
      </c>
      <c r="F841" s="41">
        <v>23</v>
      </c>
      <c r="G841" s="41">
        <v>6</v>
      </c>
      <c r="H841" s="41">
        <v>0</v>
      </c>
      <c r="I841" s="41">
        <v>0</v>
      </c>
      <c r="J841" s="41">
        <v>0</v>
      </c>
      <c r="K841" s="41">
        <v>30</v>
      </c>
      <c r="L841" s="42"/>
      <c r="M841" s="43"/>
    </row>
    <row r="842" spans="1:13" ht="12.75" customHeight="1">
      <c r="A842" s="37"/>
      <c r="B842" s="38">
        <v>835</v>
      </c>
      <c r="C842" s="39" t="s">
        <v>92</v>
      </c>
      <c r="D842" s="38" t="s">
        <v>38</v>
      </c>
      <c r="E842" s="40" t="s">
        <v>18</v>
      </c>
      <c r="F842" s="41">
        <v>164</v>
      </c>
      <c r="G842" s="41">
        <v>66</v>
      </c>
      <c r="H842" s="41">
        <v>30</v>
      </c>
      <c r="I842" s="41">
        <v>11</v>
      </c>
      <c r="J842" s="41">
        <v>3</v>
      </c>
      <c r="K842" s="41">
        <v>273</v>
      </c>
      <c r="L842" s="42"/>
      <c r="M842" s="43"/>
    </row>
    <row r="843" spans="1:13" ht="12.75" customHeight="1">
      <c r="A843" s="37"/>
      <c r="B843" s="38">
        <v>836</v>
      </c>
      <c r="C843" s="39" t="s">
        <v>92</v>
      </c>
      <c r="D843" s="38" t="s">
        <v>39</v>
      </c>
      <c r="E843" s="40" t="s">
        <v>19</v>
      </c>
      <c r="F843" s="41">
        <v>964</v>
      </c>
      <c r="G843" s="41">
        <v>410</v>
      </c>
      <c r="H843" s="41">
        <v>139</v>
      </c>
      <c r="I843" s="41">
        <v>32</v>
      </c>
      <c r="J843" s="41">
        <v>0</v>
      </c>
      <c r="K843" s="41">
        <v>1547</v>
      </c>
      <c r="L843" s="42"/>
      <c r="M843" s="43"/>
    </row>
    <row r="844" spans="1:13" ht="12.75" customHeight="1">
      <c r="A844" s="37"/>
      <c r="B844" s="38">
        <v>837</v>
      </c>
      <c r="C844" s="39" t="s">
        <v>92</v>
      </c>
      <c r="D844" s="38" t="s">
        <v>40</v>
      </c>
      <c r="E844" s="40" t="s">
        <v>20</v>
      </c>
      <c r="F844" s="41">
        <v>130</v>
      </c>
      <c r="G844" s="41">
        <v>43</v>
      </c>
      <c r="H844" s="41">
        <v>21</v>
      </c>
      <c r="I844" s="41">
        <v>7</v>
      </c>
      <c r="J844" s="41">
        <v>0</v>
      </c>
      <c r="K844" s="41">
        <v>201</v>
      </c>
      <c r="L844" s="42"/>
      <c r="M844" s="43"/>
    </row>
    <row r="845" spans="1:13" ht="12.75" customHeight="1">
      <c r="A845" s="37"/>
      <c r="B845" s="38">
        <v>838</v>
      </c>
      <c r="C845" s="39" t="s">
        <v>92</v>
      </c>
      <c r="D845" s="38" t="s">
        <v>41</v>
      </c>
      <c r="E845" s="40" t="s">
        <v>21</v>
      </c>
      <c r="F845" s="41">
        <v>322</v>
      </c>
      <c r="G845" s="41">
        <v>210</v>
      </c>
      <c r="H845" s="41">
        <v>43</v>
      </c>
      <c r="I845" s="41">
        <v>5</v>
      </c>
      <c r="J845" s="41">
        <v>0</v>
      </c>
      <c r="K845" s="41">
        <v>580</v>
      </c>
      <c r="L845" s="42"/>
      <c r="M845" s="43"/>
    </row>
    <row r="846" spans="1:13" ht="12.75" customHeight="1">
      <c r="A846" s="37"/>
      <c r="B846" s="38">
        <v>839</v>
      </c>
      <c r="C846" s="39" t="s">
        <v>92</v>
      </c>
      <c r="D846" s="38" t="s">
        <v>42</v>
      </c>
      <c r="E846" s="49" t="s">
        <v>44</v>
      </c>
      <c r="F846" s="41">
        <v>12</v>
      </c>
      <c r="G846" s="41">
        <v>3</v>
      </c>
      <c r="H846" s="41">
        <v>0</v>
      </c>
      <c r="I846" s="41">
        <v>0</v>
      </c>
      <c r="J846" s="41">
        <v>0</v>
      </c>
      <c r="K846" s="41">
        <v>14</v>
      </c>
      <c r="L846" s="42"/>
      <c r="M846" s="43"/>
    </row>
    <row r="847" spans="1:13" ht="12.75" customHeight="1">
      <c r="A847" s="37"/>
      <c r="B847" s="38">
        <v>840</v>
      </c>
      <c r="C847" s="39" t="s">
        <v>92</v>
      </c>
      <c r="D847" s="38"/>
      <c r="E847" s="40" t="s">
        <v>1</v>
      </c>
      <c r="F847" s="41">
        <v>10774</v>
      </c>
      <c r="G847" s="41">
        <v>3559</v>
      </c>
      <c r="H847" s="41">
        <v>866</v>
      </c>
      <c r="I847" s="41">
        <v>179</v>
      </c>
      <c r="J847" s="41">
        <v>8</v>
      </c>
      <c r="K847" s="41">
        <v>15386</v>
      </c>
      <c r="L847" s="42"/>
      <c r="M847" s="43"/>
    </row>
    <row r="848" spans="1:13" ht="12.75" customHeight="1">
      <c r="A848" s="37"/>
      <c r="B848" s="38">
        <v>841</v>
      </c>
      <c r="C848" s="39" t="s">
        <v>93</v>
      </c>
      <c r="D848" s="38" t="s">
        <v>23</v>
      </c>
      <c r="E848" s="40" t="s">
        <v>3</v>
      </c>
      <c r="F848" s="41">
        <v>234</v>
      </c>
      <c r="G848" s="41">
        <v>63</v>
      </c>
      <c r="H848" s="41">
        <v>11</v>
      </c>
      <c r="I848" s="41">
        <v>3</v>
      </c>
      <c r="J848" s="41">
        <v>0</v>
      </c>
      <c r="K848" s="41">
        <v>311</v>
      </c>
      <c r="L848" s="42"/>
      <c r="M848" s="43"/>
    </row>
    <row r="849" spans="1:13" ht="12.75" customHeight="1">
      <c r="A849" s="37"/>
      <c r="B849" s="38">
        <v>842</v>
      </c>
      <c r="C849" s="39" t="s">
        <v>93</v>
      </c>
      <c r="D849" s="38" t="s">
        <v>24</v>
      </c>
      <c r="E849" s="40" t="s">
        <v>4</v>
      </c>
      <c r="F849" s="41">
        <v>3</v>
      </c>
      <c r="G849" s="41">
        <v>0</v>
      </c>
      <c r="H849" s="41">
        <v>3</v>
      </c>
      <c r="I849" s="41">
        <v>3</v>
      </c>
      <c r="J849" s="41">
        <v>0</v>
      </c>
      <c r="K849" s="41">
        <v>6</v>
      </c>
      <c r="L849" s="42"/>
      <c r="M849" s="43"/>
    </row>
    <row r="850" spans="1:13" ht="12.75" customHeight="1">
      <c r="A850" s="37"/>
      <c r="B850" s="38">
        <v>843</v>
      </c>
      <c r="C850" s="39" t="s">
        <v>93</v>
      </c>
      <c r="D850" s="38" t="s">
        <v>25</v>
      </c>
      <c r="E850" s="40" t="s">
        <v>5</v>
      </c>
      <c r="F850" s="41">
        <v>31</v>
      </c>
      <c r="G850" s="41">
        <v>12</v>
      </c>
      <c r="H850" s="41">
        <v>6</v>
      </c>
      <c r="I850" s="41">
        <v>3</v>
      </c>
      <c r="J850" s="41">
        <v>0</v>
      </c>
      <c r="K850" s="41">
        <v>50</v>
      </c>
      <c r="L850" s="42"/>
      <c r="M850" s="43"/>
    </row>
    <row r="851" spans="1:13" ht="12.75" customHeight="1">
      <c r="A851" s="37"/>
      <c r="B851" s="38">
        <v>844</v>
      </c>
      <c r="C851" s="39" t="s">
        <v>93</v>
      </c>
      <c r="D851" s="38" t="s">
        <v>26</v>
      </c>
      <c r="E851" s="40" t="s">
        <v>6</v>
      </c>
      <c r="F851" s="41">
        <v>5</v>
      </c>
      <c r="G851" s="41">
        <v>4</v>
      </c>
      <c r="H851" s="41">
        <v>0</v>
      </c>
      <c r="I851" s="41">
        <v>0</v>
      </c>
      <c r="J851" s="41">
        <v>0</v>
      </c>
      <c r="K851" s="41">
        <v>9</v>
      </c>
      <c r="L851" s="42"/>
      <c r="M851" s="43"/>
    </row>
    <row r="852" spans="1:13" ht="12.75" customHeight="1">
      <c r="A852" s="37"/>
      <c r="B852" s="38">
        <v>845</v>
      </c>
      <c r="C852" s="39" t="s">
        <v>93</v>
      </c>
      <c r="D852" s="38" t="s">
        <v>27</v>
      </c>
      <c r="E852" s="40" t="s">
        <v>7</v>
      </c>
      <c r="F852" s="41">
        <v>209</v>
      </c>
      <c r="G852" s="41">
        <v>104</v>
      </c>
      <c r="H852" s="41">
        <v>14</v>
      </c>
      <c r="I852" s="41">
        <v>0</v>
      </c>
      <c r="J852" s="41">
        <v>0</v>
      </c>
      <c r="K852" s="41">
        <v>328</v>
      </c>
      <c r="L852" s="42"/>
      <c r="M852" s="43"/>
    </row>
    <row r="853" spans="1:13" ht="12.75" customHeight="1">
      <c r="A853" s="37"/>
      <c r="B853" s="38">
        <v>846</v>
      </c>
      <c r="C853" s="39" t="s">
        <v>93</v>
      </c>
      <c r="D853" s="38" t="s">
        <v>28</v>
      </c>
      <c r="E853" s="40" t="s">
        <v>8</v>
      </c>
      <c r="F853" s="41">
        <v>13</v>
      </c>
      <c r="G853" s="41">
        <v>7</v>
      </c>
      <c r="H853" s="41">
        <v>0</v>
      </c>
      <c r="I853" s="41">
        <v>0</v>
      </c>
      <c r="J853" s="41">
        <v>0</v>
      </c>
      <c r="K853" s="41">
        <v>21</v>
      </c>
      <c r="L853" s="42"/>
      <c r="M853" s="43"/>
    </row>
    <row r="854" spans="1:13" ht="12.75" customHeight="1">
      <c r="A854" s="37"/>
      <c r="B854" s="38">
        <v>847</v>
      </c>
      <c r="C854" s="39" t="s">
        <v>93</v>
      </c>
      <c r="D854" s="38" t="s">
        <v>29</v>
      </c>
      <c r="E854" s="40" t="s">
        <v>9</v>
      </c>
      <c r="F854" s="41">
        <v>38</v>
      </c>
      <c r="G854" s="41">
        <v>32</v>
      </c>
      <c r="H854" s="41">
        <v>17</v>
      </c>
      <c r="I854" s="41">
        <v>3</v>
      </c>
      <c r="J854" s="41">
        <v>0</v>
      </c>
      <c r="K854" s="41">
        <v>90</v>
      </c>
      <c r="L854" s="42"/>
      <c r="M854" s="43"/>
    </row>
    <row r="855" spans="1:13" ht="12.75" customHeight="1">
      <c r="A855" s="37"/>
      <c r="B855" s="38">
        <v>848</v>
      </c>
      <c r="C855" s="39" t="s">
        <v>93</v>
      </c>
      <c r="D855" s="38" t="s">
        <v>30</v>
      </c>
      <c r="E855" s="40" t="s">
        <v>10</v>
      </c>
      <c r="F855" s="41">
        <v>41</v>
      </c>
      <c r="G855" s="41">
        <v>30</v>
      </c>
      <c r="H855" s="41">
        <v>18</v>
      </c>
      <c r="I855" s="41">
        <v>13</v>
      </c>
      <c r="J855" s="41">
        <v>0</v>
      </c>
      <c r="K855" s="41">
        <v>102</v>
      </c>
      <c r="L855" s="42"/>
      <c r="M855" s="43"/>
    </row>
    <row r="856" spans="1:13" ht="12.75" customHeight="1">
      <c r="A856" s="37"/>
      <c r="B856" s="38">
        <v>849</v>
      </c>
      <c r="C856" s="39" t="s">
        <v>93</v>
      </c>
      <c r="D856" s="38" t="s">
        <v>31</v>
      </c>
      <c r="E856" s="40" t="s">
        <v>11</v>
      </c>
      <c r="F856" s="41">
        <v>23</v>
      </c>
      <c r="G856" s="41">
        <v>18</v>
      </c>
      <c r="H856" s="41">
        <v>3</v>
      </c>
      <c r="I856" s="41">
        <v>0</v>
      </c>
      <c r="J856" s="41">
        <v>0</v>
      </c>
      <c r="K856" s="41">
        <v>43</v>
      </c>
      <c r="L856" s="42"/>
      <c r="M856" s="43"/>
    </row>
    <row r="857" spans="1:13" ht="12.75" customHeight="1">
      <c r="A857" s="37"/>
      <c r="B857" s="38">
        <v>850</v>
      </c>
      <c r="C857" s="39" t="s">
        <v>93</v>
      </c>
      <c r="D857" s="38" t="s">
        <v>32</v>
      </c>
      <c r="E857" s="40" t="s">
        <v>12</v>
      </c>
      <c r="F857" s="41">
        <v>0</v>
      </c>
      <c r="G857" s="41">
        <v>3</v>
      </c>
      <c r="H857" s="41">
        <v>0</v>
      </c>
      <c r="I857" s="41">
        <v>0</v>
      </c>
      <c r="J857" s="41">
        <v>0</v>
      </c>
      <c r="K857" s="41">
        <v>0</v>
      </c>
      <c r="L857" s="42"/>
      <c r="M857" s="43"/>
    </row>
    <row r="858" spans="1:13" ht="12.75" customHeight="1">
      <c r="A858" s="37"/>
      <c r="B858" s="38">
        <v>851</v>
      </c>
      <c r="C858" s="39" t="s">
        <v>93</v>
      </c>
      <c r="D858" s="38" t="s">
        <v>33</v>
      </c>
      <c r="E858" s="40" t="s">
        <v>13</v>
      </c>
      <c r="F858" s="41">
        <v>31</v>
      </c>
      <c r="G858" s="41">
        <v>5</v>
      </c>
      <c r="H858" s="41">
        <v>4</v>
      </c>
      <c r="I858" s="41">
        <v>0</v>
      </c>
      <c r="J858" s="41">
        <v>0</v>
      </c>
      <c r="K858" s="41">
        <v>40</v>
      </c>
      <c r="L858" s="42"/>
      <c r="M858" s="43"/>
    </row>
    <row r="859" spans="1:13" ht="12.75" customHeight="1">
      <c r="A859" s="37"/>
      <c r="B859" s="38">
        <v>852</v>
      </c>
      <c r="C859" s="39" t="s">
        <v>93</v>
      </c>
      <c r="D859" s="38" t="s">
        <v>34</v>
      </c>
      <c r="E859" s="40" t="s">
        <v>14</v>
      </c>
      <c r="F859" s="41">
        <v>104</v>
      </c>
      <c r="G859" s="41">
        <v>11</v>
      </c>
      <c r="H859" s="41">
        <v>6</v>
      </c>
      <c r="I859" s="41">
        <v>0</v>
      </c>
      <c r="J859" s="41">
        <v>0</v>
      </c>
      <c r="K859" s="41">
        <v>123</v>
      </c>
      <c r="L859" s="42"/>
      <c r="M859" s="43"/>
    </row>
    <row r="860" spans="1:13" ht="12.75" customHeight="1">
      <c r="A860" s="37"/>
      <c r="B860" s="38">
        <v>853</v>
      </c>
      <c r="C860" s="39" t="s">
        <v>93</v>
      </c>
      <c r="D860" s="38" t="s">
        <v>35</v>
      </c>
      <c r="E860" s="40" t="s">
        <v>15</v>
      </c>
      <c r="F860" s="41">
        <v>71</v>
      </c>
      <c r="G860" s="41">
        <v>39</v>
      </c>
      <c r="H860" s="41">
        <v>8</v>
      </c>
      <c r="I860" s="41">
        <v>3</v>
      </c>
      <c r="J860" s="41">
        <v>0</v>
      </c>
      <c r="K860" s="41">
        <v>119</v>
      </c>
      <c r="L860" s="42"/>
      <c r="M860" s="43"/>
    </row>
    <row r="861" spans="1:13" ht="12.75" customHeight="1">
      <c r="A861" s="37"/>
      <c r="B861" s="38">
        <v>854</v>
      </c>
      <c r="C861" s="39" t="s">
        <v>93</v>
      </c>
      <c r="D861" s="38" t="s">
        <v>36</v>
      </c>
      <c r="E861" s="40" t="s">
        <v>16</v>
      </c>
      <c r="F861" s="41">
        <v>33</v>
      </c>
      <c r="G861" s="41">
        <v>18</v>
      </c>
      <c r="H861" s="41">
        <v>7</v>
      </c>
      <c r="I861" s="41">
        <v>3</v>
      </c>
      <c r="J861" s="41">
        <v>0</v>
      </c>
      <c r="K861" s="41">
        <v>59</v>
      </c>
      <c r="L861" s="42"/>
      <c r="M861" s="43"/>
    </row>
    <row r="862" spans="1:13" ht="12.75" customHeight="1">
      <c r="A862" s="37"/>
      <c r="B862" s="38">
        <v>855</v>
      </c>
      <c r="C862" s="39" t="s">
        <v>93</v>
      </c>
      <c r="D862" s="38" t="s">
        <v>37</v>
      </c>
      <c r="E862" s="40" t="s">
        <v>17</v>
      </c>
      <c r="F862" s="41">
        <v>3</v>
      </c>
      <c r="G862" s="41">
        <v>0</v>
      </c>
      <c r="H862" s="41">
        <v>0</v>
      </c>
      <c r="I862" s="41">
        <v>0</v>
      </c>
      <c r="J862" s="41">
        <v>0</v>
      </c>
      <c r="K862" s="41">
        <v>3</v>
      </c>
      <c r="L862" s="42"/>
      <c r="M862" s="43"/>
    </row>
    <row r="863" spans="1:13" ht="12.75" customHeight="1">
      <c r="A863" s="37"/>
      <c r="B863" s="38">
        <v>856</v>
      </c>
      <c r="C863" s="39" t="s">
        <v>93</v>
      </c>
      <c r="D863" s="38" t="s">
        <v>38</v>
      </c>
      <c r="E863" s="40" t="s">
        <v>18</v>
      </c>
      <c r="F863" s="41">
        <v>7</v>
      </c>
      <c r="G863" s="41">
        <v>5</v>
      </c>
      <c r="H863" s="41">
        <v>0</v>
      </c>
      <c r="I863" s="41">
        <v>3</v>
      </c>
      <c r="J863" s="41">
        <v>0</v>
      </c>
      <c r="K863" s="41">
        <v>15</v>
      </c>
      <c r="L863" s="42"/>
      <c r="M863" s="43"/>
    </row>
    <row r="864" spans="1:13" ht="12.75" customHeight="1">
      <c r="A864" s="37"/>
      <c r="B864" s="38">
        <v>857</v>
      </c>
      <c r="C864" s="39" t="s">
        <v>93</v>
      </c>
      <c r="D864" s="38" t="s">
        <v>39</v>
      </c>
      <c r="E864" s="40" t="s">
        <v>19</v>
      </c>
      <c r="F864" s="41">
        <v>45</v>
      </c>
      <c r="G864" s="41">
        <v>18</v>
      </c>
      <c r="H864" s="41">
        <v>5</v>
      </c>
      <c r="I864" s="41">
        <v>3</v>
      </c>
      <c r="J864" s="41">
        <v>0</v>
      </c>
      <c r="K864" s="41">
        <v>71</v>
      </c>
      <c r="L864" s="42"/>
      <c r="M864" s="43"/>
    </row>
    <row r="865" spans="1:13" ht="12.75" customHeight="1">
      <c r="A865" s="37"/>
      <c r="B865" s="38">
        <v>858</v>
      </c>
      <c r="C865" s="39" t="s">
        <v>93</v>
      </c>
      <c r="D865" s="38" t="s">
        <v>40</v>
      </c>
      <c r="E865" s="40" t="s">
        <v>20</v>
      </c>
      <c r="F865" s="41">
        <v>11</v>
      </c>
      <c r="G865" s="41">
        <v>6</v>
      </c>
      <c r="H865" s="41">
        <v>5</v>
      </c>
      <c r="I865" s="41">
        <v>0</v>
      </c>
      <c r="J865" s="41">
        <v>0</v>
      </c>
      <c r="K865" s="41">
        <v>23</v>
      </c>
      <c r="L865" s="42"/>
      <c r="M865" s="43"/>
    </row>
    <row r="866" spans="1:13" ht="12.75" customHeight="1">
      <c r="A866" s="37"/>
      <c r="B866" s="38">
        <v>859</v>
      </c>
      <c r="C866" s="39" t="s">
        <v>93</v>
      </c>
      <c r="D866" s="38" t="s">
        <v>41</v>
      </c>
      <c r="E866" s="40" t="s">
        <v>21</v>
      </c>
      <c r="F866" s="41">
        <v>43</v>
      </c>
      <c r="G866" s="41">
        <v>25</v>
      </c>
      <c r="H866" s="41">
        <v>10</v>
      </c>
      <c r="I866" s="41">
        <v>0</v>
      </c>
      <c r="J866" s="41">
        <v>0</v>
      </c>
      <c r="K866" s="41">
        <v>78</v>
      </c>
      <c r="L866" s="42"/>
      <c r="M866" s="43"/>
    </row>
    <row r="867" spans="1:13" ht="12.75" customHeight="1">
      <c r="A867" s="37"/>
      <c r="B867" s="38">
        <v>860</v>
      </c>
      <c r="C867" s="39" t="s">
        <v>93</v>
      </c>
      <c r="D867" s="38" t="s">
        <v>42</v>
      </c>
      <c r="E867" s="49" t="s">
        <v>44</v>
      </c>
      <c r="F867" s="41">
        <v>0</v>
      </c>
      <c r="G867" s="41">
        <v>0</v>
      </c>
      <c r="H867" s="41">
        <v>0</v>
      </c>
      <c r="I867" s="41">
        <v>0</v>
      </c>
      <c r="J867" s="41">
        <v>0</v>
      </c>
      <c r="K867" s="41">
        <v>0</v>
      </c>
      <c r="L867" s="42"/>
      <c r="M867" s="43"/>
    </row>
    <row r="868" spans="1:13" ht="12.75" customHeight="1">
      <c r="A868" s="37"/>
      <c r="B868" s="38">
        <v>861</v>
      </c>
      <c r="C868" s="39" t="s">
        <v>93</v>
      </c>
      <c r="D868" s="38"/>
      <c r="E868" s="40" t="s">
        <v>1</v>
      </c>
      <c r="F868" s="41">
        <v>944</v>
      </c>
      <c r="G868" s="41">
        <v>398</v>
      </c>
      <c r="H868" s="41">
        <v>118</v>
      </c>
      <c r="I868" s="41">
        <v>31</v>
      </c>
      <c r="J868" s="41">
        <v>3</v>
      </c>
      <c r="K868" s="41">
        <v>1492</v>
      </c>
      <c r="L868" s="42"/>
      <c r="M868" s="43"/>
    </row>
    <row r="869" spans="1:13" ht="12.75" customHeight="1">
      <c r="A869" s="37"/>
      <c r="B869" s="38">
        <v>862</v>
      </c>
      <c r="C869" s="39" t="s">
        <v>94</v>
      </c>
      <c r="D869" s="38" t="s">
        <v>23</v>
      </c>
      <c r="E869" s="40" t="s">
        <v>3</v>
      </c>
      <c r="F869" s="41">
        <v>39</v>
      </c>
      <c r="G869" s="41">
        <v>5</v>
      </c>
      <c r="H869" s="41">
        <v>4</v>
      </c>
      <c r="I869" s="41">
        <v>0</v>
      </c>
      <c r="J869" s="41">
        <v>0</v>
      </c>
      <c r="K869" s="41">
        <v>48</v>
      </c>
      <c r="L869" s="42"/>
      <c r="M869" s="43"/>
    </row>
    <row r="870" spans="1:13" ht="12.75" customHeight="1">
      <c r="A870" s="37"/>
      <c r="B870" s="38">
        <v>863</v>
      </c>
      <c r="C870" s="39" t="s">
        <v>94</v>
      </c>
      <c r="D870" s="38" t="s">
        <v>24</v>
      </c>
      <c r="E870" s="40" t="s">
        <v>4</v>
      </c>
      <c r="F870" s="41">
        <v>0</v>
      </c>
      <c r="G870" s="41">
        <v>3</v>
      </c>
      <c r="H870" s="41">
        <v>0</v>
      </c>
      <c r="I870" s="41">
        <v>0</v>
      </c>
      <c r="J870" s="41">
        <v>0</v>
      </c>
      <c r="K870" s="41">
        <v>3</v>
      </c>
      <c r="L870" s="42"/>
      <c r="M870" s="43"/>
    </row>
    <row r="871" spans="1:13" ht="12.75" customHeight="1">
      <c r="A871" s="37"/>
      <c r="B871" s="38">
        <v>864</v>
      </c>
      <c r="C871" s="39" t="s">
        <v>94</v>
      </c>
      <c r="D871" s="38" t="s">
        <v>25</v>
      </c>
      <c r="E871" s="40" t="s">
        <v>5</v>
      </c>
      <c r="F871" s="41">
        <v>101</v>
      </c>
      <c r="G871" s="41">
        <v>79</v>
      </c>
      <c r="H871" s="41">
        <v>47</v>
      </c>
      <c r="I871" s="41">
        <v>12</v>
      </c>
      <c r="J871" s="41">
        <v>0</v>
      </c>
      <c r="K871" s="41">
        <v>239</v>
      </c>
      <c r="L871" s="42"/>
      <c r="M871" s="43"/>
    </row>
    <row r="872" spans="1:13" ht="12.75" customHeight="1">
      <c r="A872" s="37"/>
      <c r="B872" s="38">
        <v>865</v>
      </c>
      <c r="C872" s="39" t="s">
        <v>94</v>
      </c>
      <c r="D872" s="38" t="s">
        <v>26</v>
      </c>
      <c r="E872" s="40" t="s">
        <v>6</v>
      </c>
      <c r="F872" s="41">
        <v>12</v>
      </c>
      <c r="G872" s="41">
        <v>6</v>
      </c>
      <c r="H872" s="41">
        <v>3</v>
      </c>
      <c r="I872" s="41">
        <v>0</v>
      </c>
      <c r="J872" s="41">
        <v>0</v>
      </c>
      <c r="K872" s="41">
        <v>20</v>
      </c>
      <c r="L872" s="42"/>
      <c r="M872" s="43"/>
    </row>
    <row r="873" spans="1:13" ht="12.75" customHeight="1">
      <c r="A873" s="37"/>
      <c r="B873" s="38">
        <v>866</v>
      </c>
      <c r="C873" s="39" t="s">
        <v>94</v>
      </c>
      <c r="D873" s="38" t="s">
        <v>27</v>
      </c>
      <c r="E873" s="40" t="s">
        <v>7</v>
      </c>
      <c r="F873" s="41">
        <v>747</v>
      </c>
      <c r="G873" s="41">
        <v>218</v>
      </c>
      <c r="H873" s="41">
        <v>55</v>
      </c>
      <c r="I873" s="41">
        <v>13</v>
      </c>
      <c r="J873" s="41">
        <v>0</v>
      </c>
      <c r="K873" s="41">
        <v>1033</v>
      </c>
      <c r="L873" s="42"/>
      <c r="M873" s="43"/>
    </row>
    <row r="874" spans="1:13" ht="12.75" customHeight="1">
      <c r="A874" s="37"/>
      <c r="B874" s="38">
        <v>867</v>
      </c>
      <c r="C874" s="39" t="s">
        <v>94</v>
      </c>
      <c r="D874" s="38" t="s">
        <v>28</v>
      </c>
      <c r="E874" s="40" t="s">
        <v>8</v>
      </c>
      <c r="F874" s="41">
        <v>137</v>
      </c>
      <c r="G874" s="41">
        <v>58</v>
      </c>
      <c r="H874" s="41">
        <v>42</v>
      </c>
      <c r="I874" s="41">
        <v>15</v>
      </c>
      <c r="J874" s="41">
        <v>0</v>
      </c>
      <c r="K874" s="41">
        <v>253</v>
      </c>
      <c r="L874" s="42"/>
      <c r="M874" s="43"/>
    </row>
    <row r="875" spans="1:13" ht="12.75" customHeight="1">
      <c r="A875" s="37"/>
      <c r="B875" s="38">
        <v>868</v>
      </c>
      <c r="C875" s="39" t="s">
        <v>94</v>
      </c>
      <c r="D875" s="38" t="s">
        <v>29</v>
      </c>
      <c r="E875" s="40" t="s">
        <v>9</v>
      </c>
      <c r="F875" s="41">
        <v>409</v>
      </c>
      <c r="G875" s="41">
        <v>245</v>
      </c>
      <c r="H875" s="41">
        <v>93</v>
      </c>
      <c r="I875" s="41">
        <v>33</v>
      </c>
      <c r="J875" s="41">
        <v>3</v>
      </c>
      <c r="K875" s="41">
        <v>781</v>
      </c>
      <c r="L875" s="42"/>
      <c r="M875" s="43"/>
    </row>
    <row r="876" spans="1:13" ht="12.75" customHeight="1">
      <c r="A876" s="37"/>
      <c r="B876" s="38">
        <v>869</v>
      </c>
      <c r="C876" s="39" t="s">
        <v>94</v>
      </c>
      <c r="D876" s="38" t="s">
        <v>30</v>
      </c>
      <c r="E876" s="40" t="s">
        <v>10</v>
      </c>
      <c r="F876" s="41">
        <v>143</v>
      </c>
      <c r="G876" s="41">
        <v>177</v>
      </c>
      <c r="H876" s="41">
        <v>125</v>
      </c>
      <c r="I876" s="41">
        <v>36</v>
      </c>
      <c r="J876" s="41">
        <v>0</v>
      </c>
      <c r="K876" s="41">
        <v>481</v>
      </c>
      <c r="L876" s="42"/>
      <c r="M876" s="43"/>
    </row>
    <row r="877" spans="1:13" ht="12.75" customHeight="1">
      <c r="A877" s="37"/>
      <c r="B877" s="38">
        <v>870</v>
      </c>
      <c r="C877" s="39" t="s">
        <v>94</v>
      </c>
      <c r="D877" s="38" t="s">
        <v>31</v>
      </c>
      <c r="E877" s="40" t="s">
        <v>11</v>
      </c>
      <c r="F877" s="41">
        <v>1256</v>
      </c>
      <c r="G877" s="41">
        <v>78</v>
      </c>
      <c r="H877" s="41">
        <v>22</v>
      </c>
      <c r="I877" s="41">
        <v>11</v>
      </c>
      <c r="J877" s="41">
        <v>0</v>
      </c>
      <c r="K877" s="41">
        <v>1367</v>
      </c>
      <c r="L877" s="42"/>
      <c r="M877" s="43"/>
    </row>
    <row r="878" spans="1:13" ht="12.75" customHeight="1">
      <c r="A878" s="37"/>
      <c r="B878" s="38">
        <v>871</v>
      </c>
      <c r="C878" s="39" t="s">
        <v>94</v>
      </c>
      <c r="D878" s="38" t="s">
        <v>32</v>
      </c>
      <c r="E878" s="40" t="s">
        <v>12</v>
      </c>
      <c r="F878" s="41">
        <v>99</v>
      </c>
      <c r="G878" s="41">
        <v>37</v>
      </c>
      <c r="H878" s="41">
        <v>5</v>
      </c>
      <c r="I878" s="41">
        <v>3</v>
      </c>
      <c r="J878" s="41">
        <v>0</v>
      </c>
      <c r="K878" s="41">
        <v>144</v>
      </c>
      <c r="L878" s="42"/>
      <c r="M878" s="43"/>
    </row>
    <row r="879" spans="1:13" ht="12.75" customHeight="1">
      <c r="A879" s="37"/>
      <c r="B879" s="38">
        <v>872</v>
      </c>
      <c r="C879" s="39" t="s">
        <v>94</v>
      </c>
      <c r="D879" s="38" t="s">
        <v>33</v>
      </c>
      <c r="E879" s="40" t="s">
        <v>13</v>
      </c>
      <c r="F879" s="41">
        <v>268</v>
      </c>
      <c r="G879" s="41">
        <v>104</v>
      </c>
      <c r="H879" s="41">
        <v>7</v>
      </c>
      <c r="I879" s="41">
        <v>3</v>
      </c>
      <c r="J879" s="41">
        <v>0</v>
      </c>
      <c r="K879" s="41">
        <v>382</v>
      </c>
      <c r="L879" s="42"/>
      <c r="M879" s="43"/>
    </row>
    <row r="880" spans="1:13" ht="12.75" customHeight="1">
      <c r="A880" s="37"/>
      <c r="B880" s="38">
        <v>873</v>
      </c>
      <c r="C880" s="39" t="s">
        <v>94</v>
      </c>
      <c r="D880" s="38" t="s">
        <v>34</v>
      </c>
      <c r="E880" s="40" t="s">
        <v>14</v>
      </c>
      <c r="F880" s="41">
        <v>834</v>
      </c>
      <c r="G880" s="41">
        <v>74</v>
      </c>
      <c r="H880" s="41">
        <v>25</v>
      </c>
      <c r="I880" s="41">
        <v>5</v>
      </c>
      <c r="J880" s="41">
        <v>0</v>
      </c>
      <c r="K880" s="41">
        <v>938</v>
      </c>
      <c r="L880" s="42"/>
      <c r="M880" s="43"/>
    </row>
    <row r="881" spans="1:13" ht="12.75" customHeight="1">
      <c r="A881" s="37"/>
      <c r="B881" s="38">
        <v>874</v>
      </c>
      <c r="C881" s="39" t="s">
        <v>94</v>
      </c>
      <c r="D881" s="38" t="s">
        <v>35</v>
      </c>
      <c r="E881" s="40" t="s">
        <v>15</v>
      </c>
      <c r="F881" s="41">
        <v>826</v>
      </c>
      <c r="G881" s="41">
        <v>349</v>
      </c>
      <c r="H881" s="41">
        <v>65</v>
      </c>
      <c r="I881" s="41">
        <v>8</v>
      </c>
      <c r="J881" s="41">
        <v>0</v>
      </c>
      <c r="K881" s="41">
        <v>1248</v>
      </c>
      <c r="L881" s="42"/>
      <c r="M881" s="43"/>
    </row>
    <row r="882" spans="1:13" ht="12.75" customHeight="1">
      <c r="A882" s="37"/>
      <c r="B882" s="38">
        <v>875</v>
      </c>
      <c r="C882" s="39" t="s">
        <v>94</v>
      </c>
      <c r="D882" s="38" t="s">
        <v>36</v>
      </c>
      <c r="E882" s="40" t="s">
        <v>16</v>
      </c>
      <c r="F882" s="41">
        <v>371</v>
      </c>
      <c r="G882" s="41">
        <v>100</v>
      </c>
      <c r="H882" s="41">
        <v>26</v>
      </c>
      <c r="I882" s="41">
        <v>17</v>
      </c>
      <c r="J882" s="41">
        <v>0</v>
      </c>
      <c r="K882" s="41">
        <v>515</v>
      </c>
      <c r="L882" s="42"/>
      <c r="M882" s="43"/>
    </row>
    <row r="883" spans="1:13" ht="12.75" customHeight="1">
      <c r="A883" s="37"/>
      <c r="B883" s="38">
        <v>876</v>
      </c>
      <c r="C883" s="39" t="s">
        <v>94</v>
      </c>
      <c r="D883" s="38" t="s">
        <v>37</v>
      </c>
      <c r="E883" s="40" t="s">
        <v>17</v>
      </c>
      <c r="F883" s="41">
        <v>18</v>
      </c>
      <c r="G883" s="41">
        <v>6</v>
      </c>
      <c r="H883" s="41">
        <v>7</v>
      </c>
      <c r="I883" s="41">
        <v>3</v>
      </c>
      <c r="J883" s="41">
        <v>0</v>
      </c>
      <c r="K883" s="41">
        <v>34</v>
      </c>
      <c r="L883" s="42"/>
      <c r="M883" s="43"/>
    </row>
    <row r="884" spans="1:13" ht="12.75" customHeight="1">
      <c r="A884" s="37"/>
      <c r="B884" s="38">
        <v>877</v>
      </c>
      <c r="C884" s="39" t="s">
        <v>94</v>
      </c>
      <c r="D884" s="38" t="s">
        <v>38</v>
      </c>
      <c r="E884" s="40" t="s">
        <v>18</v>
      </c>
      <c r="F884" s="41">
        <v>97</v>
      </c>
      <c r="G884" s="41">
        <v>37</v>
      </c>
      <c r="H884" s="41">
        <v>22</v>
      </c>
      <c r="I884" s="41">
        <v>13</v>
      </c>
      <c r="J884" s="41">
        <v>0</v>
      </c>
      <c r="K884" s="41">
        <v>169</v>
      </c>
      <c r="L884" s="42"/>
      <c r="M884" s="43"/>
    </row>
    <row r="885" spans="1:13" ht="12.75" customHeight="1">
      <c r="A885" s="37"/>
      <c r="B885" s="38">
        <v>878</v>
      </c>
      <c r="C885" s="39" t="s">
        <v>94</v>
      </c>
      <c r="D885" s="38" t="s">
        <v>39</v>
      </c>
      <c r="E885" s="40" t="s">
        <v>19</v>
      </c>
      <c r="F885" s="41">
        <v>548</v>
      </c>
      <c r="G885" s="41">
        <v>170</v>
      </c>
      <c r="H885" s="41">
        <v>93</v>
      </c>
      <c r="I885" s="41">
        <v>22</v>
      </c>
      <c r="J885" s="41">
        <v>0</v>
      </c>
      <c r="K885" s="41">
        <v>835</v>
      </c>
      <c r="L885" s="42"/>
      <c r="M885" s="43"/>
    </row>
    <row r="886" spans="1:13" ht="12.75" customHeight="1">
      <c r="A886" s="37"/>
      <c r="B886" s="38">
        <v>879</v>
      </c>
      <c r="C886" s="39" t="s">
        <v>94</v>
      </c>
      <c r="D886" s="38" t="s">
        <v>40</v>
      </c>
      <c r="E886" s="40" t="s">
        <v>20</v>
      </c>
      <c r="F886" s="41">
        <v>177</v>
      </c>
      <c r="G886" s="41">
        <v>37</v>
      </c>
      <c r="H886" s="41">
        <v>17</v>
      </c>
      <c r="I886" s="41">
        <v>5</v>
      </c>
      <c r="J886" s="41">
        <v>3</v>
      </c>
      <c r="K886" s="41">
        <v>237</v>
      </c>
      <c r="L886" s="42"/>
      <c r="M886" s="43"/>
    </row>
    <row r="887" spans="1:13" ht="12.75" customHeight="1">
      <c r="A887" s="37"/>
      <c r="B887" s="38">
        <v>880</v>
      </c>
      <c r="C887" s="39" t="s">
        <v>94</v>
      </c>
      <c r="D887" s="38" t="s">
        <v>41</v>
      </c>
      <c r="E887" s="40" t="s">
        <v>21</v>
      </c>
      <c r="F887" s="41">
        <v>238</v>
      </c>
      <c r="G887" s="41">
        <v>161</v>
      </c>
      <c r="H887" s="41">
        <v>54</v>
      </c>
      <c r="I887" s="41">
        <v>7</v>
      </c>
      <c r="J887" s="41">
        <v>0</v>
      </c>
      <c r="K887" s="41">
        <v>460</v>
      </c>
      <c r="L887" s="42"/>
      <c r="M887" s="43"/>
    </row>
    <row r="888" spans="1:13" ht="12.75" customHeight="1">
      <c r="A888" s="37"/>
      <c r="B888" s="38">
        <v>881</v>
      </c>
      <c r="C888" s="39" t="s">
        <v>94</v>
      </c>
      <c r="D888" s="38" t="s">
        <v>42</v>
      </c>
      <c r="E888" s="49" t="s">
        <v>44</v>
      </c>
      <c r="F888" s="41">
        <v>5</v>
      </c>
      <c r="G888" s="41">
        <v>0</v>
      </c>
      <c r="H888" s="41">
        <v>0</v>
      </c>
      <c r="I888" s="41">
        <v>0</v>
      </c>
      <c r="J888" s="41">
        <v>0</v>
      </c>
      <c r="K888" s="41">
        <v>7</v>
      </c>
      <c r="L888" s="42"/>
      <c r="M888" s="43"/>
    </row>
    <row r="889" spans="1:13" ht="12.75" customHeight="1">
      <c r="A889" s="37"/>
      <c r="B889" s="38">
        <v>882</v>
      </c>
      <c r="C889" s="39" t="s">
        <v>94</v>
      </c>
      <c r="D889" s="38"/>
      <c r="E889" s="40" t="s">
        <v>1</v>
      </c>
      <c r="F889" s="41">
        <v>6326</v>
      </c>
      <c r="G889" s="41">
        <v>1945</v>
      </c>
      <c r="H889" s="41">
        <v>711</v>
      </c>
      <c r="I889" s="41">
        <v>205</v>
      </c>
      <c r="J889" s="41">
        <v>7</v>
      </c>
      <c r="K889" s="41">
        <v>9194</v>
      </c>
      <c r="L889" s="42"/>
      <c r="M889" s="43"/>
    </row>
    <row r="890" spans="1:13" ht="12.75" customHeight="1">
      <c r="A890" s="37"/>
      <c r="B890" s="38">
        <v>883</v>
      </c>
      <c r="C890" s="39" t="s">
        <v>95</v>
      </c>
      <c r="D890" s="38" t="s">
        <v>23</v>
      </c>
      <c r="E890" s="40" t="s">
        <v>3</v>
      </c>
      <c r="F890" s="41">
        <v>36</v>
      </c>
      <c r="G890" s="41">
        <v>13</v>
      </c>
      <c r="H890" s="41">
        <v>3</v>
      </c>
      <c r="I890" s="41">
        <v>0</v>
      </c>
      <c r="J890" s="41">
        <v>0</v>
      </c>
      <c r="K890" s="41">
        <v>52</v>
      </c>
      <c r="L890" s="42"/>
      <c r="M890" s="43"/>
    </row>
    <row r="891" spans="1:13" ht="12.75" customHeight="1">
      <c r="A891" s="37"/>
      <c r="B891" s="38">
        <v>884</v>
      </c>
      <c r="C891" s="39" t="s">
        <v>95</v>
      </c>
      <c r="D891" s="38" t="s">
        <v>24</v>
      </c>
      <c r="E891" s="40" t="s">
        <v>4</v>
      </c>
      <c r="F891" s="41">
        <v>5</v>
      </c>
      <c r="G891" s="41">
        <v>3</v>
      </c>
      <c r="H891" s="41">
        <v>3</v>
      </c>
      <c r="I891" s="41">
        <v>0</v>
      </c>
      <c r="J891" s="41">
        <v>0</v>
      </c>
      <c r="K891" s="41">
        <v>9</v>
      </c>
      <c r="L891" s="42"/>
      <c r="M891" s="43"/>
    </row>
    <row r="892" spans="1:13" ht="12.75" customHeight="1">
      <c r="A892" s="37"/>
      <c r="B892" s="38">
        <v>885</v>
      </c>
      <c r="C892" s="39" t="s">
        <v>95</v>
      </c>
      <c r="D892" s="38" t="s">
        <v>25</v>
      </c>
      <c r="E892" s="40" t="s">
        <v>5</v>
      </c>
      <c r="F892" s="41">
        <v>179</v>
      </c>
      <c r="G892" s="41">
        <v>127</v>
      </c>
      <c r="H892" s="41">
        <v>104</v>
      </c>
      <c r="I892" s="41">
        <v>53</v>
      </c>
      <c r="J892" s="41">
        <v>0</v>
      </c>
      <c r="K892" s="41">
        <v>464</v>
      </c>
      <c r="L892" s="42"/>
      <c r="M892" s="43"/>
    </row>
    <row r="893" spans="1:13" ht="12.75" customHeight="1">
      <c r="A893" s="37"/>
      <c r="B893" s="38">
        <v>886</v>
      </c>
      <c r="C893" s="39" t="s">
        <v>95</v>
      </c>
      <c r="D893" s="38" t="s">
        <v>26</v>
      </c>
      <c r="E893" s="40" t="s">
        <v>6</v>
      </c>
      <c r="F893" s="41">
        <v>5</v>
      </c>
      <c r="G893" s="41">
        <v>5</v>
      </c>
      <c r="H893" s="41">
        <v>6</v>
      </c>
      <c r="I893" s="41">
        <v>3</v>
      </c>
      <c r="J893" s="41">
        <v>0</v>
      </c>
      <c r="K893" s="41">
        <v>18</v>
      </c>
      <c r="L893" s="42"/>
      <c r="M893" s="43"/>
    </row>
    <row r="894" spans="1:13" ht="12.75" customHeight="1">
      <c r="A894" s="37"/>
      <c r="B894" s="38">
        <v>887</v>
      </c>
      <c r="C894" s="39" t="s">
        <v>95</v>
      </c>
      <c r="D894" s="38" t="s">
        <v>27</v>
      </c>
      <c r="E894" s="40" t="s">
        <v>7</v>
      </c>
      <c r="F894" s="41">
        <v>1295</v>
      </c>
      <c r="G894" s="41">
        <v>739</v>
      </c>
      <c r="H894" s="41">
        <v>186</v>
      </c>
      <c r="I894" s="41">
        <v>39</v>
      </c>
      <c r="J894" s="41">
        <v>0</v>
      </c>
      <c r="K894" s="41">
        <v>2259</v>
      </c>
      <c r="L894" s="42"/>
      <c r="M894" s="43"/>
    </row>
    <row r="895" spans="1:13" ht="12.75" customHeight="1">
      <c r="A895" s="37"/>
      <c r="B895" s="38">
        <v>888</v>
      </c>
      <c r="C895" s="39" t="s">
        <v>95</v>
      </c>
      <c r="D895" s="38" t="s">
        <v>28</v>
      </c>
      <c r="E895" s="40" t="s">
        <v>8</v>
      </c>
      <c r="F895" s="41">
        <v>200</v>
      </c>
      <c r="G895" s="41">
        <v>109</v>
      </c>
      <c r="H895" s="41">
        <v>62</v>
      </c>
      <c r="I895" s="41">
        <v>20</v>
      </c>
      <c r="J895" s="41">
        <v>0</v>
      </c>
      <c r="K895" s="41">
        <v>391</v>
      </c>
      <c r="L895" s="42"/>
      <c r="M895" s="43"/>
    </row>
    <row r="896" spans="1:13" ht="12.75" customHeight="1">
      <c r="A896" s="37"/>
      <c r="B896" s="38">
        <v>889</v>
      </c>
      <c r="C896" s="39" t="s">
        <v>95</v>
      </c>
      <c r="D896" s="38" t="s">
        <v>29</v>
      </c>
      <c r="E896" s="40" t="s">
        <v>9</v>
      </c>
      <c r="F896" s="41">
        <v>363</v>
      </c>
      <c r="G896" s="41">
        <v>245</v>
      </c>
      <c r="H896" s="41">
        <v>102</v>
      </c>
      <c r="I896" s="41">
        <v>23</v>
      </c>
      <c r="J896" s="41">
        <v>0</v>
      </c>
      <c r="K896" s="41">
        <v>733</v>
      </c>
      <c r="L896" s="42"/>
      <c r="M896" s="43"/>
    </row>
    <row r="897" spans="1:13" ht="12.75" customHeight="1">
      <c r="A897" s="37"/>
      <c r="B897" s="38">
        <v>890</v>
      </c>
      <c r="C897" s="39" t="s">
        <v>95</v>
      </c>
      <c r="D897" s="38" t="s">
        <v>30</v>
      </c>
      <c r="E897" s="40" t="s">
        <v>10</v>
      </c>
      <c r="F897" s="41">
        <v>90</v>
      </c>
      <c r="G897" s="41">
        <v>130</v>
      </c>
      <c r="H897" s="41">
        <v>87</v>
      </c>
      <c r="I897" s="41">
        <v>24</v>
      </c>
      <c r="J897" s="41">
        <v>3</v>
      </c>
      <c r="K897" s="41">
        <v>332</v>
      </c>
      <c r="L897" s="42"/>
      <c r="M897" s="43"/>
    </row>
    <row r="898" spans="1:13" ht="12.75" customHeight="1">
      <c r="A898" s="37"/>
      <c r="B898" s="38">
        <v>891</v>
      </c>
      <c r="C898" s="39" t="s">
        <v>95</v>
      </c>
      <c r="D898" s="38" t="s">
        <v>31</v>
      </c>
      <c r="E898" s="40" t="s">
        <v>11</v>
      </c>
      <c r="F898" s="41">
        <v>451</v>
      </c>
      <c r="G898" s="41">
        <v>73</v>
      </c>
      <c r="H898" s="41">
        <v>15</v>
      </c>
      <c r="I898" s="41">
        <v>3</v>
      </c>
      <c r="J898" s="41">
        <v>0</v>
      </c>
      <c r="K898" s="41">
        <v>542</v>
      </c>
      <c r="L898" s="42"/>
      <c r="M898" s="43"/>
    </row>
    <row r="899" spans="1:13" ht="12.75" customHeight="1">
      <c r="A899" s="37"/>
      <c r="B899" s="38">
        <v>892</v>
      </c>
      <c r="C899" s="39" t="s">
        <v>95</v>
      </c>
      <c r="D899" s="38" t="s">
        <v>32</v>
      </c>
      <c r="E899" s="40" t="s">
        <v>12</v>
      </c>
      <c r="F899" s="41">
        <v>58</v>
      </c>
      <c r="G899" s="41">
        <v>38</v>
      </c>
      <c r="H899" s="41">
        <v>5</v>
      </c>
      <c r="I899" s="41">
        <v>0</v>
      </c>
      <c r="J899" s="41">
        <v>0</v>
      </c>
      <c r="K899" s="41">
        <v>102</v>
      </c>
      <c r="L899" s="42"/>
      <c r="M899" s="43"/>
    </row>
    <row r="900" spans="1:13" ht="12.75" customHeight="1">
      <c r="A900" s="37"/>
      <c r="B900" s="38">
        <v>893</v>
      </c>
      <c r="C900" s="39" t="s">
        <v>95</v>
      </c>
      <c r="D900" s="38" t="s">
        <v>33</v>
      </c>
      <c r="E900" s="40" t="s">
        <v>13</v>
      </c>
      <c r="F900" s="41">
        <v>298</v>
      </c>
      <c r="G900" s="41">
        <v>95</v>
      </c>
      <c r="H900" s="41">
        <v>20</v>
      </c>
      <c r="I900" s="41">
        <v>3</v>
      </c>
      <c r="J900" s="41">
        <v>0</v>
      </c>
      <c r="K900" s="41">
        <v>416</v>
      </c>
      <c r="L900" s="42"/>
      <c r="M900" s="43"/>
    </row>
    <row r="901" spans="1:13" ht="12.75" customHeight="1">
      <c r="A901" s="37"/>
      <c r="B901" s="38">
        <v>894</v>
      </c>
      <c r="C901" s="39" t="s">
        <v>95</v>
      </c>
      <c r="D901" s="38" t="s">
        <v>34</v>
      </c>
      <c r="E901" s="40" t="s">
        <v>14</v>
      </c>
      <c r="F901" s="41">
        <v>773</v>
      </c>
      <c r="G901" s="41">
        <v>66</v>
      </c>
      <c r="H901" s="41">
        <v>26</v>
      </c>
      <c r="I901" s="41">
        <v>5</v>
      </c>
      <c r="J901" s="41">
        <v>0</v>
      </c>
      <c r="K901" s="41">
        <v>870</v>
      </c>
      <c r="L901" s="42"/>
      <c r="M901" s="43"/>
    </row>
    <row r="902" spans="1:13" ht="12.75" customHeight="1">
      <c r="A902" s="37"/>
      <c r="B902" s="38">
        <v>895</v>
      </c>
      <c r="C902" s="39" t="s">
        <v>95</v>
      </c>
      <c r="D902" s="38" t="s">
        <v>35</v>
      </c>
      <c r="E902" s="40" t="s">
        <v>15</v>
      </c>
      <c r="F902" s="41">
        <v>948</v>
      </c>
      <c r="G902" s="41">
        <v>491</v>
      </c>
      <c r="H902" s="41">
        <v>104</v>
      </c>
      <c r="I902" s="41">
        <v>16</v>
      </c>
      <c r="J902" s="41">
        <v>0</v>
      </c>
      <c r="K902" s="41">
        <v>1559</v>
      </c>
      <c r="L902" s="42"/>
      <c r="M902" s="43"/>
    </row>
    <row r="903" spans="1:13" ht="12.75" customHeight="1">
      <c r="A903" s="37"/>
      <c r="B903" s="38">
        <v>896</v>
      </c>
      <c r="C903" s="39" t="s">
        <v>95</v>
      </c>
      <c r="D903" s="38" t="s">
        <v>36</v>
      </c>
      <c r="E903" s="40" t="s">
        <v>16</v>
      </c>
      <c r="F903" s="41">
        <v>328</v>
      </c>
      <c r="G903" s="41">
        <v>127</v>
      </c>
      <c r="H903" s="41">
        <v>32</v>
      </c>
      <c r="I903" s="41">
        <v>15</v>
      </c>
      <c r="J903" s="41">
        <v>0</v>
      </c>
      <c r="K903" s="41">
        <v>502</v>
      </c>
      <c r="L903" s="42"/>
      <c r="M903" s="43"/>
    </row>
    <row r="904" spans="1:13" ht="12.75" customHeight="1">
      <c r="A904" s="37"/>
      <c r="B904" s="38">
        <v>897</v>
      </c>
      <c r="C904" s="39" t="s">
        <v>95</v>
      </c>
      <c r="D904" s="38" t="s">
        <v>37</v>
      </c>
      <c r="E904" s="40" t="s">
        <v>17</v>
      </c>
      <c r="F904" s="41">
        <v>15</v>
      </c>
      <c r="G904" s="41">
        <v>9</v>
      </c>
      <c r="H904" s="41">
        <v>8</v>
      </c>
      <c r="I904" s="41">
        <v>3</v>
      </c>
      <c r="J904" s="41">
        <v>0</v>
      </c>
      <c r="K904" s="41">
        <v>34</v>
      </c>
      <c r="L904" s="42"/>
      <c r="M904" s="43"/>
    </row>
    <row r="905" spans="1:13" ht="12.75" customHeight="1">
      <c r="A905" s="37"/>
      <c r="B905" s="38">
        <v>898</v>
      </c>
      <c r="C905" s="39" t="s">
        <v>95</v>
      </c>
      <c r="D905" s="38" t="s">
        <v>38</v>
      </c>
      <c r="E905" s="40" t="s">
        <v>18</v>
      </c>
      <c r="F905" s="41">
        <v>107</v>
      </c>
      <c r="G905" s="41">
        <v>54</v>
      </c>
      <c r="H905" s="41">
        <v>35</v>
      </c>
      <c r="I905" s="41">
        <v>11</v>
      </c>
      <c r="J905" s="41">
        <v>0</v>
      </c>
      <c r="K905" s="41">
        <v>208</v>
      </c>
      <c r="L905" s="42"/>
      <c r="M905" s="43"/>
    </row>
    <row r="906" spans="1:13" ht="12.75" customHeight="1">
      <c r="A906" s="37"/>
      <c r="B906" s="38">
        <v>899</v>
      </c>
      <c r="C906" s="39" t="s">
        <v>95</v>
      </c>
      <c r="D906" s="38" t="s">
        <v>39</v>
      </c>
      <c r="E906" s="40" t="s">
        <v>19</v>
      </c>
      <c r="F906" s="41">
        <v>530</v>
      </c>
      <c r="G906" s="41">
        <v>175</v>
      </c>
      <c r="H906" s="41">
        <v>86</v>
      </c>
      <c r="I906" s="41">
        <v>29</v>
      </c>
      <c r="J906" s="41">
        <v>3</v>
      </c>
      <c r="K906" s="41">
        <v>821</v>
      </c>
      <c r="L906" s="42"/>
      <c r="M906" s="43"/>
    </row>
    <row r="907" spans="1:13" ht="12.75" customHeight="1">
      <c r="A907" s="37"/>
      <c r="B907" s="38">
        <v>900</v>
      </c>
      <c r="C907" s="39" t="s">
        <v>95</v>
      </c>
      <c r="D907" s="38" t="s">
        <v>40</v>
      </c>
      <c r="E907" s="40" t="s">
        <v>20</v>
      </c>
      <c r="F907" s="41">
        <v>91</v>
      </c>
      <c r="G907" s="41">
        <v>39</v>
      </c>
      <c r="H907" s="41">
        <v>22</v>
      </c>
      <c r="I907" s="41">
        <v>4</v>
      </c>
      <c r="J907" s="41">
        <v>0</v>
      </c>
      <c r="K907" s="41">
        <v>156</v>
      </c>
      <c r="L907" s="42"/>
      <c r="M907" s="43"/>
    </row>
    <row r="908" spans="1:13" ht="12.75" customHeight="1">
      <c r="A908" s="37"/>
      <c r="B908" s="38">
        <v>901</v>
      </c>
      <c r="C908" s="39" t="s">
        <v>95</v>
      </c>
      <c r="D908" s="38" t="s">
        <v>41</v>
      </c>
      <c r="E908" s="40" t="s">
        <v>21</v>
      </c>
      <c r="F908" s="41">
        <v>302</v>
      </c>
      <c r="G908" s="41">
        <v>254</v>
      </c>
      <c r="H908" s="41">
        <v>72</v>
      </c>
      <c r="I908" s="41">
        <v>4</v>
      </c>
      <c r="J908" s="41">
        <v>0</v>
      </c>
      <c r="K908" s="41">
        <v>632</v>
      </c>
      <c r="L908" s="42"/>
      <c r="M908" s="43"/>
    </row>
    <row r="909" spans="1:13" ht="12.75" customHeight="1">
      <c r="A909" s="37"/>
      <c r="B909" s="38">
        <v>902</v>
      </c>
      <c r="C909" s="39" t="s">
        <v>95</v>
      </c>
      <c r="D909" s="38" t="s">
        <v>42</v>
      </c>
      <c r="E909" s="49" t="s">
        <v>44</v>
      </c>
      <c r="F909" s="41">
        <v>5</v>
      </c>
      <c r="G909" s="41">
        <v>0</v>
      </c>
      <c r="H909" s="41">
        <v>0</v>
      </c>
      <c r="I909" s="41">
        <v>0</v>
      </c>
      <c r="J909" s="41">
        <v>0</v>
      </c>
      <c r="K909" s="41">
        <v>6</v>
      </c>
      <c r="L909" s="42"/>
      <c r="M909" s="43"/>
    </row>
    <row r="910" spans="1:13" ht="12.75" customHeight="1">
      <c r="A910" s="37"/>
      <c r="B910" s="38">
        <v>903</v>
      </c>
      <c r="C910" s="39" t="s">
        <v>95</v>
      </c>
      <c r="D910" s="38"/>
      <c r="E910" s="40" t="s">
        <v>1</v>
      </c>
      <c r="F910" s="41">
        <v>6079</v>
      </c>
      <c r="G910" s="41">
        <v>2791</v>
      </c>
      <c r="H910" s="41">
        <v>977</v>
      </c>
      <c r="I910" s="41">
        <v>255</v>
      </c>
      <c r="J910" s="41">
        <v>4</v>
      </c>
      <c r="K910" s="41">
        <v>10106</v>
      </c>
      <c r="L910" s="42"/>
      <c r="M910" s="43"/>
    </row>
    <row r="911" spans="1:13" ht="12.75" customHeight="1">
      <c r="A911" s="37"/>
      <c r="B911" s="38">
        <v>904</v>
      </c>
      <c r="C911" s="39" t="s">
        <v>96</v>
      </c>
      <c r="D911" s="38" t="s">
        <v>23</v>
      </c>
      <c r="E911" s="40" t="s">
        <v>3</v>
      </c>
      <c r="F911" s="41">
        <v>309</v>
      </c>
      <c r="G911" s="41">
        <v>72</v>
      </c>
      <c r="H911" s="41">
        <v>26</v>
      </c>
      <c r="I911" s="41">
        <v>17</v>
      </c>
      <c r="J911" s="41">
        <v>0</v>
      </c>
      <c r="K911" s="41">
        <v>426</v>
      </c>
      <c r="L911" s="42"/>
      <c r="M911" s="43"/>
    </row>
    <row r="912" spans="1:13" ht="12.75" customHeight="1">
      <c r="A912" s="37"/>
      <c r="B912" s="38">
        <v>905</v>
      </c>
      <c r="C912" s="39" t="s">
        <v>96</v>
      </c>
      <c r="D912" s="38" t="s">
        <v>24</v>
      </c>
      <c r="E912" s="40" t="s">
        <v>4</v>
      </c>
      <c r="F912" s="41">
        <v>137</v>
      </c>
      <c r="G912" s="41">
        <v>35</v>
      </c>
      <c r="H912" s="41">
        <v>17</v>
      </c>
      <c r="I912" s="41">
        <v>4</v>
      </c>
      <c r="J912" s="41">
        <v>0</v>
      </c>
      <c r="K912" s="41">
        <v>194</v>
      </c>
      <c r="L912" s="42"/>
      <c r="M912" s="43"/>
    </row>
    <row r="913" spans="1:13" ht="12.75" customHeight="1">
      <c r="A913" s="37"/>
      <c r="B913" s="38">
        <v>906</v>
      </c>
      <c r="C913" s="39" t="s">
        <v>96</v>
      </c>
      <c r="D913" s="38" t="s">
        <v>25</v>
      </c>
      <c r="E913" s="40" t="s">
        <v>5</v>
      </c>
      <c r="F913" s="41">
        <v>491</v>
      </c>
      <c r="G913" s="41">
        <v>213</v>
      </c>
      <c r="H913" s="41">
        <v>99</v>
      </c>
      <c r="I913" s="41">
        <v>55</v>
      </c>
      <c r="J913" s="41">
        <v>3</v>
      </c>
      <c r="K913" s="41">
        <v>861</v>
      </c>
      <c r="L913" s="42"/>
      <c r="M913" s="43"/>
    </row>
    <row r="914" spans="1:13" ht="12.75" customHeight="1">
      <c r="A914" s="37"/>
      <c r="B914" s="38">
        <v>907</v>
      </c>
      <c r="C914" s="39" t="s">
        <v>96</v>
      </c>
      <c r="D914" s="38" t="s">
        <v>26</v>
      </c>
      <c r="E914" s="40" t="s">
        <v>6</v>
      </c>
      <c r="F914" s="41">
        <v>235</v>
      </c>
      <c r="G914" s="41">
        <v>34</v>
      </c>
      <c r="H914" s="41">
        <v>19</v>
      </c>
      <c r="I914" s="41">
        <v>21</v>
      </c>
      <c r="J914" s="41">
        <v>0</v>
      </c>
      <c r="K914" s="41">
        <v>310</v>
      </c>
      <c r="L914" s="42"/>
      <c r="M914" s="43"/>
    </row>
    <row r="915" spans="1:13" ht="12.75" customHeight="1">
      <c r="A915" s="37"/>
      <c r="B915" s="38">
        <v>908</v>
      </c>
      <c r="C915" s="39" t="s">
        <v>96</v>
      </c>
      <c r="D915" s="38" t="s">
        <v>27</v>
      </c>
      <c r="E915" s="40" t="s">
        <v>7</v>
      </c>
      <c r="F915" s="41">
        <v>3253</v>
      </c>
      <c r="G915" s="41">
        <v>437</v>
      </c>
      <c r="H915" s="41">
        <v>152</v>
      </c>
      <c r="I915" s="41">
        <v>86</v>
      </c>
      <c r="J915" s="41">
        <v>6</v>
      </c>
      <c r="K915" s="41">
        <v>3934</v>
      </c>
      <c r="L915" s="42"/>
      <c r="M915" s="43"/>
    </row>
    <row r="916" spans="1:13" ht="12.75" customHeight="1">
      <c r="A916" s="37"/>
      <c r="B916" s="38">
        <v>909</v>
      </c>
      <c r="C916" s="39" t="s">
        <v>96</v>
      </c>
      <c r="D916" s="38" t="s">
        <v>28</v>
      </c>
      <c r="E916" s="40" t="s">
        <v>8</v>
      </c>
      <c r="F916" s="41">
        <v>746</v>
      </c>
      <c r="G916" s="41">
        <v>341</v>
      </c>
      <c r="H916" s="41">
        <v>140</v>
      </c>
      <c r="I916" s="41">
        <v>69</v>
      </c>
      <c r="J916" s="41">
        <v>3</v>
      </c>
      <c r="K916" s="41">
        <v>1298</v>
      </c>
      <c r="L916" s="42"/>
      <c r="M916" s="43"/>
    </row>
    <row r="917" spans="1:13" ht="12.75" customHeight="1">
      <c r="A917" s="37"/>
      <c r="B917" s="38">
        <v>910</v>
      </c>
      <c r="C917" s="39" t="s">
        <v>96</v>
      </c>
      <c r="D917" s="38" t="s">
        <v>29</v>
      </c>
      <c r="E917" s="40" t="s">
        <v>9</v>
      </c>
      <c r="F917" s="41">
        <v>1213</v>
      </c>
      <c r="G917" s="41">
        <v>684</v>
      </c>
      <c r="H917" s="41">
        <v>313</v>
      </c>
      <c r="I917" s="41">
        <v>89</v>
      </c>
      <c r="J917" s="41">
        <v>6</v>
      </c>
      <c r="K917" s="41">
        <v>2305</v>
      </c>
      <c r="L917" s="42"/>
      <c r="M917" s="43"/>
    </row>
    <row r="918" spans="1:13" ht="12.75" customHeight="1">
      <c r="A918" s="37"/>
      <c r="B918" s="38">
        <v>911</v>
      </c>
      <c r="C918" s="39" t="s">
        <v>96</v>
      </c>
      <c r="D918" s="38" t="s">
        <v>30</v>
      </c>
      <c r="E918" s="40" t="s">
        <v>10</v>
      </c>
      <c r="F918" s="41">
        <v>997</v>
      </c>
      <c r="G918" s="41">
        <v>762</v>
      </c>
      <c r="H918" s="41">
        <v>796</v>
      </c>
      <c r="I918" s="41">
        <v>395</v>
      </c>
      <c r="J918" s="41">
        <v>12</v>
      </c>
      <c r="K918" s="41">
        <v>2962</v>
      </c>
      <c r="L918" s="42"/>
      <c r="M918" s="43"/>
    </row>
    <row r="919" spans="1:13" ht="12.75" customHeight="1">
      <c r="A919" s="37"/>
      <c r="B919" s="38">
        <v>912</v>
      </c>
      <c r="C919" s="39" t="s">
        <v>96</v>
      </c>
      <c r="D919" s="38" t="s">
        <v>31</v>
      </c>
      <c r="E919" s="40" t="s">
        <v>11</v>
      </c>
      <c r="F919" s="41">
        <v>1422</v>
      </c>
      <c r="G919" s="41">
        <v>129</v>
      </c>
      <c r="H919" s="41">
        <v>48</v>
      </c>
      <c r="I919" s="41">
        <v>40</v>
      </c>
      <c r="J919" s="41">
        <v>5</v>
      </c>
      <c r="K919" s="41">
        <v>1644</v>
      </c>
      <c r="L919" s="42"/>
      <c r="M919" s="43"/>
    </row>
    <row r="920" spans="1:13" ht="12.75" customHeight="1">
      <c r="A920" s="37"/>
      <c r="B920" s="38">
        <v>913</v>
      </c>
      <c r="C920" s="39" t="s">
        <v>96</v>
      </c>
      <c r="D920" s="38" t="s">
        <v>32</v>
      </c>
      <c r="E920" s="40" t="s">
        <v>12</v>
      </c>
      <c r="F920" s="41">
        <v>386</v>
      </c>
      <c r="G920" s="41">
        <v>137</v>
      </c>
      <c r="H920" s="41">
        <v>95</v>
      </c>
      <c r="I920" s="41">
        <v>44</v>
      </c>
      <c r="J920" s="41">
        <v>3</v>
      </c>
      <c r="K920" s="41">
        <v>665</v>
      </c>
      <c r="L920" s="42"/>
      <c r="M920" s="43"/>
    </row>
    <row r="921" spans="1:13" ht="12.75" customHeight="1">
      <c r="A921" s="37"/>
      <c r="B921" s="38">
        <v>914</v>
      </c>
      <c r="C921" s="39" t="s">
        <v>96</v>
      </c>
      <c r="D921" s="38" t="s">
        <v>33</v>
      </c>
      <c r="E921" s="40" t="s">
        <v>13</v>
      </c>
      <c r="F921" s="41">
        <v>5484</v>
      </c>
      <c r="G921" s="41">
        <v>1396</v>
      </c>
      <c r="H921" s="41">
        <v>315</v>
      </c>
      <c r="I921" s="41">
        <v>146</v>
      </c>
      <c r="J921" s="41">
        <v>15</v>
      </c>
      <c r="K921" s="41">
        <v>7356</v>
      </c>
      <c r="L921" s="42"/>
      <c r="M921" s="43"/>
    </row>
    <row r="922" spans="1:13" ht="12.75" customHeight="1">
      <c r="A922" s="37"/>
      <c r="B922" s="38">
        <v>915</v>
      </c>
      <c r="C922" s="39" t="s">
        <v>96</v>
      </c>
      <c r="D922" s="38" t="s">
        <v>34</v>
      </c>
      <c r="E922" s="40" t="s">
        <v>14</v>
      </c>
      <c r="F922" s="41">
        <v>6062</v>
      </c>
      <c r="G922" s="41">
        <v>615</v>
      </c>
      <c r="H922" s="41">
        <v>180</v>
      </c>
      <c r="I922" s="41">
        <v>61</v>
      </c>
      <c r="J922" s="41">
        <v>4</v>
      </c>
      <c r="K922" s="41">
        <v>6922</v>
      </c>
      <c r="L922" s="42"/>
      <c r="M922" s="43"/>
    </row>
    <row r="923" spans="1:13" ht="12.75" customHeight="1">
      <c r="A923" s="37"/>
      <c r="B923" s="38">
        <v>916</v>
      </c>
      <c r="C923" s="39" t="s">
        <v>96</v>
      </c>
      <c r="D923" s="38" t="s">
        <v>35</v>
      </c>
      <c r="E923" s="40" t="s">
        <v>15</v>
      </c>
      <c r="F923" s="41">
        <v>5540</v>
      </c>
      <c r="G923" s="41">
        <v>2707</v>
      </c>
      <c r="H923" s="41">
        <v>1115</v>
      </c>
      <c r="I923" s="41">
        <v>601</v>
      </c>
      <c r="J923" s="41">
        <v>39</v>
      </c>
      <c r="K923" s="41">
        <v>10002</v>
      </c>
      <c r="L923" s="42"/>
      <c r="M923" s="43"/>
    </row>
    <row r="924" spans="1:13" ht="12.75" customHeight="1">
      <c r="A924" s="37"/>
      <c r="B924" s="38">
        <v>917</v>
      </c>
      <c r="C924" s="39" t="s">
        <v>96</v>
      </c>
      <c r="D924" s="38" t="s">
        <v>36</v>
      </c>
      <c r="E924" s="40" t="s">
        <v>16</v>
      </c>
      <c r="F924" s="41">
        <v>1122</v>
      </c>
      <c r="G924" s="41">
        <v>547</v>
      </c>
      <c r="H924" s="41">
        <v>253</v>
      </c>
      <c r="I924" s="41">
        <v>187</v>
      </c>
      <c r="J924" s="41">
        <v>40</v>
      </c>
      <c r="K924" s="41">
        <v>2149</v>
      </c>
      <c r="L924" s="42"/>
      <c r="M924" s="43"/>
    </row>
    <row r="925" spans="1:13" ht="12.75" customHeight="1">
      <c r="A925" s="37"/>
      <c r="B925" s="38">
        <v>918</v>
      </c>
      <c r="C925" s="39" t="s">
        <v>96</v>
      </c>
      <c r="D925" s="38" t="s">
        <v>37</v>
      </c>
      <c r="E925" s="40" t="s">
        <v>17</v>
      </c>
      <c r="F925" s="41">
        <v>57</v>
      </c>
      <c r="G925" s="41">
        <v>28</v>
      </c>
      <c r="H925" s="41">
        <v>16</v>
      </c>
      <c r="I925" s="41">
        <v>15</v>
      </c>
      <c r="J925" s="41">
        <v>0</v>
      </c>
      <c r="K925" s="41">
        <v>118</v>
      </c>
      <c r="L925" s="42"/>
      <c r="M925" s="43"/>
    </row>
    <row r="926" spans="1:13" ht="12.75" customHeight="1">
      <c r="A926" s="37"/>
      <c r="B926" s="38">
        <v>919</v>
      </c>
      <c r="C926" s="39" t="s">
        <v>96</v>
      </c>
      <c r="D926" s="38" t="s">
        <v>38</v>
      </c>
      <c r="E926" s="40" t="s">
        <v>18</v>
      </c>
      <c r="F926" s="41">
        <v>442</v>
      </c>
      <c r="G926" s="41">
        <v>288</v>
      </c>
      <c r="H926" s="41">
        <v>178</v>
      </c>
      <c r="I926" s="41">
        <v>98</v>
      </c>
      <c r="J926" s="41">
        <v>9</v>
      </c>
      <c r="K926" s="41">
        <v>1015</v>
      </c>
      <c r="L926" s="42"/>
      <c r="M926" s="43"/>
    </row>
    <row r="927" spans="1:13" ht="12.75" customHeight="1">
      <c r="A927" s="37"/>
      <c r="B927" s="38">
        <v>920</v>
      </c>
      <c r="C927" s="39" t="s">
        <v>96</v>
      </c>
      <c r="D927" s="38" t="s">
        <v>39</v>
      </c>
      <c r="E927" s="40" t="s">
        <v>19</v>
      </c>
      <c r="F927" s="41">
        <v>1772</v>
      </c>
      <c r="G927" s="41">
        <v>588</v>
      </c>
      <c r="H927" s="41">
        <v>252</v>
      </c>
      <c r="I927" s="41">
        <v>77</v>
      </c>
      <c r="J927" s="41">
        <v>7</v>
      </c>
      <c r="K927" s="41">
        <v>2696</v>
      </c>
      <c r="L927" s="42"/>
      <c r="M927" s="43"/>
    </row>
    <row r="928" spans="1:13" ht="12.75" customHeight="1">
      <c r="A928" s="37"/>
      <c r="B928" s="38">
        <v>921</v>
      </c>
      <c r="C928" s="39" t="s">
        <v>96</v>
      </c>
      <c r="D928" s="38" t="s">
        <v>40</v>
      </c>
      <c r="E928" s="40" t="s">
        <v>20</v>
      </c>
      <c r="F928" s="41">
        <v>435</v>
      </c>
      <c r="G928" s="41">
        <v>124</v>
      </c>
      <c r="H928" s="41">
        <v>55</v>
      </c>
      <c r="I928" s="41">
        <v>32</v>
      </c>
      <c r="J928" s="41">
        <v>5</v>
      </c>
      <c r="K928" s="41">
        <v>651</v>
      </c>
      <c r="L928" s="42"/>
      <c r="M928" s="43"/>
    </row>
    <row r="929" spans="1:13" ht="12.75" customHeight="1">
      <c r="A929" s="37"/>
      <c r="B929" s="38">
        <v>922</v>
      </c>
      <c r="C929" s="39" t="s">
        <v>96</v>
      </c>
      <c r="D929" s="38" t="s">
        <v>41</v>
      </c>
      <c r="E929" s="40" t="s">
        <v>21</v>
      </c>
      <c r="F929" s="41">
        <v>630</v>
      </c>
      <c r="G929" s="41">
        <v>400</v>
      </c>
      <c r="H929" s="41">
        <v>165</v>
      </c>
      <c r="I929" s="41">
        <v>25</v>
      </c>
      <c r="J929" s="41">
        <v>0</v>
      </c>
      <c r="K929" s="41">
        <v>1221</v>
      </c>
      <c r="L929" s="42"/>
      <c r="M929" s="43"/>
    </row>
    <row r="930" spans="1:13" ht="12.75" customHeight="1">
      <c r="A930" s="37"/>
      <c r="B930" s="38">
        <v>923</v>
      </c>
      <c r="C930" s="39" t="s">
        <v>96</v>
      </c>
      <c r="D930" s="38" t="s">
        <v>42</v>
      </c>
      <c r="E930" s="49" t="s">
        <v>44</v>
      </c>
      <c r="F930" s="41">
        <v>50</v>
      </c>
      <c r="G930" s="41">
        <v>3</v>
      </c>
      <c r="H930" s="41">
        <v>0</v>
      </c>
      <c r="I930" s="41">
        <v>0</v>
      </c>
      <c r="J930" s="41">
        <v>0</v>
      </c>
      <c r="K930" s="41">
        <v>54</v>
      </c>
      <c r="L930" s="42"/>
      <c r="M930" s="43"/>
    </row>
    <row r="931" spans="1:13" ht="12.75" customHeight="1">
      <c r="A931" s="37"/>
      <c r="B931" s="38">
        <v>924</v>
      </c>
      <c r="C931" s="39" t="s">
        <v>96</v>
      </c>
      <c r="D931" s="38"/>
      <c r="E931" s="40" t="s">
        <v>1</v>
      </c>
      <c r="F931" s="41">
        <v>30783</v>
      </c>
      <c r="G931" s="41">
        <v>9540</v>
      </c>
      <c r="H931" s="41">
        <v>4234</v>
      </c>
      <c r="I931" s="41">
        <v>2063</v>
      </c>
      <c r="J931" s="41">
        <v>163</v>
      </c>
      <c r="K931" s="41">
        <v>46783</v>
      </c>
      <c r="L931" s="42"/>
      <c r="M931" s="43"/>
    </row>
    <row r="932" spans="1:13" ht="12.75" customHeight="1">
      <c r="A932" s="37"/>
      <c r="B932" s="38">
        <v>925</v>
      </c>
      <c r="C932" s="39" t="s">
        <v>97</v>
      </c>
      <c r="D932" s="38" t="s">
        <v>23</v>
      </c>
      <c r="E932" s="40" t="s">
        <v>3</v>
      </c>
      <c r="F932" s="41">
        <v>93</v>
      </c>
      <c r="G932" s="41">
        <v>22</v>
      </c>
      <c r="H932" s="41">
        <v>3</v>
      </c>
      <c r="I932" s="41">
        <v>0</v>
      </c>
      <c r="J932" s="41">
        <v>0</v>
      </c>
      <c r="K932" s="41">
        <v>118</v>
      </c>
      <c r="L932" s="42"/>
      <c r="M932" s="43"/>
    </row>
    <row r="933" spans="1:13" ht="12.75" customHeight="1">
      <c r="A933" s="37"/>
      <c r="B933" s="38">
        <v>926</v>
      </c>
      <c r="C933" s="39" t="s">
        <v>97</v>
      </c>
      <c r="D933" s="38" t="s">
        <v>24</v>
      </c>
      <c r="E933" s="40" t="s">
        <v>4</v>
      </c>
      <c r="F933" s="41">
        <v>4</v>
      </c>
      <c r="G933" s="41">
        <v>4</v>
      </c>
      <c r="H933" s="41">
        <v>0</v>
      </c>
      <c r="I933" s="41">
        <v>0</v>
      </c>
      <c r="J933" s="41">
        <v>0</v>
      </c>
      <c r="K933" s="41">
        <v>8</v>
      </c>
      <c r="L933" s="42"/>
      <c r="M933" s="43"/>
    </row>
    <row r="934" spans="1:13" ht="12.75" customHeight="1">
      <c r="A934" s="37"/>
      <c r="B934" s="38">
        <v>927</v>
      </c>
      <c r="C934" s="39" t="s">
        <v>97</v>
      </c>
      <c r="D934" s="38" t="s">
        <v>25</v>
      </c>
      <c r="E934" s="40" t="s">
        <v>5</v>
      </c>
      <c r="F934" s="41">
        <v>218</v>
      </c>
      <c r="G934" s="41">
        <v>106</v>
      </c>
      <c r="H934" s="41">
        <v>43</v>
      </c>
      <c r="I934" s="41">
        <v>17</v>
      </c>
      <c r="J934" s="41">
        <v>0</v>
      </c>
      <c r="K934" s="41">
        <v>384</v>
      </c>
      <c r="L934" s="42"/>
      <c r="M934" s="43"/>
    </row>
    <row r="935" spans="1:13" ht="12.75" customHeight="1">
      <c r="A935" s="37"/>
      <c r="B935" s="38">
        <v>928</v>
      </c>
      <c r="C935" s="39" t="s">
        <v>97</v>
      </c>
      <c r="D935" s="38" t="s">
        <v>26</v>
      </c>
      <c r="E935" s="40" t="s">
        <v>6</v>
      </c>
      <c r="F935" s="41">
        <v>35</v>
      </c>
      <c r="G935" s="41">
        <v>19</v>
      </c>
      <c r="H935" s="41">
        <v>9</v>
      </c>
      <c r="I935" s="41">
        <v>3</v>
      </c>
      <c r="J935" s="41">
        <v>0</v>
      </c>
      <c r="K935" s="41">
        <v>65</v>
      </c>
      <c r="L935" s="42"/>
      <c r="M935" s="43"/>
    </row>
    <row r="936" spans="1:13" ht="12.75" customHeight="1">
      <c r="A936" s="37"/>
      <c r="B936" s="38">
        <v>929</v>
      </c>
      <c r="C936" s="39" t="s">
        <v>97</v>
      </c>
      <c r="D936" s="38" t="s">
        <v>27</v>
      </c>
      <c r="E936" s="40" t="s">
        <v>7</v>
      </c>
      <c r="F936" s="41">
        <v>2637</v>
      </c>
      <c r="G936" s="41">
        <v>1065</v>
      </c>
      <c r="H936" s="41">
        <v>160</v>
      </c>
      <c r="I936" s="41">
        <v>24</v>
      </c>
      <c r="J936" s="41">
        <v>0</v>
      </c>
      <c r="K936" s="41">
        <v>3886</v>
      </c>
      <c r="L936" s="42"/>
      <c r="M936" s="43"/>
    </row>
    <row r="937" spans="1:13" ht="12.75" customHeight="1">
      <c r="A937" s="37"/>
      <c r="B937" s="38">
        <v>930</v>
      </c>
      <c r="C937" s="39" t="s">
        <v>97</v>
      </c>
      <c r="D937" s="38" t="s">
        <v>28</v>
      </c>
      <c r="E937" s="40" t="s">
        <v>8</v>
      </c>
      <c r="F937" s="41">
        <v>211</v>
      </c>
      <c r="G937" s="41">
        <v>90</v>
      </c>
      <c r="H937" s="41">
        <v>26</v>
      </c>
      <c r="I937" s="41">
        <v>12</v>
      </c>
      <c r="J937" s="41">
        <v>0</v>
      </c>
      <c r="K937" s="41">
        <v>339</v>
      </c>
      <c r="L937" s="42"/>
      <c r="M937" s="43"/>
    </row>
    <row r="938" spans="1:13" ht="12.75" customHeight="1">
      <c r="A938" s="37"/>
      <c r="B938" s="38">
        <v>931</v>
      </c>
      <c r="C938" s="39" t="s">
        <v>97</v>
      </c>
      <c r="D938" s="38" t="s">
        <v>29</v>
      </c>
      <c r="E938" s="40" t="s">
        <v>9</v>
      </c>
      <c r="F938" s="41">
        <v>637</v>
      </c>
      <c r="G938" s="41">
        <v>270</v>
      </c>
      <c r="H938" s="41">
        <v>90</v>
      </c>
      <c r="I938" s="41">
        <v>24</v>
      </c>
      <c r="J938" s="41">
        <v>0</v>
      </c>
      <c r="K938" s="41">
        <v>1022</v>
      </c>
      <c r="L938" s="42"/>
      <c r="M938" s="43"/>
    </row>
    <row r="939" spans="1:13" ht="12.75" customHeight="1">
      <c r="A939" s="37"/>
      <c r="B939" s="38">
        <v>932</v>
      </c>
      <c r="C939" s="39" t="s">
        <v>97</v>
      </c>
      <c r="D939" s="38" t="s">
        <v>30</v>
      </c>
      <c r="E939" s="40" t="s">
        <v>10</v>
      </c>
      <c r="F939" s="41">
        <v>266</v>
      </c>
      <c r="G939" s="41">
        <v>228</v>
      </c>
      <c r="H939" s="41">
        <v>132</v>
      </c>
      <c r="I939" s="41">
        <v>15</v>
      </c>
      <c r="J939" s="41">
        <v>0</v>
      </c>
      <c r="K939" s="41">
        <v>642</v>
      </c>
      <c r="L939" s="42"/>
      <c r="M939" s="43"/>
    </row>
    <row r="940" spans="1:13" ht="12.75" customHeight="1">
      <c r="A940" s="37"/>
      <c r="B940" s="38">
        <v>933</v>
      </c>
      <c r="C940" s="39" t="s">
        <v>97</v>
      </c>
      <c r="D940" s="38" t="s">
        <v>31</v>
      </c>
      <c r="E940" s="40" t="s">
        <v>11</v>
      </c>
      <c r="F940" s="41">
        <v>5011</v>
      </c>
      <c r="G940" s="41">
        <v>520</v>
      </c>
      <c r="H940" s="41">
        <v>35</v>
      </c>
      <c r="I940" s="41">
        <v>8</v>
      </c>
      <c r="J940" s="41">
        <v>0</v>
      </c>
      <c r="K940" s="41">
        <v>5574</v>
      </c>
      <c r="L940" s="42"/>
      <c r="M940" s="43"/>
    </row>
    <row r="941" spans="1:13" ht="12.75" customHeight="1">
      <c r="A941" s="37"/>
      <c r="B941" s="38">
        <v>934</v>
      </c>
      <c r="C941" s="39" t="s">
        <v>97</v>
      </c>
      <c r="D941" s="38" t="s">
        <v>32</v>
      </c>
      <c r="E941" s="40" t="s">
        <v>12</v>
      </c>
      <c r="F941" s="41">
        <v>65</v>
      </c>
      <c r="G941" s="41">
        <v>19</v>
      </c>
      <c r="H941" s="41">
        <v>3</v>
      </c>
      <c r="I941" s="41">
        <v>0</v>
      </c>
      <c r="J941" s="41">
        <v>0</v>
      </c>
      <c r="K941" s="41">
        <v>86</v>
      </c>
      <c r="L941" s="42"/>
      <c r="M941" s="43"/>
    </row>
    <row r="942" spans="1:13" ht="12.75" customHeight="1">
      <c r="A942" s="37"/>
      <c r="B942" s="38">
        <v>935</v>
      </c>
      <c r="C942" s="39" t="s">
        <v>97</v>
      </c>
      <c r="D942" s="38" t="s">
        <v>33</v>
      </c>
      <c r="E942" s="40" t="s">
        <v>13</v>
      </c>
      <c r="F942" s="41">
        <v>357</v>
      </c>
      <c r="G942" s="41">
        <v>102</v>
      </c>
      <c r="H942" s="41">
        <v>4</v>
      </c>
      <c r="I942" s="41">
        <v>3</v>
      </c>
      <c r="J942" s="41">
        <v>0</v>
      </c>
      <c r="K942" s="41">
        <v>465</v>
      </c>
      <c r="L942" s="42"/>
      <c r="M942" s="43"/>
    </row>
    <row r="943" spans="1:13" ht="12.75" customHeight="1">
      <c r="A943" s="37"/>
      <c r="B943" s="38">
        <v>936</v>
      </c>
      <c r="C943" s="39" t="s">
        <v>97</v>
      </c>
      <c r="D943" s="38" t="s">
        <v>34</v>
      </c>
      <c r="E943" s="40" t="s">
        <v>14</v>
      </c>
      <c r="F943" s="41">
        <v>1104</v>
      </c>
      <c r="G943" s="41">
        <v>126</v>
      </c>
      <c r="H943" s="41">
        <v>20</v>
      </c>
      <c r="I943" s="41">
        <v>3</v>
      </c>
      <c r="J943" s="41">
        <v>0</v>
      </c>
      <c r="K943" s="41">
        <v>1253</v>
      </c>
      <c r="L943" s="42"/>
      <c r="M943" s="43"/>
    </row>
    <row r="944" spans="1:13" ht="12.75" customHeight="1">
      <c r="A944" s="37"/>
      <c r="B944" s="38">
        <v>937</v>
      </c>
      <c r="C944" s="39" t="s">
        <v>97</v>
      </c>
      <c r="D944" s="38" t="s">
        <v>35</v>
      </c>
      <c r="E944" s="40" t="s">
        <v>15</v>
      </c>
      <c r="F944" s="41">
        <v>932</v>
      </c>
      <c r="G944" s="41">
        <v>452</v>
      </c>
      <c r="H944" s="41">
        <v>49</v>
      </c>
      <c r="I944" s="41">
        <v>3</v>
      </c>
      <c r="J944" s="41">
        <v>0</v>
      </c>
      <c r="K944" s="41">
        <v>1435</v>
      </c>
      <c r="L944" s="42"/>
      <c r="M944" s="43"/>
    </row>
    <row r="945" spans="1:13" ht="12.75" customHeight="1">
      <c r="A945" s="37"/>
      <c r="B945" s="38">
        <v>938</v>
      </c>
      <c r="C945" s="39" t="s">
        <v>97</v>
      </c>
      <c r="D945" s="38" t="s">
        <v>36</v>
      </c>
      <c r="E945" s="40" t="s">
        <v>16</v>
      </c>
      <c r="F945" s="41">
        <v>850</v>
      </c>
      <c r="G945" s="41">
        <v>172</v>
      </c>
      <c r="H945" s="41">
        <v>38</v>
      </c>
      <c r="I945" s="41">
        <v>24</v>
      </c>
      <c r="J945" s="41">
        <v>0</v>
      </c>
      <c r="K945" s="41">
        <v>1085</v>
      </c>
      <c r="L945" s="42"/>
      <c r="M945" s="43"/>
    </row>
    <row r="946" spans="1:13" ht="12.75" customHeight="1">
      <c r="A946" s="37"/>
      <c r="B946" s="38">
        <v>939</v>
      </c>
      <c r="C946" s="39" t="s">
        <v>97</v>
      </c>
      <c r="D946" s="38" t="s">
        <v>37</v>
      </c>
      <c r="E946" s="40" t="s">
        <v>17</v>
      </c>
      <c r="F946" s="41">
        <v>79</v>
      </c>
      <c r="G946" s="41">
        <v>19</v>
      </c>
      <c r="H946" s="41">
        <v>4</v>
      </c>
      <c r="I946" s="41">
        <v>3</v>
      </c>
      <c r="J946" s="41">
        <v>0</v>
      </c>
      <c r="K946" s="41">
        <v>104</v>
      </c>
      <c r="L946" s="42"/>
      <c r="M946" s="43"/>
    </row>
    <row r="947" spans="1:13" ht="12.75" customHeight="1">
      <c r="A947" s="37"/>
      <c r="B947" s="38">
        <v>940</v>
      </c>
      <c r="C947" s="39" t="s">
        <v>97</v>
      </c>
      <c r="D947" s="38" t="s">
        <v>38</v>
      </c>
      <c r="E947" s="40" t="s">
        <v>18</v>
      </c>
      <c r="F947" s="41">
        <v>175</v>
      </c>
      <c r="G947" s="41">
        <v>48</v>
      </c>
      <c r="H947" s="41">
        <v>28</v>
      </c>
      <c r="I947" s="41">
        <v>12</v>
      </c>
      <c r="J947" s="41">
        <v>0</v>
      </c>
      <c r="K947" s="41">
        <v>263</v>
      </c>
      <c r="L947" s="42"/>
      <c r="M947" s="43"/>
    </row>
    <row r="948" spans="1:13" ht="12.75" customHeight="1">
      <c r="A948" s="37"/>
      <c r="B948" s="38">
        <v>941</v>
      </c>
      <c r="C948" s="39" t="s">
        <v>97</v>
      </c>
      <c r="D948" s="38" t="s">
        <v>39</v>
      </c>
      <c r="E948" s="40" t="s">
        <v>19</v>
      </c>
      <c r="F948" s="41">
        <v>742</v>
      </c>
      <c r="G948" s="41">
        <v>271</v>
      </c>
      <c r="H948" s="41">
        <v>101</v>
      </c>
      <c r="I948" s="41">
        <v>38</v>
      </c>
      <c r="J948" s="41">
        <v>0</v>
      </c>
      <c r="K948" s="41">
        <v>1153</v>
      </c>
      <c r="L948" s="42"/>
      <c r="M948" s="43"/>
    </row>
    <row r="949" spans="1:13" ht="12.75" customHeight="1">
      <c r="A949" s="37"/>
      <c r="B949" s="38">
        <v>942</v>
      </c>
      <c r="C949" s="39" t="s">
        <v>97</v>
      </c>
      <c r="D949" s="38" t="s">
        <v>40</v>
      </c>
      <c r="E949" s="40" t="s">
        <v>20</v>
      </c>
      <c r="F949" s="41">
        <v>109</v>
      </c>
      <c r="G949" s="41">
        <v>33</v>
      </c>
      <c r="H949" s="41">
        <v>14</v>
      </c>
      <c r="I949" s="41">
        <v>4</v>
      </c>
      <c r="J949" s="41">
        <v>0</v>
      </c>
      <c r="K949" s="41">
        <v>160</v>
      </c>
      <c r="L949" s="42"/>
      <c r="M949" s="43"/>
    </row>
    <row r="950" spans="1:13" ht="12.75" customHeight="1">
      <c r="A950" s="37"/>
      <c r="B950" s="38">
        <v>943</v>
      </c>
      <c r="C950" s="39" t="s">
        <v>97</v>
      </c>
      <c r="D950" s="38" t="s">
        <v>41</v>
      </c>
      <c r="E950" s="40" t="s">
        <v>21</v>
      </c>
      <c r="F950" s="41">
        <v>547</v>
      </c>
      <c r="G950" s="41">
        <v>315</v>
      </c>
      <c r="H950" s="41">
        <v>78</v>
      </c>
      <c r="I950" s="41">
        <v>3</v>
      </c>
      <c r="J950" s="41">
        <v>0</v>
      </c>
      <c r="K950" s="41">
        <v>943</v>
      </c>
      <c r="L950" s="42"/>
      <c r="M950" s="43"/>
    </row>
    <row r="951" spans="1:13" ht="12.75" customHeight="1">
      <c r="A951" s="37"/>
      <c r="B951" s="38">
        <v>944</v>
      </c>
      <c r="C951" s="39" t="s">
        <v>97</v>
      </c>
      <c r="D951" s="38" t="s">
        <v>42</v>
      </c>
      <c r="E951" s="49" t="s">
        <v>44</v>
      </c>
      <c r="F951" s="41">
        <v>4</v>
      </c>
      <c r="G951" s="41">
        <v>0</v>
      </c>
      <c r="H951" s="41">
        <v>0</v>
      </c>
      <c r="I951" s="41">
        <v>0</v>
      </c>
      <c r="J951" s="41">
        <v>0</v>
      </c>
      <c r="K951" s="41">
        <v>4</v>
      </c>
      <c r="L951" s="42"/>
      <c r="M951" s="43"/>
    </row>
    <row r="952" spans="1:13" ht="12.75" customHeight="1">
      <c r="A952" s="37"/>
      <c r="B952" s="38">
        <v>945</v>
      </c>
      <c r="C952" s="39" t="s">
        <v>97</v>
      </c>
      <c r="D952" s="38"/>
      <c r="E952" s="40" t="s">
        <v>1</v>
      </c>
      <c r="F952" s="41">
        <v>14076</v>
      </c>
      <c r="G952" s="41">
        <v>3881</v>
      </c>
      <c r="H952" s="41">
        <v>836</v>
      </c>
      <c r="I952" s="41">
        <v>192</v>
      </c>
      <c r="J952" s="41">
        <v>4</v>
      </c>
      <c r="K952" s="41">
        <v>18989</v>
      </c>
      <c r="L952" s="42"/>
      <c r="M952" s="43"/>
    </row>
    <row r="953" spans="1:13" ht="12.75" customHeight="1">
      <c r="A953" s="37"/>
      <c r="B953" s="38">
        <v>946</v>
      </c>
      <c r="C953" s="39" t="s">
        <v>133</v>
      </c>
      <c r="D953" s="38" t="s">
        <v>23</v>
      </c>
      <c r="E953" s="40" t="s">
        <v>3</v>
      </c>
      <c r="F953" s="41">
        <v>52</v>
      </c>
      <c r="G953" s="41">
        <v>7</v>
      </c>
      <c r="H953" s="41">
        <v>3</v>
      </c>
      <c r="I953" s="41">
        <v>0</v>
      </c>
      <c r="J953" s="41">
        <v>0</v>
      </c>
      <c r="K953" s="41">
        <v>63</v>
      </c>
      <c r="L953" s="42"/>
      <c r="M953" s="43"/>
    </row>
    <row r="954" spans="1:13" ht="12.75" customHeight="1">
      <c r="A954" s="37"/>
      <c r="B954" s="38">
        <v>947</v>
      </c>
      <c r="C954" s="39" t="s">
        <v>133</v>
      </c>
      <c r="D954" s="38" t="s">
        <v>24</v>
      </c>
      <c r="E954" s="40" t="s">
        <v>4</v>
      </c>
      <c r="F954" s="41">
        <v>3</v>
      </c>
      <c r="G954" s="41">
        <v>3</v>
      </c>
      <c r="H954" s="41">
        <v>0</v>
      </c>
      <c r="I954" s="41">
        <v>0</v>
      </c>
      <c r="J954" s="41">
        <v>0</v>
      </c>
      <c r="K954" s="41">
        <v>6</v>
      </c>
      <c r="L954" s="42"/>
      <c r="M954" s="43"/>
    </row>
    <row r="955" spans="1:13" ht="12.75" customHeight="1">
      <c r="A955" s="37"/>
      <c r="B955" s="38">
        <v>948</v>
      </c>
      <c r="C955" s="39" t="s">
        <v>133</v>
      </c>
      <c r="D955" s="38" t="s">
        <v>25</v>
      </c>
      <c r="E955" s="40" t="s">
        <v>5</v>
      </c>
      <c r="F955" s="41">
        <v>213</v>
      </c>
      <c r="G955" s="41">
        <v>142</v>
      </c>
      <c r="H955" s="41">
        <v>77</v>
      </c>
      <c r="I955" s="41">
        <v>39</v>
      </c>
      <c r="J955" s="41">
        <v>0</v>
      </c>
      <c r="K955" s="41">
        <v>471</v>
      </c>
      <c r="L955" s="42"/>
      <c r="M955" s="43"/>
    </row>
    <row r="956" spans="1:13" ht="12.75" customHeight="1">
      <c r="A956" s="37"/>
      <c r="B956" s="38">
        <v>949</v>
      </c>
      <c r="C956" s="39" t="s">
        <v>133</v>
      </c>
      <c r="D956" s="38" t="s">
        <v>26</v>
      </c>
      <c r="E956" s="40" t="s">
        <v>6</v>
      </c>
      <c r="F956" s="41">
        <v>20</v>
      </c>
      <c r="G956" s="41">
        <v>7</v>
      </c>
      <c r="H956" s="41">
        <v>0</v>
      </c>
      <c r="I956" s="41">
        <v>3</v>
      </c>
      <c r="J956" s="41">
        <v>0</v>
      </c>
      <c r="K956" s="41">
        <v>31</v>
      </c>
      <c r="L956" s="42"/>
      <c r="M956" s="43"/>
    </row>
    <row r="957" spans="1:13" ht="12.75" customHeight="1">
      <c r="A957" s="37"/>
      <c r="B957" s="38">
        <v>950</v>
      </c>
      <c r="C957" s="39" t="s">
        <v>133</v>
      </c>
      <c r="D957" s="38" t="s">
        <v>27</v>
      </c>
      <c r="E957" s="40" t="s">
        <v>7</v>
      </c>
      <c r="F957" s="41">
        <v>1793</v>
      </c>
      <c r="G957" s="41">
        <v>675</v>
      </c>
      <c r="H957" s="41">
        <v>112</v>
      </c>
      <c r="I957" s="41">
        <v>16</v>
      </c>
      <c r="J957" s="41">
        <v>0</v>
      </c>
      <c r="K957" s="41">
        <v>2596</v>
      </c>
      <c r="L957" s="42"/>
      <c r="M957" s="43"/>
    </row>
    <row r="958" spans="1:13" ht="12.75" customHeight="1">
      <c r="A958" s="37"/>
      <c r="B958" s="38">
        <v>951</v>
      </c>
      <c r="C958" s="39" t="s">
        <v>133</v>
      </c>
      <c r="D958" s="38" t="s">
        <v>28</v>
      </c>
      <c r="E958" s="40" t="s">
        <v>8</v>
      </c>
      <c r="F958" s="41">
        <v>231</v>
      </c>
      <c r="G958" s="41">
        <v>103</v>
      </c>
      <c r="H958" s="41">
        <v>60</v>
      </c>
      <c r="I958" s="41">
        <v>21</v>
      </c>
      <c r="J958" s="41">
        <v>0</v>
      </c>
      <c r="K958" s="41">
        <v>415</v>
      </c>
      <c r="L958" s="42"/>
      <c r="M958" s="43"/>
    </row>
    <row r="959" spans="1:13" ht="12.75" customHeight="1">
      <c r="A959" s="37"/>
      <c r="B959" s="38">
        <v>952</v>
      </c>
      <c r="C959" s="39" t="s">
        <v>133</v>
      </c>
      <c r="D959" s="38" t="s">
        <v>29</v>
      </c>
      <c r="E959" s="40" t="s">
        <v>9</v>
      </c>
      <c r="F959" s="41">
        <v>632</v>
      </c>
      <c r="G959" s="41">
        <v>382</v>
      </c>
      <c r="H959" s="41">
        <v>116</v>
      </c>
      <c r="I959" s="41">
        <v>32</v>
      </c>
      <c r="J959" s="41">
        <v>3</v>
      </c>
      <c r="K959" s="41">
        <v>1164</v>
      </c>
      <c r="L959" s="42"/>
      <c r="M959" s="43"/>
    </row>
    <row r="960" spans="1:13" ht="12.75" customHeight="1">
      <c r="A960" s="37"/>
      <c r="B960" s="38">
        <v>953</v>
      </c>
      <c r="C960" s="39" t="s">
        <v>133</v>
      </c>
      <c r="D960" s="38" t="s">
        <v>30</v>
      </c>
      <c r="E960" s="40" t="s">
        <v>10</v>
      </c>
      <c r="F960" s="41">
        <v>292</v>
      </c>
      <c r="G960" s="41">
        <v>298</v>
      </c>
      <c r="H960" s="41">
        <v>217</v>
      </c>
      <c r="I960" s="41">
        <v>67</v>
      </c>
      <c r="J960" s="41">
        <v>3</v>
      </c>
      <c r="K960" s="41">
        <v>876</v>
      </c>
      <c r="L960" s="42"/>
      <c r="M960" s="43"/>
    </row>
    <row r="961" spans="1:13" ht="12.75" customHeight="1">
      <c r="A961" s="37"/>
      <c r="B961" s="38">
        <v>954</v>
      </c>
      <c r="C961" s="39" t="s">
        <v>133</v>
      </c>
      <c r="D961" s="38" t="s">
        <v>31</v>
      </c>
      <c r="E961" s="40" t="s">
        <v>11</v>
      </c>
      <c r="F961" s="41">
        <v>2169</v>
      </c>
      <c r="G961" s="41">
        <v>106</v>
      </c>
      <c r="H961" s="41">
        <v>14</v>
      </c>
      <c r="I961" s="41">
        <v>7</v>
      </c>
      <c r="J961" s="41">
        <v>0</v>
      </c>
      <c r="K961" s="41">
        <v>2296</v>
      </c>
      <c r="L961" s="42"/>
      <c r="M961" s="43"/>
    </row>
    <row r="962" spans="1:13" ht="12.75" customHeight="1">
      <c r="A962" s="37"/>
      <c r="B962" s="38">
        <v>955</v>
      </c>
      <c r="C962" s="39" t="s">
        <v>133</v>
      </c>
      <c r="D962" s="38" t="s">
        <v>32</v>
      </c>
      <c r="E962" s="40" t="s">
        <v>12</v>
      </c>
      <c r="F962" s="41">
        <v>222</v>
      </c>
      <c r="G962" s="41">
        <v>60</v>
      </c>
      <c r="H962" s="41">
        <v>11</v>
      </c>
      <c r="I962" s="41">
        <v>6</v>
      </c>
      <c r="J962" s="41">
        <v>0</v>
      </c>
      <c r="K962" s="41">
        <v>299</v>
      </c>
      <c r="L962" s="42"/>
      <c r="M962" s="43"/>
    </row>
    <row r="963" spans="1:13" ht="12.75" customHeight="1">
      <c r="A963" s="37"/>
      <c r="B963" s="38">
        <v>956</v>
      </c>
      <c r="C963" s="39" t="s">
        <v>133</v>
      </c>
      <c r="D963" s="38" t="s">
        <v>33</v>
      </c>
      <c r="E963" s="40" t="s">
        <v>13</v>
      </c>
      <c r="F963" s="41">
        <v>408</v>
      </c>
      <c r="G963" s="41">
        <v>126</v>
      </c>
      <c r="H963" s="41">
        <v>18</v>
      </c>
      <c r="I963" s="41">
        <v>4</v>
      </c>
      <c r="J963" s="41">
        <v>0</v>
      </c>
      <c r="K963" s="41">
        <v>556</v>
      </c>
      <c r="L963" s="42"/>
      <c r="M963" s="43"/>
    </row>
    <row r="964" spans="1:13" ht="12.75" customHeight="1">
      <c r="A964" s="37"/>
      <c r="B964" s="38">
        <v>957</v>
      </c>
      <c r="C964" s="39" t="s">
        <v>133</v>
      </c>
      <c r="D964" s="38" t="s">
        <v>34</v>
      </c>
      <c r="E964" s="40" t="s">
        <v>14</v>
      </c>
      <c r="F964" s="41">
        <v>1493</v>
      </c>
      <c r="G964" s="41">
        <v>108</v>
      </c>
      <c r="H964" s="41">
        <v>39</v>
      </c>
      <c r="I964" s="41">
        <v>7</v>
      </c>
      <c r="J964" s="41">
        <v>0</v>
      </c>
      <c r="K964" s="41">
        <v>1647</v>
      </c>
      <c r="L964" s="42"/>
      <c r="M964" s="43"/>
    </row>
    <row r="965" spans="1:13" ht="12.75" customHeight="1">
      <c r="A965" s="37"/>
      <c r="B965" s="38">
        <v>958</v>
      </c>
      <c r="C965" s="39" t="s">
        <v>133</v>
      </c>
      <c r="D965" s="38" t="s">
        <v>35</v>
      </c>
      <c r="E965" s="40" t="s">
        <v>15</v>
      </c>
      <c r="F965" s="41">
        <v>1604</v>
      </c>
      <c r="G965" s="41">
        <v>658</v>
      </c>
      <c r="H965" s="41">
        <v>107</v>
      </c>
      <c r="I965" s="41">
        <v>25</v>
      </c>
      <c r="J965" s="41">
        <v>3</v>
      </c>
      <c r="K965" s="41">
        <v>2395</v>
      </c>
      <c r="L965" s="42"/>
      <c r="M965" s="43"/>
    </row>
    <row r="966" spans="1:13" ht="12.75" customHeight="1">
      <c r="A966" s="37"/>
      <c r="B966" s="38">
        <v>959</v>
      </c>
      <c r="C966" s="39" t="s">
        <v>133</v>
      </c>
      <c r="D966" s="38" t="s">
        <v>36</v>
      </c>
      <c r="E966" s="40" t="s">
        <v>16</v>
      </c>
      <c r="F966" s="41">
        <v>520</v>
      </c>
      <c r="G966" s="41">
        <v>158</v>
      </c>
      <c r="H966" s="41">
        <v>47</v>
      </c>
      <c r="I966" s="41">
        <v>20</v>
      </c>
      <c r="J966" s="41">
        <v>0</v>
      </c>
      <c r="K966" s="41">
        <v>745</v>
      </c>
      <c r="L966" s="42"/>
      <c r="M966" s="43"/>
    </row>
    <row r="967" spans="1:13" ht="12.75" customHeight="1">
      <c r="A967" s="37"/>
      <c r="B967" s="38">
        <v>960</v>
      </c>
      <c r="C967" s="39" t="s">
        <v>133</v>
      </c>
      <c r="D967" s="38" t="s">
        <v>37</v>
      </c>
      <c r="E967" s="40" t="s">
        <v>17</v>
      </c>
      <c r="F967" s="41">
        <v>57</v>
      </c>
      <c r="G967" s="41">
        <v>20</v>
      </c>
      <c r="H967" s="41">
        <v>5</v>
      </c>
      <c r="I967" s="41">
        <v>5</v>
      </c>
      <c r="J967" s="41">
        <v>0</v>
      </c>
      <c r="K967" s="41">
        <v>87</v>
      </c>
      <c r="L967" s="42"/>
      <c r="M967" s="43"/>
    </row>
    <row r="968" spans="1:13" ht="12.75" customHeight="1">
      <c r="A968" s="37"/>
      <c r="B968" s="38">
        <v>961</v>
      </c>
      <c r="C968" s="39" t="s">
        <v>133</v>
      </c>
      <c r="D968" s="38" t="s">
        <v>38</v>
      </c>
      <c r="E968" s="40" t="s">
        <v>18</v>
      </c>
      <c r="F968" s="41">
        <v>190</v>
      </c>
      <c r="G968" s="41">
        <v>57</v>
      </c>
      <c r="H968" s="41">
        <v>53</v>
      </c>
      <c r="I968" s="41">
        <v>22</v>
      </c>
      <c r="J968" s="41">
        <v>3</v>
      </c>
      <c r="K968" s="41">
        <v>323</v>
      </c>
      <c r="L968" s="42"/>
      <c r="M968" s="43"/>
    </row>
    <row r="969" spans="1:13" ht="12.75" customHeight="1">
      <c r="A969" s="37"/>
      <c r="B969" s="38">
        <v>962</v>
      </c>
      <c r="C969" s="39" t="s">
        <v>133</v>
      </c>
      <c r="D969" s="38" t="s">
        <v>39</v>
      </c>
      <c r="E969" s="40" t="s">
        <v>19</v>
      </c>
      <c r="F969" s="41">
        <v>1025</v>
      </c>
      <c r="G969" s="41">
        <v>259</v>
      </c>
      <c r="H969" s="41">
        <v>110</v>
      </c>
      <c r="I969" s="41">
        <v>40</v>
      </c>
      <c r="J969" s="41">
        <v>0</v>
      </c>
      <c r="K969" s="41">
        <v>1435</v>
      </c>
      <c r="L969" s="42"/>
      <c r="M969" s="43"/>
    </row>
    <row r="970" spans="1:13" ht="12.75" customHeight="1">
      <c r="A970" s="37"/>
      <c r="B970" s="38">
        <v>963</v>
      </c>
      <c r="C970" s="39" t="s">
        <v>133</v>
      </c>
      <c r="D970" s="38" t="s">
        <v>40</v>
      </c>
      <c r="E970" s="40" t="s">
        <v>20</v>
      </c>
      <c r="F970" s="41">
        <v>419</v>
      </c>
      <c r="G970" s="41">
        <v>83</v>
      </c>
      <c r="H970" s="41">
        <v>30</v>
      </c>
      <c r="I970" s="41">
        <v>5</v>
      </c>
      <c r="J970" s="41">
        <v>0</v>
      </c>
      <c r="K970" s="41">
        <v>537</v>
      </c>
      <c r="L970" s="42"/>
      <c r="M970" s="43"/>
    </row>
    <row r="971" spans="1:13" ht="12.75" customHeight="1">
      <c r="A971" s="37"/>
      <c r="B971" s="38">
        <v>964</v>
      </c>
      <c r="C971" s="39" t="s">
        <v>133</v>
      </c>
      <c r="D971" s="38" t="s">
        <v>41</v>
      </c>
      <c r="E971" s="40" t="s">
        <v>21</v>
      </c>
      <c r="F971" s="41">
        <v>476</v>
      </c>
      <c r="G971" s="41">
        <v>298</v>
      </c>
      <c r="H971" s="41">
        <v>60</v>
      </c>
      <c r="I971" s="41">
        <v>4</v>
      </c>
      <c r="J971" s="41">
        <v>0</v>
      </c>
      <c r="K971" s="41">
        <v>839</v>
      </c>
      <c r="L971" s="42"/>
      <c r="M971" s="43"/>
    </row>
    <row r="972" spans="1:13" ht="12.75" customHeight="1">
      <c r="A972" s="37"/>
      <c r="B972" s="38">
        <v>965</v>
      </c>
      <c r="C972" s="39" t="s">
        <v>133</v>
      </c>
      <c r="D972" s="38" t="s">
        <v>42</v>
      </c>
      <c r="E972" s="49" t="s">
        <v>44</v>
      </c>
      <c r="F972" s="41">
        <v>10</v>
      </c>
      <c r="G972" s="41">
        <v>0</v>
      </c>
      <c r="H972" s="41">
        <v>0</v>
      </c>
      <c r="I972" s="41">
        <v>0</v>
      </c>
      <c r="J972" s="41">
        <v>0</v>
      </c>
      <c r="K972" s="41">
        <v>10</v>
      </c>
      <c r="L972" s="42"/>
      <c r="M972" s="43"/>
    </row>
    <row r="973" spans="1:13" ht="12.75" customHeight="1">
      <c r="A973" s="37"/>
      <c r="B973" s="38">
        <v>966</v>
      </c>
      <c r="C973" s="39" t="s">
        <v>133</v>
      </c>
      <c r="D973" s="38"/>
      <c r="E973" s="40" t="s">
        <v>1</v>
      </c>
      <c r="F973" s="41">
        <v>11828</v>
      </c>
      <c r="G973" s="41">
        <v>3549</v>
      </c>
      <c r="H973" s="41">
        <v>1082</v>
      </c>
      <c r="I973" s="41">
        <v>324</v>
      </c>
      <c r="J973" s="41">
        <v>8</v>
      </c>
      <c r="K973" s="41">
        <v>16791</v>
      </c>
      <c r="L973" s="42"/>
      <c r="M973" s="43"/>
    </row>
    <row r="974" spans="1:13" ht="12.75" customHeight="1">
      <c r="A974" s="37"/>
      <c r="B974" s="38">
        <v>967</v>
      </c>
      <c r="C974" s="39" t="s">
        <v>98</v>
      </c>
      <c r="D974" s="38" t="s">
        <v>23</v>
      </c>
      <c r="E974" s="40" t="s">
        <v>3</v>
      </c>
      <c r="F974" s="41">
        <v>902</v>
      </c>
      <c r="G974" s="41">
        <v>273</v>
      </c>
      <c r="H974" s="41">
        <v>99</v>
      </c>
      <c r="I974" s="41">
        <v>31</v>
      </c>
      <c r="J974" s="41">
        <v>3</v>
      </c>
      <c r="K974" s="41">
        <v>1308</v>
      </c>
      <c r="L974" s="42"/>
      <c r="M974" s="43"/>
    </row>
    <row r="975" spans="1:13" ht="12.75" customHeight="1">
      <c r="A975" s="37"/>
      <c r="B975" s="38">
        <v>968</v>
      </c>
      <c r="C975" s="39" t="s">
        <v>98</v>
      </c>
      <c r="D975" s="38" t="s">
        <v>24</v>
      </c>
      <c r="E975" s="40" t="s">
        <v>4</v>
      </c>
      <c r="F975" s="41">
        <v>7</v>
      </c>
      <c r="G975" s="41">
        <v>3</v>
      </c>
      <c r="H975" s="41">
        <v>0</v>
      </c>
      <c r="I975" s="41">
        <v>0</v>
      </c>
      <c r="J975" s="41">
        <v>0</v>
      </c>
      <c r="K975" s="41">
        <v>13</v>
      </c>
      <c r="L975" s="42"/>
      <c r="M975" s="43"/>
    </row>
    <row r="976" spans="1:13" ht="12.75" customHeight="1">
      <c r="A976" s="37"/>
      <c r="B976" s="38">
        <v>969</v>
      </c>
      <c r="C976" s="39" t="s">
        <v>98</v>
      </c>
      <c r="D976" s="38" t="s">
        <v>25</v>
      </c>
      <c r="E976" s="40" t="s">
        <v>5</v>
      </c>
      <c r="F976" s="41">
        <v>97</v>
      </c>
      <c r="G976" s="41">
        <v>60</v>
      </c>
      <c r="H976" s="41">
        <v>41</v>
      </c>
      <c r="I976" s="41">
        <v>12</v>
      </c>
      <c r="J976" s="41">
        <v>0</v>
      </c>
      <c r="K976" s="41">
        <v>210</v>
      </c>
      <c r="L976" s="42"/>
      <c r="M976" s="43"/>
    </row>
    <row r="977" spans="1:13" ht="12.75" customHeight="1">
      <c r="A977" s="37"/>
      <c r="B977" s="38">
        <v>970</v>
      </c>
      <c r="C977" s="39" t="s">
        <v>98</v>
      </c>
      <c r="D977" s="38" t="s">
        <v>26</v>
      </c>
      <c r="E977" s="40" t="s">
        <v>6</v>
      </c>
      <c r="F977" s="41">
        <v>8</v>
      </c>
      <c r="G977" s="41">
        <v>7</v>
      </c>
      <c r="H977" s="41">
        <v>4</v>
      </c>
      <c r="I977" s="41">
        <v>3</v>
      </c>
      <c r="J977" s="41">
        <v>0</v>
      </c>
      <c r="K977" s="41">
        <v>21</v>
      </c>
      <c r="L977" s="42"/>
      <c r="M977" s="43"/>
    </row>
    <row r="978" spans="1:13" ht="12.75" customHeight="1">
      <c r="A978" s="37"/>
      <c r="B978" s="38">
        <v>971</v>
      </c>
      <c r="C978" s="39" t="s">
        <v>98</v>
      </c>
      <c r="D978" s="38" t="s">
        <v>27</v>
      </c>
      <c r="E978" s="40" t="s">
        <v>7</v>
      </c>
      <c r="F978" s="41">
        <v>547</v>
      </c>
      <c r="G978" s="41">
        <v>268</v>
      </c>
      <c r="H978" s="41">
        <v>73</v>
      </c>
      <c r="I978" s="41">
        <v>11</v>
      </c>
      <c r="J978" s="41">
        <v>0</v>
      </c>
      <c r="K978" s="41">
        <v>899</v>
      </c>
      <c r="L978" s="42"/>
      <c r="M978" s="43"/>
    </row>
    <row r="979" spans="1:13" ht="12.75" customHeight="1">
      <c r="A979" s="37"/>
      <c r="B979" s="38">
        <v>972</v>
      </c>
      <c r="C979" s="39" t="s">
        <v>98</v>
      </c>
      <c r="D979" s="38" t="s">
        <v>28</v>
      </c>
      <c r="E979" s="40" t="s">
        <v>8</v>
      </c>
      <c r="F979" s="41">
        <v>79</v>
      </c>
      <c r="G979" s="41">
        <v>35</v>
      </c>
      <c r="H979" s="41">
        <v>24</v>
      </c>
      <c r="I979" s="41">
        <v>9</v>
      </c>
      <c r="J979" s="41">
        <v>0</v>
      </c>
      <c r="K979" s="41">
        <v>147</v>
      </c>
      <c r="L979" s="42"/>
      <c r="M979" s="43"/>
    </row>
    <row r="980" spans="1:13" ht="12.75" customHeight="1">
      <c r="A980" s="37"/>
      <c r="B980" s="38">
        <v>973</v>
      </c>
      <c r="C980" s="39" t="s">
        <v>98</v>
      </c>
      <c r="D980" s="38" t="s">
        <v>29</v>
      </c>
      <c r="E980" s="40" t="s">
        <v>9</v>
      </c>
      <c r="F980" s="41">
        <v>131</v>
      </c>
      <c r="G980" s="41">
        <v>106</v>
      </c>
      <c r="H980" s="41">
        <v>72</v>
      </c>
      <c r="I980" s="41">
        <v>14</v>
      </c>
      <c r="J980" s="41">
        <v>0</v>
      </c>
      <c r="K980" s="41">
        <v>323</v>
      </c>
      <c r="L980" s="42"/>
      <c r="M980" s="43"/>
    </row>
    <row r="981" spans="1:13" ht="12.75" customHeight="1">
      <c r="A981" s="37"/>
      <c r="B981" s="38">
        <v>974</v>
      </c>
      <c r="C981" s="39" t="s">
        <v>98</v>
      </c>
      <c r="D981" s="38" t="s">
        <v>30</v>
      </c>
      <c r="E981" s="40" t="s">
        <v>10</v>
      </c>
      <c r="F981" s="41">
        <v>61</v>
      </c>
      <c r="G981" s="41">
        <v>78</v>
      </c>
      <c r="H981" s="41">
        <v>79</v>
      </c>
      <c r="I981" s="41">
        <v>20</v>
      </c>
      <c r="J981" s="41">
        <v>0</v>
      </c>
      <c r="K981" s="41">
        <v>239</v>
      </c>
      <c r="L981" s="42"/>
      <c r="M981" s="43"/>
    </row>
    <row r="982" spans="1:13" ht="12.75" customHeight="1">
      <c r="A982" s="37"/>
      <c r="B982" s="38">
        <v>975</v>
      </c>
      <c r="C982" s="39" t="s">
        <v>98</v>
      </c>
      <c r="D982" s="38" t="s">
        <v>31</v>
      </c>
      <c r="E982" s="40" t="s">
        <v>11</v>
      </c>
      <c r="F982" s="41">
        <v>184</v>
      </c>
      <c r="G982" s="41">
        <v>63</v>
      </c>
      <c r="H982" s="41">
        <v>20</v>
      </c>
      <c r="I982" s="41">
        <v>11</v>
      </c>
      <c r="J982" s="41">
        <v>3</v>
      </c>
      <c r="K982" s="41">
        <v>279</v>
      </c>
      <c r="L982" s="42"/>
      <c r="M982" s="43"/>
    </row>
    <row r="983" spans="1:13" ht="12.75" customHeight="1">
      <c r="A983" s="37"/>
      <c r="B983" s="38">
        <v>976</v>
      </c>
      <c r="C983" s="39" t="s">
        <v>98</v>
      </c>
      <c r="D983" s="38" t="s">
        <v>32</v>
      </c>
      <c r="E983" s="40" t="s">
        <v>12</v>
      </c>
      <c r="F983" s="41">
        <v>4</v>
      </c>
      <c r="G983" s="41">
        <v>3</v>
      </c>
      <c r="H983" s="41">
        <v>4</v>
      </c>
      <c r="I983" s="41">
        <v>3</v>
      </c>
      <c r="J983" s="41">
        <v>0</v>
      </c>
      <c r="K983" s="41">
        <v>11</v>
      </c>
      <c r="L983" s="42"/>
      <c r="M983" s="43"/>
    </row>
    <row r="984" spans="1:13" ht="12.75" customHeight="1">
      <c r="A984" s="37"/>
      <c r="B984" s="38">
        <v>977</v>
      </c>
      <c r="C984" s="39" t="s">
        <v>98</v>
      </c>
      <c r="D984" s="38" t="s">
        <v>33</v>
      </c>
      <c r="E984" s="40" t="s">
        <v>13</v>
      </c>
      <c r="F984" s="41">
        <v>104</v>
      </c>
      <c r="G984" s="41">
        <v>29</v>
      </c>
      <c r="H984" s="41">
        <v>8</v>
      </c>
      <c r="I984" s="41">
        <v>4</v>
      </c>
      <c r="J984" s="41">
        <v>0</v>
      </c>
      <c r="K984" s="41">
        <v>145</v>
      </c>
      <c r="L984" s="42"/>
      <c r="M984" s="43"/>
    </row>
    <row r="985" spans="1:13" ht="12.75" customHeight="1">
      <c r="A985" s="37"/>
      <c r="B985" s="38">
        <v>978</v>
      </c>
      <c r="C985" s="39" t="s">
        <v>98</v>
      </c>
      <c r="D985" s="38" t="s">
        <v>34</v>
      </c>
      <c r="E985" s="40" t="s">
        <v>14</v>
      </c>
      <c r="F985" s="41">
        <v>434</v>
      </c>
      <c r="G985" s="41">
        <v>41</v>
      </c>
      <c r="H985" s="41">
        <v>21</v>
      </c>
      <c r="I985" s="41">
        <v>4</v>
      </c>
      <c r="J985" s="41">
        <v>0</v>
      </c>
      <c r="K985" s="41">
        <v>500</v>
      </c>
      <c r="L985" s="42"/>
      <c r="M985" s="43"/>
    </row>
    <row r="986" spans="1:13" ht="12.75" customHeight="1">
      <c r="A986" s="37"/>
      <c r="B986" s="38">
        <v>979</v>
      </c>
      <c r="C986" s="39" t="s">
        <v>98</v>
      </c>
      <c r="D986" s="38" t="s">
        <v>35</v>
      </c>
      <c r="E986" s="40" t="s">
        <v>15</v>
      </c>
      <c r="F986" s="41">
        <v>191</v>
      </c>
      <c r="G986" s="41">
        <v>117</v>
      </c>
      <c r="H986" s="41">
        <v>33</v>
      </c>
      <c r="I986" s="41">
        <v>6</v>
      </c>
      <c r="J986" s="41">
        <v>0</v>
      </c>
      <c r="K986" s="41">
        <v>347</v>
      </c>
      <c r="L986" s="42"/>
      <c r="M986" s="43"/>
    </row>
    <row r="987" spans="1:13" ht="12.75" customHeight="1">
      <c r="A987" s="37"/>
      <c r="B987" s="38">
        <v>980</v>
      </c>
      <c r="C987" s="39" t="s">
        <v>98</v>
      </c>
      <c r="D987" s="38" t="s">
        <v>36</v>
      </c>
      <c r="E987" s="40" t="s">
        <v>16</v>
      </c>
      <c r="F987" s="41">
        <v>119</v>
      </c>
      <c r="G987" s="41">
        <v>76</v>
      </c>
      <c r="H987" s="41">
        <v>51</v>
      </c>
      <c r="I987" s="41">
        <v>11</v>
      </c>
      <c r="J987" s="41">
        <v>3</v>
      </c>
      <c r="K987" s="41">
        <v>260</v>
      </c>
      <c r="L987" s="42"/>
      <c r="M987" s="43"/>
    </row>
    <row r="988" spans="1:13" ht="12.75" customHeight="1">
      <c r="A988" s="37"/>
      <c r="B988" s="38">
        <v>981</v>
      </c>
      <c r="C988" s="39" t="s">
        <v>98</v>
      </c>
      <c r="D988" s="38" t="s">
        <v>37</v>
      </c>
      <c r="E988" s="40" t="s">
        <v>17</v>
      </c>
      <c r="F988" s="41">
        <v>3</v>
      </c>
      <c r="G988" s="41">
        <v>0</v>
      </c>
      <c r="H988" s="41">
        <v>6</v>
      </c>
      <c r="I988" s="41">
        <v>3</v>
      </c>
      <c r="J988" s="41">
        <v>0</v>
      </c>
      <c r="K988" s="41">
        <v>10</v>
      </c>
      <c r="L988" s="42"/>
      <c r="M988" s="43"/>
    </row>
    <row r="989" spans="1:13" ht="12.75" customHeight="1">
      <c r="A989" s="37"/>
      <c r="B989" s="38">
        <v>982</v>
      </c>
      <c r="C989" s="39" t="s">
        <v>98</v>
      </c>
      <c r="D989" s="38" t="s">
        <v>38</v>
      </c>
      <c r="E989" s="40" t="s">
        <v>18</v>
      </c>
      <c r="F989" s="41">
        <v>34</v>
      </c>
      <c r="G989" s="41">
        <v>14</v>
      </c>
      <c r="H989" s="41">
        <v>11</v>
      </c>
      <c r="I989" s="41">
        <v>0</v>
      </c>
      <c r="J989" s="41">
        <v>0</v>
      </c>
      <c r="K989" s="41">
        <v>61</v>
      </c>
      <c r="L989" s="42"/>
      <c r="M989" s="43"/>
    </row>
    <row r="990" spans="1:13" ht="12.75" customHeight="1">
      <c r="A990" s="37"/>
      <c r="B990" s="38">
        <v>983</v>
      </c>
      <c r="C990" s="39" t="s">
        <v>98</v>
      </c>
      <c r="D990" s="38" t="s">
        <v>39</v>
      </c>
      <c r="E990" s="40" t="s">
        <v>19</v>
      </c>
      <c r="F990" s="41">
        <v>179</v>
      </c>
      <c r="G990" s="41">
        <v>88</v>
      </c>
      <c r="H990" s="41">
        <v>37</v>
      </c>
      <c r="I990" s="41">
        <v>18</v>
      </c>
      <c r="J990" s="41">
        <v>0</v>
      </c>
      <c r="K990" s="41">
        <v>322</v>
      </c>
      <c r="L990" s="42"/>
      <c r="M990" s="43"/>
    </row>
    <row r="991" spans="1:13" ht="12.75" customHeight="1">
      <c r="A991" s="37"/>
      <c r="B991" s="38">
        <v>984</v>
      </c>
      <c r="C991" s="39" t="s">
        <v>98</v>
      </c>
      <c r="D991" s="38" t="s">
        <v>40</v>
      </c>
      <c r="E991" s="40" t="s">
        <v>20</v>
      </c>
      <c r="F991" s="41">
        <v>25</v>
      </c>
      <c r="G991" s="41">
        <v>17</v>
      </c>
      <c r="H991" s="41">
        <v>11</v>
      </c>
      <c r="I991" s="41">
        <v>0</v>
      </c>
      <c r="J991" s="41">
        <v>0</v>
      </c>
      <c r="K991" s="41">
        <v>54</v>
      </c>
      <c r="L991" s="42"/>
      <c r="M991" s="43"/>
    </row>
    <row r="992" spans="1:13" ht="12.75" customHeight="1">
      <c r="A992" s="37"/>
      <c r="B992" s="38">
        <v>985</v>
      </c>
      <c r="C992" s="39" t="s">
        <v>98</v>
      </c>
      <c r="D992" s="38" t="s">
        <v>41</v>
      </c>
      <c r="E992" s="40" t="s">
        <v>21</v>
      </c>
      <c r="F992" s="41">
        <v>168</v>
      </c>
      <c r="G992" s="41">
        <v>130</v>
      </c>
      <c r="H992" s="41">
        <v>42</v>
      </c>
      <c r="I992" s="41">
        <v>3</v>
      </c>
      <c r="J992" s="41">
        <v>0</v>
      </c>
      <c r="K992" s="41">
        <v>342</v>
      </c>
      <c r="L992" s="42"/>
      <c r="M992" s="43"/>
    </row>
    <row r="993" spans="1:13" ht="12.75" customHeight="1">
      <c r="A993" s="37"/>
      <c r="B993" s="38">
        <v>986</v>
      </c>
      <c r="C993" s="39" t="s">
        <v>98</v>
      </c>
      <c r="D993" s="38" t="s">
        <v>42</v>
      </c>
      <c r="E993" s="49" t="s">
        <v>44</v>
      </c>
      <c r="F993" s="41">
        <v>3</v>
      </c>
      <c r="G993" s="41">
        <v>0</v>
      </c>
      <c r="H993" s="41">
        <v>0</v>
      </c>
      <c r="I993" s="41">
        <v>0</v>
      </c>
      <c r="J993" s="41">
        <v>0</v>
      </c>
      <c r="K993" s="41">
        <v>0</v>
      </c>
      <c r="L993" s="42"/>
      <c r="M993" s="43"/>
    </row>
    <row r="994" spans="1:13" ht="12.75" customHeight="1">
      <c r="A994" s="37"/>
      <c r="B994" s="38">
        <v>987</v>
      </c>
      <c r="C994" s="39" t="s">
        <v>98</v>
      </c>
      <c r="D994" s="38"/>
      <c r="E994" s="40" t="s">
        <v>1</v>
      </c>
      <c r="F994" s="41">
        <v>3278</v>
      </c>
      <c r="G994" s="41">
        <v>1407</v>
      </c>
      <c r="H994" s="41">
        <v>638</v>
      </c>
      <c r="I994" s="41">
        <v>161</v>
      </c>
      <c r="J994" s="41">
        <v>8</v>
      </c>
      <c r="K994" s="41">
        <v>5492</v>
      </c>
      <c r="L994" s="42"/>
      <c r="M994" s="43"/>
    </row>
    <row r="995" spans="1:13" ht="12.75" customHeight="1">
      <c r="A995" s="37"/>
      <c r="B995" s="38">
        <v>988</v>
      </c>
      <c r="C995" s="39" t="s">
        <v>99</v>
      </c>
      <c r="D995" s="38" t="s">
        <v>23</v>
      </c>
      <c r="E995" s="40" t="s">
        <v>3</v>
      </c>
      <c r="F995" s="41">
        <v>333</v>
      </c>
      <c r="G995" s="41">
        <v>60</v>
      </c>
      <c r="H995" s="41">
        <v>14</v>
      </c>
      <c r="I995" s="41">
        <v>0</v>
      </c>
      <c r="J995" s="41">
        <v>0</v>
      </c>
      <c r="K995" s="41">
        <v>408</v>
      </c>
      <c r="L995" s="42"/>
      <c r="M995" s="43"/>
    </row>
    <row r="996" spans="1:13" ht="12.75" customHeight="1">
      <c r="A996" s="37"/>
      <c r="B996" s="38">
        <v>989</v>
      </c>
      <c r="C996" s="39" t="s">
        <v>99</v>
      </c>
      <c r="D996" s="38" t="s">
        <v>24</v>
      </c>
      <c r="E996" s="40" t="s">
        <v>4</v>
      </c>
      <c r="F996" s="41">
        <v>6</v>
      </c>
      <c r="G996" s="41">
        <v>4</v>
      </c>
      <c r="H996" s="41">
        <v>0</v>
      </c>
      <c r="I996" s="41">
        <v>0</v>
      </c>
      <c r="J996" s="41">
        <v>0</v>
      </c>
      <c r="K996" s="41">
        <v>12</v>
      </c>
      <c r="L996" s="42"/>
      <c r="M996" s="43"/>
    </row>
    <row r="997" spans="1:13" ht="12.75" customHeight="1">
      <c r="A997" s="37"/>
      <c r="B997" s="38">
        <v>990</v>
      </c>
      <c r="C997" s="39" t="s">
        <v>99</v>
      </c>
      <c r="D997" s="38" t="s">
        <v>25</v>
      </c>
      <c r="E997" s="40" t="s">
        <v>5</v>
      </c>
      <c r="F997" s="41">
        <v>103</v>
      </c>
      <c r="G997" s="41">
        <v>50</v>
      </c>
      <c r="H997" s="41">
        <v>18</v>
      </c>
      <c r="I997" s="41">
        <v>11</v>
      </c>
      <c r="J997" s="41">
        <v>0</v>
      </c>
      <c r="K997" s="41">
        <v>182</v>
      </c>
      <c r="L997" s="42"/>
      <c r="M997" s="43"/>
    </row>
    <row r="998" spans="1:13" ht="12.75" customHeight="1">
      <c r="A998" s="37"/>
      <c r="B998" s="38">
        <v>991</v>
      </c>
      <c r="C998" s="39" t="s">
        <v>99</v>
      </c>
      <c r="D998" s="38" t="s">
        <v>26</v>
      </c>
      <c r="E998" s="40" t="s">
        <v>6</v>
      </c>
      <c r="F998" s="41">
        <v>13</v>
      </c>
      <c r="G998" s="41">
        <v>8</v>
      </c>
      <c r="H998" s="41">
        <v>0</v>
      </c>
      <c r="I998" s="41">
        <v>0</v>
      </c>
      <c r="J998" s="41">
        <v>0</v>
      </c>
      <c r="K998" s="41">
        <v>22</v>
      </c>
      <c r="L998" s="42"/>
      <c r="M998" s="43"/>
    </row>
    <row r="999" spans="1:13" ht="12.75" customHeight="1">
      <c r="A999" s="37"/>
      <c r="B999" s="38">
        <v>992</v>
      </c>
      <c r="C999" s="39" t="s">
        <v>99</v>
      </c>
      <c r="D999" s="38" t="s">
        <v>27</v>
      </c>
      <c r="E999" s="40" t="s">
        <v>7</v>
      </c>
      <c r="F999" s="41">
        <v>755</v>
      </c>
      <c r="G999" s="41">
        <v>429</v>
      </c>
      <c r="H999" s="41">
        <v>70</v>
      </c>
      <c r="I999" s="41">
        <v>6</v>
      </c>
      <c r="J999" s="41">
        <v>0</v>
      </c>
      <c r="K999" s="41">
        <v>1260</v>
      </c>
      <c r="L999" s="42"/>
      <c r="M999" s="43"/>
    </row>
    <row r="1000" spans="1:13" ht="12.75" customHeight="1">
      <c r="A1000" s="37"/>
      <c r="B1000" s="38">
        <v>993</v>
      </c>
      <c r="C1000" s="39" t="s">
        <v>99</v>
      </c>
      <c r="D1000" s="38" t="s">
        <v>28</v>
      </c>
      <c r="E1000" s="40" t="s">
        <v>8</v>
      </c>
      <c r="F1000" s="41">
        <v>57</v>
      </c>
      <c r="G1000" s="41">
        <v>22</v>
      </c>
      <c r="H1000" s="41">
        <v>8</v>
      </c>
      <c r="I1000" s="41">
        <v>0</v>
      </c>
      <c r="J1000" s="41">
        <v>0</v>
      </c>
      <c r="K1000" s="41">
        <v>88</v>
      </c>
      <c r="L1000" s="42"/>
      <c r="M1000" s="43"/>
    </row>
    <row r="1001" spans="1:13" ht="12.75" customHeight="1">
      <c r="A1001" s="37"/>
      <c r="B1001" s="38">
        <v>994</v>
      </c>
      <c r="C1001" s="39" t="s">
        <v>99</v>
      </c>
      <c r="D1001" s="38" t="s">
        <v>29</v>
      </c>
      <c r="E1001" s="40" t="s">
        <v>9</v>
      </c>
      <c r="F1001" s="41">
        <v>109</v>
      </c>
      <c r="G1001" s="41">
        <v>57</v>
      </c>
      <c r="H1001" s="41">
        <v>27</v>
      </c>
      <c r="I1001" s="41">
        <v>6</v>
      </c>
      <c r="J1001" s="41">
        <v>0</v>
      </c>
      <c r="K1001" s="41">
        <v>199</v>
      </c>
      <c r="L1001" s="42"/>
      <c r="M1001" s="43"/>
    </row>
    <row r="1002" spans="1:13" ht="12.75" customHeight="1">
      <c r="A1002" s="37"/>
      <c r="B1002" s="38">
        <v>995</v>
      </c>
      <c r="C1002" s="39" t="s">
        <v>99</v>
      </c>
      <c r="D1002" s="38" t="s">
        <v>30</v>
      </c>
      <c r="E1002" s="40" t="s">
        <v>10</v>
      </c>
      <c r="F1002" s="41">
        <v>63</v>
      </c>
      <c r="G1002" s="41">
        <v>52</v>
      </c>
      <c r="H1002" s="41">
        <v>47</v>
      </c>
      <c r="I1002" s="41">
        <v>5</v>
      </c>
      <c r="J1002" s="41">
        <v>0</v>
      </c>
      <c r="K1002" s="41">
        <v>167</v>
      </c>
      <c r="L1002" s="42"/>
      <c r="M1002" s="43"/>
    </row>
    <row r="1003" spans="1:13" ht="12.75" customHeight="1">
      <c r="A1003" s="37"/>
      <c r="B1003" s="38">
        <v>996</v>
      </c>
      <c r="C1003" s="39" t="s">
        <v>99</v>
      </c>
      <c r="D1003" s="38" t="s">
        <v>31</v>
      </c>
      <c r="E1003" s="40" t="s">
        <v>11</v>
      </c>
      <c r="F1003" s="41">
        <v>728</v>
      </c>
      <c r="G1003" s="41">
        <v>142</v>
      </c>
      <c r="H1003" s="41">
        <v>11</v>
      </c>
      <c r="I1003" s="41">
        <v>3</v>
      </c>
      <c r="J1003" s="41">
        <v>0</v>
      </c>
      <c r="K1003" s="41">
        <v>883</v>
      </c>
      <c r="L1003" s="42"/>
      <c r="M1003" s="43"/>
    </row>
    <row r="1004" spans="1:13" ht="12.75" customHeight="1">
      <c r="A1004" s="37"/>
      <c r="B1004" s="38">
        <v>997</v>
      </c>
      <c r="C1004" s="39" t="s">
        <v>99</v>
      </c>
      <c r="D1004" s="38" t="s">
        <v>32</v>
      </c>
      <c r="E1004" s="40" t="s">
        <v>12</v>
      </c>
      <c r="F1004" s="41">
        <v>13</v>
      </c>
      <c r="G1004" s="41">
        <v>13</v>
      </c>
      <c r="H1004" s="41">
        <v>3</v>
      </c>
      <c r="I1004" s="41">
        <v>0</v>
      </c>
      <c r="J1004" s="41">
        <v>0</v>
      </c>
      <c r="K1004" s="41">
        <v>28</v>
      </c>
      <c r="L1004" s="42"/>
      <c r="M1004" s="43"/>
    </row>
    <row r="1005" spans="1:13" ht="12.75" customHeight="1">
      <c r="A1005" s="37"/>
      <c r="B1005" s="38">
        <v>998</v>
      </c>
      <c r="C1005" s="39" t="s">
        <v>99</v>
      </c>
      <c r="D1005" s="38" t="s">
        <v>33</v>
      </c>
      <c r="E1005" s="40" t="s">
        <v>13</v>
      </c>
      <c r="F1005" s="41">
        <v>65</v>
      </c>
      <c r="G1005" s="41">
        <v>26</v>
      </c>
      <c r="H1005" s="41">
        <v>3</v>
      </c>
      <c r="I1005" s="41">
        <v>0</v>
      </c>
      <c r="J1005" s="41">
        <v>0</v>
      </c>
      <c r="K1005" s="41">
        <v>94</v>
      </c>
      <c r="L1005" s="42"/>
      <c r="M1005" s="43"/>
    </row>
    <row r="1006" spans="1:13" ht="12.75" customHeight="1">
      <c r="A1006" s="37"/>
      <c r="B1006" s="38">
        <v>999</v>
      </c>
      <c r="C1006" s="39" t="s">
        <v>99</v>
      </c>
      <c r="D1006" s="38" t="s">
        <v>34</v>
      </c>
      <c r="E1006" s="40" t="s">
        <v>14</v>
      </c>
      <c r="F1006" s="41">
        <v>232</v>
      </c>
      <c r="G1006" s="41">
        <v>33</v>
      </c>
      <c r="H1006" s="41">
        <v>9</v>
      </c>
      <c r="I1006" s="41">
        <v>0</v>
      </c>
      <c r="J1006" s="41">
        <v>0</v>
      </c>
      <c r="K1006" s="41">
        <v>275</v>
      </c>
      <c r="L1006" s="42"/>
      <c r="M1006" s="43"/>
    </row>
    <row r="1007" spans="1:13" ht="12.75" customHeight="1">
      <c r="A1007" s="37"/>
      <c r="B1007" s="38">
        <v>1000</v>
      </c>
      <c r="C1007" s="39" t="s">
        <v>99</v>
      </c>
      <c r="D1007" s="38" t="s">
        <v>35</v>
      </c>
      <c r="E1007" s="40" t="s">
        <v>15</v>
      </c>
      <c r="F1007" s="41">
        <v>187</v>
      </c>
      <c r="G1007" s="41">
        <v>114</v>
      </c>
      <c r="H1007" s="41">
        <v>21</v>
      </c>
      <c r="I1007" s="41">
        <v>0</v>
      </c>
      <c r="J1007" s="41">
        <v>0</v>
      </c>
      <c r="K1007" s="41">
        <v>324</v>
      </c>
      <c r="L1007" s="42"/>
      <c r="M1007" s="43"/>
    </row>
    <row r="1008" spans="1:13" ht="12.75" customHeight="1">
      <c r="A1008" s="37"/>
      <c r="B1008" s="38">
        <v>1001</v>
      </c>
      <c r="C1008" s="39" t="s">
        <v>99</v>
      </c>
      <c r="D1008" s="38" t="s">
        <v>36</v>
      </c>
      <c r="E1008" s="40" t="s">
        <v>16</v>
      </c>
      <c r="F1008" s="41">
        <v>155</v>
      </c>
      <c r="G1008" s="41">
        <v>47</v>
      </c>
      <c r="H1008" s="41">
        <v>18</v>
      </c>
      <c r="I1008" s="41">
        <v>5</v>
      </c>
      <c r="J1008" s="41">
        <v>0</v>
      </c>
      <c r="K1008" s="41">
        <v>225</v>
      </c>
      <c r="L1008" s="42"/>
      <c r="M1008" s="43"/>
    </row>
    <row r="1009" spans="1:13" ht="12.75" customHeight="1">
      <c r="A1009" s="37"/>
      <c r="B1009" s="38">
        <v>1002</v>
      </c>
      <c r="C1009" s="39" t="s">
        <v>99</v>
      </c>
      <c r="D1009" s="38" t="s">
        <v>37</v>
      </c>
      <c r="E1009" s="40" t="s">
        <v>17</v>
      </c>
      <c r="F1009" s="41">
        <v>8</v>
      </c>
      <c r="G1009" s="41">
        <v>5</v>
      </c>
      <c r="H1009" s="41">
        <v>0</v>
      </c>
      <c r="I1009" s="41">
        <v>0</v>
      </c>
      <c r="J1009" s="41">
        <v>0</v>
      </c>
      <c r="K1009" s="41">
        <v>13</v>
      </c>
      <c r="L1009" s="42"/>
      <c r="M1009" s="43"/>
    </row>
    <row r="1010" spans="1:13" ht="12.75" customHeight="1">
      <c r="A1010" s="37"/>
      <c r="B1010" s="38">
        <v>1003</v>
      </c>
      <c r="C1010" s="39" t="s">
        <v>99</v>
      </c>
      <c r="D1010" s="38" t="s">
        <v>38</v>
      </c>
      <c r="E1010" s="40" t="s">
        <v>18</v>
      </c>
      <c r="F1010" s="41">
        <v>39</v>
      </c>
      <c r="G1010" s="41">
        <v>13</v>
      </c>
      <c r="H1010" s="41">
        <v>3</v>
      </c>
      <c r="I1010" s="41">
        <v>3</v>
      </c>
      <c r="J1010" s="41">
        <v>0</v>
      </c>
      <c r="K1010" s="41">
        <v>56</v>
      </c>
      <c r="L1010" s="42"/>
      <c r="M1010" s="43"/>
    </row>
    <row r="1011" spans="1:13" ht="12.75" customHeight="1">
      <c r="A1011" s="37"/>
      <c r="B1011" s="38">
        <v>1004</v>
      </c>
      <c r="C1011" s="39" t="s">
        <v>99</v>
      </c>
      <c r="D1011" s="38" t="s">
        <v>39</v>
      </c>
      <c r="E1011" s="40" t="s">
        <v>19</v>
      </c>
      <c r="F1011" s="41">
        <v>151</v>
      </c>
      <c r="G1011" s="41">
        <v>46</v>
      </c>
      <c r="H1011" s="41">
        <v>21</v>
      </c>
      <c r="I1011" s="41">
        <v>11</v>
      </c>
      <c r="J1011" s="41">
        <v>0</v>
      </c>
      <c r="K1011" s="41">
        <v>229</v>
      </c>
      <c r="L1011" s="42"/>
      <c r="M1011" s="43"/>
    </row>
    <row r="1012" spans="1:13" ht="12.75" customHeight="1">
      <c r="A1012" s="37"/>
      <c r="B1012" s="38">
        <v>1005</v>
      </c>
      <c r="C1012" s="39" t="s">
        <v>99</v>
      </c>
      <c r="D1012" s="38" t="s">
        <v>40</v>
      </c>
      <c r="E1012" s="40" t="s">
        <v>20</v>
      </c>
      <c r="F1012" s="41">
        <v>28</v>
      </c>
      <c r="G1012" s="41">
        <v>12</v>
      </c>
      <c r="H1012" s="41">
        <v>6</v>
      </c>
      <c r="I1012" s="41">
        <v>0</v>
      </c>
      <c r="J1012" s="41">
        <v>0</v>
      </c>
      <c r="K1012" s="41">
        <v>46</v>
      </c>
      <c r="L1012" s="42"/>
      <c r="M1012" s="43"/>
    </row>
    <row r="1013" spans="1:13" ht="12.75" customHeight="1">
      <c r="A1013" s="37"/>
      <c r="B1013" s="38">
        <v>1006</v>
      </c>
      <c r="C1013" s="39" t="s">
        <v>99</v>
      </c>
      <c r="D1013" s="38" t="s">
        <v>41</v>
      </c>
      <c r="E1013" s="40" t="s">
        <v>21</v>
      </c>
      <c r="F1013" s="41">
        <v>156</v>
      </c>
      <c r="G1013" s="41">
        <v>110</v>
      </c>
      <c r="H1013" s="41">
        <v>25</v>
      </c>
      <c r="I1013" s="41">
        <v>0</v>
      </c>
      <c r="J1013" s="41">
        <v>0</v>
      </c>
      <c r="K1013" s="41">
        <v>292</v>
      </c>
      <c r="L1013" s="42"/>
      <c r="M1013" s="43"/>
    </row>
    <row r="1014" spans="1:13" ht="12.75" customHeight="1">
      <c r="A1014" s="37"/>
      <c r="B1014" s="38">
        <v>1007</v>
      </c>
      <c r="C1014" s="39" t="s">
        <v>99</v>
      </c>
      <c r="D1014" s="38" t="s">
        <v>42</v>
      </c>
      <c r="E1014" s="49" t="s">
        <v>44</v>
      </c>
      <c r="F1014" s="41">
        <v>3</v>
      </c>
      <c r="G1014" s="41">
        <v>0</v>
      </c>
      <c r="H1014" s="41">
        <v>0</v>
      </c>
      <c r="I1014" s="41">
        <v>0</v>
      </c>
      <c r="J1014" s="41">
        <v>0</v>
      </c>
      <c r="K1014" s="41">
        <v>3</v>
      </c>
      <c r="L1014" s="42"/>
      <c r="M1014" s="43"/>
    </row>
    <row r="1015" spans="1:13" ht="12.75" customHeight="1">
      <c r="A1015" s="37"/>
      <c r="B1015" s="38">
        <v>1008</v>
      </c>
      <c r="C1015" s="39" t="s">
        <v>99</v>
      </c>
      <c r="D1015" s="38"/>
      <c r="E1015" s="40" t="s">
        <v>1</v>
      </c>
      <c r="F1015" s="41">
        <v>3203</v>
      </c>
      <c r="G1015" s="41">
        <v>1243</v>
      </c>
      <c r="H1015" s="41">
        <v>303</v>
      </c>
      <c r="I1015" s="41">
        <v>55</v>
      </c>
      <c r="J1015" s="41">
        <v>3</v>
      </c>
      <c r="K1015" s="41">
        <v>4805</v>
      </c>
      <c r="L1015" s="42"/>
      <c r="M1015" s="43"/>
    </row>
    <row r="1016" spans="1:13" ht="12.75" customHeight="1">
      <c r="A1016" s="37"/>
      <c r="B1016" s="38">
        <v>1009</v>
      </c>
      <c r="C1016" s="39" t="s">
        <v>100</v>
      </c>
      <c r="D1016" s="38" t="s">
        <v>23</v>
      </c>
      <c r="E1016" s="40" t="s">
        <v>3</v>
      </c>
      <c r="F1016" s="41">
        <v>799</v>
      </c>
      <c r="G1016" s="41">
        <v>186</v>
      </c>
      <c r="H1016" s="41">
        <v>58</v>
      </c>
      <c r="I1016" s="41">
        <v>12</v>
      </c>
      <c r="J1016" s="41">
        <v>0</v>
      </c>
      <c r="K1016" s="41">
        <v>1055</v>
      </c>
      <c r="L1016" s="42"/>
      <c r="M1016" s="43"/>
    </row>
    <row r="1017" spans="1:13" ht="12.75" customHeight="1">
      <c r="A1017" s="37"/>
      <c r="B1017" s="38">
        <v>1010</v>
      </c>
      <c r="C1017" s="39" t="s">
        <v>100</v>
      </c>
      <c r="D1017" s="38" t="s">
        <v>24</v>
      </c>
      <c r="E1017" s="40" t="s">
        <v>4</v>
      </c>
      <c r="F1017" s="41">
        <v>0</v>
      </c>
      <c r="G1017" s="41">
        <v>0</v>
      </c>
      <c r="H1017" s="41">
        <v>0</v>
      </c>
      <c r="I1017" s="41">
        <v>0</v>
      </c>
      <c r="J1017" s="41">
        <v>0</v>
      </c>
      <c r="K1017" s="41">
        <v>3</v>
      </c>
      <c r="L1017" s="42"/>
      <c r="M1017" s="43"/>
    </row>
    <row r="1018" spans="1:13" ht="12.75" customHeight="1">
      <c r="A1018" s="37"/>
      <c r="B1018" s="38">
        <v>1011</v>
      </c>
      <c r="C1018" s="39" t="s">
        <v>100</v>
      </c>
      <c r="D1018" s="38" t="s">
        <v>25</v>
      </c>
      <c r="E1018" s="40" t="s">
        <v>5</v>
      </c>
      <c r="F1018" s="41">
        <v>71</v>
      </c>
      <c r="G1018" s="41">
        <v>59</v>
      </c>
      <c r="H1018" s="41">
        <v>14</v>
      </c>
      <c r="I1018" s="41">
        <v>9</v>
      </c>
      <c r="J1018" s="41">
        <v>0</v>
      </c>
      <c r="K1018" s="41">
        <v>153</v>
      </c>
      <c r="L1018" s="42"/>
      <c r="M1018" s="43"/>
    </row>
    <row r="1019" spans="1:13" ht="12.75" customHeight="1">
      <c r="A1019" s="37"/>
      <c r="B1019" s="38">
        <v>1012</v>
      </c>
      <c r="C1019" s="39" t="s">
        <v>100</v>
      </c>
      <c r="D1019" s="38" t="s">
        <v>26</v>
      </c>
      <c r="E1019" s="40" t="s">
        <v>6</v>
      </c>
      <c r="F1019" s="41">
        <v>10</v>
      </c>
      <c r="G1019" s="41">
        <v>0</v>
      </c>
      <c r="H1019" s="41">
        <v>3</v>
      </c>
      <c r="I1019" s="41">
        <v>0</v>
      </c>
      <c r="J1019" s="41">
        <v>0</v>
      </c>
      <c r="K1019" s="41">
        <v>13</v>
      </c>
      <c r="L1019" s="42"/>
      <c r="M1019" s="43"/>
    </row>
    <row r="1020" spans="1:13" ht="12.75" customHeight="1">
      <c r="A1020" s="37"/>
      <c r="B1020" s="38">
        <v>1013</v>
      </c>
      <c r="C1020" s="39" t="s">
        <v>100</v>
      </c>
      <c r="D1020" s="38" t="s">
        <v>27</v>
      </c>
      <c r="E1020" s="40" t="s">
        <v>7</v>
      </c>
      <c r="F1020" s="41">
        <v>280</v>
      </c>
      <c r="G1020" s="41">
        <v>186</v>
      </c>
      <c r="H1020" s="41">
        <v>44</v>
      </c>
      <c r="I1020" s="41">
        <v>9</v>
      </c>
      <c r="J1020" s="41">
        <v>0</v>
      </c>
      <c r="K1020" s="41">
        <v>519</v>
      </c>
      <c r="L1020" s="42"/>
      <c r="M1020" s="43"/>
    </row>
    <row r="1021" spans="1:13" ht="12.75" customHeight="1">
      <c r="A1021" s="37"/>
      <c r="B1021" s="38">
        <v>1014</v>
      </c>
      <c r="C1021" s="39" t="s">
        <v>100</v>
      </c>
      <c r="D1021" s="38" t="s">
        <v>28</v>
      </c>
      <c r="E1021" s="40" t="s">
        <v>8</v>
      </c>
      <c r="F1021" s="41">
        <v>39</v>
      </c>
      <c r="G1021" s="41">
        <v>14</v>
      </c>
      <c r="H1021" s="41">
        <v>10</v>
      </c>
      <c r="I1021" s="41">
        <v>3</v>
      </c>
      <c r="J1021" s="41">
        <v>0</v>
      </c>
      <c r="K1021" s="41">
        <v>65</v>
      </c>
      <c r="L1021" s="42"/>
      <c r="M1021" s="43"/>
    </row>
    <row r="1022" spans="1:13" ht="12.75" customHeight="1">
      <c r="A1022" s="37"/>
      <c r="B1022" s="38">
        <v>1015</v>
      </c>
      <c r="C1022" s="39" t="s">
        <v>100</v>
      </c>
      <c r="D1022" s="38" t="s">
        <v>29</v>
      </c>
      <c r="E1022" s="40" t="s">
        <v>9</v>
      </c>
      <c r="F1022" s="41">
        <v>72</v>
      </c>
      <c r="G1022" s="41">
        <v>63</v>
      </c>
      <c r="H1022" s="41">
        <v>37</v>
      </c>
      <c r="I1022" s="41">
        <v>4</v>
      </c>
      <c r="J1022" s="41">
        <v>0</v>
      </c>
      <c r="K1022" s="41">
        <v>176</v>
      </c>
      <c r="L1022" s="42"/>
      <c r="M1022" s="43"/>
    </row>
    <row r="1023" spans="1:13" ht="12.75" customHeight="1">
      <c r="A1023" s="37"/>
      <c r="B1023" s="38">
        <v>1016</v>
      </c>
      <c r="C1023" s="39" t="s">
        <v>100</v>
      </c>
      <c r="D1023" s="38" t="s">
        <v>30</v>
      </c>
      <c r="E1023" s="40" t="s">
        <v>10</v>
      </c>
      <c r="F1023" s="41">
        <v>55</v>
      </c>
      <c r="G1023" s="41">
        <v>40</v>
      </c>
      <c r="H1023" s="41">
        <v>37</v>
      </c>
      <c r="I1023" s="41">
        <v>11</v>
      </c>
      <c r="J1023" s="41">
        <v>0</v>
      </c>
      <c r="K1023" s="41">
        <v>143</v>
      </c>
      <c r="L1023" s="42"/>
      <c r="M1023" s="43"/>
    </row>
    <row r="1024" spans="1:13" ht="12.75" customHeight="1">
      <c r="A1024" s="37"/>
      <c r="B1024" s="38">
        <v>1017</v>
      </c>
      <c r="C1024" s="39" t="s">
        <v>100</v>
      </c>
      <c r="D1024" s="38" t="s">
        <v>31</v>
      </c>
      <c r="E1024" s="40" t="s">
        <v>11</v>
      </c>
      <c r="F1024" s="41">
        <v>117</v>
      </c>
      <c r="G1024" s="41">
        <v>58</v>
      </c>
      <c r="H1024" s="41">
        <v>20</v>
      </c>
      <c r="I1024" s="41">
        <v>3</v>
      </c>
      <c r="J1024" s="41">
        <v>0</v>
      </c>
      <c r="K1024" s="41">
        <v>198</v>
      </c>
      <c r="L1024" s="42"/>
      <c r="M1024" s="43"/>
    </row>
    <row r="1025" spans="1:13" ht="12.75" customHeight="1">
      <c r="A1025" s="37"/>
      <c r="B1025" s="38">
        <v>1018</v>
      </c>
      <c r="C1025" s="39" t="s">
        <v>100</v>
      </c>
      <c r="D1025" s="38" t="s">
        <v>32</v>
      </c>
      <c r="E1025" s="40" t="s">
        <v>12</v>
      </c>
      <c r="F1025" s="41">
        <v>4</v>
      </c>
      <c r="G1025" s="41">
        <v>3</v>
      </c>
      <c r="H1025" s="41">
        <v>3</v>
      </c>
      <c r="I1025" s="41">
        <v>0</v>
      </c>
      <c r="J1025" s="41">
        <v>0</v>
      </c>
      <c r="K1025" s="41">
        <v>8</v>
      </c>
      <c r="L1025" s="42"/>
      <c r="M1025" s="43"/>
    </row>
    <row r="1026" spans="1:13" ht="12.75" customHeight="1">
      <c r="A1026" s="37"/>
      <c r="B1026" s="38">
        <v>1019</v>
      </c>
      <c r="C1026" s="39" t="s">
        <v>100</v>
      </c>
      <c r="D1026" s="38" t="s">
        <v>33</v>
      </c>
      <c r="E1026" s="40" t="s">
        <v>13</v>
      </c>
      <c r="F1026" s="41">
        <v>55</v>
      </c>
      <c r="G1026" s="41">
        <v>14</v>
      </c>
      <c r="H1026" s="41">
        <v>0</v>
      </c>
      <c r="I1026" s="41">
        <v>0</v>
      </c>
      <c r="J1026" s="41">
        <v>0</v>
      </c>
      <c r="K1026" s="41">
        <v>71</v>
      </c>
      <c r="L1026" s="42"/>
      <c r="M1026" s="43"/>
    </row>
    <row r="1027" spans="1:13" ht="12.75" customHeight="1">
      <c r="A1027" s="37"/>
      <c r="B1027" s="38">
        <v>1020</v>
      </c>
      <c r="C1027" s="39" t="s">
        <v>100</v>
      </c>
      <c r="D1027" s="38" t="s">
        <v>34</v>
      </c>
      <c r="E1027" s="40" t="s">
        <v>14</v>
      </c>
      <c r="F1027" s="41">
        <v>244</v>
      </c>
      <c r="G1027" s="41">
        <v>14</v>
      </c>
      <c r="H1027" s="41">
        <v>10</v>
      </c>
      <c r="I1027" s="41">
        <v>0</v>
      </c>
      <c r="J1027" s="41">
        <v>0</v>
      </c>
      <c r="K1027" s="41">
        <v>268</v>
      </c>
      <c r="L1027" s="42"/>
      <c r="M1027" s="43"/>
    </row>
    <row r="1028" spans="1:13" ht="12.75" customHeight="1">
      <c r="A1028" s="37"/>
      <c r="B1028" s="38">
        <v>1021</v>
      </c>
      <c r="C1028" s="39" t="s">
        <v>100</v>
      </c>
      <c r="D1028" s="38" t="s">
        <v>35</v>
      </c>
      <c r="E1028" s="40" t="s">
        <v>15</v>
      </c>
      <c r="F1028" s="41">
        <v>107</v>
      </c>
      <c r="G1028" s="41">
        <v>48</v>
      </c>
      <c r="H1028" s="41">
        <v>18</v>
      </c>
      <c r="I1028" s="41">
        <v>0</v>
      </c>
      <c r="J1028" s="41">
        <v>0</v>
      </c>
      <c r="K1028" s="41">
        <v>175</v>
      </c>
      <c r="L1028" s="42"/>
      <c r="M1028" s="43"/>
    </row>
    <row r="1029" spans="1:13" ht="12.75" customHeight="1">
      <c r="A1029" s="37"/>
      <c r="B1029" s="38">
        <v>1022</v>
      </c>
      <c r="C1029" s="39" t="s">
        <v>100</v>
      </c>
      <c r="D1029" s="38" t="s">
        <v>36</v>
      </c>
      <c r="E1029" s="40" t="s">
        <v>16</v>
      </c>
      <c r="F1029" s="41">
        <v>63</v>
      </c>
      <c r="G1029" s="41">
        <v>33</v>
      </c>
      <c r="H1029" s="41">
        <v>9</v>
      </c>
      <c r="I1029" s="41">
        <v>4</v>
      </c>
      <c r="J1029" s="41">
        <v>0</v>
      </c>
      <c r="K1029" s="41">
        <v>109</v>
      </c>
      <c r="L1029" s="42"/>
      <c r="M1029" s="43"/>
    </row>
    <row r="1030" spans="1:13" ht="12.75" customHeight="1">
      <c r="A1030" s="37"/>
      <c r="B1030" s="38">
        <v>1023</v>
      </c>
      <c r="C1030" s="39" t="s">
        <v>100</v>
      </c>
      <c r="D1030" s="38" t="s">
        <v>37</v>
      </c>
      <c r="E1030" s="40" t="s">
        <v>17</v>
      </c>
      <c r="F1030" s="41">
        <v>3</v>
      </c>
      <c r="G1030" s="41">
        <v>4</v>
      </c>
      <c r="H1030" s="41">
        <v>0</v>
      </c>
      <c r="I1030" s="41">
        <v>0</v>
      </c>
      <c r="J1030" s="41">
        <v>0</v>
      </c>
      <c r="K1030" s="41">
        <v>6</v>
      </c>
      <c r="L1030" s="42"/>
      <c r="M1030" s="43"/>
    </row>
    <row r="1031" spans="1:13" ht="12.75" customHeight="1">
      <c r="A1031" s="37"/>
      <c r="B1031" s="38">
        <v>1024</v>
      </c>
      <c r="C1031" s="39" t="s">
        <v>100</v>
      </c>
      <c r="D1031" s="38" t="s">
        <v>38</v>
      </c>
      <c r="E1031" s="40" t="s">
        <v>18</v>
      </c>
      <c r="F1031" s="41">
        <v>20</v>
      </c>
      <c r="G1031" s="41">
        <v>6</v>
      </c>
      <c r="H1031" s="41">
        <v>6</v>
      </c>
      <c r="I1031" s="41">
        <v>0</v>
      </c>
      <c r="J1031" s="41">
        <v>0</v>
      </c>
      <c r="K1031" s="41">
        <v>32</v>
      </c>
      <c r="L1031" s="42"/>
      <c r="M1031" s="43"/>
    </row>
    <row r="1032" spans="1:13" ht="12.75" customHeight="1">
      <c r="A1032" s="37"/>
      <c r="B1032" s="38">
        <v>1025</v>
      </c>
      <c r="C1032" s="39" t="s">
        <v>100</v>
      </c>
      <c r="D1032" s="38" t="s">
        <v>39</v>
      </c>
      <c r="E1032" s="40" t="s">
        <v>19</v>
      </c>
      <c r="F1032" s="41">
        <v>93</v>
      </c>
      <c r="G1032" s="41">
        <v>42</v>
      </c>
      <c r="H1032" s="41">
        <v>14</v>
      </c>
      <c r="I1032" s="41">
        <v>8</v>
      </c>
      <c r="J1032" s="41">
        <v>0</v>
      </c>
      <c r="K1032" s="41">
        <v>157</v>
      </c>
      <c r="L1032" s="42"/>
      <c r="M1032" s="43"/>
    </row>
    <row r="1033" spans="1:13" ht="12.75" customHeight="1">
      <c r="A1033" s="37"/>
      <c r="B1033" s="38">
        <v>1026</v>
      </c>
      <c r="C1033" s="39" t="s">
        <v>100</v>
      </c>
      <c r="D1033" s="38" t="s">
        <v>40</v>
      </c>
      <c r="E1033" s="40" t="s">
        <v>20</v>
      </c>
      <c r="F1033" s="41">
        <v>18</v>
      </c>
      <c r="G1033" s="41">
        <v>3</v>
      </c>
      <c r="H1033" s="41">
        <v>3</v>
      </c>
      <c r="I1033" s="41">
        <v>0</v>
      </c>
      <c r="J1033" s="41">
        <v>0</v>
      </c>
      <c r="K1033" s="41">
        <v>24</v>
      </c>
      <c r="L1033" s="42"/>
      <c r="M1033" s="43"/>
    </row>
    <row r="1034" spans="1:13" ht="12.75" customHeight="1">
      <c r="A1034" s="37"/>
      <c r="B1034" s="38">
        <v>1027</v>
      </c>
      <c r="C1034" s="39" t="s">
        <v>100</v>
      </c>
      <c r="D1034" s="38" t="s">
        <v>41</v>
      </c>
      <c r="E1034" s="40" t="s">
        <v>21</v>
      </c>
      <c r="F1034" s="41">
        <v>98</v>
      </c>
      <c r="G1034" s="41">
        <v>73</v>
      </c>
      <c r="H1034" s="41">
        <v>20</v>
      </c>
      <c r="I1034" s="41">
        <v>3</v>
      </c>
      <c r="J1034" s="41">
        <v>0</v>
      </c>
      <c r="K1034" s="41">
        <v>194</v>
      </c>
      <c r="L1034" s="42"/>
      <c r="M1034" s="43"/>
    </row>
    <row r="1035" spans="1:13" ht="12.75" customHeight="1">
      <c r="A1035" s="37"/>
      <c r="B1035" s="38">
        <v>1028</v>
      </c>
      <c r="C1035" s="39" t="s">
        <v>100</v>
      </c>
      <c r="D1035" s="38" t="s">
        <v>42</v>
      </c>
      <c r="E1035" s="49" t="s">
        <v>44</v>
      </c>
      <c r="F1035" s="41">
        <v>3</v>
      </c>
      <c r="G1035" s="41">
        <v>0</v>
      </c>
      <c r="H1035" s="41">
        <v>0</v>
      </c>
      <c r="I1035" s="41">
        <v>0</v>
      </c>
      <c r="J1035" s="41">
        <v>0</v>
      </c>
      <c r="K1035" s="41">
        <v>3</v>
      </c>
      <c r="L1035" s="42"/>
      <c r="M1035" s="43"/>
    </row>
    <row r="1036" spans="1:13" ht="12.75" customHeight="1">
      <c r="A1036" s="37"/>
      <c r="B1036" s="38">
        <v>1029</v>
      </c>
      <c r="C1036" s="39" t="s">
        <v>100</v>
      </c>
      <c r="D1036" s="38"/>
      <c r="E1036" s="40" t="s">
        <v>1</v>
      </c>
      <c r="F1036" s="41">
        <v>2150</v>
      </c>
      <c r="G1036" s="41">
        <v>846</v>
      </c>
      <c r="H1036" s="41">
        <v>306</v>
      </c>
      <c r="I1036" s="41">
        <v>68</v>
      </c>
      <c r="J1036" s="41">
        <v>0</v>
      </c>
      <c r="K1036" s="41">
        <v>3370</v>
      </c>
      <c r="L1036" s="42"/>
      <c r="M1036" s="43"/>
    </row>
    <row r="1037" spans="1:13" ht="12.75" customHeight="1">
      <c r="A1037" s="37"/>
      <c r="B1037" s="38">
        <v>1030</v>
      </c>
      <c r="C1037" s="39" t="s">
        <v>101</v>
      </c>
      <c r="D1037" s="38" t="s">
        <v>23</v>
      </c>
      <c r="E1037" s="40" t="s">
        <v>3</v>
      </c>
      <c r="F1037" s="41">
        <v>83</v>
      </c>
      <c r="G1037" s="41">
        <v>17</v>
      </c>
      <c r="H1037" s="41">
        <v>3</v>
      </c>
      <c r="I1037" s="41">
        <v>0</v>
      </c>
      <c r="J1037" s="41">
        <v>0</v>
      </c>
      <c r="K1037" s="41">
        <v>102</v>
      </c>
      <c r="L1037" s="42"/>
      <c r="M1037" s="43"/>
    </row>
    <row r="1038" spans="1:13" ht="12.75" customHeight="1">
      <c r="A1038" s="37"/>
      <c r="B1038" s="38">
        <v>1031</v>
      </c>
      <c r="C1038" s="39" t="s">
        <v>101</v>
      </c>
      <c r="D1038" s="38" t="s">
        <v>24</v>
      </c>
      <c r="E1038" s="40" t="s">
        <v>4</v>
      </c>
      <c r="F1038" s="41">
        <v>6</v>
      </c>
      <c r="G1038" s="41">
        <v>3</v>
      </c>
      <c r="H1038" s="41">
        <v>0</v>
      </c>
      <c r="I1038" s="41">
        <v>3</v>
      </c>
      <c r="J1038" s="41">
        <v>0</v>
      </c>
      <c r="K1038" s="41">
        <v>12</v>
      </c>
      <c r="L1038" s="42"/>
      <c r="M1038" s="43"/>
    </row>
    <row r="1039" spans="1:13" ht="12.75" customHeight="1">
      <c r="A1039" s="37"/>
      <c r="B1039" s="38">
        <v>1032</v>
      </c>
      <c r="C1039" s="39" t="s">
        <v>101</v>
      </c>
      <c r="D1039" s="38" t="s">
        <v>25</v>
      </c>
      <c r="E1039" s="40" t="s">
        <v>5</v>
      </c>
      <c r="F1039" s="41">
        <v>285</v>
      </c>
      <c r="G1039" s="41">
        <v>163</v>
      </c>
      <c r="H1039" s="41">
        <v>138</v>
      </c>
      <c r="I1039" s="41">
        <v>63</v>
      </c>
      <c r="J1039" s="41">
        <v>4</v>
      </c>
      <c r="K1039" s="41">
        <v>653</v>
      </c>
      <c r="L1039" s="42"/>
      <c r="M1039" s="43"/>
    </row>
    <row r="1040" spans="1:13" ht="12.75" customHeight="1">
      <c r="A1040" s="37"/>
      <c r="B1040" s="38">
        <v>1033</v>
      </c>
      <c r="C1040" s="39" t="s">
        <v>101</v>
      </c>
      <c r="D1040" s="38" t="s">
        <v>26</v>
      </c>
      <c r="E1040" s="40" t="s">
        <v>6</v>
      </c>
      <c r="F1040" s="41">
        <v>27</v>
      </c>
      <c r="G1040" s="41">
        <v>11</v>
      </c>
      <c r="H1040" s="41">
        <v>4</v>
      </c>
      <c r="I1040" s="41">
        <v>0</v>
      </c>
      <c r="J1040" s="41">
        <v>0</v>
      </c>
      <c r="K1040" s="41">
        <v>42</v>
      </c>
      <c r="L1040" s="42"/>
      <c r="M1040" s="43"/>
    </row>
    <row r="1041" spans="1:13" ht="12.75" customHeight="1">
      <c r="A1041" s="37"/>
      <c r="B1041" s="38">
        <v>1034</v>
      </c>
      <c r="C1041" s="39" t="s">
        <v>101</v>
      </c>
      <c r="D1041" s="38" t="s">
        <v>27</v>
      </c>
      <c r="E1041" s="40" t="s">
        <v>7</v>
      </c>
      <c r="F1041" s="41">
        <v>2337</v>
      </c>
      <c r="G1041" s="41">
        <v>849</v>
      </c>
      <c r="H1041" s="41">
        <v>190</v>
      </c>
      <c r="I1041" s="41">
        <v>63</v>
      </c>
      <c r="J1041" s="41">
        <v>3</v>
      </c>
      <c r="K1041" s="41">
        <v>3442</v>
      </c>
      <c r="L1041" s="42"/>
      <c r="M1041" s="43"/>
    </row>
    <row r="1042" spans="1:13" ht="12.75" customHeight="1">
      <c r="A1042" s="37"/>
      <c r="B1042" s="38">
        <v>1035</v>
      </c>
      <c r="C1042" s="39" t="s">
        <v>101</v>
      </c>
      <c r="D1042" s="38" t="s">
        <v>28</v>
      </c>
      <c r="E1042" s="40" t="s">
        <v>8</v>
      </c>
      <c r="F1042" s="41">
        <v>802</v>
      </c>
      <c r="G1042" s="41">
        <v>413</v>
      </c>
      <c r="H1042" s="41">
        <v>167</v>
      </c>
      <c r="I1042" s="41">
        <v>87</v>
      </c>
      <c r="J1042" s="41">
        <v>4</v>
      </c>
      <c r="K1042" s="41">
        <v>1473</v>
      </c>
      <c r="L1042" s="42"/>
      <c r="M1042" s="43"/>
    </row>
    <row r="1043" spans="1:13" ht="12.75" customHeight="1">
      <c r="A1043" s="37"/>
      <c r="B1043" s="38">
        <v>1036</v>
      </c>
      <c r="C1043" s="39" t="s">
        <v>101</v>
      </c>
      <c r="D1043" s="38" t="s">
        <v>29</v>
      </c>
      <c r="E1043" s="40" t="s">
        <v>9</v>
      </c>
      <c r="F1043" s="41">
        <v>992</v>
      </c>
      <c r="G1043" s="41">
        <v>649</v>
      </c>
      <c r="H1043" s="41">
        <v>260</v>
      </c>
      <c r="I1043" s="41">
        <v>73</v>
      </c>
      <c r="J1043" s="41">
        <v>3</v>
      </c>
      <c r="K1043" s="41">
        <v>1976</v>
      </c>
      <c r="L1043" s="42"/>
      <c r="M1043" s="43"/>
    </row>
    <row r="1044" spans="1:13" ht="12.75" customHeight="1">
      <c r="A1044" s="37"/>
      <c r="B1044" s="38">
        <v>1037</v>
      </c>
      <c r="C1044" s="39" t="s">
        <v>101</v>
      </c>
      <c r="D1044" s="38" t="s">
        <v>30</v>
      </c>
      <c r="E1044" s="40" t="s">
        <v>10</v>
      </c>
      <c r="F1044" s="41">
        <v>377</v>
      </c>
      <c r="G1044" s="41">
        <v>450</v>
      </c>
      <c r="H1044" s="41">
        <v>305</v>
      </c>
      <c r="I1044" s="41">
        <v>77</v>
      </c>
      <c r="J1044" s="41">
        <v>4</v>
      </c>
      <c r="K1044" s="41">
        <v>1213</v>
      </c>
      <c r="L1044" s="42"/>
      <c r="M1044" s="43"/>
    </row>
    <row r="1045" spans="1:13" ht="12.75" customHeight="1">
      <c r="A1045" s="37"/>
      <c r="B1045" s="38">
        <v>1038</v>
      </c>
      <c r="C1045" s="39" t="s">
        <v>101</v>
      </c>
      <c r="D1045" s="38" t="s">
        <v>31</v>
      </c>
      <c r="E1045" s="40" t="s">
        <v>11</v>
      </c>
      <c r="F1045" s="41">
        <v>2336</v>
      </c>
      <c r="G1045" s="41">
        <v>193</v>
      </c>
      <c r="H1045" s="41">
        <v>30</v>
      </c>
      <c r="I1045" s="41">
        <v>8</v>
      </c>
      <c r="J1045" s="41">
        <v>0</v>
      </c>
      <c r="K1045" s="41">
        <v>2567</v>
      </c>
      <c r="L1045" s="42"/>
      <c r="M1045" s="43"/>
    </row>
    <row r="1046" spans="1:13" ht="12.75" customHeight="1">
      <c r="A1046" s="37"/>
      <c r="B1046" s="38">
        <v>1039</v>
      </c>
      <c r="C1046" s="39" t="s">
        <v>101</v>
      </c>
      <c r="D1046" s="38" t="s">
        <v>32</v>
      </c>
      <c r="E1046" s="40" t="s">
        <v>12</v>
      </c>
      <c r="F1046" s="41">
        <v>120</v>
      </c>
      <c r="G1046" s="41">
        <v>59</v>
      </c>
      <c r="H1046" s="41">
        <v>9</v>
      </c>
      <c r="I1046" s="41">
        <v>0</v>
      </c>
      <c r="J1046" s="41">
        <v>0</v>
      </c>
      <c r="K1046" s="41">
        <v>190</v>
      </c>
      <c r="L1046" s="42"/>
      <c r="M1046" s="43"/>
    </row>
    <row r="1047" spans="1:13" ht="12.75" customHeight="1">
      <c r="A1047" s="37"/>
      <c r="B1047" s="38">
        <v>1040</v>
      </c>
      <c r="C1047" s="39" t="s">
        <v>101</v>
      </c>
      <c r="D1047" s="38" t="s">
        <v>33</v>
      </c>
      <c r="E1047" s="40" t="s">
        <v>13</v>
      </c>
      <c r="F1047" s="41">
        <v>1087</v>
      </c>
      <c r="G1047" s="41">
        <v>302</v>
      </c>
      <c r="H1047" s="41">
        <v>40</v>
      </c>
      <c r="I1047" s="41">
        <v>6</v>
      </c>
      <c r="J1047" s="41">
        <v>0</v>
      </c>
      <c r="K1047" s="41">
        <v>1436</v>
      </c>
      <c r="L1047" s="42"/>
      <c r="M1047" s="43"/>
    </row>
    <row r="1048" spans="1:13" ht="12.75" customHeight="1">
      <c r="A1048" s="37"/>
      <c r="B1048" s="38">
        <v>1041</v>
      </c>
      <c r="C1048" s="39" t="s">
        <v>101</v>
      </c>
      <c r="D1048" s="38" t="s">
        <v>34</v>
      </c>
      <c r="E1048" s="40" t="s">
        <v>14</v>
      </c>
      <c r="F1048" s="41">
        <v>2981</v>
      </c>
      <c r="G1048" s="41">
        <v>280</v>
      </c>
      <c r="H1048" s="41">
        <v>68</v>
      </c>
      <c r="I1048" s="41">
        <v>23</v>
      </c>
      <c r="J1048" s="41">
        <v>0</v>
      </c>
      <c r="K1048" s="41">
        <v>3352</v>
      </c>
      <c r="L1048" s="42"/>
      <c r="M1048" s="43"/>
    </row>
    <row r="1049" spans="1:13" ht="12.75" customHeight="1">
      <c r="A1049" s="37"/>
      <c r="B1049" s="38">
        <v>1042</v>
      </c>
      <c r="C1049" s="39" t="s">
        <v>101</v>
      </c>
      <c r="D1049" s="38" t="s">
        <v>35</v>
      </c>
      <c r="E1049" s="40" t="s">
        <v>15</v>
      </c>
      <c r="F1049" s="41">
        <v>2135</v>
      </c>
      <c r="G1049" s="41">
        <v>1205</v>
      </c>
      <c r="H1049" s="41">
        <v>238</v>
      </c>
      <c r="I1049" s="41">
        <v>77</v>
      </c>
      <c r="J1049" s="41">
        <v>0</v>
      </c>
      <c r="K1049" s="41">
        <v>3655</v>
      </c>
      <c r="L1049" s="42"/>
      <c r="M1049" s="43"/>
    </row>
    <row r="1050" spans="1:13" ht="12.75" customHeight="1">
      <c r="A1050" s="37"/>
      <c r="B1050" s="38">
        <v>1043</v>
      </c>
      <c r="C1050" s="39" t="s">
        <v>101</v>
      </c>
      <c r="D1050" s="38" t="s">
        <v>36</v>
      </c>
      <c r="E1050" s="40" t="s">
        <v>16</v>
      </c>
      <c r="F1050" s="41">
        <v>1042</v>
      </c>
      <c r="G1050" s="41">
        <v>301</v>
      </c>
      <c r="H1050" s="41">
        <v>79</v>
      </c>
      <c r="I1050" s="41">
        <v>53</v>
      </c>
      <c r="J1050" s="41">
        <v>9</v>
      </c>
      <c r="K1050" s="41">
        <v>1484</v>
      </c>
      <c r="L1050" s="42"/>
      <c r="M1050" s="43"/>
    </row>
    <row r="1051" spans="1:13" ht="12.75" customHeight="1">
      <c r="A1051" s="37"/>
      <c r="B1051" s="38">
        <v>1044</v>
      </c>
      <c r="C1051" s="39" t="s">
        <v>101</v>
      </c>
      <c r="D1051" s="38" t="s">
        <v>37</v>
      </c>
      <c r="E1051" s="40" t="s">
        <v>17</v>
      </c>
      <c r="F1051" s="41">
        <v>32</v>
      </c>
      <c r="G1051" s="41">
        <v>14</v>
      </c>
      <c r="H1051" s="41">
        <v>3</v>
      </c>
      <c r="I1051" s="41">
        <v>5</v>
      </c>
      <c r="J1051" s="41">
        <v>0</v>
      </c>
      <c r="K1051" s="41">
        <v>54</v>
      </c>
      <c r="L1051" s="42"/>
      <c r="M1051" s="43"/>
    </row>
    <row r="1052" spans="1:13" ht="12.75" customHeight="1">
      <c r="A1052" s="37"/>
      <c r="B1052" s="38">
        <v>1045</v>
      </c>
      <c r="C1052" s="39" t="s">
        <v>101</v>
      </c>
      <c r="D1052" s="38" t="s">
        <v>38</v>
      </c>
      <c r="E1052" s="40" t="s">
        <v>18</v>
      </c>
      <c r="F1052" s="41">
        <v>277</v>
      </c>
      <c r="G1052" s="41">
        <v>111</v>
      </c>
      <c r="H1052" s="41">
        <v>53</v>
      </c>
      <c r="I1052" s="41">
        <v>21</v>
      </c>
      <c r="J1052" s="41">
        <v>3</v>
      </c>
      <c r="K1052" s="41">
        <v>464</v>
      </c>
      <c r="L1052" s="42"/>
      <c r="M1052" s="43"/>
    </row>
    <row r="1053" spans="1:13" ht="12.75" customHeight="1">
      <c r="A1053" s="37"/>
      <c r="B1053" s="38">
        <v>1046</v>
      </c>
      <c r="C1053" s="39" t="s">
        <v>101</v>
      </c>
      <c r="D1053" s="38" t="s">
        <v>39</v>
      </c>
      <c r="E1053" s="40" t="s">
        <v>19</v>
      </c>
      <c r="F1053" s="41">
        <v>1381</v>
      </c>
      <c r="G1053" s="41">
        <v>569</v>
      </c>
      <c r="H1053" s="41">
        <v>206</v>
      </c>
      <c r="I1053" s="41">
        <v>84</v>
      </c>
      <c r="J1053" s="41">
        <v>5</v>
      </c>
      <c r="K1053" s="41">
        <v>2245</v>
      </c>
      <c r="L1053" s="42"/>
      <c r="M1053" s="43"/>
    </row>
    <row r="1054" spans="1:13" ht="12.75" customHeight="1">
      <c r="A1054" s="37"/>
      <c r="B1054" s="38">
        <v>1047</v>
      </c>
      <c r="C1054" s="39" t="s">
        <v>101</v>
      </c>
      <c r="D1054" s="38" t="s">
        <v>40</v>
      </c>
      <c r="E1054" s="40" t="s">
        <v>20</v>
      </c>
      <c r="F1054" s="41">
        <v>145</v>
      </c>
      <c r="G1054" s="41">
        <v>70</v>
      </c>
      <c r="H1054" s="41">
        <v>37</v>
      </c>
      <c r="I1054" s="41">
        <v>13</v>
      </c>
      <c r="J1054" s="41">
        <v>0</v>
      </c>
      <c r="K1054" s="41">
        <v>265</v>
      </c>
      <c r="L1054" s="42"/>
      <c r="M1054" s="43"/>
    </row>
    <row r="1055" spans="1:13" ht="12.75" customHeight="1">
      <c r="A1055" s="37"/>
      <c r="B1055" s="38">
        <v>1048</v>
      </c>
      <c r="C1055" s="39" t="s">
        <v>101</v>
      </c>
      <c r="D1055" s="38" t="s">
        <v>41</v>
      </c>
      <c r="E1055" s="40" t="s">
        <v>21</v>
      </c>
      <c r="F1055" s="41">
        <v>516</v>
      </c>
      <c r="G1055" s="41">
        <v>365</v>
      </c>
      <c r="H1055" s="41">
        <v>102</v>
      </c>
      <c r="I1055" s="41">
        <v>17</v>
      </c>
      <c r="J1055" s="41">
        <v>3</v>
      </c>
      <c r="K1055" s="41">
        <v>1002</v>
      </c>
      <c r="L1055" s="42"/>
      <c r="M1055" s="43"/>
    </row>
    <row r="1056" spans="1:13" ht="12.75" customHeight="1">
      <c r="A1056" s="37"/>
      <c r="B1056" s="38">
        <v>1049</v>
      </c>
      <c r="C1056" s="39" t="s">
        <v>101</v>
      </c>
      <c r="D1056" s="38" t="s">
        <v>42</v>
      </c>
      <c r="E1056" s="49" t="s">
        <v>44</v>
      </c>
      <c r="F1056" s="41">
        <v>14</v>
      </c>
      <c r="G1056" s="41">
        <v>0</v>
      </c>
      <c r="H1056" s="41">
        <v>0</v>
      </c>
      <c r="I1056" s="41">
        <v>0</v>
      </c>
      <c r="J1056" s="41">
        <v>0</v>
      </c>
      <c r="K1056" s="41">
        <v>14</v>
      </c>
      <c r="L1056" s="42"/>
      <c r="M1056" s="43"/>
    </row>
    <row r="1057" spans="1:13" ht="12.75" customHeight="1">
      <c r="A1057" s="37"/>
      <c r="B1057" s="38">
        <v>1050</v>
      </c>
      <c r="C1057" s="39" t="s">
        <v>101</v>
      </c>
      <c r="D1057" s="38"/>
      <c r="E1057" s="40" t="s">
        <v>1</v>
      </c>
      <c r="F1057" s="41">
        <v>16975</v>
      </c>
      <c r="G1057" s="41">
        <v>6024</v>
      </c>
      <c r="H1057" s="41">
        <v>1933</v>
      </c>
      <c r="I1057" s="41">
        <v>673</v>
      </c>
      <c r="J1057" s="41">
        <v>36</v>
      </c>
      <c r="K1057" s="41">
        <v>25641</v>
      </c>
      <c r="L1057" s="42"/>
      <c r="M1057" s="43"/>
    </row>
    <row r="1058" spans="1:13" ht="12.75" customHeight="1">
      <c r="A1058" s="37"/>
      <c r="B1058" s="38">
        <v>1051</v>
      </c>
      <c r="C1058" s="39" t="s">
        <v>102</v>
      </c>
      <c r="D1058" s="38" t="s">
        <v>23</v>
      </c>
      <c r="E1058" s="40" t="s">
        <v>3</v>
      </c>
      <c r="F1058" s="41">
        <v>76</v>
      </c>
      <c r="G1058" s="41">
        <v>11</v>
      </c>
      <c r="H1058" s="41">
        <v>4</v>
      </c>
      <c r="I1058" s="41">
        <v>0</v>
      </c>
      <c r="J1058" s="41">
        <v>0</v>
      </c>
      <c r="K1058" s="41">
        <v>93</v>
      </c>
      <c r="L1058" s="42"/>
      <c r="M1058" s="43"/>
    </row>
    <row r="1059" spans="1:13" ht="12.75" customHeight="1">
      <c r="A1059" s="37"/>
      <c r="B1059" s="38">
        <v>1052</v>
      </c>
      <c r="C1059" s="39" t="s">
        <v>102</v>
      </c>
      <c r="D1059" s="38" t="s">
        <v>24</v>
      </c>
      <c r="E1059" s="40" t="s">
        <v>4</v>
      </c>
      <c r="F1059" s="41">
        <v>4</v>
      </c>
      <c r="G1059" s="41">
        <v>3</v>
      </c>
      <c r="H1059" s="41">
        <v>0</v>
      </c>
      <c r="I1059" s="41">
        <v>0</v>
      </c>
      <c r="J1059" s="41">
        <v>0</v>
      </c>
      <c r="K1059" s="41">
        <v>5</v>
      </c>
      <c r="L1059" s="42"/>
      <c r="M1059" s="43"/>
    </row>
    <row r="1060" spans="1:13" ht="12.75" customHeight="1">
      <c r="A1060" s="37"/>
      <c r="B1060" s="38">
        <v>1053</v>
      </c>
      <c r="C1060" s="39" t="s">
        <v>102</v>
      </c>
      <c r="D1060" s="38" t="s">
        <v>25</v>
      </c>
      <c r="E1060" s="40" t="s">
        <v>5</v>
      </c>
      <c r="F1060" s="41">
        <v>135</v>
      </c>
      <c r="G1060" s="41">
        <v>82</v>
      </c>
      <c r="H1060" s="41">
        <v>50</v>
      </c>
      <c r="I1060" s="41">
        <v>19</v>
      </c>
      <c r="J1060" s="41">
        <v>0</v>
      </c>
      <c r="K1060" s="41">
        <v>287</v>
      </c>
      <c r="L1060" s="42"/>
      <c r="M1060" s="43"/>
    </row>
    <row r="1061" spans="1:13" ht="12.75" customHeight="1">
      <c r="A1061" s="37"/>
      <c r="B1061" s="38">
        <v>1054</v>
      </c>
      <c r="C1061" s="39" t="s">
        <v>102</v>
      </c>
      <c r="D1061" s="38" t="s">
        <v>26</v>
      </c>
      <c r="E1061" s="40" t="s">
        <v>6</v>
      </c>
      <c r="F1061" s="41">
        <v>13</v>
      </c>
      <c r="G1061" s="41">
        <v>7</v>
      </c>
      <c r="H1061" s="41">
        <v>4</v>
      </c>
      <c r="I1061" s="41">
        <v>0</v>
      </c>
      <c r="J1061" s="41">
        <v>0</v>
      </c>
      <c r="K1061" s="41">
        <v>25</v>
      </c>
      <c r="L1061" s="42"/>
      <c r="M1061" s="43"/>
    </row>
    <row r="1062" spans="1:13" ht="12.75" customHeight="1">
      <c r="A1062" s="37"/>
      <c r="B1062" s="38">
        <v>1055</v>
      </c>
      <c r="C1062" s="39" t="s">
        <v>102</v>
      </c>
      <c r="D1062" s="38" t="s">
        <v>27</v>
      </c>
      <c r="E1062" s="40" t="s">
        <v>7</v>
      </c>
      <c r="F1062" s="41">
        <v>1388</v>
      </c>
      <c r="G1062" s="41">
        <v>656</v>
      </c>
      <c r="H1062" s="41">
        <v>90</v>
      </c>
      <c r="I1062" s="41">
        <v>19</v>
      </c>
      <c r="J1062" s="41">
        <v>0</v>
      </c>
      <c r="K1062" s="41">
        <v>2153</v>
      </c>
      <c r="L1062" s="42"/>
      <c r="M1062" s="43"/>
    </row>
    <row r="1063" spans="1:13" ht="12.75" customHeight="1">
      <c r="A1063" s="37"/>
      <c r="B1063" s="38">
        <v>1056</v>
      </c>
      <c r="C1063" s="39" t="s">
        <v>102</v>
      </c>
      <c r="D1063" s="38" t="s">
        <v>28</v>
      </c>
      <c r="E1063" s="40" t="s">
        <v>8</v>
      </c>
      <c r="F1063" s="41">
        <v>158</v>
      </c>
      <c r="G1063" s="41">
        <v>85</v>
      </c>
      <c r="H1063" s="41">
        <v>24</v>
      </c>
      <c r="I1063" s="41">
        <v>9</v>
      </c>
      <c r="J1063" s="41">
        <v>0</v>
      </c>
      <c r="K1063" s="41">
        <v>276</v>
      </c>
      <c r="L1063" s="42"/>
      <c r="M1063" s="43"/>
    </row>
    <row r="1064" spans="1:13" ht="12.75" customHeight="1">
      <c r="A1064" s="37"/>
      <c r="B1064" s="38">
        <v>1057</v>
      </c>
      <c r="C1064" s="39" t="s">
        <v>102</v>
      </c>
      <c r="D1064" s="38" t="s">
        <v>29</v>
      </c>
      <c r="E1064" s="40" t="s">
        <v>9</v>
      </c>
      <c r="F1064" s="41">
        <v>418</v>
      </c>
      <c r="G1064" s="41">
        <v>269</v>
      </c>
      <c r="H1064" s="41">
        <v>89</v>
      </c>
      <c r="I1064" s="41">
        <v>29</v>
      </c>
      <c r="J1064" s="41">
        <v>3</v>
      </c>
      <c r="K1064" s="41">
        <v>806</v>
      </c>
      <c r="L1064" s="42"/>
      <c r="M1064" s="43"/>
    </row>
    <row r="1065" spans="1:13" ht="12.75" customHeight="1">
      <c r="A1065" s="37"/>
      <c r="B1065" s="38">
        <v>1058</v>
      </c>
      <c r="C1065" s="39" t="s">
        <v>102</v>
      </c>
      <c r="D1065" s="38" t="s">
        <v>30</v>
      </c>
      <c r="E1065" s="40" t="s">
        <v>10</v>
      </c>
      <c r="F1065" s="41">
        <v>165</v>
      </c>
      <c r="G1065" s="41">
        <v>201</v>
      </c>
      <c r="H1065" s="41">
        <v>162</v>
      </c>
      <c r="I1065" s="41">
        <v>46</v>
      </c>
      <c r="J1065" s="41">
        <v>3</v>
      </c>
      <c r="K1065" s="41">
        <v>575</v>
      </c>
      <c r="L1065" s="42"/>
      <c r="M1065" s="43"/>
    </row>
    <row r="1066" spans="1:13" ht="12.75" customHeight="1">
      <c r="A1066" s="37"/>
      <c r="B1066" s="38">
        <v>1059</v>
      </c>
      <c r="C1066" s="39" t="s">
        <v>102</v>
      </c>
      <c r="D1066" s="38" t="s">
        <v>31</v>
      </c>
      <c r="E1066" s="40" t="s">
        <v>11</v>
      </c>
      <c r="F1066" s="41">
        <v>864</v>
      </c>
      <c r="G1066" s="41">
        <v>98</v>
      </c>
      <c r="H1066" s="41">
        <v>31</v>
      </c>
      <c r="I1066" s="41">
        <v>5</v>
      </c>
      <c r="J1066" s="41">
        <v>0</v>
      </c>
      <c r="K1066" s="41">
        <v>998</v>
      </c>
      <c r="L1066" s="42"/>
      <c r="M1066" s="43"/>
    </row>
    <row r="1067" spans="1:13" ht="12.75" customHeight="1">
      <c r="A1067" s="37"/>
      <c r="B1067" s="38">
        <v>1060</v>
      </c>
      <c r="C1067" s="39" t="s">
        <v>102</v>
      </c>
      <c r="D1067" s="38" t="s">
        <v>32</v>
      </c>
      <c r="E1067" s="40" t="s">
        <v>12</v>
      </c>
      <c r="F1067" s="41">
        <v>86</v>
      </c>
      <c r="G1067" s="41">
        <v>35</v>
      </c>
      <c r="H1067" s="41">
        <v>6</v>
      </c>
      <c r="I1067" s="41">
        <v>0</v>
      </c>
      <c r="J1067" s="41">
        <v>0</v>
      </c>
      <c r="K1067" s="41">
        <v>128</v>
      </c>
      <c r="L1067" s="42"/>
      <c r="M1067" s="43"/>
    </row>
    <row r="1068" spans="1:13" ht="12.75" customHeight="1">
      <c r="A1068" s="37"/>
      <c r="B1068" s="38">
        <v>1061</v>
      </c>
      <c r="C1068" s="39" t="s">
        <v>102</v>
      </c>
      <c r="D1068" s="38" t="s">
        <v>33</v>
      </c>
      <c r="E1068" s="40" t="s">
        <v>13</v>
      </c>
      <c r="F1068" s="41">
        <v>541</v>
      </c>
      <c r="G1068" s="41">
        <v>199</v>
      </c>
      <c r="H1068" s="41">
        <v>32</v>
      </c>
      <c r="I1068" s="41">
        <v>0</v>
      </c>
      <c r="J1068" s="41">
        <v>3</v>
      </c>
      <c r="K1068" s="41">
        <v>774</v>
      </c>
      <c r="L1068" s="42"/>
      <c r="M1068" s="43"/>
    </row>
    <row r="1069" spans="1:13" ht="12.75" customHeight="1">
      <c r="A1069" s="37"/>
      <c r="B1069" s="38">
        <v>1062</v>
      </c>
      <c r="C1069" s="39" t="s">
        <v>102</v>
      </c>
      <c r="D1069" s="38" t="s">
        <v>34</v>
      </c>
      <c r="E1069" s="40" t="s">
        <v>14</v>
      </c>
      <c r="F1069" s="41">
        <v>1563</v>
      </c>
      <c r="G1069" s="41">
        <v>129</v>
      </c>
      <c r="H1069" s="41">
        <v>42</v>
      </c>
      <c r="I1069" s="41">
        <v>7</v>
      </c>
      <c r="J1069" s="41">
        <v>0</v>
      </c>
      <c r="K1069" s="41">
        <v>1741</v>
      </c>
      <c r="L1069" s="42"/>
      <c r="M1069" s="43"/>
    </row>
    <row r="1070" spans="1:13" ht="12.75" customHeight="1">
      <c r="A1070" s="37"/>
      <c r="B1070" s="38">
        <v>1063</v>
      </c>
      <c r="C1070" s="39" t="s">
        <v>102</v>
      </c>
      <c r="D1070" s="38" t="s">
        <v>35</v>
      </c>
      <c r="E1070" s="40" t="s">
        <v>15</v>
      </c>
      <c r="F1070" s="41">
        <v>1241</v>
      </c>
      <c r="G1070" s="41">
        <v>652</v>
      </c>
      <c r="H1070" s="41">
        <v>110</v>
      </c>
      <c r="I1070" s="41">
        <v>15</v>
      </c>
      <c r="J1070" s="41">
        <v>0</v>
      </c>
      <c r="K1070" s="41">
        <v>2018</v>
      </c>
      <c r="L1070" s="42"/>
      <c r="M1070" s="43"/>
    </row>
    <row r="1071" spans="1:13" ht="12.75" customHeight="1">
      <c r="A1071" s="37"/>
      <c r="B1071" s="38">
        <v>1064</v>
      </c>
      <c r="C1071" s="39" t="s">
        <v>102</v>
      </c>
      <c r="D1071" s="38" t="s">
        <v>36</v>
      </c>
      <c r="E1071" s="40" t="s">
        <v>16</v>
      </c>
      <c r="F1071" s="41">
        <v>367</v>
      </c>
      <c r="G1071" s="41">
        <v>134</v>
      </c>
      <c r="H1071" s="41">
        <v>51</v>
      </c>
      <c r="I1071" s="41">
        <v>27</v>
      </c>
      <c r="J1071" s="41">
        <v>3</v>
      </c>
      <c r="K1071" s="41">
        <v>582</v>
      </c>
      <c r="L1071" s="42"/>
      <c r="M1071" s="43"/>
    </row>
    <row r="1072" spans="1:13" ht="12.75" customHeight="1">
      <c r="A1072" s="37"/>
      <c r="B1072" s="38">
        <v>1065</v>
      </c>
      <c r="C1072" s="39" t="s">
        <v>102</v>
      </c>
      <c r="D1072" s="38" t="s">
        <v>37</v>
      </c>
      <c r="E1072" s="40" t="s">
        <v>17</v>
      </c>
      <c r="F1072" s="41">
        <v>25</v>
      </c>
      <c r="G1072" s="41">
        <v>8</v>
      </c>
      <c r="H1072" s="41">
        <v>3</v>
      </c>
      <c r="I1072" s="41">
        <v>3</v>
      </c>
      <c r="J1072" s="41">
        <v>0</v>
      </c>
      <c r="K1072" s="41">
        <v>39</v>
      </c>
      <c r="L1072" s="42"/>
      <c r="M1072" s="43"/>
    </row>
    <row r="1073" spans="1:13" ht="12.75" customHeight="1">
      <c r="A1073" s="37"/>
      <c r="B1073" s="38">
        <v>1066</v>
      </c>
      <c r="C1073" s="39" t="s">
        <v>102</v>
      </c>
      <c r="D1073" s="38" t="s">
        <v>38</v>
      </c>
      <c r="E1073" s="40" t="s">
        <v>18</v>
      </c>
      <c r="F1073" s="41">
        <v>153</v>
      </c>
      <c r="G1073" s="41">
        <v>58</v>
      </c>
      <c r="H1073" s="41">
        <v>25</v>
      </c>
      <c r="I1073" s="41">
        <v>12</v>
      </c>
      <c r="J1073" s="41">
        <v>0</v>
      </c>
      <c r="K1073" s="41">
        <v>249</v>
      </c>
      <c r="L1073" s="42"/>
      <c r="M1073" s="43"/>
    </row>
    <row r="1074" spans="1:13" ht="12.75" customHeight="1">
      <c r="A1074" s="37"/>
      <c r="B1074" s="38">
        <v>1067</v>
      </c>
      <c r="C1074" s="39" t="s">
        <v>102</v>
      </c>
      <c r="D1074" s="38" t="s">
        <v>39</v>
      </c>
      <c r="E1074" s="40" t="s">
        <v>19</v>
      </c>
      <c r="F1074" s="41">
        <v>854</v>
      </c>
      <c r="G1074" s="41">
        <v>351</v>
      </c>
      <c r="H1074" s="41">
        <v>153</v>
      </c>
      <c r="I1074" s="41">
        <v>37</v>
      </c>
      <c r="J1074" s="41">
        <v>0</v>
      </c>
      <c r="K1074" s="41">
        <v>1395</v>
      </c>
      <c r="L1074" s="42"/>
      <c r="M1074" s="43"/>
    </row>
    <row r="1075" spans="1:13" ht="12.75" customHeight="1">
      <c r="A1075" s="37"/>
      <c r="B1075" s="38">
        <v>1068</v>
      </c>
      <c r="C1075" s="39" t="s">
        <v>102</v>
      </c>
      <c r="D1075" s="38" t="s">
        <v>40</v>
      </c>
      <c r="E1075" s="40" t="s">
        <v>20</v>
      </c>
      <c r="F1075" s="41">
        <v>156</v>
      </c>
      <c r="G1075" s="41">
        <v>60</v>
      </c>
      <c r="H1075" s="41">
        <v>22</v>
      </c>
      <c r="I1075" s="41">
        <v>10</v>
      </c>
      <c r="J1075" s="41">
        <v>0</v>
      </c>
      <c r="K1075" s="41">
        <v>250</v>
      </c>
      <c r="L1075" s="42"/>
      <c r="M1075" s="43"/>
    </row>
    <row r="1076" spans="1:13" ht="12.75" customHeight="1">
      <c r="A1076" s="37"/>
      <c r="B1076" s="38">
        <v>1069</v>
      </c>
      <c r="C1076" s="39" t="s">
        <v>102</v>
      </c>
      <c r="D1076" s="38" t="s">
        <v>41</v>
      </c>
      <c r="E1076" s="40" t="s">
        <v>21</v>
      </c>
      <c r="F1076" s="41">
        <v>349</v>
      </c>
      <c r="G1076" s="41">
        <v>267</v>
      </c>
      <c r="H1076" s="41">
        <v>77</v>
      </c>
      <c r="I1076" s="41">
        <v>6</v>
      </c>
      <c r="J1076" s="41">
        <v>0</v>
      </c>
      <c r="K1076" s="41">
        <v>699</v>
      </c>
      <c r="L1076" s="42"/>
      <c r="M1076" s="43"/>
    </row>
    <row r="1077" spans="1:13" ht="12.75" customHeight="1">
      <c r="A1077" s="37"/>
      <c r="B1077" s="38">
        <v>1070</v>
      </c>
      <c r="C1077" s="39" t="s">
        <v>102</v>
      </c>
      <c r="D1077" s="38" t="s">
        <v>42</v>
      </c>
      <c r="E1077" s="49" t="s">
        <v>44</v>
      </c>
      <c r="F1077" s="41">
        <v>7</v>
      </c>
      <c r="G1077" s="41">
        <v>0</v>
      </c>
      <c r="H1077" s="41">
        <v>0</v>
      </c>
      <c r="I1077" s="41">
        <v>0</v>
      </c>
      <c r="J1077" s="41">
        <v>0</v>
      </c>
      <c r="K1077" s="41">
        <v>7</v>
      </c>
      <c r="L1077" s="42"/>
      <c r="M1077" s="43"/>
    </row>
    <row r="1078" spans="1:13" ht="12.75" customHeight="1">
      <c r="A1078" s="37"/>
      <c r="B1078" s="38">
        <v>1071</v>
      </c>
      <c r="C1078" s="39" t="s">
        <v>102</v>
      </c>
      <c r="D1078" s="38"/>
      <c r="E1078" s="40" t="s">
        <v>1</v>
      </c>
      <c r="F1078" s="41">
        <v>8563</v>
      </c>
      <c r="G1078" s="41">
        <v>3303</v>
      </c>
      <c r="H1078" s="41">
        <v>975</v>
      </c>
      <c r="I1078" s="41">
        <v>247</v>
      </c>
      <c r="J1078" s="41">
        <v>12</v>
      </c>
      <c r="K1078" s="41">
        <v>13100</v>
      </c>
      <c r="L1078" s="42"/>
      <c r="M1078" s="43"/>
    </row>
    <row r="1079" spans="1:13" ht="12.75" customHeight="1">
      <c r="A1079" s="37"/>
      <c r="B1079" s="38">
        <v>1072</v>
      </c>
      <c r="C1079" s="39" t="s">
        <v>103</v>
      </c>
      <c r="D1079" s="38" t="s">
        <v>23</v>
      </c>
      <c r="E1079" s="40" t="s">
        <v>3</v>
      </c>
      <c r="F1079" s="41">
        <v>333</v>
      </c>
      <c r="G1079" s="41">
        <v>69</v>
      </c>
      <c r="H1079" s="41">
        <v>33</v>
      </c>
      <c r="I1079" s="41">
        <v>4</v>
      </c>
      <c r="J1079" s="41">
        <v>0</v>
      </c>
      <c r="K1079" s="41">
        <v>439</v>
      </c>
      <c r="L1079" s="42"/>
      <c r="M1079" s="43"/>
    </row>
    <row r="1080" spans="1:13" ht="12.75" customHeight="1">
      <c r="A1080" s="37"/>
      <c r="B1080" s="38">
        <v>1073</v>
      </c>
      <c r="C1080" s="39" t="s">
        <v>103</v>
      </c>
      <c r="D1080" s="38" t="s">
        <v>24</v>
      </c>
      <c r="E1080" s="40" t="s">
        <v>4</v>
      </c>
      <c r="F1080" s="41">
        <v>7</v>
      </c>
      <c r="G1080" s="41">
        <v>0</v>
      </c>
      <c r="H1080" s="41">
        <v>0</v>
      </c>
      <c r="I1080" s="41">
        <v>0</v>
      </c>
      <c r="J1080" s="41">
        <v>0</v>
      </c>
      <c r="K1080" s="41">
        <v>8</v>
      </c>
      <c r="L1080" s="42"/>
      <c r="M1080" s="43"/>
    </row>
    <row r="1081" spans="1:13" ht="12.75" customHeight="1">
      <c r="A1081" s="37"/>
      <c r="B1081" s="38">
        <v>1074</v>
      </c>
      <c r="C1081" s="39" t="s">
        <v>103</v>
      </c>
      <c r="D1081" s="38" t="s">
        <v>25</v>
      </c>
      <c r="E1081" s="40" t="s">
        <v>5</v>
      </c>
      <c r="F1081" s="41">
        <v>61</v>
      </c>
      <c r="G1081" s="41">
        <v>32</v>
      </c>
      <c r="H1081" s="41">
        <v>11</v>
      </c>
      <c r="I1081" s="41">
        <v>3</v>
      </c>
      <c r="J1081" s="41">
        <v>0</v>
      </c>
      <c r="K1081" s="41">
        <v>107</v>
      </c>
      <c r="L1081" s="42"/>
      <c r="M1081" s="43"/>
    </row>
    <row r="1082" spans="1:13" ht="12.75" customHeight="1">
      <c r="A1082" s="37"/>
      <c r="B1082" s="38">
        <v>1075</v>
      </c>
      <c r="C1082" s="39" t="s">
        <v>103</v>
      </c>
      <c r="D1082" s="38" t="s">
        <v>26</v>
      </c>
      <c r="E1082" s="40" t="s">
        <v>6</v>
      </c>
      <c r="F1082" s="41">
        <v>19</v>
      </c>
      <c r="G1082" s="41">
        <v>8</v>
      </c>
      <c r="H1082" s="41">
        <v>3</v>
      </c>
      <c r="I1082" s="41">
        <v>3</v>
      </c>
      <c r="J1082" s="41">
        <v>0</v>
      </c>
      <c r="K1082" s="41">
        <v>31</v>
      </c>
      <c r="L1082" s="42"/>
      <c r="M1082" s="43"/>
    </row>
    <row r="1083" spans="1:13" ht="12.75" customHeight="1">
      <c r="A1083" s="37"/>
      <c r="B1083" s="38">
        <v>1076</v>
      </c>
      <c r="C1083" s="39" t="s">
        <v>103</v>
      </c>
      <c r="D1083" s="38" t="s">
        <v>27</v>
      </c>
      <c r="E1083" s="40" t="s">
        <v>7</v>
      </c>
      <c r="F1083" s="41">
        <v>547</v>
      </c>
      <c r="G1083" s="41">
        <v>344</v>
      </c>
      <c r="H1083" s="41">
        <v>58</v>
      </c>
      <c r="I1083" s="41">
        <v>10</v>
      </c>
      <c r="J1083" s="41">
        <v>0</v>
      </c>
      <c r="K1083" s="41">
        <v>959</v>
      </c>
      <c r="L1083" s="42"/>
      <c r="M1083" s="43"/>
    </row>
    <row r="1084" spans="1:13" ht="12.75" customHeight="1">
      <c r="A1084" s="37"/>
      <c r="B1084" s="38">
        <v>1077</v>
      </c>
      <c r="C1084" s="39" t="s">
        <v>103</v>
      </c>
      <c r="D1084" s="38" t="s">
        <v>28</v>
      </c>
      <c r="E1084" s="40" t="s">
        <v>8</v>
      </c>
      <c r="F1084" s="41">
        <v>50</v>
      </c>
      <c r="G1084" s="41">
        <v>16</v>
      </c>
      <c r="H1084" s="41">
        <v>6</v>
      </c>
      <c r="I1084" s="41">
        <v>3</v>
      </c>
      <c r="J1084" s="41">
        <v>0</v>
      </c>
      <c r="K1084" s="41">
        <v>74</v>
      </c>
      <c r="L1084" s="42"/>
      <c r="M1084" s="43"/>
    </row>
    <row r="1085" spans="1:13" ht="12.75" customHeight="1">
      <c r="A1085" s="37"/>
      <c r="B1085" s="38">
        <v>1078</v>
      </c>
      <c r="C1085" s="39" t="s">
        <v>103</v>
      </c>
      <c r="D1085" s="38" t="s">
        <v>29</v>
      </c>
      <c r="E1085" s="40" t="s">
        <v>9</v>
      </c>
      <c r="F1085" s="41">
        <v>102</v>
      </c>
      <c r="G1085" s="41">
        <v>39</v>
      </c>
      <c r="H1085" s="41">
        <v>19</v>
      </c>
      <c r="I1085" s="41">
        <v>5</v>
      </c>
      <c r="J1085" s="41">
        <v>0</v>
      </c>
      <c r="K1085" s="41">
        <v>165</v>
      </c>
      <c r="L1085" s="42"/>
      <c r="M1085" s="43"/>
    </row>
    <row r="1086" spans="1:13" ht="12.75" customHeight="1">
      <c r="A1086" s="37"/>
      <c r="B1086" s="38">
        <v>1079</v>
      </c>
      <c r="C1086" s="39" t="s">
        <v>103</v>
      </c>
      <c r="D1086" s="38" t="s">
        <v>30</v>
      </c>
      <c r="E1086" s="40" t="s">
        <v>10</v>
      </c>
      <c r="F1086" s="41">
        <v>49</v>
      </c>
      <c r="G1086" s="41">
        <v>38</v>
      </c>
      <c r="H1086" s="41">
        <v>35</v>
      </c>
      <c r="I1086" s="41">
        <v>3</v>
      </c>
      <c r="J1086" s="41">
        <v>0</v>
      </c>
      <c r="K1086" s="41">
        <v>125</v>
      </c>
      <c r="L1086" s="42"/>
      <c r="M1086" s="43"/>
    </row>
    <row r="1087" spans="1:13" ht="12.75" customHeight="1">
      <c r="A1087" s="37"/>
      <c r="B1087" s="38">
        <v>1080</v>
      </c>
      <c r="C1087" s="39" t="s">
        <v>103</v>
      </c>
      <c r="D1087" s="38" t="s">
        <v>31</v>
      </c>
      <c r="E1087" s="40" t="s">
        <v>11</v>
      </c>
      <c r="F1087" s="41">
        <v>345</v>
      </c>
      <c r="G1087" s="41">
        <v>111</v>
      </c>
      <c r="H1087" s="41">
        <v>18</v>
      </c>
      <c r="I1087" s="41">
        <v>4</v>
      </c>
      <c r="J1087" s="41">
        <v>0</v>
      </c>
      <c r="K1087" s="41">
        <v>479</v>
      </c>
      <c r="L1087" s="42"/>
      <c r="M1087" s="43"/>
    </row>
    <row r="1088" spans="1:13" ht="12.75" customHeight="1">
      <c r="A1088" s="37"/>
      <c r="B1088" s="38">
        <v>1081</v>
      </c>
      <c r="C1088" s="39" t="s">
        <v>103</v>
      </c>
      <c r="D1088" s="38" t="s">
        <v>32</v>
      </c>
      <c r="E1088" s="40" t="s">
        <v>12</v>
      </c>
      <c r="F1088" s="41">
        <v>12</v>
      </c>
      <c r="G1088" s="41">
        <v>4</v>
      </c>
      <c r="H1088" s="41">
        <v>0</v>
      </c>
      <c r="I1088" s="41">
        <v>0</v>
      </c>
      <c r="J1088" s="41">
        <v>0</v>
      </c>
      <c r="K1088" s="41">
        <v>17</v>
      </c>
      <c r="L1088" s="42"/>
      <c r="M1088" s="43"/>
    </row>
    <row r="1089" spans="1:13" ht="12.75" customHeight="1">
      <c r="A1089" s="37"/>
      <c r="B1089" s="38">
        <v>1082</v>
      </c>
      <c r="C1089" s="39" t="s">
        <v>103</v>
      </c>
      <c r="D1089" s="38" t="s">
        <v>33</v>
      </c>
      <c r="E1089" s="40" t="s">
        <v>13</v>
      </c>
      <c r="F1089" s="41">
        <v>70</v>
      </c>
      <c r="G1089" s="41">
        <v>17</v>
      </c>
      <c r="H1089" s="41">
        <v>4</v>
      </c>
      <c r="I1089" s="41">
        <v>0</v>
      </c>
      <c r="J1089" s="41">
        <v>0</v>
      </c>
      <c r="K1089" s="41">
        <v>91</v>
      </c>
      <c r="L1089" s="42"/>
      <c r="M1089" s="43"/>
    </row>
    <row r="1090" spans="1:13" ht="12.75" customHeight="1">
      <c r="A1090" s="37"/>
      <c r="B1090" s="38">
        <v>1083</v>
      </c>
      <c r="C1090" s="39" t="s">
        <v>103</v>
      </c>
      <c r="D1090" s="38" t="s">
        <v>34</v>
      </c>
      <c r="E1090" s="40" t="s">
        <v>14</v>
      </c>
      <c r="F1090" s="41">
        <v>246</v>
      </c>
      <c r="G1090" s="41">
        <v>33</v>
      </c>
      <c r="H1090" s="41">
        <v>7</v>
      </c>
      <c r="I1090" s="41">
        <v>3</v>
      </c>
      <c r="J1090" s="41">
        <v>0</v>
      </c>
      <c r="K1090" s="41">
        <v>288</v>
      </c>
      <c r="L1090" s="42"/>
      <c r="M1090" s="43"/>
    </row>
    <row r="1091" spans="1:13" ht="12.75" customHeight="1">
      <c r="A1091" s="37"/>
      <c r="B1091" s="38">
        <v>1084</v>
      </c>
      <c r="C1091" s="39" t="s">
        <v>103</v>
      </c>
      <c r="D1091" s="38" t="s">
        <v>35</v>
      </c>
      <c r="E1091" s="40" t="s">
        <v>15</v>
      </c>
      <c r="F1091" s="41">
        <v>181</v>
      </c>
      <c r="G1091" s="41">
        <v>94</v>
      </c>
      <c r="H1091" s="41">
        <v>20</v>
      </c>
      <c r="I1091" s="41">
        <v>3</v>
      </c>
      <c r="J1091" s="41">
        <v>0</v>
      </c>
      <c r="K1091" s="41">
        <v>298</v>
      </c>
      <c r="L1091" s="42"/>
      <c r="M1091" s="43"/>
    </row>
    <row r="1092" spans="1:13" ht="12.75" customHeight="1">
      <c r="A1092" s="37"/>
      <c r="B1092" s="38">
        <v>1085</v>
      </c>
      <c r="C1092" s="39" t="s">
        <v>103</v>
      </c>
      <c r="D1092" s="38" t="s">
        <v>36</v>
      </c>
      <c r="E1092" s="40" t="s">
        <v>16</v>
      </c>
      <c r="F1092" s="41">
        <v>89</v>
      </c>
      <c r="G1092" s="41">
        <v>34</v>
      </c>
      <c r="H1092" s="41">
        <v>13</v>
      </c>
      <c r="I1092" s="41">
        <v>6</v>
      </c>
      <c r="J1092" s="41">
        <v>0</v>
      </c>
      <c r="K1092" s="41">
        <v>143</v>
      </c>
      <c r="L1092" s="42"/>
      <c r="M1092" s="43"/>
    </row>
    <row r="1093" spans="1:13" ht="12.75" customHeight="1">
      <c r="A1093" s="37"/>
      <c r="B1093" s="38">
        <v>1086</v>
      </c>
      <c r="C1093" s="39" t="s">
        <v>103</v>
      </c>
      <c r="D1093" s="38" t="s">
        <v>37</v>
      </c>
      <c r="E1093" s="40" t="s">
        <v>17</v>
      </c>
      <c r="F1093" s="41">
        <v>6</v>
      </c>
      <c r="G1093" s="41">
        <v>3</v>
      </c>
      <c r="H1093" s="41">
        <v>3</v>
      </c>
      <c r="I1093" s="41">
        <v>3</v>
      </c>
      <c r="J1093" s="41">
        <v>0</v>
      </c>
      <c r="K1093" s="41">
        <v>13</v>
      </c>
      <c r="L1093" s="42"/>
      <c r="M1093" s="43"/>
    </row>
    <row r="1094" spans="1:13" ht="12.75" customHeight="1">
      <c r="A1094" s="37"/>
      <c r="B1094" s="38">
        <v>1087</v>
      </c>
      <c r="C1094" s="39" t="s">
        <v>103</v>
      </c>
      <c r="D1094" s="38" t="s">
        <v>38</v>
      </c>
      <c r="E1094" s="40" t="s">
        <v>18</v>
      </c>
      <c r="F1094" s="41">
        <v>35</v>
      </c>
      <c r="G1094" s="41">
        <v>12</v>
      </c>
      <c r="H1094" s="41">
        <v>6</v>
      </c>
      <c r="I1094" s="41">
        <v>3</v>
      </c>
      <c r="J1094" s="41">
        <v>0</v>
      </c>
      <c r="K1094" s="41">
        <v>55</v>
      </c>
      <c r="L1094" s="42"/>
      <c r="M1094" s="43"/>
    </row>
    <row r="1095" spans="1:13" ht="12.75" customHeight="1">
      <c r="A1095" s="37"/>
      <c r="B1095" s="38">
        <v>1088</v>
      </c>
      <c r="C1095" s="39" t="s">
        <v>103</v>
      </c>
      <c r="D1095" s="38" t="s">
        <v>39</v>
      </c>
      <c r="E1095" s="40" t="s">
        <v>19</v>
      </c>
      <c r="F1095" s="41">
        <v>95</v>
      </c>
      <c r="G1095" s="41">
        <v>29</v>
      </c>
      <c r="H1095" s="41">
        <v>18</v>
      </c>
      <c r="I1095" s="41">
        <v>5</v>
      </c>
      <c r="J1095" s="41">
        <v>0</v>
      </c>
      <c r="K1095" s="41">
        <v>147</v>
      </c>
      <c r="L1095" s="42"/>
      <c r="M1095" s="43"/>
    </row>
    <row r="1096" spans="1:13" ht="12.75" customHeight="1">
      <c r="A1096" s="37"/>
      <c r="B1096" s="38">
        <v>1089</v>
      </c>
      <c r="C1096" s="39" t="s">
        <v>103</v>
      </c>
      <c r="D1096" s="38" t="s">
        <v>40</v>
      </c>
      <c r="E1096" s="40" t="s">
        <v>20</v>
      </c>
      <c r="F1096" s="41">
        <v>34</v>
      </c>
      <c r="G1096" s="41">
        <v>15</v>
      </c>
      <c r="H1096" s="41">
        <v>5</v>
      </c>
      <c r="I1096" s="41">
        <v>0</v>
      </c>
      <c r="J1096" s="41">
        <v>0</v>
      </c>
      <c r="K1096" s="41">
        <v>56</v>
      </c>
      <c r="L1096" s="42"/>
      <c r="M1096" s="43"/>
    </row>
    <row r="1097" spans="1:13" ht="12.75" customHeight="1">
      <c r="A1097" s="37"/>
      <c r="B1097" s="38">
        <v>1090</v>
      </c>
      <c r="C1097" s="39" t="s">
        <v>103</v>
      </c>
      <c r="D1097" s="38" t="s">
        <v>41</v>
      </c>
      <c r="E1097" s="40" t="s">
        <v>21</v>
      </c>
      <c r="F1097" s="41">
        <v>101</v>
      </c>
      <c r="G1097" s="41">
        <v>99</v>
      </c>
      <c r="H1097" s="41">
        <v>26</v>
      </c>
      <c r="I1097" s="41">
        <v>0</v>
      </c>
      <c r="J1097" s="41">
        <v>0</v>
      </c>
      <c r="K1097" s="41">
        <v>226</v>
      </c>
      <c r="L1097" s="42"/>
      <c r="M1097" s="43"/>
    </row>
    <row r="1098" spans="1:13" ht="12.75" customHeight="1">
      <c r="A1098" s="37"/>
      <c r="B1098" s="38">
        <v>1091</v>
      </c>
      <c r="C1098" s="39" t="s">
        <v>103</v>
      </c>
      <c r="D1098" s="38" t="s">
        <v>42</v>
      </c>
      <c r="E1098" s="49" t="s">
        <v>44</v>
      </c>
      <c r="F1098" s="41">
        <v>0</v>
      </c>
      <c r="G1098" s="41">
        <v>0</v>
      </c>
      <c r="H1098" s="41">
        <v>0</v>
      </c>
      <c r="I1098" s="41">
        <v>0</v>
      </c>
      <c r="J1098" s="41">
        <v>0</v>
      </c>
      <c r="K1098" s="41">
        <v>3</v>
      </c>
      <c r="L1098" s="42"/>
      <c r="M1098" s="43"/>
    </row>
    <row r="1099" spans="1:13" ht="12.75" customHeight="1">
      <c r="A1099" s="37"/>
      <c r="B1099" s="38">
        <v>1092</v>
      </c>
      <c r="C1099" s="39" t="s">
        <v>103</v>
      </c>
      <c r="D1099" s="38"/>
      <c r="E1099" s="40" t="s">
        <v>1</v>
      </c>
      <c r="F1099" s="41">
        <v>2384</v>
      </c>
      <c r="G1099" s="41">
        <v>998</v>
      </c>
      <c r="H1099" s="41">
        <v>284</v>
      </c>
      <c r="I1099" s="41">
        <v>54</v>
      </c>
      <c r="J1099" s="41">
        <v>3</v>
      </c>
      <c r="K1099" s="41">
        <v>3723</v>
      </c>
      <c r="L1099" s="42"/>
      <c r="M1099" s="43"/>
    </row>
    <row r="1100" spans="1:13" ht="12.75" customHeight="1">
      <c r="A1100" s="37"/>
      <c r="B1100" s="38">
        <v>1093</v>
      </c>
      <c r="C1100" s="39" t="s">
        <v>104</v>
      </c>
      <c r="D1100" s="38" t="s">
        <v>23</v>
      </c>
      <c r="E1100" s="40" t="s">
        <v>3</v>
      </c>
      <c r="F1100" s="41">
        <v>414</v>
      </c>
      <c r="G1100" s="41">
        <v>103</v>
      </c>
      <c r="H1100" s="41">
        <v>32</v>
      </c>
      <c r="I1100" s="41">
        <v>14</v>
      </c>
      <c r="J1100" s="41">
        <v>0</v>
      </c>
      <c r="K1100" s="41">
        <v>563</v>
      </c>
      <c r="L1100" s="42"/>
      <c r="M1100" s="43"/>
    </row>
    <row r="1101" spans="1:13" ht="12.75" customHeight="1">
      <c r="A1101" s="37"/>
      <c r="B1101" s="38">
        <v>1094</v>
      </c>
      <c r="C1101" s="39" t="s">
        <v>104</v>
      </c>
      <c r="D1101" s="38" t="s">
        <v>24</v>
      </c>
      <c r="E1101" s="40" t="s">
        <v>4</v>
      </c>
      <c r="F1101" s="41">
        <v>13</v>
      </c>
      <c r="G1101" s="41">
        <v>5</v>
      </c>
      <c r="H1101" s="41">
        <v>0</v>
      </c>
      <c r="I1101" s="41">
        <v>0</v>
      </c>
      <c r="J1101" s="41">
        <v>0</v>
      </c>
      <c r="K1101" s="41">
        <v>19</v>
      </c>
      <c r="L1101" s="42"/>
      <c r="M1101" s="43"/>
    </row>
    <row r="1102" spans="1:13" ht="12.75" customHeight="1">
      <c r="A1102" s="37"/>
      <c r="B1102" s="38">
        <v>1095</v>
      </c>
      <c r="C1102" s="39" t="s">
        <v>104</v>
      </c>
      <c r="D1102" s="38" t="s">
        <v>25</v>
      </c>
      <c r="E1102" s="40" t="s">
        <v>5</v>
      </c>
      <c r="F1102" s="41">
        <v>319</v>
      </c>
      <c r="G1102" s="41">
        <v>177</v>
      </c>
      <c r="H1102" s="41">
        <v>89</v>
      </c>
      <c r="I1102" s="41">
        <v>25</v>
      </c>
      <c r="J1102" s="41">
        <v>0</v>
      </c>
      <c r="K1102" s="41">
        <v>610</v>
      </c>
      <c r="L1102" s="42"/>
      <c r="M1102" s="43"/>
    </row>
    <row r="1103" spans="1:13" ht="12.75" customHeight="1">
      <c r="A1103" s="37"/>
      <c r="B1103" s="38">
        <v>1096</v>
      </c>
      <c r="C1103" s="39" t="s">
        <v>104</v>
      </c>
      <c r="D1103" s="38" t="s">
        <v>26</v>
      </c>
      <c r="E1103" s="40" t="s">
        <v>6</v>
      </c>
      <c r="F1103" s="41">
        <v>24</v>
      </c>
      <c r="G1103" s="41">
        <v>19</v>
      </c>
      <c r="H1103" s="41">
        <v>7</v>
      </c>
      <c r="I1103" s="41">
        <v>3</v>
      </c>
      <c r="J1103" s="41">
        <v>0</v>
      </c>
      <c r="K1103" s="41">
        <v>51</v>
      </c>
      <c r="L1103" s="42"/>
      <c r="M1103" s="43"/>
    </row>
    <row r="1104" spans="1:13" ht="12.75" customHeight="1">
      <c r="A1104" s="37"/>
      <c r="B1104" s="38">
        <v>1097</v>
      </c>
      <c r="C1104" s="39" t="s">
        <v>104</v>
      </c>
      <c r="D1104" s="38" t="s">
        <v>27</v>
      </c>
      <c r="E1104" s="40" t="s">
        <v>7</v>
      </c>
      <c r="F1104" s="41">
        <v>2583</v>
      </c>
      <c r="G1104" s="41">
        <v>1492</v>
      </c>
      <c r="H1104" s="41">
        <v>302</v>
      </c>
      <c r="I1104" s="41">
        <v>19</v>
      </c>
      <c r="J1104" s="41">
        <v>0</v>
      </c>
      <c r="K1104" s="41">
        <v>4396</v>
      </c>
      <c r="L1104" s="42"/>
      <c r="M1104" s="43"/>
    </row>
    <row r="1105" spans="1:13" ht="12.75" customHeight="1">
      <c r="A1105" s="37"/>
      <c r="B1105" s="38">
        <v>1098</v>
      </c>
      <c r="C1105" s="39" t="s">
        <v>104</v>
      </c>
      <c r="D1105" s="38" t="s">
        <v>28</v>
      </c>
      <c r="E1105" s="40" t="s">
        <v>8</v>
      </c>
      <c r="F1105" s="41">
        <v>231</v>
      </c>
      <c r="G1105" s="41">
        <v>110</v>
      </c>
      <c r="H1105" s="41">
        <v>48</v>
      </c>
      <c r="I1105" s="41">
        <v>16</v>
      </c>
      <c r="J1105" s="41">
        <v>0</v>
      </c>
      <c r="K1105" s="41">
        <v>405</v>
      </c>
      <c r="L1105" s="42"/>
      <c r="M1105" s="43"/>
    </row>
    <row r="1106" spans="1:13" ht="12.75" customHeight="1">
      <c r="A1106" s="37"/>
      <c r="B1106" s="38">
        <v>1099</v>
      </c>
      <c r="C1106" s="39" t="s">
        <v>104</v>
      </c>
      <c r="D1106" s="38" t="s">
        <v>29</v>
      </c>
      <c r="E1106" s="40" t="s">
        <v>9</v>
      </c>
      <c r="F1106" s="41">
        <v>543</v>
      </c>
      <c r="G1106" s="41">
        <v>366</v>
      </c>
      <c r="H1106" s="41">
        <v>178</v>
      </c>
      <c r="I1106" s="41">
        <v>33</v>
      </c>
      <c r="J1106" s="41">
        <v>0</v>
      </c>
      <c r="K1106" s="41">
        <v>1121</v>
      </c>
      <c r="L1106" s="42"/>
      <c r="M1106" s="43"/>
    </row>
    <row r="1107" spans="1:13" ht="12.75" customHeight="1">
      <c r="A1107" s="37"/>
      <c r="B1107" s="38">
        <v>1100</v>
      </c>
      <c r="C1107" s="39" t="s">
        <v>104</v>
      </c>
      <c r="D1107" s="38" t="s">
        <v>30</v>
      </c>
      <c r="E1107" s="40" t="s">
        <v>10</v>
      </c>
      <c r="F1107" s="41">
        <v>216</v>
      </c>
      <c r="G1107" s="41">
        <v>212</v>
      </c>
      <c r="H1107" s="41">
        <v>205</v>
      </c>
      <c r="I1107" s="41">
        <v>66</v>
      </c>
      <c r="J1107" s="41">
        <v>3</v>
      </c>
      <c r="K1107" s="41">
        <v>701</v>
      </c>
      <c r="L1107" s="42"/>
      <c r="M1107" s="43"/>
    </row>
    <row r="1108" spans="1:13" ht="12.75" customHeight="1">
      <c r="A1108" s="37"/>
      <c r="B1108" s="38">
        <v>1101</v>
      </c>
      <c r="C1108" s="39" t="s">
        <v>104</v>
      </c>
      <c r="D1108" s="38" t="s">
        <v>31</v>
      </c>
      <c r="E1108" s="40" t="s">
        <v>11</v>
      </c>
      <c r="F1108" s="41">
        <v>354</v>
      </c>
      <c r="G1108" s="41">
        <v>137</v>
      </c>
      <c r="H1108" s="41">
        <v>26</v>
      </c>
      <c r="I1108" s="41">
        <v>8</v>
      </c>
      <c r="J1108" s="41">
        <v>0</v>
      </c>
      <c r="K1108" s="41">
        <v>525</v>
      </c>
      <c r="L1108" s="42"/>
      <c r="M1108" s="43"/>
    </row>
    <row r="1109" spans="1:13" ht="12.75" customHeight="1">
      <c r="A1109" s="37"/>
      <c r="B1109" s="38">
        <v>1102</v>
      </c>
      <c r="C1109" s="39" t="s">
        <v>104</v>
      </c>
      <c r="D1109" s="38" t="s">
        <v>32</v>
      </c>
      <c r="E1109" s="40" t="s">
        <v>12</v>
      </c>
      <c r="F1109" s="41">
        <v>91</v>
      </c>
      <c r="G1109" s="41">
        <v>57</v>
      </c>
      <c r="H1109" s="41">
        <v>9</v>
      </c>
      <c r="I1109" s="41">
        <v>0</v>
      </c>
      <c r="J1109" s="41">
        <v>0</v>
      </c>
      <c r="K1109" s="41">
        <v>157</v>
      </c>
      <c r="L1109" s="42"/>
      <c r="M1109" s="43"/>
    </row>
    <row r="1110" spans="1:13" ht="12.75" customHeight="1">
      <c r="A1110" s="37"/>
      <c r="B1110" s="38">
        <v>1103</v>
      </c>
      <c r="C1110" s="39" t="s">
        <v>104</v>
      </c>
      <c r="D1110" s="38" t="s">
        <v>33</v>
      </c>
      <c r="E1110" s="40" t="s">
        <v>13</v>
      </c>
      <c r="F1110" s="41">
        <v>568</v>
      </c>
      <c r="G1110" s="41">
        <v>156</v>
      </c>
      <c r="H1110" s="41">
        <v>27</v>
      </c>
      <c r="I1110" s="41">
        <v>3</v>
      </c>
      <c r="J1110" s="41">
        <v>0</v>
      </c>
      <c r="K1110" s="41">
        <v>752</v>
      </c>
      <c r="L1110" s="42"/>
      <c r="M1110" s="43"/>
    </row>
    <row r="1111" spans="1:13" ht="12.75" customHeight="1">
      <c r="A1111" s="37"/>
      <c r="B1111" s="38">
        <v>1104</v>
      </c>
      <c r="C1111" s="39" t="s">
        <v>104</v>
      </c>
      <c r="D1111" s="38" t="s">
        <v>34</v>
      </c>
      <c r="E1111" s="40" t="s">
        <v>14</v>
      </c>
      <c r="F1111" s="41">
        <v>1714</v>
      </c>
      <c r="G1111" s="41">
        <v>173</v>
      </c>
      <c r="H1111" s="41">
        <v>66</v>
      </c>
      <c r="I1111" s="41">
        <v>4</v>
      </c>
      <c r="J1111" s="41">
        <v>0</v>
      </c>
      <c r="K1111" s="41">
        <v>1957</v>
      </c>
      <c r="L1111" s="42"/>
      <c r="M1111" s="43"/>
    </row>
    <row r="1112" spans="1:13" ht="12.75" customHeight="1">
      <c r="A1112" s="37"/>
      <c r="B1112" s="38">
        <v>1105</v>
      </c>
      <c r="C1112" s="39" t="s">
        <v>104</v>
      </c>
      <c r="D1112" s="38" t="s">
        <v>35</v>
      </c>
      <c r="E1112" s="40" t="s">
        <v>15</v>
      </c>
      <c r="F1112" s="41">
        <v>1361</v>
      </c>
      <c r="G1112" s="41">
        <v>675</v>
      </c>
      <c r="H1112" s="41">
        <v>114</v>
      </c>
      <c r="I1112" s="41">
        <v>14</v>
      </c>
      <c r="J1112" s="41">
        <v>3</v>
      </c>
      <c r="K1112" s="41">
        <v>2166</v>
      </c>
      <c r="L1112" s="42"/>
      <c r="M1112" s="43"/>
    </row>
    <row r="1113" spans="1:13" ht="12.75" customHeight="1">
      <c r="A1113" s="37"/>
      <c r="B1113" s="38">
        <v>1106</v>
      </c>
      <c r="C1113" s="39" t="s">
        <v>104</v>
      </c>
      <c r="D1113" s="38" t="s">
        <v>36</v>
      </c>
      <c r="E1113" s="40" t="s">
        <v>16</v>
      </c>
      <c r="F1113" s="41">
        <v>502</v>
      </c>
      <c r="G1113" s="41">
        <v>269</v>
      </c>
      <c r="H1113" s="41">
        <v>87</v>
      </c>
      <c r="I1113" s="41">
        <v>21</v>
      </c>
      <c r="J1113" s="41">
        <v>3</v>
      </c>
      <c r="K1113" s="41">
        <v>881</v>
      </c>
      <c r="L1113" s="42"/>
      <c r="M1113" s="43"/>
    </row>
    <row r="1114" spans="1:13" ht="12.75" customHeight="1">
      <c r="A1114" s="37"/>
      <c r="B1114" s="38">
        <v>1107</v>
      </c>
      <c r="C1114" s="39" t="s">
        <v>104</v>
      </c>
      <c r="D1114" s="38" t="s">
        <v>37</v>
      </c>
      <c r="E1114" s="40" t="s">
        <v>17</v>
      </c>
      <c r="F1114" s="41">
        <v>14</v>
      </c>
      <c r="G1114" s="41">
        <v>15</v>
      </c>
      <c r="H1114" s="41">
        <v>7</v>
      </c>
      <c r="I1114" s="41">
        <v>0</v>
      </c>
      <c r="J1114" s="41">
        <v>0</v>
      </c>
      <c r="K1114" s="41">
        <v>36</v>
      </c>
      <c r="L1114" s="42"/>
      <c r="M1114" s="43"/>
    </row>
    <row r="1115" spans="1:13" ht="12.75" customHeight="1">
      <c r="A1115" s="37"/>
      <c r="B1115" s="38">
        <v>1108</v>
      </c>
      <c r="C1115" s="39" t="s">
        <v>104</v>
      </c>
      <c r="D1115" s="38" t="s">
        <v>38</v>
      </c>
      <c r="E1115" s="40" t="s">
        <v>18</v>
      </c>
      <c r="F1115" s="41">
        <v>149</v>
      </c>
      <c r="G1115" s="41">
        <v>81</v>
      </c>
      <c r="H1115" s="41">
        <v>38</v>
      </c>
      <c r="I1115" s="41">
        <v>5</v>
      </c>
      <c r="J1115" s="41">
        <v>3</v>
      </c>
      <c r="K1115" s="41">
        <v>275</v>
      </c>
      <c r="L1115" s="42"/>
      <c r="M1115" s="43"/>
    </row>
    <row r="1116" spans="1:13" ht="12.75" customHeight="1">
      <c r="A1116" s="37"/>
      <c r="B1116" s="38">
        <v>1109</v>
      </c>
      <c r="C1116" s="39" t="s">
        <v>104</v>
      </c>
      <c r="D1116" s="38" t="s">
        <v>39</v>
      </c>
      <c r="E1116" s="40" t="s">
        <v>19</v>
      </c>
      <c r="F1116" s="41">
        <v>802</v>
      </c>
      <c r="G1116" s="41">
        <v>278</v>
      </c>
      <c r="H1116" s="41">
        <v>131</v>
      </c>
      <c r="I1116" s="41">
        <v>38</v>
      </c>
      <c r="J1116" s="41">
        <v>4</v>
      </c>
      <c r="K1116" s="41">
        <v>1253</v>
      </c>
      <c r="L1116" s="42"/>
      <c r="M1116" s="43"/>
    </row>
    <row r="1117" spans="1:13" ht="12.75" customHeight="1">
      <c r="A1117" s="37"/>
      <c r="B1117" s="38">
        <v>1110</v>
      </c>
      <c r="C1117" s="39" t="s">
        <v>104</v>
      </c>
      <c r="D1117" s="38" t="s">
        <v>40</v>
      </c>
      <c r="E1117" s="40" t="s">
        <v>20</v>
      </c>
      <c r="F1117" s="41">
        <v>249</v>
      </c>
      <c r="G1117" s="41">
        <v>77</v>
      </c>
      <c r="H1117" s="41">
        <v>46</v>
      </c>
      <c r="I1117" s="41">
        <v>13</v>
      </c>
      <c r="J1117" s="41">
        <v>0</v>
      </c>
      <c r="K1117" s="41">
        <v>385</v>
      </c>
      <c r="L1117" s="42"/>
      <c r="M1117" s="43"/>
    </row>
    <row r="1118" spans="1:13" ht="12.75" customHeight="1">
      <c r="A1118" s="37"/>
      <c r="B1118" s="38">
        <v>1111</v>
      </c>
      <c r="C1118" s="39" t="s">
        <v>104</v>
      </c>
      <c r="D1118" s="38" t="s">
        <v>41</v>
      </c>
      <c r="E1118" s="40" t="s">
        <v>21</v>
      </c>
      <c r="F1118" s="41">
        <v>422</v>
      </c>
      <c r="G1118" s="41">
        <v>367</v>
      </c>
      <c r="H1118" s="41">
        <v>105</v>
      </c>
      <c r="I1118" s="41">
        <v>9</v>
      </c>
      <c r="J1118" s="41">
        <v>3</v>
      </c>
      <c r="K1118" s="41">
        <v>904</v>
      </c>
      <c r="L1118" s="42"/>
      <c r="M1118" s="43"/>
    </row>
    <row r="1119" spans="1:13" ht="12.75" customHeight="1">
      <c r="A1119" s="37"/>
      <c r="B1119" s="38">
        <v>1112</v>
      </c>
      <c r="C1119" s="39" t="s">
        <v>104</v>
      </c>
      <c r="D1119" s="38" t="s">
        <v>42</v>
      </c>
      <c r="E1119" s="49" t="s">
        <v>44</v>
      </c>
      <c r="F1119" s="41">
        <v>5</v>
      </c>
      <c r="G1119" s="41">
        <v>0</v>
      </c>
      <c r="H1119" s="41">
        <v>0</v>
      </c>
      <c r="I1119" s="41">
        <v>0</v>
      </c>
      <c r="J1119" s="41">
        <v>0</v>
      </c>
      <c r="K1119" s="41">
        <v>7</v>
      </c>
      <c r="L1119" s="42"/>
      <c r="M1119" s="43"/>
    </row>
    <row r="1120" spans="1:13" ht="12.75" customHeight="1">
      <c r="A1120" s="37"/>
      <c r="B1120" s="38">
        <v>1113</v>
      </c>
      <c r="C1120" s="39" t="s">
        <v>104</v>
      </c>
      <c r="D1120" s="38"/>
      <c r="E1120" s="40" t="s">
        <v>1</v>
      </c>
      <c r="F1120" s="41">
        <v>10574</v>
      </c>
      <c r="G1120" s="41">
        <v>4771</v>
      </c>
      <c r="H1120" s="41">
        <v>1517</v>
      </c>
      <c r="I1120" s="41">
        <v>288</v>
      </c>
      <c r="J1120" s="41">
        <v>14</v>
      </c>
      <c r="K1120" s="41">
        <v>17164</v>
      </c>
      <c r="L1120" s="42"/>
      <c r="M1120" s="43"/>
    </row>
    <row r="1121" spans="1:13" ht="12.75" customHeight="1">
      <c r="A1121" s="37"/>
      <c r="B1121" s="38">
        <v>1114</v>
      </c>
      <c r="C1121" s="39" t="s">
        <v>105</v>
      </c>
      <c r="D1121" s="38" t="s">
        <v>23</v>
      </c>
      <c r="E1121" s="40" t="s">
        <v>3</v>
      </c>
      <c r="F1121" s="41">
        <v>179</v>
      </c>
      <c r="G1121" s="41">
        <v>37</v>
      </c>
      <c r="H1121" s="41">
        <v>15</v>
      </c>
      <c r="I1121" s="41">
        <v>0</v>
      </c>
      <c r="J1121" s="41">
        <v>0</v>
      </c>
      <c r="K1121" s="41">
        <v>233</v>
      </c>
      <c r="L1121" s="42"/>
      <c r="M1121" s="43"/>
    </row>
    <row r="1122" spans="1:13" ht="12.75" customHeight="1">
      <c r="A1122" s="37"/>
      <c r="B1122" s="38">
        <v>1115</v>
      </c>
      <c r="C1122" s="39" t="s">
        <v>105</v>
      </c>
      <c r="D1122" s="38" t="s">
        <v>24</v>
      </c>
      <c r="E1122" s="40" t="s">
        <v>4</v>
      </c>
      <c r="F1122" s="41">
        <v>3</v>
      </c>
      <c r="G1122" s="41">
        <v>3</v>
      </c>
      <c r="H1122" s="41">
        <v>3</v>
      </c>
      <c r="I1122" s="41">
        <v>0</v>
      </c>
      <c r="J1122" s="41">
        <v>0</v>
      </c>
      <c r="K1122" s="41">
        <v>6</v>
      </c>
      <c r="L1122" s="42"/>
      <c r="M1122" s="43"/>
    </row>
    <row r="1123" spans="1:13" ht="12.75" customHeight="1">
      <c r="A1123" s="37"/>
      <c r="B1123" s="38">
        <v>1116</v>
      </c>
      <c r="C1123" s="39" t="s">
        <v>105</v>
      </c>
      <c r="D1123" s="38" t="s">
        <v>25</v>
      </c>
      <c r="E1123" s="40" t="s">
        <v>5</v>
      </c>
      <c r="F1123" s="41">
        <v>46</v>
      </c>
      <c r="G1123" s="41">
        <v>26</v>
      </c>
      <c r="H1123" s="41">
        <v>11</v>
      </c>
      <c r="I1123" s="41">
        <v>5</v>
      </c>
      <c r="J1123" s="41">
        <v>0</v>
      </c>
      <c r="K1123" s="41">
        <v>88</v>
      </c>
      <c r="L1123" s="42"/>
      <c r="M1123" s="43"/>
    </row>
    <row r="1124" spans="1:13" ht="12.75" customHeight="1">
      <c r="A1124" s="37"/>
      <c r="B1124" s="38">
        <v>1117</v>
      </c>
      <c r="C1124" s="39" t="s">
        <v>105</v>
      </c>
      <c r="D1124" s="38" t="s">
        <v>26</v>
      </c>
      <c r="E1124" s="40" t="s">
        <v>6</v>
      </c>
      <c r="F1124" s="41">
        <v>6</v>
      </c>
      <c r="G1124" s="41">
        <v>0</v>
      </c>
      <c r="H1124" s="41">
        <v>3</v>
      </c>
      <c r="I1124" s="41">
        <v>0</v>
      </c>
      <c r="J1124" s="41">
        <v>0</v>
      </c>
      <c r="K1124" s="41">
        <v>10</v>
      </c>
      <c r="L1124" s="42"/>
      <c r="M1124" s="43"/>
    </row>
    <row r="1125" spans="1:13" ht="12.75" customHeight="1">
      <c r="A1125" s="37"/>
      <c r="B1125" s="38">
        <v>1118</v>
      </c>
      <c r="C1125" s="39" t="s">
        <v>105</v>
      </c>
      <c r="D1125" s="38" t="s">
        <v>27</v>
      </c>
      <c r="E1125" s="40" t="s">
        <v>7</v>
      </c>
      <c r="F1125" s="41">
        <v>205</v>
      </c>
      <c r="G1125" s="41">
        <v>96</v>
      </c>
      <c r="H1125" s="41">
        <v>19</v>
      </c>
      <c r="I1125" s="41">
        <v>4</v>
      </c>
      <c r="J1125" s="41">
        <v>0</v>
      </c>
      <c r="K1125" s="41">
        <v>324</v>
      </c>
      <c r="L1125" s="42"/>
      <c r="M1125" s="43"/>
    </row>
    <row r="1126" spans="1:13" ht="12.75" customHeight="1">
      <c r="A1126" s="37"/>
      <c r="B1126" s="38">
        <v>1119</v>
      </c>
      <c r="C1126" s="39" t="s">
        <v>105</v>
      </c>
      <c r="D1126" s="38" t="s">
        <v>28</v>
      </c>
      <c r="E1126" s="40" t="s">
        <v>8</v>
      </c>
      <c r="F1126" s="41">
        <v>25</v>
      </c>
      <c r="G1126" s="41">
        <v>9</v>
      </c>
      <c r="H1126" s="41">
        <v>4</v>
      </c>
      <c r="I1126" s="41">
        <v>0</v>
      </c>
      <c r="J1126" s="41">
        <v>0</v>
      </c>
      <c r="K1126" s="41">
        <v>38</v>
      </c>
      <c r="L1126" s="42"/>
      <c r="M1126" s="43"/>
    </row>
    <row r="1127" spans="1:13" ht="12.75" customHeight="1">
      <c r="A1127" s="37"/>
      <c r="B1127" s="38">
        <v>1120</v>
      </c>
      <c r="C1127" s="39" t="s">
        <v>105</v>
      </c>
      <c r="D1127" s="38" t="s">
        <v>29</v>
      </c>
      <c r="E1127" s="40" t="s">
        <v>9</v>
      </c>
      <c r="F1127" s="41">
        <v>45</v>
      </c>
      <c r="G1127" s="41">
        <v>40</v>
      </c>
      <c r="H1127" s="41">
        <v>22</v>
      </c>
      <c r="I1127" s="41">
        <v>8</v>
      </c>
      <c r="J1127" s="41">
        <v>0</v>
      </c>
      <c r="K1127" s="41">
        <v>115</v>
      </c>
      <c r="L1127" s="42"/>
      <c r="M1127" s="43"/>
    </row>
    <row r="1128" spans="1:13" ht="12.75" customHeight="1">
      <c r="A1128" s="37"/>
      <c r="B1128" s="38">
        <v>1121</v>
      </c>
      <c r="C1128" s="39" t="s">
        <v>105</v>
      </c>
      <c r="D1128" s="38" t="s">
        <v>30</v>
      </c>
      <c r="E1128" s="40" t="s">
        <v>10</v>
      </c>
      <c r="F1128" s="41">
        <v>27</v>
      </c>
      <c r="G1128" s="41">
        <v>24</v>
      </c>
      <c r="H1128" s="41">
        <v>30</v>
      </c>
      <c r="I1128" s="41">
        <v>5</v>
      </c>
      <c r="J1128" s="41">
        <v>0</v>
      </c>
      <c r="K1128" s="41">
        <v>86</v>
      </c>
      <c r="L1128" s="42"/>
      <c r="M1128" s="43"/>
    </row>
    <row r="1129" spans="1:13" ht="12.75" customHeight="1">
      <c r="A1129" s="37"/>
      <c r="B1129" s="38">
        <v>1122</v>
      </c>
      <c r="C1129" s="39" t="s">
        <v>105</v>
      </c>
      <c r="D1129" s="38" t="s">
        <v>31</v>
      </c>
      <c r="E1129" s="40" t="s">
        <v>11</v>
      </c>
      <c r="F1129" s="41">
        <v>34</v>
      </c>
      <c r="G1129" s="41">
        <v>15</v>
      </c>
      <c r="H1129" s="41">
        <v>9</v>
      </c>
      <c r="I1129" s="41">
        <v>3</v>
      </c>
      <c r="J1129" s="41">
        <v>0</v>
      </c>
      <c r="K1129" s="41">
        <v>59</v>
      </c>
      <c r="L1129" s="42"/>
      <c r="M1129" s="43"/>
    </row>
    <row r="1130" spans="1:13" ht="12.75" customHeight="1">
      <c r="A1130" s="37"/>
      <c r="B1130" s="38">
        <v>1123</v>
      </c>
      <c r="C1130" s="39" t="s">
        <v>105</v>
      </c>
      <c r="D1130" s="38" t="s">
        <v>32</v>
      </c>
      <c r="E1130" s="40" t="s">
        <v>12</v>
      </c>
      <c r="F1130" s="41">
        <v>22</v>
      </c>
      <c r="G1130" s="41">
        <v>6</v>
      </c>
      <c r="H1130" s="41">
        <v>3</v>
      </c>
      <c r="I1130" s="41">
        <v>0</v>
      </c>
      <c r="J1130" s="41">
        <v>0</v>
      </c>
      <c r="K1130" s="41">
        <v>31</v>
      </c>
      <c r="L1130" s="42"/>
      <c r="M1130" s="43"/>
    </row>
    <row r="1131" spans="1:13" ht="12.75" customHeight="1">
      <c r="A1131" s="37"/>
      <c r="B1131" s="38">
        <v>1124</v>
      </c>
      <c r="C1131" s="39" t="s">
        <v>105</v>
      </c>
      <c r="D1131" s="38" t="s">
        <v>33</v>
      </c>
      <c r="E1131" s="40" t="s">
        <v>13</v>
      </c>
      <c r="F1131" s="41">
        <v>18</v>
      </c>
      <c r="G1131" s="41">
        <v>7</v>
      </c>
      <c r="H1131" s="41">
        <v>3</v>
      </c>
      <c r="I1131" s="41">
        <v>0</v>
      </c>
      <c r="J1131" s="41">
        <v>0</v>
      </c>
      <c r="K1131" s="41">
        <v>27</v>
      </c>
      <c r="L1131" s="42"/>
      <c r="M1131" s="43"/>
    </row>
    <row r="1132" spans="1:13" ht="12.75" customHeight="1">
      <c r="A1132" s="37"/>
      <c r="B1132" s="38">
        <v>1125</v>
      </c>
      <c r="C1132" s="39" t="s">
        <v>105</v>
      </c>
      <c r="D1132" s="38" t="s">
        <v>34</v>
      </c>
      <c r="E1132" s="40" t="s">
        <v>14</v>
      </c>
      <c r="F1132" s="41">
        <v>120</v>
      </c>
      <c r="G1132" s="41">
        <v>9</v>
      </c>
      <c r="H1132" s="41">
        <v>3</v>
      </c>
      <c r="I1132" s="41">
        <v>3</v>
      </c>
      <c r="J1132" s="41">
        <v>0</v>
      </c>
      <c r="K1132" s="41">
        <v>133</v>
      </c>
      <c r="L1132" s="42"/>
      <c r="M1132" s="43"/>
    </row>
    <row r="1133" spans="1:13" ht="12.75" customHeight="1">
      <c r="A1133" s="37"/>
      <c r="B1133" s="38">
        <v>1126</v>
      </c>
      <c r="C1133" s="39" t="s">
        <v>105</v>
      </c>
      <c r="D1133" s="38" t="s">
        <v>35</v>
      </c>
      <c r="E1133" s="40" t="s">
        <v>15</v>
      </c>
      <c r="F1133" s="41">
        <v>148</v>
      </c>
      <c r="G1133" s="41">
        <v>70</v>
      </c>
      <c r="H1133" s="41">
        <v>11</v>
      </c>
      <c r="I1133" s="41">
        <v>0</v>
      </c>
      <c r="J1133" s="41">
        <v>0</v>
      </c>
      <c r="K1133" s="41">
        <v>230</v>
      </c>
      <c r="L1133" s="42"/>
      <c r="M1133" s="43"/>
    </row>
    <row r="1134" spans="1:13" ht="12.75" customHeight="1">
      <c r="A1134" s="37"/>
      <c r="B1134" s="38">
        <v>1127</v>
      </c>
      <c r="C1134" s="39" t="s">
        <v>105</v>
      </c>
      <c r="D1134" s="38" t="s">
        <v>36</v>
      </c>
      <c r="E1134" s="40" t="s">
        <v>16</v>
      </c>
      <c r="F1134" s="41">
        <v>45</v>
      </c>
      <c r="G1134" s="41">
        <v>23</v>
      </c>
      <c r="H1134" s="41">
        <v>6</v>
      </c>
      <c r="I1134" s="41">
        <v>0</v>
      </c>
      <c r="J1134" s="41">
        <v>0</v>
      </c>
      <c r="K1134" s="41">
        <v>74</v>
      </c>
      <c r="L1134" s="42"/>
      <c r="M1134" s="43"/>
    </row>
    <row r="1135" spans="1:13" ht="12.75" customHeight="1">
      <c r="A1135" s="37"/>
      <c r="B1135" s="38">
        <v>1128</v>
      </c>
      <c r="C1135" s="39" t="s">
        <v>105</v>
      </c>
      <c r="D1135" s="38" t="s">
        <v>37</v>
      </c>
      <c r="E1135" s="40" t="s">
        <v>17</v>
      </c>
      <c r="F1135" s="41">
        <v>3</v>
      </c>
      <c r="G1135" s="41">
        <v>0</v>
      </c>
      <c r="H1135" s="41">
        <v>0</v>
      </c>
      <c r="I1135" s="41">
        <v>0</v>
      </c>
      <c r="J1135" s="41">
        <v>0</v>
      </c>
      <c r="K1135" s="41">
        <v>0</v>
      </c>
      <c r="L1135" s="42"/>
      <c r="M1135" s="43"/>
    </row>
    <row r="1136" spans="1:13" ht="12.75" customHeight="1">
      <c r="A1136" s="37"/>
      <c r="B1136" s="38">
        <v>1129</v>
      </c>
      <c r="C1136" s="39" t="s">
        <v>105</v>
      </c>
      <c r="D1136" s="38" t="s">
        <v>38</v>
      </c>
      <c r="E1136" s="40" t="s">
        <v>18</v>
      </c>
      <c r="F1136" s="41">
        <v>17</v>
      </c>
      <c r="G1136" s="41">
        <v>8</v>
      </c>
      <c r="H1136" s="41">
        <v>5</v>
      </c>
      <c r="I1136" s="41">
        <v>3</v>
      </c>
      <c r="J1136" s="41">
        <v>0</v>
      </c>
      <c r="K1136" s="41">
        <v>31</v>
      </c>
      <c r="L1136" s="42"/>
      <c r="M1136" s="43"/>
    </row>
    <row r="1137" spans="1:13" ht="12.75" customHeight="1">
      <c r="A1137" s="37"/>
      <c r="B1137" s="38">
        <v>1130</v>
      </c>
      <c r="C1137" s="39" t="s">
        <v>105</v>
      </c>
      <c r="D1137" s="38" t="s">
        <v>39</v>
      </c>
      <c r="E1137" s="40" t="s">
        <v>19</v>
      </c>
      <c r="F1137" s="41">
        <v>89</v>
      </c>
      <c r="G1137" s="41">
        <v>18</v>
      </c>
      <c r="H1137" s="41">
        <v>13</v>
      </c>
      <c r="I1137" s="41">
        <v>3</v>
      </c>
      <c r="J1137" s="41">
        <v>0</v>
      </c>
      <c r="K1137" s="41">
        <v>123</v>
      </c>
      <c r="L1137" s="42"/>
      <c r="M1137" s="43"/>
    </row>
    <row r="1138" spans="1:13" ht="12.75" customHeight="1">
      <c r="A1138" s="37"/>
      <c r="B1138" s="38">
        <v>1131</v>
      </c>
      <c r="C1138" s="39" t="s">
        <v>105</v>
      </c>
      <c r="D1138" s="38" t="s">
        <v>40</v>
      </c>
      <c r="E1138" s="40" t="s">
        <v>20</v>
      </c>
      <c r="F1138" s="41">
        <v>51</v>
      </c>
      <c r="G1138" s="41">
        <v>12</v>
      </c>
      <c r="H1138" s="41">
        <v>3</v>
      </c>
      <c r="I1138" s="41">
        <v>0</v>
      </c>
      <c r="J1138" s="41">
        <v>0</v>
      </c>
      <c r="K1138" s="41">
        <v>67</v>
      </c>
      <c r="L1138" s="42"/>
      <c r="M1138" s="43"/>
    </row>
    <row r="1139" spans="1:13" ht="12.75" customHeight="1">
      <c r="A1139" s="37"/>
      <c r="B1139" s="38">
        <v>1132</v>
      </c>
      <c r="C1139" s="39" t="s">
        <v>105</v>
      </c>
      <c r="D1139" s="38" t="s">
        <v>41</v>
      </c>
      <c r="E1139" s="40" t="s">
        <v>21</v>
      </c>
      <c r="F1139" s="41">
        <v>48</v>
      </c>
      <c r="G1139" s="41">
        <v>27</v>
      </c>
      <c r="H1139" s="41">
        <v>12</v>
      </c>
      <c r="I1139" s="41">
        <v>0</v>
      </c>
      <c r="J1139" s="41">
        <v>0</v>
      </c>
      <c r="K1139" s="41">
        <v>87</v>
      </c>
      <c r="L1139" s="42"/>
      <c r="M1139" s="43"/>
    </row>
    <row r="1140" spans="1:13" ht="12.75" customHeight="1">
      <c r="A1140" s="37"/>
      <c r="B1140" s="38">
        <v>1133</v>
      </c>
      <c r="C1140" s="39" t="s">
        <v>105</v>
      </c>
      <c r="D1140" s="38" t="s">
        <v>42</v>
      </c>
      <c r="E1140" s="49" t="s">
        <v>44</v>
      </c>
      <c r="F1140" s="41">
        <v>0</v>
      </c>
      <c r="G1140" s="41">
        <v>0</v>
      </c>
      <c r="H1140" s="41">
        <v>0</v>
      </c>
      <c r="I1140" s="41">
        <v>0</v>
      </c>
      <c r="J1140" s="41">
        <v>0</v>
      </c>
      <c r="K1140" s="41">
        <v>0</v>
      </c>
      <c r="L1140" s="42"/>
      <c r="M1140" s="43"/>
    </row>
    <row r="1141" spans="1:13" ht="12.75" customHeight="1">
      <c r="A1141" s="37"/>
      <c r="B1141" s="38">
        <v>1134</v>
      </c>
      <c r="C1141" s="39" t="s">
        <v>105</v>
      </c>
      <c r="D1141" s="38"/>
      <c r="E1141" s="40" t="s">
        <v>1</v>
      </c>
      <c r="F1141" s="41">
        <v>1131</v>
      </c>
      <c r="G1141" s="41">
        <v>430</v>
      </c>
      <c r="H1141" s="41">
        <v>172</v>
      </c>
      <c r="I1141" s="41">
        <v>32</v>
      </c>
      <c r="J1141" s="41">
        <v>0</v>
      </c>
      <c r="K1141" s="41">
        <v>1765</v>
      </c>
      <c r="L1141" s="42"/>
      <c r="M1141" s="43"/>
    </row>
    <row r="1142" spans="1:13" ht="12.75" customHeight="1">
      <c r="A1142" s="37"/>
      <c r="B1142" s="38">
        <v>1135</v>
      </c>
      <c r="C1142" s="39" t="s">
        <v>106</v>
      </c>
      <c r="D1142" s="38" t="s">
        <v>23</v>
      </c>
      <c r="E1142" s="40" t="s">
        <v>3</v>
      </c>
      <c r="F1142" s="41">
        <v>824</v>
      </c>
      <c r="G1142" s="41">
        <v>300</v>
      </c>
      <c r="H1142" s="41">
        <v>109</v>
      </c>
      <c r="I1142" s="41">
        <v>9</v>
      </c>
      <c r="J1142" s="41">
        <v>0</v>
      </c>
      <c r="K1142" s="41">
        <v>1242</v>
      </c>
      <c r="L1142" s="42"/>
      <c r="M1142" s="43"/>
    </row>
    <row r="1143" spans="1:13" ht="12.75" customHeight="1">
      <c r="A1143" s="37"/>
      <c r="B1143" s="38">
        <v>1136</v>
      </c>
      <c r="C1143" s="39" t="s">
        <v>106</v>
      </c>
      <c r="D1143" s="38" t="s">
        <v>24</v>
      </c>
      <c r="E1143" s="40" t="s">
        <v>4</v>
      </c>
      <c r="F1143" s="41">
        <v>5</v>
      </c>
      <c r="G1143" s="41">
        <v>4</v>
      </c>
      <c r="H1143" s="41">
        <v>0</v>
      </c>
      <c r="I1143" s="41">
        <v>0</v>
      </c>
      <c r="J1143" s="41">
        <v>0</v>
      </c>
      <c r="K1143" s="41">
        <v>9</v>
      </c>
      <c r="L1143" s="42"/>
      <c r="M1143" s="43"/>
    </row>
    <row r="1144" spans="1:13" ht="12.75" customHeight="1">
      <c r="A1144" s="37"/>
      <c r="B1144" s="38">
        <v>1137</v>
      </c>
      <c r="C1144" s="39" t="s">
        <v>106</v>
      </c>
      <c r="D1144" s="38" t="s">
        <v>25</v>
      </c>
      <c r="E1144" s="40" t="s">
        <v>5</v>
      </c>
      <c r="F1144" s="41">
        <v>43</v>
      </c>
      <c r="G1144" s="41">
        <v>9</v>
      </c>
      <c r="H1144" s="41">
        <v>10</v>
      </c>
      <c r="I1144" s="41">
        <v>0</v>
      </c>
      <c r="J1144" s="41">
        <v>0</v>
      </c>
      <c r="K1144" s="41">
        <v>62</v>
      </c>
      <c r="L1144" s="42"/>
      <c r="M1144" s="43"/>
    </row>
    <row r="1145" spans="1:13" ht="12.75" customHeight="1">
      <c r="A1145" s="37"/>
      <c r="B1145" s="38">
        <v>1138</v>
      </c>
      <c r="C1145" s="39" t="s">
        <v>106</v>
      </c>
      <c r="D1145" s="38" t="s">
        <v>26</v>
      </c>
      <c r="E1145" s="40" t="s">
        <v>6</v>
      </c>
      <c r="F1145" s="41">
        <v>4</v>
      </c>
      <c r="G1145" s="41">
        <v>0</v>
      </c>
      <c r="H1145" s="41">
        <v>0</v>
      </c>
      <c r="I1145" s="41">
        <v>3</v>
      </c>
      <c r="J1145" s="41">
        <v>0</v>
      </c>
      <c r="K1145" s="41">
        <v>7</v>
      </c>
      <c r="L1145" s="42"/>
      <c r="M1145" s="43"/>
    </row>
    <row r="1146" spans="1:13" ht="12.75" customHeight="1">
      <c r="A1146" s="37"/>
      <c r="B1146" s="38">
        <v>1139</v>
      </c>
      <c r="C1146" s="39" t="s">
        <v>106</v>
      </c>
      <c r="D1146" s="38" t="s">
        <v>27</v>
      </c>
      <c r="E1146" s="40" t="s">
        <v>7</v>
      </c>
      <c r="F1146" s="41">
        <v>196</v>
      </c>
      <c r="G1146" s="41">
        <v>88</v>
      </c>
      <c r="H1146" s="41">
        <v>24</v>
      </c>
      <c r="I1146" s="41">
        <v>0</v>
      </c>
      <c r="J1146" s="41">
        <v>0</v>
      </c>
      <c r="K1146" s="41">
        <v>310</v>
      </c>
      <c r="L1146" s="42"/>
      <c r="M1146" s="43"/>
    </row>
    <row r="1147" spans="1:13" ht="12.75" customHeight="1">
      <c r="A1147" s="37"/>
      <c r="B1147" s="38">
        <v>1140</v>
      </c>
      <c r="C1147" s="39" t="s">
        <v>106</v>
      </c>
      <c r="D1147" s="38" t="s">
        <v>28</v>
      </c>
      <c r="E1147" s="40" t="s">
        <v>8</v>
      </c>
      <c r="F1147" s="41">
        <v>27</v>
      </c>
      <c r="G1147" s="41">
        <v>6</v>
      </c>
      <c r="H1147" s="41">
        <v>6</v>
      </c>
      <c r="I1147" s="41">
        <v>3</v>
      </c>
      <c r="J1147" s="41">
        <v>0</v>
      </c>
      <c r="K1147" s="41">
        <v>42</v>
      </c>
      <c r="L1147" s="42"/>
      <c r="M1147" s="43"/>
    </row>
    <row r="1148" spans="1:13" ht="12.75" customHeight="1">
      <c r="A1148" s="37"/>
      <c r="B1148" s="38">
        <v>1141</v>
      </c>
      <c r="C1148" s="39" t="s">
        <v>106</v>
      </c>
      <c r="D1148" s="38" t="s">
        <v>29</v>
      </c>
      <c r="E1148" s="40" t="s">
        <v>9</v>
      </c>
      <c r="F1148" s="41">
        <v>45</v>
      </c>
      <c r="G1148" s="41">
        <v>30</v>
      </c>
      <c r="H1148" s="41">
        <v>13</v>
      </c>
      <c r="I1148" s="41">
        <v>3</v>
      </c>
      <c r="J1148" s="41">
        <v>0</v>
      </c>
      <c r="K1148" s="41">
        <v>91</v>
      </c>
      <c r="L1148" s="42"/>
      <c r="M1148" s="43"/>
    </row>
    <row r="1149" spans="1:13" ht="12.75" customHeight="1">
      <c r="A1149" s="37"/>
      <c r="B1149" s="38">
        <v>1142</v>
      </c>
      <c r="C1149" s="39" t="s">
        <v>106</v>
      </c>
      <c r="D1149" s="38" t="s">
        <v>30</v>
      </c>
      <c r="E1149" s="40" t="s">
        <v>10</v>
      </c>
      <c r="F1149" s="41">
        <v>31</v>
      </c>
      <c r="G1149" s="41">
        <v>27</v>
      </c>
      <c r="H1149" s="41">
        <v>31</v>
      </c>
      <c r="I1149" s="41">
        <v>3</v>
      </c>
      <c r="J1149" s="41">
        <v>0</v>
      </c>
      <c r="K1149" s="41">
        <v>91</v>
      </c>
      <c r="L1149" s="42"/>
      <c r="M1149" s="43"/>
    </row>
    <row r="1150" spans="1:13" ht="12.75" customHeight="1">
      <c r="A1150" s="37"/>
      <c r="B1150" s="38">
        <v>1143</v>
      </c>
      <c r="C1150" s="39" t="s">
        <v>106</v>
      </c>
      <c r="D1150" s="38" t="s">
        <v>31</v>
      </c>
      <c r="E1150" s="40" t="s">
        <v>11</v>
      </c>
      <c r="F1150" s="41">
        <v>61</v>
      </c>
      <c r="G1150" s="41">
        <v>35</v>
      </c>
      <c r="H1150" s="41">
        <v>13</v>
      </c>
      <c r="I1150" s="41">
        <v>0</v>
      </c>
      <c r="J1150" s="41">
        <v>0</v>
      </c>
      <c r="K1150" s="41">
        <v>111</v>
      </c>
      <c r="L1150" s="42"/>
      <c r="M1150" s="43"/>
    </row>
    <row r="1151" spans="1:13" ht="12.75" customHeight="1">
      <c r="A1151" s="37"/>
      <c r="B1151" s="38">
        <v>1144</v>
      </c>
      <c r="C1151" s="39" t="s">
        <v>106</v>
      </c>
      <c r="D1151" s="38" t="s">
        <v>32</v>
      </c>
      <c r="E1151" s="40" t="s">
        <v>12</v>
      </c>
      <c r="F1151" s="41">
        <v>4</v>
      </c>
      <c r="G1151" s="41">
        <v>0</v>
      </c>
      <c r="H1151" s="41">
        <v>0</v>
      </c>
      <c r="I1151" s="41">
        <v>0</v>
      </c>
      <c r="J1151" s="41">
        <v>0</v>
      </c>
      <c r="K1151" s="41">
        <v>4</v>
      </c>
      <c r="L1151" s="42"/>
      <c r="M1151" s="43"/>
    </row>
    <row r="1152" spans="1:13" ht="12.75" customHeight="1">
      <c r="A1152" s="37"/>
      <c r="B1152" s="38">
        <v>1145</v>
      </c>
      <c r="C1152" s="39" t="s">
        <v>106</v>
      </c>
      <c r="D1152" s="38" t="s">
        <v>33</v>
      </c>
      <c r="E1152" s="40" t="s">
        <v>13</v>
      </c>
      <c r="F1152" s="41">
        <v>30</v>
      </c>
      <c r="G1152" s="41">
        <v>8</v>
      </c>
      <c r="H1152" s="41">
        <v>3</v>
      </c>
      <c r="I1152" s="41">
        <v>0</v>
      </c>
      <c r="J1152" s="41">
        <v>0</v>
      </c>
      <c r="K1152" s="41">
        <v>39</v>
      </c>
      <c r="L1152" s="42"/>
      <c r="M1152" s="43"/>
    </row>
    <row r="1153" spans="1:13" ht="12.75" customHeight="1">
      <c r="A1153" s="37"/>
      <c r="B1153" s="38">
        <v>1146</v>
      </c>
      <c r="C1153" s="39" t="s">
        <v>106</v>
      </c>
      <c r="D1153" s="38" t="s">
        <v>34</v>
      </c>
      <c r="E1153" s="40" t="s">
        <v>14</v>
      </c>
      <c r="F1153" s="41">
        <v>225</v>
      </c>
      <c r="G1153" s="41">
        <v>11</v>
      </c>
      <c r="H1153" s="41">
        <v>3</v>
      </c>
      <c r="I1153" s="41">
        <v>0</v>
      </c>
      <c r="J1153" s="41">
        <v>0</v>
      </c>
      <c r="K1153" s="41">
        <v>238</v>
      </c>
      <c r="L1153" s="42"/>
      <c r="M1153" s="43"/>
    </row>
    <row r="1154" spans="1:13" ht="12.75" customHeight="1">
      <c r="A1154" s="37"/>
      <c r="B1154" s="38">
        <v>1147</v>
      </c>
      <c r="C1154" s="39" t="s">
        <v>106</v>
      </c>
      <c r="D1154" s="38" t="s">
        <v>35</v>
      </c>
      <c r="E1154" s="40" t="s">
        <v>15</v>
      </c>
      <c r="F1154" s="41">
        <v>69</v>
      </c>
      <c r="G1154" s="41">
        <v>23</v>
      </c>
      <c r="H1154" s="41">
        <v>4</v>
      </c>
      <c r="I1154" s="41">
        <v>0</v>
      </c>
      <c r="J1154" s="41">
        <v>0</v>
      </c>
      <c r="K1154" s="41">
        <v>96</v>
      </c>
      <c r="L1154" s="42"/>
      <c r="M1154" s="43"/>
    </row>
    <row r="1155" spans="1:13" ht="12.75" customHeight="1">
      <c r="A1155" s="37"/>
      <c r="B1155" s="38">
        <v>1148</v>
      </c>
      <c r="C1155" s="39" t="s">
        <v>106</v>
      </c>
      <c r="D1155" s="38" t="s">
        <v>36</v>
      </c>
      <c r="E1155" s="40" t="s">
        <v>16</v>
      </c>
      <c r="F1155" s="41">
        <v>30</v>
      </c>
      <c r="G1155" s="41">
        <v>14</v>
      </c>
      <c r="H1155" s="41">
        <v>7</v>
      </c>
      <c r="I1155" s="41">
        <v>0</v>
      </c>
      <c r="J1155" s="41">
        <v>0</v>
      </c>
      <c r="K1155" s="41">
        <v>53</v>
      </c>
      <c r="L1155" s="42"/>
      <c r="M1155" s="43"/>
    </row>
    <row r="1156" spans="1:13" ht="12.75" customHeight="1">
      <c r="A1156" s="37"/>
      <c r="B1156" s="38">
        <v>1149</v>
      </c>
      <c r="C1156" s="39" t="s">
        <v>106</v>
      </c>
      <c r="D1156" s="38" t="s">
        <v>37</v>
      </c>
      <c r="E1156" s="40" t="s">
        <v>17</v>
      </c>
      <c r="F1156" s="41">
        <v>4</v>
      </c>
      <c r="G1156" s="41">
        <v>3</v>
      </c>
      <c r="H1156" s="41">
        <v>0</v>
      </c>
      <c r="I1156" s="41">
        <v>3</v>
      </c>
      <c r="J1156" s="41">
        <v>0</v>
      </c>
      <c r="K1156" s="41">
        <v>6</v>
      </c>
      <c r="L1156" s="42"/>
      <c r="M1156" s="43"/>
    </row>
    <row r="1157" spans="1:13" ht="12.75" customHeight="1">
      <c r="A1157" s="37"/>
      <c r="B1157" s="38">
        <v>1150</v>
      </c>
      <c r="C1157" s="39" t="s">
        <v>106</v>
      </c>
      <c r="D1157" s="38" t="s">
        <v>38</v>
      </c>
      <c r="E1157" s="40" t="s">
        <v>18</v>
      </c>
      <c r="F1157" s="41">
        <v>12</v>
      </c>
      <c r="G1157" s="41">
        <v>7</v>
      </c>
      <c r="H1157" s="41">
        <v>0</v>
      </c>
      <c r="I1157" s="41">
        <v>0</v>
      </c>
      <c r="J1157" s="41">
        <v>0</v>
      </c>
      <c r="K1157" s="41">
        <v>20</v>
      </c>
      <c r="L1157" s="42"/>
      <c r="M1157" s="43"/>
    </row>
    <row r="1158" spans="1:13" ht="12.75" customHeight="1">
      <c r="A1158" s="37"/>
      <c r="B1158" s="38">
        <v>1151</v>
      </c>
      <c r="C1158" s="39" t="s">
        <v>106</v>
      </c>
      <c r="D1158" s="38" t="s">
        <v>39</v>
      </c>
      <c r="E1158" s="40" t="s">
        <v>19</v>
      </c>
      <c r="F1158" s="41">
        <v>59</v>
      </c>
      <c r="G1158" s="41">
        <v>10</v>
      </c>
      <c r="H1158" s="41">
        <v>3</v>
      </c>
      <c r="I1158" s="41">
        <v>3</v>
      </c>
      <c r="J1158" s="41">
        <v>0</v>
      </c>
      <c r="K1158" s="41">
        <v>74</v>
      </c>
      <c r="L1158" s="42"/>
      <c r="M1158" s="43"/>
    </row>
    <row r="1159" spans="1:13" ht="12.75" customHeight="1">
      <c r="A1159" s="37"/>
      <c r="B1159" s="38">
        <v>1152</v>
      </c>
      <c r="C1159" s="39" t="s">
        <v>106</v>
      </c>
      <c r="D1159" s="38" t="s">
        <v>40</v>
      </c>
      <c r="E1159" s="40" t="s">
        <v>20</v>
      </c>
      <c r="F1159" s="41">
        <v>17</v>
      </c>
      <c r="G1159" s="41">
        <v>6</v>
      </c>
      <c r="H1159" s="41">
        <v>3</v>
      </c>
      <c r="I1159" s="41">
        <v>0</v>
      </c>
      <c r="J1159" s="41">
        <v>0</v>
      </c>
      <c r="K1159" s="41">
        <v>26</v>
      </c>
      <c r="L1159" s="42"/>
      <c r="M1159" s="43"/>
    </row>
    <row r="1160" spans="1:13" ht="12.75" customHeight="1">
      <c r="A1160" s="37"/>
      <c r="B1160" s="38">
        <v>1153</v>
      </c>
      <c r="C1160" s="39" t="s">
        <v>106</v>
      </c>
      <c r="D1160" s="38" t="s">
        <v>41</v>
      </c>
      <c r="E1160" s="40" t="s">
        <v>21</v>
      </c>
      <c r="F1160" s="41">
        <v>51</v>
      </c>
      <c r="G1160" s="41">
        <v>18</v>
      </c>
      <c r="H1160" s="41">
        <v>6</v>
      </c>
      <c r="I1160" s="41">
        <v>0</v>
      </c>
      <c r="J1160" s="41">
        <v>0</v>
      </c>
      <c r="K1160" s="41">
        <v>76</v>
      </c>
      <c r="L1160" s="42"/>
      <c r="M1160" s="43"/>
    </row>
    <row r="1161" spans="1:13" ht="12.75" customHeight="1">
      <c r="A1161" s="37"/>
      <c r="B1161" s="38">
        <v>1154</v>
      </c>
      <c r="C1161" s="39" t="s">
        <v>106</v>
      </c>
      <c r="D1161" s="38" t="s">
        <v>42</v>
      </c>
      <c r="E1161" s="49" t="s">
        <v>44</v>
      </c>
      <c r="F1161" s="41">
        <v>0</v>
      </c>
      <c r="G1161" s="41">
        <v>0</v>
      </c>
      <c r="H1161" s="41">
        <v>0</v>
      </c>
      <c r="I1161" s="41">
        <v>0</v>
      </c>
      <c r="J1161" s="41">
        <v>0</v>
      </c>
      <c r="K1161" s="41">
        <v>0</v>
      </c>
      <c r="L1161" s="42"/>
      <c r="M1161" s="43"/>
    </row>
    <row r="1162" spans="1:13" ht="12.75" customHeight="1">
      <c r="A1162" s="37"/>
      <c r="B1162" s="38">
        <v>1155</v>
      </c>
      <c r="C1162" s="39" t="s">
        <v>106</v>
      </c>
      <c r="D1162" s="38"/>
      <c r="E1162" s="40" t="s">
        <v>1</v>
      </c>
      <c r="F1162" s="41">
        <v>1737</v>
      </c>
      <c r="G1162" s="41">
        <v>599</v>
      </c>
      <c r="H1162" s="41">
        <v>233</v>
      </c>
      <c r="I1162" s="41">
        <v>29</v>
      </c>
      <c r="J1162" s="41">
        <v>0</v>
      </c>
      <c r="K1162" s="41">
        <v>2598</v>
      </c>
      <c r="L1162" s="42"/>
      <c r="M1162" s="43"/>
    </row>
    <row r="1163" spans="1:13" ht="12.75" customHeight="1">
      <c r="A1163" s="37"/>
      <c r="B1163" s="38">
        <v>1156</v>
      </c>
      <c r="C1163" s="39" t="s">
        <v>107</v>
      </c>
      <c r="D1163" s="38" t="s">
        <v>23</v>
      </c>
      <c r="E1163" s="40" t="s">
        <v>3</v>
      </c>
      <c r="F1163" s="41">
        <v>407</v>
      </c>
      <c r="G1163" s="41">
        <v>74</v>
      </c>
      <c r="H1163" s="41">
        <v>10</v>
      </c>
      <c r="I1163" s="41">
        <v>6</v>
      </c>
      <c r="J1163" s="41">
        <v>3</v>
      </c>
      <c r="K1163" s="41">
        <v>498</v>
      </c>
      <c r="L1163" s="42"/>
      <c r="M1163" s="43"/>
    </row>
    <row r="1164" spans="1:13" ht="12.75" customHeight="1">
      <c r="A1164" s="37"/>
      <c r="B1164" s="38">
        <v>1157</v>
      </c>
      <c r="C1164" s="39" t="s">
        <v>107</v>
      </c>
      <c r="D1164" s="38" t="s">
        <v>24</v>
      </c>
      <c r="E1164" s="40" t="s">
        <v>4</v>
      </c>
      <c r="F1164" s="41">
        <v>4</v>
      </c>
      <c r="G1164" s="41">
        <v>0</v>
      </c>
      <c r="H1164" s="41">
        <v>0</v>
      </c>
      <c r="I1164" s="41">
        <v>0</v>
      </c>
      <c r="J1164" s="41">
        <v>0</v>
      </c>
      <c r="K1164" s="41">
        <v>6</v>
      </c>
      <c r="L1164" s="42"/>
      <c r="M1164" s="43"/>
    </row>
    <row r="1165" spans="1:13" ht="12.75" customHeight="1">
      <c r="A1165" s="37"/>
      <c r="B1165" s="38">
        <v>1158</v>
      </c>
      <c r="C1165" s="39" t="s">
        <v>107</v>
      </c>
      <c r="D1165" s="38" t="s">
        <v>25</v>
      </c>
      <c r="E1165" s="40" t="s">
        <v>5</v>
      </c>
      <c r="F1165" s="41">
        <v>37</v>
      </c>
      <c r="G1165" s="41">
        <v>19</v>
      </c>
      <c r="H1165" s="41">
        <v>7</v>
      </c>
      <c r="I1165" s="41">
        <v>3</v>
      </c>
      <c r="J1165" s="41">
        <v>0</v>
      </c>
      <c r="K1165" s="41">
        <v>65</v>
      </c>
      <c r="L1165" s="42"/>
      <c r="M1165" s="43"/>
    </row>
    <row r="1166" spans="1:13" ht="12.75" customHeight="1">
      <c r="A1166" s="37"/>
      <c r="B1166" s="38">
        <v>1159</v>
      </c>
      <c r="C1166" s="39" t="s">
        <v>107</v>
      </c>
      <c r="D1166" s="38" t="s">
        <v>26</v>
      </c>
      <c r="E1166" s="40" t="s">
        <v>6</v>
      </c>
      <c r="F1166" s="41">
        <v>4</v>
      </c>
      <c r="G1166" s="41">
        <v>3</v>
      </c>
      <c r="H1166" s="41">
        <v>0</v>
      </c>
      <c r="I1166" s="41">
        <v>0</v>
      </c>
      <c r="J1166" s="41">
        <v>0</v>
      </c>
      <c r="K1166" s="41">
        <v>6</v>
      </c>
      <c r="L1166" s="42"/>
      <c r="M1166" s="43"/>
    </row>
    <row r="1167" spans="1:13" ht="12.75" customHeight="1">
      <c r="A1167" s="37"/>
      <c r="B1167" s="38">
        <v>1160</v>
      </c>
      <c r="C1167" s="39" t="s">
        <v>107</v>
      </c>
      <c r="D1167" s="38" t="s">
        <v>27</v>
      </c>
      <c r="E1167" s="40" t="s">
        <v>7</v>
      </c>
      <c r="F1167" s="41">
        <v>262</v>
      </c>
      <c r="G1167" s="41">
        <v>144</v>
      </c>
      <c r="H1167" s="41">
        <v>21</v>
      </c>
      <c r="I1167" s="41">
        <v>0</v>
      </c>
      <c r="J1167" s="41">
        <v>0</v>
      </c>
      <c r="K1167" s="41">
        <v>429</v>
      </c>
      <c r="L1167" s="42"/>
      <c r="M1167" s="43"/>
    </row>
    <row r="1168" spans="1:13" ht="12.75" customHeight="1">
      <c r="A1168" s="37"/>
      <c r="B1168" s="38">
        <v>1161</v>
      </c>
      <c r="C1168" s="39" t="s">
        <v>107</v>
      </c>
      <c r="D1168" s="38" t="s">
        <v>28</v>
      </c>
      <c r="E1168" s="40" t="s">
        <v>8</v>
      </c>
      <c r="F1168" s="41">
        <v>39</v>
      </c>
      <c r="G1168" s="41">
        <v>8</v>
      </c>
      <c r="H1168" s="41">
        <v>7</v>
      </c>
      <c r="I1168" s="41">
        <v>3</v>
      </c>
      <c r="J1168" s="41">
        <v>0</v>
      </c>
      <c r="K1168" s="41">
        <v>56</v>
      </c>
      <c r="L1168" s="42"/>
      <c r="M1168" s="43"/>
    </row>
    <row r="1169" spans="1:13" ht="12.75" customHeight="1">
      <c r="A1169" s="37"/>
      <c r="B1169" s="38">
        <v>1162</v>
      </c>
      <c r="C1169" s="39" t="s">
        <v>107</v>
      </c>
      <c r="D1169" s="38" t="s">
        <v>29</v>
      </c>
      <c r="E1169" s="40" t="s">
        <v>9</v>
      </c>
      <c r="F1169" s="41">
        <v>56</v>
      </c>
      <c r="G1169" s="41">
        <v>40</v>
      </c>
      <c r="H1169" s="41">
        <v>14</v>
      </c>
      <c r="I1169" s="41">
        <v>3</v>
      </c>
      <c r="J1169" s="41">
        <v>0</v>
      </c>
      <c r="K1169" s="41">
        <v>113</v>
      </c>
      <c r="L1169" s="42"/>
      <c r="M1169" s="43"/>
    </row>
    <row r="1170" spans="1:13" ht="12.75" customHeight="1">
      <c r="A1170" s="37"/>
      <c r="B1170" s="38">
        <v>1163</v>
      </c>
      <c r="C1170" s="39" t="s">
        <v>107</v>
      </c>
      <c r="D1170" s="38" t="s">
        <v>30</v>
      </c>
      <c r="E1170" s="40" t="s">
        <v>10</v>
      </c>
      <c r="F1170" s="41">
        <v>45</v>
      </c>
      <c r="G1170" s="41">
        <v>29</v>
      </c>
      <c r="H1170" s="41">
        <v>24</v>
      </c>
      <c r="I1170" s="41">
        <v>7</v>
      </c>
      <c r="J1170" s="41">
        <v>0</v>
      </c>
      <c r="K1170" s="41">
        <v>105</v>
      </c>
      <c r="L1170" s="42"/>
      <c r="M1170" s="43"/>
    </row>
    <row r="1171" spans="1:13" ht="12.75" customHeight="1">
      <c r="A1171" s="37"/>
      <c r="B1171" s="38">
        <v>1164</v>
      </c>
      <c r="C1171" s="39" t="s">
        <v>107</v>
      </c>
      <c r="D1171" s="38" t="s">
        <v>31</v>
      </c>
      <c r="E1171" s="40" t="s">
        <v>11</v>
      </c>
      <c r="F1171" s="41">
        <v>38</v>
      </c>
      <c r="G1171" s="41">
        <v>21</v>
      </c>
      <c r="H1171" s="41">
        <v>5</v>
      </c>
      <c r="I1171" s="41">
        <v>0</v>
      </c>
      <c r="J1171" s="41">
        <v>0</v>
      </c>
      <c r="K1171" s="41">
        <v>65</v>
      </c>
      <c r="L1171" s="42"/>
      <c r="M1171" s="43"/>
    </row>
    <row r="1172" spans="1:13" ht="12.75" customHeight="1">
      <c r="A1172" s="37"/>
      <c r="B1172" s="38">
        <v>1165</v>
      </c>
      <c r="C1172" s="39" t="s">
        <v>107</v>
      </c>
      <c r="D1172" s="38" t="s">
        <v>32</v>
      </c>
      <c r="E1172" s="40" t="s">
        <v>12</v>
      </c>
      <c r="F1172" s="41">
        <v>8</v>
      </c>
      <c r="G1172" s="41">
        <v>0</v>
      </c>
      <c r="H1172" s="41">
        <v>0</v>
      </c>
      <c r="I1172" s="41">
        <v>0</v>
      </c>
      <c r="J1172" s="41">
        <v>0</v>
      </c>
      <c r="K1172" s="41">
        <v>9</v>
      </c>
      <c r="L1172" s="42"/>
      <c r="M1172" s="43"/>
    </row>
    <row r="1173" spans="1:13" ht="12.75" customHeight="1">
      <c r="A1173" s="37"/>
      <c r="B1173" s="38">
        <v>1166</v>
      </c>
      <c r="C1173" s="39" t="s">
        <v>107</v>
      </c>
      <c r="D1173" s="38" t="s">
        <v>33</v>
      </c>
      <c r="E1173" s="40" t="s">
        <v>13</v>
      </c>
      <c r="F1173" s="41">
        <v>34</v>
      </c>
      <c r="G1173" s="41">
        <v>7</v>
      </c>
      <c r="H1173" s="41">
        <v>3</v>
      </c>
      <c r="I1173" s="41">
        <v>0</v>
      </c>
      <c r="J1173" s="41">
        <v>0</v>
      </c>
      <c r="K1173" s="41">
        <v>42</v>
      </c>
      <c r="L1173" s="42"/>
      <c r="M1173" s="43"/>
    </row>
    <row r="1174" spans="1:13" ht="12.75" customHeight="1">
      <c r="A1174" s="37"/>
      <c r="B1174" s="38">
        <v>1167</v>
      </c>
      <c r="C1174" s="39" t="s">
        <v>107</v>
      </c>
      <c r="D1174" s="38" t="s">
        <v>34</v>
      </c>
      <c r="E1174" s="40" t="s">
        <v>14</v>
      </c>
      <c r="F1174" s="41">
        <v>117</v>
      </c>
      <c r="G1174" s="41">
        <v>14</v>
      </c>
      <c r="H1174" s="41">
        <v>5</v>
      </c>
      <c r="I1174" s="41">
        <v>0</v>
      </c>
      <c r="J1174" s="41">
        <v>0</v>
      </c>
      <c r="K1174" s="41">
        <v>137</v>
      </c>
      <c r="L1174" s="42"/>
      <c r="M1174" s="43"/>
    </row>
    <row r="1175" spans="1:13" ht="12.75" customHeight="1">
      <c r="A1175" s="37"/>
      <c r="B1175" s="38">
        <v>1168</v>
      </c>
      <c r="C1175" s="39" t="s">
        <v>107</v>
      </c>
      <c r="D1175" s="38" t="s">
        <v>35</v>
      </c>
      <c r="E1175" s="40" t="s">
        <v>15</v>
      </c>
      <c r="F1175" s="41">
        <v>98</v>
      </c>
      <c r="G1175" s="41">
        <v>39</v>
      </c>
      <c r="H1175" s="41">
        <v>4</v>
      </c>
      <c r="I1175" s="41">
        <v>0</v>
      </c>
      <c r="J1175" s="41">
        <v>0</v>
      </c>
      <c r="K1175" s="41">
        <v>142</v>
      </c>
      <c r="L1175" s="42"/>
      <c r="M1175" s="43"/>
    </row>
    <row r="1176" spans="1:13" ht="12.75" customHeight="1">
      <c r="A1176" s="37"/>
      <c r="B1176" s="38">
        <v>1169</v>
      </c>
      <c r="C1176" s="39" t="s">
        <v>107</v>
      </c>
      <c r="D1176" s="38" t="s">
        <v>36</v>
      </c>
      <c r="E1176" s="40" t="s">
        <v>16</v>
      </c>
      <c r="F1176" s="41">
        <v>45</v>
      </c>
      <c r="G1176" s="41">
        <v>20</v>
      </c>
      <c r="H1176" s="41">
        <v>4</v>
      </c>
      <c r="I1176" s="41">
        <v>3</v>
      </c>
      <c r="J1176" s="41">
        <v>0</v>
      </c>
      <c r="K1176" s="41">
        <v>70</v>
      </c>
      <c r="L1176" s="42"/>
      <c r="M1176" s="43"/>
    </row>
    <row r="1177" spans="1:13" ht="12.75" customHeight="1">
      <c r="A1177" s="37"/>
      <c r="B1177" s="38">
        <v>1170</v>
      </c>
      <c r="C1177" s="39" t="s">
        <v>107</v>
      </c>
      <c r="D1177" s="38" t="s">
        <v>37</v>
      </c>
      <c r="E1177" s="40" t="s">
        <v>17</v>
      </c>
      <c r="F1177" s="41">
        <v>4</v>
      </c>
      <c r="G1177" s="41">
        <v>3</v>
      </c>
      <c r="H1177" s="41">
        <v>0</v>
      </c>
      <c r="I1177" s="41">
        <v>0</v>
      </c>
      <c r="J1177" s="41">
        <v>0</v>
      </c>
      <c r="K1177" s="41">
        <v>5</v>
      </c>
      <c r="L1177" s="42"/>
      <c r="M1177" s="43"/>
    </row>
    <row r="1178" spans="1:13" ht="12.75" customHeight="1">
      <c r="A1178" s="37"/>
      <c r="B1178" s="38">
        <v>1171</v>
      </c>
      <c r="C1178" s="39" t="s">
        <v>107</v>
      </c>
      <c r="D1178" s="38" t="s">
        <v>38</v>
      </c>
      <c r="E1178" s="40" t="s">
        <v>18</v>
      </c>
      <c r="F1178" s="41">
        <v>12</v>
      </c>
      <c r="G1178" s="41">
        <v>9</v>
      </c>
      <c r="H1178" s="41">
        <v>5</v>
      </c>
      <c r="I1178" s="41">
        <v>0</v>
      </c>
      <c r="J1178" s="41">
        <v>0</v>
      </c>
      <c r="K1178" s="41">
        <v>27</v>
      </c>
      <c r="L1178" s="42"/>
      <c r="M1178" s="43"/>
    </row>
    <row r="1179" spans="1:13" ht="12.75" customHeight="1">
      <c r="A1179" s="37"/>
      <c r="B1179" s="38">
        <v>1172</v>
      </c>
      <c r="C1179" s="39" t="s">
        <v>107</v>
      </c>
      <c r="D1179" s="38" t="s">
        <v>39</v>
      </c>
      <c r="E1179" s="40" t="s">
        <v>19</v>
      </c>
      <c r="F1179" s="41">
        <v>32</v>
      </c>
      <c r="G1179" s="41">
        <v>11</v>
      </c>
      <c r="H1179" s="41">
        <v>5</v>
      </c>
      <c r="I1179" s="41">
        <v>4</v>
      </c>
      <c r="J1179" s="41">
        <v>0</v>
      </c>
      <c r="K1179" s="41">
        <v>52</v>
      </c>
      <c r="L1179" s="42"/>
      <c r="M1179" s="43"/>
    </row>
    <row r="1180" spans="1:13" ht="12.75" customHeight="1">
      <c r="A1180" s="37"/>
      <c r="B1180" s="38">
        <v>1173</v>
      </c>
      <c r="C1180" s="39" t="s">
        <v>107</v>
      </c>
      <c r="D1180" s="38" t="s">
        <v>40</v>
      </c>
      <c r="E1180" s="40" t="s">
        <v>20</v>
      </c>
      <c r="F1180" s="41">
        <v>19</v>
      </c>
      <c r="G1180" s="41">
        <v>4</v>
      </c>
      <c r="H1180" s="41">
        <v>3</v>
      </c>
      <c r="I1180" s="41">
        <v>0</v>
      </c>
      <c r="J1180" s="41">
        <v>0</v>
      </c>
      <c r="K1180" s="41">
        <v>27</v>
      </c>
      <c r="L1180" s="42"/>
      <c r="M1180" s="43"/>
    </row>
    <row r="1181" spans="1:13" ht="12.75" customHeight="1">
      <c r="A1181" s="37"/>
      <c r="B1181" s="38">
        <v>1174</v>
      </c>
      <c r="C1181" s="39" t="s">
        <v>107</v>
      </c>
      <c r="D1181" s="38" t="s">
        <v>41</v>
      </c>
      <c r="E1181" s="40" t="s">
        <v>21</v>
      </c>
      <c r="F1181" s="41">
        <v>40</v>
      </c>
      <c r="G1181" s="41">
        <v>23</v>
      </c>
      <c r="H1181" s="41">
        <v>3</v>
      </c>
      <c r="I1181" s="41">
        <v>0</v>
      </c>
      <c r="J1181" s="41">
        <v>0</v>
      </c>
      <c r="K1181" s="41">
        <v>65</v>
      </c>
      <c r="L1181" s="42"/>
      <c r="M1181" s="43"/>
    </row>
    <row r="1182" spans="1:13" ht="12.75" customHeight="1">
      <c r="A1182" s="37"/>
      <c r="B1182" s="38">
        <v>1175</v>
      </c>
      <c r="C1182" s="39" t="s">
        <v>107</v>
      </c>
      <c r="D1182" s="38" t="s">
        <v>42</v>
      </c>
      <c r="E1182" s="49" t="s">
        <v>44</v>
      </c>
      <c r="F1182" s="41">
        <v>0</v>
      </c>
      <c r="G1182" s="41">
        <v>0</v>
      </c>
      <c r="H1182" s="41">
        <v>0</v>
      </c>
      <c r="I1182" s="41">
        <v>0</v>
      </c>
      <c r="J1182" s="41">
        <v>0</v>
      </c>
      <c r="K1182" s="41">
        <v>0</v>
      </c>
      <c r="L1182" s="42"/>
      <c r="M1182" s="43"/>
    </row>
    <row r="1183" spans="1:13" ht="12.75" customHeight="1">
      <c r="A1183" s="37"/>
      <c r="B1183" s="38">
        <v>1176</v>
      </c>
      <c r="C1183" s="39" t="s">
        <v>107</v>
      </c>
      <c r="D1183" s="38"/>
      <c r="E1183" s="40" t="s">
        <v>1</v>
      </c>
      <c r="F1183" s="41">
        <v>1301</v>
      </c>
      <c r="G1183" s="41">
        <v>467</v>
      </c>
      <c r="H1183" s="41">
        <v>116</v>
      </c>
      <c r="I1183" s="41">
        <v>32</v>
      </c>
      <c r="J1183" s="41">
        <v>3</v>
      </c>
      <c r="K1183" s="41">
        <v>1919</v>
      </c>
      <c r="L1183" s="42"/>
      <c r="M1183" s="43"/>
    </row>
    <row r="1184" spans="1:13" ht="12.75" customHeight="1">
      <c r="A1184" s="37"/>
      <c r="B1184" s="38">
        <v>1177</v>
      </c>
      <c r="C1184" s="39" t="s">
        <v>108</v>
      </c>
      <c r="D1184" s="38" t="s">
        <v>23</v>
      </c>
      <c r="E1184" s="40" t="s">
        <v>3</v>
      </c>
      <c r="F1184" s="41">
        <v>94</v>
      </c>
      <c r="G1184" s="41">
        <v>10</v>
      </c>
      <c r="H1184" s="41">
        <v>4</v>
      </c>
      <c r="I1184" s="41">
        <v>3</v>
      </c>
      <c r="J1184" s="41">
        <v>0</v>
      </c>
      <c r="K1184" s="41">
        <v>111</v>
      </c>
      <c r="L1184" s="42"/>
      <c r="M1184" s="43"/>
    </row>
    <row r="1185" spans="1:13" ht="12.75" customHeight="1">
      <c r="A1185" s="37"/>
      <c r="B1185" s="38">
        <v>1178</v>
      </c>
      <c r="C1185" s="39" t="s">
        <v>108</v>
      </c>
      <c r="D1185" s="38" t="s">
        <v>24</v>
      </c>
      <c r="E1185" s="40" t="s">
        <v>4</v>
      </c>
      <c r="F1185" s="41">
        <v>0</v>
      </c>
      <c r="G1185" s="41">
        <v>0</v>
      </c>
      <c r="H1185" s="41">
        <v>0</v>
      </c>
      <c r="I1185" s="41">
        <v>0</v>
      </c>
      <c r="J1185" s="41">
        <v>0</v>
      </c>
      <c r="K1185" s="41">
        <v>3</v>
      </c>
      <c r="L1185" s="42"/>
      <c r="M1185" s="43"/>
    </row>
    <row r="1186" spans="1:13" ht="12.75" customHeight="1">
      <c r="A1186" s="37"/>
      <c r="B1186" s="38">
        <v>1179</v>
      </c>
      <c r="C1186" s="39" t="s">
        <v>108</v>
      </c>
      <c r="D1186" s="38" t="s">
        <v>25</v>
      </c>
      <c r="E1186" s="40" t="s">
        <v>5</v>
      </c>
      <c r="F1186" s="41">
        <v>112</v>
      </c>
      <c r="G1186" s="41">
        <v>63</v>
      </c>
      <c r="H1186" s="41">
        <v>21</v>
      </c>
      <c r="I1186" s="41">
        <v>4</v>
      </c>
      <c r="J1186" s="41">
        <v>0</v>
      </c>
      <c r="K1186" s="41">
        <v>200</v>
      </c>
      <c r="L1186" s="42"/>
      <c r="M1186" s="43"/>
    </row>
    <row r="1187" spans="1:13" ht="12.75" customHeight="1">
      <c r="A1187" s="37"/>
      <c r="B1187" s="38">
        <v>1180</v>
      </c>
      <c r="C1187" s="39" t="s">
        <v>108</v>
      </c>
      <c r="D1187" s="38" t="s">
        <v>26</v>
      </c>
      <c r="E1187" s="40" t="s">
        <v>6</v>
      </c>
      <c r="F1187" s="41">
        <v>7</v>
      </c>
      <c r="G1187" s="41">
        <v>8</v>
      </c>
      <c r="H1187" s="41">
        <v>3</v>
      </c>
      <c r="I1187" s="41">
        <v>3</v>
      </c>
      <c r="J1187" s="41">
        <v>0</v>
      </c>
      <c r="K1187" s="41">
        <v>19</v>
      </c>
      <c r="L1187" s="42"/>
      <c r="M1187" s="43"/>
    </row>
    <row r="1188" spans="1:13" ht="12.75" customHeight="1">
      <c r="A1188" s="37"/>
      <c r="B1188" s="38">
        <v>1181</v>
      </c>
      <c r="C1188" s="39" t="s">
        <v>108</v>
      </c>
      <c r="D1188" s="38" t="s">
        <v>27</v>
      </c>
      <c r="E1188" s="40" t="s">
        <v>7</v>
      </c>
      <c r="F1188" s="41">
        <v>923</v>
      </c>
      <c r="G1188" s="41">
        <v>614</v>
      </c>
      <c r="H1188" s="41">
        <v>118</v>
      </c>
      <c r="I1188" s="41">
        <v>14</v>
      </c>
      <c r="J1188" s="41">
        <v>0</v>
      </c>
      <c r="K1188" s="41">
        <v>1669</v>
      </c>
      <c r="L1188" s="42"/>
      <c r="M1188" s="43"/>
    </row>
    <row r="1189" spans="1:13" ht="12.75" customHeight="1">
      <c r="A1189" s="37"/>
      <c r="B1189" s="38">
        <v>1182</v>
      </c>
      <c r="C1189" s="39" t="s">
        <v>108</v>
      </c>
      <c r="D1189" s="38" t="s">
        <v>28</v>
      </c>
      <c r="E1189" s="40" t="s">
        <v>8</v>
      </c>
      <c r="F1189" s="41">
        <v>85</v>
      </c>
      <c r="G1189" s="41">
        <v>40</v>
      </c>
      <c r="H1189" s="41">
        <v>20</v>
      </c>
      <c r="I1189" s="41">
        <v>3</v>
      </c>
      <c r="J1189" s="41">
        <v>0</v>
      </c>
      <c r="K1189" s="41">
        <v>148</v>
      </c>
      <c r="L1189" s="42"/>
      <c r="M1189" s="43"/>
    </row>
    <row r="1190" spans="1:13" ht="12.75" customHeight="1">
      <c r="A1190" s="37"/>
      <c r="B1190" s="38">
        <v>1183</v>
      </c>
      <c r="C1190" s="39" t="s">
        <v>108</v>
      </c>
      <c r="D1190" s="38" t="s">
        <v>29</v>
      </c>
      <c r="E1190" s="40" t="s">
        <v>9</v>
      </c>
      <c r="F1190" s="41">
        <v>189</v>
      </c>
      <c r="G1190" s="41">
        <v>104</v>
      </c>
      <c r="H1190" s="41">
        <v>46</v>
      </c>
      <c r="I1190" s="41">
        <v>10</v>
      </c>
      <c r="J1190" s="41">
        <v>0</v>
      </c>
      <c r="K1190" s="41">
        <v>349</v>
      </c>
      <c r="L1190" s="42"/>
      <c r="M1190" s="43"/>
    </row>
    <row r="1191" spans="1:13" ht="12.75" customHeight="1">
      <c r="A1191" s="37"/>
      <c r="B1191" s="38">
        <v>1184</v>
      </c>
      <c r="C1191" s="39" t="s">
        <v>108</v>
      </c>
      <c r="D1191" s="38" t="s">
        <v>30</v>
      </c>
      <c r="E1191" s="40" t="s">
        <v>10</v>
      </c>
      <c r="F1191" s="41">
        <v>48</v>
      </c>
      <c r="G1191" s="41">
        <v>48</v>
      </c>
      <c r="H1191" s="41">
        <v>53</v>
      </c>
      <c r="I1191" s="41">
        <v>10</v>
      </c>
      <c r="J1191" s="41">
        <v>3</v>
      </c>
      <c r="K1191" s="41">
        <v>160</v>
      </c>
      <c r="L1191" s="42"/>
      <c r="M1191" s="43"/>
    </row>
    <row r="1192" spans="1:13" ht="12.75" customHeight="1">
      <c r="A1192" s="37"/>
      <c r="B1192" s="38">
        <v>1185</v>
      </c>
      <c r="C1192" s="39" t="s">
        <v>108</v>
      </c>
      <c r="D1192" s="38" t="s">
        <v>31</v>
      </c>
      <c r="E1192" s="40" t="s">
        <v>11</v>
      </c>
      <c r="F1192" s="41">
        <v>141</v>
      </c>
      <c r="G1192" s="41">
        <v>49</v>
      </c>
      <c r="H1192" s="41">
        <v>6</v>
      </c>
      <c r="I1192" s="41">
        <v>3</v>
      </c>
      <c r="J1192" s="41">
        <v>0</v>
      </c>
      <c r="K1192" s="41">
        <v>198</v>
      </c>
      <c r="L1192" s="42"/>
      <c r="M1192" s="43"/>
    </row>
    <row r="1193" spans="1:13" ht="12.75" customHeight="1">
      <c r="A1193" s="37"/>
      <c r="B1193" s="38">
        <v>1186</v>
      </c>
      <c r="C1193" s="39" t="s">
        <v>108</v>
      </c>
      <c r="D1193" s="38" t="s">
        <v>32</v>
      </c>
      <c r="E1193" s="40" t="s">
        <v>12</v>
      </c>
      <c r="F1193" s="41">
        <v>40</v>
      </c>
      <c r="G1193" s="41">
        <v>17</v>
      </c>
      <c r="H1193" s="41">
        <v>0</v>
      </c>
      <c r="I1193" s="41">
        <v>0</v>
      </c>
      <c r="J1193" s="41">
        <v>0</v>
      </c>
      <c r="K1193" s="41">
        <v>59</v>
      </c>
      <c r="L1193" s="42"/>
      <c r="M1193" s="43"/>
    </row>
    <row r="1194" spans="1:13" ht="12.75" customHeight="1">
      <c r="A1194" s="37"/>
      <c r="B1194" s="38">
        <v>1187</v>
      </c>
      <c r="C1194" s="39" t="s">
        <v>108</v>
      </c>
      <c r="D1194" s="38" t="s">
        <v>33</v>
      </c>
      <c r="E1194" s="40" t="s">
        <v>13</v>
      </c>
      <c r="F1194" s="41">
        <v>201</v>
      </c>
      <c r="G1194" s="41">
        <v>51</v>
      </c>
      <c r="H1194" s="41">
        <v>9</v>
      </c>
      <c r="I1194" s="41">
        <v>3</v>
      </c>
      <c r="J1194" s="41">
        <v>0</v>
      </c>
      <c r="K1194" s="41">
        <v>263</v>
      </c>
      <c r="L1194" s="42"/>
      <c r="M1194" s="43"/>
    </row>
    <row r="1195" spans="1:13" ht="12.75" customHeight="1">
      <c r="A1195" s="37"/>
      <c r="B1195" s="38">
        <v>1188</v>
      </c>
      <c r="C1195" s="39" t="s">
        <v>108</v>
      </c>
      <c r="D1195" s="38" t="s">
        <v>34</v>
      </c>
      <c r="E1195" s="40" t="s">
        <v>14</v>
      </c>
      <c r="F1195" s="41">
        <v>573</v>
      </c>
      <c r="G1195" s="41">
        <v>45</v>
      </c>
      <c r="H1195" s="41">
        <v>11</v>
      </c>
      <c r="I1195" s="41">
        <v>3</v>
      </c>
      <c r="J1195" s="41">
        <v>0</v>
      </c>
      <c r="K1195" s="41">
        <v>632</v>
      </c>
      <c r="L1195" s="42"/>
      <c r="M1195" s="43"/>
    </row>
    <row r="1196" spans="1:13" ht="12.75" customHeight="1">
      <c r="A1196" s="37"/>
      <c r="B1196" s="38">
        <v>1189</v>
      </c>
      <c r="C1196" s="39" t="s">
        <v>108</v>
      </c>
      <c r="D1196" s="38" t="s">
        <v>35</v>
      </c>
      <c r="E1196" s="40" t="s">
        <v>15</v>
      </c>
      <c r="F1196" s="41">
        <v>660</v>
      </c>
      <c r="G1196" s="41">
        <v>353</v>
      </c>
      <c r="H1196" s="41">
        <v>45</v>
      </c>
      <c r="I1196" s="41">
        <v>7</v>
      </c>
      <c r="J1196" s="41">
        <v>0</v>
      </c>
      <c r="K1196" s="41">
        <v>1065</v>
      </c>
      <c r="L1196" s="42"/>
      <c r="M1196" s="43"/>
    </row>
    <row r="1197" spans="1:13" ht="12.75" customHeight="1">
      <c r="A1197" s="37"/>
      <c r="B1197" s="38">
        <v>1190</v>
      </c>
      <c r="C1197" s="39" t="s">
        <v>108</v>
      </c>
      <c r="D1197" s="38" t="s">
        <v>36</v>
      </c>
      <c r="E1197" s="40" t="s">
        <v>16</v>
      </c>
      <c r="F1197" s="41">
        <v>149</v>
      </c>
      <c r="G1197" s="41">
        <v>87</v>
      </c>
      <c r="H1197" s="41">
        <v>29</v>
      </c>
      <c r="I1197" s="41">
        <v>12</v>
      </c>
      <c r="J1197" s="41">
        <v>0</v>
      </c>
      <c r="K1197" s="41">
        <v>277</v>
      </c>
      <c r="L1197" s="42"/>
      <c r="M1197" s="43"/>
    </row>
    <row r="1198" spans="1:13" ht="12.75" customHeight="1">
      <c r="A1198" s="37"/>
      <c r="B1198" s="38">
        <v>1191</v>
      </c>
      <c r="C1198" s="39" t="s">
        <v>108</v>
      </c>
      <c r="D1198" s="38" t="s">
        <v>37</v>
      </c>
      <c r="E1198" s="40" t="s">
        <v>17</v>
      </c>
      <c r="F1198" s="41">
        <v>7</v>
      </c>
      <c r="G1198" s="41">
        <v>10</v>
      </c>
      <c r="H1198" s="41">
        <v>0</v>
      </c>
      <c r="I1198" s="41">
        <v>3</v>
      </c>
      <c r="J1198" s="41">
        <v>0</v>
      </c>
      <c r="K1198" s="41">
        <v>18</v>
      </c>
      <c r="L1198" s="42"/>
      <c r="M1198" s="43"/>
    </row>
    <row r="1199" spans="1:13" ht="12.75" customHeight="1">
      <c r="A1199" s="37"/>
      <c r="B1199" s="38">
        <v>1192</v>
      </c>
      <c r="C1199" s="39" t="s">
        <v>108</v>
      </c>
      <c r="D1199" s="38" t="s">
        <v>38</v>
      </c>
      <c r="E1199" s="40" t="s">
        <v>18</v>
      </c>
      <c r="F1199" s="41">
        <v>63</v>
      </c>
      <c r="G1199" s="41">
        <v>26</v>
      </c>
      <c r="H1199" s="41">
        <v>19</v>
      </c>
      <c r="I1199" s="41">
        <v>7</v>
      </c>
      <c r="J1199" s="41">
        <v>0</v>
      </c>
      <c r="K1199" s="41">
        <v>115</v>
      </c>
      <c r="L1199" s="42"/>
      <c r="M1199" s="43"/>
    </row>
    <row r="1200" spans="1:13" ht="12.75" customHeight="1">
      <c r="A1200" s="37"/>
      <c r="B1200" s="38">
        <v>1193</v>
      </c>
      <c r="C1200" s="39" t="s">
        <v>108</v>
      </c>
      <c r="D1200" s="38" t="s">
        <v>39</v>
      </c>
      <c r="E1200" s="40" t="s">
        <v>19</v>
      </c>
      <c r="F1200" s="41">
        <v>358</v>
      </c>
      <c r="G1200" s="41">
        <v>99</v>
      </c>
      <c r="H1200" s="41">
        <v>48</v>
      </c>
      <c r="I1200" s="41">
        <v>14</v>
      </c>
      <c r="J1200" s="41">
        <v>0</v>
      </c>
      <c r="K1200" s="41">
        <v>519</v>
      </c>
      <c r="L1200" s="42"/>
      <c r="M1200" s="43"/>
    </row>
    <row r="1201" spans="1:13" ht="12.75" customHeight="1">
      <c r="A1201" s="37"/>
      <c r="B1201" s="38">
        <v>1194</v>
      </c>
      <c r="C1201" s="39" t="s">
        <v>108</v>
      </c>
      <c r="D1201" s="38" t="s">
        <v>40</v>
      </c>
      <c r="E1201" s="40" t="s">
        <v>20</v>
      </c>
      <c r="F1201" s="41">
        <v>112</v>
      </c>
      <c r="G1201" s="41">
        <v>40</v>
      </c>
      <c r="H1201" s="41">
        <v>9</v>
      </c>
      <c r="I1201" s="41">
        <v>3</v>
      </c>
      <c r="J1201" s="41">
        <v>0</v>
      </c>
      <c r="K1201" s="41">
        <v>164</v>
      </c>
      <c r="L1201" s="42"/>
      <c r="M1201" s="43"/>
    </row>
    <row r="1202" spans="1:13" ht="12.75" customHeight="1">
      <c r="A1202" s="37"/>
      <c r="B1202" s="38">
        <v>1195</v>
      </c>
      <c r="C1202" s="39" t="s">
        <v>108</v>
      </c>
      <c r="D1202" s="38" t="s">
        <v>41</v>
      </c>
      <c r="E1202" s="40" t="s">
        <v>21</v>
      </c>
      <c r="F1202" s="41">
        <v>179</v>
      </c>
      <c r="G1202" s="41">
        <v>112</v>
      </c>
      <c r="H1202" s="41">
        <v>32</v>
      </c>
      <c r="I1202" s="41">
        <v>3</v>
      </c>
      <c r="J1202" s="41">
        <v>0</v>
      </c>
      <c r="K1202" s="41">
        <v>326</v>
      </c>
      <c r="L1202" s="42"/>
      <c r="M1202" s="43"/>
    </row>
    <row r="1203" spans="1:13" ht="12.75" customHeight="1">
      <c r="A1203" s="37"/>
      <c r="B1203" s="38">
        <v>1196</v>
      </c>
      <c r="C1203" s="39" t="s">
        <v>108</v>
      </c>
      <c r="D1203" s="38" t="s">
        <v>42</v>
      </c>
      <c r="E1203" s="49" t="s">
        <v>44</v>
      </c>
      <c r="F1203" s="41">
        <v>5</v>
      </c>
      <c r="G1203" s="41">
        <v>0</v>
      </c>
      <c r="H1203" s="41">
        <v>0</v>
      </c>
      <c r="I1203" s="41">
        <v>0</v>
      </c>
      <c r="J1203" s="41">
        <v>0</v>
      </c>
      <c r="K1203" s="41">
        <v>5</v>
      </c>
      <c r="L1203" s="42"/>
      <c r="M1203" s="43"/>
    </row>
    <row r="1204" spans="1:13" ht="12.75" customHeight="1">
      <c r="A1204" s="37"/>
      <c r="B1204" s="38">
        <v>1197</v>
      </c>
      <c r="C1204" s="39" t="s">
        <v>108</v>
      </c>
      <c r="D1204" s="38"/>
      <c r="E1204" s="40" t="s">
        <v>1</v>
      </c>
      <c r="F1204" s="41">
        <v>3948</v>
      </c>
      <c r="G1204" s="41">
        <v>1776</v>
      </c>
      <c r="H1204" s="41">
        <v>475</v>
      </c>
      <c r="I1204" s="41">
        <v>99</v>
      </c>
      <c r="J1204" s="41">
        <v>0</v>
      </c>
      <c r="K1204" s="41">
        <v>6299</v>
      </c>
      <c r="L1204" s="42"/>
      <c r="M1204" s="43"/>
    </row>
    <row r="1205" spans="1:13" ht="12.75" customHeight="1">
      <c r="A1205" s="37"/>
      <c r="B1205" s="38">
        <v>1198</v>
      </c>
      <c r="C1205" s="39" t="s">
        <v>109</v>
      </c>
      <c r="D1205" s="38" t="s">
        <v>23</v>
      </c>
      <c r="E1205" s="40" t="s">
        <v>3</v>
      </c>
      <c r="F1205" s="41">
        <v>282</v>
      </c>
      <c r="G1205" s="41">
        <v>119</v>
      </c>
      <c r="H1205" s="41">
        <v>46</v>
      </c>
      <c r="I1205" s="41">
        <v>4</v>
      </c>
      <c r="J1205" s="41">
        <v>0</v>
      </c>
      <c r="K1205" s="41">
        <v>451</v>
      </c>
      <c r="L1205" s="42"/>
      <c r="M1205" s="43"/>
    </row>
    <row r="1206" spans="1:13" ht="12.75" customHeight="1">
      <c r="A1206" s="37"/>
      <c r="B1206" s="38">
        <v>1199</v>
      </c>
      <c r="C1206" s="39" t="s">
        <v>109</v>
      </c>
      <c r="D1206" s="38" t="s">
        <v>24</v>
      </c>
      <c r="E1206" s="40" t="s">
        <v>4</v>
      </c>
      <c r="F1206" s="41">
        <v>3</v>
      </c>
      <c r="G1206" s="41">
        <v>3</v>
      </c>
      <c r="H1206" s="41">
        <v>0</v>
      </c>
      <c r="I1206" s="41">
        <v>0</v>
      </c>
      <c r="J1206" s="41">
        <v>3</v>
      </c>
      <c r="K1206" s="41">
        <v>7</v>
      </c>
      <c r="L1206" s="42"/>
      <c r="M1206" s="43"/>
    </row>
    <row r="1207" spans="1:13" ht="12.75" customHeight="1">
      <c r="A1207" s="37"/>
      <c r="B1207" s="38">
        <v>1200</v>
      </c>
      <c r="C1207" s="39" t="s">
        <v>109</v>
      </c>
      <c r="D1207" s="38" t="s">
        <v>25</v>
      </c>
      <c r="E1207" s="40" t="s">
        <v>5</v>
      </c>
      <c r="F1207" s="41">
        <v>17</v>
      </c>
      <c r="G1207" s="41">
        <v>14</v>
      </c>
      <c r="H1207" s="41">
        <v>7</v>
      </c>
      <c r="I1207" s="41">
        <v>3</v>
      </c>
      <c r="J1207" s="41">
        <v>0</v>
      </c>
      <c r="K1207" s="41">
        <v>41</v>
      </c>
      <c r="L1207" s="42"/>
      <c r="M1207" s="43"/>
    </row>
    <row r="1208" spans="1:13" ht="12.75" customHeight="1">
      <c r="A1208" s="37"/>
      <c r="B1208" s="38">
        <v>1201</v>
      </c>
      <c r="C1208" s="39" t="s">
        <v>109</v>
      </c>
      <c r="D1208" s="38" t="s">
        <v>26</v>
      </c>
      <c r="E1208" s="40" t="s">
        <v>6</v>
      </c>
      <c r="F1208" s="41">
        <v>4</v>
      </c>
      <c r="G1208" s="41">
        <v>3</v>
      </c>
      <c r="H1208" s="41">
        <v>0</v>
      </c>
      <c r="I1208" s="41">
        <v>0</v>
      </c>
      <c r="J1208" s="41">
        <v>0</v>
      </c>
      <c r="K1208" s="41">
        <v>7</v>
      </c>
      <c r="L1208" s="42"/>
      <c r="M1208" s="43"/>
    </row>
    <row r="1209" spans="1:13" ht="12.75" customHeight="1">
      <c r="A1209" s="37"/>
      <c r="B1209" s="38">
        <v>1202</v>
      </c>
      <c r="C1209" s="39" t="s">
        <v>109</v>
      </c>
      <c r="D1209" s="38" t="s">
        <v>27</v>
      </c>
      <c r="E1209" s="40" t="s">
        <v>7</v>
      </c>
      <c r="F1209" s="41">
        <v>89</v>
      </c>
      <c r="G1209" s="41">
        <v>45</v>
      </c>
      <c r="H1209" s="41">
        <v>11</v>
      </c>
      <c r="I1209" s="41">
        <v>0</v>
      </c>
      <c r="J1209" s="41">
        <v>0</v>
      </c>
      <c r="K1209" s="41">
        <v>146</v>
      </c>
      <c r="L1209" s="42"/>
      <c r="M1209" s="43"/>
    </row>
    <row r="1210" spans="1:13" ht="12.75" customHeight="1">
      <c r="A1210" s="37"/>
      <c r="B1210" s="38">
        <v>1203</v>
      </c>
      <c r="C1210" s="39" t="s">
        <v>109</v>
      </c>
      <c r="D1210" s="38" t="s">
        <v>28</v>
      </c>
      <c r="E1210" s="40" t="s">
        <v>8</v>
      </c>
      <c r="F1210" s="41">
        <v>20</v>
      </c>
      <c r="G1210" s="41">
        <v>6</v>
      </c>
      <c r="H1210" s="41">
        <v>3</v>
      </c>
      <c r="I1210" s="41">
        <v>0</v>
      </c>
      <c r="J1210" s="41">
        <v>0</v>
      </c>
      <c r="K1210" s="41">
        <v>29</v>
      </c>
      <c r="L1210" s="42"/>
      <c r="M1210" s="43"/>
    </row>
    <row r="1211" spans="1:13" ht="12.75" customHeight="1">
      <c r="A1211" s="37"/>
      <c r="B1211" s="38">
        <v>1204</v>
      </c>
      <c r="C1211" s="39" t="s">
        <v>109</v>
      </c>
      <c r="D1211" s="38" t="s">
        <v>29</v>
      </c>
      <c r="E1211" s="40" t="s">
        <v>9</v>
      </c>
      <c r="F1211" s="41">
        <v>37</v>
      </c>
      <c r="G1211" s="41">
        <v>26</v>
      </c>
      <c r="H1211" s="41">
        <v>6</v>
      </c>
      <c r="I1211" s="41">
        <v>3</v>
      </c>
      <c r="J1211" s="41">
        <v>0</v>
      </c>
      <c r="K1211" s="41">
        <v>71</v>
      </c>
      <c r="L1211" s="42"/>
      <c r="M1211" s="43"/>
    </row>
    <row r="1212" spans="1:13" ht="12.75" customHeight="1">
      <c r="A1212" s="37"/>
      <c r="B1212" s="38">
        <v>1205</v>
      </c>
      <c r="C1212" s="39" t="s">
        <v>109</v>
      </c>
      <c r="D1212" s="38" t="s">
        <v>30</v>
      </c>
      <c r="E1212" s="40" t="s">
        <v>10</v>
      </c>
      <c r="F1212" s="41">
        <v>24</v>
      </c>
      <c r="G1212" s="41">
        <v>30</v>
      </c>
      <c r="H1212" s="41">
        <v>16</v>
      </c>
      <c r="I1212" s="41">
        <v>0</v>
      </c>
      <c r="J1212" s="41">
        <v>0</v>
      </c>
      <c r="K1212" s="41">
        <v>72</v>
      </c>
      <c r="L1212" s="42"/>
      <c r="M1212" s="43"/>
    </row>
    <row r="1213" spans="1:13" ht="12.75" customHeight="1">
      <c r="A1213" s="37"/>
      <c r="B1213" s="38">
        <v>1206</v>
      </c>
      <c r="C1213" s="39" t="s">
        <v>109</v>
      </c>
      <c r="D1213" s="38" t="s">
        <v>31</v>
      </c>
      <c r="E1213" s="40" t="s">
        <v>11</v>
      </c>
      <c r="F1213" s="41">
        <v>24</v>
      </c>
      <c r="G1213" s="41">
        <v>24</v>
      </c>
      <c r="H1213" s="41">
        <v>0</v>
      </c>
      <c r="I1213" s="41">
        <v>3</v>
      </c>
      <c r="J1213" s="41">
        <v>0</v>
      </c>
      <c r="K1213" s="41">
        <v>51</v>
      </c>
      <c r="L1213" s="42"/>
      <c r="M1213" s="43"/>
    </row>
    <row r="1214" spans="1:13" ht="12.75" customHeight="1">
      <c r="A1214" s="37"/>
      <c r="B1214" s="38">
        <v>1207</v>
      </c>
      <c r="C1214" s="39" t="s">
        <v>109</v>
      </c>
      <c r="D1214" s="38" t="s">
        <v>32</v>
      </c>
      <c r="E1214" s="40" t="s">
        <v>12</v>
      </c>
      <c r="F1214" s="41">
        <v>4</v>
      </c>
      <c r="G1214" s="41">
        <v>0</v>
      </c>
      <c r="H1214" s="41">
        <v>0</v>
      </c>
      <c r="I1214" s="41">
        <v>0</v>
      </c>
      <c r="J1214" s="41">
        <v>0</v>
      </c>
      <c r="K1214" s="41">
        <v>5</v>
      </c>
      <c r="L1214" s="42"/>
      <c r="M1214" s="43"/>
    </row>
    <row r="1215" spans="1:13" ht="12.75" customHeight="1">
      <c r="A1215" s="37"/>
      <c r="B1215" s="38">
        <v>1208</v>
      </c>
      <c r="C1215" s="39" t="s">
        <v>109</v>
      </c>
      <c r="D1215" s="38" t="s">
        <v>33</v>
      </c>
      <c r="E1215" s="40" t="s">
        <v>13</v>
      </c>
      <c r="F1215" s="41">
        <v>15</v>
      </c>
      <c r="G1215" s="41">
        <v>0</v>
      </c>
      <c r="H1215" s="41">
        <v>0</v>
      </c>
      <c r="I1215" s="41">
        <v>0</v>
      </c>
      <c r="J1215" s="41">
        <v>0</v>
      </c>
      <c r="K1215" s="41">
        <v>18</v>
      </c>
      <c r="L1215" s="42"/>
      <c r="M1215" s="43"/>
    </row>
    <row r="1216" spans="1:13" ht="12.75" customHeight="1">
      <c r="A1216" s="37"/>
      <c r="B1216" s="38">
        <v>1209</v>
      </c>
      <c r="C1216" s="39" t="s">
        <v>109</v>
      </c>
      <c r="D1216" s="38" t="s">
        <v>34</v>
      </c>
      <c r="E1216" s="40" t="s">
        <v>14</v>
      </c>
      <c r="F1216" s="41">
        <v>79</v>
      </c>
      <c r="G1216" s="41">
        <v>6</v>
      </c>
      <c r="H1216" s="41">
        <v>4</v>
      </c>
      <c r="I1216" s="41">
        <v>0</v>
      </c>
      <c r="J1216" s="41">
        <v>0</v>
      </c>
      <c r="K1216" s="41">
        <v>89</v>
      </c>
      <c r="L1216" s="42"/>
      <c r="M1216" s="43"/>
    </row>
    <row r="1217" spans="1:13" ht="12.75" customHeight="1">
      <c r="A1217" s="37"/>
      <c r="B1217" s="38">
        <v>1210</v>
      </c>
      <c r="C1217" s="39" t="s">
        <v>109</v>
      </c>
      <c r="D1217" s="38" t="s">
        <v>35</v>
      </c>
      <c r="E1217" s="40" t="s">
        <v>15</v>
      </c>
      <c r="F1217" s="41">
        <v>39</v>
      </c>
      <c r="G1217" s="41">
        <v>15</v>
      </c>
      <c r="H1217" s="41">
        <v>5</v>
      </c>
      <c r="I1217" s="41">
        <v>0</v>
      </c>
      <c r="J1217" s="41">
        <v>0</v>
      </c>
      <c r="K1217" s="41">
        <v>59</v>
      </c>
      <c r="L1217" s="42"/>
      <c r="M1217" s="43"/>
    </row>
    <row r="1218" spans="1:13" ht="12.75" customHeight="1">
      <c r="A1218" s="37"/>
      <c r="B1218" s="38">
        <v>1211</v>
      </c>
      <c r="C1218" s="39" t="s">
        <v>109</v>
      </c>
      <c r="D1218" s="38" t="s">
        <v>36</v>
      </c>
      <c r="E1218" s="40" t="s">
        <v>16</v>
      </c>
      <c r="F1218" s="41">
        <v>15</v>
      </c>
      <c r="G1218" s="41">
        <v>4</v>
      </c>
      <c r="H1218" s="41">
        <v>6</v>
      </c>
      <c r="I1218" s="41">
        <v>3</v>
      </c>
      <c r="J1218" s="41">
        <v>0</v>
      </c>
      <c r="K1218" s="41">
        <v>27</v>
      </c>
      <c r="L1218" s="42"/>
      <c r="M1218" s="43"/>
    </row>
    <row r="1219" spans="1:13" ht="12.75" customHeight="1">
      <c r="A1219" s="37"/>
      <c r="B1219" s="38">
        <v>1212</v>
      </c>
      <c r="C1219" s="39" t="s">
        <v>109</v>
      </c>
      <c r="D1219" s="38" t="s">
        <v>37</v>
      </c>
      <c r="E1219" s="40" t="s">
        <v>17</v>
      </c>
      <c r="F1219" s="41">
        <v>3</v>
      </c>
      <c r="G1219" s="41">
        <v>0</v>
      </c>
      <c r="H1219" s="41">
        <v>0</v>
      </c>
      <c r="I1219" s="41">
        <v>0</v>
      </c>
      <c r="J1219" s="41">
        <v>0</v>
      </c>
      <c r="K1219" s="41">
        <v>3</v>
      </c>
      <c r="L1219" s="42"/>
      <c r="M1219" s="43"/>
    </row>
    <row r="1220" spans="1:13" ht="12.75" customHeight="1">
      <c r="A1220" s="37"/>
      <c r="B1220" s="38">
        <v>1213</v>
      </c>
      <c r="C1220" s="39" t="s">
        <v>109</v>
      </c>
      <c r="D1220" s="38" t="s">
        <v>38</v>
      </c>
      <c r="E1220" s="40" t="s">
        <v>18</v>
      </c>
      <c r="F1220" s="41">
        <v>5</v>
      </c>
      <c r="G1220" s="41">
        <v>3</v>
      </c>
      <c r="H1220" s="41">
        <v>0</v>
      </c>
      <c r="I1220" s="41">
        <v>0</v>
      </c>
      <c r="J1220" s="41">
        <v>0</v>
      </c>
      <c r="K1220" s="41">
        <v>8</v>
      </c>
      <c r="L1220" s="42"/>
      <c r="M1220" s="43"/>
    </row>
    <row r="1221" spans="1:13" ht="12.75" customHeight="1">
      <c r="A1221" s="37"/>
      <c r="B1221" s="38">
        <v>1214</v>
      </c>
      <c r="C1221" s="39" t="s">
        <v>109</v>
      </c>
      <c r="D1221" s="38" t="s">
        <v>39</v>
      </c>
      <c r="E1221" s="40" t="s">
        <v>19</v>
      </c>
      <c r="F1221" s="41">
        <v>15</v>
      </c>
      <c r="G1221" s="41">
        <v>10</v>
      </c>
      <c r="H1221" s="41">
        <v>5</v>
      </c>
      <c r="I1221" s="41">
        <v>3</v>
      </c>
      <c r="J1221" s="41">
        <v>0</v>
      </c>
      <c r="K1221" s="41">
        <v>32</v>
      </c>
      <c r="L1221" s="42"/>
      <c r="M1221" s="43"/>
    </row>
    <row r="1222" spans="1:13" ht="12.75" customHeight="1">
      <c r="A1222" s="37"/>
      <c r="B1222" s="38">
        <v>1215</v>
      </c>
      <c r="C1222" s="39" t="s">
        <v>109</v>
      </c>
      <c r="D1222" s="38" t="s">
        <v>40</v>
      </c>
      <c r="E1222" s="40" t="s">
        <v>20</v>
      </c>
      <c r="F1222" s="41">
        <v>13</v>
      </c>
      <c r="G1222" s="41">
        <v>7</v>
      </c>
      <c r="H1222" s="41">
        <v>5</v>
      </c>
      <c r="I1222" s="41">
        <v>0</v>
      </c>
      <c r="J1222" s="41">
        <v>0</v>
      </c>
      <c r="K1222" s="41">
        <v>26</v>
      </c>
      <c r="L1222" s="42"/>
      <c r="M1222" s="43"/>
    </row>
    <row r="1223" spans="1:13" ht="12.75" customHeight="1">
      <c r="A1223" s="37"/>
      <c r="B1223" s="38">
        <v>1216</v>
      </c>
      <c r="C1223" s="39" t="s">
        <v>109</v>
      </c>
      <c r="D1223" s="38" t="s">
        <v>41</v>
      </c>
      <c r="E1223" s="40" t="s">
        <v>21</v>
      </c>
      <c r="F1223" s="41">
        <v>34</v>
      </c>
      <c r="G1223" s="41">
        <v>17</v>
      </c>
      <c r="H1223" s="41">
        <v>4</v>
      </c>
      <c r="I1223" s="41">
        <v>0</v>
      </c>
      <c r="J1223" s="41">
        <v>0</v>
      </c>
      <c r="K1223" s="41">
        <v>55</v>
      </c>
      <c r="L1223" s="42"/>
      <c r="M1223" s="43"/>
    </row>
    <row r="1224" spans="1:13" ht="12.75" customHeight="1">
      <c r="A1224" s="37"/>
      <c r="B1224" s="38">
        <v>1217</v>
      </c>
      <c r="C1224" s="39" t="s">
        <v>109</v>
      </c>
      <c r="D1224" s="38" t="s">
        <v>42</v>
      </c>
      <c r="E1224" s="49" t="s">
        <v>44</v>
      </c>
      <c r="F1224" s="41">
        <v>0</v>
      </c>
      <c r="G1224" s="41">
        <v>0</v>
      </c>
      <c r="H1224" s="41">
        <v>0</v>
      </c>
      <c r="I1224" s="41">
        <v>0</v>
      </c>
      <c r="J1224" s="41">
        <v>0</v>
      </c>
      <c r="K1224" s="41">
        <v>0</v>
      </c>
      <c r="L1224" s="42"/>
      <c r="M1224" s="43"/>
    </row>
    <row r="1225" spans="1:13" ht="12.75" customHeight="1">
      <c r="A1225" s="37"/>
      <c r="B1225" s="38">
        <v>1218</v>
      </c>
      <c r="C1225" s="39" t="s">
        <v>109</v>
      </c>
      <c r="D1225" s="38"/>
      <c r="E1225" s="40" t="s">
        <v>1</v>
      </c>
      <c r="F1225" s="41">
        <v>720</v>
      </c>
      <c r="G1225" s="41">
        <v>334</v>
      </c>
      <c r="H1225" s="41">
        <v>123</v>
      </c>
      <c r="I1225" s="41">
        <v>18</v>
      </c>
      <c r="J1225" s="41">
        <v>0</v>
      </c>
      <c r="K1225" s="41">
        <v>1197</v>
      </c>
      <c r="L1225" s="42"/>
      <c r="M1225" s="43"/>
    </row>
    <row r="1226" spans="1:13" ht="12.75" customHeight="1">
      <c r="A1226" s="37"/>
      <c r="B1226" s="38">
        <v>1219</v>
      </c>
      <c r="C1226" s="39" t="s">
        <v>110</v>
      </c>
      <c r="D1226" s="38" t="s">
        <v>23</v>
      </c>
      <c r="E1226" s="40" t="s">
        <v>3</v>
      </c>
      <c r="F1226" s="41">
        <v>135</v>
      </c>
      <c r="G1226" s="41">
        <v>27</v>
      </c>
      <c r="H1226" s="41">
        <v>9</v>
      </c>
      <c r="I1226" s="41">
        <v>5</v>
      </c>
      <c r="J1226" s="41">
        <v>0</v>
      </c>
      <c r="K1226" s="41">
        <v>177</v>
      </c>
      <c r="L1226" s="42"/>
      <c r="M1226" s="43"/>
    </row>
    <row r="1227" spans="1:13" ht="12.75" customHeight="1">
      <c r="A1227" s="37"/>
      <c r="B1227" s="38">
        <v>1220</v>
      </c>
      <c r="C1227" s="39" t="s">
        <v>110</v>
      </c>
      <c r="D1227" s="38" t="s">
        <v>24</v>
      </c>
      <c r="E1227" s="40" t="s">
        <v>4</v>
      </c>
      <c r="F1227" s="41">
        <v>17</v>
      </c>
      <c r="G1227" s="41">
        <v>9</v>
      </c>
      <c r="H1227" s="41">
        <v>6</v>
      </c>
      <c r="I1227" s="41">
        <v>0</v>
      </c>
      <c r="J1227" s="41">
        <v>0</v>
      </c>
      <c r="K1227" s="41">
        <v>32</v>
      </c>
      <c r="L1227" s="42"/>
      <c r="M1227" s="43"/>
    </row>
    <row r="1228" spans="1:13" ht="12.75" customHeight="1">
      <c r="A1228" s="37"/>
      <c r="B1228" s="38">
        <v>1221</v>
      </c>
      <c r="C1228" s="39" t="s">
        <v>110</v>
      </c>
      <c r="D1228" s="38" t="s">
        <v>25</v>
      </c>
      <c r="E1228" s="40" t="s">
        <v>5</v>
      </c>
      <c r="F1228" s="41">
        <v>206</v>
      </c>
      <c r="G1228" s="41">
        <v>84</v>
      </c>
      <c r="H1228" s="41">
        <v>45</v>
      </c>
      <c r="I1228" s="41">
        <v>23</v>
      </c>
      <c r="J1228" s="41">
        <v>3</v>
      </c>
      <c r="K1228" s="41">
        <v>359</v>
      </c>
      <c r="L1228" s="42"/>
      <c r="M1228" s="43"/>
    </row>
    <row r="1229" spans="1:13" ht="12.75" customHeight="1">
      <c r="A1229" s="37"/>
      <c r="B1229" s="38">
        <v>1222</v>
      </c>
      <c r="C1229" s="39" t="s">
        <v>110</v>
      </c>
      <c r="D1229" s="38" t="s">
        <v>26</v>
      </c>
      <c r="E1229" s="40" t="s">
        <v>6</v>
      </c>
      <c r="F1229" s="41">
        <v>36</v>
      </c>
      <c r="G1229" s="41">
        <v>11</v>
      </c>
      <c r="H1229" s="41">
        <v>10</v>
      </c>
      <c r="I1229" s="41">
        <v>5</v>
      </c>
      <c r="J1229" s="41">
        <v>0</v>
      </c>
      <c r="K1229" s="41">
        <v>62</v>
      </c>
      <c r="L1229" s="42"/>
      <c r="M1229" s="43"/>
    </row>
    <row r="1230" spans="1:13" ht="12.75" customHeight="1">
      <c r="A1230" s="37"/>
      <c r="B1230" s="38">
        <v>1223</v>
      </c>
      <c r="C1230" s="39" t="s">
        <v>110</v>
      </c>
      <c r="D1230" s="38" t="s">
        <v>27</v>
      </c>
      <c r="E1230" s="40" t="s">
        <v>7</v>
      </c>
      <c r="F1230" s="41">
        <v>1956</v>
      </c>
      <c r="G1230" s="41">
        <v>364</v>
      </c>
      <c r="H1230" s="41">
        <v>112</v>
      </c>
      <c r="I1230" s="41">
        <v>43</v>
      </c>
      <c r="J1230" s="41">
        <v>3</v>
      </c>
      <c r="K1230" s="41">
        <v>2476</v>
      </c>
      <c r="L1230" s="42"/>
      <c r="M1230" s="43"/>
    </row>
    <row r="1231" spans="1:13" ht="12.75" customHeight="1">
      <c r="A1231" s="37"/>
      <c r="B1231" s="38">
        <v>1224</v>
      </c>
      <c r="C1231" s="39" t="s">
        <v>110</v>
      </c>
      <c r="D1231" s="38" t="s">
        <v>28</v>
      </c>
      <c r="E1231" s="40" t="s">
        <v>8</v>
      </c>
      <c r="F1231" s="41">
        <v>354</v>
      </c>
      <c r="G1231" s="41">
        <v>178</v>
      </c>
      <c r="H1231" s="41">
        <v>99</v>
      </c>
      <c r="I1231" s="41">
        <v>30</v>
      </c>
      <c r="J1231" s="41">
        <v>0</v>
      </c>
      <c r="K1231" s="41">
        <v>663</v>
      </c>
      <c r="L1231" s="42"/>
      <c r="M1231" s="43"/>
    </row>
    <row r="1232" spans="1:13" ht="12.75" customHeight="1">
      <c r="A1232" s="37"/>
      <c r="B1232" s="38">
        <v>1225</v>
      </c>
      <c r="C1232" s="39" t="s">
        <v>110</v>
      </c>
      <c r="D1232" s="38" t="s">
        <v>29</v>
      </c>
      <c r="E1232" s="40" t="s">
        <v>9</v>
      </c>
      <c r="F1232" s="41">
        <v>648</v>
      </c>
      <c r="G1232" s="41">
        <v>366</v>
      </c>
      <c r="H1232" s="41">
        <v>177</v>
      </c>
      <c r="I1232" s="41">
        <v>44</v>
      </c>
      <c r="J1232" s="41">
        <v>4</v>
      </c>
      <c r="K1232" s="41">
        <v>1239</v>
      </c>
      <c r="L1232" s="42"/>
      <c r="M1232" s="43"/>
    </row>
    <row r="1233" spans="1:13" ht="12.75" customHeight="1">
      <c r="A1233" s="37"/>
      <c r="B1233" s="38">
        <v>1226</v>
      </c>
      <c r="C1233" s="39" t="s">
        <v>110</v>
      </c>
      <c r="D1233" s="38" t="s">
        <v>30</v>
      </c>
      <c r="E1233" s="40" t="s">
        <v>10</v>
      </c>
      <c r="F1233" s="41">
        <v>345</v>
      </c>
      <c r="G1233" s="41">
        <v>261</v>
      </c>
      <c r="H1233" s="41">
        <v>258</v>
      </c>
      <c r="I1233" s="41">
        <v>107</v>
      </c>
      <c r="J1233" s="41">
        <v>7</v>
      </c>
      <c r="K1233" s="41">
        <v>978</v>
      </c>
      <c r="L1233" s="42"/>
      <c r="M1233" s="43"/>
    </row>
    <row r="1234" spans="1:13" ht="12.75" customHeight="1">
      <c r="A1234" s="37"/>
      <c r="B1234" s="38">
        <v>1227</v>
      </c>
      <c r="C1234" s="39" t="s">
        <v>110</v>
      </c>
      <c r="D1234" s="38" t="s">
        <v>31</v>
      </c>
      <c r="E1234" s="40" t="s">
        <v>11</v>
      </c>
      <c r="F1234" s="41">
        <v>608</v>
      </c>
      <c r="G1234" s="41">
        <v>55</v>
      </c>
      <c r="H1234" s="41">
        <v>17</v>
      </c>
      <c r="I1234" s="41">
        <v>12</v>
      </c>
      <c r="J1234" s="41">
        <v>0</v>
      </c>
      <c r="K1234" s="41">
        <v>692</v>
      </c>
      <c r="L1234" s="42"/>
      <c r="M1234" s="43"/>
    </row>
    <row r="1235" spans="1:13" ht="12.75" customHeight="1">
      <c r="A1235" s="37"/>
      <c r="B1235" s="38">
        <v>1228</v>
      </c>
      <c r="C1235" s="39" t="s">
        <v>110</v>
      </c>
      <c r="D1235" s="38" t="s">
        <v>32</v>
      </c>
      <c r="E1235" s="40" t="s">
        <v>12</v>
      </c>
      <c r="F1235" s="41">
        <v>336</v>
      </c>
      <c r="G1235" s="41">
        <v>155</v>
      </c>
      <c r="H1235" s="41">
        <v>45</v>
      </c>
      <c r="I1235" s="41">
        <v>30</v>
      </c>
      <c r="J1235" s="41">
        <v>0</v>
      </c>
      <c r="K1235" s="41">
        <v>567</v>
      </c>
      <c r="L1235" s="42"/>
      <c r="M1235" s="43"/>
    </row>
    <row r="1236" spans="1:13" ht="12.75" customHeight="1">
      <c r="A1236" s="37"/>
      <c r="B1236" s="38">
        <v>1229</v>
      </c>
      <c r="C1236" s="39" t="s">
        <v>110</v>
      </c>
      <c r="D1236" s="38" t="s">
        <v>33</v>
      </c>
      <c r="E1236" s="40" t="s">
        <v>13</v>
      </c>
      <c r="F1236" s="41">
        <v>1371</v>
      </c>
      <c r="G1236" s="41">
        <v>368</v>
      </c>
      <c r="H1236" s="41">
        <v>92</v>
      </c>
      <c r="I1236" s="41">
        <v>19</v>
      </c>
      <c r="J1236" s="41">
        <v>0</v>
      </c>
      <c r="K1236" s="41">
        <v>1851</v>
      </c>
      <c r="L1236" s="42"/>
      <c r="M1236" s="43"/>
    </row>
    <row r="1237" spans="1:13" ht="12.75" customHeight="1">
      <c r="A1237" s="37"/>
      <c r="B1237" s="38">
        <v>1230</v>
      </c>
      <c r="C1237" s="39" t="s">
        <v>110</v>
      </c>
      <c r="D1237" s="38" t="s">
        <v>34</v>
      </c>
      <c r="E1237" s="40" t="s">
        <v>14</v>
      </c>
      <c r="F1237" s="41">
        <v>3203</v>
      </c>
      <c r="G1237" s="41">
        <v>274</v>
      </c>
      <c r="H1237" s="41">
        <v>93</v>
      </c>
      <c r="I1237" s="41">
        <v>17</v>
      </c>
      <c r="J1237" s="41">
        <v>0</v>
      </c>
      <c r="K1237" s="41">
        <v>3587</v>
      </c>
      <c r="L1237" s="42"/>
      <c r="M1237" s="43"/>
    </row>
    <row r="1238" spans="1:13" ht="12.75" customHeight="1">
      <c r="A1238" s="37"/>
      <c r="B1238" s="38">
        <v>1231</v>
      </c>
      <c r="C1238" s="39" t="s">
        <v>110</v>
      </c>
      <c r="D1238" s="38" t="s">
        <v>35</v>
      </c>
      <c r="E1238" s="40" t="s">
        <v>15</v>
      </c>
      <c r="F1238" s="41">
        <v>2812</v>
      </c>
      <c r="G1238" s="41">
        <v>1394</v>
      </c>
      <c r="H1238" s="41">
        <v>438</v>
      </c>
      <c r="I1238" s="41">
        <v>135</v>
      </c>
      <c r="J1238" s="41">
        <v>5</v>
      </c>
      <c r="K1238" s="41">
        <v>4784</v>
      </c>
      <c r="L1238" s="42"/>
      <c r="M1238" s="43"/>
    </row>
    <row r="1239" spans="1:13" ht="12.75" customHeight="1">
      <c r="A1239" s="37"/>
      <c r="B1239" s="38">
        <v>1232</v>
      </c>
      <c r="C1239" s="39" t="s">
        <v>110</v>
      </c>
      <c r="D1239" s="38" t="s">
        <v>36</v>
      </c>
      <c r="E1239" s="40" t="s">
        <v>16</v>
      </c>
      <c r="F1239" s="41">
        <v>541</v>
      </c>
      <c r="G1239" s="41">
        <v>252</v>
      </c>
      <c r="H1239" s="41">
        <v>114</v>
      </c>
      <c r="I1239" s="41">
        <v>62</v>
      </c>
      <c r="J1239" s="41">
        <v>15</v>
      </c>
      <c r="K1239" s="41">
        <v>984</v>
      </c>
      <c r="L1239" s="42"/>
      <c r="M1239" s="43"/>
    </row>
    <row r="1240" spans="1:13" ht="12.75" customHeight="1">
      <c r="A1240" s="37"/>
      <c r="B1240" s="38">
        <v>1233</v>
      </c>
      <c r="C1240" s="39" t="s">
        <v>110</v>
      </c>
      <c r="D1240" s="38" t="s">
        <v>37</v>
      </c>
      <c r="E1240" s="40" t="s">
        <v>17</v>
      </c>
      <c r="F1240" s="41">
        <v>19</v>
      </c>
      <c r="G1240" s="41">
        <v>9</v>
      </c>
      <c r="H1240" s="41">
        <v>15</v>
      </c>
      <c r="I1240" s="41">
        <v>11</v>
      </c>
      <c r="J1240" s="41">
        <v>0</v>
      </c>
      <c r="K1240" s="41">
        <v>54</v>
      </c>
      <c r="L1240" s="42"/>
      <c r="M1240" s="43"/>
    </row>
    <row r="1241" spans="1:13" ht="12.75" customHeight="1">
      <c r="A1241" s="37"/>
      <c r="B1241" s="38">
        <v>1234</v>
      </c>
      <c r="C1241" s="39" t="s">
        <v>110</v>
      </c>
      <c r="D1241" s="38" t="s">
        <v>38</v>
      </c>
      <c r="E1241" s="40" t="s">
        <v>18</v>
      </c>
      <c r="F1241" s="41">
        <v>240</v>
      </c>
      <c r="G1241" s="41">
        <v>101</v>
      </c>
      <c r="H1241" s="41">
        <v>39</v>
      </c>
      <c r="I1241" s="41">
        <v>24</v>
      </c>
      <c r="J1241" s="41">
        <v>3</v>
      </c>
      <c r="K1241" s="41">
        <v>407</v>
      </c>
      <c r="L1241" s="42"/>
      <c r="M1241" s="43"/>
    </row>
    <row r="1242" spans="1:13" ht="12.75" customHeight="1">
      <c r="A1242" s="37"/>
      <c r="B1242" s="38">
        <v>1235</v>
      </c>
      <c r="C1242" s="39" t="s">
        <v>110</v>
      </c>
      <c r="D1242" s="38" t="s">
        <v>39</v>
      </c>
      <c r="E1242" s="40" t="s">
        <v>19</v>
      </c>
      <c r="F1242" s="41">
        <v>1070</v>
      </c>
      <c r="G1242" s="41">
        <v>327</v>
      </c>
      <c r="H1242" s="41">
        <v>122</v>
      </c>
      <c r="I1242" s="41">
        <v>50</v>
      </c>
      <c r="J1242" s="41">
        <v>3</v>
      </c>
      <c r="K1242" s="41">
        <v>1571</v>
      </c>
      <c r="L1242" s="42"/>
      <c r="M1242" s="43"/>
    </row>
    <row r="1243" spans="1:13" ht="12.75" customHeight="1">
      <c r="A1243" s="37"/>
      <c r="B1243" s="38">
        <v>1236</v>
      </c>
      <c r="C1243" s="39" t="s">
        <v>110</v>
      </c>
      <c r="D1243" s="38" t="s">
        <v>40</v>
      </c>
      <c r="E1243" s="40" t="s">
        <v>20</v>
      </c>
      <c r="F1243" s="41">
        <v>415</v>
      </c>
      <c r="G1243" s="41">
        <v>120</v>
      </c>
      <c r="H1243" s="41">
        <v>63</v>
      </c>
      <c r="I1243" s="41">
        <v>24</v>
      </c>
      <c r="J1243" s="41">
        <v>3</v>
      </c>
      <c r="K1243" s="41">
        <v>625</v>
      </c>
      <c r="L1243" s="42"/>
      <c r="M1243" s="43"/>
    </row>
    <row r="1244" spans="1:13" ht="12.75" customHeight="1">
      <c r="A1244" s="37"/>
      <c r="B1244" s="38">
        <v>1237</v>
      </c>
      <c r="C1244" s="39" t="s">
        <v>110</v>
      </c>
      <c r="D1244" s="38" t="s">
        <v>41</v>
      </c>
      <c r="E1244" s="40" t="s">
        <v>21</v>
      </c>
      <c r="F1244" s="41">
        <v>400</v>
      </c>
      <c r="G1244" s="41">
        <v>228</v>
      </c>
      <c r="H1244" s="41">
        <v>85</v>
      </c>
      <c r="I1244" s="41">
        <v>14</v>
      </c>
      <c r="J1244" s="41">
        <v>0</v>
      </c>
      <c r="K1244" s="41">
        <v>727</v>
      </c>
      <c r="L1244" s="42"/>
      <c r="M1244" s="43"/>
    </row>
    <row r="1245" spans="1:13" ht="12.75" customHeight="1">
      <c r="A1245" s="37"/>
      <c r="B1245" s="38">
        <v>1238</v>
      </c>
      <c r="C1245" s="39" t="s">
        <v>110</v>
      </c>
      <c r="D1245" s="38" t="s">
        <v>42</v>
      </c>
      <c r="E1245" s="49" t="s">
        <v>44</v>
      </c>
      <c r="F1245" s="41">
        <v>23</v>
      </c>
      <c r="G1245" s="41">
        <v>3</v>
      </c>
      <c r="H1245" s="41">
        <v>0</v>
      </c>
      <c r="I1245" s="41">
        <v>0</v>
      </c>
      <c r="J1245" s="41">
        <v>0</v>
      </c>
      <c r="K1245" s="41">
        <v>25</v>
      </c>
      <c r="L1245" s="42"/>
      <c r="M1245" s="43"/>
    </row>
    <row r="1246" spans="1:13" ht="12.75" customHeight="1">
      <c r="A1246" s="37"/>
      <c r="B1246" s="38">
        <v>1239</v>
      </c>
      <c r="C1246" s="39" t="s">
        <v>110</v>
      </c>
      <c r="D1246" s="38"/>
      <c r="E1246" s="40" t="s">
        <v>1</v>
      </c>
      <c r="F1246" s="41">
        <v>14735</v>
      </c>
      <c r="G1246" s="41">
        <v>4585</v>
      </c>
      <c r="H1246" s="41">
        <v>1839</v>
      </c>
      <c r="I1246" s="41">
        <v>655</v>
      </c>
      <c r="J1246" s="41">
        <v>46</v>
      </c>
      <c r="K1246" s="41">
        <v>21860</v>
      </c>
      <c r="L1246" s="42"/>
      <c r="M1246" s="43"/>
    </row>
    <row r="1247" spans="1:13" ht="12.75" customHeight="1">
      <c r="A1247" s="37"/>
      <c r="B1247" s="38">
        <v>1240</v>
      </c>
      <c r="C1247" s="39" t="s">
        <v>111</v>
      </c>
      <c r="D1247" s="38" t="s">
        <v>23</v>
      </c>
      <c r="E1247" s="40" t="s">
        <v>3</v>
      </c>
      <c r="F1247" s="41">
        <v>285</v>
      </c>
      <c r="G1247" s="41">
        <v>114</v>
      </c>
      <c r="H1247" s="41">
        <v>21</v>
      </c>
      <c r="I1247" s="41">
        <v>3</v>
      </c>
      <c r="J1247" s="41">
        <v>0</v>
      </c>
      <c r="K1247" s="41">
        <v>421</v>
      </c>
      <c r="L1247" s="42"/>
      <c r="M1247" s="43"/>
    </row>
    <row r="1248" spans="1:13" ht="12.75" customHeight="1">
      <c r="A1248" s="37"/>
      <c r="B1248" s="38">
        <v>1241</v>
      </c>
      <c r="C1248" s="39" t="s">
        <v>111</v>
      </c>
      <c r="D1248" s="38" t="s">
        <v>24</v>
      </c>
      <c r="E1248" s="40" t="s">
        <v>4</v>
      </c>
      <c r="F1248" s="41">
        <v>0</v>
      </c>
      <c r="G1248" s="41">
        <v>0</v>
      </c>
      <c r="H1248" s="41">
        <v>0</v>
      </c>
      <c r="I1248" s="41">
        <v>0</v>
      </c>
      <c r="J1248" s="41">
        <v>0</v>
      </c>
      <c r="K1248" s="41">
        <v>0</v>
      </c>
      <c r="L1248" s="42"/>
      <c r="M1248" s="43"/>
    </row>
    <row r="1249" spans="1:13" ht="12.75" customHeight="1">
      <c r="A1249" s="37"/>
      <c r="B1249" s="38">
        <v>1242</v>
      </c>
      <c r="C1249" s="39" t="s">
        <v>111</v>
      </c>
      <c r="D1249" s="38" t="s">
        <v>25</v>
      </c>
      <c r="E1249" s="40" t="s">
        <v>5</v>
      </c>
      <c r="F1249" s="41">
        <v>11</v>
      </c>
      <c r="G1249" s="41">
        <v>5</v>
      </c>
      <c r="H1249" s="41">
        <v>4</v>
      </c>
      <c r="I1249" s="41">
        <v>3</v>
      </c>
      <c r="J1249" s="41">
        <v>0</v>
      </c>
      <c r="K1249" s="41">
        <v>21</v>
      </c>
      <c r="L1249" s="42"/>
      <c r="M1249" s="43"/>
    </row>
    <row r="1250" spans="1:13" ht="12.75" customHeight="1">
      <c r="A1250" s="37"/>
      <c r="B1250" s="38">
        <v>1243</v>
      </c>
      <c r="C1250" s="39" t="s">
        <v>111</v>
      </c>
      <c r="D1250" s="38" t="s">
        <v>26</v>
      </c>
      <c r="E1250" s="40" t="s">
        <v>6</v>
      </c>
      <c r="F1250" s="41">
        <v>0</v>
      </c>
      <c r="G1250" s="41">
        <v>0</v>
      </c>
      <c r="H1250" s="41">
        <v>0</v>
      </c>
      <c r="I1250" s="41">
        <v>0</v>
      </c>
      <c r="J1250" s="41">
        <v>0</v>
      </c>
      <c r="K1250" s="41">
        <v>3</v>
      </c>
      <c r="L1250" s="42"/>
      <c r="M1250" s="43"/>
    </row>
    <row r="1251" spans="1:13" ht="12.75" customHeight="1">
      <c r="A1251" s="37"/>
      <c r="B1251" s="38">
        <v>1244</v>
      </c>
      <c r="C1251" s="39" t="s">
        <v>111</v>
      </c>
      <c r="D1251" s="38" t="s">
        <v>27</v>
      </c>
      <c r="E1251" s="40" t="s">
        <v>7</v>
      </c>
      <c r="F1251" s="41">
        <v>68</v>
      </c>
      <c r="G1251" s="41">
        <v>29</v>
      </c>
      <c r="H1251" s="41">
        <v>5</v>
      </c>
      <c r="I1251" s="41">
        <v>3</v>
      </c>
      <c r="J1251" s="41">
        <v>0</v>
      </c>
      <c r="K1251" s="41">
        <v>103</v>
      </c>
      <c r="L1251" s="42"/>
      <c r="M1251" s="43"/>
    </row>
    <row r="1252" spans="1:13" ht="12.75" customHeight="1">
      <c r="A1252" s="37"/>
      <c r="B1252" s="38">
        <v>1245</v>
      </c>
      <c r="C1252" s="39" t="s">
        <v>111</v>
      </c>
      <c r="D1252" s="38" t="s">
        <v>28</v>
      </c>
      <c r="E1252" s="40" t="s">
        <v>8</v>
      </c>
      <c r="F1252" s="41">
        <v>8</v>
      </c>
      <c r="G1252" s="41">
        <v>4</v>
      </c>
      <c r="H1252" s="41">
        <v>3</v>
      </c>
      <c r="I1252" s="41">
        <v>3</v>
      </c>
      <c r="J1252" s="41">
        <v>0</v>
      </c>
      <c r="K1252" s="41">
        <v>15</v>
      </c>
      <c r="L1252" s="42"/>
      <c r="M1252" s="43"/>
    </row>
    <row r="1253" spans="1:13" ht="12.75" customHeight="1">
      <c r="A1253" s="37"/>
      <c r="B1253" s="38">
        <v>1246</v>
      </c>
      <c r="C1253" s="39" t="s">
        <v>111</v>
      </c>
      <c r="D1253" s="38" t="s">
        <v>29</v>
      </c>
      <c r="E1253" s="40" t="s">
        <v>9</v>
      </c>
      <c r="F1253" s="41">
        <v>23</v>
      </c>
      <c r="G1253" s="41">
        <v>11</v>
      </c>
      <c r="H1253" s="41">
        <v>0</v>
      </c>
      <c r="I1253" s="41">
        <v>3</v>
      </c>
      <c r="J1253" s="41">
        <v>0</v>
      </c>
      <c r="K1253" s="41">
        <v>37</v>
      </c>
      <c r="L1253" s="42"/>
      <c r="M1253" s="43"/>
    </row>
    <row r="1254" spans="1:13" ht="12.75" customHeight="1">
      <c r="A1254" s="37"/>
      <c r="B1254" s="38">
        <v>1247</v>
      </c>
      <c r="C1254" s="39" t="s">
        <v>111</v>
      </c>
      <c r="D1254" s="38" t="s">
        <v>30</v>
      </c>
      <c r="E1254" s="40" t="s">
        <v>10</v>
      </c>
      <c r="F1254" s="41">
        <v>11</v>
      </c>
      <c r="G1254" s="41">
        <v>12</v>
      </c>
      <c r="H1254" s="41">
        <v>8</v>
      </c>
      <c r="I1254" s="41">
        <v>3</v>
      </c>
      <c r="J1254" s="41">
        <v>0</v>
      </c>
      <c r="K1254" s="41">
        <v>33</v>
      </c>
      <c r="L1254" s="42"/>
      <c r="M1254" s="43"/>
    </row>
    <row r="1255" spans="1:13" ht="12.75" customHeight="1">
      <c r="A1255" s="37"/>
      <c r="B1255" s="38">
        <v>1248</v>
      </c>
      <c r="C1255" s="39" t="s">
        <v>111</v>
      </c>
      <c r="D1255" s="38" t="s">
        <v>31</v>
      </c>
      <c r="E1255" s="40" t="s">
        <v>11</v>
      </c>
      <c r="F1255" s="41">
        <v>30</v>
      </c>
      <c r="G1255" s="41">
        <v>25</v>
      </c>
      <c r="H1255" s="41">
        <v>11</v>
      </c>
      <c r="I1255" s="41">
        <v>0</v>
      </c>
      <c r="J1255" s="41">
        <v>0</v>
      </c>
      <c r="K1255" s="41">
        <v>66</v>
      </c>
      <c r="L1255" s="42"/>
      <c r="M1255" s="43"/>
    </row>
    <row r="1256" spans="1:13" ht="12.75" customHeight="1">
      <c r="A1256" s="37"/>
      <c r="B1256" s="38">
        <v>1249</v>
      </c>
      <c r="C1256" s="39" t="s">
        <v>111</v>
      </c>
      <c r="D1256" s="38" t="s">
        <v>32</v>
      </c>
      <c r="E1256" s="40" t="s">
        <v>12</v>
      </c>
      <c r="F1256" s="41">
        <v>0</v>
      </c>
      <c r="G1256" s="41">
        <v>0</v>
      </c>
      <c r="H1256" s="41">
        <v>3</v>
      </c>
      <c r="I1256" s="41">
        <v>0</v>
      </c>
      <c r="J1256" s="41">
        <v>0</v>
      </c>
      <c r="K1256" s="41">
        <v>0</v>
      </c>
      <c r="L1256" s="42"/>
      <c r="M1256" s="43"/>
    </row>
    <row r="1257" spans="1:13" ht="12.75" customHeight="1">
      <c r="A1257" s="37"/>
      <c r="B1257" s="38">
        <v>1250</v>
      </c>
      <c r="C1257" s="39" t="s">
        <v>111</v>
      </c>
      <c r="D1257" s="38" t="s">
        <v>33</v>
      </c>
      <c r="E1257" s="40" t="s">
        <v>13</v>
      </c>
      <c r="F1257" s="41">
        <v>6</v>
      </c>
      <c r="G1257" s="41">
        <v>3</v>
      </c>
      <c r="H1257" s="41">
        <v>3</v>
      </c>
      <c r="I1257" s="41">
        <v>0</v>
      </c>
      <c r="J1257" s="41">
        <v>0</v>
      </c>
      <c r="K1257" s="41">
        <v>11</v>
      </c>
      <c r="L1257" s="42"/>
      <c r="M1257" s="43"/>
    </row>
    <row r="1258" spans="1:13" ht="12.75" customHeight="1">
      <c r="A1258" s="37"/>
      <c r="B1258" s="38">
        <v>1251</v>
      </c>
      <c r="C1258" s="39" t="s">
        <v>111</v>
      </c>
      <c r="D1258" s="38" t="s">
        <v>34</v>
      </c>
      <c r="E1258" s="40" t="s">
        <v>14</v>
      </c>
      <c r="F1258" s="41">
        <v>65</v>
      </c>
      <c r="G1258" s="41">
        <v>6</v>
      </c>
      <c r="H1258" s="41">
        <v>0</v>
      </c>
      <c r="I1258" s="41">
        <v>0</v>
      </c>
      <c r="J1258" s="41">
        <v>0</v>
      </c>
      <c r="K1258" s="41">
        <v>72</v>
      </c>
      <c r="L1258" s="42"/>
      <c r="M1258" s="43"/>
    </row>
    <row r="1259" spans="1:13" ht="12.75" customHeight="1">
      <c r="A1259" s="37"/>
      <c r="B1259" s="38">
        <v>1252</v>
      </c>
      <c r="C1259" s="39" t="s">
        <v>111</v>
      </c>
      <c r="D1259" s="38" t="s">
        <v>35</v>
      </c>
      <c r="E1259" s="40" t="s">
        <v>15</v>
      </c>
      <c r="F1259" s="41">
        <v>25</v>
      </c>
      <c r="G1259" s="41">
        <v>11</v>
      </c>
      <c r="H1259" s="41">
        <v>0</v>
      </c>
      <c r="I1259" s="41">
        <v>0</v>
      </c>
      <c r="J1259" s="41">
        <v>0</v>
      </c>
      <c r="K1259" s="41">
        <v>37</v>
      </c>
      <c r="L1259" s="42"/>
      <c r="M1259" s="43"/>
    </row>
    <row r="1260" spans="1:13" ht="12.75" customHeight="1">
      <c r="A1260" s="37"/>
      <c r="B1260" s="38">
        <v>1253</v>
      </c>
      <c r="C1260" s="39" t="s">
        <v>111</v>
      </c>
      <c r="D1260" s="38" t="s">
        <v>36</v>
      </c>
      <c r="E1260" s="40" t="s">
        <v>16</v>
      </c>
      <c r="F1260" s="41">
        <v>3</v>
      </c>
      <c r="G1260" s="41">
        <v>7</v>
      </c>
      <c r="H1260" s="41">
        <v>0</v>
      </c>
      <c r="I1260" s="41">
        <v>0</v>
      </c>
      <c r="J1260" s="41">
        <v>0</v>
      </c>
      <c r="K1260" s="41">
        <v>9</v>
      </c>
      <c r="L1260" s="42"/>
      <c r="M1260" s="43"/>
    </row>
    <row r="1261" spans="1:13" ht="12.75" customHeight="1">
      <c r="A1261" s="37"/>
      <c r="B1261" s="38">
        <v>1254</v>
      </c>
      <c r="C1261" s="39" t="s">
        <v>111</v>
      </c>
      <c r="D1261" s="38" t="s">
        <v>37</v>
      </c>
      <c r="E1261" s="40" t="s">
        <v>17</v>
      </c>
      <c r="F1261" s="41">
        <v>3</v>
      </c>
      <c r="G1261" s="41">
        <v>0</v>
      </c>
      <c r="H1261" s="41">
        <v>0</v>
      </c>
      <c r="I1261" s="41">
        <v>0</v>
      </c>
      <c r="J1261" s="41">
        <v>0</v>
      </c>
      <c r="K1261" s="41">
        <v>0</v>
      </c>
      <c r="L1261" s="42"/>
      <c r="M1261" s="43"/>
    </row>
    <row r="1262" spans="1:13" ht="12.75" customHeight="1">
      <c r="A1262" s="37"/>
      <c r="B1262" s="38">
        <v>1255</v>
      </c>
      <c r="C1262" s="39" t="s">
        <v>111</v>
      </c>
      <c r="D1262" s="38" t="s">
        <v>38</v>
      </c>
      <c r="E1262" s="40" t="s">
        <v>18</v>
      </c>
      <c r="F1262" s="41">
        <v>5</v>
      </c>
      <c r="G1262" s="41">
        <v>3</v>
      </c>
      <c r="H1262" s="41">
        <v>0</v>
      </c>
      <c r="I1262" s="41">
        <v>0</v>
      </c>
      <c r="J1262" s="41">
        <v>0</v>
      </c>
      <c r="K1262" s="41">
        <v>6</v>
      </c>
      <c r="L1262" s="42"/>
      <c r="M1262" s="43"/>
    </row>
    <row r="1263" spans="1:13" ht="12.75" customHeight="1">
      <c r="A1263" s="37"/>
      <c r="B1263" s="38">
        <v>1256</v>
      </c>
      <c r="C1263" s="39" t="s">
        <v>111</v>
      </c>
      <c r="D1263" s="38" t="s">
        <v>39</v>
      </c>
      <c r="E1263" s="40" t="s">
        <v>19</v>
      </c>
      <c r="F1263" s="41">
        <v>9</v>
      </c>
      <c r="G1263" s="41">
        <v>3</v>
      </c>
      <c r="H1263" s="41">
        <v>3</v>
      </c>
      <c r="I1263" s="41">
        <v>0</v>
      </c>
      <c r="J1263" s="41">
        <v>0</v>
      </c>
      <c r="K1263" s="41">
        <v>13</v>
      </c>
      <c r="L1263" s="42"/>
      <c r="M1263" s="43"/>
    </row>
    <row r="1264" spans="1:13" ht="12.75" customHeight="1">
      <c r="A1264" s="37"/>
      <c r="B1264" s="38">
        <v>1257</v>
      </c>
      <c r="C1264" s="39" t="s">
        <v>111</v>
      </c>
      <c r="D1264" s="38" t="s">
        <v>40</v>
      </c>
      <c r="E1264" s="40" t="s">
        <v>20</v>
      </c>
      <c r="F1264" s="41">
        <v>9</v>
      </c>
      <c r="G1264" s="41">
        <v>4</v>
      </c>
      <c r="H1264" s="41">
        <v>0</v>
      </c>
      <c r="I1264" s="41">
        <v>0</v>
      </c>
      <c r="J1264" s="41">
        <v>0</v>
      </c>
      <c r="K1264" s="41">
        <v>13</v>
      </c>
      <c r="L1264" s="42"/>
      <c r="M1264" s="43"/>
    </row>
    <row r="1265" spans="1:13" ht="12.75" customHeight="1">
      <c r="A1265" s="37"/>
      <c r="B1265" s="38">
        <v>1258</v>
      </c>
      <c r="C1265" s="39" t="s">
        <v>111</v>
      </c>
      <c r="D1265" s="38" t="s">
        <v>41</v>
      </c>
      <c r="E1265" s="40" t="s">
        <v>21</v>
      </c>
      <c r="F1265" s="41">
        <v>15</v>
      </c>
      <c r="G1265" s="41">
        <v>13</v>
      </c>
      <c r="H1265" s="41">
        <v>0</v>
      </c>
      <c r="I1265" s="41">
        <v>0</v>
      </c>
      <c r="J1265" s="41">
        <v>0</v>
      </c>
      <c r="K1265" s="41">
        <v>28</v>
      </c>
      <c r="L1265" s="42"/>
      <c r="M1265" s="43"/>
    </row>
    <row r="1266" spans="1:13" ht="12.75" customHeight="1">
      <c r="A1266" s="37"/>
      <c r="B1266" s="38">
        <v>1259</v>
      </c>
      <c r="C1266" s="39" t="s">
        <v>111</v>
      </c>
      <c r="D1266" s="38" t="s">
        <v>42</v>
      </c>
      <c r="E1266" s="49" t="s">
        <v>44</v>
      </c>
      <c r="F1266" s="41">
        <v>0</v>
      </c>
      <c r="G1266" s="41">
        <v>0</v>
      </c>
      <c r="H1266" s="41">
        <v>0</v>
      </c>
      <c r="I1266" s="41">
        <v>0</v>
      </c>
      <c r="J1266" s="41">
        <v>0</v>
      </c>
      <c r="K1266" s="41">
        <v>0</v>
      </c>
      <c r="L1266" s="42"/>
      <c r="M1266" s="43"/>
    </row>
    <row r="1267" spans="1:13" ht="12.75" customHeight="1">
      <c r="A1267" s="37"/>
      <c r="B1267" s="38">
        <v>1260</v>
      </c>
      <c r="C1267" s="39" t="s">
        <v>111</v>
      </c>
      <c r="D1267" s="38"/>
      <c r="E1267" s="40" t="s">
        <v>1</v>
      </c>
      <c r="F1267" s="41">
        <v>575</v>
      </c>
      <c r="G1267" s="41">
        <v>248</v>
      </c>
      <c r="H1267" s="41">
        <v>59</v>
      </c>
      <c r="I1267" s="41">
        <v>7</v>
      </c>
      <c r="J1267" s="41">
        <v>0</v>
      </c>
      <c r="K1267" s="41">
        <v>890</v>
      </c>
      <c r="L1267" s="42"/>
      <c r="M1267" s="43"/>
    </row>
    <row r="1268" spans="1:13" ht="12.75" customHeight="1">
      <c r="A1268" s="37"/>
      <c r="B1268" s="38">
        <v>1261</v>
      </c>
      <c r="C1268" s="39" t="s">
        <v>112</v>
      </c>
      <c r="D1268" s="38" t="s">
        <v>23</v>
      </c>
      <c r="E1268" s="40" t="s">
        <v>3</v>
      </c>
      <c r="F1268" s="41">
        <v>15</v>
      </c>
      <c r="G1268" s="41">
        <v>4</v>
      </c>
      <c r="H1268" s="41">
        <v>0</v>
      </c>
      <c r="I1268" s="41">
        <v>0</v>
      </c>
      <c r="J1268" s="41">
        <v>0</v>
      </c>
      <c r="K1268" s="41">
        <v>19</v>
      </c>
      <c r="L1268" s="42"/>
      <c r="M1268" s="43"/>
    </row>
    <row r="1269" spans="1:13" ht="12.75" customHeight="1">
      <c r="A1269" s="37"/>
      <c r="B1269" s="38">
        <v>1262</v>
      </c>
      <c r="C1269" s="39" t="s">
        <v>112</v>
      </c>
      <c r="D1269" s="38" t="s">
        <v>24</v>
      </c>
      <c r="E1269" s="40" t="s">
        <v>4</v>
      </c>
      <c r="F1269" s="41">
        <v>0</v>
      </c>
      <c r="G1269" s="41">
        <v>0</v>
      </c>
      <c r="H1269" s="41">
        <v>0</v>
      </c>
      <c r="I1269" s="41">
        <v>0</v>
      </c>
      <c r="J1269" s="41">
        <v>0</v>
      </c>
      <c r="K1269" s="41">
        <v>0</v>
      </c>
      <c r="L1269" s="42"/>
      <c r="M1269" s="43"/>
    </row>
    <row r="1270" spans="1:13" ht="12.75" customHeight="1">
      <c r="A1270" s="37"/>
      <c r="B1270" s="38">
        <v>1263</v>
      </c>
      <c r="C1270" s="39" t="s">
        <v>112</v>
      </c>
      <c r="D1270" s="38" t="s">
        <v>25</v>
      </c>
      <c r="E1270" s="40" t="s">
        <v>5</v>
      </c>
      <c r="F1270" s="41">
        <v>3</v>
      </c>
      <c r="G1270" s="41">
        <v>3</v>
      </c>
      <c r="H1270" s="41">
        <v>0</v>
      </c>
      <c r="I1270" s="41">
        <v>0</v>
      </c>
      <c r="J1270" s="41">
        <v>0</v>
      </c>
      <c r="K1270" s="41">
        <v>6</v>
      </c>
      <c r="L1270" s="42"/>
      <c r="M1270" s="43"/>
    </row>
    <row r="1271" spans="1:13" ht="12.75" customHeight="1">
      <c r="A1271" s="37"/>
      <c r="B1271" s="38">
        <v>1264</v>
      </c>
      <c r="C1271" s="39" t="s">
        <v>112</v>
      </c>
      <c r="D1271" s="38" t="s">
        <v>26</v>
      </c>
      <c r="E1271" s="40" t="s">
        <v>6</v>
      </c>
      <c r="F1271" s="41">
        <v>0</v>
      </c>
      <c r="G1271" s="41">
        <v>0</v>
      </c>
      <c r="H1271" s="41">
        <v>0</v>
      </c>
      <c r="I1271" s="41">
        <v>0</v>
      </c>
      <c r="J1271" s="41">
        <v>0</v>
      </c>
      <c r="K1271" s="41">
        <v>0</v>
      </c>
      <c r="L1271" s="42"/>
      <c r="M1271" s="43"/>
    </row>
    <row r="1272" spans="1:13" ht="12.75" customHeight="1">
      <c r="A1272" s="37"/>
      <c r="B1272" s="38">
        <v>1265</v>
      </c>
      <c r="C1272" s="39" t="s">
        <v>112</v>
      </c>
      <c r="D1272" s="38" t="s">
        <v>27</v>
      </c>
      <c r="E1272" s="40" t="s">
        <v>7</v>
      </c>
      <c r="F1272" s="41">
        <v>36</v>
      </c>
      <c r="G1272" s="41">
        <v>16</v>
      </c>
      <c r="H1272" s="41">
        <v>4</v>
      </c>
      <c r="I1272" s="41">
        <v>0</v>
      </c>
      <c r="J1272" s="41">
        <v>0</v>
      </c>
      <c r="K1272" s="41">
        <v>56</v>
      </c>
      <c r="L1272" s="42"/>
      <c r="M1272" s="43"/>
    </row>
    <row r="1273" spans="1:13" ht="12.75" customHeight="1">
      <c r="A1273" s="37"/>
      <c r="B1273" s="38">
        <v>1266</v>
      </c>
      <c r="C1273" s="39" t="s">
        <v>112</v>
      </c>
      <c r="D1273" s="38" t="s">
        <v>28</v>
      </c>
      <c r="E1273" s="40" t="s">
        <v>8</v>
      </c>
      <c r="F1273" s="41">
        <v>5</v>
      </c>
      <c r="G1273" s="41">
        <v>0</v>
      </c>
      <c r="H1273" s="41">
        <v>0</v>
      </c>
      <c r="I1273" s="41">
        <v>0</v>
      </c>
      <c r="J1273" s="41">
        <v>0</v>
      </c>
      <c r="K1273" s="41">
        <v>6</v>
      </c>
      <c r="L1273" s="42"/>
      <c r="M1273" s="43"/>
    </row>
    <row r="1274" spans="1:13" ht="12.75" customHeight="1">
      <c r="A1274" s="37"/>
      <c r="B1274" s="38">
        <v>1267</v>
      </c>
      <c r="C1274" s="39" t="s">
        <v>112</v>
      </c>
      <c r="D1274" s="38" t="s">
        <v>29</v>
      </c>
      <c r="E1274" s="40" t="s">
        <v>9</v>
      </c>
      <c r="F1274" s="41">
        <v>12</v>
      </c>
      <c r="G1274" s="41">
        <v>12</v>
      </c>
      <c r="H1274" s="41">
        <v>6</v>
      </c>
      <c r="I1274" s="41">
        <v>3</v>
      </c>
      <c r="J1274" s="41">
        <v>0</v>
      </c>
      <c r="K1274" s="41">
        <v>32</v>
      </c>
      <c r="L1274" s="42"/>
      <c r="M1274" s="43"/>
    </row>
    <row r="1275" spans="1:13" ht="12.75" customHeight="1">
      <c r="A1275" s="37"/>
      <c r="B1275" s="38">
        <v>1268</v>
      </c>
      <c r="C1275" s="39" t="s">
        <v>112</v>
      </c>
      <c r="D1275" s="38" t="s">
        <v>30</v>
      </c>
      <c r="E1275" s="40" t="s">
        <v>10</v>
      </c>
      <c r="F1275" s="41">
        <v>6</v>
      </c>
      <c r="G1275" s="41">
        <v>10</v>
      </c>
      <c r="H1275" s="41">
        <v>17</v>
      </c>
      <c r="I1275" s="41">
        <v>3</v>
      </c>
      <c r="J1275" s="41">
        <v>0</v>
      </c>
      <c r="K1275" s="41">
        <v>35</v>
      </c>
      <c r="L1275" s="42"/>
      <c r="M1275" s="43"/>
    </row>
    <row r="1276" spans="1:13" ht="12.75" customHeight="1">
      <c r="A1276" s="37"/>
      <c r="B1276" s="38">
        <v>1269</v>
      </c>
      <c r="C1276" s="39" t="s">
        <v>112</v>
      </c>
      <c r="D1276" s="38" t="s">
        <v>31</v>
      </c>
      <c r="E1276" s="40" t="s">
        <v>11</v>
      </c>
      <c r="F1276" s="41">
        <v>5</v>
      </c>
      <c r="G1276" s="41">
        <v>6</v>
      </c>
      <c r="H1276" s="41">
        <v>4</v>
      </c>
      <c r="I1276" s="41">
        <v>5</v>
      </c>
      <c r="J1276" s="41">
        <v>0</v>
      </c>
      <c r="K1276" s="41">
        <v>20</v>
      </c>
      <c r="L1276" s="42"/>
      <c r="M1276" s="43"/>
    </row>
    <row r="1277" spans="1:13" ht="12.75" customHeight="1">
      <c r="A1277" s="37"/>
      <c r="B1277" s="38">
        <v>1270</v>
      </c>
      <c r="C1277" s="39" t="s">
        <v>112</v>
      </c>
      <c r="D1277" s="38" t="s">
        <v>32</v>
      </c>
      <c r="E1277" s="40" t="s">
        <v>12</v>
      </c>
      <c r="F1277" s="41">
        <v>3</v>
      </c>
      <c r="G1277" s="41">
        <v>0</v>
      </c>
      <c r="H1277" s="41">
        <v>0</v>
      </c>
      <c r="I1277" s="41">
        <v>0</v>
      </c>
      <c r="J1277" s="41">
        <v>0</v>
      </c>
      <c r="K1277" s="41">
        <v>3</v>
      </c>
      <c r="L1277" s="42"/>
      <c r="M1277" s="43"/>
    </row>
    <row r="1278" spans="1:13" ht="12.75" customHeight="1">
      <c r="A1278" s="37"/>
      <c r="B1278" s="38">
        <v>1271</v>
      </c>
      <c r="C1278" s="39" t="s">
        <v>112</v>
      </c>
      <c r="D1278" s="38" t="s">
        <v>33</v>
      </c>
      <c r="E1278" s="40" t="s">
        <v>13</v>
      </c>
      <c r="F1278" s="41">
        <v>15</v>
      </c>
      <c r="G1278" s="41">
        <v>4</v>
      </c>
      <c r="H1278" s="41">
        <v>0</v>
      </c>
      <c r="I1278" s="41">
        <v>0</v>
      </c>
      <c r="J1278" s="41">
        <v>0</v>
      </c>
      <c r="K1278" s="41">
        <v>20</v>
      </c>
      <c r="L1278" s="42"/>
      <c r="M1278" s="43"/>
    </row>
    <row r="1279" spans="1:13" ht="12.75" customHeight="1">
      <c r="A1279" s="37"/>
      <c r="B1279" s="38">
        <v>1272</v>
      </c>
      <c r="C1279" s="39" t="s">
        <v>112</v>
      </c>
      <c r="D1279" s="38" t="s">
        <v>34</v>
      </c>
      <c r="E1279" s="40" t="s">
        <v>14</v>
      </c>
      <c r="F1279" s="41">
        <v>37</v>
      </c>
      <c r="G1279" s="41">
        <v>3</v>
      </c>
      <c r="H1279" s="41">
        <v>0</v>
      </c>
      <c r="I1279" s="41">
        <v>0</v>
      </c>
      <c r="J1279" s="41">
        <v>0</v>
      </c>
      <c r="K1279" s="41">
        <v>42</v>
      </c>
      <c r="L1279" s="42"/>
      <c r="M1279" s="43"/>
    </row>
    <row r="1280" spans="1:13" ht="12.75" customHeight="1">
      <c r="A1280" s="37"/>
      <c r="B1280" s="38">
        <v>1273</v>
      </c>
      <c r="C1280" s="39" t="s">
        <v>112</v>
      </c>
      <c r="D1280" s="38" t="s">
        <v>35</v>
      </c>
      <c r="E1280" s="40" t="s">
        <v>15</v>
      </c>
      <c r="F1280" s="41">
        <v>32</v>
      </c>
      <c r="G1280" s="41">
        <v>22</v>
      </c>
      <c r="H1280" s="41">
        <v>4</v>
      </c>
      <c r="I1280" s="41">
        <v>0</v>
      </c>
      <c r="J1280" s="41">
        <v>0</v>
      </c>
      <c r="K1280" s="41">
        <v>58</v>
      </c>
      <c r="L1280" s="42"/>
      <c r="M1280" s="43"/>
    </row>
    <row r="1281" spans="1:13" ht="12.75" customHeight="1">
      <c r="A1281" s="37"/>
      <c r="B1281" s="38">
        <v>1274</v>
      </c>
      <c r="C1281" s="39" t="s">
        <v>112</v>
      </c>
      <c r="D1281" s="38" t="s">
        <v>36</v>
      </c>
      <c r="E1281" s="40" t="s">
        <v>16</v>
      </c>
      <c r="F1281" s="41">
        <v>5</v>
      </c>
      <c r="G1281" s="41">
        <v>4</v>
      </c>
      <c r="H1281" s="41">
        <v>0</v>
      </c>
      <c r="I1281" s="41">
        <v>3</v>
      </c>
      <c r="J1281" s="41">
        <v>0</v>
      </c>
      <c r="K1281" s="41">
        <v>11</v>
      </c>
      <c r="L1281" s="42"/>
      <c r="M1281" s="43"/>
    </row>
    <row r="1282" spans="1:13" ht="12.75" customHeight="1">
      <c r="A1282" s="37"/>
      <c r="B1282" s="38">
        <v>1275</v>
      </c>
      <c r="C1282" s="39" t="s">
        <v>112</v>
      </c>
      <c r="D1282" s="38" t="s">
        <v>37</v>
      </c>
      <c r="E1282" s="40" t="s">
        <v>17</v>
      </c>
      <c r="F1282" s="41">
        <v>0</v>
      </c>
      <c r="G1282" s="41">
        <v>0</v>
      </c>
      <c r="H1282" s="41">
        <v>0</v>
      </c>
      <c r="I1282" s="41">
        <v>0</v>
      </c>
      <c r="J1282" s="41">
        <v>0</v>
      </c>
      <c r="K1282" s="41">
        <v>0</v>
      </c>
      <c r="L1282" s="42"/>
      <c r="M1282" s="43"/>
    </row>
    <row r="1283" spans="1:13" ht="12.75" customHeight="1">
      <c r="A1283" s="37"/>
      <c r="B1283" s="38">
        <v>1276</v>
      </c>
      <c r="C1283" s="39" t="s">
        <v>112</v>
      </c>
      <c r="D1283" s="38" t="s">
        <v>38</v>
      </c>
      <c r="E1283" s="40" t="s">
        <v>18</v>
      </c>
      <c r="F1283" s="41">
        <v>7</v>
      </c>
      <c r="G1283" s="41">
        <v>3</v>
      </c>
      <c r="H1283" s="41">
        <v>3</v>
      </c>
      <c r="I1283" s="41">
        <v>0</v>
      </c>
      <c r="J1283" s="41">
        <v>0</v>
      </c>
      <c r="K1283" s="41">
        <v>10</v>
      </c>
      <c r="L1283" s="42"/>
      <c r="M1283" s="43"/>
    </row>
    <row r="1284" spans="1:13" ht="12.75" customHeight="1">
      <c r="A1284" s="37"/>
      <c r="B1284" s="38">
        <v>1277</v>
      </c>
      <c r="C1284" s="39" t="s">
        <v>112</v>
      </c>
      <c r="D1284" s="38" t="s">
        <v>39</v>
      </c>
      <c r="E1284" s="40" t="s">
        <v>19</v>
      </c>
      <c r="F1284" s="41">
        <v>17</v>
      </c>
      <c r="G1284" s="41">
        <v>0</v>
      </c>
      <c r="H1284" s="41">
        <v>3</v>
      </c>
      <c r="I1284" s="41">
        <v>3</v>
      </c>
      <c r="J1284" s="41">
        <v>0</v>
      </c>
      <c r="K1284" s="41">
        <v>21</v>
      </c>
      <c r="L1284" s="42"/>
      <c r="M1284" s="43"/>
    </row>
    <row r="1285" spans="1:13" ht="12.75" customHeight="1">
      <c r="A1285" s="37"/>
      <c r="B1285" s="38">
        <v>1278</v>
      </c>
      <c r="C1285" s="39" t="s">
        <v>112</v>
      </c>
      <c r="D1285" s="38" t="s">
        <v>40</v>
      </c>
      <c r="E1285" s="40" t="s">
        <v>20</v>
      </c>
      <c r="F1285" s="41">
        <v>8</v>
      </c>
      <c r="G1285" s="41">
        <v>0</v>
      </c>
      <c r="H1285" s="41">
        <v>0</v>
      </c>
      <c r="I1285" s="41">
        <v>3</v>
      </c>
      <c r="J1285" s="41">
        <v>0</v>
      </c>
      <c r="K1285" s="41">
        <v>11</v>
      </c>
      <c r="L1285" s="42"/>
      <c r="M1285" s="43"/>
    </row>
    <row r="1286" spans="1:13" ht="12.75" customHeight="1">
      <c r="A1286" s="37"/>
      <c r="B1286" s="38">
        <v>1279</v>
      </c>
      <c r="C1286" s="39" t="s">
        <v>112</v>
      </c>
      <c r="D1286" s="38" t="s">
        <v>41</v>
      </c>
      <c r="E1286" s="40" t="s">
        <v>21</v>
      </c>
      <c r="F1286" s="41">
        <v>0</v>
      </c>
      <c r="G1286" s="41">
        <v>4</v>
      </c>
      <c r="H1286" s="41">
        <v>0</v>
      </c>
      <c r="I1286" s="41">
        <v>0</v>
      </c>
      <c r="J1286" s="41">
        <v>0</v>
      </c>
      <c r="K1286" s="41">
        <v>6</v>
      </c>
      <c r="L1286" s="42"/>
      <c r="M1286" s="43"/>
    </row>
    <row r="1287" spans="1:13" ht="12.75" customHeight="1">
      <c r="A1287" s="37"/>
      <c r="B1287" s="38">
        <v>1280</v>
      </c>
      <c r="C1287" s="39" t="s">
        <v>112</v>
      </c>
      <c r="D1287" s="38" t="s">
        <v>42</v>
      </c>
      <c r="E1287" s="49" t="s">
        <v>44</v>
      </c>
      <c r="F1287" s="41">
        <v>0</v>
      </c>
      <c r="G1287" s="41">
        <v>0</v>
      </c>
      <c r="H1287" s="41">
        <v>0</v>
      </c>
      <c r="I1287" s="41">
        <v>0</v>
      </c>
      <c r="J1287" s="41">
        <v>0</v>
      </c>
      <c r="K1287" s="41">
        <v>0</v>
      </c>
      <c r="L1287" s="42"/>
      <c r="M1287" s="43"/>
    </row>
    <row r="1288" spans="1:13" ht="12.75" customHeight="1">
      <c r="A1288" s="37"/>
      <c r="B1288" s="38">
        <v>1281</v>
      </c>
      <c r="C1288" s="39" t="s">
        <v>112</v>
      </c>
      <c r="D1288" s="38"/>
      <c r="E1288" s="40" t="s">
        <v>1</v>
      </c>
      <c r="F1288" s="41">
        <v>207</v>
      </c>
      <c r="G1288" s="41">
        <v>93</v>
      </c>
      <c r="H1288" s="41">
        <v>43</v>
      </c>
      <c r="I1288" s="41">
        <v>13</v>
      </c>
      <c r="J1288" s="41">
        <v>0</v>
      </c>
      <c r="K1288" s="41">
        <v>356</v>
      </c>
      <c r="L1288" s="42"/>
      <c r="M1288" s="43"/>
    </row>
    <row r="1289" spans="1:13" ht="12.75" customHeight="1">
      <c r="A1289" s="37"/>
      <c r="B1289" s="38">
        <v>1282</v>
      </c>
      <c r="C1289" s="39" t="s">
        <v>113</v>
      </c>
      <c r="D1289" s="38" t="s">
        <v>23</v>
      </c>
      <c r="E1289" s="40" t="s">
        <v>3</v>
      </c>
      <c r="F1289" s="41">
        <v>1208</v>
      </c>
      <c r="G1289" s="41">
        <v>241</v>
      </c>
      <c r="H1289" s="41">
        <v>51</v>
      </c>
      <c r="I1289" s="41">
        <v>4</v>
      </c>
      <c r="J1289" s="41">
        <v>0</v>
      </c>
      <c r="K1289" s="41">
        <v>1504</v>
      </c>
      <c r="L1289" s="42"/>
      <c r="M1289" s="43"/>
    </row>
    <row r="1290" spans="1:13" ht="12.75" customHeight="1">
      <c r="A1290" s="37"/>
      <c r="B1290" s="38">
        <v>1283</v>
      </c>
      <c r="C1290" s="39" t="s">
        <v>113</v>
      </c>
      <c r="D1290" s="38" t="s">
        <v>24</v>
      </c>
      <c r="E1290" s="40" t="s">
        <v>4</v>
      </c>
      <c r="F1290" s="41">
        <v>0</v>
      </c>
      <c r="G1290" s="41">
        <v>4</v>
      </c>
      <c r="H1290" s="41">
        <v>3</v>
      </c>
      <c r="I1290" s="41">
        <v>0</v>
      </c>
      <c r="J1290" s="41">
        <v>0</v>
      </c>
      <c r="K1290" s="41">
        <v>8</v>
      </c>
      <c r="L1290" s="42"/>
      <c r="M1290" s="43"/>
    </row>
    <row r="1291" spans="1:13" ht="12.75" customHeight="1">
      <c r="A1291" s="37"/>
      <c r="B1291" s="38">
        <v>1284</v>
      </c>
      <c r="C1291" s="39" t="s">
        <v>113</v>
      </c>
      <c r="D1291" s="38" t="s">
        <v>25</v>
      </c>
      <c r="E1291" s="40" t="s">
        <v>5</v>
      </c>
      <c r="F1291" s="41">
        <v>78</v>
      </c>
      <c r="G1291" s="41">
        <v>37</v>
      </c>
      <c r="H1291" s="41">
        <v>17</v>
      </c>
      <c r="I1291" s="41">
        <v>6</v>
      </c>
      <c r="J1291" s="41">
        <v>0</v>
      </c>
      <c r="K1291" s="41">
        <v>139</v>
      </c>
      <c r="L1291" s="42"/>
      <c r="M1291" s="43"/>
    </row>
    <row r="1292" spans="1:13" ht="12.75" customHeight="1">
      <c r="A1292" s="37"/>
      <c r="B1292" s="38">
        <v>1285</v>
      </c>
      <c r="C1292" s="39" t="s">
        <v>113</v>
      </c>
      <c r="D1292" s="38" t="s">
        <v>26</v>
      </c>
      <c r="E1292" s="40" t="s">
        <v>6</v>
      </c>
      <c r="F1292" s="41">
        <v>3</v>
      </c>
      <c r="G1292" s="41">
        <v>3</v>
      </c>
      <c r="H1292" s="41">
        <v>0</v>
      </c>
      <c r="I1292" s="41">
        <v>0</v>
      </c>
      <c r="J1292" s="41">
        <v>0</v>
      </c>
      <c r="K1292" s="41">
        <v>8</v>
      </c>
      <c r="L1292" s="42"/>
      <c r="M1292" s="43"/>
    </row>
    <row r="1293" spans="1:13" ht="12.75" customHeight="1">
      <c r="A1293" s="37"/>
      <c r="B1293" s="38">
        <v>1286</v>
      </c>
      <c r="C1293" s="39" t="s">
        <v>113</v>
      </c>
      <c r="D1293" s="38" t="s">
        <v>27</v>
      </c>
      <c r="E1293" s="40" t="s">
        <v>7</v>
      </c>
      <c r="F1293" s="41">
        <v>395</v>
      </c>
      <c r="G1293" s="41">
        <v>208</v>
      </c>
      <c r="H1293" s="41">
        <v>34</v>
      </c>
      <c r="I1293" s="41">
        <v>6</v>
      </c>
      <c r="J1293" s="41">
        <v>0</v>
      </c>
      <c r="K1293" s="41">
        <v>643</v>
      </c>
      <c r="L1293" s="42"/>
      <c r="M1293" s="43"/>
    </row>
    <row r="1294" spans="1:13" ht="12.75" customHeight="1">
      <c r="A1294" s="37"/>
      <c r="B1294" s="38">
        <v>1287</v>
      </c>
      <c r="C1294" s="39" t="s">
        <v>113</v>
      </c>
      <c r="D1294" s="38" t="s">
        <v>28</v>
      </c>
      <c r="E1294" s="40" t="s">
        <v>8</v>
      </c>
      <c r="F1294" s="41">
        <v>37</v>
      </c>
      <c r="G1294" s="41">
        <v>18</v>
      </c>
      <c r="H1294" s="41">
        <v>8</v>
      </c>
      <c r="I1294" s="41">
        <v>3</v>
      </c>
      <c r="J1294" s="41">
        <v>0</v>
      </c>
      <c r="K1294" s="41">
        <v>65</v>
      </c>
      <c r="L1294" s="42"/>
      <c r="M1294" s="43"/>
    </row>
    <row r="1295" spans="1:13" ht="12.75" customHeight="1">
      <c r="A1295" s="37"/>
      <c r="B1295" s="38">
        <v>1288</v>
      </c>
      <c r="C1295" s="39" t="s">
        <v>113</v>
      </c>
      <c r="D1295" s="38" t="s">
        <v>29</v>
      </c>
      <c r="E1295" s="40" t="s">
        <v>9</v>
      </c>
      <c r="F1295" s="41">
        <v>79</v>
      </c>
      <c r="G1295" s="41">
        <v>67</v>
      </c>
      <c r="H1295" s="41">
        <v>33</v>
      </c>
      <c r="I1295" s="41">
        <v>8</v>
      </c>
      <c r="J1295" s="41">
        <v>0</v>
      </c>
      <c r="K1295" s="41">
        <v>188</v>
      </c>
      <c r="L1295" s="42"/>
      <c r="M1295" s="43"/>
    </row>
    <row r="1296" spans="1:13" ht="12.75" customHeight="1">
      <c r="A1296" s="37"/>
      <c r="B1296" s="38">
        <v>1289</v>
      </c>
      <c r="C1296" s="39" t="s">
        <v>113</v>
      </c>
      <c r="D1296" s="38" t="s">
        <v>30</v>
      </c>
      <c r="E1296" s="40" t="s">
        <v>10</v>
      </c>
      <c r="F1296" s="41">
        <v>42</v>
      </c>
      <c r="G1296" s="41">
        <v>52</v>
      </c>
      <c r="H1296" s="41">
        <v>36</v>
      </c>
      <c r="I1296" s="41">
        <v>7</v>
      </c>
      <c r="J1296" s="41">
        <v>0</v>
      </c>
      <c r="K1296" s="41">
        <v>137</v>
      </c>
      <c r="L1296" s="42"/>
      <c r="M1296" s="43"/>
    </row>
    <row r="1297" spans="1:13" ht="12.75" customHeight="1">
      <c r="A1297" s="37"/>
      <c r="B1297" s="38">
        <v>1290</v>
      </c>
      <c r="C1297" s="39" t="s">
        <v>113</v>
      </c>
      <c r="D1297" s="38" t="s">
        <v>31</v>
      </c>
      <c r="E1297" s="40" t="s">
        <v>11</v>
      </c>
      <c r="F1297" s="41">
        <v>90</v>
      </c>
      <c r="G1297" s="41">
        <v>44</v>
      </c>
      <c r="H1297" s="41">
        <v>15</v>
      </c>
      <c r="I1297" s="41">
        <v>0</v>
      </c>
      <c r="J1297" s="41">
        <v>0</v>
      </c>
      <c r="K1297" s="41">
        <v>151</v>
      </c>
      <c r="L1297" s="42"/>
      <c r="M1297" s="43"/>
    </row>
    <row r="1298" spans="1:13" ht="12.75" customHeight="1">
      <c r="A1298" s="37"/>
      <c r="B1298" s="38">
        <v>1291</v>
      </c>
      <c r="C1298" s="39" t="s">
        <v>113</v>
      </c>
      <c r="D1298" s="38" t="s">
        <v>32</v>
      </c>
      <c r="E1298" s="40" t="s">
        <v>12</v>
      </c>
      <c r="F1298" s="41">
        <v>13</v>
      </c>
      <c r="G1298" s="41">
        <v>3</v>
      </c>
      <c r="H1298" s="41">
        <v>3</v>
      </c>
      <c r="I1298" s="41">
        <v>0</v>
      </c>
      <c r="J1298" s="41">
        <v>0</v>
      </c>
      <c r="K1298" s="41">
        <v>17</v>
      </c>
      <c r="L1298" s="42"/>
      <c r="M1298" s="43"/>
    </row>
    <row r="1299" spans="1:13" ht="12.75" customHeight="1">
      <c r="A1299" s="37"/>
      <c r="B1299" s="38">
        <v>1292</v>
      </c>
      <c r="C1299" s="39" t="s">
        <v>113</v>
      </c>
      <c r="D1299" s="38" t="s">
        <v>33</v>
      </c>
      <c r="E1299" s="40" t="s">
        <v>13</v>
      </c>
      <c r="F1299" s="41">
        <v>60</v>
      </c>
      <c r="G1299" s="41">
        <v>18</v>
      </c>
      <c r="H1299" s="41">
        <v>8</v>
      </c>
      <c r="I1299" s="41">
        <v>0</v>
      </c>
      <c r="J1299" s="41">
        <v>0</v>
      </c>
      <c r="K1299" s="41">
        <v>86</v>
      </c>
      <c r="L1299" s="42"/>
      <c r="M1299" s="43"/>
    </row>
    <row r="1300" spans="1:13" ht="12.75" customHeight="1">
      <c r="A1300" s="37"/>
      <c r="B1300" s="38">
        <v>1293</v>
      </c>
      <c r="C1300" s="39" t="s">
        <v>113</v>
      </c>
      <c r="D1300" s="38" t="s">
        <v>34</v>
      </c>
      <c r="E1300" s="40" t="s">
        <v>14</v>
      </c>
      <c r="F1300" s="41">
        <v>261</v>
      </c>
      <c r="G1300" s="41">
        <v>29</v>
      </c>
      <c r="H1300" s="41">
        <v>8</v>
      </c>
      <c r="I1300" s="41">
        <v>0</v>
      </c>
      <c r="J1300" s="41">
        <v>0</v>
      </c>
      <c r="K1300" s="41">
        <v>299</v>
      </c>
      <c r="L1300" s="42"/>
      <c r="M1300" s="43"/>
    </row>
    <row r="1301" spans="1:13" ht="12.75" customHeight="1">
      <c r="A1301" s="37"/>
      <c r="B1301" s="38">
        <v>1294</v>
      </c>
      <c r="C1301" s="39" t="s">
        <v>113</v>
      </c>
      <c r="D1301" s="38" t="s">
        <v>35</v>
      </c>
      <c r="E1301" s="40" t="s">
        <v>15</v>
      </c>
      <c r="F1301" s="41">
        <v>160</v>
      </c>
      <c r="G1301" s="41">
        <v>79</v>
      </c>
      <c r="H1301" s="41">
        <v>16</v>
      </c>
      <c r="I1301" s="41">
        <v>0</v>
      </c>
      <c r="J1301" s="41">
        <v>0</v>
      </c>
      <c r="K1301" s="41">
        <v>256</v>
      </c>
      <c r="L1301" s="42"/>
      <c r="M1301" s="43"/>
    </row>
    <row r="1302" spans="1:13" ht="12.75" customHeight="1">
      <c r="A1302" s="37"/>
      <c r="B1302" s="38">
        <v>1295</v>
      </c>
      <c r="C1302" s="39" t="s">
        <v>113</v>
      </c>
      <c r="D1302" s="38" t="s">
        <v>36</v>
      </c>
      <c r="E1302" s="40" t="s">
        <v>16</v>
      </c>
      <c r="F1302" s="41">
        <v>74</v>
      </c>
      <c r="G1302" s="41">
        <v>32</v>
      </c>
      <c r="H1302" s="41">
        <v>10</v>
      </c>
      <c r="I1302" s="41">
        <v>0</v>
      </c>
      <c r="J1302" s="41">
        <v>0</v>
      </c>
      <c r="K1302" s="41">
        <v>118</v>
      </c>
      <c r="L1302" s="42"/>
      <c r="M1302" s="43"/>
    </row>
    <row r="1303" spans="1:13" ht="12.75" customHeight="1">
      <c r="A1303" s="37"/>
      <c r="B1303" s="38">
        <v>1296</v>
      </c>
      <c r="C1303" s="39" t="s">
        <v>113</v>
      </c>
      <c r="D1303" s="38" t="s">
        <v>37</v>
      </c>
      <c r="E1303" s="40" t="s">
        <v>17</v>
      </c>
      <c r="F1303" s="41">
        <v>5</v>
      </c>
      <c r="G1303" s="41">
        <v>0</v>
      </c>
      <c r="H1303" s="41">
        <v>3</v>
      </c>
      <c r="I1303" s="41">
        <v>0</v>
      </c>
      <c r="J1303" s="41">
        <v>0</v>
      </c>
      <c r="K1303" s="41">
        <v>7</v>
      </c>
      <c r="L1303" s="42"/>
      <c r="M1303" s="43"/>
    </row>
    <row r="1304" spans="1:13" ht="12.75" customHeight="1">
      <c r="A1304" s="37"/>
      <c r="B1304" s="38">
        <v>1297</v>
      </c>
      <c r="C1304" s="39" t="s">
        <v>113</v>
      </c>
      <c r="D1304" s="38" t="s">
        <v>38</v>
      </c>
      <c r="E1304" s="40" t="s">
        <v>18</v>
      </c>
      <c r="F1304" s="41">
        <v>18</v>
      </c>
      <c r="G1304" s="41">
        <v>7</v>
      </c>
      <c r="H1304" s="41">
        <v>6</v>
      </c>
      <c r="I1304" s="41">
        <v>3</v>
      </c>
      <c r="J1304" s="41">
        <v>0</v>
      </c>
      <c r="K1304" s="41">
        <v>32</v>
      </c>
      <c r="L1304" s="42"/>
      <c r="M1304" s="43"/>
    </row>
    <row r="1305" spans="1:13" ht="12.75" customHeight="1">
      <c r="A1305" s="37"/>
      <c r="B1305" s="38">
        <v>1298</v>
      </c>
      <c r="C1305" s="39" t="s">
        <v>113</v>
      </c>
      <c r="D1305" s="38" t="s">
        <v>39</v>
      </c>
      <c r="E1305" s="40" t="s">
        <v>19</v>
      </c>
      <c r="F1305" s="41">
        <v>116</v>
      </c>
      <c r="G1305" s="41">
        <v>41</v>
      </c>
      <c r="H1305" s="41">
        <v>11</v>
      </c>
      <c r="I1305" s="41">
        <v>7</v>
      </c>
      <c r="J1305" s="41">
        <v>0</v>
      </c>
      <c r="K1305" s="41">
        <v>175</v>
      </c>
      <c r="L1305" s="42"/>
      <c r="M1305" s="43"/>
    </row>
    <row r="1306" spans="1:13" ht="12.75" customHeight="1">
      <c r="A1306" s="37"/>
      <c r="B1306" s="38">
        <v>1299</v>
      </c>
      <c r="C1306" s="39" t="s">
        <v>113</v>
      </c>
      <c r="D1306" s="38" t="s">
        <v>40</v>
      </c>
      <c r="E1306" s="40" t="s">
        <v>20</v>
      </c>
      <c r="F1306" s="41">
        <v>14</v>
      </c>
      <c r="G1306" s="41">
        <v>3</v>
      </c>
      <c r="H1306" s="41">
        <v>5</v>
      </c>
      <c r="I1306" s="41">
        <v>0</v>
      </c>
      <c r="J1306" s="41">
        <v>0</v>
      </c>
      <c r="K1306" s="41">
        <v>22</v>
      </c>
      <c r="L1306" s="42"/>
      <c r="M1306" s="43"/>
    </row>
    <row r="1307" spans="1:13" ht="12.75" customHeight="1">
      <c r="A1307" s="37"/>
      <c r="B1307" s="38">
        <v>1300</v>
      </c>
      <c r="C1307" s="39" t="s">
        <v>113</v>
      </c>
      <c r="D1307" s="38" t="s">
        <v>41</v>
      </c>
      <c r="E1307" s="40" t="s">
        <v>21</v>
      </c>
      <c r="F1307" s="41">
        <v>94</v>
      </c>
      <c r="G1307" s="41">
        <v>61</v>
      </c>
      <c r="H1307" s="41">
        <v>13</v>
      </c>
      <c r="I1307" s="41">
        <v>0</v>
      </c>
      <c r="J1307" s="41">
        <v>0</v>
      </c>
      <c r="K1307" s="41">
        <v>168</v>
      </c>
      <c r="L1307" s="42"/>
      <c r="M1307" s="43"/>
    </row>
    <row r="1308" spans="1:13" ht="12.75" customHeight="1">
      <c r="A1308" s="37"/>
      <c r="B1308" s="38">
        <v>1301</v>
      </c>
      <c r="C1308" s="39" t="s">
        <v>113</v>
      </c>
      <c r="D1308" s="38" t="s">
        <v>42</v>
      </c>
      <c r="E1308" s="49" t="s">
        <v>44</v>
      </c>
      <c r="F1308" s="41">
        <v>0</v>
      </c>
      <c r="G1308" s="41">
        <v>0</v>
      </c>
      <c r="H1308" s="41">
        <v>0</v>
      </c>
      <c r="I1308" s="41">
        <v>0</v>
      </c>
      <c r="J1308" s="41">
        <v>0</v>
      </c>
      <c r="K1308" s="41">
        <v>0</v>
      </c>
      <c r="L1308" s="42"/>
      <c r="M1308" s="43"/>
    </row>
    <row r="1309" spans="1:13" ht="12.75" customHeight="1">
      <c r="A1309" s="37"/>
      <c r="B1309" s="38">
        <v>1302</v>
      </c>
      <c r="C1309" s="39" t="s">
        <v>113</v>
      </c>
      <c r="D1309" s="38"/>
      <c r="E1309" s="40" t="s">
        <v>1</v>
      </c>
      <c r="F1309" s="41">
        <v>2750</v>
      </c>
      <c r="G1309" s="41">
        <v>948</v>
      </c>
      <c r="H1309" s="41">
        <v>275</v>
      </c>
      <c r="I1309" s="41">
        <v>49</v>
      </c>
      <c r="J1309" s="41">
        <v>3</v>
      </c>
      <c r="K1309" s="41">
        <v>4024</v>
      </c>
      <c r="L1309" s="42"/>
      <c r="M1309" s="43"/>
    </row>
    <row r="1310" spans="1:13" ht="12.75" customHeight="1">
      <c r="A1310" s="37"/>
      <c r="B1310" s="38">
        <v>1303</v>
      </c>
      <c r="C1310" s="39" t="s">
        <v>114</v>
      </c>
      <c r="D1310" s="38" t="s">
        <v>23</v>
      </c>
      <c r="E1310" s="40" t="s">
        <v>3</v>
      </c>
      <c r="F1310" s="41">
        <v>617</v>
      </c>
      <c r="G1310" s="41">
        <v>290</v>
      </c>
      <c r="H1310" s="41">
        <v>90</v>
      </c>
      <c r="I1310" s="41">
        <v>16</v>
      </c>
      <c r="J1310" s="41">
        <v>0</v>
      </c>
      <c r="K1310" s="41">
        <v>1013</v>
      </c>
      <c r="L1310" s="42"/>
      <c r="M1310" s="43"/>
    </row>
    <row r="1311" spans="1:13" ht="12.75" customHeight="1">
      <c r="A1311" s="37"/>
      <c r="B1311" s="38">
        <v>1304</v>
      </c>
      <c r="C1311" s="39" t="s">
        <v>114</v>
      </c>
      <c r="D1311" s="38" t="s">
        <v>24</v>
      </c>
      <c r="E1311" s="40" t="s">
        <v>4</v>
      </c>
      <c r="F1311" s="41">
        <v>3</v>
      </c>
      <c r="G1311" s="41">
        <v>0</v>
      </c>
      <c r="H1311" s="41">
        <v>0</v>
      </c>
      <c r="I1311" s="41">
        <v>0</v>
      </c>
      <c r="J1311" s="41">
        <v>0</v>
      </c>
      <c r="K1311" s="41">
        <v>3</v>
      </c>
      <c r="L1311" s="42"/>
      <c r="M1311" s="43"/>
    </row>
    <row r="1312" spans="1:13" ht="12.75" customHeight="1">
      <c r="A1312" s="37"/>
      <c r="B1312" s="38">
        <v>1305</v>
      </c>
      <c r="C1312" s="39" t="s">
        <v>114</v>
      </c>
      <c r="D1312" s="38" t="s">
        <v>25</v>
      </c>
      <c r="E1312" s="40" t="s">
        <v>5</v>
      </c>
      <c r="F1312" s="41">
        <v>26</v>
      </c>
      <c r="G1312" s="41">
        <v>14</v>
      </c>
      <c r="H1312" s="41">
        <v>12</v>
      </c>
      <c r="I1312" s="41">
        <v>6</v>
      </c>
      <c r="J1312" s="41">
        <v>0</v>
      </c>
      <c r="K1312" s="41">
        <v>58</v>
      </c>
      <c r="L1312" s="42"/>
      <c r="M1312" s="43"/>
    </row>
    <row r="1313" spans="1:13" ht="12.75" customHeight="1">
      <c r="A1313" s="37"/>
      <c r="B1313" s="38">
        <v>1306</v>
      </c>
      <c r="C1313" s="39" t="s">
        <v>114</v>
      </c>
      <c r="D1313" s="38" t="s">
        <v>26</v>
      </c>
      <c r="E1313" s="40" t="s">
        <v>6</v>
      </c>
      <c r="F1313" s="41">
        <v>0</v>
      </c>
      <c r="G1313" s="41">
        <v>0</v>
      </c>
      <c r="H1313" s="41">
        <v>0</v>
      </c>
      <c r="I1313" s="41">
        <v>0</v>
      </c>
      <c r="J1313" s="41">
        <v>0</v>
      </c>
      <c r="K1313" s="41">
        <v>4</v>
      </c>
      <c r="L1313" s="42"/>
      <c r="M1313" s="43"/>
    </row>
    <row r="1314" spans="1:13" ht="12.75" customHeight="1">
      <c r="A1314" s="37"/>
      <c r="B1314" s="38">
        <v>1307</v>
      </c>
      <c r="C1314" s="39" t="s">
        <v>114</v>
      </c>
      <c r="D1314" s="38" t="s">
        <v>27</v>
      </c>
      <c r="E1314" s="40" t="s">
        <v>7</v>
      </c>
      <c r="F1314" s="41">
        <v>132</v>
      </c>
      <c r="G1314" s="41">
        <v>74</v>
      </c>
      <c r="H1314" s="41">
        <v>19</v>
      </c>
      <c r="I1314" s="41">
        <v>0</v>
      </c>
      <c r="J1314" s="41">
        <v>0</v>
      </c>
      <c r="K1314" s="41">
        <v>227</v>
      </c>
      <c r="L1314" s="42"/>
      <c r="M1314" s="43"/>
    </row>
    <row r="1315" spans="1:13" ht="12.75" customHeight="1">
      <c r="A1315" s="37"/>
      <c r="B1315" s="38">
        <v>1308</v>
      </c>
      <c r="C1315" s="39" t="s">
        <v>114</v>
      </c>
      <c r="D1315" s="38" t="s">
        <v>28</v>
      </c>
      <c r="E1315" s="40" t="s">
        <v>8</v>
      </c>
      <c r="F1315" s="41">
        <v>25</v>
      </c>
      <c r="G1315" s="41">
        <v>11</v>
      </c>
      <c r="H1315" s="41">
        <v>7</v>
      </c>
      <c r="I1315" s="41">
        <v>0</v>
      </c>
      <c r="J1315" s="41">
        <v>0</v>
      </c>
      <c r="K1315" s="41">
        <v>43</v>
      </c>
      <c r="L1315" s="42"/>
      <c r="M1315" s="43"/>
    </row>
    <row r="1316" spans="1:13" ht="12.75" customHeight="1">
      <c r="A1316" s="37"/>
      <c r="B1316" s="38">
        <v>1309</v>
      </c>
      <c r="C1316" s="39" t="s">
        <v>114</v>
      </c>
      <c r="D1316" s="38" t="s">
        <v>29</v>
      </c>
      <c r="E1316" s="40" t="s">
        <v>9</v>
      </c>
      <c r="F1316" s="41">
        <v>36</v>
      </c>
      <c r="G1316" s="41">
        <v>37</v>
      </c>
      <c r="H1316" s="41">
        <v>27</v>
      </c>
      <c r="I1316" s="41">
        <v>5</v>
      </c>
      <c r="J1316" s="41">
        <v>0</v>
      </c>
      <c r="K1316" s="41">
        <v>105</v>
      </c>
      <c r="L1316" s="42"/>
      <c r="M1316" s="43"/>
    </row>
    <row r="1317" spans="1:13" ht="12.75" customHeight="1">
      <c r="A1317" s="37"/>
      <c r="B1317" s="38">
        <v>1310</v>
      </c>
      <c r="C1317" s="39" t="s">
        <v>114</v>
      </c>
      <c r="D1317" s="38" t="s">
        <v>30</v>
      </c>
      <c r="E1317" s="40" t="s">
        <v>10</v>
      </c>
      <c r="F1317" s="41">
        <v>18</v>
      </c>
      <c r="G1317" s="41">
        <v>21</v>
      </c>
      <c r="H1317" s="41">
        <v>30</v>
      </c>
      <c r="I1317" s="41">
        <v>5</v>
      </c>
      <c r="J1317" s="41">
        <v>0</v>
      </c>
      <c r="K1317" s="41">
        <v>74</v>
      </c>
      <c r="L1317" s="42"/>
      <c r="M1317" s="43"/>
    </row>
    <row r="1318" spans="1:13" ht="12.75" customHeight="1">
      <c r="A1318" s="37"/>
      <c r="B1318" s="38">
        <v>1311</v>
      </c>
      <c r="C1318" s="39" t="s">
        <v>114</v>
      </c>
      <c r="D1318" s="38" t="s">
        <v>31</v>
      </c>
      <c r="E1318" s="40" t="s">
        <v>11</v>
      </c>
      <c r="F1318" s="41">
        <v>50</v>
      </c>
      <c r="G1318" s="41">
        <v>26</v>
      </c>
      <c r="H1318" s="41">
        <v>6</v>
      </c>
      <c r="I1318" s="41">
        <v>3</v>
      </c>
      <c r="J1318" s="41">
        <v>0</v>
      </c>
      <c r="K1318" s="41">
        <v>83</v>
      </c>
      <c r="L1318" s="42"/>
      <c r="M1318" s="43"/>
    </row>
    <row r="1319" spans="1:13" ht="12.75" customHeight="1">
      <c r="A1319" s="37"/>
      <c r="B1319" s="38">
        <v>1312</v>
      </c>
      <c r="C1319" s="39" t="s">
        <v>114</v>
      </c>
      <c r="D1319" s="38" t="s">
        <v>32</v>
      </c>
      <c r="E1319" s="40" t="s">
        <v>12</v>
      </c>
      <c r="F1319" s="41">
        <v>0</v>
      </c>
      <c r="G1319" s="41">
        <v>0</v>
      </c>
      <c r="H1319" s="41">
        <v>0</v>
      </c>
      <c r="I1319" s="41">
        <v>3</v>
      </c>
      <c r="J1319" s="41">
        <v>0</v>
      </c>
      <c r="K1319" s="41">
        <v>3</v>
      </c>
      <c r="L1319" s="42"/>
      <c r="M1319" s="43"/>
    </row>
    <row r="1320" spans="1:13" ht="12.75" customHeight="1">
      <c r="A1320" s="37"/>
      <c r="B1320" s="38">
        <v>1313</v>
      </c>
      <c r="C1320" s="39" t="s">
        <v>114</v>
      </c>
      <c r="D1320" s="38" t="s">
        <v>33</v>
      </c>
      <c r="E1320" s="40" t="s">
        <v>13</v>
      </c>
      <c r="F1320" s="41">
        <v>24</v>
      </c>
      <c r="G1320" s="41">
        <v>7</v>
      </c>
      <c r="H1320" s="41">
        <v>3</v>
      </c>
      <c r="I1320" s="41">
        <v>0</v>
      </c>
      <c r="J1320" s="41">
        <v>0</v>
      </c>
      <c r="K1320" s="41">
        <v>35</v>
      </c>
      <c r="L1320" s="42"/>
      <c r="M1320" s="43"/>
    </row>
    <row r="1321" spans="1:13" ht="12.75" customHeight="1">
      <c r="A1321" s="37"/>
      <c r="B1321" s="38">
        <v>1314</v>
      </c>
      <c r="C1321" s="39" t="s">
        <v>114</v>
      </c>
      <c r="D1321" s="38" t="s">
        <v>34</v>
      </c>
      <c r="E1321" s="40" t="s">
        <v>14</v>
      </c>
      <c r="F1321" s="41">
        <v>142</v>
      </c>
      <c r="G1321" s="41">
        <v>8</v>
      </c>
      <c r="H1321" s="41">
        <v>7</v>
      </c>
      <c r="I1321" s="41">
        <v>0</v>
      </c>
      <c r="J1321" s="41">
        <v>0</v>
      </c>
      <c r="K1321" s="41">
        <v>157</v>
      </c>
      <c r="L1321" s="42"/>
      <c r="M1321" s="43"/>
    </row>
    <row r="1322" spans="1:13" ht="12.75" customHeight="1">
      <c r="A1322" s="37"/>
      <c r="B1322" s="38">
        <v>1315</v>
      </c>
      <c r="C1322" s="39" t="s">
        <v>114</v>
      </c>
      <c r="D1322" s="38" t="s">
        <v>35</v>
      </c>
      <c r="E1322" s="40" t="s">
        <v>15</v>
      </c>
      <c r="F1322" s="41">
        <v>50</v>
      </c>
      <c r="G1322" s="41">
        <v>32</v>
      </c>
      <c r="H1322" s="41">
        <v>7</v>
      </c>
      <c r="I1322" s="41">
        <v>0</v>
      </c>
      <c r="J1322" s="41">
        <v>0</v>
      </c>
      <c r="K1322" s="41">
        <v>90</v>
      </c>
      <c r="L1322" s="42"/>
      <c r="M1322" s="43"/>
    </row>
    <row r="1323" spans="1:13" ht="12.75" customHeight="1">
      <c r="A1323" s="37"/>
      <c r="B1323" s="38">
        <v>1316</v>
      </c>
      <c r="C1323" s="39" t="s">
        <v>114</v>
      </c>
      <c r="D1323" s="38" t="s">
        <v>36</v>
      </c>
      <c r="E1323" s="40" t="s">
        <v>16</v>
      </c>
      <c r="F1323" s="41">
        <v>19</v>
      </c>
      <c r="G1323" s="41">
        <v>12</v>
      </c>
      <c r="H1323" s="41">
        <v>4</v>
      </c>
      <c r="I1323" s="41">
        <v>0</v>
      </c>
      <c r="J1323" s="41">
        <v>0</v>
      </c>
      <c r="K1323" s="41">
        <v>36</v>
      </c>
      <c r="L1323" s="42"/>
      <c r="M1323" s="43"/>
    </row>
    <row r="1324" spans="1:13" ht="12.75" customHeight="1">
      <c r="A1324" s="37"/>
      <c r="B1324" s="38">
        <v>1317</v>
      </c>
      <c r="C1324" s="39" t="s">
        <v>114</v>
      </c>
      <c r="D1324" s="38" t="s">
        <v>37</v>
      </c>
      <c r="E1324" s="40" t="s">
        <v>17</v>
      </c>
      <c r="F1324" s="41">
        <v>0</v>
      </c>
      <c r="G1324" s="41">
        <v>0</v>
      </c>
      <c r="H1324" s="41">
        <v>0</v>
      </c>
      <c r="I1324" s="41">
        <v>0</v>
      </c>
      <c r="J1324" s="41">
        <v>0</v>
      </c>
      <c r="K1324" s="41">
        <v>3</v>
      </c>
      <c r="L1324" s="42"/>
      <c r="M1324" s="43"/>
    </row>
    <row r="1325" spans="1:13" ht="12.75" customHeight="1">
      <c r="A1325" s="37"/>
      <c r="B1325" s="38">
        <v>1318</v>
      </c>
      <c r="C1325" s="39" t="s">
        <v>114</v>
      </c>
      <c r="D1325" s="38" t="s">
        <v>38</v>
      </c>
      <c r="E1325" s="40" t="s">
        <v>18</v>
      </c>
      <c r="F1325" s="41">
        <v>8</v>
      </c>
      <c r="G1325" s="41">
        <v>5</v>
      </c>
      <c r="H1325" s="41">
        <v>3</v>
      </c>
      <c r="I1325" s="41">
        <v>4</v>
      </c>
      <c r="J1325" s="41">
        <v>0</v>
      </c>
      <c r="K1325" s="41">
        <v>20</v>
      </c>
      <c r="L1325" s="42"/>
      <c r="M1325" s="43"/>
    </row>
    <row r="1326" spans="1:13" ht="12.75" customHeight="1">
      <c r="A1326" s="37"/>
      <c r="B1326" s="38">
        <v>1319</v>
      </c>
      <c r="C1326" s="39" t="s">
        <v>114</v>
      </c>
      <c r="D1326" s="38" t="s">
        <v>39</v>
      </c>
      <c r="E1326" s="40" t="s">
        <v>19</v>
      </c>
      <c r="F1326" s="41">
        <v>50</v>
      </c>
      <c r="G1326" s="41">
        <v>28</v>
      </c>
      <c r="H1326" s="41">
        <v>8</v>
      </c>
      <c r="I1326" s="41">
        <v>3</v>
      </c>
      <c r="J1326" s="41">
        <v>0</v>
      </c>
      <c r="K1326" s="41">
        <v>88</v>
      </c>
      <c r="L1326" s="42"/>
      <c r="M1326" s="43"/>
    </row>
    <row r="1327" spans="1:13" ht="12.75" customHeight="1">
      <c r="A1327" s="37"/>
      <c r="B1327" s="38">
        <v>1320</v>
      </c>
      <c r="C1327" s="39" t="s">
        <v>114</v>
      </c>
      <c r="D1327" s="38" t="s">
        <v>40</v>
      </c>
      <c r="E1327" s="40" t="s">
        <v>20</v>
      </c>
      <c r="F1327" s="41">
        <v>13</v>
      </c>
      <c r="G1327" s="41">
        <v>3</v>
      </c>
      <c r="H1327" s="41">
        <v>0</v>
      </c>
      <c r="I1327" s="41">
        <v>0</v>
      </c>
      <c r="J1327" s="41">
        <v>0</v>
      </c>
      <c r="K1327" s="41">
        <v>16</v>
      </c>
      <c r="L1327" s="42"/>
      <c r="M1327" s="43"/>
    </row>
    <row r="1328" spans="1:13" ht="12.75" customHeight="1">
      <c r="A1328" s="37"/>
      <c r="B1328" s="38">
        <v>1321</v>
      </c>
      <c r="C1328" s="39" t="s">
        <v>114</v>
      </c>
      <c r="D1328" s="38" t="s">
        <v>41</v>
      </c>
      <c r="E1328" s="40" t="s">
        <v>21</v>
      </c>
      <c r="F1328" s="41">
        <v>42</v>
      </c>
      <c r="G1328" s="41">
        <v>25</v>
      </c>
      <c r="H1328" s="41">
        <v>12</v>
      </c>
      <c r="I1328" s="41">
        <v>0</v>
      </c>
      <c r="J1328" s="41">
        <v>0</v>
      </c>
      <c r="K1328" s="41">
        <v>80</v>
      </c>
      <c r="L1328" s="42"/>
      <c r="M1328" s="43"/>
    </row>
    <row r="1329" spans="1:13" ht="12.75" customHeight="1">
      <c r="A1329" s="37"/>
      <c r="B1329" s="38">
        <v>1322</v>
      </c>
      <c r="C1329" s="39" t="s">
        <v>114</v>
      </c>
      <c r="D1329" s="38" t="s">
        <v>42</v>
      </c>
      <c r="E1329" s="49" t="s">
        <v>44</v>
      </c>
      <c r="F1329" s="41">
        <v>3</v>
      </c>
      <c r="G1329" s="41">
        <v>0</v>
      </c>
      <c r="H1329" s="41">
        <v>0</v>
      </c>
      <c r="I1329" s="41">
        <v>0</v>
      </c>
      <c r="J1329" s="41">
        <v>0</v>
      </c>
      <c r="K1329" s="41">
        <v>0</v>
      </c>
      <c r="L1329" s="42"/>
      <c r="M1329" s="43"/>
    </row>
    <row r="1330" spans="1:13" ht="12.75" customHeight="1">
      <c r="A1330" s="37"/>
      <c r="B1330" s="38">
        <v>1323</v>
      </c>
      <c r="C1330" s="39" t="s">
        <v>114</v>
      </c>
      <c r="D1330" s="38"/>
      <c r="E1330" s="40" t="s">
        <v>1</v>
      </c>
      <c r="F1330" s="41">
        <v>1259</v>
      </c>
      <c r="G1330" s="41">
        <v>594</v>
      </c>
      <c r="H1330" s="41">
        <v>236</v>
      </c>
      <c r="I1330" s="41">
        <v>47</v>
      </c>
      <c r="J1330" s="41">
        <v>0</v>
      </c>
      <c r="K1330" s="41">
        <v>2136</v>
      </c>
      <c r="L1330" s="42"/>
      <c r="M1330" s="43"/>
    </row>
    <row r="1331" spans="1:13" ht="12.75" customHeight="1">
      <c r="A1331" s="37"/>
      <c r="B1331" s="38">
        <v>1324</v>
      </c>
      <c r="C1331" s="39" t="s">
        <v>115</v>
      </c>
      <c r="D1331" s="38" t="s">
        <v>23</v>
      </c>
      <c r="E1331" s="40" t="s">
        <v>3</v>
      </c>
      <c r="F1331" s="41">
        <v>171</v>
      </c>
      <c r="G1331" s="41">
        <v>43</v>
      </c>
      <c r="H1331" s="41">
        <v>13</v>
      </c>
      <c r="I1331" s="41">
        <v>4</v>
      </c>
      <c r="J1331" s="41">
        <v>0</v>
      </c>
      <c r="K1331" s="41">
        <v>231</v>
      </c>
      <c r="L1331" s="42"/>
      <c r="M1331" s="43"/>
    </row>
    <row r="1332" spans="1:13" ht="12.75" customHeight="1">
      <c r="A1332" s="37"/>
      <c r="B1332" s="38">
        <v>1325</v>
      </c>
      <c r="C1332" s="39" t="s">
        <v>115</v>
      </c>
      <c r="D1332" s="38" t="s">
        <v>24</v>
      </c>
      <c r="E1332" s="40" t="s">
        <v>4</v>
      </c>
      <c r="F1332" s="41">
        <v>33</v>
      </c>
      <c r="G1332" s="41">
        <v>7</v>
      </c>
      <c r="H1332" s="41">
        <v>0</v>
      </c>
      <c r="I1332" s="41">
        <v>0</v>
      </c>
      <c r="J1332" s="41">
        <v>0</v>
      </c>
      <c r="K1332" s="41">
        <v>41</v>
      </c>
      <c r="L1332" s="42"/>
      <c r="M1332" s="43"/>
    </row>
    <row r="1333" spans="1:13" ht="12.75" customHeight="1">
      <c r="A1333" s="37"/>
      <c r="B1333" s="38">
        <v>1326</v>
      </c>
      <c r="C1333" s="39" t="s">
        <v>115</v>
      </c>
      <c r="D1333" s="38" t="s">
        <v>25</v>
      </c>
      <c r="E1333" s="40" t="s">
        <v>5</v>
      </c>
      <c r="F1333" s="41">
        <v>170</v>
      </c>
      <c r="G1333" s="41">
        <v>80</v>
      </c>
      <c r="H1333" s="41">
        <v>33</v>
      </c>
      <c r="I1333" s="41">
        <v>10</v>
      </c>
      <c r="J1333" s="41">
        <v>0</v>
      </c>
      <c r="K1333" s="41">
        <v>293</v>
      </c>
      <c r="L1333" s="42"/>
      <c r="M1333" s="43"/>
    </row>
    <row r="1334" spans="1:13" ht="12.75" customHeight="1">
      <c r="A1334" s="37"/>
      <c r="B1334" s="38">
        <v>1327</v>
      </c>
      <c r="C1334" s="39" t="s">
        <v>115</v>
      </c>
      <c r="D1334" s="38" t="s">
        <v>26</v>
      </c>
      <c r="E1334" s="40" t="s">
        <v>6</v>
      </c>
      <c r="F1334" s="41">
        <v>45</v>
      </c>
      <c r="G1334" s="41">
        <v>12</v>
      </c>
      <c r="H1334" s="41">
        <v>3</v>
      </c>
      <c r="I1334" s="41">
        <v>3</v>
      </c>
      <c r="J1334" s="41">
        <v>0</v>
      </c>
      <c r="K1334" s="41">
        <v>62</v>
      </c>
      <c r="L1334" s="42"/>
      <c r="M1334" s="43"/>
    </row>
    <row r="1335" spans="1:13" ht="12.75" customHeight="1">
      <c r="A1335" s="37"/>
      <c r="B1335" s="38">
        <v>1328</v>
      </c>
      <c r="C1335" s="39" t="s">
        <v>115</v>
      </c>
      <c r="D1335" s="38" t="s">
        <v>27</v>
      </c>
      <c r="E1335" s="40" t="s">
        <v>7</v>
      </c>
      <c r="F1335" s="41">
        <v>1488</v>
      </c>
      <c r="G1335" s="41">
        <v>249</v>
      </c>
      <c r="H1335" s="41">
        <v>59</v>
      </c>
      <c r="I1335" s="41">
        <v>13</v>
      </c>
      <c r="J1335" s="41">
        <v>0</v>
      </c>
      <c r="K1335" s="41">
        <v>1810</v>
      </c>
      <c r="L1335" s="42"/>
      <c r="M1335" s="43"/>
    </row>
    <row r="1336" spans="1:13" ht="12.75" customHeight="1">
      <c r="A1336" s="37"/>
      <c r="B1336" s="38">
        <v>1329</v>
      </c>
      <c r="C1336" s="39" t="s">
        <v>115</v>
      </c>
      <c r="D1336" s="38" t="s">
        <v>28</v>
      </c>
      <c r="E1336" s="40" t="s">
        <v>8</v>
      </c>
      <c r="F1336" s="41">
        <v>317</v>
      </c>
      <c r="G1336" s="41">
        <v>154</v>
      </c>
      <c r="H1336" s="41">
        <v>55</v>
      </c>
      <c r="I1336" s="41">
        <v>9</v>
      </c>
      <c r="J1336" s="41">
        <v>3</v>
      </c>
      <c r="K1336" s="41">
        <v>536</v>
      </c>
      <c r="L1336" s="42"/>
      <c r="M1336" s="43"/>
    </row>
    <row r="1337" spans="1:13" ht="12.75" customHeight="1">
      <c r="A1337" s="37"/>
      <c r="B1337" s="38">
        <v>1330</v>
      </c>
      <c r="C1337" s="39" t="s">
        <v>115</v>
      </c>
      <c r="D1337" s="38" t="s">
        <v>29</v>
      </c>
      <c r="E1337" s="40" t="s">
        <v>9</v>
      </c>
      <c r="F1337" s="41">
        <v>610</v>
      </c>
      <c r="G1337" s="41">
        <v>348</v>
      </c>
      <c r="H1337" s="41">
        <v>185</v>
      </c>
      <c r="I1337" s="41">
        <v>48</v>
      </c>
      <c r="J1337" s="41">
        <v>4</v>
      </c>
      <c r="K1337" s="41">
        <v>1195</v>
      </c>
      <c r="L1337" s="42"/>
      <c r="M1337" s="43"/>
    </row>
    <row r="1338" spans="1:13" ht="12.75" customHeight="1">
      <c r="A1338" s="37"/>
      <c r="B1338" s="38">
        <v>1331</v>
      </c>
      <c r="C1338" s="39" t="s">
        <v>115</v>
      </c>
      <c r="D1338" s="38" t="s">
        <v>30</v>
      </c>
      <c r="E1338" s="40" t="s">
        <v>10</v>
      </c>
      <c r="F1338" s="41">
        <v>268</v>
      </c>
      <c r="G1338" s="41">
        <v>251</v>
      </c>
      <c r="H1338" s="41">
        <v>231</v>
      </c>
      <c r="I1338" s="41">
        <v>129</v>
      </c>
      <c r="J1338" s="41">
        <v>5</v>
      </c>
      <c r="K1338" s="41">
        <v>884</v>
      </c>
      <c r="L1338" s="42"/>
      <c r="M1338" s="43"/>
    </row>
    <row r="1339" spans="1:13" ht="12.75" customHeight="1">
      <c r="A1339" s="37"/>
      <c r="B1339" s="38">
        <v>1332</v>
      </c>
      <c r="C1339" s="39" t="s">
        <v>115</v>
      </c>
      <c r="D1339" s="38" t="s">
        <v>31</v>
      </c>
      <c r="E1339" s="40" t="s">
        <v>11</v>
      </c>
      <c r="F1339" s="41">
        <v>397</v>
      </c>
      <c r="G1339" s="41">
        <v>43</v>
      </c>
      <c r="H1339" s="41">
        <v>10</v>
      </c>
      <c r="I1339" s="41">
        <v>4</v>
      </c>
      <c r="J1339" s="41">
        <v>0</v>
      </c>
      <c r="K1339" s="41">
        <v>454</v>
      </c>
      <c r="L1339" s="42"/>
      <c r="M1339" s="43"/>
    </row>
    <row r="1340" spans="1:13" ht="12.75" customHeight="1">
      <c r="A1340" s="37"/>
      <c r="B1340" s="38">
        <v>1333</v>
      </c>
      <c r="C1340" s="39" t="s">
        <v>115</v>
      </c>
      <c r="D1340" s="38" t="s">
        <v>32</v>
      </c>
      <c r="E1340" s="40" t="s">
        <v>12</v>
      </c>
      <c r="F1340" s="41">
        <v>199</v>
      </c>
      <c r="G1340" s="41">
        <v>61</v>
      </c>
      <c r="H1340" s="41">
        <v>31</v>
      </c>
      <c r="I1340" s="41">
        <v>14</v>
      </c>
      <c r="J1340" s="41">
        <v>0</v>
      </c>
      <c r="K1340" s="41">
        <v>307</v>
      </c>
      <c r="L1340" s="42"/>
      <c r="M1340" s="43"/>
    </row>
    <row r="1341" spans="1:13" ht="12.75" customHeight="1">
      <c r="A1341" s="37"/>
      <c r="B1341" s="38">
        <v>1334</v>
      </c>
      <c r="C1341" s="39" t="s">
        <v>115</v>
      </c>
      <c r="D1341" s="38" t="s">
        <v>33</v>
      </c>
      <c r="E1341" s="40" t="s">
        <v>13</v>
      </c>
      <c r="F1341" s="41">
        <v>1556</v>
      </c>
      <c r="G1341" s="41">
        <v>330</v>
      </c>
      <c r="H1341" s="41">
        <v>70</v>
      </c>
      <c r="I1341" s="41">
        <v>10</v>
      </c>
      <c r="J1341" s="41">
        <v>0</v>
      </c>
      <c r="K1341" s="41">
        <v>1966</v>
      </c>
      <c r="L1341" s="42"/>
      <c r="M1341" s="43"/>
    </row>
    <row r="1342" spans="1:13" ht="12.75" customHeight="1">
      <c r="A1342" s="37"/>
      <c r="B1342" s="38">
        <v>1335</v>
      </c>
      <c r="C1342" s="39" t="s">
        <v>115</v>
      </c>
      <c r="D1342" s="38" t="s">
        <v>34</v>
      </c>
      <c r="E1342" s="40" t="s">
        <v>14</v>
      </c>
      <c r="F1342" s="41">
        <v>3221</v>
      </c>
      <c r="G1342" s="41">
        <v>256</v>
      </c>
      <c r="H1342" s="41">
        <v>67</v>
      </c>
      <c r="I1342" s="41">
        <v>15</v>
      </c>
      <c r="J1342" s="41">
        <v>0</v>
      </c>
      <c r="K1342" s="41">
        <v>3560</v>
      </c>
      <c r="L1342" s="42"/>
      <c r="M1342" s="43"/>
    </row>
    <row r="1343" spans="1:13" ht="12.75" customHeight="1">
      <c r="A1343" s="37"/>
      <c r="B1343" s="38">
        <v>1336</v>
      </c>
      <c r="C1343" s="39" t="s">
        <v>115</v>
      </c>
      <c r="D1343" s="38" t="s">
        <v>35</v>
      </c>
      <c r="E1343" s="40" t="s">
        <v>15</v>
      </c>
      <c r="F1343" s="41">
        <v>2357</v>
      </c>
      <c r="G1343" s="41">
        <v>1055</v>
      </c>
      <c r="H1343" s="41">
        <v>269</v>
      </c>
      <c r="I1343" s="41">
        <v>85</v>
      </c>
      <c r="J1343" s="41">
        <v>0</v>
      </c>
      <c r="K1343" s="41">
        <v>3767</v>
      </c>
      <c r="L1343" s="42"/>
      <c r="M1343" s="43"/>
    </row>
    <row r="1344" spans="1:13" ht="12.75" customHeight="1">
      <c r="A1344" s="37"/>
      <c r="B1344" s="38">
        <v>1337</v>
      </c>
      <c r="C1344" s="39" t="s">
        <v>115</v>
      </c>
      <c r="D1344" s="38" t="s">
        <v>36</v>
      </c>
      <c r="E1344" s="40" t="s">
        <v>16</v>
      </c>
      <c r="F1344" s="41">
        <v>434</v>
      </c>
      <c r="G1344" s="41">
        <v>219</v>
      </c>
      <c r="H1344" s="41">
        <v>109</v>
      </c>
      <c r="I1344" s="41">
        <v>41</v>
      </c>
      <c r="J1344" s="41">
        <v>9</v>
      </c>
      <c r="K1344" s="41">
        <v>812</v>
      </c>
      <c r="L1344" s="42"/>
      <c r="M1344" s="43"/>
    </row>
    <row r="1345" spans="1:13" ht="12.75" customHeight="1">
      <c r="A1345" s="37"/>
      <c r="B1345" s="38">
        <v>1338</v>
      </c>
      <c r="C1345" s="39" t="s">
        <v>115</v>
      </c>
      <c r="D1345" s="38" t="s">
        <v>37</v>
      </c>
      <c r="E1345" s="40" t="s">
        <v>17</v>
      </c>
      <c r="F1345" s="41">
        <v>27</v>
      </c>
      <c r="G1345" s="41">
        <v>6</v>
      </c>
      <c r="H1345" s="41">
        <v>3</v>
      </c>
      <c r="I1345" s="41">
        <v>0</v>
      </c>
      <c r="J1345" s="41">
        <v>0</v>
      </c>
      <c r="K1345" s="41">
        <v>37</v>
      </c>
      <c r="L1345" s="42"/>
      <c r="M1345" s="43"/>
    </row>
    <row r="1346" spans="1:13" ht="12.75" customHeight="1">
      <c r="A1346" s="37"/>
      <c r="B1346" s="38">
        <v>1339</v>
      </c>
      <c r="C1346" s="39" t="s">
        <v>115</v>
      </c>
      <c r="D1346" s="38" t="s">
        <v>38</v>
      </c>
      <c r="E1346" s="40" t="s">
        <v>18</v>
      </c>
      <c r="F1346" s="41">
        <v>168</v>
      </c>
      <c r="G1346" s="41">
        <v>75</v>
      </c>
      <c r="H1346" s="41">
        <v>51</v>
      </c>
      <c r="I1346" s="41">
        <v>20</v>
      </c>
      <c r="J1346" s="41">
        <v>3</v>
      </c>
      <c r="K1346" s="41">
        <v>315</v>
      </c>
      <c r="L1346" s="42"/>
      <c r="M1346" s="43"/>
    </row>
    <row r="1347" spans="1:13" ht="12.75" customHeight="1">
      <c r="A1347" s="37"/>
      <c r="B1347" s="38">
        <v>1340</v>
      </c>
      <c r="C1347" s="39" t="s">
        <v>115</v>
      </c>
      <c r="D1347" s="38" t="s">
        <v>39</v>
      </c>
      <c r="E1347" s="40" t="s">
        <v>19</v>
      </c>
      <c r="F1347" s="41">
        <v>1384</v>
      </c>
      <c r="G1347" s="41">
        <v>542</v>
      </c>
      <c r="H1347" s="41">
        <v>224</v>
      </c>
      <c r="I1347" s="41">
        <v>62</v>
      </c>
      <c r="J1347" s="41">
        <v>3</v>
      </c>
      <c r="K1347" s="41">
        <v>2214</v>
      </c>
      <c r="L1347" s="42"/>
      <c r="M1347" s="43"/>
    </row>
    <row r="1348" spans="1:13" ht="12.75" customHeight="1">
      <c r="A1348" s="37"/>
      <c r="B1348" s="38">
        <v>1341</v>
      </c>
      <c r="C1348" s="39" t="s">
        <v>115</v>
      </c>
      <c r="D1348" s="38" t="s">
        <v>40</v>
      </c>
      <c r="E1348" s="40" t="s">
        <v>20</v>
      </c>
      <c r="F1348" s="41">
        <v>284</v>
      </c>
      <c r="G1348" s="41">
        <v>68</v>
      </c>
      <c r="H1348" s="41">
        <v>28</v>
      </c>
      <c r="I1348" s="41">
        <v>11</v>
      </c>
      <c r="J1348" s="41">
        <v>0</v>
      </c>
      <c r="K1348" s="41">
        <v>392</v>
      </c>
      <c r="L1348" s="42"/>
      <c r="M1348" s="43"/>
    </row>
    <row r="1349" spans="1:13" ht="12.75" customHeight="1">
      <c r="A1349" s="37"/>
      <c r="B1349" s="38">
        <v>1342</v>
      </c>
      <c r="C1349" s="39" t="s">
        <v>115</v>
      </c>
      <c r="D1349" s="38" t="s">
        <v>41</v>
      </c>
      <c r="E1349" s="40" t="s">
        <v>21</v>
      </c>
      <c r="F1349" s="41">
        <v>349</v>
      </c>
      <c r="G1349" s="41">
        <v>248</v>
      </c>
      <c r="H1349" s="41">
        <v>96</v>
      </c>
      <c r="I1349" s="41">
        <v>11</v>
      </c>
      <c r="J1349" s="41">
        <v>0</v>
      </c>
      <c r="K1349" s="41">
        <v>705</v>
      </c>
      <c r="L1349" s="42"/>
      <c r="M1349" s="43"/>
    </row>
    <row r="1350" spans="1:13" ht="12.75" customHeight="1">
      <c r="A1350" s="37"/>
      <c r="B1350" s="38">
        <v>1343</v>
      </c>
      <c r="C1350" s="39" t="s">
        <v>115</v>
      </c>
      <c r="D1350" s="38" t="s">
        <v>42</v>
      </c>
      <c r="E1350" s="49" t="s">
        <v>44</v>
      </c>
      <c r="F1350" s="41">
        <v>18</v>
      </c>
      <c r="G1350" s="41">
        <v>0</v>
      </c>
      <c r="H1350" s="41">
        <v>0</v>
      </c>
      <c r="I1350" s="41">
        <v>0</v>
      </c>
      <c r="J1350" s="41">
        <v>0</v>
      </c>
      <c r="K1350" s="41">
        <v>18</v>
      </c>
      <c r="L1350" s="42"/>
      <c r="M1350" s="43"/>
    </row>
    <row r="1351" spans="1:13" ht="12.75" customHeight="1">
      <c r="A1351" s="37"/>
      <c r="B1351" s="38">
        <v>1344</v>
      </c>
      <c r="C1351" s="39" t="s">
        <v>115</v>
      </c>
      <c r="D1351" s="38"/>
      <c r="E1351" s="40" t="s">
        <v>1</v>
      </c>
      <c r="F1351" s="41">
        <v>13496</v>
      </c>
      <c r="G1351" s="41">
        <v>4047</v>
      </c>
      <c r="H1351" s="41">
        <v>1536</v>
      </c>
      <c r="I1351" s="41">
        <v>491</v>
      </c>
      <c r="J1351" s="41">
        <v>29</v>
      </c>
      <c r="K1351" s="41">
        <v>19599</v>
      </c>
      <c r="L1351" s="42"/>
      <c r="M1351" s="43"/>
    </row>
    <row r="1352" spans="1:13" ht="12.75" customHeight="1">
      <c r="A1352" s="37"/>
      <c r="B1352" s="38">
        <v>1345</v>
      </c>
      <c r="C1352" s="39" t="s">
        <v>116</v>
      </c>
      <c r="D1352" s="38" t="s">
        <v>23</v>
      </c>
      <c r="E1352" s="40" t="s">
        <v>3</v>
      </c>
      <c r="F1352" s="41">
        <v>527</v>
      </c>
      <c r="G1352" s="41">
        <v>83</v>
      </c>
      <c r="H1352" s="41">
        <v>24</v>
      </c>
      <c r="I1352" s="41">
        <v>5</v>
      </c>
      <c r="J1352" s="41">
        <v>0</v>
      </c>
      <c r="K1352" s="41">
        <v>639</v>
      </c>
      <c r="L1352" s="42"/>
      <c r="M1352" s="43"/>
    </row>
    <row r="1353" spans="1:13" ht="12.75" customHeight="1">
      <c r="A1353" s="37"/>
      <c r="B1353" s="38">
        <v>1346</v>
      </c>
      <c r="C1353" s="39" t="s">
        <v>116</v>
      </c>
      <c r="D1353" s="38" t="s">
        <v>24</v>
      </c>
      <c r="E1353" s="40" t="s">
        <v>4</v>
      </c>
      <c r="F1353" s="41">
        <v>3</v>
      </c>
      <c r="G1353" s="41">
        <v>3</v>
      </c>
      <c r="H1353" s="41">
        <v>0</v>
      </c>
      <c r="I1353" s="41">
        <v>0</v>
      </c>
      <c r="J1353" s="41">
        <v>0</v>
      </c>
      <c r="K1353" s="41">
        <v>4</v>
      </c>
      <c r="L1353" s="42"/>
      <c r="M1353" s="43"/>
    </row>
    <row r="1354" spans="1:13" ht="12.75" customHeight="1">
      <c r="A1354" s="37"/>
      <c r="B1354" s="38">
        <v>1347</v>
      </c>
      <c r="C1354" s="39" t="s">
        <v>116</v>
      </c>
      <c r="D1354" s="38" t="s">
        <v>25</v>
      </c>
      <c r="E1354" s="40" t="s">
        <v>5</v>
      </c>
      <c r="F1354" s="41">
        <v>35</v>
      </c>
      <c r="G1354" s="41">
        <v>8</v>
      </c>
      <c r="H1354" s="41">
        <v>6</v>
      </c>
      <c r="I1354" s="41">
        <v>4</v>
      </c>
      <c r="J1354" s="41">
        <v>0</v>
      </c>
      <c r="K1354" s="41">
        <v>53</v>
      </c>
      <c r="L1354" s="42"/>
      <c r="M1354" s="43"/>
    </row>
    <row r="1355" spans="1:13" ht="12.75" customHeight="1">
      <c r="A1355" s="37"/>
      <c r="B1355" s="38">
        <v>1348</v>
      </c>
      <c r="C1355" s="39" t="s">
        <v>116</v>
      </c>
      <c r="D1355" s="38" t="s">
        <v>26</v>
      </c>
      <c r="E1355" s="40" t="s">
        <v>6</v>
      </c>
      <c r="F1355" s="41">
        <v>0</v>
      </c>
      <c r="G1355" s="41">
        <v>3</v>
      </c>
      <c r="H1355" s="41">
        <v>3</v>
      </c>
      <c r="I1355" s="41">
        <v>0</v>
      </c>
      <c r="J1355" s="41">
        <v>0</v>
      </c>
      <c r="K1355" s="41">
        <v>6</v>
      </c>
      <c r="L1355" s="42"/>
      <c r="M1355" s="43"/>
    </row>
    <row r="1356" spans="1:13" ht="12.75" customHeight="1">
      <c r="A1356" s="37"/>
      <c r="B1356" s="38">
        <v>1349</v>
      </c>
      <c r="C1356" s="39" t="s">
        <v>116</v>
      </c>
      <c r="D1356" s="38" t="s">
        <v>27</v>
      </c>
      <c r="E1356" s="40" t="s">
        <v>7</v>
      </c>
      <c r="F1356" s="41">
        <v>136</v>
      </c>
      <c r="G1356" s="41">
        <v>71</v>
      </c>
      <c r="H1356" s="41">
        <v>9</v>
      </c>
      <c r="I1356" s="41">
        <v>0</v>
      </c>
      <c r="J1356" s="41">
        <v>0</v>
      </c>
      <c r="K1356" s="41">
        <v>216</v>
      </c>
      <c r="L1356" s="42"/>
      <c r="M1356" s="43"/>
    </row>
    <row r="1357" spans="1:13" ht="12.75" customHeight="1">
      <c r="A1357" s="37"/>
      <c r="B1357" s="38">
        <v>1350</v>
      </c>
      <c r="C1357" s="39" t="s">
        <v>116</v>
      </c>
      <c r="D1357" s="38" t="s">
        <v>28</v>
      </c>
      <c r="E1357" s="40" t="s">
        <v>8</v>
      </c>
      <c r="F1357" s="41">
        <v>9</v>
      </c>
      <c r="G1357" s="41">
        <v>6</v>
      </c>
      <c r="H1357" s="41">
        <v>6</v>
      </c>
      <c r="I1357" s="41">
        <v>0</v>
      </c>
      <c r="J1357" s="41">
        <v>0</v>
      </c>
      <c r="K1357" s="41">
        <v>21</v>
      </c>
      <c r="L1357" s="42"/>
      <c r="M1357" s="43"/>
    </row>
    <row r="1358" spans="1:13" ht="12.75" customHeight="1">
      <c r="A1358" s="37"/>
      <c r="B1358" s="38">
        <v>1351</v>
      </c>
      <c r="C1358" s="39" t="s">
        <v>116</v>
      </c>
      <c r="D1358" s="38" t="s">
        <v>29</v>
      </c>
      <c r="E1358" s="40" t="s">
        <v>9</v>
      </c>
      <c r="F1358" s="41">
        <v>27</v>
      </c>
      <c r="G1358" s="41">
        <v>13</v>
      </c>
      <c r="H1358" s="41">
        <v>10</v>
      </c>
      <c r="I1358" s="41">
        <v>0</v>
      </c>
      <c r="J1358" s="41">
        <v>0</v>
      </c>
      <c r="K1358" s="41">
        <v>51</v>
      </c>
      <c r="L1358" s="42"/>
      <c r="M1358" s="43"/>
    </row>
    <row r="1359" spans="1:13" ht="12.75" customHeight="1">
      <c r="A1359" s="37"/>
      <c r="B1359" s="38">
        <v>1352</v>
      </c>
      <c r="C1359" s="39" t="s">
        <v>116</v>
      </c>
      <c r="D1359" s="38" t="s">
        <v>30</v>
      </c>
      <c r="E1359" s="40" t="s">
        <v>10</v>
      </c>
      <c r="F1359" s="41">
        <v>22</v>
      </c>
      <c r="G1359" s="41">
        <v>22</v>
      </c>
      <c r="H1359" s="41">
        <v>18</v>
      </c>
      <c r="I1359" s="41">
        <v>3</v>
      </c>
      <c r="J1359" s="41">
        <v>0</v>
      </c>
      <c r="K1359" s="41">
        <v>64</v>
      </c>
      <c r="L1359" s="42"/>
      <c r="M1359" s="43"/>
    </row>
    <row r="1360" spans="1:13" ht="12.75" customHeight="1">
      <c r="A1360" s="37"/>
      <c r="B1360" s="38">
        <v>1353</v>
      </c>
      <c r="C1360" s="39" t="s">
        <v>116</v>
      </c>
      <c r="D1360" s="38" t="s">
        <v>31</v>
      </c>
      <c r="E1360" s="40" t="s">
        <v>11</v>
      </c>
      <c r="F1360" s="41">
        <v>37</v>
      </c>
      <c r="G1360" s="41">
        <v>20</v>
      </c>
      <c r="H1360" s="41">
        <v>7</v>
      </c>
      <c r="I1360" s="41">
        <v>0</v>
      </c>
      <c r="J1360" s="41">
        <v>0</v>
      </c>
      <c r="K1360" s="41">
        <v>64</v>
      </c>
      <c r="L1360" s="42"/>
      <c r="M1360" s="43"/>
    </row>
    <row r="1361" spans="1:13" ht="12.75" customHeight="1">
      <c r="A1361" s="37"/>
      <c r="B1361" s="38">
        <v>1354</v>
      </c>
      <c r="C1361" s="39" t="s">
        <v>116</v>
      </c>
      <c r="D1361" s="38" t="s">
        <v>32</v>
      </c>
      <c r="E1361" s="40" t="s">
        <v>12</v>
      </c>
      <c r="F1361" s="41">
        <v>3</v>
      </c>
      <c r="G1361" s="41">
        <v>3</v>
      </c>
      <c r="H1361" s="41">
        <v>0</v>
      </c>
      <c r="I1361" s="41">
        <v>0</v>
      </c>
      <c r="J1361" s="41">
        <v>0</v>
      </c>
      <c r="K1361" s="41">
        <v>6</v>
      </c>
      <c r="L1361" s="42"/>
      <c r="M1361" s="43"/>
    </row>
    <row r="1362" spans="1:13" ht="12.75" customHeight="1">
      <c r="A1362" s="37"/>
      <c r="B1362" s="38">
        <v>1355</v>
      </c>
      <c r="C1362" s="39" t="s">
        <v>116</v>
      </c>
      <c r="D1362" s="38" t="s">
        <v>33</v>
      </c>
      <c r="E1362" s="40" t="s">
        <v>13</v>
      </c>
      <c r="F1362" s="41">
        <v>15</v>
      </c>
      <c r="G1362" s="41">
        <v>4</v>
      </c>
      <c r="H1362" s="41">
        <v>0</v>
      </c>
      <c r="I1362" s="41">
        <v>0</v>
      </c>
      <c r="J1362" s="41">
        <v>0</v>
      </c>
      <c r="K1362" s="41">
        <v>19</v>
      </c>
      <c r="L1362" s="42"/>
      <c r="M1362" s="43"/>
    </row>
    <row r="1363" spans="1:13" ht="12.75" customHeight="1">
      <c r="A1363" s="37"/>
      <c r="B1363" s="38">
        <v>1356</v>
      </c>
      <c r="C1363" s="39" t="s">
        <v>116</v>
      </c>
      <c r="D1363" s="38" t="s">
        <v>34</v>
      </c>
      <c r="E1363" s="40" t="s">
        <v>14</v>
      </c>
      <c r="F1363" s="41">
        <v>88</v>
      </c>
      <c r="G1363" s="41">
        <v>9</v>
      </c>
      <c r="H1363" s="41">
        <v>0</v>
      </c>
      <c r="I1363" s="41">
        <v>3</v>
      </c>
      <c r="J1363" s="41">
        <v>0</v>
      </c>
      <c r="K1363" s="41">
        <v>102</v>
      </c>
      <c r="L1363" s="42"/>
      <c r="M1363" s="43"/>
    </row>
    <row r="1364" spans="1:13" ht="12.75" customHeight="1">
      <c r="A1364" s="37"/>
      <c r="B1364" s="38">
        <v>1357</v>
      </c>
      <c r="C1364" s="39" t="s">
        <v>116</v>
      </c>
      <c r="D1364" s="38" t="s">
        <v>35</v>
      </c>
      <c r="E1364" s="40" t="s">
        <v>15</v>
      </c>
      <c r="F1364" s="41">
        <v>73</v>
      </c>
      <c r="G1364" s="41">
        <v>31</v>
      </c>
      <c r="H1364" s="41">
        <v>7</v>
      </c>
      <c r="I1364" s="41">
        <v>0</v>
      </c>
      <c r="J1364" s="41">
        <v>0</v>
      </c>
      <c r="K1364" s="41">
        <v>112</v>
      </c>
      <c r="L1364" s="42"/>
      <c r="M1364" s="43"/>
    </row>
    <row r="1365" spans="1:13" ht="12.75" customHeight="1">
      <c r="A1365" s="37"/>
      <c r="B1365" s="38">
        <v>1358</v>
      </c>
      <c r="C1365" s="39" t="s">
        <v>116</v>
      </c>
      <c r="D1365" s="38" t="s">
        <v>36</v>
      </c>
      <c r="E1365" s="40" t="s">
        <v>16</v>
      </c>
      <c r="F1365" s="41">
        <v>26</v>
      </c>
      <c r="G1365" s="41">
        <v>10</v>
      </c>
      <c r="H1365" s="41">
        <v>0</v>
      </c>
      <c r="I1365" s="41">
        <v>0</v>
      </c>
      <c r="J1365" s="41">
        <v>0</v>
      </c>
      <c r="K1365" s="41">
        <v>37</v>
      </c>
      <c r="L1365" s="42"/>
      <c r="M1365" s="43"/>
    </row>
    <row r="1366" spans="1:13" ht="12.75" customHeight="1">
      <c r="A1366" s="37"/>
      <c r="B1366" s="38">
        <v>1359</v>
      </c>
      <c r="C1366" s="39" t="s">
        <v>116</v>
      </c>
      <c r="D1366" s="38" t="s">
        <v>37</v>
      </c>
      <c r="E1366" s="40" t="s">
        <v>17</v>
      </c>
      <c r="F1366" s="41">
        <v>0</v>
      </c>
      <c r="G1366" s="41">
        <v>0</v>
      </c>
      <c r="H1366" s="41">
        <v>0</v>
      </c>
      <c r="I1366" s="41">
        <v>0</v>
      </c>
      <c r="J1366" s="41">
        <v>0</v>
      </c>
      <c r="K1366" s="41">
        <v>0</v>
      </c>
      <c r="L1366" s="42"/>
      <c r="M1366" s="43"/>
    </row>
    <row r="1367" spans="1:13" ht="12.75" customHeight="1">
      <c r="A1367" s="37"/>
      <c r="B1367" s="38">
        <v>1360</v>
      </c>
      <c r="C1367" s="39" t="s">
        <v>116</v>
      </c>
      <c r="D1367" s="38" t="s">
        <v>38</v>
      </c>
      <c r="E1367" s="40" t="s">
        <v>18</v>
      </c>
      <c r="F1367" s="41">
        <v>8</v>
      </c>
      <c r="G1367" s="41">
        <v>3</v>
      </c>
      <c r="H1367" s="41">
        <v>3</v>
      </c>
      <c r="I1367" s="41">
        <v>0</v>
      </c>
      <c r="J1367" s="41">
        <v>0</v>
      </c>
      <c r="K1367" s="41">
        <v>13</v>
      </c>
      <c r="L1367" s="42"/>
      <c r="M1367" s="43"/>
    </row>
    <row r="1368" spans="1:13" ht="12.75" customHeight="1">
      <c r="A1368" s="37"/>
      <c r="B1368" s="38">
        <v>1361</v>
      </c>
      <c r="C1368" s="39" t="s">
        <v>116</v>
      </c>
      <c r="D1368" s="38" t="s">
        <v>39</v>
      </c>
      <c r="E1368" s="40" t="s">
        <v>19</v>
      </c>
      <c r="F1368" s="41">
        <v>24</v>
      </c>
      <c r="G1368" s="41">
        <v>15</v>
      </c>
      <c r="H1368" s="41">
        <v>4</v>
      </c>
      <c r="I1368" s="41">
        <v>4</v>
      </c>
      <c r="J1368" s="41">
        <v>0</v>
      </c>
      <c r="K1368" s="41">
        <v>47</v>
      </c>
      <c r="L1368" s="42"/>
      <c r="M1368" s="43"/>
    </row>
    <row r="1369" spans="1:13" ht="12.75" customHeight="1">
      <c r="A1369" s="37"/>
      <c r="B1369" s="38">
        <v>1362</v>
      </c>
      <c r="C1369" s="39" t="s">
        <v>116</v>
      </c>
      <c r="D1369" s="38" t="s">
        <v>40</v>
      </c>
      <c r="E1369" s="40" t="s">
        <v>20</v>
      </c>
      <c r="F1369" s="41">
        <v>18</v>
      </c>
      <c r="G1369" s="41">
        <v>6</v>
      </c>
      <c r="H1369" s="41">
        <v>3</v>
      </c>
      <c r="I1369" s="41">
        <v>0</v>
      </c>
      <c r="J1369" s="41">
        <v>0</v>
      </c>
      <c r="K1369" s="41">
        <v>27</v>
      </c>
      <c r="L1369" s="42"/>
      <c r="M1369" s="43"/>
    </row>
    <row r="1370" spans="1:13" ht="12.75" customHeight="1">
      <c r="A1370" s="37"/>
      <c r="B1370" s="38">
        <v>1363</v>
      </c>
      <c r="C1370" s="39" t="s">
        <v>116</v>
      </c>
      <c r="D1370" s="38" t="s">
        <v>41</v>
      </c>
      <c r="E1370" s="40" t="s">
        <v>21</v>
      </c>
      <c r="F1370" s="41">
        <v>31</v>
      </c>
      <c r="G1370" s="41">
        <v>18</v>
      </c>
      <c r="H1370" s="41">
        <v>3</v>
      </c>
      <c r="I1370" s="41">
        <v>0</v>
      </c>
      <c r="J1370" s="41">
        <v>0</v>
      </c>
      <c r="K1370" s="41">
        <v>51</v>
      </c>
      <c r="L1370" s="42"/>
      <c r="M1370" s="43"/>
    </row>
    <row r="1371" spans="1:13" ht="12.75" customHeight="1">
      <c r="A1371" s="37"/>
      <c r="B1371" s="38">
        <v>1364</v>
      </c>
      <c r="C1371" s="39" t="s">
        <v>116</v>
      </c>
      <c r="D1371" s="38" t="s">
        <v>42</v>
      </c>
      <c r="E1371" s="49" t="s">
        <v>44</v>
      </c>
      <c r="F1371" s="41">
        <v>0</v>
      </c>
      <c r="G1371" s="41">
        <v>0</v>
      </c>
      <c r="H1371" s="41">
        <v>0</v>
      </c>
      <c r="I1371" s="41">
        <v>0</v>
      </c>
      <c r="J1371" s="41">
        <v>0</v>
      </c>
      <c r="K1371" s="41">
        <v>0</v>
      </c>
      <c r="L1371" s="42"/>
      <c r="M1371" s="43"/>
    </row>
    <row r="1372" spans="1:13" ht="12.75" customHeight="1">
      <c r="A1372" s="37"/>
      <c r="B1372" s="38">
        <v>1365</v>
      </c>
      <c r="C1372" s="39" t="s">
        <v>116</v>
      </c>
      <c r="D1372" s="38"/>
      <c r="E1372" s="40" t="s">
        <v>1</v>
      </c>
      <c r="F1372" s="41">
        <v>1084</v>
      </c>
      <c r="G1372" s="41">
        <v>327</v>
      </c>
      <c r="H1372" s="41">
        <v>102</v>
      </c>
      <c r="I1372" s="41">
        <v>21</v>
      </c>
      <c r="J1372" s="41">
        <v>0</v>
      </c>
      <c r="K1372" s="41">
        <v>1534</v>
      </c>
      <c r="L1372" s="42"/>
      <c r="M1372" s="43"/>
    </row>
    <row r="1373" spans="1:13" ht="12.75" customHeight="1">
      <c r="A1373" s="37"/>
      <c r="B1373" s="38">
        <v>1366</v>
      </c>
      <c r="C1373" s="39" t="s">
        <v>117</v>
      </c>
      <c r="D1373" s="38" t="s">
        <v>23</v>
      </c>
      <c r="E1373" s="40" t="s">
        <v>3</v>
      </c>
      <c r="F1373" s="41">
        <v>361</v>
      </c>
      <c r="G1373" s="41">
        <v>55</v>
      </c>
      <c r="H1373" s="41">
        <v>14</v>
      </c>
      <c r="I1373" s="41">
        <v>5</v>
      </c>
      <c r="J1373" s="41">
        <v>0</v>
      </c>
      <c r="K1373" s="41">
        <v>435</v>
      </c>
      <c r="L1373" s="42"/>
      <c r="M1373" s="43"/>
    </row>
    <row r="1374" spans="1:13" ht="12.75" customHeight="1">
      <c r="A1374" s="37"/>
      <c r="B1374" s="38">
        <v>1367</v>
      </c>
      <c r="C1374" s="39" t="s">
        <v>117</v>
      </c>
      <c r="D1374" s="38" t="s">
        <v>24</v>
      </c>
      <c r="E1374" s="40" t="s">
        <v>4</v>
      </c>
      <c r="F1374" s="41">
        <v>0</v>
      </c>
      <c r="G1374" s="41">
        <v>0</v>
      </c>
      <c r="H1374" s="41">
        <v>0</v>
      </c>
      <c r="I1374" s="41">
        <v>0</v>
      </c>
      <c r="J1374" s="41">
        <v>0</v>
      </c>
      <c r="K1374" s="41">
        <v>0</v>
      </c>
      <c r="L1374" s="42"/>
      <c r="M1374" s="43"/>
    </row>
    <row r="1375" spans="1:13" ht="12.75" customHeight="1">
      <c r="A1375" s="37"/>
      <c r="B1375" s="38">
        <v>1368</v>
      </c>
      <c r="C1375" s="39" t="s">
        <v>117</v>
      </c>
      <c r="D1375" s="38" t="s">
        <v>25</v>
      </c>
      <c r="E1375" s="40" t="s">
        <v>5</v>
      </c>
      <c r="F1375" s="41">
        <v>80</v>
      </c>
      <c r="G1375" s="41">
        <v>35</v>
      </c>
      <c r="H1375" s="41">
        <v>16</v>
      </c>
      <c r="I1375" s="41">
        <v>3</v>
      </c>
      <c r="J1375" s="41">
        <v>0</v>
      </c>
      <c r="K1375" s="41">
        <v>133</v>
      </c>
      <c r="L1375" s="42"/>
      <c r="M1375" s="43"/>
    </row>
    <row r="1376" spans="1:13" ht="12.75" customHeight="1">
      <c r="A1376" s="37"/>
      <c r="B1376" s="38">
        <v>1369</v>
      </c>
      <c r="C1376" s="39" t="s">
        <v>117</v>
      </c>
      <c r="D1376" s="38" t="s">
        <v>26</v>
      </c>
      <c r="E1376" s="40" t="s">
        <v>6</v>
      </c>
      <c r="F1376" s="41">
        <v>3</v>
      </c>
      <c r="G1376" s="41">
        <v>6</v>
      </c>
      <c r="H1376" s="41">
        <v>0</v>
      </c>
      <c r="I1376" s="41">
        <v>0</v>
      </c>
      <c r="J1376" s="41">
        <v>0</v>
      </c>
      <c r="K1376" s="41">
        <v>8</v>
      </c>
      <c r="L1376" s="42"/>
      <c r="M1376" s="43"/>
    </row>
    <row r="1377" spans="1:13" ht="12.75" customHeight="1">
      <c r="A1377" s="37"/>
      <c r="B1377" s="38">
        <v>1370</v>
      </c>
      <c r="C1377" s="39" t="s">
        <v>117</v>
      </c>
      <c r="D1377" s="38" t="s">
        <v>27</v>
      </c>
      <c r="E1377" s="40" t="s">
        <v>7</v>
      </c>
      <c r="F1377" s="41">
        <v>618</v>
      </c>
      <c r="G1377" s="41">
        <v>361</v>
      </c>
      <c r="H1377" s="41">
        <v>69</v>
      </c>
      <c r="I1377" s="41">
        <v>6</v>
      </c>
      <c r="J1377" s="41">
        <v>0</v>
      </c>
      <c r="K1377" s="41">
        <v>1054</v>
      </c>
      <c r="L1377" s="42"/>
      <c r="M1377" s="43"/>
    </row>
    <row r="1378" spans="1:13" ht="12.75" customHeight="1">
      <c r="A1378" s="37"/>
      <c r="B1378" s="38">
        <v>1371</v>
      </c>
      <c r="C1378" s="39" t="s">
        <v>117</v>
      </c>
      <c r="D1378" s="38" t="s">
        <v>28</v>
      </c>
      <c r="E1378" s="40" t="s">
        <v>8</v>
      </c>
      <c r="F1378" s="41">
        <v>56</v>
      </c>
      <c r="G1378" s="41">
        <v>32</v>
      </c>
      <c r="H1378" s="41">
        <v>11</v>
      </c>
      <c r="I1378" s="41">
        <v>3</v>
      </c>
      <c r="J1378" s="41">
        <v>0</v>
      </c>
      <c r="K1378" s="41">
        <v>102</v>
      </c>
      <c r="L1378" s="42"/>
      <c r="M1378" s="43"/>
    </row>
    <row r="1379" spans="1:13" ht="12.75" customHeight="1">
      <c r="A1379" s="37"/>
      <c r="B1379" s="38">
        <v>1372</v>
      </c>
      <c r="C1379" s="39" t="s">
        <v>117</v>
      </c>
      <c r="D1379" s="38" t="s">
        <v>29</v>
      </c>
      <c r="E1379" s="40" t="s">
        <v>9</v>
      </c>
      <c r="F1379" s="41">
        <v>128</v>
      </c>
      <c r="G1379" s="41">
        <v>92</v>
      </c>
      <c r="H1379" s="41">
        <v>44</v>
      </c>
      <c r="I1379" s="41">
        <v>13</v>
      </c>
      <c r="J1379" s="41">
        <v>0</v>
      </c>
      <c r="K1379" s="41">
        <v>277</v>
      </c>
      <c r="L1379" s="42"/>
      <c r="M1379" s="43"/>
    </row>
    <row r="1380" spans="1:13" ht="12.75" customHeight="1">
      <c r="A1380" s="37"/>
      <c r="B1380" s="38">
        <v>1373</v>
      </c>
      <c r="C1380" s="39" t="s">
        <v>117</v>
      </c>
      <c r="D1380" s="38" t="s">
        <v>30</v>
      </c>
      <c r="E1380" s="40" t="s">
        <v>10</v>
      </c>
      <c r="F1380" s="41">
        <v>85</v>
      </c>
      <c r="G1380" s="41">
        <v>44</v>
      </c>
      <c r="H1380" s="41">
        <v>68</v>
      </c>
      <c r="I1380" s="41">
        <v>36</v>
      </c>
      <c r="J1380" s="41">
        <v>3</v>
      </c>
      <c r="K1380" s="41">
        <v>234</v>
      </c>
      <c r="L1380" s="42"/>
      <c r="M1380" s="43"/>
    </row>
    <row r="1381" spans="1:13" ht="12.75" customHeight="1">
      <c r="A1381" s="37"/>
      <c r="B1381" s="38">
        <v>1374</v>
      </c>
      <c r="C1381" s="39" t="s">
        <v>117</v>
      </c>
      <c r="D1381" s="38" t="s">
        <v>31</v>
      </c>
      <c r="E1381" s="40" t="s">
        <v>11</v>
      </c>
      <c r="F1381" s="41">
        <v>55</v>
      </c>
      <c r="G1381" s="41">
        <v>25</v>
      </c>
      <c r="H1381" s="41">
        <v>5</v>
      </c>
      <c r="I1381" s="41">
        <v>0</v>
      </c>
      <c r="J1381" s="41">
        <v>0</v>
      </c>
      <c r="K1381" s="41">
        <v>87</v>
      </c>
      <c r="L1381" s="42"/>
      <c r="M1381" s="43"/>
    </row>
    <row r="1382" spans="1:13" ht="12.75" customHeight="1">
      <c r="A1382" s="37"/>
      <c r="B1382" s="38">
        <v>1375</v>
      </c>
      <c r="C1382" s="39" t="s">
        <v>117</v>
      </c>
      <c r="D1382" s="38" t="s">
        <v>32</v>
      </c>
      <c r="E1382" s="40" t="s">
        <v>12</v>
      </c>
      <c r="F1382" s="41">
        <v>24</v>
      </c>
      <c r="G1382" s="41">
        <v>11</v>
      </c>
      <c r="H1382" s="41">
        <v>3</v>
      </c>
      <c r="I1382" s="41">
        <v>0</v>
      </c>
      <c r="J1382" s="41">
        <v>0</v>
      </c>
      <c r="K1382" s="41">
        <v>38</v>
      </c>
      <c r="L1382" s="42"/>
      <c r="M1382" s="43"/>
    </row>
    <row r="1383" spans="1:13" ht="12.75" customHeight="1">
      <c r="A1383" s="37"/>
      <c r="B1383" s="38">
        <v>1376</v>
      </c>
      <c r="C1383" s="39" t="s">
        <v>117</v>
      </c>
      <c r="D1383" s="38" t="s">
        <v>33</v>
      </c>
      <c r="E1383" s="40" t="s">
        <v>13</v>
      </c>
      <c r="F1383" s="41">
        <v>127</v>
      </c>
      <c r="G1383" s="41">
        <v>40</v>
      </c>
      <c r="H1383" s="41">
        <v>7</v>
      </c>
      <c r="I1383" s="41">
        <v>3</v>
      </c>
      <c r="J1383" s="41">
        <v>0</v>
      </c>
      <c r="K1383" s="41">
        <v>176</v>
      </c>
      <c r="L1383" s="42"/>
      <c r="M1383" s="43"/>
    </row>
    <row r="1384" spans="1:13" ht="12.75" customHeight="1">
      <c r="A1384" s="37"/>
      <c r="B1384" s="38">
        <v>1377</v>
      </c>
      <c r="C1384" s="39" t="s">
        <v>117</v>
      </c>
      <c r="D1384" s="38" t="s">
        <v>34</v>
      </c>
      <c r="E1384" s="40" t="s">
        <v>14</v>
      </c>
      <c r="F1384" s="41">
        <v>422</v>
      </c>
      <c r="G1384" s="41">
        <v>22</v>
      </c>
      <c r="H1384" s="41">
        <v>15</v>
      </c>
      <c r="I1384" s="41">
        <v>3</v>
      </c>
      <c r="J1384" s="41">
        <v>0</v>
      </c>
      <c r="K1384" s="41">
        <v>460</v>
      </c>
      <c r="L1384" s="42"/>
      <c r="M1384" s="43"/>
    </row>
    <row r="1385" spans="1:13" ht="12.75" customHeight="1">
      <c r="A1385" s="37"/>
      <c r="B1385" s="38">
        <v>1378</v>
      </c>
      <c r="C1385" s="39" t="s">
        <v>117</v>
      </c>
      <c r="D1385" s="38" t="s">
        <v>35</v>
      </c>
      <c r="E1385" s="40" t="s">
        <v>15</v>
      </c>
      <c r="F1385" s="41">
        <v>405</v>
      </c>
      <c r="G1385" s="41">
        <v>196</v>
      </c>
      <c r="H1385" s="41">
        <v>23</v>
      </c>
      <c r="I1385" s="41">
        <v>0</v>
      </c>
      <c r="J1385" s="41">
        <v>0</v>
      </c>
      <c r="K1385" s="41">
        <v>626</v>
      </c>
      <c r="L1385" s="42"/>
      <c r="M1385" s="43"/>
    </row>
    <row r="1386" spans="1:13" ht="12.75" customHeight="1">
      <c r="A1386" s="37"/>
      <c r="B1386" s="38">
        <v>1379</v>
      </c>
      <c r="C1386" s="39" t="s">
        <v>117</v>
      </c>
      <c r="D1386" s="38" t="s">
        <v>36</v>
      </c>
      <c r="E1386" s="40" t="s">
        <v>16</v>
      </c>
      <c r="F1386" s="41">
        <v>90</v>
      </c>
      <c r="G1386" s="41">
        <v>48</v>
      </c>
      <c r="H1386" s="41">
        <v>14</v>
      </c>
      <c r="I1386" s="41">
        <v>6</v>
      </c>
      <c r="J1386" s="41">
        <v>0</v>
      </c>
      <c r="K1386" s="41">
        <v>158</v>
      </c>
      <c r="L1386" s="42"/>
      <c r="M1386" s="43"/>
    </row>
    <row r="1387" spans="1:13" ht="12.75" customHeight="1">
      <c r="A1387" s="37"/>
      <c r="B1387" s="38">
        <v>1380</v>
      </c>
      <c r="C1387" s="39" t="s">
        <v>117</v>
      </c>
      <c r="D1387" s="38" t="s">
        <v>37</v>
      </c>
      <c r="E1387" s="40" t="s">
        <v>17</v>
      </c>
      <c r="F1387" s="41">
        <v>3</v>
      </c>
      <c r="G1387" s="41">
        <v>3</v>
      </c>
      <c r="H1387" s="41">
        <v>0</v>
      </c>
      <c r="I1387" s="41">
        <v>0</v>
      </c>
      <c r="J1387" s="41">
        <v>0</v>
      </c>
      <c r="K1387" s="41">
        <v>8</v>
      </c>
      <c r="L1387" s="42"/>
      <c r="M1387" s="43"/>
    </row>
    <row r="1388" spans="1:13" ht="12.75" customHeight="1">
      <c r="A1388" s="37"/>
      <c r="B1388" s="38">
        <v>1381</v>
      </c>
      <c r="C1388" s="39" t="s">
        <v>117</v>
      </c>
      <c r="D1388" s="38" t="s">
        <v>38</v>
      </c>
      <c r="E1388" s="40" t="s">
        <v>18</v>
      </c>
      <c r="F1388" s="41">
        <v>50</v>
      </c>
      <c r="G1388" s="41">
        <v>21</v>
      </c>
      <c r="H1388" s="41">
        <v>6</v>
      </c>
      <c r="I1388" s="41">
        <v>4</v>
      </c>
      <c r="J1388" s="41">
        <v>0</v>
      </c>
      <c r="K1388" s="41">
        <v>81</v>
      </c>
      <c r="L1388" s="42"/>
      <c r="M1388" s="43"/>
    </row>
    <row r="1389" spans="1:13" ht="12.75" customHeight="1">
      <c r="A1389" s="37"/>
      <c r="B1389" s="38">
        <v>1382</v>
      </c>
      <c r="C1389" s="39" t="s">
        <v>117</v>
      </c>
      <c r="D1389" s="38" t="s">
        <v>39</v>
      </c>
      <c r="E1389" s="40" t="s">
        <v>19</v>
      </c>
      <c r="F1389" s="41">
        <v>261</v>
      </c>
      <c r="G1389" s="41">
        <v>75</v>
      </c>
      <c r="H1389" s="41">
        <v>36</v>
      </c>
      <c r="I1389" s="41">
        <v>8</v>
      </c>
      <c r="J1389" s="41">
        <v>0</v>
      </c>
      <c r="K1389" s="41">
        <v>380</v>
      </c>
      <c r="L1389" s="42"/>
      <c r="M1389" s="43"/>
    </row>
    <row r="1390" spans="1:13" ht="12.75" customHeight="1">
      <c r="A1390" s="37"/>
      <c r="B1390" s="38">
        <v>1383</v>
      </c>
      <c r="C1390" s="39" t="s">
        <v>117</v>
      </c>
      <c r="D1390" s="38" t="s">
        <v>40</v>
      </c>
      <c r="E1390" s="40" t="s">
        <v>20</v>
      </c>
      <c r="F1390" s="41">
        <v>73</v>
      </c>
      <c r="G1390" s="41">
        <v>24</v>
      </c>
      <c r="H1390" s="41">
        <v>18</v>
      </c>
      <c r="I1390" s="41">
        <v>0</v>
      </c>
      <c r="J1390" s="41">
        <v>0</v>
      </c>
      <c r="K1390" s="41">
        <v>117</v>
      </c>
      <c r="L1390" s="42"/>
      <c r="M1390" s="43"/>
    </row>
    <row r="1391" spans="1:13" ht="12.75" customHeight="1">
      <c r="A1391" s="37"/>
      <c r="B1391" s="38">
        <v>1384</v>
      </c>
      <c r="C1391" s="39" t="s">
        <v>117</v>
      </c>
      <c r="D1391" s="38" t="s">
        <v>41</v>
      </c>
      <c r="E1391" s="40" t="s">
        <v>21</v>
      </c>
      <c r="F1391" s="41">
        <v>92</v>
      </c>
      <c r="G1391" s="41">
        <v>63</v>
      </c>
      <c r="H1391" s="41">
        <v>14</v>
      </c>
      <c r="I1391" s="41">
        <v>0</v>
      </c>
      <c r="J1391" s="41">
        <v>0</v>
      </c>
      <c r="K1391" s="41">
        <v>169</v>
      </c>
      <c r="L1391" s="42"/>
      <c r="M1391" s="43"/>
    </row>
    <row r="1392" spans="1:13" ht="12.75" customHeight="1">
      <c r="A1392" s="37"/>
      <c r="B1392" s="38">
        <v>1385</v>
      </c>
      <c r="C1392" s="39" t="s">
        <v>117</v>
      </c>
      <c r="D1392" s="38" t="s">
        <v>42</v>
      </c>
      <c r="E1392" s="49" t="s">
        <v>44</v>
      </c>
      <c r="F1392" s="41">
        <v>0</v>
      </c>
      <c r="G1392" s="41">
        <v>0</v>
      </c>
      <c r="H1392" s="41">
        <v>0</v>
      </c>
      <c r="I1392" s="41">
        <v>0</v>
      </c>
      <c r="J1392" s="41">
        <v>0</v>
      </c>
      <c r="K1392" s="41">
        <v>0</v>
      </c>
      <c r="L1392" s="42"/>
      <c r="M1392" s="43"/>
    </row>
    <row r="1393" spans="1:13" ht="12.75" customHeight="1">
      <c r="A1393" s="37"/>
      <c r="B1393" s="38">
        <v>1386</v>
      </c>
      <c r="C1393" s="39" t="s">
        <v>117</v>
      </c>
      <c r="D1393" s="38"/>
      <c r="E1393" s="40" t="s">
        <v>1</v>
      </c>
      <c r="F1393" s="41">
        <v>2931</v>
      </c>
      <c r="G1393" s="41">
        <v>1153</v>
      </c>
      <c r="H1393" s="41">
        <v>364</v>
      </c>
      <c r="I1393" s="41">
        <v>94</v>
      </c>
      <c r="J1393" s="41">
        <v>3</v>
      </c>
      <c r="K1393" s="41">
        <v>4543</v>
      </c>
      <c r="L1393" s="42"/>
      <c r="M1393" s="43"/>
    </row>
    <row r="1394" spans="1:13" ht="12.75" customHeight="1">
      <c r="A1394" s="37"/>
      <c r="B1394" s="38">
        <v>1387</v>
      </c>
      <c r="C1394" s="39" t="s">
        <v>118</v>
      </c>
      <c r="D1394" s="38" t="s">
        <v>23</v>
      </c>
      <c r="E1394" s="40" t="s">
        <v>3</v>
      </c>
      <c r="F1394" s="41">
        <v>573</v>
      </c>
      <c r="G1394" s="41">
        <v>210</v>
      </c>
      <c r="H1394" s="41">
        <v>48</v>
      </c>
      <c r="I1394" s="41">
        <v>22</v>
      </c>
      <c r="J1394" s="41">
        <v>0</v>
      </c>
      <c r="K1394" s="41">
        <v>853</v>
      </c>
      <c r="L1394" s="42"/>
      <c r="M1394" s="43"/>
    </row>
    <row r="1395" spans="1:13" ht="12.75" customHeight="1">
      <c r="A1395" s="37"/>
      <c r="B1395" s="38">
        <v>1388</v>
      </c>
      <c r="C1395" s="39" t="s">
        <v>118</v>
      </c>
      <c r="D1395" s="38" t="s">
        <v>24</v>
      </c>
      <c r="E1395" s="40" t="s">
        <v>4</v>
      </c>
      <c r="F1395" s="41">
        <v>0</v>
      </c>
      <c r="G1395" s="41">
        <v>0</v>
      </c>
      <c r="H1395" s="41">
        <v>0</v>
      </c>
      <c r="I1395" s="41">
        <v>0</v>
      </c>
      <c r="J1395" s="41">
        <v>0</v>
      </c>
      <c r="K1395" s="41">
        <v>0</v>
      </c>
      <c r="L1395" s="42"/>
      <c r="M1395" s="43"/>
    </row>
    <row r="1396" spans="1:13" ht="12.75" customHeight="1">
      <c r="A1396" s="37"/>
      <c r="B1396" s="38">
        <v>1389</v>
      </c>
      <c r="C1396" s="39" t="s">
        <v>118</v>
      </c>
      <c r="D1396" s="38" t="s">
        <v>25</v>
      </c>
      <c r="E1396" s="40" t="s">
        <v>5</v>
      </c>
      <c r="F1396" s="41">
        <v>46</v>
      </c>
      <c r="G1396" s="41">
        <v>28</v>
      </c>
      <c r="H1396" s="41">
        <v>19</v>
      </c>
      <c r="I1396" s="41">
        <v>6</v>
      </c>
      <c r="J1396" s="41">
        <v>0</v>
      </c>
      <c r="K1396" s="41">
        <v>99</v>
      </c>
      <c r="L1396" s="42"/>
      <c r="M1396" s="43"/>
    </row>
    <row r="1397" spans="1:13" ht="12.75" customHeight="1">
      <c r="A1397" s="37"/>
      <c r="B1397" s="38">
        <v>1390</v>
      </c>
      <c r="C1397" s="39" t="s">
        <v>118</v>
      </c>
      <c r="D1397" s="38" t="s">
        <v>26</v>
      </c>
      <c r="E1397" s="40" t="s">
        <v>6</v>
      </c>
      <c r="F1397" s="41">
        <v>4</v>
      </c>
      <c r="G1397" s="41">
        <v>3</v>
      </c>
      <c r="H1397" s="41">
        <v>0</v>
      </c>
      <c r="I1397" s="41">
        <v>0</v>
      </c>
      <c r="J1397" s="41">
        <v>0</v>
      </c>
      <c r="K1397" s="41">
        <v>7</v>
      </c>
      <c r="L1397" s="42"/>
      <c r="M1397" s="43"/>
    </row>
    <row r="1398" spans="1:13" ht="12.75" customHeight="1">
      <c r="A1398" s="37"/>
      <c r="B1398" s="38">
        <v>1391</v>
      </c>
      <c r="C1398" s="39" t="s">
        <v>118</v>
      </c>
      <c r="D1398" s="38" t="s">
        <v>27</v>
      </c>
      <c r="E1398" s="40" t="s">
        <v>7</v>
      </c>
      <c r="F1398" s="41">
        <v>207</v>
      </c>
      <c r="G1398" s="41">
        <v>130</v>
      </c>
      <c r="H1398" s="41">
        <v>19</v>
      </c>
      <c r="I1398" s="41">
        <v>3</v>
      </c>
      <c r="J1398" s="41">
        <v>0</v>
      </c>
      <c r="K1398" s="41">
        <v>359</v>
      </c>
      <c r="L1398" s="42"/>
      <c r="M1398" s="43"/>
    </row>
    <row r="1399" spans="1:13" ht="12.75" customHeight="1">
      <c r="A1399" s="37"/>
      <c r="B1399" s="38">
        <v>1392</v>
      </c>
      <c r="C1399" s="39" t="s">
        <v>118</v>
      </c>
      <c r="D1399" s="38" t="s">
        <v>28</v>
      </c>
      <c r="E1399" s="40" t="s">
        <v>8</v>
      </c>
      <c r="F1399" s="41">
        <v>38</v>
      </c>
      <c r="G1399" s="41">
        <v>12</v>
      </c>
      <c r="H1399" s="41">
        <v>11</v>
      </c>
      <c r="I1399" s="41">
        <v>5</v>
      </c>
      <c r="J1399" s="41">
        <v>0</v>
      </c>
      <c r="K1399" s="41">
        <v>67</v>
      </c>
      <c r="L1399" s="42"/>
      <c r="M1399" s="43"/>
    </row>
    <row r="1400" spans="1:13" ht="12.75" customHeight="1">
      <c r="A1400" s="37"/>
      <c r="B1400" s="38">
        <v>1393</v>
      </c>
      <c r="C1400" s="39" t="s">
        <v>118</v>
      </c>
      <c r="D1400" s="38" t="s">
        <v>29</v>
      </c>
      <c r="E1400" s="40" t="s">
        <v>9</v>
      </c>
      <c r="F1400" s="41">
        <v>68</v>
      </c>
      <c r="G1400" s="41">
        <v>65</v>
      </c>
      <c r="H1400" s="41">
        <v>23</v>
      </c>
      <c r="I1400" s="41">
        <v>7</v>
      </c>
      <c r="J1400" s="41">
        <v>0</v>
      </c>
      <c r="K1400" s="41">
        <v>163</v>
      </c>
      <c r="L1400" s="42"/>
      <c r="M1400" s="43"/>
    </row>
    <row r="1401" spans="1:13" ht="12.75" customHeight="1">
      <c r="A1401" s="37"/>
      <c r="B1401" s="38">
        <v>1394</v>
      </c>
      <c r="C1401" s="39" t="s">
        <v>118</v>
      </c>
      <c r="D1401" s="38" t="s">
        <v>30</v>
      </c>
      <c r="E1401" s="40" t="s">
        <v>10</v>
      </c>
      <c r="F1401" s="41">
        <v>36</v>
      </c>
      <c r="G1401" s="41">
        <v>42</v>
      </c>
      <c r="H1401" s="41">
        <v>30</v>
      </c>
      <c r="I1401" s="41">
        <v>7</v>
      </c>
      <c r="J1401" s="41">
        <v>0</v>
      </c>
      <c r="K1401" s="41">
        <v>115</v>
      </c>
      <c r="L1401" s="42"/>
      <c r="M1401" s="43"/>
    </row>
    <row r="1402" spans="1:13" ht="12.75" customHeight="1">
      <c r="A1402" s="37"/>
      <c r="B1402" s="38">
        <v>1395</v>
      </c>
      <c r="C1402" s="39" t="s">
        <v>118</v>
      </c>
      <c r="D1402" s="38" t="s">
        <v>31</v>
      </c>
      <c r="E1402" s="40" t="s">
        <v>11</v>
      </c>
      <c r="F1402" s="41">
        <v>89</v>
      </c>
      <c r="G1402" s="41">
        <v>44</v>
      </c>
      <c r="H1402" s="41">
        <v>16</v>
      </c>
      <c r="I1402" s="41">
        <v>3</v>
      </c>
      <c r="J1402" s="41">
        <v>0</v>
      </c>
      <c r="K1402" s="41">
        <v>151</v>
      </c>
      <c r="L1402" s="42"/>
      <c r="M1402" s="43"/>
    </row>
    <row r="1403" spans="1:13" ht="12.75" customHeight="1">
      <c r="A1403" s="37"/>
      <c r="B1403" s="38">
        <v>1396</v>
      </c>
      <c r="C1403" s="39" t="s">
        <v>118</v>
      </c>
      <c r="D1403" s="38" t="s">
        <v>32</v>
      </c>
      <c r="E1403" s="40" t="s">
        <v>12</v>
      </c>
      <c r="F1403" s="41">
        <v>0</v>
      </c>
      <c r="G1403" s="41">
        <v>3</v>
      </c>
      <c r="H1403" s="41">
        <v>3</v>
      </c>
      <c r="I1403" s="41">
        <v>0</v>
      </c>
      <c r="J1403" s="41">
        <v>0</v>
      </c>
      <c r="K1403" s="41">
        <v>7</v>
      </c>
      <c r="L1403" s="42"/>
      <c r="M1403" s="43"/>
    </row>
    <row r="1404" spans="1:13" ht="12.75" customHeight="1">
      <c r="A1404" s="37"/>
      <c r="B1404" s="38">
        <v>1397</v>
      </c>
      <c r="C1404" s="39" t="s">
        <v>118</v>
      </c>
      <c r="D1404" s="38" t="s">
        <v>33</v>
      </c>
      <c r="E1404" s="40" t="s">
        <v>13</v>
      </c>
      <c r="F1404" s="41">
        <v>48</v>
      </c>
      <c r="G1404" s="41">
        <v>13</v>
      </c>
      <c r="H1404" s="41">
        <v>3</v>
      </c>
      <c r="I1404" s="41">
        <v>0</v>
      </c>
      <c r="J1404" s="41">
        <v>0</v>
      </c>
      <c r="K1404" s="41">
        <v>64</v>
      </c>
      <c r="L1404" s="42"/>
      <c r="M1404" s="43"/>
    </row>
    <row r="1405" spans="1:13" ht="12.75" customHeight="1">
      <c r="A1405" s="37"/>
      <c r="B1405" s="38">
        <v>1398</v>
      </c>
      <c r="C1405" s="39" t="s">
        <v>118</v>
      </c>
      <c r="D1405" s="38" t="s">
        <v>34</v>
      </c>
      <c r="E1405" s="40" t="s">
        <v>14</v>
      </c>
      <c r="F1405" s="41">
        <v>224</v>
      </c>
      <c r="G1405" s="41">
        <v>23</v>
      </c>
      <c r="H1405" s="41">
        <v>11</v>
      </c>
      <c r="I1405" s="41">
        <v>0</v>
      </c>
      <c r="J1405" s="41">
        <v>0</v>
      </c>
      <c r="K1405" s="41">
        <v>258</v>
      </c>
      <c r="L1405" s="42"/>
      <c r="M1405" s="43"/>
    </row>
    <row r="1406" spans="1:13" ht="12.75" customHeight="1">
      <c r="A1406" s="37"/>
      <c r="B1406" s="38">
        <v>1399</v>
      </c>
      <c r="C1406" s="39" t="s">
        <v>118</v>
      </c>
      <c r="D1406" s="38" t="s">
        <v>35</v>
      </c>
      <c r="E1406" s="40" t="s">
        <v>15</v>
      </c>
      <c r="F1406" s="41">
        <v>59</v>
      </c>
      <c r="G1406" s="41">
        <v>23</v>
      </c>
      <c r="H1406" s="41">
        <v>13</v>
      </c>
      <c r="I1406" s="41">
        <v>4</v>
      </c>
      <c r="J1406" s="41">
        <v>0</v>
      </c>
      <c r="K1406" s="41">
        <v>99</v>
      </c>
      <c r="L1406" s="42"/>
      <c r="M1406" s="43"/>
    </row>
    <row r="1407" spans="1:13" ht="12.75" customHeight="1">
      <c r="A1407" s="37"/>
      <c r="B1407" s="38">
        <v>1400</v>
      </c>
      <c r="C1407" s="39" t="s">
        <v>118</v>
      </c>
      <c r="D1407" s="38" t="s">
        <v>36</v>
      </c>
      <c r="E1407" s="40" t="s">
        <v>16</v>
      </c>
      <c r="F1407" s="41">
        <v>44</v>
      </c>
      <c r="G1407" s="41">
        <v>32</v>
      </c>
      <c r="H1407" s="41">
        <v>16</v>
      </c>
      <c r="I1407" s="41">
        <v>11</v>
      </c>
      <c r="J1407" s="41">
        <v>0</v>
      </c>
      <c r="K1407" s="41">
        <v>103</v>
      </c>
      <c r="L1407" s="42"/>
      <c r="M1407" s="43"/>
    </row>
    <row r="1408" spans="1:13" ht="12.75" customHeight="1">
      <c r="A1408" s="37"/>
      <c r="B1408" s="38">
        <v>1401</v>
      </c>
      <c r="C1408" s="39" t="s">
        <v>118</v>
      </c>
      <c r="D1408" s="38" t="s">
        <v>37</v>
      </c>
      <c r="E1408" s="40" t="s">
        <v>17</v>
      </c>
      <c r="F1408" s="41">
        <v>0</v>
      </c>
      <c r="G1408" s="41">
        <v>0</v>
      </c>
      <c r="H1408" s="41">
        <v>0</v>
      </c>
      <c r="I1408" s="41">
        <v>0</v>
      </c>
      <c r="J1408" s="41">
        <v>0</v>
      </c>
      <c r="K1408" s="41">
        <v>0</v>
      </c>
      <c r="L1408" s="42"/>
      <c r="M1408" s="43"/>
    </row>
    <row r="1409" spans="1:13" ht="12.75" customHeight="1">
      <c r="A1409" s="37"/>
      <c r="B1409" s="38">
        <v>1402</v>
      </c>
      <c r="C1409" s="39" t="s">
        <v>118</v>
      </c>
      <c r="D1409" s="38" t="s">
        <v>38</v>
      </c>
      <c r="E1409" s="40" t="s">
        <v>18</v>
      </c>
      <c r="F1409" s="41">
        <v>14</v>
      </c>
      <c r="G1409" s="41">
        <v>0</v>
      </c>
      <c r="H1409" s="41">
        <v>3</v>
      </c>
      <c r="I1409" s="41">
        <v>0</v>
      </c>
      <c r="J1409" s="41">
        <v>0</v>
      </c>
      <c r="K1409" s="41">
        <v>20</v>
      </c>
      <c r="L1409" s="42"/>
      <c r="M1409" s="43"/>
    </row>
    <row r="1410" spans="1:13" ht="12.75" customHeight="1">
      <c r="A1410" s="37"/>
      <c r="B1410" s="38">
        <v>1403</v>
      </c>
      <c r="C1410" s="39" t="s">
        <v>118</v>
      </c>
      <c r="D1410" s="38" t="s">
        <v>39</v>
      </c>
      <c r="E1410" s="40" t="s">
        <v>19</v>
      </c>
      <c r="F1410" s="41">
        <v>50</v>
      </c>
      <c r="G1410" s="41">
        <v>30</v>
      </c>
      <c r="H1410" s="41">
        <v>14</v>
      </c>
      <c r="I1410" s="41">
        <v>4</v>
      </c>
      <c r="J1410" s="41">
        <v>0</v>
      </c>
      <c r="K1410" s="41">
        <v>98</v>
      </c>
      <c r="L1410" s="42"/>
      <c r="M1410" s="43"/>
    </row>
    <row r="1411" spans="1:13" ht="12.75" customHeight="1">
      <c r="A1411" s="37"/>
      <c r="B1411" s="38">
        <v>1404</v>
      </c>
      <c r="C1411" s="39" t="s">
        <v>118</v>
      </c>
      <c r="D1411" s="38" t="s">
        <v>40</v>
      </c>
      <c r="E1411" s="40" t="s">
        <v>20</v>
      </c>
      <c r="F1411" s="41">
        <v>8</v>
      </c>
      <c r="G1411" s="41">
        <v>0</v>
      </c>
      <c r="H1411" s="41">
        <v>4</v>
      </c>
      <c r="I1411" s="41">
        <v>0</v>
      </c>
      <c r="J1411" s="41">
        <v>0</v>
      </c>
      <c r="K1411" s="41">
        <v>13</v>
      </c>
      <c r="L1411" s="42"/>
      <c r="M1411" s="43"/>
    </row>
    <row r="1412" spans="1:13" ht="12.75" customHeight="1">
      <c r="A1412" s="37"/>
      <c r="B1412" s="38">
        <v>1405</v>
      </c>
      <c r="C1412" s="39" t="s">
        <v>118</v>
      </c>
      <c r="D1412" s="38" t="s">
        <v>41</v>
      </c>
      <c r="E1412" s="40" t="s">
        <v>21</v>
      </c>
      <c r="F1412" s="41">
        <v>83</v>
      </c>
      <c r="G1412" s="41">
        <v>62</v>
      </c>
      <c r="H1412" s="41">
        <v>16</v>
      </c>
      <c r="I1412" s="41">
        <v>0</v>
      </c>
      <c r="J1412" s="41">
        <v>0</v>
      </c>
      <c r="K1412" s="41">
        <v>162</v>
      </c>
      <c r="L1412" s="42"/>
      <c r="M1412" s="43"/>
    </row>
    <row r="1413" spans="1:13" ht="12.75" customHeight="1">
      <c r="A1413" s="37"/>
      <c r="B1413" s="38">
        <v>1406</v>
      </c>
      <c r="C1413" s="39" t="s">
        <v>118</v>
      </c>
      <c r="D1413" s="38" t="s">
        <v>42</v>
      </c>
      <c r="E1413" s="49" t="s">
        <v>44</v>
      </c>
      <c r="F1413" s="41">
        <v>0</v>
      </c>
      <c r="G1413" s="41">
        <v>0</v>
      </c>
      <c r="H1413" s="41">
        <v>0</v>
      </c>
      <c r="I1413" s="41">
        <v>0</v>
      </c>
      <c r="J1413" s="41">
        <v>0</v>
      </c>
      <c r="K1413" s="41">
        <v>0</v>
      </c>
      <c r="L1413" s="42"/>
      <c r="M1413" s="43"/>
    </row>
    <row r="1414" spans="1:13" ht="12.75" customHeight="1">
      <c r="A1414" s="37"/>
      <c r="B1414" s="38">
        <v>1407</v>
      </c>
      <c r="C1414" s="39" t="s">
        <v>118</v>
      </c>
      <c r="D1414" s="38"/>
      <c r="E1414" s="40" t="s">
        <v>1</v>
      </c>
      <c r="F1414" s="41">
        <v>1596</v>
      </c>
      <c r="G1414" s="41">
        <v>721</v>
      </c>
      <c r="H1414" s="41">
        <v>248</v>
      </c>
      <c r="I1414" s="41">
        <v>73</v>
      </c>
      <c r="J1414" s="41">
        <v>3</v>
      </c>
      <c r="K1414" s="41">
        <v>2641</v>
      </c>
      <c r="L1414" s="42"/>
      <c r="M1414" s="43"/>
    </row>
    <row r="1415" spans="1:13" ht="12.75" customHeight="1">
      <c r="A1415" s="37"/>
      <c r="B1415" s="38">
        <v>1408</v>
      </c>
      <c r="C1415" s="39" t="s">
        <v>119</v>
      </c>
      <c r="D1415" s="38" t="s">
        <v>23</v>
      </c>
      <c r="E1415" s="40" t="s">
        <v>3</v>
      </c>
      <c r="F1415" s="41">
        <v>412</v>
      </c>
      <c r="G1415" s="41">
        <v>90</v>
      </c>
      <c r="H1415" s="41">
        <v>9</v>
      </c>
      <c r="I1415" s="41">
        <v>0</v>
      </c>
      <c r="J1415" s="41">
        <v>0</v>
      </c>
      <c r="K1415" s="41">
        <v>512</v>
      </c>
      <c r="L1415" s="42"/>
      <c r="M1415" s="43"/>
    </row>
    <row r="1416" spans="1:13" ht="12.75" customHeight="1">
      <c r="A1416" s="37"/>
      <c r="B1416" s="38">
        <v>1409</v>
      </c>
      <c r="C1416" s="39" t="s">
        <v>119</v>
      </c>
      <c r="D1416" s="38" t="s">
        <v>24</v>
      </c>
      <c r="E1416" s="40" t="s">
        <v>4</v>
      </c>
      <c r="F1416" s="41">
        <v>0</v>
      </c>
      <c r="G1416" s="41">
        <v>0</v>
      </c>
      <c r="H1416" s="41">
        <v>0</v>
      </c>
      <c r="I1416" s="41">
        <v>0</v>
      </c>
      <c r="J1416" s="41">
        <v>0</v>
      </c>
      <c r="K1416" s="41">
        <v>3</v>
      </c>
      <c r="L1416" s="42"/>
      <c r="M1416" s="43"/>
    </row>
    <row r="1417" spans="1:13" ht="12.75" customHeight="1">
      <c r="A1417" s="37"/>
      <c r="B1417" s="38">
        <v>1410</v>
      </c>
      <c r="C1417" s="39" t="s">
        <v>119</v>
      </c>
      <c r="D1417" s="38" t="s">
        <v>25</v>
      </c>
      <c r="E1417" s="40" t="s">
        <v>5</v>
      </c>
      <c r="F1417" s="41">
        <v>15</v>
      </c>
      <c r="G1417" s="41">
        <v>6</v>
      </c>
      <c r="H1417" s="41">
        <v>0</v>
      </c>
      <c r="I1417" s="41">
        <v>3</v>
      </c>
      <c r="J1417" s="41">
        <v>0</v>
      </c>
      <c r="K1417" s="41">
        <v>25</v>
      </c>
      <c r="L1417" s="42"/>
      <c r="M1417" s="43"/>
    </row>
    <row r="1418" spans="1:13" ht="12.75" customHeight="1">
      <c r="A1418" s="37"/>
      <c r="B1418" s="38">
        <v>1411</v>
      </c>
      <c r="C1418" s="39" t="s">
        <v>119</v>
      </c>
      <c r="D1418" s="38" t="s">
        <v>26</v>
      </c>
      <c r="E1418" s="40" t="s">
        <v>6</v>
      </c>
      <c r="F1418" s="41">
        <v>0</v>
      </c>
      <c r="G1418" s="41">
        <v>0</v>
      </c>
      <c r="H1418" s="41">
        <v>0</v>
      </c>
      <c r="I1418" s="41">
        <v>0</v>
      </c>
      <c r="J1418" s="41">
        <v>0</v>
      </c>
      <c r="K1418" s="41">
        <v>3</v>
      </c>
      <c r="L1418" s="42"/>
      <c r="M1418" s="43"/>
    </row>
    <row r="1419" spans="1:13" ht="12.75" customHeight="1">
      <c r="A1419" s="37"/>
      <c r="B1419" s="38">
        <v>1412</v>
      </c>
      <c r="C1419" s="39" t="s">
        <v>119</v>
      </c>
      <c r="D1419" s="38" t="s">
        <v>27</v>
      </c>
      <c r="E1419" s="40" t="s">
        <v>7</v>
      </c>
      <c r="F1419" s="41">
        <v>65</v>
      </c>
      <c r="G1419" s="41">
        <v>29</v>
      </c>
      <c r="H1419" s="41">
        <v>7</v>
      </c>
      <c r="I1419" s="41">
        <v>0</v>
      </c>
      <c r="J1419" s="41">
        <v>0</v>
      </c>
      <c r="K1419" s="41">
        <v>102</v>
      </c>
      <c r="L1419" s="42"/>
      <c r="M1419" s="43"/>
    </row>
    <row r="1420" spans="1:13" ht="12.75" customHeight="1">
      <c r="A1420" s="37"/>
      <c r="B1420" s="38">
        <v>1413</v>
      </c>
      <c r="C1420" s="39" t="s">
        <v>119</v>
      </c>
      <c r="D1420" s="38" t="s">
        <v>28</v>
      </c>
      <c r="E1420" s="40" t="s">
        <v>8</v>
      </c>
      <c r="F1420" s="41">
        <v>12</v>
      </c>
      <c r="G1420" s="41">
        <v>3</v>
      </c>
      <c r="H1420" s="41">
        <v>3</v>
      </c>
      <c r="I1420" s="41">
        <v>0</v>
      </c>
      <c r="J1420" s="41">
        <v>0</v>
      </c>
      <c r="K1420" s="41">
        <v>16</v>
      </c>
      <c r="L1420" s="42"/>
      <c r="M1420" s="43"/>
    </row>
    <row r="1421" spans="1:13" ht="12.75" customHeight="1">
      <c r="A1421" s="37"/>
      <c r="B1421" s="38">
        <v>1414</v>
      </c>
      <c r="C1421" s="39" t="s">
        <v>119</v>
      </c>
      <c r="D1421" s="38" t="s">
        <v>29</v>
      </c>
      <c r="E1421" s="40" t="s">
        <v>9</v>
      </c>
      <c r="F1421" s="41">
        <v>13</v>
      </c>
      <c r="G1421" s="41">
        <v>5</v>
      </c>
      <c r="H1421" s="41">
        <v>6</v>
      </c>
      <c r="I1421" s="41">
        <v>0</v>
      </c>
      <c r="J1421" s="41">
        <v>0</v>
      </c>
      <c r="K1421" s="41">
        <v>25</v>
      </c>
      <c r="L1421" s="42"/>
      <c r="M1421" s="43"/>
    </row>
    <row r="1422" spans="1:13" ht="12.75" customHeight="1">
      <c r="A1422" s="37"/>
      <c r="B1422" s="38">
        <v>1415</v>
      </c>
      <c r="C1422" s="39" t="s">
        <v>119</v>
      </c>
      <c r="D1422" s="38" t="s">
        <v>30</v>
      </c>
      <c r="E1422" s="40" t="s">
        <v>10</v>
      </c>
      <c r="F1422" s="41">
        <v>14</v>
      </c>
      <c r="G1422" s="41">
        <v>15</v>
      </c>
      <c r="H1422" s="41">
        <v>9</v>
      </c>
      <c r="I1422" s="41">
        <v>0</v>
      </c>
      <c r="J1422" s="41">
        <v>0</v>
      </c>
      <c r="K1422" s="41">
        <v>38</v>
      </c>
      <c r="L1422" s="42"/>
      <c r="M1422" s="43"/>
    </row>
    <row r="1423" spans="1:13" ht="12.75" customHeight="1">
      <c r="A1423" s="37"/>
      <c r="B1423" s="38">
        <v>1416</v>
      </c>
      <c r="C1423" s="39" t="s">
        <v>119</v>
      </c>
      <c r="D1423" s="38" t="s">
        <v>31</v>
      </c>
      <c r="E1423" s="40" t="s">
        <v>11</v>
      </c>
      <c r="F1423" s="41">
        <v>19</v>
      </c>
      <c r="G1423" s="41">
        <v>13</v>
      </c>
      <c r="H1423" s="41">
        <v>6</v>
      </c>
      <c r="I1423" s="41">
        <v>0</v>
      </c>
      <c r="J1423" s="41">
        <v>0</v>
      </c>
      <c r="K1423" s="41">
        <v>39</v>
      </c>
      <c r="L1423" s="42"/>
      <c r="M1423" s="43"/>
    </row>
    <row r="1424" spans="1:13" ht="12.75" customHeight="1">
      <c r="A1424" s="37"/>
      <c r="B1424" s="38">
        <v>1417</v>
      </c>
      <c r="C1424" s="39" t="s">
        <v>119</v>
      </c>
      <c r="D1424" s="38" t="s">
        <v>32</v>
      </c>
      <c r="E1424" s="40" t="s">
        <v>12</v>
      </c>
      <c r="F1424" s="41">
        <v>0</v>
      </c>
      <c r="G1424" s="41">
        <v>3</v>
      </c>
      <c r="H1424" s="41">
        <v>0</v>
      </c>
      <c r="I1424" s="41">
        <v>0</v>
      </c>
      <c r="J1424" s="41">
        <v>0</v>
      </c>
      <c r="K1424" s="41">
        <v>0</v>
      </c>
      <c r="L1424" s="42"/>
      <c r="M1424" s="43"/>
    </row>
    <row r="1425" spans="1:13" ht="12.75" customHeight="1">
      <c r="A1425" s="37"/>
      <c r="B1425" s="38">
        <v>1418</v>
      </c>
      <c r="C1425" s="39" t="s">
        <v>119</v>
      </c>
      <c r="D1425" s="38" t="s">
        <v>33</v>
      </c>
      <c r="E1425" s="40" t="s">
        <v>13</v>
      </c>
      <c r="F1425" s="41">
        <v>13</v>
      </c>
      <c r="G1425" s="41">
        <v>0</v>
      </c>
      <c r="H1425" s="41">
        <v>3</v>
      </c>
      <c r="I1425" s="41">
        <v>0</v>
      </c>
      <c r="J1425" s="41">
        <v>0</v>
      </c>
      <c r="K1425" s="41">
        <v>15</v>
      </c>
      <c r="L1425" s="42"/>
      <c r="M1425" s="43"/>
    </row>
    <row r="1426" spans="1:13" ht="12.75" customHeight="1">
      <c r="A1426" s="37"/>
      <c r="B1426" s="38">
        <v>1419</v>
      </c>
      <c r="C1426" s="39" t="s">
        <v>119</v>
      </c>
      <c r="D1426" s="38" t="s">
        <v>34</v>
      </c>
      <c r="E1426" s="40" t="s">
        <v>14</v>
      </c>
      <c r="F1426" s="41">
        <v>63</v>
      </c>
      <c r="G1426" s="41">
        <v>4</v>
      </c>
      <c r="H1426" s="41">
        <v>0</v>
      </c>
      <c r="I1426" s="41">
        <v>0</v>
      </c>
      <c r="J1426" s="41">
        <v>0</v>
      </c>
      <c r="K1426" s="41">
        <v>67</v>
      </c>
      <c r="L1426" s="42"/>
      <c r="M1426" s="43"/>
    </row>
    <row r="1427" spans="1:13" ht="12.75" customHeight="1">
      <c r="A1427" s="37"/>
      <c r="B1427" s="38">
        <v>1420</v>
      </c>
      <c r="C1427" s="39" t="s">
        <v>119</v>
      </c>
      <c r="D1427" s="38" t="s">
        <v>35</v>
      </c>
      <c r="E1427" s="40" t="s">
        <v>15</v>
      </c>
      <c r="F1427" s="41">
        <v>27</v>
      </c>
      <c r="G1427" s="41">
        <v>15</v>
      </c>
      <c r="H1427" s="41">
        <v>6</v>
      </c>
      <c r="I1427" s="41">
        <v>0</v>
      </c>
      <c r="J1427" s="41">
        <v>0</v>
      </c>
      <c r="K1427" s="41">
        <v>48</v>
      </c>
      <c r="L1427" s="42"/>
      <c r="M1427" s="43"/>
    </row>
    <row r="1428" spans="1:13" ht="12.75" customHeight="1">
      <c r="A1428" s="37"/>
      <c r="B1428" s="38">
        <v>1421</v>
      </c>
      <c r="C1428" s="39" t="s">
        <v>119</v>
      </c>
      <c r="D1428" s="38" t="s">
        <v>36</v>
      </c>
      <c r="E1428" s="40" t="s">
        <v>16</v>
      </c>
      <c r="F1428" s="41">
        <v>17</v>
      </c>
      <c r="G1428" s="41">
        <v>4</v>
      </c>
      <c r="H1428" s="41">
        <v>3</v>
      </c>
      <c r="I1428" s="41">
        <v>0</v>
      </c>
      <c r="J1428" s="41">
        <v>0</v>
      </c>
      <c r="K1428" s="41">
        <v>24</v>
      </c>
      <c r="L1428" s="42"/>
      <c r="M1428" s="43"/>
    </row>
    <row r="1429" spans="1:13" ht="12.75" customHeight="1">
      <c r="A1429" s="37"/>
      <c r="B1429" s="38">
        <v>1422</v>
      </c>
      <c r="C1429" s="39" t="s">
        <v>119</v>
      </c>
      <c r="D1429" s="38" t="s">
        <v>37</v>
      </c>
      <c r="E1429" s="40" t="s">
        <v>17</v>
      </c>
      <c r="F1429" s="41">
        <v>3</v>
      </c>
      <c r="G1429" s="41">
        <v>0</v>
      </c>
      <c r="H1429" s="41">
        <v>0</v>
      </c>
      <c r="I1429" s="41">
        <v>0</v>
      </c>
      <c r="J1429" s="41">
        <v>0</v>
      </c>
      <c r="K1429" s="41">
        <v>3</v>
      </c>
      <c r="L1429" s="42"/>
      <c r="M1429" s="43"/>
    </row>
    <row r="1430" spans="1:13" ht="12.75" customHeight="1">
      <c r="A1430" s="37"/>
      <c r="B1430" s="38">
        <v>1423</v>
      </c>
      <c r="C1430" s="39" t="s">
        <v>119</v>
      </c>
      <c r="D1430" s="38" t="s">
        <v>38</v>
      </c>
      <c r="E1430" s="40" t="s">
        <v>18</v>
      </c>
      <c r="F1430" s="41">
        <v>3</v>
      </c>
      <c r="G1430" s="41">
        <v>0</v>
      </c>
      <c r="H1430" s="41">
        <v>3</v>
      </c>
      <c r="I1430" s="41">
        <v>0</v>
      </c>
      <c r="J1430" s="41">
        <v>0</v>
      </c>
      <c r="K1430" s="41">
        <v>4</v>
      </c>
      <c r="L1430" s="42"/>
      <c r="M1430" s="43"/>
    </row>
    <row r="1431" spans="1:13" ht="12.75" customHeight="1">
      <c r="A1431" s="37"/>
      <c r="B1431" s="38">
        <v>1424</v>
      </c>
      <c r="C1431" s="39" t="s">
        <v>119</v>
      </c>
      <c r="D1431" s="38" t="s">
        <v>39</v>
      </c>
      <c r="E1431" s="40" t="s">
        <v>19</v>
      </c>
      <c r="F1431" s="41">
        <v>17</v>
      </c>
      <c r="G1431" s="41">
        <v>3</v>
      </c>
      <c r="H1431" s="41">
        <v>3</v>
      </c>
      <c r="I1431" s="41">
        <v>0</v>
      </c>
      <c r="J1431" s="41">
        <v>0</v>
      </c>
      <c r="K1431" s="41">
        <v>22</v>
      </c>
      <c r="L1431" s="42"/>
      <c r="M1431" s="43"/>
    </row>
    <row r="1432" spans="1:13" ht="12.75" customHeight="1">
      <c r="A1432" s="37"/>
      <c r="B1432" s="38">
        <v>1425</v>
      </c>
      <c r="C1432" s="39" t="s">
        <v>119</v>
      </c>
      <c r="D1432" s="38" t="s">
        <v>40</v>
      </c>
      <c r="E1432" s="40" t="s">
        <v>20</v>
      </c>
      <c r="F1432" s="41">
        <v>5</v>
      </c>
      <c r="G1432" s="41">
        <v>5</v>
      </c>
      <c r="H1432" s="41">
        <v>0</v>
      </c>
      <c r="I1432" s="41">
        <v>0</v>
      </c>
      <c r="J1432" s="41">
        <v>0</v>
      </c>
      <c r="K1432" s="41">
        <v>10</v>
      </c>
      <c r="L1432" s="42"/>
      <c r="M1432" s="43"/>
    </row>
    <row r="1433" spans="1:13" ht="12.75" customHeight="1">
      <c r="A1433" s="37"/>
      <c r="B1433" s="38">
        <v>1426</v>
      </c>
      <c r="C1433" s="39" t="s">
        <v>119</v>
      </c>
      <c r="D1433" s="38" t="s">
        <v>41</v>
      </c>
      <c r="E1433" s="40" t="s">
        <v>21</v>
      </c>
      <c r="F1433" s="41">
        <v>17</v>
      </c>
      <c r="G1433" s="41">
        <v>10</v>
      </c>
      <c r="H1433" s="41">
        <v>3</v>
      </c>
      <c r="I1433" s="41">
        <v>0</v>
      </c>
      <c r="J1433" s="41">
        <v>0</v>
      </c>
      <c r="K1433" s="41">
        <v>30</v>
      </c>
      <c r="L1433" s="42"/>
      <c r="M1433" s="43"/>
    </row>
    <row r="1434" spans="1:13" ht="12.75" customHeight="1">
      <c r="A1434" s="37"/>
      <c r="B1434" s="38">
        <v>1427</v>
      </c>
      <c r="C1434" s="39" t="s">
        <v>119</v>
      </c>
      <c r="D1434" s="38" t="s">
        <v>42</v>
      </c>
      <c r="E1434" s="49" t="s">
        <v>44</v>
      </c>
      <c r="F1434" s="41">
        <v>3</v>
      </c>
      <c r="G1434" s="41">
        <v>0</v>
      </c>
      <c r="H1434" s="41">
        <v>0</v>
      </c>
      <c r="I1434" s="41">
        <v>0</v>
      </c>
      <c r="J1434" s="41">
        <v>0</v>
      </c>
      <c r="K1434" s="41">
        <v>3</v>
      </c>
      <c r="L1434" s="42"/>
      <c r="M1434" s="43"/>
    </row>
    <row r="1435" spans="1:13" ht="12.75" customHeight="1">
      <c r="A1435" s="37"/>
      <c r="B1435" s="38">
        <v>1428</v>
      </c>
      <c r="C1435" s="39" t="s">
        <v>119</v>
      </c>
      <c r="D1435" s="38"/>
      <c r="E1435" s="40" t="s">
        <v>1</v>
      </c>
      <c r="F1435" s="41">
        <v>719</v>
      </c>
      <c r="G1435" s="41">
        <v>203</v>
      </c>
      <c r="H1435" s="41">
        <v>59</v>
      </c>
      <c r="I1435" s="41">
        <v>6</v>
      </c>
      <c r="J1435" s="41">
        <v>0</v>
      </c>
      <c r="K1435" s="41">
        <v>987</v>
      </c>
      <c r="L1435" s="42"/>
      <c r="M1435" s="43"/>
    </row>
    <row r="1436" spans="1:13" ht="12.75" customHeight="1">
      <c r="A1436" s="37"/>
      <c r="B1436" s="38">
        <v>1429</v>
      </c>
      <c r="C1436" s="39" t="s">
        <v>120</v>
      </c>
      <c r="D1436" s="38" t="s">
        <v>23</v>
      </c>
      <c r="E1436" s="40" t="s">
        <v>3</v>
      </c>
      <c r="F1436" s="41">
        <v>721</v>
      </c>
      <c r="G1436" s="41">
        <v>97</v>
      </c>
      <c r="H1436" s="41">
        <v>26</v>
      </c>
      <c r="I1436" s="41">
        <v>6</v>
      </c>
      <c r="J1436" s="41">
        <v>0</v>
      </c>
      <c r="K1436" s="41">
        <v>850</v>
      </c>
      <c r="L1436" s="42"/>
      <c r="M1436" s="43"/>
    </row>
    <row r="1437" spans="1:13" ht="12.75" customHeight="1">
      <c r="A1437" s="37"/>
      <c r="B1437" s="38">
        <v>1430</v>
      </c>
      <c r="C1437" s="39" t="s">
        <v>120</v>
      </c>
      <c r="D1437" s="38" t="s">
        <v>24</v>
      </c>
      <c r="E1437" s="40" t="s">
        <v>4</v>
      </c>
      <c r="F1437" s="41">
        <v>3</v>
      </c>
      <c r="G1437" s="41">
        <v>0</v>
      </c>
      <c r="H1437" s="41">
        <v>0</v>
      </c>
      <c r="I1437" s="41">
        <v>0</v>
      </c>
      <c r="J1437" s="41">
        <v>0</v>
      </c>
      <c r="K1437" s="41">
        <v>3</v>
      </c>
      <c r="L1437" s="42"/>
      <c r="M1437" s="43"/>
    </row>
    <row r="1438" spans="1:13" ht="12.75" customHeight="1">
      <c r="A1438" s="37"/>
      <c r="B1438" s="38">
        <v>1431</v>
      </c>
      <c r="C1438" s="39" t="s">
        <v>120</v>
      </c>
      <c r="D1438" s="38" t="s">
        <v>25</v>
      </c>
      <c r="E1438" s="40" t="s">
        <v>5</v>
      </c>
      <c r="F1438" s="41">
        <v>75</v>
      </c>
      <c r="G1438" s="41">
        <v>37</v>
      </c>
      <c r="H1438" s="41">
        <v>30</v>
      </c>
      <c r="I1438" s="41">
        <v>12</v>
      </c>
      <c r="J1438" s="41">
        <v>0</v>
      </c>
      <c r="K1438" s="41">
        <v>154</v>
      </c>
      <c r="L1438" s="42"/>
      <c r="M1438" s="43"/>
    </row>
    <row r="1439" spans="1:13" ht="12.75" customHeight="1">
      <c r="A1439" s="37"/>
      <c r="B1439" s="38">
        <v>1432</v>
      </c>
      <c r="C1439" s="39" t="s">
        <v>120</v>
      </c>
      <c r="D1439" s="38" t="s">
        <v>26</v>
      </c>
      <c r="E1439" s="40" t="s">
        <v>6</v>
      </c>
      <c r="F1439" s="41">
        <v>4</v>
      </c>
      <c r="G1439" s="41">
        <v>0</v>
      </c>
      <c r="H1439" s="41">
        <v>3</v>
      </c>
      <c r="I1439" s="41">
        <v>0</v>
      </c>
      <c r="J1439" s="41">
        <v>0</v>
      </c>
      <c r="K1439" s="41">
        <v>7</v>
      </c>
      <c r="L1439" s="42"/>
      <c r="M1439" s="43"/>
    </row>
    <row r="1440" spans="1:13" ht="12.75" customHeight="1">
      <c r="A1440" s="37"/>
      <c r="B1440" s="38">
        <v>1433</v>
      </c>
      <c r="C1440" s="39" t="s">
        <v>120</v>
      </c>
      <c r="D1440" s="38" t="s">
        <v>27</v>
      </c>
      <c r="E1440" s="40" t="s">
        <v>7</v>
      </c>
      <c r="F1440" s="41">
        <v>289</v>
      </c>
      <c r="G1440" s="41">
        <v>164</v>
      </c>
      <c r="H1440" s="41">
        <v>49</v>
      </c>
      <c r="I1440" s="41">
        <v>3</v>
      </c>
      <c r="J1440" s="41">
        <v>0</v>
      </c>
      <c r="K1440" s="41">
        <v>505</v>
      </c>
      <c r="L1440" s="42"/>
      <c r="M1440" s="43"/>
    </row>
    <row r="1441" spans="1:13" ht="12.75" customHeight="1">
      <c r="A1441" s="37"/>
      <c r="B1441" s="38">
        <v>1434</v>
      </c>
      <c r="C1441" s="39" t="s">
        <v>120</v>
      </c>
      <c r="D1441" s="38" t="s">
        <v>28</v>
      </c>
      <c r="E1441" s="40" t="s">
        <v>8</v>
      </c>
      <c r="F1441" s="41">
        <v>40</v>
      </c>
      <c r="G1441" s="41">
        <v>16</v>
      </c>
      <c r="H1441" s="41">
        <v>11</v>
      </c>
      <c r="I1441" s="41">
        <v>3</v>
      </c>
      <c r="J1441" s="41">
        <v>0</v>
      </c>
      <c r="K1441" s="41">
        <v>70</v>
      </c>
      <c r="L1441" s="42"/>
      <c r="M1441" s="43"/>
    </row>
    <row r="1442" spans="1:13" ht="12.75" customHeight="1">
      <c r="A1442" s="37"/>
      <c r="B1442" s="38">
        <v>1435</v>
      </c>
      <c r="C1442" s="39" t="s">
        <v>120</v>
      </c>
      <c r="D1442" s="38" t="s">
        <v>29</v>
      </c>
      <c r="E1442" s="40" t="s">
        <v>9</v>
      </c>
      <c r="F1442" s="41">
        <v>64</v>
      </c>
      <c r="G1442" s="41">
        <v>54</v>
      </c>
      <c r="H1442" s="41">
        <v>41</v>
      </c>
      <c r="I1442" s="41">
        <v>3</v>
      </c>
      <c r="J1442" s="41">
        <v>0</v>
      </c>
      <c r="K1442" s="41">
        <v>162</v>
      </c>
      <c r="L1442" s="42"/>
      <c r="M1442" s="43"/>
    </row>
    <row r="1443" spans="1:13" ht="12.75" customHeight="1">
      <c r="A1443" s="37"/>
      <c r="B1443" s="38">
        <v>1436</v>
      </c>
      <c r="C1443" s="39" t="s">
        <v>120</v>
      </c>
      <c r="D1443" s="38" t="s">
        <v>30</v>
      </c>
      <c r="E1443" s="40" t="s">
        <v>10</v>
      </c>
      <c r="F1443" s="41">
        <v>42</v>
      </c>
      <c r="G1443" s="41">
        <v>53</v>
      </c>
      <c r="H1443" s="41">
        <v>34</v>
      </c>
      <c r="I1443" s="41">
        <v>13</v>
      </c>
      <c r="J1443" s="41">
        <v>0</v>
      </c>
      <c r="K1443" s="41">
        <v>143</v>
      </c>
      <c r="L1443" s="42"/>
      <c r="M1443" s="43"/>
    </row>
    <row r="1444" spans="1:13" ht="12.75" customHeight="1">
      <c r="A1444" s="37"/>
      <c r="B1444" s="38">
        <v>1437</v>
      </c>
      <c r="C1444" s="39" t="s">
        <v>120</v>
      </c>
      <c r="D1444" s="38" t="s">
        <v>31</v>
      </c>
      <c r="E1444" s="40" t="s">
        <v>11</v>
      </c>
      <c r="F1444" s="41">
        <v>81</v>
      </c>
      <c r="G1444" s="41">
        <v>36</v>
      </c>
      <c r="H1444" s="41">
        <v>13</v>
      </c>
      <c r="I1444" s="41">
        <v>7</v>
      </c>
      <c r="J1444" s="41">
        <v>0</v>
      </c>
      <c r="K1444" s="41">
        <v>137</v>
      </c>
      <c r="L1444" s="42"/>
      <c r="M1444" s="43"/>
    </row>
    <row r="1445" spans="1:13" ht="12.75" customHeight="1">
      <c r="A1445" s="37"/>
      <c r="B1445" s="38">
        <v>1438</v>
      </c>
      <c r="C1445" s="39" t="s">
        <v>120</v>
      </c>
      <c r="D1445" s="38" t="s">
        <v>32</v>
      </c>
      <c r="E1445" s="40" t="s">
        <v>12</v>
      </c>
      <c r="F1445" s="41">
        <v>5</v>
      </c>
      <c r="G1445" s="41">
        <v>3</v>
      </c>
      <c r="H1445" s="41">
        <v>0</v>
      </c>
      <c r="I1445" s="41">
        <v>3</v>
      </c>
      <c r="J1445" s="41">
        <v>0</v>
      </c>
      <c r="K1445" s="41">
        <v>10</v>
      </c>
      <c r="L1445" s="42"/>
      <c r="M1445" s="43"/>
    </row>
    <row r="1446" spans="1:13" ht="12.75" customHeight="1">
      <c r="A1446" s="37"/>
      <c r="B1446" s="38">
        <v>1439</v>
      </c>
      <c r="C1446" s="39" t="s">
        <v>120</v>
      </c>
      <c r="D1446" s="38" t="s">
        <v>33</v>
      </c>
      <c r="E1446" s="40" t="s">
        <v>13</v>
      </c>
      <c r="F1446" s="41">
        <v>52</v>
      </c>
      <c r="G1446" s="41">
        <v>21</v>
      </c>
      <c r="H1446" s="41">
        <v>6</v>
      </c>
      <c r="I1446" s="41">
        <v>0</v>
      </c>
      <c r="J1446" s="41">
        <v>0</v>
      </c>
      <c r="K1446" s="41">
        <v>79</v>
      </c>
      <c r="L1446" s="42"/>
      <c r="M1446" s="43"/>
    </row>
    <row r="1447" spans="1:13" ht="12.75" customHeight="1">
      <c r="A1447" s="37"/>
      <c r="B1447" s="38">
        <v>1440</v>
      </c>
      <c r="C1447" s="39" t="s">
        <v>120</v>
      </c>
      <c r="D1447" s="38" t="s">
        <v>34</v>
      </c>
      <c r="E1447" s="40" t="s">
        <v>14</v>
      </c>
      <c r="F1447" s="41">
        <v>246</v>
      </c>
      <c r="G1447" s="41">
        <v>21</v>
      </c>
      <c r="H1447" s="41">
        <v>7</v>
      </c>
      <c r="I1447" s="41">
        <v>3</v>
      </c>
      <c r="J1447" s="41">
        <v>0</v>
      </c>
      <c r="K1447" s="41">
        <v>277</v>
      </c>
      <c r="L1447" s="42"/>
      <c r="M1447" s="43"/>
    </row>
    <row r="1448" spans="1:13" ht="12.75" customHeight="1">
      <c r="A1448" s="37"/>
      <c r="B1448" s="38">
        <v>1441</v>
      </c>
      <c r="C1448" s="39" t="s">
        <v>120</v>
      </c>
      <c r="D1448" s="38" t="s">
        <v>35</v>
      </c>
      <c r="E1448" s="40" t="s">
        <v>15</v>
      </c>
      <c r="F1448" s="41">
        <v>128</v>
      </c>
      <c r="G1448" s="41">
        <v>64</v>
      </c>
      <c r="H1448" s="41">
        <v>21</v>
      </c>
      <c r="I1448" s="41">
        <v>3</v>
      </c>
      <c r="J1448" s="41">
        <v>0</v>
      </c>
      <c r="K1448" s="41">
        <v>216</v>
      </c>
      <c r="L1448" s="42"/>
      <c r="M1448" s="43"/>
    </row>
    <row r="1449" spans="1:13" ht="12.75" customHeight="1">
      <c r="A1449" s="37"/>
      <c r="B1449" s="38">
        <v>1442</v>
      </c>
      <c r="C1449" s="39" t="s">
        <v>120</v>
      </c>
      <c r="D1449" s="38" t="s">
        <v>36</v>
      </c>
      <c r="E1449" s="40" t="s">
        <v>16</v>
      </c>
      <c r="F1449" s="41">
        <v>62</v>
      </c>
      <c r="G1449" s="41">
        <v>29</v>
      </c>
      <c r="H1449" s="41">
        <v>8</v>
      </c>
      <c r="I1449" s="41">
        <v>7</v>
      </c>
      <c r="J1449" s="41">
        <v>0</v>
      </c>
      <c r="K1449" s="41">
        <v>107</v>
      </c>
      <c r="L1449" s="42"/>
      <c r="M1449" s="43"/>
    </row>
    <row r="1450" spans="1:13" ht="12.75" customHeight="1">
      <c r="A1450" s="37"/>
      <c r="B1450" s="38">
        <v>1443</v>
      </c>
      <c r="C1450" s="39" t="s">
        <v>120</v>
      </c>
      <c r="D1450" s="38" t="s">
        <v>37</v>
      </c>
      <c r="E1450" s="40" t="s">
        <v>17</v>
      </c>
      <c r="F1450" s="41">
        <v>0</v>
      </c>
      <c r="G1450" s="41">
        <v>3</v>
      </c>
      <c r="H1450" s="41">
        <v>0</v>
      </c>
      <c r="I1450" s="41">
        <v>0</v>
      </c>
      <c r="J1450" s="41">
        <v>0</v>
      </c>
      <c r="K1450" s="41">
        <v>3</v>
      </c>
      <c r="L1450" s="42"/>
      <c r="M1450" s="43"/>
    </row>
    <row r="1451" spans="1:13" ht="12.75" customHeight="1">
      <c r="A1451" s="37"/>
      <c r="B1451" s="38">
        <v>1444</v>
      </c>
      <c r="C1451" s="39" t="s">
        <v>120</v>
      </c>
      <c r="D1451" s="38" t="s">
        <v>38</v>
      </c>
      <c r="E1451" s="40" t="s">
        <v>18</v>
      </c>
      <c r="F1451" s="41">
        <v>16</v>
      </c>
      <c r="G1451" s="41">
        <v>7</v>
      </c>
      <c r="H1451" s="41">
        <v>6</v>
      </c>
      <c r="I1451" s="41">
        <v>3</v>
      </c>
      <c r="J1451" s="41">
        <v>0</v>
      </c>
      <c r="K1451" s="41">
        <v>31</v>
      </c>
      <c r="L1451" s="42"/>
      <c r="M1451" s="43"/>
    </row>
    <row r="1452" spans="1:13" ht="12.75" customHeight="1">
      <c r="A1452" s="37"/>
      <c r="B1452" s="38">
        <v>1445</v>
      </c>
      <c r="C1452" s="39" t="s">
        <v>120</v>
      </c>
      <c r="D1452" s="38" t="s">
        <v>39</v>
      </c>
      <c r="E1452" s="40" t="s">
        <v>19</v>
      </c>
      <c r="F1452" s="41">
        <v>147</v>
      </c>
      <c r="G1452" s="41">
        <v>54</v>
      </c>
      <c r="H1452" s="41">
        <v>32</v>
      </c>
      <c r="I1452" s="41">
        <v>8</v>
      </c>
      <c r="J1452" s="41">
        <v>0</v>
      </c>
      <c r="K1452" s="41">
        <v>241</v>
      </c>
      <c r="L1452" s="42"/>
      <c r="M1452" s="43"/>
    </row>
    <row r="1453" spans="1:13" ht="12.75" customHeight="1">
      <c r="A1453" s="37"/>
      <c r="B1453" s="38">
        <v>1446</v>
      </c>
      <c r="C1453" s="39" t="s">
        <v>120</v>
      </c>
      <c r="D1453" s="38" t="s">
        <v>40</v>
      </c>
      <c r="E1453" s="40" t="s">
        <v>20</v>
      </c>
      <c r="F1453" s="41">
        <v>26</v>
      </c>
      <c r="G1453" s="41">
        <v>16</v>
      </c>
      <c r="H1453" s="41">
        <v>7</v>
      </c>
      <c r="I1453" s="41">
        <v>3</v>
      </c>
      <c r="J1453" s="41">
        <v>0</v>
      </c>
      <c r="K1453" s="41">
        <v>50</v>
      </c>
      <c r="L1453" s="42"/>
      <c r="M1453" s="43"/>
    </row>
    <row r="1454" spans="1:13" ht="12.75" customHeight="1">
      <c r="A1454" s="37"/>
      <c r="B1454" s="38">
        <v>1447</v>
      </c>
      <c r="C1454" s="39" t="s">
        <v>120</v>
      </c>
      <c r="D1454" s="38" t="s">
        <v>41</v>
      </c>
      <c r="E1454" s="40" t="s">
        <v>21</v>
      </c>
      <c r="F1454" s="41">
        <v>96</v>
      </c>
      <c r="G1454" s="41">
        <v>51</v>
      </c>
      <c r="H1454" s="41">
        <v>19</v>
      </c>
      <c r="I1454" s="41">
        <v>3</v>
      </c>
      <c r="J1454" s="41">
        <v>0</v>
      </c>
      <c r="K1454" s="41">
        <v>168</v>
      </c>
      <c r="L1454" s="42"/>
      <c r="M1454" s="43"/>
    </row>
    <row r="1455" spans="1:13" ht="12.75" customHeight="1">
      <c r="A1455" s="37"/>
      <c r="B1455" s="38">
        <v>1448</v>
      </c>
      <c r="C1455" s="39" t="s">
        <v>120</v>
      </c>
      <c r="D1455" s="38" t="s">
        <v>42</v>
      </c>
      <c r="E1455" s="49" t="s">
        <v>44</v>
      </c>
      <c r="F1455" s="41">
        <v>3</v>
      </c>
      <c r="G1455" s="41">
        <v>0</v>
      </c>
      <c r="H1455" s="41">
        <v>0</v>
      </c>
      <c r="I1455" s="41">
        <v>0</v>
      </c>
      <c r="J1455" s="41">
        <v>0</v>
      </c>
      <c r="K1455" s="41">
        <v>0</v>
      </c>
      <c r="L1455" s="42"/>
      <c r="M1455" s="43"/>
    </row>
    <row r="1456" spans="1:13" ht="12.75" customHeight="1">
      <c r="A1456" s="37"/>
      <c r="B1456" s="38">
        <v>1449</v>
      </c>
      <c r="C1456" s="39" t="s">
        <v>120</v>
      </c>
      <c r="D1456" s="38"/>
      <c r="E1456" s="40" t="s">
        <v>1</v>
      </c>
      <c r="F1456" s="41">
        <v>2097</v>
      </c>
      <c r="G1456" s="41">
        <v>726</v>
      </c>
      <c r="H1456" s="41">
        <v>313</v>
      </c>
      <c r="I1456" s="41">
        <v>74</v>
      </c>
      <c r="J1456" s="41">
        <v>3</v>
      </c>
      <c r="K1456" s="41">
        <v>3212</v>
      </c>
      <c r="L1456" s="42"/>
      <c r="M1456" s="43"/>
    </row>
    <row r="1457" spans="1:13" ht="12.75" customHeight="1">
      <c r="A1457" s="37"/>
      <c r="B1457" s="38">
        <v>1450</v>
      </c>
      <c r="C1457" s="39" t="s">
        <v>121</v>
      </c>
      <c r="D1457" s="38" t="s">
        <v>23</v>
      </c>
      <c r="E1457" s="40" t="s">
        <v>3</v>
      </c>
      <c r="F1457" s="41">
        <v>180</v>
      </c>
      <c r="G1457" s="41">
        <v>45</v>
      </c>
      <c r="H1457" s="41">
        <v>13</v>
      </c>
      <c r="I1457" s="41">
        <v>3</v>
      </c>
      <c r="J1457" s="41">
        <v>0</v>
      </c>
      <c r="K1457" s="41">
        <v>240</v>
      </c>
      <c r="L1457" s="42"/>
      <c r="M1457" s="43"/>
    </row>
    <row r="1458" spans="1:13" ht="12.75" customHeight="1">
      <c r="A1458" s="37"/>
      <c r="B1458" s="38">
        <v>1451</v>
      </c>
      <c r="C1458" s="39" t="s">
        <v>121</v>
      </c>
      <c r="D1458" s="38" t="s">
        <v>24</v>
      </c>
      <c r="E1458" s="40" t="s">
        <v>4</v>
      </c>
      <c r="F1458" s="41">
        <v>0</v>
      </c>
      <c r="G1458" s="41">
        <v>0</v>
      </c>
      <c r="H1458" s="41">
        <v>5</v>
      </c>
      <c r="I1458" s="41">
        <v>0</v>
      </c>
      <c r="J1458" s="41">
        <v>0</v>
      </c>
      <c r="K1458" s="41">
        <v>7</v>
      </c>
      <c r="L1458" s="42"/>
      <c r="M1458" s="43"/>
    </row>
    <row r="1459" spans="1:13" ht="12.75" customHeight="1">
      <c r="A1459" s="37"/>
      <c r="B1459" s="38">
        <v>1452</v>
      </c>
      <c r="C1459" s="39" t="s">
        <v>121</v>
      </c>
      <c r="D1459" s="38" t="s">
        <v>25</v>
      </c>
      <c r="E1459" s="40" t="s">
        <v>5</v>
      </c>
      <c r="F1459" s="41">
        <v>48</v>
      </c>
      <c r="G1459" s="41">
        <v>35</v>
      </c>
      <c r="H1459" s="41">
        <v>31</v>
      </c>
      <c r="I1459" s="41">
        <v>8</v>
      </c>
      <c r="J1459" s="41">
        <v>0</v>
      </c>
      <c r="K1459" s="41">
        <v>122</v>
      </c>
      <c r="L1459" s="42"/>
      <c r="M1459" s="43"/>
    </row>
    <row r="1460" spans="1:13" ht="12.75" customHeight="1">
      <c r="A1460" s="37"/>
      <c r="B1460" s="38">
        <v>1453</v>
      </c>
      <c r="C1460" s="39" t="s">
        <v>121</v>
      </c>
      <c r="D1460" s="38" t="s">
        <v>26</v>
      </c>
      <c r="E1460" s="40" t="s">
        <v>6</v>
      </c>
      <c r="F1460" s="41">
        <v>0</v>
      </c>
      <c r="G1460" s="41">
        <v>4</v>
      </c>
      <c r="H1460" s="41">
        <v>3</v>
      </c>
      <c r="I1460" s="41">
        <v>3</v>
      </c>
      <c r="J1460" s="41">
        <v>0</v>
      </c>
      <c r="K1460" s="41">
        <v>10</v>
      </c>
      <c r="L1460" s="42"/>
      <c r="M1460" s="43"/>
    </row>
    <row r="1461" spans="1:13" ht="12.75" customHeight="1">
      <c r="A1461" s="37"/>
      <c r="B1461" s="38">
        <v>1454</v>
      </c>
      <c r="C1461" s="39" t="s">
        <v>121</v>
      </c>
      <c r="D1461" s="38" t="s">
        <v>27</v>
      </c>
      <c r="E1461" s="40" t="s">
        <v>7</v>
      </c>
      <c r="F1461" s="41">
        <v>356</v>
      </c>
      <c r="G1461" s="41">
        <v>183</v>
      </c>
      <c r="H1461" s="41">
        <v>46</v>
      </c>
      <c r="I1461" s="41">
        <v>4</v>
      </c>
      <c r="J1461" s="41">
        <v>0</v>
      </c>
      <c r="K1461" s="41">
        <v>589</v>
      </c>
      <c r="L1461" s="42"/>
      <c r="M1461" s="43"/>
    </row>
    <row r="1462" spans="1:13" ht="12.75" customHeight="1">
      <c r="A1462" s="37"/>
      <c r="B1462" s="38">
        <v>1455</v>
      </c>
      <c r="C1462" s="39" t="s">
        <v>121</v>
      </c>
      <c r="D1462" s="38" t="s">
        <v>28</v>
      </c>
      <c r="E1462" s="40" t="s">
        <v>8</v>
      </c>
      <c r="F1462" s="41">
        <v>29</v>
      </c>
      <c r="G1462" s="41">
        <v>15</v>
      </c>
      <c r="H1462" s="41">
        <v>15</v>
      </c>
      <c r="I1462" s="41">
        <v>8</v>
      </c>
      <c r="J1462" s="41">
        <v>3</v>
      </c>
      <c r="K1462" s="41">
        <v>68</v>
      </c>
      <c r="L1462" s="42"/>
      <c r="M1462" s="43"/>
    </row>
    <row r="1463" spans="1:13" ht="12.75" customHeight="1">
      <c r="A1463" s="37"/>
      <c r="B1463" s="38">
        <v>1456</v>
      </c>
      <c r="C1463" s="39" t="s">
        <v>121</v>
      </c>
      <c r="D1463" s="38" t="s">
        <v>29</v>
      </c>
      <c r="E1463" s="40" t="s">
        <v>9</v>
      </c>
      <c r="F1463" s="41">
        <v>67</v>
      </c>
      <c r="G1463" s="41">
        <v>57</v>
      </c>
      <c r="H1463" s="41">
        <v>65</v>
      </c>
      <c r="I1463" s="41">
        <v>13</v>
      </c>
      <c r="J1463" s="41">
        <v>0</v>
      </c>
      <c r="K1463" s="41">
        <v>202</v>
      </c>
      <c r="L1463" s="42"/>
      <c r="M1463" s="43"/>
    </row>
    <row r="1464" spans="1:13" ht="12.75" customHeight="1">
      <c r="A1464" s="37"/>
      <c r="B1464" s="38">
        <v>1457</v>
      </c>
      <c r="C1464" s="39" t="s">
        <v>121</v>
      </c>
      <c r="D1464" s="38" t="s">
        <v>30</v>
      </c>
      <c r="E1464" s="40" t="s">
        <v>10</v>
      </c>
      <c r="F1464" s="41">
        <v>40</v>
      </c>
      <c r="G1464" s="41">
        <v>72</v>
      </c>
      <c r="H1464" s="41">
        <v>55</v>
      </c>
      <c r="I1464" s="41">
        <v>28</v>
      </c>
      <c r="J1464" s="41">
        <v>0</v>
      </c>
      <c r="K1464" s="41">
        <v>195</v>
      </c>
      <c r="L1464" s="42"/>
      <c r="M1464" s="43"/>
    </row>
    <row r="1465" spans="1:13" ht="12.75" customHeight="1">
      <c r="A1465" s="37"/>
      <c r="B1465" s="38">
        <v>1458</v>
      </c>
      <c r="C1465" s="39" t="s">
        <v>121</v>
      </c>
      <c r="D1465" s="38" t="s">
        <v>31</v>
      </c>
      <c r="E1465" s="40" t="s">
        <v>11</v>
      </c>
      <c r="F1465" s="41">
        <v>97</v>
      </c>
      <c r="G1465" s="41">
        <v>22</v>
      </c>
      <c r="H1465" s="41">
        <v>12</v>
      </c>
      <c r="I1465" s="41">
        <v>4</v>
      </c>
      <c r="J1465" s="41">
        <v>0</v>
      </c>
      <c r="K1465" s="41">
        <v>135</v>
      </c>
      <c r="L1465" s="42"/>
      <c r="M1465" s="43"/>
    </row>
    <row r="1466" spans="1:13" ht="12.75" customHeight="1">
      <c r="A1466" s="37"/>
      <c r="B1466" s="38">
        <v>1459</v>
      </c>
      <c r="C1466" s="39" t="s">
        <v>121</v>
      </c>
      <c r="D1466" s="38" t="s">
        <v>32</v>
      </c>
      <c r="E1466" s="40" t="s">
        <v>12</v>
      </c>
      <c r="F1466" s="41">
        <v>10</v>
      </c>
      <c r="G1466" s="41">
        <v>5</v>
      </c>
      <c r="H1466" s="41">
        <v>0</v>
      </c>
      <c r="I1466" s="41">
        <v>0</v>
      </c>
      <c r="J1466" s="41">
        <v>0</v>
      </c>
      <c r="K1466" s="41">
        <v>15</v>
      </c>
      <c r="L1466" s="42"/>
      <c r="M1466" s="43"/>
    </row>
    <row r="1467" spans="1:13" ht="12.75" customHeight="1">
      <c r="A1467" s="37"/>
      <c r="B1467" s="38">
        <v>1460</v>
      </c>
      <c r="C1467" s="39" t="s">
        <v>121</v>
      </c>
      <c r="D1467" s="38" t="s">
        <v>33</v>
      </c>
      <c r="E1467" s="40" t="s">
        <v>13</v>
      </c>
      <c r="F1467" s="41">
        <v>59</v>
      </c>
      <c r="G1467" s="41">
        <v>27</v>
      </c>
      <c r="H1467" s="41">
        <v>9</v>
      </c>
      <c r="I1467" s="41">
        <v>0</v>
      </c>
      <c r="J1467" s="41">
        <v>0</v>
      </c>
      <c r="K1467" s="41">
        <v>95</v>
      </c>
      <c r="L1467" s="42"/>
      <c r="M1467" s="43"/>
    </row>
    <row r="1468" spans="1:13" ht="12.75" customHeight="1">
      <c r="A1468" s="37"/>
      <c r="B1468" s="38">
        <v>1461</v>
      </c>
      <c r="C1468" s="39" t="s">
        <v>121</v>
      </c>
      <c r="D1468" s="38" t="s">
        <v>34</v>
      </c>
      <c r="E1468" s="40" t="s">
        <v>14</v>
      </c>
      <c r="F1468" s="41">
        <v>326</v>
      </c>
      <c r="G1468" s="41">
        <v>20</v>
      </c>
      <c r="H1468" s="41">
        <v>19</v>
      </c>
      <c r="I1468" s="41">
        <v>3</v>
      </c>
      <c r="J1468" s="41">
        <v>0</v>
      </c>
      <c r="K1468" s="41">
        <v>368</v>
      </c>
      <c r="L1468" s="42"/>
      <c r="M1468" s="43"/>
    </row>
    <row r="1469" spans="1:13" ht="12.75" customHeight="1">
      <c r="A1469" s="37"/>
      <c r="B1469" s="38">
        <v>1462</v>
      </c>
      <c r="C1469" s="39" t="s">
        <v>121</v>
      </c>
      <c r="D1469" s="38" t="s">
        <v>35</v>
      </c>
      <c r="E1469" s="40" t="s">
        <v>15</v>
      </c>
      <c r="F1469" s="41">
        <v>139</v>
      </c>
      <c r="G1469" s="41">
        <v>60</v>
      </c>
      <c r="H1469" s="41">
        <v>26</v>
      </c>
      <c r="I1469" s="41">
        <v>8</v>
      </c>
      <c r="J1469" s="41">
        <v>0</v>
      </c>
      <c r="K1469" s="41">
        <v>233</v>
      </c>
      <c r="L1469" s="42"/>
      <c r="M1469" s="43"/>
    </row>
    <row r="1470" spans="1:13" ht="12.75" customHeight="1">
      <c r="A1470" s="37"/>
      <c r="B1470" s="38">
        <v>1463</v>
      </c>
      <c r="C1470" s="39" t="s">
        <v>121</v>
      </c>
      <c r="D1470" s="38" t="s">
        <v>36</v>
      </c>
      <c r="E1470" s="40" t="s">
        <v>16</v>
      </c>
      <c r="F1470" s="41">
        <v>69</v>
      </c>
      <c r="G1470" s="41">
        <v>27</v>
      </c>
      <c r="H1470" s="41">
        <v>9</v>
      </c>
      <c r="I1470" s="41">
        <v>6</v>
      </c>
      <c r="J1470" s="41">
        <v>3</v>
      </c>
      <c r="K1470" s="41">
        <v>112</v>
      </c>
      <c r="L1470" s="42"/>
      <c r="M1470" s="43"/>
    </row>
    <row r="1471" spans="1:13" ht="12.75" customHeight="1">
      <c r="A1471" s="37"/>
      <c r="B1471" s="38">
        <v>1464</v>
      </c>
      <c r="C1471" s="39" t="s">
        <v>121</v>
      </c>
      <c r="D1471" s="38" t="s">
        <v>37</v>
      </c>
      <c r="E1471" s="40" t="s">
        <v>17</v>
      </c>
      <c r="F1471" s="41">
        <v>0</v>
      </c>
      <c r="G1471" s="41">
        <v>4</v>
      </c>
      <c r="H1471" s="41">
        <v>0</v>
      </c>
      <c r="I1471" s="41">
        <v>0</v>
      </c>
      <c r="J1471" s="41">
        <v>0</v>
      </c>
      <c r="K1471" s="41">
        <v>10</v>
      </c>
      <c r="L1471" s="42"/>
      <c r="M1471" s="43"/>
    </row>
    <row r="1472" spans="1:13" ht="12.75" customHeight="1">
      <c r="A1472" s="37"/>
      <c r="B1472" s="38">
        <v>1465</v>
      </c>
      <c r="C1472" s="39" t="s">
        <v>121</v>
      </c>
      <c r="D1472" s="38" t="s">
        <v>38</v>
      </c>
      <c r="E1472" s="40" t="s">
        <v>18</v>
      </c>
      <c r="F1472" s="41">
        <v>21</v>
      </c>
      <c r="G1472" s="41">
        <v>6</v>
      </c>
      <c r="H1472" s="41">
        <v>8</v>
      </c>
      <c r="I1472" s="41">
        <v>3</v>
      </c>
      <c r="J1472" s="41">
        <v>0</v>
      </c>
      <c r="K1472" s="41">
        <v>37</v>
      </c>
      <c r="L1472" s="42"/>
      <c r="M1472" s="43"/>
    </row>
    <row r="1473" spans="1:13" ht="12.75" customHeight="1">
      <c r="A1473" s="37"/>
      <c r="B1473" s="38">
        <v>1466</v>
      </c>
      <c r="C1473" s="39" t="s">
        <v>121</v>
      </c>
      <c r="D1473" s="38" t="s">
        <v>39</v>
      </c>
      <c r="E1473" s="40" t="s">
        <v>19</v>
      </c>
      <c r="F1473" s="41">
        <v>221</v>
      </c>
      <c r="G1473" s="41">
        <v>81</v>
      </c>
      <c r="H1473" s="41">
        <v>33</v>
      </c>
      <c r="I1473" s="41">
        <v>9</v>
      </c>
      <c r="J1473" s="41">
        <v>0</v>
      </c>
      <c r="K1473" s="41">
        <v>344</v>
      </c>
      <c r="L1473" s="42"/>
      <c r="M1473" s="43"/>
    </row>
    <row r="1474" spans="1:13" ht="12.75" customHeight="1">
      <c r="A1474" s="37"/>
      <c r="B1474" s="38">
        <v>1467</v>
      </c>
      <c r="C1474" s="39" t="s">
        <v>121</v>
      </c>
      <c r="D1474" s="38" t="s">
        <v>40</v>
      </c>
      <c r="E1474" s="40" t="s">
        <v>20</v>
      </c>
      <c r="F1474" s="41">
        <v>35</v>
      </c>
      <c r="G1474" s="41">
        <v>24</v>
      </c>
      <c r="H1474" s="41">
        <v>5</v>
      </c>
      <c r="I1474" s="41">
        <v>3</v>
      </c>
      <c r="J1474" s="41">
        <v>0</v>
      </c>
      <c r="K1474" s="41">
        <v>66</v>
      </c>
      <c r="L1474" s="42"/>
      <c r="M1474" s="43"/>
    </row>
    <row r="1475" spans="1:13" ht="12.75" customHeight="1">
      <c r="A1475" s="37"/>
      <c r="B1475" s="38">
        <v>1468</v>
      </c>
      <c r="C1475" s="39" t="s">
        <v>121</v>
      </c>
      <c r="D1475" s="38" t="s">
        <v>41</v>
      </c>
      <c r="E1475" s="40" t="s">
        <v>21</v>
      </c>
      <c r="F1475" s="41">
        <v>95</v>
      </c>
      <c r="G1475" s="41">
        <v>74</v>
      </c>
      <c r="H1475" s="41">
        <v>37</v>
      </c>
      <c r="I1475" s="41">
        <v>3</v>
      </c>
      <c r="J1475" s="41">
        <v>0</v>
      </c>
      <c r="K1475" s="41">
        <v>207</v>
      </c>
      <c r="L1475" s="42"/>
      <c r="M1475" s="43"/>
    </row>
    <row r="1476" spans="1:13" ht="12.75" customHeight="1">
      <c r="A1476" s="37"/>
      <c r="B1476" s="38">
        <v>1469</v>
      </c>
      <c r="C1476" s="39" t="s">
        <v>121</v>
      </c>
      <c r="D1476" s="38" t="s">
        <v>42</v>
      </c>
      <c r="E1476" s="49" t="s">
        <v>44</v>
      </c>
      <c r="F1476" s="41">
        <v>3</v>
      </c>
      <c r="G1476" s="41">
        <v>0</v>
      </c>
      <c r="H1476" s="41">
        <v>0</v>
      </c>
      <c r="I1476" s="41">
        <v>0</v>
      </c>
      <c r="J1476" s="41">
        <v>0</v>
      </c>
      <c r="K1476" s="41">
        <v>3</v>
      </c>
      <c r="L1476" s="42"/>
      <c r="M1476" s="43"/>
    </row>
    <row r="1477" spans="1:13" ht="12.75" customHeight="1">
      <c r="A1477" s="37"/>
      <c r="B1477" s="38">
        <v>1470</v>
      </c>
      <c r="C1477" s="39" t="s">
        <v>121</v>
      </c>
      <c r="D1477" s="38"/>
      <c r="E1477" s="40" t="s">
        <v>1</v>
      </c>
      <c r="F1477" s="41">
        <v>1799</v>
      </c>
      <c r="G1477" s="41">
        <v>762</v>
      </c>
      <c r="H1477" s="41">
        <v>393</v>
      </c>
      <c r="I1477" s="41">
        <v>101</v>
      </c>
      <c r="J1477" s="41">
        <v>3</v>
      </c>
      <c r="K1477" s="41">
        <v>3057</v>
      </c>
      <c r="L1477" s="42"/>
      <c r="M1477" s="43"/>
    </row>
    <row r="1478" spans="1:13" ht="12.75" customHeight="1">
      <c r="A1478" s="37"/>
      <c r="B1478" s="38">
        <v>1471</v>
      </c>
      <c r="C1478" s="39" t="s">
        <v>122</v>
      </c>
      <c r="D1478" s="38" t="s">
        <v>23</v>
      </c>
      <c r="E1478" s="40" t="s">
        <v>3</v>
      </c>
      <c r="F1478" s="41">
        <v>1091</v>
      </c>
      <c r="G1478" s="41">
        <v>218</v>
      </c>
      <c r="H1478" s="41">
        <v>80</v>
      </c>
      <c r="I1478" s="41">
        <v>15</v>
      </c>
      <c r="J1478" s="41">
        <v>0</v>
      </c>
      <c r="K1478" s="41">
        <v>1405</v>
      </c>
      <c r="L1478" s="42"/>
      <c r="M1478" s="43"/>
    </row>
    <row r="1479" spans="1:13" ht="12.75" customHeight="1">
      <c r="A1479" s="37"/>
      <c r="B1479" s="38">
        <v>1472</v>
      </c>
      <c r="C1479" s="39" t="s">
        <v>122</v>
      </c>
      <c r="D1479" s="38" t="s">
        <v>24</v>
      </c>
      <c r="E1479" s="40" t="s">
        <v>4</v>
      </c>
      <c r="F1479" s="41">
        <v>5</v>
      </c>
      <c r="G1479" s="41">
        <v>9</v>
      </c>
      <c r="H1479" s="41">
        <v>4</v>
      </c>
      <c r="I1479" s="41">
        <v>3</v>
      </c>
      <c r="J1479" s="41">
        <v>0</v>
      </c>
      <c r="K1479" s="41">
        <v>19</v>
      </c>
      <c r="L1479" s="42"/>
      <c r="M1479" s="43"/>
    </row>
    <row r="1480" spans="1:13" ht="12.75" customHeight="1">
      <c r="A1480" s="37"/>
      <c r="B1480" s="38">
        <v>1473</v>
      </c>
      <c r="C1480" s="39" t="s">
        <v>122</v>
      </c>
      <c r="D1480" s="38" t="s">
        <v>25</v>
      </c>
      <c r="E1480" s="40" t="s">
        <v>5</v>
      </c>
      <c r="F1480" s="41">
        <v>76</v>
      </c>
      <c r="G1480" s="41">
        <v>33</v>
      </c>
      <c r="H1480" s="41">
        <v>30</v>
      </c>
      <c r="I1480" s="41">
        <v>10</v>
      </c>
      <c r="J1480" s="41">
        <v>0</v>
      </c>
      <c r="K1480" s="41">
        <v>149</v>
      </c>
      <c r="L1480" s="42"/>
      <c r="M1480" s="43"/>
    </row>
    <row r="1481" spans="1:13" ht="12.75" customHeight="1">
      <c r="A1481" s="37"/>
      <c r="B1481" s="38">
        <v>1474</v>
      </c>
      <c r="C1481" s="39" t="s">
        <v>122</v>
      </c>
      <c r="D1481" s="38" t="s">
        <v>26</v>
      </c>
      <c r="E1481" s="40" t="s">
        <v>6</v>
      </c>
      <c r="F1481" s="41">
        <v>3</v>
      </c>
      <c r="G1481" s="41">
        <v>0</v>
      </c>
      <c r="H1481" s="41">
        <v>4</v>
      </c>
      <c r="I1481" s="41">
        <v>3</v>
      </c>
      <c r="J1481" s="41">
        <v>0</v>
      </c>
      <c r="K1481" s="41">
        <v>10</v>
      </c>
      <c r="L1481" s="42"/>
      <c r="M1481" s="43"/>
    </row>
    <row r="1482" spans="1:13" ht="12.75" customHeight="1">
      <c r="A1482" s="37"/>
      <c r="B1482" s="38">
        <v>1475</v>
      </c>
      <c r="C1482" s="39" t="s">
        <v>122</v>
      </c>
      <c r="D1482" s="38" t="s">
        <v>27</v>
      </c>
      <c r="E1482" s="40" t="s">
        <v>7</v>
      </c>
      <c r="F1482" s="41">
        <v>405</v>
      </c>
      <c r="G1482" s="41">
        <v>213</v>
      </c>
      <c r="H1482" s="41">
        <v>39</v>
      </c>
      <c r="I1482" s="41">
        <v>10</v>
      </c>
      <c r="J1482" s="41">
        <v>0</v>
      </c>
      <c r="K1482" s="41">
        <v>667</v>
      </c>
      <c r="L1482" s="42"/>
      <c r="M1482" s="43"/>
    </row>
    <row r="1483" spans="1:13" ht="12.75" customHeight="1">
      <c r="A1483" s="37"/>
      <c r="B1483" s="38">
        <v>1476</v>
      </c>
      <c r="C1483" s="39" t="s">
        <v>122</v>
      </c>
      <c r="D1483" s="38" t="s">
        <v>28</v>
      </c>
      <c r="E1483" s="40" t="s">
        <v>8</v>
      </c>
      <c r="F1483" s="41">
        <v>40</v>
      </c>
      <c r="G1483" s="41">
        <v>20</v>
      </c>
      <c r="H1483" s="41">
        <v>16</v>
      </c>
      <c r="I1483" s="41">
        <v>0</v>
      </c>
      <c r="J1483" s="41">
        <v>0</v>
      </c>
      <c r="K1483" s="41">
        <v>77</v>
      </c>
      <c r="L1483" s="42"/>
      <c r="M1483" s="43"/>
    </row>
    <row r="1484" spans="1:13" ht="12.75" customHeight="1">
      <c r="A1484" s="37"/>
      <c r="B1484" s="38">
        <v>1477</v>
      </c>
      <c r="C1484" s="39" t="s">
        <v>122</v>
      </c>
      <c r="D1484" s="38" t="s">
        <v>29</v>
      </c>
      <c r="E1484" s="40" t="s">
        <v>9</v>
      </c>
      <c r="F1484" s="41">
        <v>112</v>
      </c>
      <c r="G1484" s="41">
        <v>77</v>
      </c>
      <c r="H1484" s="41">
        <v>51</v>
      </c>
      <c r="I1484" s="41">
        <v>10</v>
      </c>
      <c r="J1484" s="41">
        <v>0</v>
      </c>
      <c r="K1484" s="41">
        <v>250</v>
      </c>
      <c r="L1484" s="42"/>
      <c r="M1484" s="43"/>
    </row>
    <row r="1485" spans="1:13" ht="12.75" customHeight="1">
      <c r="A1485" s="37"/>
      <c r="B1485" s="38">
        <v>1478</v>
      </c>
      <c r="C1485" s="39" t="s">
        <v>122</v>
      </c>
      <c r="D1485" s="38" t="s">
        <v>30</v>
      </c>
      <c r="E1485" s="40" t="s">
        <v>10</v>
      </c>
      <c r="F1485" s="41">
        <v>53</v>
      </c>
      <c r="G1485" s="41">
        <v>64</v>
      </c>
      <c r="H1485" s="41">
        <v>50</v>
      </c>
      <c r="I1485" s="41">
        <v>16</v>
      </c>
      <c r="J1485" s="41">
        <v>0</v>
      </c>
      <c r="K1485" s="41">
        <v>183</v>
      </c>
      <c r="L1485" s="42"/>
      <c r="M1485" s="43"/>
    </row>
    <row r="1486" spans="1:13" ht="12.75" customHeight="1">
      <c r="A1486" s="37"/>
      <c r="B1486" s="38">
        <v>1479</v>
      </c>
      <c r="C1486" s="39" t="s">
        <v>122</v>
      </c>
      <c r="D1486" s="38" t="s">
        <v>31</v>
      </c>
      <c r="E1486" s="40" t="s">
        <v>11</v>
      </c>
      <c r="F1486" s="41">
        <v>113</v>
      </c>
      <c r="G1486" s="41">
        <v>56</v>
      </c>
      <c r="H1486" s="41">
        <v>15</v>
      </c>
      <c r="I1486" s="41">
        <v>9</v>
      </c>
      <c r="J1486" s="41">
        <v>0</v>
      </c>
      <c r="K1486" s="41">
        <v>193</v>
      </c>
      <c r="L1486" s="42"/>
      <c r="M1486" s="43"/>
    </row>
    <row r="1487" spans="1:13" ht="12.75" customHeight="1">
      <c r="A1487" s="37"/>
      <c r="B1487" s="38">
        <v>1480</v>
      </c>
      <c r="C1487" s="39" t="s">
        <v>122</v>
      </c>
      <c r="D1487" s="38" t="s">
        <v>32</v>
      </c>
      <c r="E1487" s="40" t="s">
        <v>12</v>
      </c>
      <c r="F1487" s="41">
        <v>13</v>
      </c>
      <c r="G1487" s="41">
        <v>3</v>
      </c>
      <c r="H1487" s="41">
        <v>3</v>
      </c>
      <c r="I1487" s="41">
        <v>0</v>
      </c>
      <c r="J1487" s="41">
        <v>0</v>
      </c>
      <c r="K1487" s="41">
        <v>18</v>
      </c>
      <c r="L1487" s="42"/>
      <c r="M1487" s="43"/>
    </row>
    <row r="1488" spans="1:13" ht="12.75" customHeight="1">
      <c r="A1488" s="37"/>
      <c r="B1488" s="38">
        <v>1481</v>
      </c>
      <c r="C1488" s="39" t="s">
        <v>122</v>
      </c>
      <c r="D1488" s="38" t="s">
        <v>33</v>
      </c>
      <c r="E1488" s="40" t="s">
        <v>13</v>
      </c>
      <c r="F1488" s="41">
        <v>38</v>
      </c>
      <c r="G1488" s="41">
        <v>18</v>
      </c>
      <c r="H1488" s="41">
        <v>5</v>
      </c>
      <c r="I1488" s="41">
        <v>0</v>
      </c>
      <c r="J1488" s="41">
        <v>0</v>
      </c>
      <c r="K1488" s="41">
        <v>61</v>
      </c>
      <c r="L1488" s="42"/>
      <c r="M1488" s="43"/>
    </row>
    <row r="1489" spans="1:13" ht="12.75" customHeight="1">
      <c r="A1489" s="37"/>
      <c r="B1489" s="38">
        <v>1482</v>
      </c>
      <c r="C1489" s="39" t="s">
        <v>122</v>
      </c>
      <c r="D1489" s="38" t="s">
        <v>34</v>
      </c>
      <c r="E1489" s="40" t="s">
        <v>14</v>
      </c>
      <c r="F1489" s="41">
        <v>311</v>
      </c>
      <c r="G1489" s="41">
        <v>32</v>
      </c>
      <c r="H1489" s="41">
        <v>8</v>
      </c>
      <c r="I1489" s="41">
        <v>0</v>
      </c>
      <c r="J1489" s="41">
        <v>0</v>
      </c>
      <c r="K1489" s="41">
        <v>351</v>
      </c>
      <c r="L1489" s="42"/>
      <c r="M1489" s="43"/>
    </row>
    <row r="1490" spans="1:13" ht="12.75" customHeight="1">
      <c r="A1490" s="37"/>
      <c r="B1490" s="38">
        <v>1483</v>
      </c>
      <c r="C1490" s="39" t="s">
        <v>122</v>
      </c>
      <c r="D1490" s="38" t="s">
        <v>35</v>
      </c>
      <c r="E1490" s="40" t="s">
        <v>15</v>
      </c>
      <c r="F1490" s="41">
        <v>131</v>
      </c>
      <c r="G1490" s="41">
        <v>72</v>
      </c>
      <c r="H1490" s="41">
        <v>23</v>
      </c>
      <c r="I1490" s="41">
        <v>3</v>
      </c>
      <c r="J1490" s="41">
        <v>0</v>
      </c>
      <c r="K1490" s="41">
        <v>229</v>
      </c>
      <c r="L1490" s="42"/>
      <c r="M1490" s="43"/>
    </row>
    <row r="1491" spans="1:13" ht="12.75" customHeight="1">
      <c r="A1491" s="37"/>
      <c r="B1491" s="38">
        <v>1484</v>
      </c>
      <c r="C1491" s="39" t="s">
        <v>122</v>
      </c>
      <c r="D1491" s="38" t="s">
        <v>36</v>
      </c>
      <c r="E1491" s="40" t="s">
        <v>16</v>
      </c>
      <c r="F1491" s="41">
        <v>75</v>
      </c>
      <c r="G1491" s="41">
        <v>33</v>
      </c>
      <c r="H1491" s="41">
        <v>19</v>
      </c>
      <c r="I1491" s="41">
        <v>5</v>
      </c>
      <c r="J1491" s="41">
        <v>0</v>
      </c>
      <c r="K1491" s="41">
        <v>132</v>
      </c>
      <c r="L1491" s="42"/>
      <c r="M1491" s="43"/>
    </row>
    <row r="1492" spans="1:13" ht="12.75" customHeight="1">
      <c r="A1492" s="37"/>
      <c r="B1492" s="38">
        <v>1485</v>
      </c>
      <c r="C1492" s="39" t="s">
        <v>122</v>
      </c>
      <c r="D1492" s="38" t="s">
        <v>37</v>
      </c>
      <c r="E1492" s="40" t="s">
        <v>17</v>
      </c>
      <c r="F1492" s="41">
        <v>0</v>
      </c>
      <c r="G1492" s="41">
        <v>3</v>
      </c>
      <c r="H1492" s="41">
        <v>0</v>
      </c>
      <c r="I1492" s="41">
        <v>0</v>
      </c>
      <c r="J1492" s="41">
        <v>0</v>
      </c>
      <c r="K1492" s="41">
        <v>4</v>
      </c>
      <c r="L1492" s="42"/>
      <c r="M1492" s="43"/>
    </row>
    <row r="1493" spans="1:13" ht="12.75" customHeight="1">
      <c r="A1493" s="37"/>
      <c r="B1493" s="38">
        <v>1486</v>
      </c>
      <c r="C1493" s="39" t="s">
        <v>122</v>
      </c>
      <c r="D1493" s="38" t="s">
        <v>38</v>
      </c>
      <c r="E1493" s="40" t="s">
        <v>18</v>
      </c>
      <c r="F1493" s="41">
        <v>24</v>
      </c>
      <c r="G1493" s="41">
        <v>10</v>
      </c>
      <c r="H1493" s="41">
        <v>3</v>
      </c>
      <c r="I1493" s="41">
        <v>6</v>
      </c>
      <c r="J1493" s="41">
        <v>0</v>
      </c>
      <c r="K1493" s="41">
        <v>43</v>
      </c>
      <c r="L1493" s="42"/>
      <c r="M1493" s="43"/>
    </row>
    <row r="1494" spans="1:13" ht="12.75" customHeight="1">
      <c r="A1494" s="37"/>
      <c r="B1494" s="38">
        <v>1487</v>
      </c>
      <c r="C1494" s="39" t="s">
        <v>122</v>
      </c>
      <c r="D1494" s="38" t="s">
        <v>39</v>
      </c>
      <c r="E1494" s="40" t="s">
        <v>19</v>
      </c>
      <c r="F1494" s="41">
        <v>170</v>
      </c>
      <c r="G1494" s="41">
        <v>62</v>
      </c>
      <c r="H1494" s="41">
        <v>20</v>
      </c>
      <c r="I1494" s="41">
        <v>13</v>
      </c>
      <c r="J1494" s="41">
        <v>0</v>
      </c>
      <c r="K1494" s="41">
        <v>265</v>
      </c>
      <c r="L1494" s="42"/>
      <c r="M1494" s="43"/>
    </row>
    <row r="1495" spans="1:13" ht="12.75" customHeight="1">
      <c r="A1495" s="37"/>
      <c r="B1495" s="38">
        <v>1488</v>
      </c>
      <c r="C1495" s="39" t="s">
        <v>122</v>
      </c>
      <c r="D1495" s="38" t="s">
        <v>40</v>
      </c>
      <c r="E1495" s="40" t="s">
        <v>20</v>
      </c>
      <c r="F1495" s="41">
        <v>47</v>
      </c>
      <c r="G1495" s="41">
        <v>7</v>
      </c>
      <c r="H1495" s="41">
        <v>0</v>
      </c>
      <c r="I1495" s="41">
        <v>0</v>
      </c>
      <c r="J1495" s="41">
        <v>0</v>
      </c>
      <c r="K1495" s="41">
        <v>55</v>
      </c>
      <c r="L1495" s="42"/>
      <c r="M1495" s="43"/>
    </row>
    <row r="1496" spans="1:13" ht="12.75" customHeight="1">
      <c r="A1496" s="37"/>
      <c r="B1496" s="38">
        <v>1489</v>
      </c>
      <c r="C1496" s="39" t="s">
        <v>122</v>
      </c>
      <c r="D1496" s="38" t="s">
        <v>41</v>
      </c>
      <c r="E1496" s="40" t="s">
        <v>21</v>
      </c>
      <c r="F1496" s="41">
        <v>94</v>
      </c>
      <c r="G1496" s="41">
        <v>84</v>
      </c>
      <c r="H1496" s="41">
        <v>18</v>
      </c>
      <c r="I1496" s="41">
        <v>3</v>
      </c>
      <c r="J1496" s="41">
        <v>0</v>
      </c>
      <c r="K1496" s="41">
        <v>197</v>
      </c>
      <c r="L1496" s="42"/>
      <c r="M1496" s="43"/>
    </row>
    <row r="1497" spans="1:13" ht="12.75" customHeight="1">
      <c r="A1497" s="37"/>
      <c r="B1497" s="38">
        <v>1490</v>
      </c>
      <c r="C1497" s="39" t="s">
        <v>122</v>
      </c>
      <c r="D1497" s="38" t="s">
        <v>42</v>
      </c>
      <c r="E1497" s="49" t="s">
        <v>44</v>
      </c>
      <c r="F1497" s="41">
        <v>0</v>
      </c>
      <c r="G1497" s="41">
        <v>0</v>
      </c>
      <c r="H1497" s="41">
        <v>0</v>
      </c>
      <c r="I1497" s="41">
        <v>0</v>
      </c>
      <c r="J1497" s="41">
        <v>0</v>
      </c>
      <c r="K1497" s="41">
        <v>0</v>
      </c>
      <c r="L1497" s="42"/>
      <c r="M1497" s="43"/>
    </row>
    <row r="1498" spans="1:13" ht="12.75" customHeight="1">
      <c r="A1498" s="37"/>
      <c r="B1498" s="38">
        <v>1491</v>
      </c>
      <c r="C1498" s="39" t="s">
        <v>122</v>
      </c>
      <c r="D1498" s="38"/>
      <c r="E1498" s="40" t="s">
        <v>1</v>
      </c>
      <c r="F1498" s="41">
        <v>2801</v>
      </c>
      <c r="G1498" s="41">
        <v>1016</v>
      </c>
      <c r="H1498" s="41">
        <v>388</v>
      </c>
      <c r="I1498" s="41">
        <v>102</v>
      </c>
      <c r="J1498" s="41">
        <v>3</v>
      </c>
      <c r="K1498" s="41">
        <v>4308</v>
      </c>
      <c r="L1498" s="42"/>
      <c r="M1498" s="43"/>
    </row>
    <row r="1499" spans="1:13" ht="12.75" customHeight="1">
      <c r="A1499" s="37"/>
      <c r="B1499" s="38">
        <v>1492</v>
      </c>
      <c r="C1499" s="39" t="s">
        <v>123</v>
      </c>
      <c r="D1499" s="38" t="s">
        <v>23</v>
      </c>
      <c r="E1499" s="40" t="s">
        <v>3</v>
      </c>
      <c r="F1499" s="41">
        <v>298</v>
      </c>
      <c r="G1499" s="41">
        <v>140</v>
      </c>
      <c r="H1499" s="41">
        <v>63</v>
      </c>
      <c r="I1499" s="41">
        <v>6</v>
      </c>
      <c r="J1499" s="41">
        <v>0</v>
      </c>
      <c r="K1499" s="41">
        <v>507</v>
      </c>
      <c r="L1499" s="42"/>
      <c r="M1499" s="43"/>
    </row>
    <row r="1500" spans="1:13" ht="12.75" customHeight="1">
      <c r="A1500" s="37"/>
      <c r="B1500" s="38">
        <v>1493</v>
      </c>
      <c r="C1500" s="39" t="s">
        <v>123</v>
      </c>
      <c r="D1500" s="38" t="s">
        <v>24</v>
      </c>
      <c r="E1500" s="40" t="s">
        <v>4</v>
      </c>
      <c r="F1500" s="41">
        <v>0</v>
      </c>
      <c r="G1500" s="41">
        <v>0</v>
      </c>
      <c r="H1500" s="41">
        <v>0</v>
      </c>
      <c r="I1500" s="41">
        <v>0</v>
      </c>
      <c r="J1500" s="41">
        <v>0</v>
      </c>
      <c r="K1500" s="41">
        <v>0</v>
      </c>
      <c r="L1500" s="42"/>
      <c r="M1500" s="43"/>
    </row>
    <row r="1501" spans="1:13" ht="12.75" customHeight="1">
      <c r="A1501" s="37"/>
      <c r="B1501" s="38">
        <v>1494</v>
      </c>
      <c r="C1501" s="39" t="s">
        <v>123</v>
      </c>
      <c r="D1501" s="38" t="s">
        <v>25</v>
      </c>
      <c r="E1501" s="40" t="s">
        <v>5</v>
      </c>
      <c r="F1501" s="41">
        <v>7</v>
      </c>
      <c r="G1501" s="41">
        <v>4</v>
      </c>
      <c r="H1501" s="41">
        <v>0</v>
      </c>
      <c r="I1501" s="41">
        <v>0</v>
      </c>
      <c r="J1501" s="41">
        <v>0</v>
      </c>
      <c r="K1501" s="41">
        <v>11</v>
      </c>
      <c r="L1501" s="42"/>
      <c r="M1501" s="43"/>
    </row>
    <row r="1502" spans="1:13" ht="12.75" customHeight="1">
      <c r="A1502" s="37"/>
      <c r="B1502" s="38">
        <v>1495</v>
      </c>
      <c r="C1502" s="39" t="s">
        <v>123</v>
      </c>
      <c r="D1502" s="38" t="s">
        <v>26</v>
      </c>
      <c r="E1502" s="40" t="s">
        <v>6</v>
      </c>
      <c r="F1502" s="41">
        <v>0</v>
      </c>
      <c r="G1502" s="41">
        <v>0</v>
      </c>
      <c r="H1502" s="41">
        <v>0</v>
      </c>
      <c r="I1502" s="41">
        <v>0</v>
      </c>
      <c r="J1502" s="41">
        <v>0</v>
      </c>
      <c r="K1502" s="41">
        <v>0</v>
      </c>
      <c r="L1502" s="42"/>
      <c r="M1502" s="43"/>
    </row>
    <row r="1503" spans="1:13" ht="12.75" customHeight="1">
      <c r="A1503" s="37"/>
      <c r="B1503" s="38">
        <v>1496</v>
      </c>
      <c r="C1503" s="39" t="s">
        <v>123</v>
      </c>
      <c r="D1503" s="38" t="s">
        <v>27</v>
      </c>
      <c r="E1503" s="40" t="s">
        <v>7</v>
      </c>
      <c r="F1503" s="41">
        <v>21</v>
      </c>
      <c r="G1503" s="41">
        <v>17</v>
      </c>
      <c r="H1503" s="41">
        <v>0</v>
      </c>
      <c r="I1503" s="41">
        <v>0</v>
      </c>
      <c r="J1503" s="41">
        <v>0</v>
      </c>
      <c r="K1503" s="41">
        <v>38</v>
      </c>
      <c r="L1503" s="42"/>
      <c r="M1503" s="43"/>
    </row>
    <row r="1504" spans="1:13" ht="12.75" customHeight="1">
      <c r="A1504" s="37"/>
      <c r="B1504" s="38">
        <v>1497</v>
      </c>
      <c r="C1504" s="39" t="s">
        <v>123</v>
      </c>
      <c r="D1504" s="38" t="s">
        <v>28</v>
      </c>
      <c r="E1504" s="40" t="s">
        <v>8</v>
      </c>
      <c r="F1504" s="41">
        <v>4</v>
      </c>
      <c r="G1504" s="41">
        <v>6</v>
      </c>
      <c r="H1504" s="41">
        <v>0</v>
      </c>
      <c r="I1504" s="41">
        <v>0</v>
      </c>
      <c r="J1504" s="41">
        <v>0</v>
      </c>
      <c r="K1504" s="41">
        <v>11</v>
      </c>
      <c r="L1504" s="42"/>
      <c r="M1504" s="43"/>
    </row>
    <row r="1505" spans="1:13" ht="12.75" customHeight="1">
      <c r="A1505" s="37"/>
      <c r="B1505" s="38">
        <v>1498</v>
      </c>
      <c r="C1505" s="39" t="s">
        <v>123</v>
      </c>
      <c r="D1505" s="38" t="s">
        <v>29</v>
      </c>
      <c r="E1505" s="40" t="s">
        <v>9</v>
      </c>
      <c r="F1505" s="41">
        <v>17</v>
      </c>
      <c r="G1505" s="41">
        <v>13</v>
      </c>
      <c r="H1505" s="41">
        <v>5</v>
      </c>
      <c r="I1505" s="41">
        <v>0</v>
      </c>
      <c r="J1505" s="41">
        <v>0</v>
      </c>
      <c r="K1505" s="41">
        <v>35</v>
      </c>
      <c r="L1505" s="42"/>
      <c r="M1505" s="43"/>
    </row>
    <row r="1506" spans="1:13" ht="12.75" customHeight="1">
      <c r="A1506" s="37"/>
      <c r="B1506" s="38">
        <v>1499</v>
      </c>
      <c r="C1506" s="39" t="s">
        <v>123</v>
      </c>
      <c r="D1506" s="38" t="s">
        <v>30</v>
      </c>
      <c r="E1506" s="40" t="s">
        <v>10</v>
      </c>
      <c r="F1506" s="41">
        <v>5</v>
      </c>
      <c r="G1506" s="41">
        <v>9</v>
      </c>
      <c r="H1506" s="41">
        <v>3</v>
      </c>
      <c r="I1506" s="41">
        <v>0</v>
      </c>
      <c r="J1506" s="41">
        <v>0</v>
      </c>
      <c r="K1506" s="41">
        <v>16</v>
      </c>
      <c r="L1506" s="42"/>
      <c r="M1506" s="43"/>
    </row>
    <row r="1507" spans="1:13" ht="12.75" customHeight="1">
      <c r="A1507" s="37"/>
      <c r="B1507" s="38">
        <v>1500</v>
      </c>
      <c r="C1507" s="39" t="s">
        <v>123</v>
      </c>
      <c r="D1507" s="38" t="s">
        <v>31</v>
      </c>
      <c r="E1507" s="40" t="s">
        <v>11</v>
      </c>
      <c r="F1507" s="41">
        <v>17</v>
      </c>
      <c r="G1507" s="41">
        <v>16</v>
      </c>
      <c r="H1507" s="41">
        <v>3</v>
      </c>
      <c r="I1507" s="41">
        <v>3</v>
      </c>
      <c r="J1507" s="41">
        <v>0</v>
      </c>
      <c r="K1507" s="41">
        <v>38</v>
      </c>
      <c r="L1507" s="42"/>
      <c r="M1507" s="43"/>
    </row>
    <row r="1508" spans="1:13" ht="12.75" customHeight="1">
      <c r="A1508" s="37"/>
      <c r="B1508" s="38">
        <v>1501</v>
      </c>
      <c r="C1508" s="39" t="s">
        <v>123</v>
      </c>
      <c r="D1508" s="38" t="s">
        <v>32</v>
      </c>
      <c r="E1508" s="40" t="s">
        <v>12</v>
      </c>
      <c r="F1508" s="41">
        <v>3</v>
      </c>
      <c r="G1508" s="41">
        <v>0</v>
      </c>
      <c r="H1508" s="41">
        <v>0</v>
      </c>
      <c r="I1508" s="41">
        <v>0</v>
      </c>
      <c r="J1508" s="41">
        <v>0</v>
      </c>
      <c r="K1508" s="41">
        <v>3</v>
      </c>
      <c r="L1508" s="42"/>
      <c r="M1508" s="43"/>
    </row>
    <row r="1509" spans="1:13" ht="12.75" customHeight="1">
      <c r="A1509" s="37"/>
      <c r="B1509" s="38">
        <v>1502</v>
      </c>
      <c r="C1509" s="39" t="s">
        <v>123</v>
      </c>
      <c r="D1509" s="38" t="s">
        <v>33</v>
      </c>
      <c r="E1509" s="40" t="s">
        <v>13</v>
      </c>
      <c r="F1509" s="41">
        <v>3</v>
      </c>
      <c r="G1509" s="41">
        <v>3</v>
      </c>
      <c r="H1509" s="41">
        <v>0</v>
      </c>
      <c r="I1509" s="41">
        <v>0</v>
      </c>
      <c r="J1509" s="41">
        <v>0</v>
      </c>
      <c r="K1509" s="41">
        <v>4</v>
      </c>
      <c r="L1509" s="42"/>
      <c r="M1509" s="43"/>
    </row>
    <row r="1510" spans="1:13" ht="12.75" customHeight="1">
      <c r="A1510" s="37"/>
      <c r="B1510" s="38">
        <v>1503</v>
      </c>
      <c r="C1510" s="39" t="s">
        <v>123</v>
      </c>
      <c r="D1510" s="38" t="s">
        <v>34</v>
      </c>
      <c r="E1510" s="40" t="s">
        <v>14</v>
      </c>
      <c r="F1510" s="41">
        <v>79</v>
      </c>
      <c r="G1510" s="41">
        <v>4</v>
      </c>
      <c r="H1510" s="41">
        <v>3</v>
      </c>
      <c r="I1510" s="41">
        <v>0</v>
      </c>
      <c r="J1510" s="41">
        <v>0</v>
      </c>
      <c r="K1510" s="41">
        <v>85</v>
      </c>
      <c r="L1510" s="42"/>
      <c r="M1510" s="43"/>
    </row>
    <row r="1511" spans="1:13" ht="12.75" customHeight="1">
      <c r="A1511" s="37"/>
      <c r="B1511" s="38">
        <v>1504</v>
      </c>
      <c r="C1511" s="39" t="s">
        <v>123</v>
      </c>
      <c r="D1511" s="38" t="s">
        <v>35</v>
      </c>
      <c r="E1511" s="40" t="s">
        <v>15</v>
      </c>
      <c r="F1511" s="41">
        <v>11</v>
      </c>
      <c r="G1511" s="41">
        <v>4</v>
      </c>
      <c r="H1511" s="41">
        <v>3</v>
      </c>
      <c r="I1511" s="41">
        <v>0</v>
      </c>
      <c r="J1511" s="41">
        <v>0</v>
      </c>
      <c r="K1511" s="41">
        <v>16</v>
      </c>
      <c r="L1511" s="42"/>
      <c r="M1511" s="43"/>
    </row>
    <row r="1512" spans="1:13" ht="12.75" customHeight="1">
      <c r="A1512" s="37"/>
      <c r="B1512" s="38">
        <v>1505</v>
      </c>
      <c r="C1512" s="39" t="s">
        <v>123</v>
      </c>
      <c r="D1512" s="38" t="s">
        <v>36</v>
      </c>
      <c r="E1512" s="40" t="s">
        <v>16</v>
      </c>
      <c r="F1512" s="41">
        <v>5</v>
      </c>
      <c r="G1512" s="41">
        <v>0</v>
      </c>
      <c r="H1512" s="41">
        <v>3</v>
      </c>
      <c r="I1512" s="41">
        <v>0</v>
      </c>
      <c r="J1512" s="41">
        <v>0</v>
      </c>
      <c r="K1512" s="41">
        <v>9</v>
      </c>
      <c r="L1512" s="42"/>
      <c r="M1512" s="43"/>
    </row>
    <row r="1513" spans="1:13" ht="12.75" customHeight="1">
      <c r="A1513" s="37"/>
      <c r="B1513" s="38">
        <v>1506</v>
      </c>
      <c r="C1513" s="39" t="s">
        <v>123</v>
      </c>
      <c r="D1513" s="38" t="s">
        <v>37</v>
      </c>
      <c r="E1513" s="40" t="s">
        <v>17</v>
      </c>
      <c r="F1513" s="41">
        <v>0</v>
      </c>
      <c r="G1513" s="41">
        <v>0</v>
      </c>
      <c r="H1513" s="41">
        <v>0</v>
      </c>
      <c r="I1513" s="41">
        <v>0</v>
      </c>
      <c r="J1513" s="41">
        <v>0</v>
      </c>
      <c r="K1513" s="41">
        <v>0</v>
      </c>
      <c r="L1513" s="42"/>
      <c r="M1513" s="43"/>
    </row>
    <row r="1514" spans="1:13" ht="12.75" customHeight="1">
      <c r="A1514" s="37"/>
      <c r="B1514" s="38">
        <v>1507</v>
      </c>
      <c r="C1514" s="39" t="s">
        <v>123</v>
      </c>
      <c r="D1514" s="38" t="s">
        <v>38</v>
      </c>
      <c r="E1514" s="40" t="s">
        <v>18</v>
      </c>
      <c r="F1514" s="41">
        <v>3</v>
      </c>
      <c r="G1514" s="41">
        <v>0</v>
      </c>
      <c r="H1514" s="41">
        <v>0</v>
      </c>
      <c r="I1514" s="41">
        <v>3</v>
      </c>
      <c r="J1514" s="41">
        <v>0</v>
      </c>
      <c r="K1514" s="41">
        <v>5</v>
      </c>
      <c r="L1514" s="42"/>
      <c r="M1514" s="43"/>
    </row>
    <row r="1515" spans="1:13" ht="12.75" customHeight="1">
      <c r="A1515" s="37"/>
      <c r="B1515" s="38">
        <v>1508</v>
      </c>
      <c r="C1515" s="39" t="s">
        <v>123</v>
      </c>
      <c r="D1515" s="38" t="s">
        <v>39</v>
      </c>
      <c r="E1515" s="40" t="s">
        <v>19</v>
      </c>
      <c r="F1515" s="41">
        <v>7</v>
      </c>
      <c r="G1515" s="41">
        <v>3</v>
      </c>
      <c r="H1515" s="41">
        <v>0</v>
      </c>
      <c r="I1515" s="41">
        <v>0</v>
      </c>
      <c r="J1515" s="41">
        <v>0</v>
      </c>
      <c r="K1515" s="41">
        <v>10</v>
      </c>
      <c r="L1515" s="42"/>
      <c r="M1515" s="43"/>
    </row>
    <row r="1516" spans="1:13" ht="12.75" customHeight="1">
      <c r="A1516" s="37"/>
      <c r="B1516" s="38">
        <v>1509</v>
      </c>
      <c r="C1516" s="39" t="s">
        <v>123</v>
      </c>
      <c r="D1516" s="38" t="s">
        <v>40</v>
      </c>
      <c r="E1516" s="40" t="s">
        <v>20</v>
      </c>
      <c r="F1516" s="41">
        <v>3</v>
      </c>
      <c r="G1516" s="41">
        <v>0</v>
      </c>
      <c r="H1516" s="41">
        <v>3</v>
      </c>
      <c r="I1516" s="41">
        <v>0</v>
      </c>
      <c r="J1516" s="41">
        <v>0</v>
      </c>
      <c r="K1516" s="41">
        <v>5</v>
      </c>
      <c r="L1516" s="42"/>
      <c r="M1516" s="43"/>
    </row>
    <row r="1517" spans="1:13" ht="12.75" customHeight="1">
      <c r="A1517" s="37"/>
      <c r="B1517" s="38">
        <v>1510</v>
      </c>
      <c r="C1517" s="39" t="s">
        <v>123</v>
      </c>
      <c r="D1517" s="38" t="s">
        <v>41</v>
      </c>
      <c r="E1517" s="40" t="s">
        <v>21</v>
      </c>
      <c r="F1517" s="41">
        <v>10</v>
      </c>
      <c r="G1517" s="41">
        <v>11</v>
      </c>
      <c r="H1517" s="41">
        <v>0</v>
      </c>
      <c r="I1517" s="41">
        <v>0</v>
      </c>
      <c r="J1517" s="41">
        <v>0</v>
      </c>
      <c r="K1517" s="41">
        <v>21</v>
      </c>
      <c r="L1517" s="42"/>
      <c r="M1517" s="43"/>
    </row>
    <row r="1518" spans="1:13" ht="12.75" customHeight="1">
      <c r="A1518" s="37"/>
      <c r="B1518" s="38">
        <v>1511</v>
      </c>
      <c r="C1518" s="39" t="s">
        <v>123</v>
      </c>
      <c r="D1518" s="38" t="s">
        <v>42</v>
      </c>
      <c r="E1518" s="49" t="s">
        <v>44</v>
      </c>
      <c r="F1518" s="41">
        <v>0</v>
      </c>
      <c r="G1518" s="41">
        <v>0</v>
      </c>
      <c r="H1518" s="41">
        <v>0</v>
      </c>
      <c r="I1518" s="41">
        <v>0</v>
      </c>
      <c r="J1518" s="41">
        <v>0</v>
      </c>
      <c r="K1518" s="41">
        <v>3</v>
      </c>
      <c r="L1518" s="42"/>
      <c r="M1518" s="43"/>
    </row>
    <row r="1519" spans="1:13" ht="12.75" customHeight="1">
      <c r="A1519" s="37"/>
      <c r="B1519" s="38">
        <v>1512</v>
      </c>
      <c r="C1519" s="39" t="s">
        <v>123</v>
      </c>
      <c r="D1519" s="38"/>
      <c r="E1519" s="40" t="s">
        <v>1</v>
      </c>
      <c r="F1519" s="41">
        <v>492</v>
      </c>
      <c r="G1519" s="41">
        <v>233</v>
      </c>
      <c r="H1519" s="41">
        <v>79</v>
      </c>
      <c r="I1519" s="41">
        <v>10</v>
      </c>
      <c r="J1519" s="41">
        <v>0</v>
      </c>
      <c r="K1519" s="41">
        <v>814</v>
      </c>
      <c r="L1519" s="42"/>
      <c r="M1519" s="43"/>
    </row>
    <row r="1520" spans="1:13" ht="12.75" customHeight="1">
      <c r="A1520" s="37"/>
      <c r="B1520" s="38">
        <v>1513</v>
      </c>
      <c r="C1520" s="39" t="s">
        <v>124</v>
      </c>
      <c r="D1520" s="38" t="s">
        <v>23</v>
      </c>
      <c r="E1520" s="40" t="s">
        <v>3</v>
      </c>
      <c r="F1520" s="41">
        <v>75</v>
      </c>
      <c r="G1520" s="41">
        <v>18</v>
      </c>
      <c r="H1520" s="41">
        <v>0</v>
      </c>
      <c r="I1520" s="41">
        <v>3</v>
      </c>
      <c r="J1520" s="41">
        <v>0</v>
      </c>
      <c r="K1520" s="41">
        <v>95</v>
      </c>
      <c r="L1520" s="42"/>
      <c r="M1520" s="43"/>
    </row>
    <row r="1521" spans="1:13" ht="12.75" customHeight="1">
      <c r="A1521" s="37"/>
      <c r="B1521" s="38">
        <v>1514</v>
      </c>
      <c r="C1521" s="39" t="s">
        <v>124</v>
      </c>
      <c r="D1521" s="38" t="s">
        <v>24</v>
      </c>
      <c r="E1521" s="40" t="s">
        <v>4</v>
      </c>
      <c r="F1521" s="41">
        <v>6</v>
      </c>
      <c r="G1521" s="41">
        <v>3</v>
      </c>
      <c r="H1521" s="41">
        <v>3</v>
      </c>
      <c r="I1521" s="41">
        <v>0</v>
      </c>
      <c r="J1521" s="41">
        <v>0</v>
      </c>
      <c r="K1521" s="41">
        <v>9</v>
      </c>
      <c r="L1521" s="42"/>
      <c r="M1521" s="43"/>
    </row>
    <row r="1522" spans="1:13" ht="12.75" customHeight="1">
      <c r="A1522" s="37"/>
      <c r="B1522" s="38">
        <v>1515</v>
      </c>
      <c r="C1522" s="39" t="s">
        <v>124</v>
      </c>
      <c r="D1522" s="38" t="s">
        <v>25</v>
      </c>
      <c r="E1522" s="40" t="s">
        <v>5</v>
      </c>
      <c r="F1522" s="41">
        <v>200</v>
      </c>
      <c r="G1522" s="41">
        <v>111</v>
      </c>
      <c r="H1522" s="41">
        <v>70</v>
      </c>
      <c r="I1522" s="41">
        <v>28</v>
      </c>
      <c r="J1522" s="41">
        <v>0</v>
      </c>
      <c r="K1522" s="41">
        <v>410</v>
      </c>
      <c r="L1522" s="42"/>
      <c r="M1522" s="43"/>
    </row>
    <row r="1523" spans="1:13" ht="12.75" customHeight="1">
      <c r="A1523" s="37"/>
      <c r="B1523" s="38">
        <v>1516</v>
      </c>
      <c r="C1523" s="39" t="s">
        <v>124</v>
      </c>
      <c r="D1523" s="38" t="s">
        <v>26</v>
      </c>
      <c r="E1523" s="40" t="s">
        <v>6</v>
      </c>
      <c r="F1523" s="41">
        <v>29</v>
      </c>
      <c r="G1523" s="41">
        <v>8</v>
      </c>
      <c r="H1523" s="41">
        <v>3</v>
      </c>
      <c r="I1523" s="41">
        <v>3</v>
      </c>
      <c r="J1523" s="41">
        <v>0</v>
      </c>
      <c r="K1523" s="41">
        <v>43</v>
      </c>
      <c r="L1523" s="42"/>
      <c r="M1523" s="43"/>
    </row>
    <row r="1524" spans="1:13" ht="12.75" customHeight="1">
      <c r="A1524" s="37"/>
      <c r="B1524" s="38">
        <v>1517</v>
      </c>
      <c r="C1524" s="39" t="s">
        <v>124</v>
      </c>
      <c r="D1524" s="38" t="s">
        <v>27</v>
      </c>
      <c r="E1524" s="40" t="s">
        <v>7</v>
      </c>
      <c r="F1524" s="41">
        <v>1897</v>
      </c>
      <c r="G1524" s="41">
        <v>742</v>
      </c>
      <c r="H1524" s="41">
        <v>113</v>
      </c>
      <c r="I1524" s="41">
        <v>30</v>
      </c>
      <c r="J1524" s="41">
        <v>0</v>
      </c>
      <c r="K1524" s="41">
        <v>2782</v>
      </c>
      <c r="L1524" s="42"/>
      <c r="M1524" s="43"/>
    </row>
    <row r="1525" spans="1:13" ht="12.75" customHeight="1">
      <c r="A1525" s="37"/>
      <c r="B1525" s="38">
        <v>1518</v>
      </c>
      <c r="C1525" s="39" t="s">
        <v>124</v>
      </c>
      <c r="D1525" s="38" t="s">
        <v>28</v>
      </c>
      <c r="E1525" s="40" t="s">
        <v>8</v>
      </c>
      <c r="F1525" s="41">
        <v>621</v>
      </c>
      <c r="G1525" s="41">
        <v>268</v>
      </c>
      <c r="H1525" s="41">
        <v>94</v>
      </c>
      <c r="I1525" s="41">
        <v>23</v>
      </c>
      <c r="J1525" s="41">
        <v>3</v>
      </c>
      <c r="K1525" s="41">
        <v>1008</v>
      </c>
      <c r="L1525" s="42"/>
      <c r="M1525" s="43"/>
    </row>
    <row r="1526" spans="1:13" ht="12.75" customHeight="1">
      <c r="A1526" s="37"/>
      <c r="B1526" s="38">
        <v>1519</v>
      </c>
      <c r="C1526" s="39" t="s">
        <v>124</v>
      </c>
      <c r="D1526" s="38" t="s">
        <v>29</v>
      </c>
      <c r="E1526" s="40" t="s">
        <v>9</v>
      </c>
      <c r="F1526" s="41">
        <v>808</v>
      </c>
      <c r="G1526" s="41">
        <v>553</v>
      </c>
      <c r="H1526" s="41">
        <v>189</v>
      </c>
      <c r="I1526" s="41">
        <v>25</v>
      </c>
      <c r="J1526" s="41">
        <v>0</v>
      </c>
      <c r="K1526" s="41">
        <v>1577</v>
      </c>
      <c r="L1526" s="42"/>
      <c r="M1526" s="43"/>
    </row>
    <row r="1527" spans="1:13" ht="12.75" customHeight="1">
      <c r="A1527" s="37"/>
      <c r="B1527" s="38">
        <v>1520</v>
      </c>
      <c r="C1527" s="39" t="s">
        <v>124</v>
      </c>
      <c r="D1527" s="38" t="s">
        <v>30</v>
      </c>
      <c r="E1527" s="40" t="s">
        <v>10</v>
      </c>
      <c r="F1527" s="41">
        <v>260</v>
      </c>
      <c r="G1527" s="41">
        <v>327</v>
      </c>
      <c r="H1527" s="41">
        <v>234</v>
      </c>
      <c r="I1527" s="41">
        <v>42</v>
      </c>
      <c r="J1527" s="41">
        <v>0</v>
      </c>
      <c r="K1527" s="41">
        <v>863</v>
      </c>
      <c r="L1527" s="42"/>
      <c r="M1527" s="43"/>
    </row>
    <row r="1528" spans="1:13" ht="12.75" customHeight="1">
      <c r="A1528" s="37"/>
      <c r="B1528" s="38">
        <v>1521</v>
      </c>
      <c r="C1528" s="39" t="s">
        <v>124</v>
      </c>
      <c r="D1528" s="38" t="s">
        <v>31</v>
      </c>
      <c r="E1528" s="40" t="s">
        <v>11</v>
      </c>
      <c r="F1528" s="41">
        <v>1280</v>
      </c>
      <c r="G1528" s="41">
        <v>95</v>
      </c>
      <c r="H1528" s="41">
        <v>13</v>
      </c>
      <c r="I1528" s="41">
        <v>6</v>
      </c>
      <c r="J1528" s="41">
        <v>3</v>
      </c>
      <c r="K1528" s="41">
        <v>1395</v>
      </c>
      <c r="L1528" s="42"/>
      <c r="M1528" s="43"/>
    </row>
    <row r="1529" spans="1:13" ht="12.75" customHeight="1">
      <c r="A1529" s="37"/>
      <c r="B1529" s="38">
        <v>1522</v>
      </c>
      <c r="C1529" s="39" t="s">
        <v>124</v>
      </c>
      <c r="D1529" s="38" t="s">
        <v>32</v>
      </c>
      <c r="E1529" s="40" t="s">
        <v>12</v>
      </c>
      <c r="F1529" s="41">
        <v>101</v>
      </c>
      <c r="G1529" s="41">
        <v>39</v>
      </c>
      <c r="H1529" s="41">
        <v>6</v>
      </c>
      <c r="I1529" s="41">
        <v>3</v>
      </c>
      <c r="J1529" s="41">
        <v>0</v>
      </c>
      <c r="K1529" s="41">
        <v>149</v>
      </c>
      <c r="L1529" s="42"/>
      <c r="M1529" s="43"/>
    </row>
    <row r="1530" spans="1:13" ht="12.75" customHeight="1">
      <c r="A1530" s="37"/>
      <c r="B1530" s="38">
        <v>1523</v>
      </c>
      <c r="C1530" s="39" t="s">
        <v>124</v>
      </c>
      <c r="D1530" s="38" t="s">
        <v>33</v>
      </c>
      <c r="E1530" s="40" t="s">
        <v>13</v>
      </c>
      <c r="F1530" s="41">
        <v>877</v>
      </c>
      <c r="G1530" s="41">
        <v>229</v>
      </c>
      <c r="H1530" s="41">
        <v>39</v>
      </c>
      <c r="I1530" s="41">
        <v>3</v>
      </c>
      <c r="J1530" s="41">
        <v>0</v>
      </c>
      <c r="K1530" s="41">
        <v>1148</v>
      </c>
      <c r="L1530" s="42"/>
      <c r="M1530" s="43"/>
    </row>
    <row r="1531" spans="1:13" ht="12.75" customHeight="1">
      <c r="A1531" s="37"/>
      <c r="B1531" s="38">
        <v>1524</v>
      </c>
      <c r="C1531" s="39" t="s">
        <v>124</v>
      </c>
      <c r="D1531" s="38" t="s">
        <v>34</v>
      </c>
      <c r="E1531" s="40" t="s">
        <v>14</v>
      </c>
      <c r="F1531" s="41">
        <v>2150</v>
      </c>
      <c r="G1531" s="41">
        <v>190</v>
      </c>
      <c r="H1531" s="41">
        <v>59</v>
      </c>
      <c r="I1531" s="41">
        <v>10</v>
      </c>
      <c r="J1531" s="41">
        <v>3</v>
      </c>
      <c r="K1531" s="41">
        <v>2411</v>
      </c>
      <c r="L1531" s="42"/>
      <c r="M1531" s="43"/>
    </row>
    <row r="1532" spans="1:13" ht="12.75" customHeight="1">
      <c r="A1532" s="37"/>
      <c r="B1532" s="38">
        <v>1525</v>
      </c>
      <c r="C1532" s="39" t="s">
        <v>124</v>
      </c>
      <c r="D1532" s="38" t="s">
        <v>35</v>
      </c>
      <c r="E1532" s="40" t="s">
        <v>15</v>
      </c>
      <c r="F1532" s="41">
        <v>1921</v>
      </c>
      <c r="G1532" s="41">
        <v>989</v>
      </c>
      <c r="H1532" s="41">
        <v>164</v>
      </c>
      <c r="I1532" s="41">
        <v>43</v>
      </c>
      <c r="J1532" s="41">
        <v>3</v>
      </c>
      <c r="K1532" s="41">
        <v>3120</v>
      </c>
      <c r="L1532" s="42"/>
      <c r="M1532" s="43"/>
    </row>
    <row r="1533" spans="1:13" ht="12.75" customHeight="1">
      <c r="A1533" s="37"/>
      <c r="B1533" s="38">
        <v>1526</v>
      </c>
      <c r="C1533" s="39" t="s">
        <v>124</v>
      </c>
      <c r="D1533" s="38" t="s">
        <v>36</v>
      </c>
      <c r="E1533" s="40" t="s">
        <v>16</v>
      </c>
      <c r="F1533" s="41">
        <v>718</v>
      </c>
      <c r="G1533" s="41">
        <v>222</v>
      </c>
      <c r="H1533" s="41">
        <v>51</v>
      </c>
      <c r="I1533" s="41">
        <v>25</v>
      </c>
      <c r="J1533" s="41">
        <v>3</v>
      </c>
      <c r="K1533" s="41">
        <v>1019</v>
      </c>
      <c r="L1533" s="42"/>
      <c r="M1533" s="43"/>
    </row>
    <row r="1534" spans="1:13" ht="12.75" customHeight="1">
      <c r="A1534" s="37"/>
      <c r="B1534" s="38">
        <v>1527</v>
      </c>
      <c r="C1534" s="39" t="s">
        <v>124</v>
      </c>
      <c r="D1534" s="38" t="s">
        <v>37</v>
      </c>
      <c r="E1534" s="40" t="s">
        <v>17</v>
      </c>
      <c r="F1534" s="41">
        <v>31</v>
      </c>
      <c r="G1534" s="41">
        <v>12</v>
      </c>
      <c r="H1534" s="41">
        <v>6</v>
      </c>
      <c r="I1534" s="41">
        <v>4</v>
      </c>
      <c r="J1534" s="41">
        <v>0</v>
      </c>
      <c r="K1534" s="41">
        <v>53</v>
      </c>
      <c r="L1534" s="42"/>
      <c r="M1534" s="43"/>
    </row>
    <row r="1535" spans="1:13" ht="12.75" customHeight="1">
      <c r="A1535" s="37"/>
      <c r="B1535" s="38">
        <v>1528</v>
      </c>
      <c r="C1535" s="39" t="s">
        <v>124</v>
      </c>
      <c r="D1535" s="38" t="s">
        <v>38</v>
      </c>
      <c r="E1535" s="40" t="s">
        <v>18</v>
      </c>
      <c r="F1535" s="41">
        <v>228</v>
      </c>
      <c r="G1535" s="41">
        <v>104</v>
      </c>
      <c r="H1535" s="41">
        <v>80</v>
      </c>
      <c r="I1535" s="41">
        <v>33</v>
      </c>
      <c r="J1535" s="41">
        <v>0</v>
      </c>
      <c r="K1535" s="41">
        <v>447</v>
      </c>
      <c r="L1535" s="42"/>
      <c r="M1535" s="43"/>
    </row>
    <row r="1536" spans="1:13" ht="12.75" customHeight="1">
      <c r="A1536" s="37"/>
      <c r="B1536" s="38">
        <v>1529</v>
      </c>
      <c r="C1536" s="39" t="s">
        <v>124</v>
      </c>
      <c r="D1536" s="38" t="s">
        <v>39</v>
      </c>
      <c r="E1536" s="40" t="s">
        <v>19</v>
      </c>
      <c r="F1536" s="41">
        <v>1154</v>
      </c>
      <c r="G1536" s="41">
        <v>474</v>
      </c>
      <c r="H1536" s="41">
        <v>199</v>
      </c>
      <c r="I1536" s="41">
        <v>36</v>
      </c>
      <c r="J1536" s="41">
        <v>0</v>
      </c>
      <c r="K1536" s="41">
        <v>1863</v>
      </c>
      <c r="L1536" s="42"/>
      <c r="M1536" s="43"/>
    </row>
    <row r="1537" spans="1:13" ht="12.75" customHeight="1">
      <c r="A1537" s="37"/>
      <c r="B1537" s="38">
        <v>1530</v>
      </c>
      <c r="C1537" s="39" t="s">
        <v>124</v>
      </c>
      <c r="D1537" s="38" t="s">
        <v>40</v>
      </c>
      <c r="E1537" s="40" t="s">
        <v>20</v>
      </c>
      <c r="F1537" s="41">
        <v>151</v>
      </c>
      <c r="G1537" s="41">
        <v>47</v>
      </c>
      <c r="H1537" s="41">
        <v>15</v>
      </c>
      <c r="I1537" s="41">
        <v>11</v>
      </c>
      <c r="J1537" s="41">
        <v>0</v>
      </c>
      <c r="K1537" s="41">
        <v>224</v>
      </c>
      <c r="L1537" s="42"/>
      <c r="M1537" s="43"/>
    </row>
    <row r="1538" spans="1:13" ht="12.75" customHeight="1">
      <c r="A1538" s="37"/>
      <c r="B1538" s="38">
        <v>1531</v>
      </c>
      <c r="C1538" s="39" t="s">
        <v>124</v>
      </c>
      <c r="D1538" s="38" t="s">
        <v>41</v>
      </c>
      <c r="E1538" s="40" t="s">
        <v>21</v>
      </c>
      <c r="F1538" s="41">
        <v>442</v>
      </c>
      <c r="G1538" s="41">
        <v>324</v>
      </c>
      <c r="H1538" s="41">
        <v>79</v>
      </c>
      <c r="I1538" s="41">
        <v>8</v>
      </c>
      <c r="J1538" s="41">
        <v>0</v>
      </c>
      <c r="K1538" s="41">
        <v>853</v>
      </c>
      <c r="L1538" s="42"/>
      <c r="M1538" s="43"/>
    </row>
    <row r="1539" spans="1:13" ht="12.75" customHeight="1">
      <c r="A1539" s="37"/>
      <c r="B1539" s="38">
        <v>1532</v>
      </c>
      <c r="C1539" s="39" t="s">
        <v>124</v>
      </c>
      <c r="D1539" s="38" t="s">
        <v>42</v>
      </c>
      <c r="E1539" s="49" t="s">
        <v>44</v>
      </c>
      <c r="F1539" s="41">
        <v>10</v>
      </c>
      <c r="G1539" s="41">
        <v>0</v>
      </c>
      <c r="H1539" s="41">
        <v>0</v>
      </c>
      <c r="I1539" s="41">
        <v>0</v>
      </c>
      <c r="J1539" s="41">
        <v>0</v>
      </c>
      <c r="K1539" s="41">
        <v>11</v>
      </c>
      <c r="L1539" s="42"/>
      <c r="M1539" s="43"/>
    </row>
    <row r="1540" spans="1:13" ht="12.75" customHeight="1">
      <c r="A1540" s="37"/>
      <c r="B1540" s="38">
        <v>1533</v>
      </c>
      <c r="C1540" s="39" t="s">
        <v>124</v>
      </c>
      <c r="D1540" s="38"/>
      <c r="E1540" s="40" t="s">
        <v>1</v>
      </c>
      <c r="F1540" s="41">
        <v>12959</v>
      </c>
      <c r="G1540" s="41">
        <v>4755</v>
      </c>
      <c r="H1540" s="41">
        <v>1415</v>
      </c>
      <c r="I1540" s="41">
        <v>334</v>
      </c>
      <c r="J1540" s="41">
        <v>17</v>
      </c>
      <c r="K1540" s="41">
        <v>19480</v>
      </c>
      <c r="L1540" s="42"/>
      <c r="M1540" s="43"/>
    </row>
    <row r="1541" spans="1:13" ht="12.75" customHeight="1">
      <c r="A1541" s="37"/>
      <c r="B1541" s="38">
        <v>1534</v>
      </c>
      <c r="C1541" s="39" t="s">
        <v>125</v>
      </c>
      <c r="D1541" s="38" t="s">
        <v>23</v>
      </c>
      <c r="E1541" s="40" t="s">
        <v>3</v>
      </c>
      <c r="F1541" s="41">
        <v>121</v>
      </c>
      <c r="G1541" s="41">
        <v>17</v>
      </c>
      <c r="H1541" s="41">
        <v>3</v>
      </c>
      <c r="I1541" s="41">
        <v>0</v>
      </c>
      <c r="J1541" s="41">
        <v>0</v>
      </c>
      <c r="K1541" s="41">
        <v>141</v>
      </c>
      <c r="L1541" s="42"/>
      <c r="M1541" s="43"/>
    </row>
    <row r="1542" spans="1:13" ht="12.75" customHeight="1">
      <c r="A1542" s="37"/>
      <c r="B1542" s="38">
        <v>1535</v>
      </c>
      <c r="C1542" s="39" t="s">
        <v>125</v>
      </c>
      <c r="D1542" s="38" t="s">
        <v>24</v>
      </c>
      <c r="E1542" s="40" t="s">
        <v>4</v>
      </c>
      <c r="F1542" s="41">
        <v>6</v>
      </c>
      <c r="G1542" s="41">
        <v>0</v>
      </c>
      <c r="H1542" s="41">
        <v>0</v>
      </c>
      <c r="I1542" s="41">
        <v>0</v>
      </c>
      <c r="J1542" s="41">
        <v>0</v>
      </c>
      <c r="K1542" s="41">
        <v>7</v>
      </c>
      <c r="L1542" s="42"/>
      <c r="M1542" s="43"/>
    </row>
    <row r="1543" spans="1:13" ht="12.75" customHeight="1">
      <c r="A1543" s="37"/>
      <c r="B1543" s="38">
        <v>1536</v>
      </c>
      <c r="C1543" s="39" t="s">
        <v>125</v>
      </c>
      <c r="D1543" s="38" t="s">
        <v>25</v>
      </c>
      <c r="E1543" s="40" t="s">
        <v>5</v>
      </c>
      <c r="F1543" s="41">
        <v>394</v>
      </c>
      <c r="G1543" s="41">
        <v>201</v>
      </c>
      <c r="H1543" s="41">
        <v>176</v>
      </c>
      <c r="I1543" s="41">
        <v>73</v>
      </c>
      <c r="J1543" s="41">
        <v>4</v>
      </c>
      <c r="K1543" s="41">
        <v>848</v>
      </c>
      <c r="L1543" s="42"/>
      <c r="M1543" s="43"/>
    </row>
    <row r="1544" spans="1:13" ht="12.75" customHeight="1">
      <c r="A1544" s="37"/>
      <c r="B1544" s="38">
        <v>1537</v>
      </c>
      <c r="C1544" s="39" t="s">
        <v>125</v>
      </c>
      <c r="D1544" s="38" t="s">
        <v>26</v>
      </c>
      <c r="E1544" s="40" t="s">
        <v>6</v>
      </c>
      <c r="F1544" s="41">
        <v>35</v>
      </c>
      <c r="G1544" s="41">
        <v>23</v>
      </c>
      <c r="H1544" s="41">
        <v>7</v>
      </c>
      <c r="I1544" s="41">
        <v>3</v>
      </c>
      <c r="J1544" s="41">
        <v>0</v>
      </c>
      <c r="K1544" s="41">
        <v>68</v>
      </c>
      <c r="L1544" s="42"/>
      <c r="M1544" s="43"/>
    </row>
    <row r="1545" spans="1:13" ht="12.75" customHeight="1">
      <c r="A1545" s="37"/>
      <c r="B1545" s="38">
        <v>1538</v>
      </c>
      <c r="C1545" s="39" t="s">
        <v>125</v>
      </c>
      <c r="D1545" s="38" t="s">
        <v>27</v>
      </c>
      <c r="E1545" s="40" t="s">
        <v>7</v>
      </c>
      <c r="F1545" s="41">
        <v>3393</v>
      </c>
      <c r="G1545" s="41">
        <v>1375</v>
      </c>
      <c r="H1545" s="41">
        <v>254</v>
      </c>
      <c r="I1545" s="41">
        <v>46</v>
      </c>
      <c r="J1545" s="41">
        <v>3</v>
      </c>
      <c r="K1545" s="41">
        <v>5071</v>
      </c>
      <c r="L1545" s="42"/>
      <c r="M1545" s="43"/>
    </row>
    <row r="1546" spans="1:13" ht="12.75" customHeight="1">
      <c r="A1546" s="37"/>
      <c r="B1546" s="38">
        <v>1539</v>
      </c>
      <c r="C1546" s="39" t="s">
        <v>125</v>
      </c>
      <c r="D1546" s="38" t="s">
        <v>28</v>
      </c>
      <c r="E1546" s="40" t="s">
        <v>8</v>
      </c>
      <c r="F1546" s="41">
        <v>351</v>
      </c>
      <c r="G1546" s="41">
        <v>199</v>
      </c>
      <c r="H1546" s="41">
        <v>129</v>
      </c>
      <c r="I1546" s="41">
        <v>35</v>
      </c>
      <c r="J1546" s="41">
        <v>0</v>
      </c>
      <c r="K1546" s="41">
        <v>715</v>
      </c>
      <c r="L1546" s="42"/>
      <c r="M1546" s="43"/>
    </row>
    <row r="1547" spans="1:13" ht="12.75" customHeight="1">
      <c r="A1547" s="37"/>
      <c r="B1547" s="38">
        <v>1540</v>
      </c>
      <c r="C1547" s="39" t="s">
        <v>125</v>
      </c>
      <c r="D1547" s="38" t="s">
        <v>29</v>
      </c>
      <c r="E1547" s="40" t="s">
        <v>9</v>
      </c>
      <c r="F1547" s="41">
        <v>792</v>
      </c>
      <c r="G1547" s="41">
        <v>429</v>
      </c>
      <c r="H1547" s="41">
        <v>172</v>
      </c>
      <c r="I1547" s="41">
        <v>27</v>
      </c>
      <c r="J1547" s="41">
        <v>3</v>
      </c>
      <c r="K1547" s="41">
        <v>1421</v>
      </c>
      <c r="L1547" s="42"/>
      <c r="M1547" s="43"/>
    </row>
    <row r="1548" spans="1:13" ht="12.75" customHeight="1">
      <c r="A1548" s="37"/>
      <c r="B1548" s="38">
        <v>1541</v>
      </c>
      <c r="C1548" s="39" t="s">
        <v>125</v>
      </c>
      <c r="D1548" s="38" t="s">
        <v>30</v>
      </c>
      <c r="E1548" s="40" t="s">
        <v>10</v>
      </c>
      <c r="F1548" s="41">
        <v>316</v>
      </c>
      <c r="G1548" s="41">
        <v>317</v>
      </c>
      <c r="H1548" s="41">
        <v>197</v>
      </c>
      <c r="I1548" s="41">
        <v>23</v>
      </c>
      <c r="J1548" s="41">
        <v>3</v>
      </c>
      <c r="K1548" s="41">
        <v>854</v>
      </c>
      <c r="L1548" s="42"/>
      <c r="M1548" s="43"/>
    </row>
    <row r="1549" spans="1:13" ht="12.75" customHeight="1">
      <c r="A1549" s="37"/>
      <c r="B1549" s="38">
        <v>1542</v>
      </c>
      <c r="C1549" s="39" t="s">
        <v>125</v>
      </c>
      <c r="D1549" s="38" t="s">
        <v>31</v>
      </c>
      <c r="E1549" s="40" t="s">
        <v>11</v>
      </c>
      <c r="F1549" s="41">
        <v>4676</v>
      </c>
      <c r="G1549" s="41">
        <v>429</v>
      </c>
      <c r="H1549" s="41">
        <v>28</v>
      </c>
      <c r="I1549" s="41">
        <v>8</v>
      </c>
      <c r="J1549" s="41">
        <v>0</v>
      </c>
      <c r="K1549" s="41">
        <v>5141</v>
      </c>
      <c r="L1549" s="42"/>
      <c r="M1549" s="43"/>
    </row>
    <row r="1550" spans="1:13" ht="12.75" customHeight="1">
      <c r="A1550" s="37"/>
      <c r="B1550" s="38">
        <v>1543</v>
      </c>
      <c r="C1550" s="39" t="s">
        <v>125</v>
      </c>
      <c r="D1550" s="38" t="s">
        <v>32</v>
      </c>
      <c r="E1550" s="40" t="s">
        <v>12</v>
      </c>
      <c r="F1550" s="41">
        <v>118</v>
      </c>
      <c r="G1550" s="41">
        <v>40</v>
      </c>
      <c r="H1550" s="41">
        <v>0</v>
      </c>
      <c r="I1550" s="41">
        <v>0</v>
      </c>
      <c r="J1550" s="41">
        <v>0</v>
      </c>
      <c r="K1550" s="41">
        <v>158</v>
      </c>
      <c r="L1550" s="42"/>
      <c r="M1550" s="43"/>
    </row>
    <row r="1551" spans="1:13" ht="12.75" customHeight="1">
      <c r="A1551" s="37"/>
      <c r="B1551" s="38">
        <v>1544</v>
      </c>
      <c r="C1551" s="39" t="s">
        <v>125</v>
      </c>
      <c r="D1551" s="38" t="s">
        <v>33</v>
      </c>
      <c r="E1551" s="40" t="s">
        <v>13</v>
      </c>
      <c r="F1551" s="41">
        <v>520</v>
      </c>
      <c r="G1551" s="41">
        <v>129</v>
      </c>
      <c r="H1551" s="41">
        <v>16</v>
      </c>
      <c r="I1551" s="41">
        <v>7</v>
      </c>
      <c r="J1551" s="41">
        <v>0</v>
      </c>
      <c r="K1551" s="41">
        <v>672</v>
      </c>
      <c r="L1551" s="42"/>
      <c r="M1551" s="43"/>
    </row>
    <row r="1552" spans="1:13" ht="12.75" customHeight="1">
      <c r="A1552" s="37"/>
      <c r="B1552" s="38">
        <v>1545</v>
      </c>
      <c r="C1552" s="39" t="s">
        <v>125</v>
      </c>
      <c r="D1552" s="38" t="s">
        <v>34</v>
      </c>
      <c r="E1552" s="40" t="s">
        <v>14</v>
      </c>
      <c r="F1552" s="41">
        <v>1684</v>
      </c>
      <c r="G1552" s="41">
        <v>152</v>
      </c>
      <c r="H1552" s="41">
        <v>46</v>
      </c>
      <c r="I1552" s="41">
        <v>5</v>
      </c>
      <c r="J1552" s="41">
        <v>0</v>
      </c>
      <c r="K1552" s="41">
        <v>1887</v>
      </c>
      <c r="L1552" s="42"/>
      <c r="M1552" s="43"/>
    </row>
    <row r="1553" spans="1:13" ht="12.75" customHeight="1">
      <c r="A1553" s="37"/>
      <c r="B1553" s="38">
        <v>1546</v>
      </c>
      <c r="C1553" s="39" t="s">
        <v>125</v>
      </c>
      <c r="D1553" s="38" t="s">
        <v>35</v>
      </c>
      <c r="E1553" s="40" t="s">
        <v>15</v>
      </c>
      <c r="F1553" s="41">
        <v>1202</v>
      </c>
      <c r="G1553" s="41">
        <v>565</v>
      </c>
      <c r="H1553" s="41">
        <v>80</v>
      </c>
      <c r="I1553" s="41">
        <v>22</v>
      </c>
      <c r="J1553" s="41">
        <v>0</v>
      </c>
      <c r="K1553" s="41">
        <v>1869</v>
      </c>
      <c r="L1553" s="42"/>
      <c r="M1553" s="43"/>
    </row>
    <row r="1554" spans="1:13" ht="12.75" customHeight="1">
      <c r="A1554" s="37"/>
      <c r="B1554" s="38">
        <v>1547</v>
      </c>
      <c r="C1554" s="39" t="s">
        <v>125</v>
      </c>
      <c r="D1554" s="38" t="s">
        <v>36</v>
      </c>
      <c r="E1554" s="40" t="s">
        <v>16</v>
      </c>
      <c r="F1554" s="41">
        <v>1030</v>
      </c>
      <c r="G1554" s="41">
        <v>225</v>
      </c>
      <c r="H1554" s="41">
        <v>58</v>
      </c>
      <c r="I1554" s="41">
        <v>34</v>
      </c>
      <c r="J1554" s="41">
        <v>0</v>
      </c>
      <c r="K1554" s="41">
        <v>1349</v>
      </c>
      <c r="L1554" s="42"/>
      <c r="M1554" s="43"/>
    </row>
    <row r="1555" spans="1:13" ht="12.75" customHeight="1">
      <c r="A1555" s="37"/>
      <c r="B1555" s="38">
        <v>1548</v>
      </c>
      <c r="C1555" s="39" t="s">
        <v>125</v>
      </c>
      <c r="D1555" s="38" t="s">
        <v>37</v>
      </c>
      <c r="E1555" s="40" t="s">
        <v>17</v>
      </c>
      <c r="F1555" s="41">
        <v>76</v>
      </c>
      <c r="G1555" s="41">
        <v>22</v>
      </c>
      <c r="H1555" s="41">
        <v>11</v>
      </c>
      <c r="I1555" s="41">
        <v>6</v>
      </c>
      <c r="J1555" s="41">
        <v>0</v>
      </c>
      <c r="K1555" s="41">
        <v>116</v>
      </c>
      <c r="L1555" s="42"/>
      <c r="M1555" s="43"/>
    </row>
    <row r="1556" spans="1:13" ht="12.75" customHeight="1">
      <c r="A1556" s="37"/>
      <c r="B1556" s="38">
        <v>1549</v>
      </c>
      <c r="C1556" s="39" t="s">
        <v>125</v>
      </c>
      <c r="D1556" s="38" t="s">
        <v>38</v>
      </c>
      <c r="E1556" s="40" t="s">
        <v>18</v>
      </c>
      <c r="F1556" s="41">
        <v>193</v>
      </c>
      <c r="G1556" s="41">
        <v>66</v>
      </c>
      <c r="H1556" s="41">
        <v>32</v>
      </c>
      <c r="I1556" s="41">
        <v>11</v>
      </c>
      <c r="J1556" s="41">
        <v>3</v>
      </c>
      <c r="K1556" s="41">
        <v>303</v>
      </c>
      <c r="L1556" s="42"/>
      <c r="M1556" s="43"/>
    </row>
    <row r="1557" spans="1:13" ht="12.75" customHeight="1">
      <c r="A1557" s="37"/>
      <c r="B1557" s="38">
        <v>1550</v>
      </c>
      <c r="C1557" s="39" t="s">
        <v>125</v>
      </c>
      <c r="D1557" s="38" t="s">
        <v>39</v>
      </c>
      <c r="E1557" s="40" t="s">
        <v>19</v>
      </c>
      <c r="F1557" s="41">
        <v>1025</v>
      </c>
      <c r="G1557" s="41">
        <v>386</v>
      </c>
      <c r="H1557" s="41">
        <v>176</v>
      </c>
      <c r="I1557" s="41">
        <v>58</v>
      </c>
      <c r="J1557" s="41">
        <v>3</v>
      </c>
      <c r="K1557" s="41">
        <v>1648</v>
      </c>
      <c r="L1557" s="42"/>
      <c r="M1557" s="43"/>
    </row>
    <row r="1558" spans="1:13" ht="12.75" customHeight="1">
      <c r="A1558" s="37"/>
      <c r="B1558" s="38">
        <v>1551</v>
      </c>
      <c r="C1558" s="39" t="s">
        <v>125</v>
      </c>
      <c r="D1558" s="38" t="s">
        <v>40</v>
      </c>
      <c r="E1558" s="40" t="s">
        <v>20</v>
      </c>
      <c r="F1558" s="41">
        <v>151</v>
      </c>
      <c r="G1558" s="41">
        <v>54</v>
      </c>
      <c r="H1558" s="41">
        <v>18</v>
      </c>
      <c r="I1558" s="41">
        <v>5</v>
      </c>
      <c r="J1558" s="41">
        <v>0</v>
      </c>
      <c r="K1558" s="41">
        <v>228</v>
      </c>
      <c r="L1558" s="42"/>
      <c r="M1558" s="43"/>
    </row>
    <row r="1559" spans="1:13" ht="12.75" customHeight="1">
      <c r="A1559" s="37"/>
      <c r="B1559" s="38">
        <v>1552</v>
      </c>
      <c r="C1559" s="39" t="s">
        <v>125</v>
      </c>
      <c r="D1559" s="38" t="s">
        <v>41</v>
      </c>
      <c r="E1559" s="40" t="s">
        <v>21</v>
      </c>
      <c r="F1559" s="41">
        <v>698</v>
      </c>
      <c r="G1559" s="41">
        <v>431</v>
      </c>
      <c r="H1559" s="41">
        <v>98</v>
      </c>
      <c r="I1559" s="41">
        <v>6</v>
      </c>
      <c r="J1559" s="41">
        <v>0</v>
      </c>
      <c r="K1559" s="41">
        <v>1233</v>
      </c>
      <c r="L1559" s="42"/>
      <c r="M1559" s="43"/>
    </row>
    <row r="1560" spans="1:13" ht="12.75" customHeight="1">
      <c r="A1560" s="37"/>
      <c r="B1560" s="38">
        <v>1553</v>
      </c>
      <c r="C1560" s="39" t="s">
        <v>125</v>
      </c>
      <c r="D1560" s="38" t="s">
        <v>42</v>
      </c>
      <c r="E1560" s="49" t="s">
        <v>44</v>
      </c>
      <c r="F1560" s="41">
        <v>6</v>
      </c>
      <c r="G1560" s="41">
        <v>0</v>
      </c>
      <c r="H1560" s="41">
        <v>0</v>
      </c>
      <c r="I1560" s="41">
        <v>0</v>
      </c>
      <c r="J1560" s="41">
        <v>0</v>
      </c>
      <c r="K1560" s="41">
        <v>6</v>
      </c>
      <c r="L1560" s="42"/>
      <c r="M1560" s="43"/>
    </row>
    <row r="1561" spans="1:13" ht="12.75" customHeight="1">
      <c r="A1561" s="37"/>
      <c r="B1561" s="38">
        <v>1554</v>
      </c>
      <c r="C1561" s="39" t="s">
        <v>125</v>
      </c>
      <c r="D1561" s="38"/>
      <c r="E1561" s="40" t="s">
        <v>1</v>
      </c>
      <c r="F1561" s="41">
        <v>16787</v>
      </c>
      <c r="G1561" s="41">
        <v>5060</v>
      </c>
      <c r="H1561" s="41">
        <v>1502</v>
      </c>
      <c r="I1561" s="41">
        <v>369</v>
      </c>
      <c r="J1561" s="41">
        <v>17</v>
      </c>
      <c r="K1561" s="41">
        <v>23735</v>
      </c>
      <c r="L1561" s="42"/>
      <c r="M1561" s="43"/>
    </row>
    <row r="1562" spans="1:13" ht="12.75" customHeight="1">
      <c r="A1562" s="37"/>
      <c r="B1562" s="38">
        <v>1555</v>
      </c>
      <c r="C1562" s="39" t="s">
        <v>126</v>
      </c>
      <c r="D1562" s="38" t="s">
        <v>23</v>
      </c>
      <c r="E1562" s="40" t="s">
        <v>3</v>
      </c>
      <c r="F1562" s="41">
        <v>183</v>
      </c>
      <c r="G1562" s="41">
        <v>21</v>
      </c>
      <c r="H1562" s="41">
        <v>5</v>
      </c>
      <c r="I1562" s="41">
        <v>3</v>
      </c>
      <c r="J1562" s="41">
        <v>0</v>
      </c>
      <c r="K1562" s="41">
        <v>211</v>
      </c>
      <c r="L1562" s="42"/>
      <c r="M1562" s="43"/>
    </row>
    <row r="1563" spans="1:13" ht="12.75" customHeight="1">
      <c r="A1563" s="37"/>
      <c r="B1563" s="38">
        <v>1556</v>
      </c>
      <c r="C1563" s="39" t="s">
        <v>126</v>
      </c>
      <c r="D1563" s="38" t="s">
        <v>24</v>
      </c>
      <c r="E1563" s="40" t="s">
        <v>4</v>
      </c>
      <c r="F1563" s="41">
        <v>6</v>
      </c>
      <c r="G1563" s="41">
        <v>0</v>
      </c>
      <c r="H1563" s="41">
        <v>3</v>
      </c>
      <c r="I1563" s="41">
        <v>0</v>
      </c>
      <c r="J1563" s="41">
        <v>0</v>
      </c>
      <c r="K1563" s="41">
        <v>10</v>
      </c>
      <c r="L1563" s="42"/>
      <c r="M1563" s="43"/>
    </row>
    <row r="1564" spans="1:13" ht="12.75" customHeight="1">
      <c r="A1564" s="37"/>
      <c r="B1564" s="38">
        <v>1557</v>
      </c>
      <c r="C1564" s="39" t="s">
        <v>126</v>
      </c>
      <c r="D1564" s="38" t="s">
        <v>25</v>
      </c>
      <c r="E1564" s="40" t="s">
        <v>5</v>
      </c>
      <c r="F1564" s="41">
        <v>87</v>
      </c>
      <c r="G1564" s="41">
        <v>46</v>
      </c>
      <c r="H1564" s="41">
        <v>21</v>
      </c>
      <c r="I1564" s="41">
        <v>10</v>
      </c>
      <c r="J1564" s="41">
        <v>0</v>
      </c>
      <c r="K1564" s="41">
        <v>164</v>
      </c>
      <c r="L1564" s="42"/>
      <c r="M1564" s="43"/>
    </row>
    <row r="1565" spans="1:13" ht="12.75" customHeight="1">
      <c r="A1565" s="37"/>
      <c r="B1565" s="38">
        <v>1558</v>
      </c>
      <c r="C1565" s="39" t="s">
        <v>126</v>
      </c>
      <c r="D1565" s="38" t="s">
        <v>26</v>
      </c>
      <c r="E1565" s="40" t="s">
        <v>6</v>
      </c>
      <c r="F1565" s="41">
        <v>46</v>
      </c>
      <c r="G1565" s="41">
        <v>3</v>
      </c>
      <c r="H1565" s="41">
        <v>0</v>
      </c>
      <c r="I1565" s="41">
        <v>0</v>
      </c>
      <c r="J1565" s="41">
        <v>0</v>
      </c>
      <c r="K1565" s="41">
        <v>51</v>
      </c>
      <c r="L1565" s="42"/>
      <c r="M1565" s="43"/>
    </row>
    <row r="1566" spans="1:13" ht="12.75" customHeight="1">
      <c r="A1566" s="37"/>
      <c r="B1566" s="38">
        <v>1559</v>
      </c>
      <c r="C1566" s="39" t="s">
        <v>126</v>
      </c>
      <c r="D1566" s="38" t="s">
        <v>27</v>
      </c>
      <c r="E1566" s="40" t="s">
        <v>7</v>
      </c>
      <c r="F1566" s="41">
        <v>462</v>
      </c>
      <c r="G1566" s="41">
        <v>230</v>
      </c>
      <c r="H1566" s="41">
        <v>77</v>
      </c>
      <c r="I1566" s="41">
        <v>19</v>
      </c>
      <c r="J1566" s="41">
        <v>0</v>
      </c>
      <c r="K1566" s="41">
        <v>788</v>
      </c>
      <c r="L1566" s="42"/>
      <c r="M1566" s="43"/>
    </row>
    <row r="1567" spans="1:13" ht="12.75" customHeight="1">
      <c r="A1567" s="37"/>
      <c r="B1567" s="38">
        <v>1560</v>
      </c>
      <c r="C1567" s="39" t="s">
        <v>126</v>
      </c>
      <c r="D1567" s="38" t="s">
        <v>28</v>
      </c>
      <c r="E1567" s="40" t="s">
        <v>8</v>
      </c>
      <c r="F1567" s="41">
        <v>33</v>
      </c>
      <c r="G1567" s="41">
        <v>18</v>
      </c>
      <c r="H1567" s="41">
        <v>13</v>
      </c>
      <c r="I1567" s="41">
        <v>4</v>
      </c>
      <c r="J1567" s="41">
        <v>0</v>
      </c>
      <c r="K1567" s="41">
        <v>68</v>
      </c>
      <c r="L1567" s="42"/>
      <c r="M1567" s="43"/>
    </row>
    <row r="1568" spans="1:13" ht="12.75" customHeight="1">
      <c r="A1568" s="37"/>
      <c r="B1568" s="38">
        <v>1561</v>
      </c>
      <c r="C1568" s="39" t="s">
        <v>126</v>
      </c>
      <c r="D1568" s="38" t="s">
        <v>29</v>
      </c>
      <c r="E1568" s="40" t="s">
        <v>9</v>
      </c>
      <c r="F1568" s="41">
        <v>69</v>
      </c>
      <c r="G1568" s="41">
        <v>61</v>
      </c>
      <c r="H1568" s="41">
        <v>44</v>
      </c>
      <c r="I1568" s="41">
        <v>10</v>
      </c>
      <c r="J1568" s="41">
        <v>0</v>
      </c>
      <c r="K1568" s="41">
        <v>185</v>
      </c>
      <c r="L1568" s="42"/>
      <c r="M1568" s="43"/>
    </row>
    <row r="1569" spans="1:13" ht="12.75" customHeight="1">
      <c r="A1569" s="37"/>
      <c r="B1569" s="38">
        <v>1562</v>
      </c>
      <c r="C1569" s="39" t="s">
        <v>126</v>
      </c>
      <c r="D1569" s="38" t="s">
        <v>30</v>
      </c>
      <c r="E1569" s="40" t="s">
        <v>10</v>
      </c>
      <c r="F1569" s="41">
        <v>31</v>
      </c>
      <c r="G1569" s="41">
        <v>38</v>
      </c>
      <c r="H1569" s="41">
        <v>48</v>
      </c>
      <c r="I1569" s="41">
        <v>13</v>
      </c>
      <c r="J1569" s="41">
        <v>0</v>
      </c>
      <c r="K1569" s="41">
        <v>130</v>
      </c>
      <c r="L1569" s="42"/>
      <c r="M1569" s="43"/>
    </row>
    <row r="1570" spans="1:13" ht="12.75" customHeight="1">
      <c r="A1570" s="37"/>
      <c r="B1570" s="38">
        <v>1563</v>
      </c>
      <c r="C1570" s="39" t="s">
        <v>126</v>
      </c>
      <c r="D1570" s="38" t="s">
        <v>31</v>
      </c>
      <c r="E1570" s="40" t="s">
        <v>11</v>
      </c>
      <c r="F1570" s="41">
        <v>129</v>
      </c>
      <c r="G1570" s="41">
        <v>44</v>
      </c>
      <c r="H1570" s="41">
        <v>18</v>
      </c>
      <c r="I1570" s="41">
        <v>4</v>
      </c>
      <c r="J1570" s="41">
        <v>0</v>
      </c>
      <c r="K1570" s="41">
        <v>196</v>
      </c>
      <c r="L1570" s="42"/>
      <c r="M1570" s="43"/>
    </row>
    <row r="1571" spans="1:13" ht="12.75" customHeight="1">
      <c r="A1571" s="37"/>
      <c r="B1571" s="38">
        <v>1564</v>
      </c>
      <c r="C1571" s="39" t="s">
        <v>126</v>
      </c>
      <c r="D1571" s="38" t="s">
        <v>32</v>
      </c>
      <c r="E1571" s="40" t="s">
        <v>12</v>
      </c>
      <c r="F1571" s="41">
        <v>7</v>
      </c>
      <c r="G1571" s="41">
        <v>0</v>
      </c>
      <c r="H1571" s="41">
        <v>0</v>
      </c>
      <c r="I1571" s="41">
        <v>0</v>
      </c>
      <c r="J1571" s="41">
        <v>0</v>
      </c>
      <c r="K1571" s="41">
        <v>10</v>
      </c>
      <c r="L1571" s="42"/>
      <c r="M1571" s="43"/>
    </row>
    <row r="1572" spans="1:13" ht="12.75" customHeight="1">
      <c r="A1572" s="37"/>
      <c r="B1572" s="38">
        <v>1565</v>
      </c>
      <c r="C1572" s="39" t="s">
        <v>126</v>
      </c>
      <c r="D1572" s="38" t="s">
        <v>33</v>
      </c>
      <c r="E1572" s="40" t="s">
        <v>13</v>
      </c>
      <c r="F1572" s="41">
        <v>74</v>
      </c>
      <c r="G1572" s="41">
        <v>28</v>
      </c>
      <c r="H1572" s="41">
        <v>8</v>
      </c>
      <c r="I1572" s="41">
        <v>0</v>
      </c>
      <c r="J1572" s="41">
        <v>0</v>
      </c>
      <c r="K1572" s="41">
        <v>112</v>
      </c>
      <c r="L1572" s="42"/>
      <c r="M1572" s="43"/>
    </row>
    <row r="1573" spans="1:13" ht="12.75" customHeight="1">
      <c r="A1573" s="37"/>
      <c r="B1573" s="38">
        <v>1566</v>
      </c>
      <c r="C1573" s="39" t="s">
        <v>126</v>
      </c>
      <c r="D1573" s="38" t="s">
        <v>34</v>
      </c>
      <c r="E1573" s="40" t="s">
        <v>14</v>
      </c>
      <c r="F1573" s="41">
        <v>310</v>
      </c>
      <c r="G1573" s="41">
        <v>24</v>
      </c>
      <c r="H1573" s="41">
        <v>11</v>
      </c>
      <c r="I1573" s="41">
        <v>3</v>
      </c>
      <c r="J1573" s="41">
        <v>0</v>
      </c>
      <c r="K1573" s="41">
        <v>347</v>
      </c>
      <c r="L1573" s="42"/>
      <c r="M1573" s="43"/>
    </row>
    <row r="1574" spans="1:13" ht="12.75" customHeight="1">
      <c r="A1574" s="37"/>
      <c r="B1574" s="38">
        <v>1567</v>
      </c>
      <c r="C1574" s="39" t="s">
        <v>126</v>
      </c>
      <c r="D1574" s="38" t="s">
        <v>35</v>
      </c>
      <c r="E1574" s="40" t="s">
        <v>15</v>
      </c>
      <c r="F1574" s="41">
        <v>141</v>
      </c>
      <c r="G1574" s="41">
        <v>103</v>
      </c>
      <c r="H1574" s="41">
        <v>22</v>
      </c>
      <c r="I1574" s="41">
        <v>9</v>
      </c>
      <c r="J1574" s="41">
        <v>0</v>
      </c>
      <c r="K1574" s="41">
        <v>275</v>
      </c>
      <c r="L1574" s="42"/>
      <c r="M1574" s="43"/>
    </row>
    <row r="1575" spans="1:13" ht="12.75" customHeight="1">
      <c r="A1575" s="37"/>
      <c r="B1575" s="38">
        <v>1568</v>
      </c>
      <c r="C1575" s="39" t="s">
        <v>126</v>
      </c>
      <c r="D1575" s="38" t="s">
        <v>36</v>
      </c>
      <c r="E1575" s="40" t="s">
        <v>16</v>
      </c>
      <c r="F1575" s="41">
        <v>79</v>
      </c>
      <c r="G1575" s="41">
        <v>29</v>
      </c>
      <c r="H1575" s="41">
        <v>11</v>
      </c>
      <c r="I1575" s="41">
        <v>8</v>
      </c>
      <c r="J1575" s="41">
        <v>0</v>
      </c>
      <c r="K1575" s="41">
        <v>127</v>
      </c>
      <c r="L1575" s="42"/>
      <c r="M1575" s="43"/>
    </row>
    <row r="1576" spans="1:13" ht="12.75" customHeight="1">
      <c r="A1576" s="37"/>
      <c r="B1576" s="38">
        <v>1569</v>
      </c>
      <c r="C1576" s="39" t="s">
        <v>126</v>
      </c>
      <c r="D1576" s="38" t="s">
        <v>37</v>
      </c>
      <c r="E1576" s="40" t="s">
        <v>17</v>
      </c>
      <c r="F1576" s="41">
        <v>6</v>
      </c>
      <c r="G1576" s="41">
        <v>3</v>
      </c>
      <c r="H1576" s="41">
        <v>5</v>
      </c>
      <c r="I1576" s="41">
        <v>0</v>
      </c>
      <c r="J1576" s="41">
        <v>0</v>
      </c>
      <c r="K1576" s="41">
        <v>12</v>
      </c>
      <c r="L1576" s="42"/>
      <c r="M1576" s="43"/>
    </row>
    <row r="1577" spans="1:13" ht="12.75" customHeight="1">
      <c r="A1577" s="37"/>
      <c r="B1577" s="38">
        <v>1570</v>
      </c>
      <c r="C1577" s="39" t="s">
        <v>126</v>
      </c>
      <c r="D1577" s="38" t="s">
        <v>38</v>
      </c>
      <c r="E1577" s="40" t="s">
        <v>18</v>
      </c>
      <c r="F1577" s="41">
        <v>23</v>
      </c>
      <c r="G1577" s="41">
        <v>11</v>
      </c>
      <c r="H1577" s="41">
        <v>5</v>
      </c>
      <c r="I1577" s="41">
        <v>3</v>
      </c>
      <c r="J1577" s="41">
        <v>0</v>
      </c>
      <c r="K1577" s="41">
        <v>43</v>
      </c>
      <c r="L1577" s="42"/>
      <c r="M1577" s="43"/>
    </row>
    <row r="1578" spans="1:13" ht="12.75" customHeight="1">
      <c r="A1578" s="37"/>
      <c r="B1578" s="38">
        <v>1571</v>
      </c>
      <c r="C1578" s="39" t="s">
        <v>126</v>
      </c>
      <c r="D1578" s="38" t="s">
        <v>39</v>
      </c>
      <c r="E1578" s="40" t="s">
        <v>19</v>
      </c>
      <c r="F1578" s="41">
        <v>184</v>
      </c>
      <c r="G1578" s="41">
        <v>88</v>
      </c>
      <c r="H1578" s="41">
        <v>49</v>
      </c>
      <c r="I1578" s="41">
        <v>8</v>
      </c>
      <c r="J1578" s="41">
        <v>3</v>
      </c>
      <c r="K1578" s="41">
        <v>330</v>
      </c>
      <c r="L1578" s="42"/>
      <c r="M1578" s="43"/>
    </row>
    <row r="1579" spans="1:13" ht="12.75" customHeight="1">
      <c r="A1579" s="37"/>
      <c r="B1579" s="38">
        <v>1572</v>
      </c>
      <c r="C1579" s="39" t="s">
        <v>126</v>
      </c>
      <c r="D1579" s="38" t="s">
        <v>40</v>
      </c>
      <c r="E1579" s="40" t="s">
        <v>20</v>
      </c>
      <c r="F1579" s="41">
        <v>22</v>
      </c>
      <c r="G1579" s="41">
        <v>13</v>
      </c>
      <c r="H1579" s="41">
        <v>11</v>
      </c>
      <c r="I1579" s="41">
        <v>0</v>
      </c>
      <c r="J1579" s="41">
        <v>0</v>
      </c>
      <c r="K1579" s="41">
        <v>47</v>
      </c>
      <c r="L1579" s="42"/>
      <c r="M1579" s="43"/>
    </row>
    <row r="1580" spans="1:13" ht="12.75" customHeight="1">
      <c r="A1580" s="37"/>
      <c r="B1580" s="38">
        <v>1573</v>
      </c>
      <c r="C1580" s="39" t="s">
        <v>126</v>
      </c>
      <c r="D1580" s="38" t="s">
        <v>41</v>
      </c>
      <c r="E1580" s="40" t="s">
        <v>21</v>
      </c>
      <c r="F1580" s="41">
        <v>113</v>
      </c>
      <c r="G1580" s="41">
        <v>83</v>
      </c>
      <c r="H1580" s="41">
        <v>29</v>
      </c>
      <c r="I1580" s="41">
        <v>5</v>
      </c>
      <c r="J1580" s="41">
        <v>0</v>
      </c>
      <c r="K1580" s="41">
        <v>230</v>
      </c>
      <c r="L1580" s="42"/>
      <c r="M1580" s="43"/>
    </row>
    <row r="1581" spans="1:13" ht="12.75" customHeight="1">
      <c r="A1581" s="37"/>
      <c r="B1581" s="38">
        <v>1574</v>
      </c>
      <c r="C1581" s="39" t="s">
        <v>126</v>
      </c>
      <c r="D1581" s="38" t="s">
        <v>42</v>
      </c>
      <c r="E1581" s="49" t="s">
        <v>44</v>
      </c>
      <c r="F1581" s="41">
        <v>3</v>
      </c>
      <c r="G1581" s="41">
        <v>0</v>
      </c>
      <c r="H1581" s="41">
        <v>0</v>
      </c>
      <c r="I1581" s="41">
        <v>0</v>
      </c>
      <c r="J1581" s="41">
        <v>0</v>
      </c>
      <c r="K1581" s="41">
        <v>3</v>
      </c>
      <c r="L1581" s="42"/>
      <c r="M1581" s="43"/>
    </row>
    <row r="1582" spans="1:13" ht="12.75" customHeight="1">
      <c r="A1582" s="37"/>
      <c r="B1582" s="38">
        <v>1575</v>
      </c>
      <c r="C1582" s="39" t="s">
        <v>126</v>
      </c>
      <c r="D1582" s="38"/>
      <c r="E1582" s="40" t="s">
        <v>1</v>
      </c>
      <c r="F1582" s="41">
        <v>2006</v>
      </c>
      <c r="G1582" s="41">
        <v>844</v>
      </c>
      <c r="H1582" s="41">
        <v>381</v>
      </c>
      <c r="I1582" s="41">
        <v>102</v>
      </c>
      <c r="J1582" s="41">
        <v>4</v>
      </c>
      <c r="K1582" s="41">
        <v>3337</v>
      </c>
      <c r="L1582" s="42"/>
      <c r="M1582" s="43"/>
    </row>
    <row r="1583" spans="1:13" ht="12.75" customHeight="1">
      <c r="A1583" s="37"/>
      <c r="B1583" s="38">
        <v>1576</v>
      </c>
      <c r="C1583" s="39" t="s">
        <v>127</v>
      </c>
      <c r="D1583" s="38" t="s">
        <v>23</v>
      </c>
      <c r="E1583" s="40" t="s">
        <v>3</v>
      </c>
      <c r="F1583" s="41">
        <v>170</v>
      </c>
      <c r="G1583" s="41">
        <v>47</v>
      </c>
      <c r="H1583" s="41">
        <v>9</v>
      </c>
      <c r="I1583" s="41">
        <v>11</v>
      </c>
      <c r="J1583" s="41">
        <v>0</v>
      </c>
      <c r="K1583" s="41">
        <v>237</v>
      </c>
      <c r="L1583" s="42"/>
      <c r="M1583" s="43"/>
    </row>
    <row r="1584" spans="1:13" ht="12.75" customHeight="1">
      <c r="A1584" s="37"/>
      <c r="B1584" s="38">
        <v>1577</v>
      </c>
      <c r="C1584" s="39" t="s">
        <v>127</v>
      </c>
      <c r="D1584" s="38" t="s">
        <v>24</v>
      </c>
      <c r="E1584" s="40" t="s">
        <v>4</v>
      </c>
      <c r="F1584" s="41">
        <v>7</v>
      </c>
      <c r="G1584" s="41">
        <v>4</v>
      </c>
      <c r="H1584" s="41">
        <v>0</v>
      </c>
      <c r="I1584" s="41">
        <v>0</v>
      </c>
      <c r="J1584" s="41">
        <v>0</v>
      </c>
      <c r="K1584" s="41">
        <v>12</v>
      </c>
      <c r="L1584" s="42"/>
      <c r="M1584" s="43"/>
    </row>
    <row r="1585" spans="1:13" ht="12.75" customHeight="1">
      <c r="A1585" s="37"/>
      <c r="B1585" s="38">
        <v>1578</v>
      </c>
      <c r="C1585" s="39" t="s">
        <v>127</v>
      </c>
      <c r="D1585" s="38" t="s">
        <v>25</v>
      </c>
      <c r="E1585" s="40" t="s">
        <v>5</v>
      </c>
      <c r="F1585" s="41">
        <v>357</v>
      </c>
      <c r="G1585" s="41">
        <v>153</v>
      </c>
      <c r="H1585" s="41">
        <v>75</v>
      </c>
      <c r="I1585" s="41">
        <v>39</v>
      </c>
      <c r="J1585" s="41">
        <v>5</v>
      </c>
      <c r="K1585" s="41">
        <v>629</v>
      </c>
      <c r="L1585" s="42"/>
      <c r="M1585" s="43"/>
    </row>
    <row r="1586" spans="1:13" ht="12.75" customHeight="1">
      <c r="A1586" s="37"/>
      <c r="B1586" s="38">
        <v>1579</v>
      </c>
      <c r="C1586" s="39" t="s">
        <v>127</v>
      </c>
      <c r="D1586" s="38" t="s">
        <v>26</v>
      </c>
      <c r="E1586" s="40" t="s">
        <v>6</v>
      </c>
      <c r="F1586" s="41">
        <v>60</v>
      </c>
      <c r="G1586" s="41">
        <v>19</v>
      </c>
      <c r="H1586" s="41">
        <v>8</v>
      </c>
      <c r="I1586" s="41">
        <v>3</v>
      </c>
      <c r="J1586" s="41">
        <v>0</v>
      </c>
      <c r="K1586" s="41">
        <v>90</v>
      </c>
      <c r="L1586" s="42"/>
      <c r="M1586" s="43"/>
    </row>
    <row r="1587" spans="1:13" ht="12.75" customHeight="1">
      <c r="A1587" s="37"/>
      <c r="B1587" s="38">
        <v>1580</v>
      </c>
      <c r="C1587" s="39" t="s">
        <v>127</v>
      </c>
      <c r="D1587" s="38" t="s">
        <v>27</v>
      </c>
      <c r="E1587" s="40" t="s">
        <v>7</v>
      </c>
      <c r="F1587" s="41">
        <v>3522</v>
      </c>
      <c r="G1587" s="41">
        <v>1045</v>
      </c>
      <c r="H1587" s="41">
        <v>149</v>
      </c>
      <c r="I1587" s="41">
        <v>34</v>
      </c>
      <c r="J1587" s="41">
        <v>0</v>
      </c>
      <c r="K1587" s="41">
        <v>4750</v>
      </c>
      <c r="L1587" s="42"/>
      <c r="M1587" s="43"/>
    </row>
    <row r="1588" spans="1:13" ht="12.75" customHeight="1">
      <c r="A1588" s="37"/>
      <c r="B1588" s="38">
        <v>1581</v>
      </c>
      <c r="C1588" s="39" t="s">
        <v>127</v>
      </c>
      <c r="D1588" s="38" t="s">
        <v>28</v>
      </c>
      <c r="E1588" s="40" t="s">
        <v>8</v>
      </c>
      <c r="F1588" s="41">
        <v>519</v>
      </c>
      <c r="G1588" s="41">
        <v>217</v>
      </c>
      <c r="H1588" s="41">
        <v>97</v>
      </c>
      <c r="I1588" s="41">
        <v>44</v>
      </c>
      <c r="J1588" s="41">
        <v>3</v>
      </c>
      <c r="K1588" s="41">
        <v>879</v>
      </c>
      <c r="L1588" s="42"/>
      <c r="M1588" s="43"/>
    </row>
    <row r="1589" spans="1:13" ht="12.75" customHeight="1">
      <c r="A1589" s="37"/>
      <c r="B1589" s="38">
        <v>1582</v>
      </c>
      <c r="C1589" s="39" t="s">
        <v>127</v>
      </c>
      <c r="D1589" s="38" t="s">
        <v>29</v>
      </c>
      <c r="E1589" s="40" t="s">
        <v>9</v>
      </c>
      <c r="F1589" s="41">
        <v>1309</v>
      </c>
      <c r="G1589" s="41">
        <v>612</v>
      </c>
      <c r="H1589" s="41">
        <v>222</v>
      </c>
      <c r="I1589" s="41">
        <v>46</v>
      </c>
      <c r="J1589" s="41">
        <v>0</v>
      </c>
      <c r="K1589" s="41">
        <v>2190</v>
      </c>
      <c r="L1589" s="42"/>
      <c r="M1589" s="43"/>
    </row>
    <row r="1590" spans="1:13" ht="12.75" customHeight="1">
      <c r="A1590" s="37"/>
      <c r="B1590" s="38">
        <v>1583</v>
      </c>
      <c r="C1590" s="39" t="s">
        <v>127</v>
      </c>
      <c r="D1590" s="38" t="s">
        <v>30</v>
      </c>
      <c r="E1590" s="40" t="s">
        <v>10</v>
      </c>
      <c r="F1590" s="41">
        <v>535</v>
      </c>
      <c r="G1590" s="41">
        <v>465</v>
      </c>
      <c r="H1590" s="41">
        <v>317</v>
      </c>
      <c r="I1590" s="41">
        <v>46</v>
      </c>
      <c r="J1590" s="41">
        <v>3</v>
      </c>
      <c r="K1590" s="41">
        <v>1366</v>
      </c>
      <c r="L1590" s="42"/>
      <c r="M1590" s="43"/>
    </row>
    <row r="1591" spans="1:13" ht="12.75" customHeight="1">
      <c r="A1591" s="37"/>
      <c r="B1591" s="38">
        <v>1584</v>
      </c>
      <c r="C1591" s="39" t="s">
        <v>127</v>
      </c>
      <c r="D1591" s="38" t="s">
        <v>31</v>
      </c>
      <c r="E1591" s="40" t="s">
        <v>11</v>
      </c>
      <c r="F1591" s="41">
        <v>11217</v>
      </c>
      <c r="G1591" s="41">
        <v>684</v>
      </c>
      <c r="H1591" s="41">
        <v>68</v>
      </c>
      <c r="I1591" s="41">
        <v>37</v>
      </c>
      <c r="J1591" s="41">
        <v>3</v>
      </c>
      <c r="K1591" s="41">
        <v>12008</v>
      </c>
      <c r="L1591" s="42"/>
      <c r="M1591" s="43"/>
    </row>
    <row r="1592" spans="1:13" ht="12.75" customHeight="1">
      <c r="A1592" s="37"/>
      <c r="B1592" s="38">
        <v>1585</v>
      </c>
      <c r="C1592" s="39" t="s">
        <v>127</v>
      </c>
      <c r="D1592" s="38" t="s">
        <v>32</v>
      </c>
      <c r="E1592" s="40" t="s">
        <v>12</v>
      </c>
      <c r="F1592" s="41">
        <v>145</v>
      </c>
      <c r="G1592" s="41">
        <v>55</v>
      </c>
      <c r="H1592" s="41">
        <v>5</v>
      </c>
      <c r="I1592" s="41">
        <v>3</v>
      </c>
      <c r="J1592" s="41">
        <v>0</v>
      </c>
      <c r="K1592" s="41">
        <v>207</v>
      </c>
      <c r="L1592" s="42"/>
      <c r="M1592" s="43"/>
    </row>
    <row r="1593" spans="1:13" ht="12.75" customHeight="1">
      <c r="A1593" s="37"/>
      <c r="B1593" s="38">
        <v>1586</v>
      </c>
      <c r="C1593" s="39" t="s">
        <v>127</v>
      </c>
      <c r="D1593" s="38" t="s">
        <v>33</v>
      </c>
      <c r="E1593" s="40" t="s">
        <v>13</v>
      </c>
      <c r="F1593" s="41">
        <v>920</v>
      </c>
      <c r="G1593" s="41">
        <v>213</v>
      </c>
      <c r="H1593" s="41">
        <v>12</v>
      </c>
      <c r="I1593" s="41">
        <v>3</v>
      </c>
      <c r="J1593" s="41">
        <v>0</v>
      </c>
      <c r="K1593" s="41">
        <v>1147</v>
      </c>
      <c r="L1593" s="42"/>
      <c r="M1593" s="43"/>
    </row>
    <row r="1594" spans="1:13" ht="12.75" customHeight="1">
      <c r="A1594" s="37"/>
      <c r="B1594" s="38">
        <v>1587</v>
      </c>
      <c r="C1594" s="39" t="s">
        <v>127</v>
      </c>
      <c r="D1594" s="38" t="s">
        <v>34</v>
      </c>
      <c r="E1594" s="40" t="s">
        <v>14</v>
      </c>
      <c r="F1594" s="41">
        <v>2480</v>
      </c>
      <c r="G1594" s="41">
        <v>256</v>
      </c>
      <c r="H1594" s="41">
        <v>72</v>
      </c>
      <c r="I1594" s="41">
        <v>16</v>
      </c>
      <c r="J1594" s="41">
        <v>0</v>
      </c>
      <c r="K1594" s="41">
        <v>2824</v>
      </c>
      <c r="L1594" s="42"/>
      <c r="M1594" s="43"/>
    </row>
    <row r="1595" spans="1:13" ht="12.75" customHeight="1">
      <c r="A1595" s="37"/>
      <c r="B1595" s="38">
        <v>1588</v>
      </c>
      <c r="C1595" s="39" t="s">
        <v>127</v>
      </c>
      <c r="D1595" s="38" t="s">
        <v>35</v>
      </c>
      <c r="E1595" s="40" t="s">
        <v>15</v>
      </c>
      <c r="F1595" s="41">
        <v>2463</v>
      </c>
      <c r="G1595" s="41">
        <v>1349</v>
      </c>
      <c r="H1595" s="41">
        <v>102</v>
      </c>
      <c r="I1595" s="41">
        <v>18</v>
      </c>
      <c r="J1595" s="41">
        <v>0</v>
      </c>
      <c r="K1595" s="41">
        <v>3932</v>
      </c>
      <c r="L1595" s="42"/>
      <c r="M1595" s="43"/>
    </row>
    <row r="1596" spans="1:13" ht="12.75" customHeight="1">
      <c r="A1596" s="37"/>
      <c r="B1596" s="38">
        <v>1589</v>
      </c>
      <c r="C1596" s="39" t="s">
        <v>127</v>
      </c>
      <c r="D1596" s="38" t="s">
        <v>36</v>
      </c>
      <c r="E1596" s="40" t="s">
        <v>16</v>
      </c>
      <c r="F1596" s="41">
        <v>2023</v>
      </c>
      <c r="G1596" s="41">
        <v>368</v>
      </c>
      <c r="H1596" s="41">
        <v>64</v>
      </c>
      <c r="I1596" s="41">
        <v>25</v>
      </c>
      <c r="J1596" s="41">
        <v>5</v>
      </c>
      <c r="K1596" s="41">
        <v>2485</v>
      </c>
      <c r="L1596" s="42"/>
      <c r="M1596" s="43"/>
    </row>
    <row r="1597" spans="1:13" ht="12.75" customHeight="1">
      <c r="A1597" s="37"/>
      <c r="B1597" s="38">
        <v>1590</v>
      </c>
      <c r="C1597" s="39" t="s">
        <v>127</v>
      </c>
      <c r="D1597" s="38" t="s">
        <v>37</v>
      </c>
      <c r="E1597" s="40" t="s">
        <v>17</v>
      </c>
      <c r="F1597" s="41">
        <v>147</v>
      </c>
      <c r="G1597" s="41">
        <v>33</v>
      </c>
      <c r="H1597" s="41">
        <v>13</v>
      </c>
      <c r="I1597" s="41">
        <v>4</v>
      </c>
      <c r="J1597" s="41">
        <v>0</v>
      </c>
      <c r="K1597" s="41">
        <v>198</v>
      </c>
      <c r="L1597" s="42"/>
      <c r="M1597" s="43"/>
    </row>
    <row r="1598" spans="1:13" ht="12.75" customHeight="1">
      <c r="A1598" s="37"/>
      <c r="B1598" s="38">
        <v>1591</v>
      </c>
      <c r="C1598" s="39" t="s">
        <v>127</v>
      </c>
      <c r="D1598" s="38" t="s">
        <v>38</v>
      </c>
      <c r="E1598" s="40" t="s">
        <v>18</v>
      </c>
      <c r="F1598" s="41">
        <v>366</v>
      </c>
      <c r="G1598" s="41">
        <v>121</v>
      </c>
      <c r="H1598" s="41">
        <v>47</v>
      </c>
      <c r="I1598" s="41">
        <v>16</v>
      </c>
      <c r="J1598" s="41">
        <v>4</v>
      </c>
      <c r="K1598" s="41">
        <v>554</v>
      </c>
      <c r="L1598" s="42"/>
      <c r="M1598" s="43"/>
    </row>
    <row r="1599" spans="1:13" ht="12.75" customHeight="1">
      <c r="A1599" s="37"/>
      <c r="B1599" s="38">
        <v>1592</v>
      </c>
      <c r="C1599" s="39" t="s">
        <v>127</v>
      </c>
      <c r="D1599" s="38" t="s">
        <v>39</v>
      </c>
      <c r="E1599" s="40" t="s">
        <v>19</v>
      </c>
      <c r="F1599" s="41">
        <v>1566</v>
      </c>
      <c r="G1599" s="41">
        <v>488</v>
      </c>
      <c r="H1599" s="41">
        <v>251</v>
      </c>
      <c r="I1599" s="41">
        <v>83</v>
      </c>
      <c r="J1599" s="41">
        <v>3</v>
      </c>
      <c r="K1599" s="41">
        <v>2389</v>
      </c>
      <c r="L1599" s="42"/>
      <c r="M1599" s="43"/>
    </row>
    <row r="1600" spans="1:13" ht="12.75" customHeight="1">
      <c r="A1600" s="37"/>
      <c r="B1600" s="38">
        <v>1593</v>
      </c>
      <c r="C1600" s="39" t="s">
        <v>127</v>
      </c>
      <c r="D1600" s="38" t="s">
        <v>40</v>
      </c>
      <c r="E1600" s="40" t="s">
        <v>20</v>
      </c>
      <c r="F1600" s="41">
        <v>170</v>
      </c>
      <c r="G1600" s="41">
        <v>53</v>
      </c>
      <c r="H1600" s="41">
        <v>27</v>
      </c>
      <c r="I1600" s="41">
        <v>4</v>
      </c>
      <c r="J1600" s="41">
        <v>3</v>
      </c>
      <c r="K1600" s="41">
        <v>255</v>
      </c>
      <c r="L1600" s="42"/>
      <c r="M1600" s="43"/>
    </row>
    <row r="1601" spans="1:13" ht="12.75" customHeight="1">
      <c r="A1601" s="37"/>
      <c r="B1601" s="38">
        <v>1594</v>
      </c>
      <c r="C1601" s="39" t="s">
        <v>127</v>
      </c>
      <c r="D1601" s="38" t="s">
        <v>41</v>
      </c>
      <c r="E1601" s="40" t="s">
        <v>21</v>
      </c>
      <c r="F1601" s="41">
        <v>969</v>
      </c>
      <c r="G1601" s="41">
        <v>419</v>
      </c>
      <c r="H1601" s="41">
        <v>107</v>
      </c>
      <c r="I1601" s="41">
        <v>9</v>
      </c>
      <c r="J1601" s="41">
        <v>0</v>
      </c>
      <c r="K1601" s="41">
        <v>1504</v>
      </c>
      <c r="L1601" s="42"/>
      <c r="M1601" s="43"/>
    </row>
    <row r="1602" spans="1:13" ht="12.75" customHeight="1">
      <c r="A1602" s="37"/>
      <c r="B1602" s="38">
        <v>1595</v>
      </c>
      <c r="C1602" s="39" t="s">
        <v>127</v>
      </c>
      <c r="D1602" s="38" t="s">
        <v>42</v>
      </c>
      <c r="E1602" s="49" t="s">
        <v>44</v>
      </c>
      <c r="F1602" s="41">
        <v>8</v>
      </c>
      <c r="G1602" s="41">
        <v>0</v>
      </c>
      <c r="H1602" s="41">
        <v>0</v>
      </c>
      <c r="I1602" s="41">
        <v>0</v>
      </c>
      <c r="J1602" s="41">
        <v>0</v>
      </c>
      <c r="K1602" s="41">
        <v>8</v>
      </c>
      <c r="L1602" s="42"/>
      <c r="M1602" s="43"/>
    </row>
    <row r="1603" spans="1:13" ht="12.75" customHeight="1">
      <c r="A1603" s="37"/>
      <c r="B1603" s="38">
        <v>1596</v>
      </c>
      <c r="C1603" s="39" t="s">
        <v>127</v>
      </c>
      <c r="D1603" s="38"/>
      <c r="E1603" s="40" t="s">
        <v>1</v>
      </c>
      <c r="F1603" s="41">
        <v>28953</v>
      </c>
      <c r="G1603" s="41">
        <v>6601</v>
      </c>
      <c r="H1603" s="41">
        <v>1646</v>
      </c>
      <c r="I1603" s="41">
        <v>439</v>
      </c>
      <c r="J1603" s="41">
        <v>25</v>
      </c>
      <c r="K1603" s="41">
        <v>37664</v>
      </c>
      <c r="L1603" s="42"/>
      <c r="M1603" s="43"/>
    </row>
    <row r="1604" spans="1:13" ht="12.75" customHeight="1">
      <c r="A1604" s="37"/>
      <c r="B1604" s="38">
        <v>1597</v>
      </c>
      <c r="C1604" s="39" t="s">
        <v>128</v>
      </c>
      <c r="D1604" s="38" t="s">
        <v>23</v>
      </c>
      <c r="E1604" s="40" t="s">
        <v>3</v>
      </c>
      <c r="F1604" s="41">
        <v>109</v>
      </c>
      <c r="G1604" s="41">
        <v>19</v>
      </c>
      <c r="H1604" s="41">
        <v>4</v>
      </c>
      <c r="I1604" s="41">
        <v>5</v>
      </c>
      <c r="J1604" s="41">
        <v>0</v>
      </c>
      <c r="K1604" s="41">
        <v>137</v>
      </c>
      <c r="L1604" s="42"/>
      <c r="M1604" s="43"/>
    </row>
    <row r="1605" spans="1:13" ht="12.75" customHeight="1">
      <c r="A1605" s="37"/>
      <c r="B1605" s="38">
        <v>1598</v>
      </c>
      <c r="C1605" s="39" t="s">
        <v>128</v>
      </c>
      <c r="D1605" s="38" t="s">
        <v>24</v>
      </c>
      <c r="E1605" s="40" t="s">
        <v>4</v>
      </c>
      <c r="F1605" s="41">
        <v>11</v>
      </c>
      <c r="G1605" s="41">
        <v>3</v>
      </c>
      <c r="H1605" s="41">
        <v>0</v>
      </c>
      <c r="I1605" s="41">
        <v>0</v>
      </c>
      <c r="J1605" s="41">
        <v>0</v>
      </c>
      <c r="K1605" s="41">
        <v>15</v>
      </c>
      <c r="L1605" s="42"/>
      <c r="M1605" s="43"/>
    </row>
    <row r="1606" spans="1:13" ht="12.75" customHeight="1">
      <c r="A1606" s="37"/>
      <c r="B1606" s="38">
        <v>1599</v>
      </c>
      <c r="C1606" s="39" t="s">
        <v>128</v>
      </c>
      <c r="D1606" s="38" t="s">
        <v>25</v>
      </c>
      <c r="E1606" s="40" t="s">
        <v>5</v>
      </c>
      <c r="F1606" s="41">
        <v>168</v>
      </c>
      <c r="G1606" s="41">
        <v>98</v>
      </c>
      <c r="H1606" s="41">
        <v>64</v>
      </c>
      <c r="I1606" s="41">
        <v>40</v>
      </c>
      <c r="J1606" s="41">
        <v>3</v>
      </c>
      <c r="K1606" s="41">
        <v>373</v>
      </c>
      <c r="L1606" s="42"/>
      <c r="M1606" s="43"/>
    </row>
    <row r="1607" spans="1:13" ht="12.75" customHeight="1">
      <c r="A1607" s="37"/>
      <c r="B1607" s="38">
        <v>1600</v>
      </c>
      <c r="C1607" s="39" t="s">
        <v>128</v>
      </c>
      <c r="D1607" s="38" t="s">
        <v>26</v>
      </c>
      <c r="E1607" s="40" t="s">
        <v>6</v>
      </c>
      <c r="F1607" s="41">
        <v>70</v>
      </c>
      <c r="G1607" s="41">
        <v>7</v>
      </c>
      <c r="H1607" s="41">
        <v>3</v>
      </c>
      <c r="I1607" s="41">
        <v>5</v>
      </c>
      <c r="J1607" s="41">
        <v>0</v>
      </c>
      <c r="K1607" s="41">
        <v>84</v>
      </c>
      <c r="L1607" s="42"/>
      <c r="M1607" s="43"/>
    </row>
    <row r="1608" spans="1:13" ht="12.75" customHeight="1">
      <c r="A1608" s="37"/>
      <c r="B1608" s="38">
        <v>1601</v>
      </c>
      <c r="C1608" s="39" t="s">
        <v>128</v>
      </c>
      <c r="D1608" s="38" t="s">
        <v>27</v>
      </c>
      <c r="E1608" s="40" t="s">
        <v>7</v>
      </c>
      <c r="F1608" s="41">
        <v>970</v>
      </c>
      <c r="G1608" s="41">
        <v>228</v>
      </c>
      <c r="H1608" s="41">
        <v>107</v>
      </c>
      <c r="I1608" s="41">
        <v>41</v>
      </c>
      <c r="J1608" s="41">
        <v>0</v>
      </c>
      <c r="K1608" s="41">
        <v>1346</v>
      </c>
      <c r="L1608" s="42"/>
      <c r="M1608" s="43"/>
    </row>
    <row r="1609" spans="1:13" ht="12.75" customHeight="1">
      <c r="A1609" s="37"/>
      <c r="B1609" s="38">
        <v>1602</v>
      </c>
      <c r="C1609" s="39" t="s">
        <v>128</v>
      </c>
      <c r="D1609" s="38" t="s">
        <v>28</v>
      </c>
      <c r="E1609" s="40" t="s">
        <v>8</v>
      </c>
      <c r="F1609" s="41">
        <v>207</v>
      </c>
      <c r="G1609" s="41">
        <v>116</v>
      </c>
      <c r="H1609" s="41">
        <v>101</v>
      </c>
      <c r="I1609" s="41">
        <v>58</v>
      </c>
      <c r="J1609" s="41">
        <v>0</v>
      </c>
      <c r="K1609" s="41">
        <v>484</v>
      </c>
      <c r="L1609" s="42"/>
      <c r="M1609" s="43"/>
    </row>
    <row r="1610" spans="1:13" ht="12.75" customHeight="1">
      <c r="A1610" s="37"/>
      <c r="B1610" s="38">
        <v>1603</v>
      </c>
      <c r="C1610" s="39" t="s">
        <v>128</v>
      </c>
      <c r="D1610" s="38" t="s">
        <v>29</v>
      </c>
      <c r="E1610" s="40" t="s">
        <v>9</v>
      </c>
      <c r="F1610" s="41">
        <v>523</v>
      </c>
      <c r="G1610" s="41">
        <v>388</v>
      </c>
      <c r="H1610" s="41">
        <v>239</v>
      </c>
      <c r="I1610" s="41">
        <v>76</v>
      </c>
      <c r="J1610" s="41">
        <v>11</v>
      </c>
      <c r="K1610" s="41">
        <v>1237</v>
      </c>
      <c r="L1610" s="42"/>
      <c r="M1610" s="43"/>
    </row>
    <row r="1611" spans="1:13" ht="12.75" customHeight="1">
      <c r="A1611" s="37"/>
      <c r="B1611" s="38">
        <v>1604</v>
      </c>
      <c r="C1611" s="39" t="s">
        <v>128</v>
      </c>
      <c r="D1611" s="38" t="s">
        <v>30</v>
      </c>
      <c r="E1611" s="40" t="s">
        <v>10</v>
      </c>
      <c r="F1611" s="41">
        <v>283</v>
      </c>
      <c r="G1611" s="41">
        <v>256</v>
      </c>
      <c r="H1611" s="41">
        <v>295</v>
      </c>
      <c r="I1611" s="41">
        <v>123</v>
      </c>
      <c r="J1611" s="41">
        <v>6</v>
      </c>
      <c r="K1611" s="41">
        <v>963</v>
      </c>
      <c r="L1611" s="42"/>
      <c r="M1611" s="43"/>
    </row>
    <row r="1612" spans="1:13" ht="12.75" customHeight="1">
      <c r="A1612" s="37"/>
      <c r="B1612" s="38">
        <v>1605</v>
      </c>
      <c r="C1612" s="39" t="s">
        <v>128</v>
      </c>
      <c r="D1612" s="38" t="s">
        <v>31</v>
      </c>
      <c r="E1612" s="40" t="s">
        <v>11</v>
      </c>
      <c r="F1612" s="41">
        <v>433</v>
      </c>
      <c r="G1612" s="41">
        <v>33</v>
      </c>
      <c r="H1612" s="41">
        <v>13</v>
      </c>
      <c r="I1612" s="41">
        <v>7</v>
      </c>
      <c r="J1612" s="41">
        <v>0</v>
      </c>
      <c r="K1612" s="41">
        <v>487</v>
      </c>
      <c r="L1612" s="42"/>
      <c r="M1612" s="43"/>
    </row>
    <row r="1613" spans="1:13" ht="12.75" customHeight="1">
      <c r="A1613" s="37"/>
      <c r="B1613" s="38">
        <v>1606</v>
      </c>
      <c r="C1613" s="39" t="s">
        <v>128</v>
      </c>
      <c r="D1613" s="38" t="s">
        <v>32</v>
      </c>
      <c r="E1613" s="40" t="s">
        <v>12</v>
      </c>
      <c r="F1613" s="41">
        <v>324</v>
      </c>
      <c r="G1613" s="41">
        <v>126</v>
      </c>
      <c r="H1613" s="41">
        <v>64</v>
      </c>
      <c r="I1613" s="41">
        <v>29</v>
      </c>
      <c r="J1613" s="41">
        <v>5</v>
      </c>
      <c r="K1613" s="41">
        <v>548</v>
      </c>
      <c r="L1613" s="42"/>
      <c r="M1613" s="43"/>
    </row>
    <row r="1614" spans="1:13" ht="12.75" customHeight="1">
      <c r="A1614" s="37"/>
      <c r="B1614" s="38">
        <v>1607</v>
      </c>
      <c r="C1614" s="39" t="s">
        <v>128</v>
      </c>
      <c r="D1614" s="38" t="s">
        <v>33</v>
      </c>
      <c r="E1614" s="40" t="s">
        <v>13</v>
      </c>
      <c r="F1614" s="41">
        <v>835</v>
      </c>
      <c r="G1614" s="41">
        <v>202</v>
      </c>
      <c r="H1614" s="41">
        <v>50</v>
      </c>
      <c r="I1614" s="41">
        <v>17</v>
      </c>
      <c r="J1614" s="41">
        <v>3</v>
      </c>
      <c r="K1614" s="41">
        <v>1107</v>
      </c>
      <c r="L1614" s="42"/>
      <c r="M1614" s="43"/>
    </row>
    <row r="1615" spans="1:13" ht="12.75" customHeight="1">
      <c r="A1615" s="37"/>
      <c r="B1615" s="38">
        <v>1608</v>
      </c>
      <c r="C1615" s="39" t="s">
        <v>128</v>
      </c>
      <c r="D1615" s="38" t="s">
        <v>34</v>
      </c>
      <c r="E1615" s="40" t="s">
        <v>14</v>
      </c>
      <c r="F1615" s="41">
        <v>1957</v>
      </c>
      <c r="G1615" s="41">
        <v>118</v>
      </c>
      <c r="H1615" s="41">
        <v>34</v>
      </c>
      <c r="I1615" s="41">
        <v>18</v>
      </c>
      <c r="J1615" s="41">
        <v>0</v>
      </c>
      <c r="K1615" s="41">
        <v>2128</v>
      </c>
      <c r="L1615" s="42"/>
      <c r="M1615" s="43"/>
    </row>
    <row r="1616" spans="1:13" ht="12.75" customHeight="1">
      <c r="A1616" s="37"/>
      <c r="B1616" s="38">
        <v>1609</v>
      </c>
      <c r="C1616" s="39" t="s">
        <v>128</v>
      </c>
      <c r="D1616" s="38" t="s">
        <v>35</v>
      </c>
      <c r="E1616" s="40" t="s">
        <v>15</v>
      </c>
      <c r="F1616" s="41">
        <v>2025</v>
      </c>
      <c r="G1616" s="41">
        <v>1143</v>
      </c>
      <c r="H1616" s="41">
        <v>429</v>
      </c>
      <c r="I1616" s="41">
        <v>187</v>
      </c>
      <c r="J1616" s="41">
        <v>4</v>
      </c>
      <c r="K1616" s="41">
        <v>3788</v>
      </c>
      <c r="L1616" s="42"/>
      <c r="M1616" s="43"/>
    </row>
    <row r="1617" spans="1:13" ht="12.75" customHeight="1">
      <c r="A1617" s="37"/>
      <c r="B1617" s="38">
        <v>1610</v>
      </c>
      <c r="C1617" s="39" t="s">
        <v>128</v>
      </c>
      <c r="D1617" s="38" t="s">
        <v>36</v>
      </c>
      <c r="E1617" s="40" t="s">
        <v>16</v>
      </c>
      <c r="F1617" s="41">
        <v>322</v>
      </c>
      <c r="G1617" s="41">
        <v>190</v>
      </c>
      <c r="H1617" s="41">
        <v>84</v>
      </c>
      <c r="I1617" s="41">
        <v>42</v>
      </c>
      <c r="J1617" s="41">
        <v>6</v>
      </c>
      <c r="K1617" s="41">
        <v>644</v>
      </c>
      <c r="L1617" s="42"/>
      <c r="M1617" s="43"/>
    </row>
    <row r="1618" spans="1:13" ht="12.75" customHeight="1">
      <c r="A1618" s="37"/>
      <c r="B1618" s="38">
        <v>1611</v>
      </c>
      <c r="C1618" s="39" t="s">
        <v>128</v>
      </c>
      <c r="D1618" s="38" t="s">
        <v>37</v>
      </c>
      <c r="E1618" s="40" t="s">
        <v>17</v>
      </c>
      <c r="F1618" s="41">
        <v>12</v>
      </c>
      <c r="G1618" s="41">
        <v>6</v>
      </c>
      <c r="H1618" s="41">
        <v>6</v>
      </c>
      <c r="I1618" s="41">
        <v>3</v>
      </c>
      <c r="J1618" s="41">
        <v>0</v>
      </c>
      <c r="K1618" s="41">
        <v>26</v>
      </c>
      <c r="L1618" s="42"/>
      <c r="M1618" s="43"/>
    </row>
    <row r="1619" spans="1:13" ht="12.75" customHeight="1">
      <c r="A1619" s="37"/>
      <c r="B1619" s="38">
        <v>1612</v>
      </c>
      <c r="C1619" s="39" t="s">
        <v>128</v>
      </c>
      <c r="D1619" s="38" t="s">
        <v>38</v>
      </c>
      <c r="E1619" s="40" t="s">
        <v>18</v>
      </c>
      <c r="F1619" s="41">
        <v>187</v>
      </c>
      <c r="G1619" s="41">
        <v>71</v>
      </c>
      <c r="H1619" s="41">
        <v>36</v>
      </c>
      <c r="I1619" s="41">
        <v>20</v>
      </c>
      <c r="J1619" s="41">
        <v>3</v>
      </c>
      <c r="K1619" s="41">
        <v>315</v>
      </c>
      <c r="L1619" s="42"/>
      <c r="M1619" s="43"/>
    </row>
    <row r="1620" spans="1:13" ht="12.75" customHeight="1">
      <c r="A1620" s="37"/>
      <c r="B1620" s="38">
        <v>1613</v>
      </c>
      <c r="C1620" s="39" t="s">
        <v>128</v>
      </c>
      <c r="D1620" s="38" t="s">
        <v>39</v>
      </c>
      <c r="E1620" s="40" t="s">
        <v>19</v>
      </c>
      <c r="F1620" s="41">
        <v>1297</v>
      </c>
      <c r="G1620" s="41">
        <v>360</v>
      </c>
      <c r="H1620" s="41">
        <v>136</v>
      </c>
      <c r="I1620" s="41">
        <v>38</v>
      </c>
      <c r="J1620" s="41">
        <v>8</v>
      </c>
      <c r="K1620" s="41">
        <v>1839</v>
      </c>
      <c r="L1620" s="42"/>
      <c r="M1620" s="43"/>
    </row>
    <row r="1621" spans="1:13" ht="12.75" customHeight="1">
      <c r="A1621" s="37"/>
      <c r="B1621" s="38">
        <v>1614</v>
      </c>
      <c r="C1621" s="39" t="s">
        <v>128</v>
      </c>
      <c r="D1621" s="38" t="s">
        <v>40</v>
      </c>
      <c r="E1621" s="40" t="s">
        <v>20</v>
      </c>
      <c r="F1621" s="41">
        <v>451</v>
      </c>
      <c r="G1621" s="41">
        <v>119</v>
      </c>
      <c r="H1621" s="41">
        <v>49</v>
      </c>
      <c r="I1621" s="41">
        <v>21</v>
      </c>
      <c r="J1621" s="41">
        <v>5</v>
      </c>
      <c r="K1621" s="41">
        <v>645</v>
      </c>
      <c r="L1621" s="42"/>
      <c r="M1621" s="43"/>
    </row>
    <row r="1622" spans="1:13" ht="12.75" customHeight="1">
      <c r="A1622" s="37"/>
      <c r="B1622" s="38">
        <v>1615</v>
      </c>
      <c r="C1622" s="39" t="s">
        <v>128</v>
      </c>
      <c r="D1622" s="38" t="s">
        <v>41</v>
      </c>
      <c r="E1622" s="40" t="s">
        <v>21</v>
      </c>
      <c r="F1622" s="41">
        <v>302</v>
      </c>
      <c r="G1622" s="41">
        <v>185</v>
      </c>
      <c r="H1622" s="41">
        <v>86</v>
      </c>
      <c r="I1622" s="41">
        <v>17</v>
      </c>
      <c r="J1622" s="41">
        <v>0</v>
      </c>
      <c r="K1622" s="41">
        <v>590</v>
      </c>
      <c r="L1622" s="42"/>
      <c r="M1622" s="43"/>
    </row>
    <row r="1623" spans="1:13" ht="12.75" customHeight="1">
      <c r="A1623" s="37"/>
      <c r="B1623" s="38">
        <v>1616</v>
      </c>
      <c r="C1623" s="39" t="s">
        <v>128</v>
      </c>
      <c r="D1623" s="38" t="s">
        <v>42</v>
      </c>
      <c r="E1623" s="49" t="s">
        <v>44</v>
      </c>
      <c r="F1623" s="41">
        <v>14</v>
      </c>
      <c r="G1623" s="41">
        <v>0</v>
      </c>
      <c r="H1623" s="41">
        <v>0</v>
      </c>
      <c r="I1623" s="41">
        <v>0</v>
      </c>
      <c r="J1623" s="41">
        <v>0</v>
      </c>
      <c r="K1623" s="41">
        <v>16</v>
      </c>
      <c r="L1623" s="42"/>
      <c r="M1623" s="43"/>
    </row>
    <row r="1624" spans="1:13" ht="12.75" customHeight="1">
      <c r="A1624" s="37"/>
      <c r="B1624" s="38">
        <v>1617</v>
      </c>
      <c r="C1624" s="39" t="s">
        <v>128</v>
      </c>
      <c r="D1624" s="38"/>
      <c r="E1624" s="40" t="s">
        <v>1</v>
      </c>
      <c r="F1624" s="41">
        <v>10500</v>
      </c>
      <c r="G1624" s="41">
        <v>3668</v>
      </c>
      <c r="H1624" s="41">
        <v>1801</v>
      </c>
      <c r="I1624" s="41">
        <v>747</v>
      </c>
      <c r="J1624" s="41">
        <v>56</v>
      </c>
      <c r="K1624" s="41">
        <v>16772</v>
      </c>
      <c r="L1624" s="42"/>
      <c r="M1624" s="43"/>
    </row>
    <row r="1625" spans="1:13" ht="12.75" customHeight="1">
      <c r="A1625" s="37"/>
      <c r="B1625" s="38">
        <v>1618</v>
      </c>
      <c r="C1625" s="39" t="s">
        <v>129</v>
      </c>
      <c r="D1625" s="38" t="s">
        <v>23</v>
      </c>
      <c r="E1625" s="40" t="s">
        <v>3</v>
      </c>
      <c r="F1625" s="41">
        <v>447</v>
      </c>
      <c r="G1625" s="41">
        <v>165</v>
      </c>
      <c r="H1625" s="41">
        <v>59</v>
      </c>
      <c r="I1625" s="41">
        <v>25</v>
      </c>
      <c r="J1625" s="41">
        <v>0</v>
      </c>
      <c r="K1625" s="41">
        <v>698</v>
      </c>
      <c r="L1625" s="42"/>
      <c r="M1625" s="43"/>
    </row>
    <row r="1626" spans="1:13" ht="12.75" customHeight="1">
      <c r="A1626" s="37"/>
      <c r="B1626" s="38">
        <v>1619</v>
      </c>
      <c r="C1626" s="39" t="s">
        <v>129</v>
      </c>
      <c r="D1626" s="38" t="s">
        <v>24</v>
      </c>
      <c r="E1626" s="40" t="s">
        <v>4</v>
      </c>
      <c r="F1626" s="41">
        <v>12</v>
      </c>
      <c r="G1626" s="41">
        <v>6</v>
      </c>
      <c r="H1626" s="41">
        <v>0</v>
      </c>
      <c r="I1626" s="41">
        <v>0</v>
      </c>
      <c r="J1626" s="41">
        <v>0</v>
      </c>
      <c r="K1626" s="41">
        <v>18</v>
      </c>
      <c r="L1626" s="42"/>
      <c r="M1626" s="43"/>
    </row>
    <row r="1627" spans="1:13" ht="12.75" customHeight="1">
      <c r="A1627" s="37"/>
      <c r="B1627" s="38">
        <v>1620</v>
      </c>
      <c r="C1627" s="39" t="s">
        <v>129</v>
      </c>
      <c r="D1627" s="38" t="s">
        <v>25</v>
      </c>
      <c r="E1627" s="40" t="s">
        <v>5</v>
      </c>
      <c r="F1627" s="41">
        <v>326</v>
      </c>
      <c r="G1627" s="41">
        <v>148</v>
      </c>
      <c r="H1627" s="41">
        <v>100</v>
      </c>
      <c r="I1627" s="41">
        <v>22</v>
      </c>
      <c r="J1627" s="41">
        <v>0</v>
      </c>
      <c r="K1627" s="41">
        <v>596</v>
      </c>
      <c r="L1627" s="42"/>
      <c r="M1627" s="43"/>
    </row>
    <row r="1628" spans="1:13" ht="12.75" customHeight="1">
      <c r="A1628" s="37"/>
      <c r="B1628" s="38">
        <v>1621</v>
      </c>
      <c r="C1628" s="39" t="s">
        <v>129</v>
      </c>
      <c r="D1628" s="38" t="s">
        <v>26</v>
      </c>
      <c r="E1628" s="40" t="s">
        <v>6</v>
      </c>
      <c r="F1628" s="41">
        <v>26</v>
      </c>
      <c r="G1628" s="41">
        <v>11</v>
      </c>
      <c r="H1628" s="41">
        <v>8</v>
      </c>
      <c r="I1628" s="41">
        <v>0</v>
      </c>
      <c r="J1628" s="41">
        <v>0</v>
      </c>
      <c r="K1628" s="41">
        <v>45</v>
      </c>
      <c r="L1628" s="42"/>
      <c r="M1628" s="43"/>
    </row>
    <row r="1629" spans="1:13" ht="12.75" customHeight="1">
      <c r="A1629" s="37"/>
      <c r="B1629" s="38">
        <v>1622</v>
      </c>
      <c r="C1629" s="39" t="s">
        <v>129</v>
      </c>
      <c r="D1629" s="38" t="s">
        <v>27</v>
      </c>
      <c r="E1629" s="40" t="s">
        <v>7</v>
      </c>
      <c r="F1629" s="41">
        <v>2338</v>
      </c>
      <c r="G1629" s="41">
        <v>1625</v>
      </c>
      <c r="H1629" s="41">
        <v>248</v>
      </c>
      <c r="I1629" s="41">
        <v>26</v>
      </c>
      <c r="J1629" s="41">
        <v>0</v>
      </c>
      <c r="K1629" s="41">
        <v>4237</v>
      </c>
      <c r="L1629" s="42"/>
      <c r="M1629" s="43"/>
    </row>
    <row r="1630" spans="1:13" ht="12.75" customHeight="1">
      <c r="A1630" s="37"/>
      <c r="B1630" s="38">
        <v>1623</v>
      </c>
      <c r="C1630" s="39" t="s">
        <v>129</v>
      </c>
      <c r="D1630" s="38" t="s">
        <v>28</v>
      </c>
      <c r="E1630" s="40" t="s">
        <v>8</v>
      </c>
      <c r="F1630" s="41">
        <v>216</v>
      </c>
      <c r="G1630" s="41">
        <v>106</v>
      </c>
      <c r="H1630" s="41">
        <v>53</v>
      </c>
      <c r="I1630" s="41">
        <v>21</v>
      </c>
      <c r="J1630" s="41">
        <v>0</v>
      </c>
      <c r="K1630" s="41">
        <v>396</v>
      </c>
      <c r="L1630" s="42"/>
      <c r="M1630" s="43"/>
    </row>
    <row r="1631" spans="1:13" ht="12.75" customHeight="1">
      <c r="A1631" s="37"/>
      <c r="B1631" s="38">
        <v>1624</v>
      </c>
      <c r="C1631" s="39" t="s">
        <v>129</v>
      </c>
      <c r="D1631" s="38" t="s">
        <v>29</v>
      </c>
      <c r="E1631" s="40" t="s">
        <v>9</v>
      </c>
      <c r="F1631" s="41">
        <v>458</v>
      </c>
      <c r="G1631" s="41">
        <v>275</v>
      </c>
      <c r="H1631" s="41">
        <v>133</v>
      </c>
      <c r="I1631" s="41">
        <v>21</v>
      </c>
      <c r="J1631" s="41">
        <v>0</v>
      </c>
      <c r="K1631" s="41">
        <v>888</v>
      </c>
      <c r="L1631" s="42"/>
      <c r="M1631" s="43"/>
    </row>
    <row r="1632" spans="1:13" ht="12.75" customHeight="1">
      <c r="A1632" s="37"/>
      <c r="B1632" s="38">
        <v>1625</v>
      </c>
      <c r="C1632" s="39" t="s">
        <v>129</v>
      </c>
      <c r="D1632" s="38" t="s">
        <v>30</v>
      </c>
      <c r="E1632" s="40" t="s">
        <v>10</v>
      </c>
      <c r="F1632" s="41">
        <v>170</v>
      </c>
      <c r="G1632" s="41">
        <v>154</v>
      </c>
      <c r="H1632" s="41">
        <v>138</v>
      </c>
      <c r="I1632" s="41">
        <v>44</v>
      </c>
      <c r="J1632" s="41">
        <v>0</v>
      </c>
      <c r="K1632" s="41">
        <v>506</v>
      </c>
      <c r="L1632" s="42"/>
      <c r="M1632" s="43"/>
    </row>
    <row r="1633" spans="1:13" ht="12.75" customHeight="1">
      <c r="A1633" s="37"/>
      <c r="B1633" s="38">
        <v>1626</v>
      </c>
      <c r="C1633" s="39" t="s">
        <v>129</v>
      </c>
      <c r="D1633" s="38" t="s">
        <v>31</v>
      </c>
      <c r="E1633" s="40" t="s">
        <v>11</v>
      </c>
      <c r="F1633" s="41">
        <v>426</v>
      </c>
      <c r="G1633" s="41">
        <v>122</v>
      </c>
      <c r="H1633" s="41">
        <v>18</v>
      </c>
      <c r="I1633" s="41">
        <v>6</v>
      </c>
      <c r="J1633" s="41">
        <v>0</v>
      </c>
      <c r="K1633" s="41">
        <v>572</v>
      </c>
      <c r="L1633" s="42"/>
      <c r="M1633" s="43"/>
    </row>
    <row r="1634" spans="1:13" ht="12.75" customHeight="1">
      <c r="A1634" s="37"/>
      <c r="B1634" s="38">
        <v>1627</v>
      </c>
      <c r="C1634" s="39" t="s">
        <v>129</v>
      </c>
      <c r="D1634" s="38" t="s">
        <v>32</v>
      </c>
      <c r="E1634" s="40" t="s">
        <v>12</v>
      </c>
      <c r="F1634" s="41">
        <v>50</v>
      </c>
      <c r="G1634" s="41">
        <v>33</v>
      </c>
      <c r="H1634" s="41">
        <v>3</v>
      </c>
      <c r="I1634" s="41">
        <v>0</v>
      </c>
      <c r="J1634" s="41">
        <v>0</v>
      </c>
      <c r="K1634" s="41">
        <v>86</v>
      </c>
      <c r="L1634" s="42"/>
      <c r="M1634" s="43"/>
    </row>
    <row r="1635" spans="1:13" ht="12.75" customHeight="1">
      <c r="A1635" s="37"/>
      <c r="B1635" s="38">
        <v>1628</v>
      </c>
      <c r="C1635" s="39" t="s">
        <v>129</v>
      </c>
      <c r="D1635" s="38" t="s">
        <v>33</v>
      </c>
      <c r="E1635" s="40" t="s">
        <v>13</v>
      </c>
      <c r="F1635" s="41">
        <v>288</v>
      </c>
      <c r="G1635" s="41">
        <v>81</v>
      </c>
      <c r="H1635" s="41">
        <v>17</v>
      </c>
      <c r="I1635" s="41">
        <v>0</v>
      </c>
      <c r="J1635" s="41">
        <v>0</v>
      </c>
      <c r="K1635" s="41">
        <v>387</v>
      </c>
      <c r="L1635" s="42"/>
      <c r="M1635" s="43"/>
    </row>
    <row r="1636" spans="1:13" ht="12.75" customHeight="1">
      <c r="A1636" s="37"/>
      <c r="B1636" s="38">
        <v>1629</v>
      </c>
      <c r="C1636" s="39" t="s">
        <v>129</v>
      </c>
      <c r="D1636" s="38" t="s">
        <v>34</v>
      </c>
      <c r="E1636" s="40" t="s">
        <v>14</v>
      </c>
      <c r="F1636" s="41">
        <v>983</v>
      </c>
      <c r="G1636" s="41">
        <v>86</v>
      </c>
      <c r="H1636" s="41">
        <v>33</v>
      </c>
      <c r="I1636" s="41">
        <v>3</v>
      </c>
      <c r="J1636" s="41">
        <v>0</v>
      </c>
      <c r="K1636" s="41">
        <v>1105</v>
      </c>
      <c r="L1636" s="42"/>
      <c r="M1636" s="43"/>
    </row>
    <row r="1637" spans="1:13" ht="12.75" customHeight="1">
      <c r="A1637" s="37"/>
      <c r="B1637" s="38">
        <v>1630</v>
      </c>
      <c r="C1637" s="39" t="s">
        <v>129</v>
      </c>
      <c r="D1637" s="38" t="s">
        <v>35</v>
      </c>
      <c r="E1637" s="40" t="s">
        <v>15</v>
      </c>
      <c r="F1637" s="41">
        <v>1023</v>
      </c>
      <c r="G1637" s="41">
        <v>535</v>
      </c>
      <c r="H1637" s="41">
        <v>76</v>
      </c>
      <c r="I1637" s="41">
        <v>11</v>
      </c>
      <c r="J1637" s="41">
        <v>0</v>
      </c>
      <c r="K1637" s="41">
        <v>1645</v>
      </c>
      <c r="L1637" s="42"/>
      <c r="M1637" s="43"/>
    </row>
    <row r="1638" spans="1:13" ht="12.75" customHeight="1">
      <c r="A1638" s="37"/>
      <c r="B1638" s="38">
        <v>1631</v>
      </c>
      <c r="C1638" s="39" t="s">
        <v>129</v>
      </c>
      <c r="D1638" s="38" t="s">
        <v>36</v>
      </c>
      <c r="E1638" s="40" t="s">
        <v>16</v>
      </c>
      <c r="F1638" s="41">
        <v>406</v>
      </c>
      <c r="G1638" s="41">
        <v>178</v>
      </c>
      <c r="H1638" s="41">
        <v>65</v>
      </c>
      <c r="I1638" s="41">
        <v>12</v>
      </c>
      <c r="J1638" s="41">
        <v>0</v>
      </c>
      <c r="K1638" s="41">
        <v>661</v>
      </c>
      <c r="L1638" s="42"/>
      <c r="M1638" s="43"/>
    </row>
    <row r="1639" spans="1:13" ht="12.75" customHeight="1">
      <c r="A1639" s="37"/>
      <c r="B1639" s="38">
        <v>1632</v>
      </c>
      <c r="C1639" s="39" t="s">
        <v>129</v>
      </c>
      <c r="D1639" s="38" t="s">
        <v>37</v>
      </c>
      <c r="E1639" s="40" t="s">
        <v>17</v>
      </c>
      <c r="F1639" s="41">
        <v>16</v>
      </c>
      <c r="G1639" s="41">
        <v>10</v>
      </c>
      <c r="H1639" s="41">
        <v>4</v>
      </c>
      <c r="I1639" s="41">
        <v>3</v>
      </c>
      <c r="J1639" s="41">
        <v>0</v>
      </c>
      <c r="K1639" s="41">
        <v>32</v>
      </c>
      <c r="L1639" s="42"/>
      <c r="M1639" s="43"/>
    </row>
    <row r="1640" spans="1:13" ht="12.75" customHeight="1">
      <c r="A1640" s="37"/>
      <c r="B1640" s="38">
        <v>1633</v>
      </c>
      <c r="C1640" s="39" t="s">
        <v>129</v>
      </c>
      <c r="D1640" s="38" t="s">
        <v>38</v>
      </c>
      <c r="E1640" s="40" t="s">
        <v>18</v>
      </c>
      <c r="F1640" s="41">
        <v>141</v>
      </c>
      <c r="G1640" s="41">
        <v>59</v>
      </c>
      <c r="H1640" s="41">
        <v>39</v>
      </c>
      <c r="I1640" s="41">
        <v>11</v>
      </c>
      <c r="J1640" s="41">
        <v>3</v>
      </c>
      <c r="K1640" s="41">
        <v>252</v>
      </c>
      <c r="L1640" s="42"/>
      <c r="M1640" s="43"/>
    </row>
    <row r="1641" spans="1:13" ht="12.75" customHeight="1">
      <c r="A1641" s="37"/>
      <c r="B1641" s="38">
        <v>1634</v>
      </c>
      <c r="C1641" s="39" t="s">
        <v>129</v>
      </c>
      <c r="D1641" s="38" t="s">
        <v>39</v>
      </c>
      <c r="E1641" s="40" t="s">
        <v>19</v>
      </c>
      <c r="F1641" s="41">
        <v>546</v>
      </c>
      <c r="G1641" s="41">
        <v>167</v>
      </c>
      <c r="H1641" s="41">
        <v>98</v>
      </c>
      <c r="I1641" s="41">
        <v>20</v>
      </c>
      <c r="J1641" s="41">
        <v>0</v>
      </c>
      <c r="K1641" s="41">
        <v>832</v>
      </c>
      <c r="L1641" s="42"/>
      <c r="M1641" s="43"/>
    </row>
    <row r="1642" spans="1:13" ht="12.75" customHeight="1">
      <c r="A1642" s="37"/>
      <c r="B1642" s="38">
        <v>1635</v>
      </c>
      <c r="C1642" s="39" t="s">
        <v>129</v>
      </c>
      <c r="D1642" s="38" t="s">
        <v>40</v>
      </c>
      <c r="E1642" s="40" t="s">
        <v>20</v>
      </c>
      <c r="F1642" s="41">
        <v>138</v>
      </c>
      <c r="G1642" s="41">
        <v>46</v>
      </c>
      <c r="H1642" s="41">
        <v>22</v>
      </c>
      <c r="I1642" s="41">
        <v>3</v>
      </c>
      <c r="J1642" s="41">
        <v>0</v>
      </c>
      <c r="K1642" s="41">
        <v>209</v>
      </c>
      <c r="L1642" s="42"/>
      <c r="M1642" s="43"/>
    </row>
    <row r="1643" spans="1:13" ht="12.75" customHeight="1">
      <c r="A1643" s="37"/>
      <c r="B1643" s="38">
        <v>1636</v>
      </c>
      <c r="C1643" s="39" t="s">
        <v>129</v>
      </c>
      <c r="D1643" s="38" t="s">
        <v>41</v>
      </c>
      <c r="E1643" s="40" t="s">
        <v>21</v>
      </c>
      <c r="F1643" s="41">
        <v>456</v>
      </c>
      <c r="G1643" s="41">
        <v>290</v>
      </c>
      <c r="H1643" s="41">
        <v>75</v>
      </c>
      <c r="I1643" s="41">
        <v>6</v>
      </c>
      <c r="J1643" s="41">
        <v>0</v>
      </c>
      <c r="K1643" s="41">
        <v>827</v>
      </c>
      <c r="L1643" s="42"/>
      <c r="M1643" s="43"/>
    </row>
    <row r="1644" spans="1:13" ht="12.75" customHeight="1">
      <c r="A1644" s="37"/>
      <c r="B1644" s="38">
        <v>1637</v>
      </c>
      <c r="C1644" s="39" t="s">
        <v>129</v>
      </c>
      <c r="D1644" s="38" t="s">
        <v>42</v>
      </c>
      <c r="E1644" s="49" t="s">
        <v>44</v>
      </c>
      <c r="F1644" s="41">
        <v>4</v>
      </c>
      <c r="G1644" s="41">
        <v>0</v>
      </c>
      <c r="H1644" s="41">
        <v>0</v>
      </c>
      <c r="I1644" s="41">
        <v>0</v>
      </c>
      <c r="J1644" s="41">
        <v>0</v>
      </c>
      <c r="K1644" s="41">
        <v>4</v>
      </c>
      <c r="L1644" s="42"/>
      <c r="M1644" s="43"/>
    </row>
    <row r="1645" spans="1:13" ht="12.75" customHeight="1">
      <c r="A1645" s="37"/>
      <c r="B1645" s="38">
        <v>1638</v>
      </c>
      <c r="C1645" s="39" t="s">
        <v>129</v>
      </c>
      <c r="D1645" s="38"/>
      <c r="E1645" s="40" t="s">
        <v>1</v>
      </c>
      <c r="F1645" s="41">
        <v>8470</v>
      </c>
      <c r="G1645" s="41">
        <v>4097</v>
      </c>
      <c r="H1645" s="41">
        <v>1189</v>
      </c>
      <c r="I1645" s="41">
        <v>233</v>
      </c>
      <c r="J1645" s="41">
        <v>7</v>
      </c>
      <c r="K1645" s="41">
        <v>13996</v>
      </c>
      <c r="L1645" s="42"/>
      <c r="M1645" s="43"/>
    </row>
    <row r="1646" spans="1:13" ht="12.75" customHeight="1">
      <c r="A1646" s="37"/>
      <c r="B1646" s="38">
        <v>1639</v>
      </c>
      <c r="C1646" s="39" t="s">
        <v>130</v>
      </c>
      <c r="D1646" s="38" t="s">
        <v>23</v>
      </c>
      <c r="E1646" s="40" t="s">
        <v>3</v>
      </c>
      <c r="F1646" s="41">
        <v>333</v>
      </c>
      <c r="G1646" s="41">
        <v>157</v>
      </c>
      <c r="H1646" s="41">
        <v>42</v>
      </c>
      <c r="I1646" s="41">
        <v>0</v>
      </c>
      <c r="J1646" s="41">
        <v>0</v>
      </c>
      <c r="K1646" s="41">
        <v>534</v>
      </c>
      <c r="L1646" s="42"/>
      <c r="M1646" s="43"/>
    </row>
    <row r="1647" spans="1:13" ht="12.75" customHeight="1">
      <c r="A1647" s="37"/>
      <c r="B1647" s="38">
        <v>1640</v>
      </c>
      <c r="C1647" s="39" t="s">
        <v>130</v>
      </c>
      <c r="D1647" s="38" t="s">
        <v>24</v>
      </c>
      <c r="E1647" s="40" t="s">
        <v>4</v>
      </c>
      <c r="F1647" s="41">
        <v>3</v>
      </c>
      <c r="G1647" s="41">
        <v>0</v>
      </c>
      <c r="H1647" s="41">
        <v>3</v>
      </c>
      <c r="I1647" s="41">
        <v>0</v>
      </c>
      <c r="J1647" s="41">
        <v>0</v>
      </c>
      <c r="K1647" s="41">
        <v>4</v>
      </c>
      <c r="L1647" s="42"/>
      <c r="M1647" s="43"/>
    </row>
    <row r="1648" spans="1:13" ht="12.75" customHeight="1">
      <c r="A1648" s="37"/>
      <c r="B1648" s="38">
        <v>1641</v>
      </c>
      <c r="C1648" s="39" t="s">
        <v>130</v>
      </c>
      <c r="D1648" s="38" t="s">
        <v>25</v>
      </c>
      <c r="E1648" s="40" t="s">
        <v>5</v>
      </c>
      <c r="F1648" s="41">
        <v>8</v>
      </c>
      <c r="G1648" s="41">
        <v>3</v>
      </c>
      <c r="H1648" s="41">
        <v>5</v>
      </c>
      <c r="I1648" s="41">
        <v>0</v>
      </c>
      <c r="J1648" s="41">
        <v>0</v>
      </c>
      <c r="K1648" s="41">
        <v>16</v>
      </c>
      <c r="L1648" s="42"/>
      <c r="M1648" s="43"/>
    </row>
    <row r="1649" spans="1:13" ht="12.75" customHeight="1">
      <c r="A1649" s="37"/>
      <c r="B1649" s="38">
        <v>1642</v>
      </c>
      <c r="C1649" s="39" t="s">
        <v>130</v>
      </c>
      <c r="D1649" s="38" t="s">
        <v>26</v>
      </c>
      <c r="E1649" s="40" t="s">
        <v>6</v>
      </c>
      <c r="F1649" s="41">
        <v>0</v>
      </c>
      <c r="G1649" s="41">
        <v>0</v>
      </c>
      <c r="H1649" s="41">
        <v>0</v>
      </c>
      <c r="I1649" s="41">
        <v>0</v>
      </c>
      <c r="J1649" s="41">
        <v>0</v>
      </c>
      <c r="K1649" s="41">
        <v>0</v>
      </c>
      <c r="L1649" s="42"/>
      <c r="M1649" s="43"/>
    </row>
    <row r="1650" spans="1:13" ht="12.75" customHeight="1">
      <c r="A1650" s="37"/>
      <c r="B1650" s="38">
        <v>1643</v>
      </c>
      <c r="C1650" s="39" t="s">
        <v>130</v>
      </c>
      <c r="D1650" s="38" t="s">
        <v>27</v>
      </c>
      <c r="E1650" s="40" t="s">
        <v>7</v>
      </c>
      <c r="F1650" s="41">
        <v>46</v>
      </c>
      <c r="G1650" s="41">
        <v>14</v>
      </c>
      <c r="H1650" s="41">
        <v>4</v>
      </c>
      <c r="I1650" s="41">
        <v>0</v>
      </c>
      <c r="J1650" s="41">
        <v>0</v>
      </c>
      <c r="K1650" s="41">
        <v>64</v>
      </c>
      <c r="L1650" s="42"/>
      <c r="M1650" s="43"/>
    </row>
    <row r="1651" spans="1:13" ht="12.75" customHeight="1">
      <c r="A1651" s="37"/>
      <c r="B1651" s="38">
        <v>1644</v>
      </c>
      <c r="C1651" s="39" t="s">
        <v>130</v>
      </c>
      <c r="D1651" s="38" t="s">
        <v>28</v>
      </c>
      <c r="E1651" s="40" t="s">
        <v>8</v>
      </c>
      <c r="F1651" s="41">
        <v>9</v>
      </c>
      <c r="G1651" s="41">
        <v>4</v>
      </c>
      <c r="H1651" s="41">
        <v>3</v>
      </c>
      <c r="I1651" s="41">
        <v>3</v>
      </c>
      <c r="J1651" s="41">
        <v>0</v>
      </c>
      <c r="K1651" s="41">
        <v>19</v>
      </c>
      <c r="L1651" s="42"/>
      <c r="M1651" s="43"/>
    </row>
    <row r="1652" spans="1:13" ht="12.75" customHeight="1">
      <c r="A1652" s="37"/>
      <c r="B1652" s="38">
        <v>1645</v>
      </c>
      <c r="C1652" s="39" t="s">
        <v>130</v>
      </c>
      <c r="D1652" s="38" t="s">
        <v>29</v>
      </c>
      <c r="E1652" s="40" t="s">
        <v>9</v>
      </c>
      <c r="F1652" s="41">
        <v>11</v>
      </c>
      <c r="G1652" s="41">
        <v>14</v>
      </c>
      <c r="H1652" s="41">
        <v>3</v>
      </c>
      <c r="I1652" s="41">
        <v>3</v>
      </c>
      <c r="J1652" s="41">
        <v>0</v>
      </c>
      <c r="K1652" s="41">
        <v>30</v>
      </c>
      <c r="L1652" s="42"/>
      <c r="M1652" s="43"/>
    </row>
    <row r="1653" spans="1:13" ht="12.75" customHeight="1">
      <c r="A1653" s="37"/>
      <c r="B1653" s="38">
        <v>1646</v>
      </c>
      <c r="C1653" s="39" t="s">
        <v>130</v>
      </c>
      <c r="D1653" s="38" t="s">
        <v>30</v>
      </c>
      <c r="E1653" s="40" t="s">
        <v>10</v>
      </c>
      <c r="F1653" s="41">
        <v>9</v>
      </c>
      <c r="G1653" s="41">
        <v>12</v>
      </c>
      <c r="H1653" s="41">
        <v>3</v>
      </c>
      <c r="I1653" s="41">
        <v>0</v>
      </c>
      <c r="J1653" s="41">
        <v>0</v>
      </c>
      <c r="K1653" s="41">
        <v>24</v>
      </c>
      <c r="L1653" s="42"/>
      <c r="M1653" s="43"/>
    </row>
    <row r="1654" spans="1:13" ht="12.75" customHeight="1">
      <c r="A1654" s="37"/>
      <c r="B1654" s="38">
        <v>1647</v>
      </c>
      <c r="C1654" s="39" t="s">
        <v>130</v>
      </c>
      <c r="D1654" s="38" t="s">
        <v>31</v>
      </c>
      <c r="E1654" s="40" t="s">
        <v>11</v>
      </c>
      <c r="F1654" s="41">
        <v>22</v>
      </c>
      <c r="G1654" s="41">
        <v>10</v>
      </c>
      <c r="H1654" s="41">
        <v>6</v>
      </c>
      <c r="I1654" s="41">
        <v>3</v>
      </c>
      <c r="J1654" s="41">
        <v>0</v>
      </c>
      <c r="K1654" s="41">
        <v>40</v>
      </c>
      <c r="L1654" s="42"/>
      <c r="M1654" s="43"/>
    </row>
    <row r="1655" spans="1:13" ht="12.75" customHeight="1">
      <c r="A1655" s="37"/>
      <c r="B1655" s="38">
        <v>1648</v>
      </c>
      <c r="C1655" s="39" t="s">
        <v>130</v>
      </c>
      <c r="D1655" s="38" t="s">
        <v>32</v>
      </c>
      <c r="E1655" s="40" t="s">
        <v>12</v>
      </c>
      <c r="F1655" s="41">
        <v>0</v>
      </c>
      <c r="G1655" s="41">
        <v>3</v>
      </c>
      <c r="H1655" s="41">
        <v>3</v>
      </c>
      <c r="I1655" s="41">
        <v>0</v>
      </c>
      <c r="J1655" s="41">
        <v>0</v>
      </c>
      <c r="K1655" s="41">
        <v>3</v>
      </c>
      <c r="L1655" s="42"/>
      <c r="M1655" s="43"/>
    </row>
    <row r="1656" spans="1:13" ht="12.75" customHeight="1">
      <c r="A1656" s="37"/>
      <c r="B1656" s="38">
        <v>1649</v>
      </c>
      <c r="C1656" s="39" t="s">
        <v>130</v>
      </c>
      <c r="D1656" s="38" t="s">
        <v>33</v>
      </c>
      <c r="E1656" s="40" t="s">
        <v>13</v>
      </c>
      <c r="F1656" s="41">
        <v>10</v>
      </c>
      <c r="G1656" s="41">
        <v>3</v>
      </c>
      <c r="H1656" s="41">
        <v>0</v>
      </c>
      <c r="I1656" s="41">
        <v>0</v>
      </c>
      <c r="J1656" s="41">
        <v>0</v>
      </c>
      <c r="K1656" s="41">
        <v>13</v>
      </c>
      <c r="L1656" s="42"/>
      <c r="M1656" s="43"/>
    </row>
    <row r="1657" spans="1:13" ht="12.75" customHeight="1">
      <c r="A1657" s="37"/>
      <c r="B1657" s="38">
        <v>1650</v>
      </c>
      <c r="C1657" s="39" t="s">
        <v>130</v>
      </c>
      <c r="D1657" s="38" t="s">
        <v>34</v>
      </c>
      <c r="E1657" s="40" t="s">
        <v>14</v>
      </c>
      <c r="F1657" s="41">
        <v>100</v>
      </c>
      <c r="G1657" s="41">
        <v>3</v>
      </c>
      <c r="H1657" s="41">
        <v>3</v>
      </c>
      <c r="I1657" s="41">
        <v>0</v>
      </c>
      <c r="J1657" s="41">
        <v>0</v>
      </c>
      <c r="K1657" s="41">
        <v>104</v>
      </c>
      <c r="L1657" s="42"/>
      <c r="M1657" s="43"/>
    </row>
    <row r="1658" spans="1:13" ht="12.75" customHeight="1">
      <c r="A1658" s="37"/>
      <c r="B1658" s="38">
        <v>1651</v>
      </c>
      <c r="C1658" s="39" t="s">
        <v>130</v>
      </c>
      <c r="D1658" s="38" t="s">
        <v>35</v>
      </c>
      <c r="E1658" s="40" t="s">
        <v>15</v>
      </c>
      <c r="F1658" s="41">
        <v>10</v>
      </c>
      <c r="G1658" s="41">
        <v>9</v>
      </c>
      <c r="H1658" s="41">
        <v>3</v>
      </c>
      <c r="I1658" s="41">
        <v>0</v>
      </c>
      <c r="J1658" s="41">
        <v>0</v>
      </c>
      <c r="K1658" s="41">
        <v>21</v>
      </c>
      <c r="L1658" s="42"/>
      <c r="M1658" s="43"/>
    </row>
    <row r="1659" spans="1:13" ht="12.75" customHeight="1">
      <c r="A1659" s="37"/>
      <c r="B1659" s="38">
        <v>1652</v>
      </c>
      <c r="C1659" s="39" t="s">
        <v>130</v>
      </c>
      <c r="D1659" s="38" t="s">
        <v>36</v>
      </c>
      <c r="E1659" s="40" t="s">
        <v>16</v>
      </c>
      <c r="F1659" s="41">
        <v>11</v>
      </c>
      <c r="G1659" s="41">
        <v>0</v>
      </c>
      <c r="H1659" s="41">
        <v>0</v>
      </c>
      <c r="I1659" s="41">
        <v>0</v>
      </c>
      <c r="J1659" s="41">
        <v>0</v>
      </c>
      <c r="K1659" s="41">
        <v>15</v>
      </c>
      <c r="L1659" s="42"/>
      <c r="M1659" s="43"/>
    </row>
    <row r="1660" spans="1:13" ht="12.75" customHeight="1">
      <c r="A1660" s="37"/>
      <c r="B1660" s="38">
        <v>1653</v>
      </c>
      <c r="C1660" s="39" t="s">
        <v>130</v>
      </c>
      <c r="D1660" s="38" t="s">
        <v>37</v>
      </c>
      <c r="E1660" s="40" t="s">
        <v>17</v>
      </c>
      <c r="F1660" s="41">
        <v>3</v>
      </c>
      <c r="G1660" s="41">
        <v>0</v>
      </c>
      <c r="H1660" s="41">
        <v>0</v>
      </c>
      <c r="I1660" s="41">
        <v>0</v>
      </c>
      <c r="J1660" s="41">
        <v>0</v>
      </c>
      <c r="K1660" s="41">
        <v>0</v>
      </c>
      <c r="L1660" s="42"/>
      <c r="M1660" s="43"/>
    </row>
    <row r="1661" spans="1:13" ht="12.75" customHeight="1">
      <c r="A1661" s="37"/>
      <c r="B1661" s="38">
        <v>1654</v>
      </c>
      <c r="C1661" s="39" t="s">
        <v>130</v>
      </c>
      <c r="D1661" s="38" t="s">
        <v>38</v>
      </c>
      <c r="E1661" s="40" t="s">
        <v>18</v>
      </c>
      <c r="F1661" s="41">
        <v>0</v>
      </c>
      <c r="G1661" s="41">
        <v>3</v>
      </c>
      <c r="H1661" s="41">
        <v>0</v>
      </c>
      <c r="I1661" s="41">
        <v>0</v>
      </c>
      <c r="J1661" s="41">
        <v>0</v>
      </c>
      <c r="K1661" s="41">
        <v>7</v>
      </c>
      <c r="L1661" s="42"/>
      <c r="M1661" s="43"/>
    </row>
    <row r="1662" spans="1:13" ht="12.75" customHeight="1">
      <c r="A1662" s="37"/>
      <c r="B1662" s="38">
        <v>1655</v>
      </c>
      <c r="C1662" s="39" t="s">
        <v>130</v>
      </c>
      <c r="D1662" s="38" t="s">
        <v>39</v>
      </c>
      <c r="E1662" s="40" t="s">
        <v>19</v>
      </c>
      <c r="F1662" s="41">
        <v>7</v>
      </c>
      <c r="G1662" s="41">
        <v>5</v>
      </c>
      <c r="H1662" s="41">
        <v>4</v>
      </c>
      <c r="I1662" s="41">
        <v>0</v>
      </c>
      <c r="J1662" s="41">
        <v>0</v>
      </c>
      <c r="K1662" s="41">
        <v>18</v>
      </c>
      <c r="L1662" s="42"/>
      <c r="M1662" s="43"/>
    </row>
    <row r="1663" spans="1:13" ht="12.75" customHeight="1">
      <c r="A1663" s="37"/>
      <c r="B1663" s="38">
        <v>1656</v>
      </c>
      <c r="C1663" s="39" t="s">
        <v>130</v>
      </c>
      <c r="D1663" s="38" t="s">
        <v>40</v>
      </c>
      <c r="E1663" s="40" t="s">
        <v>20</v>
      </c>
      <c r="F1663" s="41">
        <v>3</v>
      </c>
      <c r="G1663" s="41">
        <v>0</v>
      </c>
      <c r="H1663" s="41">
        <v>0</v>
      </c>
      <c r="I1663" s="41">
        <v>0</v>
      </c>
      <c r="J1663" s="41">
        <v>0</v>
      </c>
      <c r="K1663" s="41">
        <v>0</v>
      </c>
      <c r="L1663" s="42"/>
      <c r="M1663" s="43"/>
    </row>
    <row r="1664" spans="1:13" ht="12.75" customHeight="1">
      <c r="A1664" s="37"/>
      <c r="B1664" s="38">
        <v>1657</v>
      </c>
      <c r="C1664" s="39" t="s">
        <v>130</v>
      </c>
      <c r="D1664" s="38" t="s">
        <v>41</v>
      </c>
      <c r="E1664" s="40" t="s">
        <v>21</v>
      </c>
      <c r="F1664" s="41">
        <v>27</v>
      </c>
      <c r="G1664" s="41">
        <v>10</v>
      </c>
      <c r="H1664" s="41">
        <v>3</v>
      </c>
      <c r="I1664" s="41">
        <v>0</v>
      </c>
      <c r="J1664" s="41">
        <v>0</v>
      </c>
      <c r="K1664" s="41">
        <v>39</v>
      </c>
      <c r="L1664" s="42"/>
      <c r="M1664" s="43"/>
    </row>
    <row r="1665" spans="1:13" ht="12.75" customHeight="1">
      <c r="A1665" s="37"/>
      <c r="B1665" s="38">
        <v>1658</v>
      </c>
      <c r="C1665" s="39" t="s">
        <v>130</v>
      </c>
      <c r="D1665" s="38" t="s">
        <v>42</v>
      </c>
      <c r="E1665" s="49" t="s">
        <v>44</v>
      </c>
      <c r="F1665" s="41">
        <v>3</v>
      </c>
      <c r="G1665" s="41">
        <v>0</v>
      </c>
      <c r="H1665" s="41">
        <v>0</v>
      </c>
      <c r="I1665" s="41">
        <v>0</v>
      </c>
      <c r="J1665" s="41">
        <v>0</v>
      </c>
      <c r="K1665" s="41">
        <v>0</v>
      </c>
      <c r="L1665" s="42"/>
      <c r="M1665" s="43"/>
    </row>
    <row r="1666" spans="1:13" ht="12.75" customHeight="1">
      <c r="A1666" s="37"/>
      <c r="B1666" s="38">
        <v>1659</v>
      </c>
      <c r="C1666" s="39" t="s">
        <v>130</v>
      </c>
      <c r="D1666" s="38"/>
      <c r="E1666" s="40" t="s">
        <v>1</v>
      </c>
      <c r="F1666" s="41">
        <v>613</v>
      </c>
      <c r="G1666" s="41">
        <v>250</v>
      </c>
      <c r="H1666" s="41">
        <v>81</v>
      </c>
      <c r="I1666" s="41">
        <v>12</v>
      </c>
      <c r="J1666" s="41">
        <v>0</v>
      </c>
      <c r="K1666" s="41">
        <v>956</v>
      </c>
      <c r="L1666" s="42"/>
      <c r="M1666" s="43"/>
    </row>
    <row r="1667" spans="1:13" ht="12.75" customHeight="1">
      <c r="A1667" s="37"/>
      <c r="B1667" s="38">
        <v>1660</v>
      </c>
      <c r="C1667" s="39" t="s">
        <v>50</v>
      </c>
      <c r="D1667" s="38" t="s">
        <v>23</v>
      </c>
      <c r="E1667" s="40" t="s">
        <v>3</v>
      </c>
      <c r="F1667" s="41">
        <v>16</v>
      </c>
      <c r="G1667" s="41">
        <v>3</v>
      </c>
      <c r="H1667" s="41">
        <v>0</v>
      </c>
      <c r="I1667" s="41">
        <v>0</v>
      </c>
      <c r="J1667" s="41">
        <v>0</v>
      </c>
      <c r="K1667" s="41">
        <v>18</v>
      </c>
      <c r="L1667" s="42"/>
      <c r="M1667" s="43"/>
    </row>
    <row r="1668" spans="1:13" ht="12.75" customHeight="1">
      <c r="A1668" s="37"/>
      <c r="B1668" s="38">
        <v>1661</v>
      </c>
      <c r="C1668" s="39" t="s">
        <v>50</v>
      </c>
      <c r="D1668" s="38" t="s">
        <v>24</v>
      </c>
      <c r="E1668" s="40" t="s">
        <v>4</v>
      </c>
      <c r="F1668" s="41">
        <v>0</v>
      </c>
      <c r="G1668" s="41">
        <v>0</v>
      </c>
      <c r="H1668" s="41">
        <v>0</v>
      </c>
      <c r="I1668" s="41">
        <v>0</v>
      </c>
      <c r="J1668" s="41">
        <v>0</v>
      </c>
      <c r="K1668" s="41">
        <v>0</v>
      </c>
      <c r="L1668" s="42"/>
      <c r="M1668" s="43"/>
    </row>
    <row r="1669" spans="1:13" ht="12.75" customHeight="1">
      <c r="A1669" s="37"/>
      <c r="B1669" s="38">
        <v>1662</v>
      </c>
      <c r="C1669" s="39" t="s">
        <v>50</v>
      </c>
      <c r="D1669" s="38" t="s">
        <v>25</v>
      </c>
      <c r="E1669" s="40" t="s">
        <v>5</v>
      </c>
      <c r="F1669" s="41">
        <v>3</v>
      </c>
      <c r="G1669" s="41">
        <v>0</v>
      </c>
      <c r="H1669" s="41">
        <v>0</v>
      </c>
      <c r="I1669" s="41">
        <v>0</v>
      </c>
      <c r="J1669" s="41">
        <v>0</v>
      </c>
      <c r="K1669" s="41">
        <v>0</v>
      </c>
      <c r="L1669" s="42"/>
      <c r="M1669" s="43"/>
    </row>
    <row r="1670" spans="1:13" ht="12.75" customHeight="1">
      <c r="A1670" s="37"/>
      <c r="B1670" s="38">
        <v>1663</v>
      </c>
      <c r="C1670" s="39" t="s">
        <v>50</v>
      </c>
      <c r="D1670" s="38" t="s">
        <v>26</v>
      </c>
      <c r="E1670" s="40" t="s">
        <v>6</v>
      </c>
      <c r="F1670" s="41">
        <v>0</v>
      </c>
      <c r="G1670" s="41">
        <v>0</v>
      </c>
      <c r="H1670" s="41">
        <v>0</v>
      </c>
      <c r="I1670" s="41">
        <v>0</v>
      </c>
      <c r="J1670" s="41">
        <v>0</v>
      </c>
      <c r="K1670" s="41">
        <v>0</v>
      </c>
      <c r="L1670" s="42"/>
      <c r="M1670" s="43"/>
    </row>
    <row r="1671" spans="1:13" ht="12.75" customHeight="1">
      <c r="A1671" s="37"/>
      <c r="B1671" s="38">
        <v>1664</v>
      </c>
      <c r="C1671" s="39" t="s">
        <v>50</v>
      </c>
      <c r="D1671" s="38" t="s">
        <v>27</v>
      </c>
      <c r="E1671" s="40" t="s">
        <v>7</v>
      </c>
      <c r="F1671" s="41">
        <v>5</v>
      </c>
      <c r="G1671" s="41">
        <v>0</v>
      </c>
      <c r="H1671" s="41">
        <v>0</v>
      </c>
      <c r="I1671" s="41">
        <v>0</v>
      </c>
      <c r="J1671" s="41">
        <v>0</v>
      </c>
      <c r="K1671" s="41">
        <v>6</v>
      </c>
      <c r="L1671" s="42"/>
      <c r="M1671" s="43"/>
    </row>
    <row r="1672" spans="1:13" ht="12.75" customHeight="1">
      <c r="A1672" s="37"/>
      <c r="B1672" s="38">
        <v>1665</v>
      </c>
      <c r="C1672" s="39" t="s">
        <v>50</v>
      </c>
      <c r="D1672" s="38" t="s">
        <v>28</v>
      </c>
      <c r="E1672" s="40" t="s">
        <v>8</v>
      </c>
      <c r="F1672" s="41">
        <v>0</v>
      </c>
      <c r="G1672" s="41">
        <v>0</v>
      </c>
      <c r="H1672" s="41">
        <v>0</v>
      </c>
      <c r="I1672" s="41">
        <v>0</v>
      </c>
      <c r="J1672" s="41">
        <v>0</v>
      </c>
      <c r="K1672" s="41">
        <v>3</v>
      </c>
      <c r="L1672" s="42"/>
      <c r="M1672" s="43"/>
    </row>
    <row r="1673" spans="1:13" ht="12.75" customHeight="1">
      <c r="A1673" s="37"/>
      <c r="B1673" s="38">
        <v>1666</v>
      </c>
      <c r="C1673" s="39" t="s">
        <v>50</v>
      </c>
      <c r="D1673" s="38" t="s">
        <v>29</v>
      </c>
      <c r="E1673" s="40" t="s">
        <v>9</v>
      </c>
      <c r="F1673" s="41">
        <v>0</v>
      </c>
      <c r="G1673" s="41">
        <v>0</v>
      </c>
      <c r="H1673" s="41">
        <v>0</v>
      </c>
      <c r="I1673" s="41">
        <v>3</v>
      </c>
      <c r="J1673" s="41">
        <v>0</v>
      </c>
      <c r="K1673" s="41">
        <v>0</v>
      </c>
      <c r="L1673" s="42"/>
      <c r="M1673" s="43"/>
    </row>
    <row r="1674" spans="1:13" ht="12.75" customHeight="1">
      <c r="A1674" s="37"/>
      <c r="B1674" s="38">
        <v>1667</v>
      </c>
      <c r="C1674" s="39" t="s">
        <v>50</v>
      </c>
      <c r="D1674" s="38" t="s">
        <v>30</v>
      </c>
      <c r="E1674" s="40" t="s">
        <v>10</v>
      </c>
      <c r="F1674" s="41">
        <v>47</v>
      </c>
      <c r="G1674" s="41">
        <v>16</v>
      </c>
      <c r="H1674" s="41">
        <v>20</v>
      </c>
      <c r="I1674" s="41">
        <v>9</v>
      </c>
      <c r="J1674" s="41">
        <v>0</v>
      </c>
      <c r="K1674" s="41">
        <v>92</v>
      </c>
      <c r="L1674" s="42"/>
      <c r="M1674" s="43"/>
    </row>
    <row r="1675" spans="1:13" ht="12.75" customHeight="1">
      <c r="A1675" s="37"/>
      <c r="B1675" s="38">
        <v>1668</v>
      </c>
      <c r="C1675" s="39" t="s">
        <v>50</v>
      </c>
      <c r="D1675" s="38" t="s">
        <v>31</v>
      </c>
      <c r="E1675" s="40" t="s">
        <v>11</v>
      </c>
      <c r="F1675" s="41">
        <v>5</v>
      </c>
      <c r="G1675" s="41">
        <v>0</v>
      </c>
      <c r="H1675" s="41">
        <v>0</v>
      </c>
      <c r="I1675" s="41">
        <v>0</v>
      </c>
      <c r="J1675" s="41">
        <v>0</v>
      </c>
      <c r="K1675" s="41">
        <v>6</v>
      </c>
      <c r="L1675" s="42"/>
      <c r="M1675" s="43"/>
    </row>
    <row r="1676" spans="1:13" ht="12.75" customHeight="1">
      <c r="A1676" s="37"/>
      <c r="B1676" s="38">
        <v>1669</v>
      </c>
      <c r="C1676" s="39" t="s">
        <v>50</v>
      </c>
      <c r="D1676" s="38" t="s">
        <v>32</v>
      </c>
      <c r="E1676" s="40" t="s">
        <v>12</v>
      </c>
      <c r="F1676" s="41">
        <v>0</v>
      </c>
      <c r="G1676" s="41">
        <v>0</v>
      </c>
      <c r="H1676" s="41">
        <v>0</v>
      </c>
      <c r="I1676" s="41">
        <v>0</v>
      </c>
      <c r="J1676" s="41">
        <v>0</v>
      </c>
      <c r="K1676" s="41">
        <v>0</v>
      </c>
      <c r="L1676" s="42"/>
      <c r="M1676" s="43"/>
    </row>
    <row r="1677" spans="1:13" ht="12.75" customHeight="1">
      <c r="A1677" s="37"/>
      <c r="B1677" s="38">
        <v>1670</v>
      </c>
      <c r="C1677" s="39" t="s">
        <v>50</v>
      </c>
      <c r="D1677" s="38" t="s">
        <v>33</v>
      </c>
      <c r="E1677" s="40" t="s">
        <v>13</v>
      </c>
      <c r="F1677" s="41">
        <v>3</v>
      </c>
      <c r="G1677" s="41">
        <v>0</v>
      </c>
      <c r="H1677" s="41">
        <v>0</v>
      </c>
      <c r="I1677" s="41">
        <v>0</v>
      </c>
      <c r="J1677" s="41">
        <v>0</v>
      </c>
      <c r="K1677" s="41">
        <v>3</v>
      </c>
      <c r="L1677" s="42"/>
      <c r="M1677" s="43"/>
    </row>
    <row r="1678" spans="1:13" ht="12.75" customHeight="1">
      <c r="A1678" s="37"/>
      <c r="B1678" s="38">
        <v>1671</v>
      </c>
      <c r="C1678" s="39" t="s">
        <v>50</v>
      </c>
      <c r="D1678" s="38" t="s">
        <v>34</v>
      </c>
      <c r="E1678" s="40" t="s">
        <v>14</v>
      </c>
      <c r="F1678" s="41">
        <v>34</v>
      </c>
      <c r="G1678" s="41">
        <v>3</v>
      </c>
      <c r="H1678" s="41">
        <v>3</v>
      </c>
      <c r="I1678" s="41">
        <v>0</v>
      </c>
      <c r="J1678" s="41">
        <v>0</v>
      </c>
      <c r="K1678" s="41">
        <v>40</v>
      </c>
      <c r="L1678" s="42"/>
      <c r="M1678" s="43"/>
    </row>
    <row r="1679" spans="1:13" ht="12.75" customHeight="1">
      <c r="A1679" s="37"/>
      <c r="B1679" s="38">
        <v>1672</v>
      </c>
      <c r="C1679" s="39" t="s">
        <v>50</v>
      </c>
      <c r="D1679" s="38" t="s">
        <v>35</v>
      </c>
      <c r="E1679" s="40" t="s">
        <v>15</v>
      </c>
      <c r="F1679" s="41">
        <v>5</v>
      </c>
      <c r="G1679" s="41">
        <v>5</v>
      </c>
      <c r="H1679" s="41">
        <v>0</v>
      </c>
      <c r="I1679" s="41">
        <v>0</v>
      </c>
      <c r="J1679" s="41">
        <v>0</v>
      </c>
      <c r="K1679" s="41">
        <v>10</v>
      </c>
      <c r="L1679" s="42"/>
      <c r="M1679" s="43"/>
    </row>
    <row r="1680" spans="1:13" ht="12.75" customHeight="1">
      <c r="A1680" s="37"/>
      <c r="B1680" s="38">
        <v>1673</v>
      </c>
      <c r="C1680" s="39" t="s">
        <v>50</v>
      </c>
      <c r="D1680" s="38" t="s">
        <v>36</v>
      </c>
      <c r="E1680" s="40" t="s">
        <v>16</v>
      </c>
      <c r="F1680" s="41">
        <v>4</v>
      </c>
      <c r="G1680" s="41">
        <v>4</v>
      </c>
      <c r="H1680" s="41">
        <v>0</v>
      </c>
      <c r="I1680" s="41">
        <v>3</v>
      </c>
      <c r="J1680" s="41">
        <v>0</v>
      </c>
      <c r="K1680" s="41">
        <v>11</v>
      </c>
      <c r="L1680" s="42"/>
      <c r="M1680" s="43"/>
    </row>
    <row r="1681" spans="1:13" ht="12.75" customHeight="1">
      <c r="A1681" s="37"/>
      <c r="B1681" s="38">
        <v>1674</v>
      </c>
      <c r="C1681" s="39" t="s">
        <v>50</v>
      </c>
      <c r="D1681" s="38" t="s">
        <v>37</v>
      </c>
      <c r="E1681" s="40" t="s">
        <v>17</v>
      </c>
      <c r="F1681" s="41">
        <v>0</v>
      </c>
      <c r="G1681" s="41">
        <v>0</v>
      </c>
      <c r="H1681" s="41">
        <v>0</v>
      </c>
      <c r="I1681" s="41">
        <v>0</v>
      </c>
      <c r="J1681" s="41">
        <v>0</v>
      </c>
      <c r="K1681" s="41">
        <v>0</v>
      </c>
      <c r="L1681" s="42"/>
      <c r="M1681" s="43"/>
    </row>
    <row r="1682" spans="1:13" ht="12.75" customHeight="1">
      <c r="A1682" s="37"/>
      <c r="B1682" s="38">
        <v>1675</v>
      </c>
      <c r="C1682" s="39" t="s">
        <v>50</v>
      </c>
      <c r="D1682" s="38" t="s">
        <v>38</v>
      </c>
      <c r="E1682" s="40" t="s">
        <v>18</v>
      </c>
      <c r="F1682" s="41">
        <v>3</v>
      </c>
      <c r="G1682" s="41">
        <v>0</v>
      </c>
      <c r="H1682" s="41">
        <v>0</v>
      </c>
      <c r="I1682" s="41">
        <v>0</v>
      </c>
      <c r="J1682" s="41">
        <v>0</v>
      </c>
      <c r="K1682" s="41">
        <v>0</v>
      </c>
      <c r="L1682" s="42"/>
      <c r="M1682" s="43"/>
    </row>
    <row r="1683" spans="1:13" ht="12.75" customHeight="1">
      <c r="A1683" s="37"/>
      <c r="B1683" s="38">
        <v>1676</v>
      </c>
      <c r="C1683" s="39" t="s">
        <v>50</v>
      </c>
      <c r="D1683" s="38" t="s">
        <v>39</v>
      </c>
      <c r="E1683" s="40" t="s">
        <v>19</v>
      </c>
      <c r="F1683" s="41">
        <v>3</v>
      </c>
      <c r="G1683" s="41">
        <v>3</v>
      </c>
      <c r="H1683" s="41">
        <v>0</v>
      </c>
      <c r="I1683" s="41">
        <v>0</v>
      </c>
      <c r="J1683" s="41">
        <v>0</v>
      </c>
      <c r="K1683" s="41">
        <v>4</v>
      </c>
      <c r="L1683" s="42"/>
      <c r="M1683" s="43"/>
    </row>
    <row r="1684" spans="1:13" ht="12.75" customHeight="1">
      <c r="A1684" s="37"/>
      <c r="B1684" s="38">
        <v>1677</v>
      </c>
      <c r="C1684" s="39" t="s">
        <v>50</v>
      </c>
      <c r="D1684" s="38" t="s">
        <v>40</v>
      </c>
      <c r="E1684" s="40" t="s">
        <v>20</v>
      </c>
      <c r="F1684" s="41">
        <v>3</v>
      </c>
      <c r="G1684" s="41">
        <v>3</v>
      </c>
      <c r="H1684" s="41">
        <v>3</v>
      </c>
      <c r="I1684" s="41">
        <v>3</v>
      </c>
      <c r="J1684" s="41">
        <v>0</v>
      </c>
      <c r="K1684" s="41">
        <v>7</v>
      </c>
      <c r="L1684" s="42"/>
      <c r="M1684" s="43"/>
    </row>
    <row r="1685" spans="1:13" ht="12.75" customHeight="1">
      <c r="A1685" s="37"/>
      <c r="B1685" s="38">
        <v>1678</v>
      </c>
      <c r="C1685" s="39" t="s">
        <v>50</v>
      </c>
      <c r="D1685" s="38" t="s">
        <v>41</v>
      </c>
      <c r="E1685" s="40" t="s">
        <v>21</v>
      </c>
      <c r="F1685" s="41">
        <v>0</v>
      </c>
      <c r="G1685" s="41">
        <v>0</v>
      </c>
      <c r="H1685" s="41">
        <v>0</v>
      </c>
      <c r="I1685" s="41">
        <v>0</v>
      </c>
      <c r="J1685" s="41">
        <v>0</v>
      </c>
      <c r="K1685" s="41">
        <v>3</v>
      </c>
      <c r="L1685" s="42"/>
      <c r="M1685" s="43"/>
    </row>
    <row r="1686" spans="1:13" ht="12.75" customHeight="1">
      <c r="A1686" s="37"/>
      <c r="B1686" s="38">
        <v>1679</v>
      </c>
      <c r="C1686" s="39" t="s">
        <v>50</v>
      </c>
      <c r="D1686" s="38" t="s">
        <v>42</v>
      </c>
      <c r="E1686" s="49" t="s">
        <v>44</v>
      </c>
      <c r="F1686" s="41">
        <v>0</v>
      </c>
      <c r="G1686" s="41">
        <v>0</v>
      </c>
      <c r="H1686" s="41">
        <v>0</v>
      </c>
      <c r="I1686" s="41">
        <v>0</v>
      </c>
      <c r="J1686" s="41">
        <v>0</v>
      </c>
      <c r="K1686" s="41">
        <v>3</v>
      </c>
      <c r="L1686" s="42"/>
      <c r="M1686" s="43"/>
    </row>
    <row r="1687" spans="1:13" ht="12.75" customHeight="1">
      <c r="A1687" s="37"/>
      <c r="B1687" s="38">
        <v>1680</v>
      </c>
      <c r="C1687" s="39" t="s">
        <v>50</v>
      </c>
      <c r="D1687" s="38"/>
      <c r="E1687" s="40" t="s">
        <v>1</v>
      </c>
      <c r="F1687" s="41">
        <v>128</v>
      </c>
      <c r="G1687" s="41">
        <v>38</v>
      </c>
      <c r="H1687" s="41">
        <v>26</v>
      </c>
      <c r="I1687" s="41">
        <v>15</v>
      </c>
      <c r="J1687" s="41">
        <v>0</v>
      </c>
      <c r="K1687" s="41">
        <v>207</v>
      </c>
      <c r="L1687" s="42"/>
      <c r="M1687" s="43"/>
    </row>
    <row r="1688" spans="1:13" ht="12.75" customHeight="1">
      <c r="A1688" s="37"/>
      <c r="B1688" s="38">
        <v>1681</v>
      </c>
      <c r="C1688" s="39" t="s">
        <v>53</v>
      </c>
      <c r="D1688" s="38" t="s">
        <v>23</v>
      </c>
      <c r="E1688" s="40" t="s">
        <v>3</v>
      </c>
      <c r="F1688" s="41">
        <v>267</v>
      </c>
      <c r="G1688" s="41">
        <v>56</v>
      </c>
      <c r="H1688" s="41">
        <v>17</v>
      </c>
      <c r="I1688" s="41">
        <v>6</v>
      </c>
      <c r="J1688" s="41">
        <v>3</v>
      </c>
      <c r="K1688" s="41">
        <v>348</v>
      </c>
      <c r="L1688" s="42"/>
      <c r="M1688" s="43"/>
    </row>
    <row r="1689" spans="1:13" ht="12.75" customHeight="1">
      <c r="A1689" s="37"/>
      <c r="B1689" s="38">
        <v>1682</v>
      </c>
      <c r="C1689" s="39" t="s">
        <v>53</v>
      </c>
      <c r="D1689" s="38" t="s">
        <v>24</v>
      </c>
      <c r="E1689" s="40" t="s">
        <v>4</v>
      </c>
      <c r="F1689" s="41">
        <v>4</v>
      </c>
      <c r="G1689" s="41">
        <v>4</v>
      </c>
      <c r="H1689" s="41">
        <v>3</v>
      </c>
      <c r="I1689" s="41">
        <v>0</v>
      </c>
      <c r="J1689" s="41">
        <v>4</v>
      </c>
      <c r="K1689" s="41">
        <v>15</v>
      </c>
      <c r="L1689" s="42"/>
      <c r="M1689" s="43"/>
    </row>
    <row r="1690" spans="1:13" ht="12.75" customHeight="1">
      <c r="A1690" s="37"/>
      <c r="B1690" s="38">
        <v>1683</v>
      </c>
      <c r="C1690" s="39" t="s">
        <v>53</v>
      </c>
      <c r="D1690" s="38" t="s">
        <v>25</v>
      </c>
      <c r="E1690" s="40" t="s">
        <v>5</v>
      </c>
      <c r="F1690" s="41">
        <v>78</v>
      </c>
      <c r="G1690" s="41">
        <v>8</v>
      </c>
      <c r="H1690" s="41">
        <v>11</v>
      </c>
      <c r="I1690" s="41">
        <v>84</v>
      </c>
      <c r="J1690" s="41">
        <v>101</v>
      </c>
      <c r="K1690" s="41">
        <v>282</v>
      </c>
      <c r="L1690" s="42"/>
      <c r="M1690" s="43"/>
    </row>
    <row r="1691" spans="1:13" ht="12.75" customHeight="1">
      <c r="A1691" s="37"/>
      <c r="B1691" s="38">
        <v>1684</v>
      </c>
      <c r="C1691" s="39" t="s">
        <v>53</v>
      </c>
      <c r="D1691" s="38" t="s">
        <v>26</v>
      </c>
      <c r="E1691" s="40" t="s">
        <v>6</v>
      </c>
      <c r="F1691" s="41">
        <v>3</v>
      </c>
      <c r="G1691" s="41">
        <v>8</v>
      </c>
      <c r="H1691" s="41">
        <v>5</v>
      </c>
      <c r="I1691" s="41">
        <v>12</v>
      </c>
      <c r="J1691" s="41">
        <v>17</v>
      </c>
      <c r="K1691" s="41">
        <v>45</v>
      </c>
      <c r="L1691" s="42"/>
      <c r="M1691" s="43"/>
    </row>
    <row r="1692" spans="1:13" ht="12.75" customHeight="1">
      <c r="A1692" s="37"/>
      <c r="B1692" s="38">
        <v>1685</v>
      </c>
      <c r="C1692" s="39" t="s">
        <v>53</v>
      </c>
      <c r="D1692" s="38" t="s">
        <v>27</v>
      </c>
      <c r="E1692" s="40" t="s">
        <v>7</v>
      </c>
      <c r="F1692" s="41">
        <v>69</v>
      </c>
      <c r="G1692" s="41">
        <v>14</v>
      </c>
      <c r="H1692" s="41">
        <v>7</v>
      </c>
      <c r="I1692" s="41">
        <v>20</v>
      </c>
      <c r="J1692" s="41">
        <v>34</v>
      </c>
      <c r="K1692" s="41">
        <v>144</v>
      </c>
      <c r="L1692" s="42"/>
      <c r="M1692" s="43"/>
    </row>
    <row r="1693" spans="1:13" ht="12.75" customHeight="1">
      <c r="A1693" s="37"/>
      <c r="B1693" s="38">
        <v>1686</v>
      </c>
      <c r="C1693" s="39" t="s">
        <v>53</v>
      </c>
      <c r="D1693" s="38" t="s">
        <v>28</v>
      </c>
      <c r="E1693" s="40" t="s">
        <v>8</v>
      </c>
      <c r="F1693" s="41">
        <v>83</v>
      </c>
      <c r="G1693" s="41">
        <v>15</v>
      </c>
      <c r="H1693" s="41">
        <v>25</v>
      </c>
      <c r="I1693" s="41">
        <v>63</v>
      </c>
      <c r="J1693" s="41">
        <v>67</v>
      </c>
      <c r="K1693" s="41">
        <v>253</v>
      </c>
      <c r="L1693" s="42"/>
      <c r="M1693" s="43"/>
    </row>
    <row r="1694" spans="1:13" ht="12.75" customHeight="1">
      <c r="A1694" s="37"/>
      <c r="B1694" s="38">
        <v>1687</v>
      </c>
      <c r="C1694" s="39" t="s">
        <v>53</v>
      </c>
      <c r="D1694" s="38" t="s">
        <v>29</v>
      </c>
      <c r="E1694" s="40" t="s">
        <v>9</v>
      </c>
      <c r="F1694" s="41">
        <v>140</v>
      </c>
      <c r="G1694" s="41">
        <v>9</v>
      </c>
      <c r="H1694" s="41">
        <v>6</v>
      </c>
      <c r="I1694" s="41">
        <v>13</v>
      </c>
      <c r="J1694" s="41">
        <v>60</v>
      </c>
      <c r="K1694" s="41">
        <v>228</v>
      </c>
      <c r="L1694" s="42"/>
      <c r="M1694" s="43"/>
    </row>
    <row r="1695" spans="1:13" ht="12.75" customHeight="1">
      <c r="A1695" s="37"/>
      <c r="B1695" s="38">
        <v>1688</v>
      </c>
      <c r="C1695" s="39" t="s">
        <v>53</v>
      </c>
      <c r="D1695" s="38" t="s">
        <v>30</v>
      </c>
      <c r="E1695" s="40" t="s">
        <v>10</v>
      </c>
      <c r="F1695" s="41">
        <v>24</v>
      </c>
      <c r="G1695" s="41">
        <v>6</v>
      </c>
      <c r="H1695" s="41">
        <v>6</v>
      </c>
      <c r="I1695" s="41">
        <v>18</v>
      </c>
      <c r="J1695" s="41">
        <v>12</v>
      </c>
      <c r="K1695" s="41">
        <v>66</v>
      </c>
      <c r="L1695" s="42"/>
      <c r="M1695" s="43"/>
    </row>
    <row r="1696" spans="1:13" ht="12.75" customHeight="1">
      <c r="A1696" s="37"/>
      <c r="B1696" s="38">
        <v>1689</v>
      </c>
      <c r="C1696" s="39" t="s">
        <v>53</v>
      </c>
      <c r="D1696" s="38" t="s">
        <v>31</v>
      </c>
      <c r="E1696" s="40" t="s">
        <v>11</v>
      </c>
      <c r="F1696" s="41">
        <v>40</v>
      </c>
      <c r="G1696" s="41">
        <v>14</v>
      </c>
      <c r="H1696" s="41">
        <v>0</v>
      </c>
      <c r="I1696" s="41">
        <v>14</v>
      </c>
      <c r="J1696" s="41">
        <v>43</v>
      </c>
      <c r="K1696" s="41">
        <v>112</v>
      </c>
      <c r="L1696" s="42"/>
      <c r="M1696" s="43"/>
    </row>
    <row r="1697" spans="1:13" ht="12.75" customHeight="1">
      <c r="A1697" s="37"/>
      <c r="B1697" s="38">
        <v>1690</v>
      </c>
      <c r="C1697" s="39" t="s">
        <v>53</v>
      </c>
      <c r="D1697" s="38" t="s">
        <v>32</v>
      </c>
      <c r="E1697" s="40" t="s">
        <v>12</v>
      </c>
      <c r="F1697" s="41">
        <v>18</v>
      </c>
      <c r="G1697" s="41">
        <v>4</v>
      </c>
      <c r="H1697" s="41">
        <v>5</v>
      </c>
      <c r="I1697" s="41">
        <v>7</v>
      </c>
      <c r="J1697" s="41">
        <v>18</v>
      </c>
      <c r="K1697" s="41">
        <v>52</v>
      </c>
      <c r="L1697" s="42"/>
      <c r="M1697" s="43"/>
    </row>
    <row r="1698" spans="1:13" ht="12.75" customHeight="1">
      <c r="A1698" s="37"/>
      <c r="B1698" s="38">
        <v>1691</v>
      </c>
      <c r="C1698" s="39" t="s">
        <v>53</v>
      </c>
      <c r="D1698" s="38" t="s">
        <v>33</v>
      </c>
      <c r="E1698" s="40" t="s">
        <v>13</v>
      </c>
      <c r="F1698" s="41">
        <v>40</v>
      </c>
      <c r="G1698" s="41">
        <v>30</v>
      </c>
      <c r="H1698" s="41">
        <v>8</v>
      </c>
      <c r="I1698" s="41">
        <v>22</v>
      </c>
      <c r="J1698" s="41">
        <v>36</v>
      </c>
      <c r="K1698" s="41">
        <v>136</v>
      </c>
      <c r="L1698" s="42"/>
      <c r="M1698" s="43"/>
    </row>
    <row r="1699" spans="1:13" ht="12.75" customHeight="1">
      <c r="A1699" s="37"/>
      <c r="B1699" s="38">
        <v>1692</v>
      </c>
      <c r="C1699" s="39" t="s">
        <v>53</v>
      </c>
      <c r="D1699" s="38" t="s">
        <v>34</v>
      </c>
      <c r="E1699" s="40" t="s">
        <v>14</v>
      </c>
      <c r="F1699" s="41">
        <v>110</v>
      </c>
      <c r="G1699" s="41">
        <v>41</v>
      </c>
      <c r="H1699" s="41">
        <v>7</v>
      </c>
      <c r="I1699" s="41">
        <v>8</v>
      </c>
      <c r="J1699" s="41">
        <v>7</v>
      </c>
      <c r="K1699" s="41">
        <v>173</v>
      </c>
      <c r="L1699" s="42"/>
      <c r="M1699" s="43"/>
    </row>
    <row r="1700" spans="1:13" ht="12.75" customHeight="1">
      <c r="A1700" s="37"/>
      <c r="B1700" s="38">
        <v>1693</v>
      </c>
      <c r="C1700" s="39" t="s">
        <v>53</v>
      </c>
      <c r="D1700" s="38" t="s">
        <v>35</v>
      </c>
      <c r="E1700" s="40" t="s">
        <v>15</v>
      </c>
      <c r="F1700" s="41">
        <v>111</v>
      </c>
      <c r="G1700" s="41">
        <v>24</v>
      </c>
      <c r="H1700" s="41">
        <v>19</v>
      </c>
      <c r="I1700" s="41">
        <v>47</v>
      </c>
      <c r="J1700" s="41">
        <v>43</v>
      </c>
      <c r="K1700" s="41">
        <v>244</v>
      </c>
      <c r="L1700" s="42"/>
      <c r="M1700" s="43"/>
    </row>
    <row r="1701" spans="1:13" ht="12.75" customHeight="1">
      <c r="A1701" s="37"/>
      <c r="B1701" s="38">
        <v>1694</v>
      </c>
      <c r="C1701" s="39" t="s">
        <v>53</v>
      </c>
      <c r="D1701" s="38" t="s">
        <v>36</v>
      </c>
      <c r="E1701" s="40" t="s">
        <v>16</v>
      </c>
      <c r="F1701" s="41">
        <v>25</v>
      </c>
      <c r="G1701" s="41">
        <v>13</v>
      </c>
      <c r="H1701" s="41">
        <v>6</v>
      </c>
      <c r="I1701" s="41">
        <v>28</v>
      </c>
      <c r="J1701" s="41">
        <v>44</v>
      </c>
      <c r="K1701" s="41">
        <v>116</v>
      </c>
      <c r="L1701" s="42"/>
      <c r="M1701" s="43"/>
    </row>
    <row r="1702" spans="1:13" ht="12.75" customHeight="1">
      <c r="A1702" s="37"/>
      <c r="B1702" s="38">
        <v>1695</v>
      </c>
      <c r="C1702" s="39" t="s">
        <v>53</v>
      </c>
      <c r="D1702" s="38" t="s">
        <v>37</v>
      </c>
      <c r="E1702" s="40" t="s">
        <v>17</v>
      </c>
      <c r="F1702" s="41">
        <v>0</v>
      </c>
      <c r="G1702" s="41">
        <v>0</v>
      </c>
      <c r="H1702" s="41">
        <v>0</v>
      </c>
      <c r="I1702" s="41">
        <v>3</v>
      </c>
      <c r="J1702" s="41">
        <v>8</v>
      </c>
      <c r="K1702" s="41">
        <v>12</v>
      </c>
      <c r="L1702" s="42"/>
      <c r="M1702" s="43"/>
    </row>
    <row r="1703" spans="1:13" ht="12.75" customHeight="1">
      <c r="A1703" s="37"/>
      <c r="B1703" s="38">
        <v>1696</v>
      </c>
      <c r="C1703" s="39" t="s">
        <v>53</v>
      </c>
      <c r="D1703" s="38" t="s">
        <v>38</v>
      </c>
      <c r="E1703" s="40" t="s">
        <v>18</v>
      </c>
      <c r="F1703" s="41">
        <v>12</v>
      </c>
      <c r="G1703" s="41">
        <v>4</v>
      </c>
      <c r="H1703" s="41">
        <v>31</v>
      </c>
      <c r="I1703" s="41">
        <v>46</v>
      </c>
      <c r="J1703" s="41">
        <v>16</v>
      </c>
      <c r="K1703" s="41">
        <v>109</v>
      </c>
      <c r="L1703" s="42"/>
      <c r="M1703" s="43"/>
    </row>
    <row r="1704" spans="1:13" ht="12.75" customHeight="1">
      <c r="A1704" s="37"/>
      <c r="B1704" s="38">
        <v>1697</v>
      </c>
      <c r="C1704" s="39" t="s">
        <v>53</v>
      </c>
      <c r="D1704" s="38" t="s">
        <v>39</v>
      </c>
      <c r="E1704" s="40" t="s">
        <v>19</v>
      </c>
      <c r="F1704" s="41">
        <v>20</v>
      </c>
      <c r="G1704" s="41">
        <v>11</v>
      </c>
      <c r="H1704" s="41">
        <v>3</v>
      </c>
      <c r="I1704" s="41">
        <v>15</v>
      </c>
      <c r="J1704" s="41">
        <v>34</v>
      </c>
      <c r="K1704" s="41">
        <v>83</v>
      </c>
      <c r="L1704" s="42"/>
      <c r="M1704" s="43"/>
    </row>
    <row r="1705" spans="1:13" ht="12.75" customHeight="1">
      <c r="A1705" s="37"/>
      <c r="B1705" s="38">
        <v>1698</v>
      </c>
      <c r="C1705" s="39" t="s">
        <v>53</v>
      </c>
      <c r="D1705" s="38" t="s">
        <v>40</v>
      </c>
      <c r="E1705" s="40" t="s">
        <v>20</v>
      </c>
      <c r="F1705" s="41">
        <v>15</v>
      </c>
      <c r="G1705" s="41">
        <v>0</v>
      </c>
      <c r="H1705" s="41">
        <v>0</v>
      </c>
      <c r="I1705" s="41">
        <v>9</v>
      </c>
      <c r="J1705" s="41">
        <v>12</v>
      </c>
      <c r="K1705" s="41">
        <v>37</v>
      </c>
      <c r="L1705" s="42"/>
      <c r="M1705" s="43"/>
    </row>
    <row r="1706" spans="1:13" ht="12.75" customHeight="1">
      <c r="A1706" s="37"/>
      <c r="B1706" s="38">
        <v>1699</v>
      </c>
      <c r="C1706" s="39" t="s">
        <v>53</v>
      </c>
      <c r="D1706" s="38" t="s">
        <v>41</v>
      </c>
      <c r="E1706" s="40" t="s">
        <v>21</v>
      </c>
      <c r="F1706" s="41">
        <v>14</v>
      </c>
      <c r="G1706" s="41">
        <v>5</v>
      </c>
      <c r="H1706" s="41">
        <v>0</v>
      </c>
      <c r="I1706" s="41">
        <v>6</v>
      </c>
      <c r="J1706" s="41">
        <v>6</v>
      </c>
      <c r="K1706" s="41">
        <v>32</v>
      </c>
      <c r="L1706" s="42"/>
      <c r="M1706" s="43"/>
    </row>
    <row r="1707" spans="1:13" ht="12.75" customHeight="1">
      <c r="A1707" s="37"/>
      <c r="B1707" s="38">
        <v>1700</v>
      </c>
      <c r="C1707" s="39" t="s">
        <v>53</v>
      </c>
      <c r="D1707" s="38" t="s">
        <v>42</v>
      </c>
      <c r="E1707" s="49" t="s">
        <v>44</v>
      </c>
      <c r="F1707" s="41">
        <v>16</v>
      </c>
      <c r="G1707" s="41">
        <v>0</v>
      </c>
      <c r="H1707" s="41">
        <v>0</v>
      </c>
      <c r="I1707" s="41">
        <v>0</v>
      </c>
      <c r="J1707" s="41">
        <v>0</v>
      </c>
      <c r="K1707" s="41">
        <v>17</v>
      </c>
      <c r="L1707" s="42"/>
      <c r="M1707" s="43"/>
    </row>
    <row r="1708" spans="1:13" ht="12.75" customHeight="1">
      <c r="A1708" s="37"/>
      <c r="B1708" s="38">
        <v>1701</v>
      </c>
      <c r="C1708" s="39" t="s">
        <v>53</v>
      </c>
      <c r="D1708" s="38"/>
      <c r="E1708" s="40" t="s">
        <v>1</v>
      </c>
      <c r="F1708" s="41">
        <v>1090</v>
      </c>
      <c r="G1708" s="41">
        <v>267</v>
      </c>
      <c r="H1708" s="41">
        <v>160</v>
      </c>
      <c r="I1708" s="41">
        <v>423</v>
      </c>
      <c r="J1708" s="41">
        <v>564</v>
      </c>
      <c r="K1708" s="41">
        <v>2504</v>
      </c>
      <c r="L1708" s="42"/>
      <c r="M1708" s="43"/>
    </row>
    <row r="1709" spans="1:13" ht="12.75" customHeight="1">
      <c r="A1709" s="42"/>
      <c r="B1709" s="38">
        <v>1702</v>
      </c>
      <c r="C1709" s="39" t="s">
        <v>49</v>
      </c>
      <c r="D1709" s="38" t="s">
        <v>23</v>
      </c>
      <c r="E1709" s="40" t="s">
        <v>3</v>
      </c>
      <c r="F1709" s="41">
        <v>28018</v>
      </c>
      <c r="G1709" s="41">
        <v>7007</v>
      </c>
      <c r="H1709" s="41">
        <v>2100</v>
      </c>
      <c r="I1709" s="41">
        <v>428</v>
      </c>
      <c r="J1709" s="41">
        <v>9</v>
      </c>
      <c r="K1709" s="41">
        <v>37570</v>
      </c>
      <c r="L1709" s="42"/>
      <c r="M1709" s="43"/>
    </row>
    <row r="1710" spans="1:13" ht="12.75" customHeight="1">
      <c r="A1710" s="42"/>
      <c r="B1710" s="38">
        <v>1703</v>
      </c>
      <c r="C1710" s="39" t="s">
        <v>49</v>
      </c>
      <c r="D1710" s="38" t="s">
        <v>24</v>
      </c>
      <c r="E1710" s="40" t="s">
        <v>4</v>
      </c>
      <c r="F1710" s="41">
        <v>541</v>
      </c>
      <c r="G1710" s="41">
        <v>228</v>
      </c>
      <c r="H1710" s="41">
        <v>98</v>
      </c>
      <c r="I1710" s="41">
        <v>47</v>
      </c>
      <c r="J1710" s="41">
        <v>10</v>
      </c>
      <c r="K1710" s="41">
        <v>928</v>
      </c>
      <c r="L1710" s="42"/>
      <c r="M1710" s="43"/>
    </row>
    <row r="1711" spans="1:13" ht="12.75" customHeight="1">
      <c r="A1711" s="42"/>
      <c r="B1711" s="38">
        <v>1704</v>
      </c>
      <c r="C1711" s="39" t="s">
        <v>49</v>
      </c>
      <c r="D1711" s="38" t="s">
        <v>25</v>
      </c>
      <c r="E1711" s="40" t="s">
        <v>5</v>
      </c>
      <c r="F1711" s="41">
        <v>11421</v>
      </c>
      <c r="G1711" s="41">
        <v>6101</v>
      </c>
      <c r="H1711" s="41">
        <v>4003</v>
      </c>
      <c r="I1711" s="41">
        <v>1916</v>
      </c>
      <c r="J1711" s="41">
        <v>159</v>
      </c>
      <c r="K1711" s="41">
        <v>23596</v>
      </c>
      <c r="L1711" s="42"/>
      <c r="M1711" s="43"/>
    </row>
    <row r="1712" spans="1:13" ht="12.75" customHeight="1">
      <c r="A1712" s="42"/>
      <c r="B1712" s="38">
        <v>1705</v>
      </c>
      <c r="C1712" s="39" t="s">
        <v>49</v>
      </c>
      <c r="D1712" s="38" t="s">
        <v>26</v>
      </c>
      <c r="E1712" s="40" t="s">
        <v>6</v>
      </c>
      <c r="F1712" s="41">
        <v>1486</v>
      </c>
      <c r="G1712" s="41">
        <v>603</v>
      </c>
      <c r="H1712" s="41">
        <v>272</v>
      </c>
      <c r="I1712" s="41">
        <v>153</v>
      </c>
      <c r="J1712" s="41">
        <v>23</v>
      </c>
      <c r="K1712" s="41">
        <v>2539</v>
      </c>
      <c r="L1712" s="42"/>
      <c r="M1712" s="43"/>
    </row>
    <row r="1713" spans="1:13" ht="12.75" customHeight="1">
      <c r="A1713" s="42"/>
      <c r="B1713" s="38">
        <v>1706</v>
      </c>
      <c r="C1713" s="39" t="s">
        <v>49</v>
      </c>
      <c r="D1713" s="38" t="s">
        <v>27</v>
      </c>
      <c r="E1713" s="40" t="s">
        <v>7</v>
      </c>
      <c r="F1713" s="41">
        <v>82805</v>
      </c>
      <c r="G1713" s="41">
        <v>35245</v>
      </c>
      <c r="H1713" s="41">
        <v>7150</v>
      </c>
      <c r="I1713" s="41">
        <v>1487</v>
      </c>
      <c r="J1713" s="41">
        <v>58</v>
      </c>
      <c r="K1713" s="41">
        <v>126752</v>
      </c>
      <c r="L1713" s="42"/>
      <c r="M1713" s="43"/>
    </row>
    <row r="1714" spans="1:13" ht="12.75" customHeight="1">
      <c r="A1714" s="42"/>
      <c r="B1714" s="38">
        <v>1707</v>
      </c>
      <c r="C1714" s="39" t="s">
        <v>49</v>
      </c>
      <c r="D1714" s="38" t="s">
        <v>28</v>
      </c>
      <c r="E1714" s="40" t="s">
        <v>8</v>
      </c>
      <c r="F1714" s="41">
        <v>12652</v>
      </c>
      <c r="G1714" s="41">
        <v>6073</v>
      </c>
      <c r="H1714" s="41">
        <v>3057</v>
      </c>
      <c r="I1714" s="41">
        <v>1275</v>
      </c>
      <c r="J1714" s="41">
        <v>102</v>
      </c>
      <c r="K1714" s="41">
        <v>23159</v>
      </c>
      <c r="L1714" s="42"/>
      <c r="M1714" s="43"/>
    </row>
    <row r="1715" spans="1:13" ht="12.75" customHeight="1">
      <c r="A1715" s="42"/>
      <c r="B1715" s="38">
        <v>1708</v>
      </c>
      <c r="C1715" s="39" t="s">
        <v>49</v>
      </c>
      <c r="D1715" s="38" t="s">
        <v>29</v>
      </c>
      <c r="E1715" s="40" t="s">
        <v>9</v>
      </c>
      <c r="F1715" s="41">
        <v>24100</v>
      </c>
      <c r="G1715" s="41">
        <v>14739</v>
      </c>
      <c r="H1715" s="41">
        <v>6662</v>
      </c>
      <c r="I1715" s="41">
        <v>1691</v>
      </c>
      <c r="J1715" s="41">
        <v>122</v>
      </c>
      <c r="K1715" s="41">
        <v>47312</v>
      </c>
      <c r="L1715" s="42"/>
      <c r="M1715" s="43"/>
    </row>
    <row r="1716" spans="1:13" ht="12.75" customHeight="1">
      <c r="A1716" s="42"/>
      <c r="B1716" s="38">
        <v>1709</v>
      </c>
      <c r="C1716" s="39" t="s">
        <v>49</v>
      </c>
      <c r="D1716" s="38" t="s">
        <v>30</v>
      </c>
      <c r="E1716" s="40" t="s">
        <v>10</v>
      </c>
      <c r="F1716" s="41">
        <v>10946</v>
      </c>
      <c r="G1716" s="41">
        <v>10645</v>
      </c>
      <c r="H1716" s="41">
        <v>8379</v>
      </c>
      <c r="I1716" s="41">
        <v>2416</v>
      </c>
      <c r="J1716" s="41">
        <v>117</v>
      </c>
      <c r="K1716" s="41">
        <v>32482</v>
      </c>
      <c r="L1716" s="42"/>
      <c r="M1716" s="43"/>
    </row>
    <row r="1717" spans="1:13" ht="12.75" customHeight="1">
      <c r="A1717" s="42"/>
      <c r="B1717" s="38">
        <v>1710</v>
      </c>
      <c r="C1717" s="39" t="s">
        <v>49</v>
      </c>
      <c r="D1717" s="38" t="s">
        <v>31</v>
      </c>
      <c r="E1717" s="40" t="s">
        <v>11</v>
      </c>
      <c r="F1717" s="41">
        <v>72211</v>
      </c>
      <c r="G1717" s="41">
        <v>8417</v>
      </c>
      <c r="H1717" s="41">
        <v>1371</v>
      </c>
      <c r="I1717" s="41">
        <v>519</v>
      </c>
      <c r="J1717" s="41">
        <v>81</v>
      </c>
      <c r="K1717" s="41">
        <v>82583</v>
      </c>
      <c r="L1717" s="42"/>
      <c r="M1717" s="43"/>
    </row>
    <row r="1718" spans="1:13" ht="12.75" customHeight="1">
      <c r="A1718" s="42"/>
      <c r="B1718" s="38">
        <v>1711</v>
      </c>
      <c r="C1718" s="39" t="s">
        <v>49</v>
      </c>
      <c r="D1718" s="38" t="s">
        <v>32</v>
      </c>
      <c r="E1718" s="40" t="s">
        <v>12</v>
      </c>
      <c r="F1718" s="41">
        <v>4592</v>
      </c>
      <c r="G1718" s="41">
        <v>1746</v>
      </c>
      <c r="H1718" s="41">
        <v>492</v>
      </c>
      <c r="I1718" s="41">
        <v>182</v>
      </c>
      <c r="J1718" s="41">
        <v>29</v>
      </c>
      <c r="K1718" s="41">
        <v>7039</v>
      </c>
      <c r="L1718" s="42"/>
      <c r="M1718" s="43"/>
    </row>
    <row r="1719" spans="1:13" ht="12.75" customHeight="1">
      <c r="A1719" s="42"/>
      <c r="B1719" s="38">
        <v>1712</v>
      </c>
      <c r="C1719" s="39" t="s">
        <v>49</v>
      </c>
      <c r="D1719" s="38" t="s">
        <v>33</v>
      </c>
      <c r="E1719" s="40" t="s">
        <v>13</v>
      </c>
      <c r="F1719" s="41">
        <v>27982</v>
      </c>
      <c r="G1719" s="41">
        <v>7485</v>
      </c>
      <c r="H1719" s="41">
        <v>1359</v>
      </c>
      <c r="I1719" s="41">
        <v>334</v>
      </c>
      <c r="J1719" s="41">
        <v>60</v>
      </c>
      <c r="K1719" s="41">
        <v>37210</v>
      </c>
      <c r="L1719" s="42"/>
      <c r="M1719" s="43"/>
    </row>
    <row r="1720" spans="1:13" ht="12.75" customHeight="1">
      <c r="A1720" s="42"/>
      <c r="B1720" s="38">
        <v>1713</v>
      </c>
      <c r="C1720" s="39" t="s">
        <v>49</v>
      </c>
      <c r="D1720" s="38" t="s">
        <v>34</v>
      </c>
      <c r="E1720" s="40" t="s">
        <v>14</v>
      </c>
      <c r="F1720" s="41">
        <v>73410</v>
      </c>
      <c r="G1720" s="41">
        <v>6332</v>
      </c>
      <c r="H1720" s="41">
        <v>1946</v>
      </c>
      <c r="I1720" s="41">
        <v>463</v>
      </c>
      <c r="J1720" s="41">
        <v>17</v>
      </c>
      <c r="K1720" s="41">
        <v>82166</v>
      </c>
      <c r="L1720" s="42"/>
      <c r="M1720" s="43"/>
    </row>
    <row r="1721" spans="1:13" ht="12.75" customHeight="1">
      <c r="A1721" s="42"/>
      <c r="B1721" s="38">
        <v>1714</v>
      </c>
      <c r="C1721" s="39" t="s">
        <v>49</v>
      </c>
      <c r="D1721" s="38" t="s">
        <v>35</v>
      </c>
      <c r="E1721" s="40" t="s">
        <v>15</v>
      </c>
      <c r="F1721" s="41">
        <v>57926</v>
      </c>
      <c r="G1721" s="41">
        <v>28841</v>
      </c>
      <c r="H1721" s="41">
        <v>6194</v>
      </c>
      <c r="I1721" s="41">
        <v>1894</v>
      </c>
      <c r="J1721" s="41">
        <v>109</v>
      </c>
      <c r="K1721" s="41">
        <v>94964</v>
      </c>
      <c r="L1721" s="42"/>
      <c r="M1721" s="43"/>
    </row>
    <row r="1722" spans="1:13" ht="12.75" customHeight="1">
      <c r="A1722" s="42"/>
      <c r="B1722" s="38">
        <v>1715</v>
      </c>
      <c r="C1722" s="39" t="s">
        <v>49</v>
      </c>
      <c r="D1722" s="38" t="s">
        <v>36</v>
      </c>
      <c r="E1722" s="40" t="s">
        <v>16</v>
      </c>
      <c r="F1722" s="41">
        <v>24170</v>
      </c>
      <c r="G1722" s="41">
        <v>8113</v>
      </c>
      <c r="H1722" s="41">
        <v>2681</v>
      </c>
      <c r="I1722" s="41">
        <v>1286</v>
      </c>
      <c r="J1722" s="41">
        <v>213</v>
      </c>
      <c r="K1722" s="41">
        <v>36462</v>
      </c>
      <c r="L1722" s="42"/>
      <c r="M1722" s="43"/>
    </row>
    <row r="1723" spans="1:13" ht="12.75" customHeight="1">
      <c r="A1723" s="42"/>
      <c r="B1723" s="38">
        <v>1716</v>
      </c>
      <c r="C1723" s="39" t="s">
        <v>49</v>
      </c>
      <c r="D1723" s="38" t="s">
        <v>37</v>
      </c>
      <c r="E1723" s="40" t="s">
        <v>17</v>
      </c>
      <c r="F1723" s="41">
        <v>1362</v>
      </c>
      <c r="G1723" s="41">
        <v>489</v>
      </c>
      <c r="H1723" s="41">
        <v>225</v>
      </c>
      <c r="I1723" s="41">
        <v>141</v>
      </c>
      <c r="J1723" s="41">
        <v>14</v>
      </c>
      <c r="K1723" s="41">
        <v>2224</v>
      </c>
      <c r="L1723" s="42"/>
      <c r="M1723" s="43"/>
    </row>
    <row r="1724" spans="1:13" ht="12.75" customHeight="1">
      <c r="A1724" s="42"/>
      <c r="B1724" s="38">
        <v>1717</v>
      </c>
      <c r="C1724" s="39" t="s">
        <v>49</v>
      </c>
      <c r="D1724" s="38" t="s">
        <v>38</v>
      </c>
      <c r="E1724" s="40" t="s">
        <v>18</v>
      </c>
      <c r="F1724" s="41">
        <v>6758</v>
      </c>
      <c r="G1724" s="41">
        <v>2861</v>
      </c>
      <c r="H1724" s="41">
        <v>1617</v>
      </c>
      <c r="I1724" s="41">
        <v>691</v>
      </c>
      <c r="J1724" s="41">
        <v>88</v>
      </c>
      <c r="K1724" s="41">
        <v>11996</v>
      </c>
      <c r="L1724" s="42"/>
      <c r="M1724" s="43"/>
    </row>
    <row r="1725" spans="1:13" ht="12.75" customHeight="1">
      <c r="A1725" s="42"/>
      <c r="B1725" s="38">
        <v>1718</v>
      </c>
      <c r="C1725" s="39" t="s">
        <v>49</v>
      </c>
      <c r="D1725" s="38" t="s">
        <v>39</v>
      </c>
      <c r="E1725" s="40" t="s">
        <v>19</v>
      </c>
      <c r="F1725" s="41">
        <v>36883</v>
      </c>
      <c r="G1725" s="41">
        <v>13108</v>
      </c>
      <c r="H1725" s="41">
        <v>5752</v>
      </c>
      <c r="I1725" s="41">
        <v>1777</v>
      </c>
      <c r="J1725" s="41">
        <v>141</v>
      </c>
      <c r="K1725" s="41">
        <v>57654</v>
      </c>
      <c r="L1725" s="42"/>
      <c r="M1725" s="43"/>
    </row>
    <row r="1726" spans="1:13" ht="12.75" customHeight="1">
      <c r="A1726" s="42"/>
      <c r="B1726" s="38">
        <v>1719</v>
      </c>
      <c r="C1726" s="39" t="s">
        <v>49</v>
      </c>
      <c r="D1726" s="38" t="s">
        <v>40</v>
      </c>
      <c r="E1726" s="40" t="s">
        <v>20</v>
      </c>
      <c r="F1726" s="41">
        <v>7648</v>
      </c>
      <c r="G1726" s="41">
        <v>2448</v>
      </c>
      <c r="H1726" s="41">
        <v>1137</v>
      </c>
      <c r="I1726" s="41">
        <v>357</v>
      </c>
      <c r="J1726" s="41">
        <v>46</v>
      </c>
      <c r="K1726" s="41">
        <v>11628</v>
      </c>
      <c r="L1726" s="42"/>
      <c r="M1726" s="43"/>
    </row>
    <row r="1727" spans="1:13" ht="12.75" customHeight="1">
      <c r="A1727" s="42"/>
      <c r="B1727" s="38">
        <v>1720</v>
      </c>
      <c r="C1727" s="39" t="s">
        <v>49</v>
      </c>
      <c r="D1727" s="38" t="s">
        <v>41</v>
      </c>
      <c r="E1727" s="40" t="s">
        <v>21</v>
      </c>
      <c r="F1727" s="41">
        <v>18842</v>
      </c>
      <c r="G1727" s="41">
        <v>12644</v>
      </c>
      <c r="H1727" s="41">
        <v>3651</v>
      </c>
      <c r="I1727" s="41">
        <v>316</v>
      </c>
      <c r="J1727" s="41">
        <v>18</v>
      </c>
      <c r="K1727" s="41">
        <v>35484</v>
      </c>
      <c r="L1727" s="42"/>
      <c r="M1727" s="43"/>
    </row>
    <row r="1728" spans="1:13" ht="12.75" customHeight="1">
      <c r="A1728" s="42"/>
      <c r="B1728" s="38">
        <v>1721</v>
      </c>
      <c r="C1728" s="39" t="s">
        <v>49</v>
      </c>
      <c r="D1728" s="38" t="s">
        <v>42</v>
      </c>
      <c r="E1728" s="49" t="s">
        <v>44</v>
      </c>
      <c r="F1728" s="41">
        <v>450</v>
      </c>
      <c r="G1728" s="41">
        <v>21</v>
      </c>
      <c r="H1728" s="41">
        <v>9</v>
      </c>
      <c r="I1728" s="41">
        <v>0</v>
      </c>
      <c r="J1728" s="41">
        <v>0</v>
      </c>
      <c r="K1728" s="41">
        <v>471</v>
      </c>
      <c r="L1728" s="42"/>
      <c r="M1728" s="43"/>
    </row>
    <row r="1729" spans="1:13" ht="12.75" customHeight="1">
      <c r="A1729" s="42"/>
      <c r="B1729" s="38">
        <v>1722</v>
      </c>
      <c r="C1729" s="39" t="s">
        <v>49</v>
      </c>
      <c r="D1729" s="38"/>
      <c r="E1729" s="40" t="s">
        <v>1</v>
      </c>
      <c r="F1729" s="41">
        <v>504208</v>
      </c>
      <c r="G1729" s="41">
        <v>173151</v>
      </c>
      <c r="H1729" s="41">
        <v>58145</v>
      </c>
      <c r="I1729" s="41">
        <v>17322</v>
      </c>
      <c r="J1729" s="41">
        <v>1419</v>
      </c>
      <c r="K1729" s="41">
        <v>754237</v>
      </c>
      <c r="L1729" s="42"/>
      <c r="M1729" s="43"/>
    </row>
    <row r="1730" spans="1:13" ht="12.75" customHeight="1">
      <c r="A1730" s="42"/>
      <c r="B1730" s="50"/>
      <c r="C1730" s="39"/>
      <c r="D1730" s="38"/>
      <c r="E1730" s="40"/>
      <c r="F1730" s="41"/>
      <c r="G1730" s="41"/>
      <c r="H1730" s="41"/>
      <c r="I1730" s="41"/>
      <c r="J1730" s="41"/>
      <c r="K1730" s="41"/>
      <c r="L1730" s="42"/>
      <c r="M1730" s="43"/>
    </row>
    <row r="1731" spans="1:13" ht="12.75" customHeight="1">
      <c r="A1731" s="42"/>
      <c r="B1731" s="50"/>
      <c r="C1731" s="39"/>
      <c r="D1731" s="38"/>
      <c r="E1731" s="40"/>
      <c r="F1731" s="41"/>
      <c r="G1731" s="41"/>
      <c r="H1731" s="41"/>
      <c r="I1731" s="41"/>
      <c r="J1731" s="41"/>
      <c r="K1731" s="41"/>
      <c r="L1731" s="42"/>
      <c r="M1731" s="43"/>
    </row>
    <row r="1732" spans="1:13" ht="12.75" customHeight="1">
      <c r="A1732" s="42"/>
      <c r="B1732" s="50"/>
      <c r="C1732" s="39"/>
      <c r="D1732" s="38"/>
      <c r="E1732" s="40"/>
      <c r="F1732" s="41"/>
      <c r="G1732" s="41"/>
      <c r="H1732" s="41"/>
      <c r="I1732" s="41"/>
      <c r="J1732" s="41"/>
      <c r="K1732" s="41"/>
      <c r="L1732" s="42"/>
      <c r="M1732" s="43"/>
    </row>
    <row r="1733" spans="1:13" ht="12.75" customHeight="1">
      <c r="A1733" s="42"/>
      <c r="B1733" s="50"/>
      <c r="C1733" s="39"/>
      <c r="D1733" s="38"/>
      <c r="E1733" s="40"/>
      <c r="F1733" s="41"/>
      <c r="G1733" s="41"/>
      <c r="H1733" s="41"/>
      <c r="I1733" s="41"/>
      <c r="J1733" s="41"/>
      <c r="K1733" s="41"/>
      <c r="L1733" s="42"/>
      <c r="M1733" s="43"/>
    </row>
    <row r="1734" spans="1:13" ht="12.75" customHeight="1">
      <c r="A1734" s="42"/>
      <c r="B1734" s="50"/>
      <c r="C1734" s="39"/>
      <c r="D1734" s="38"/>
      <c r="E1734" s="40"/>
      <c r="F1734" s="41"/>
      <c r="G1734" s="41"/>
      <c r="H1734" s="41"/>
      <c r="I1734" s="41"/>
      <c r="J1734" s="41"/>
      <c r="K1734" s="41"/>
      <c r="L1734" s="42"/>
      <c r="M1734" s="43"/>
    </row>
    <row r="1735" spans="1:13" ht="12.75" customHeight="1">
      <c r="A1735" s="42"/>
      <c r="B1735" s="50"/>
      <c r="C1735" s="39"/>
      <c r="D1735" s="38"/>
      <c r="E1735" s="40"/>
      <c r="F1735" s="41"/>
      <c r="G1735" s="41"/>
      <c r="H1735" s="41"/>
      <c r="I1735" s="41"/>
      <c r="J1735" s="41"/>
      <c r="K1735" s="41"/>
      <c r="L1735" s="42"/>
      <c r="M1735" s="43"/>
    </row>
    <row r="1736" spans="1:13" ht="12.75" customHeight="1">
      <c r="A1736" s="42"/>
      <c r="B1736" s="50"/>
      <c r="C1736" s="39"/>
      <c r="D1736" s="38"/>
      <c r="E1736" s="40"/>
      <c r="F1736" s="41"/>
      <c r="G1736" s="41"/>
      <c r="H1736" s="41"/>
      <c r="I1736" s="41"/>
      <c r="J1736" s="41"/>
      <c r="K1736" s="41"/>
      <c r="L1736" s="42"/>
      <c r="M1736" s="43"/>
    </row>
    <row r="1737" spans="1:13" ht="12.75" customHeight="1">
      <c r="A1737" s="42"/>
      <c r="B1737" s="50"/>
      <c r="C1737" s="39"/>
      <c r="D1737" s="38"/>
      <c r="E1737" s="40"/>
      <c r="F1737" s="41"/>
      <c r="G1737" s="41"/>
      <c r="H1737" s="41"/>
      <c r="I1737" s="41"/>
      <c r="J1737" s="41"/>
      <c r="K1737" s="41"/>
      <c r="L1737" s="42"/>
      <c r="M1737" s="43"/>
    </row>
    <row r="1738" spans="1:13" ht="12.75" customHeight="1">
      <c r="A1738" s="42"/>
      <c r="B1738" s="50"/>
      <c r="C1738" s="39"/>
      <c r="D1738" s="38"/>
      <c r="E1738" s="40"/>
      <c r="F1738" s="41"/>
      <c r="G1738" s="41"/>
      <c r="H1738" s="41"/>
      <c r="I1738" s="41"/>
      <c r="J1738" s="41"/>
      <c r="K1738" s="41"/>
      <c r="L1738" s="42"/>
      <c r="M1738" s="43"/>
    </row>
    <row r="1739" spans="1:13" ht="12.75" customHeight="1">
      <c r="A1739" s="42"/>
      <c r="B1739" s="50"/>
      <c r="C1739" s="39"/>
      <c r="D1739" s="38"/>
      <c r="E1739" s="40"/>
      <c r="F1739" s="41"/>
      <c r="G1739" s="41"/>
      <c r="H1739" s="41"/>
      <c r="I1739" s="41"/>
      <c r="J1739" s="41"/>
      <c r="K1739" s="41"/>
      <c r="L1739" s="42"/>
      <c r="M1739" s="43"/>
    </row>
    <row r="1740" spans="1:13" ht="12.75" customHeight="1">
      <c r="A1740" s="42"/>
      <c r="B1740" s="50"/>
      <c r="C1740" s="39"/>
      <c r="D1740" s="38"/>
      <c r="E1740" s="40"/>
      <c r="F1740" s="41"/>
      <c r="G1740" s="41"/>
      <c r="H1740" s="41"/>
      <c r="I1740" s="41"/>
      <c r="J1740" s="41"/>
      <c r="K1740" s="41"/>
      <c r="L1740" s="42"/>
      <c r="M1740" s="43"/>
    </row>
    <row r="1741" spans="1:13" ht="12.75" customHeight="1">
      <c r="A1741" s="42"/>
      <c r="B1741" s="50"/>
      <c r="C1741" s="39"/>
      <c r="D1741" s="38"/>
      <c r="E1741" s="40"/>
      <c r="F1741" s="41"/>
      <c r="G1741" s="41"/>
      <c r="H1741" s="41"/>
      <c r="I1741" s="41"/>
      <c r="J1741" s="41"/>
      <c r="K1741" s="41"/>
      <c r="L1741" s="42"/>
      <c r="M1741" s="43"/>
    </row>
    <row r="1742" spans="1:13" ht="12.75" customHeight="1">
      <c r="A1742" s="42"/>
      <c r="B1742" s="50"/>
      <c r="C1742" s="39"/>
      <c r="D1742" s="38"/>
      <c r="E1742" s="40"/>
      <c r="F1742" s="41"/>
      <c r="G1742" s="41"/>
      <c r="H1742" s="41"/>
      <c r="I1742" s="41"/>
      <c r="J1742" s="41"/>
      <c r="K1742" s="41"/>
      <c r="L1742" s="42"/>
      <c r="M1742" s="43"/>
    </row>
    <row r="1743" spans="1:13" ht="12.75" customHeight="1">
      <c r="A1743" s="42"/>
      <c r="B1743" s="50"/>
      <c r="C1743" s="39"/>
      <c r="D1743" s="38"/>
      <c r="E1743" s="40"/>
      <c r="F1743" s="41"/>
      <c r="G1743" s="41"/>
      <c r="H1743" s="41"/>
      <c r="I1743" s="41"/>
      <c r="J1743" s="41"/>
      <c r="K1743" s="41"/>
      <c r="L1743" s="42"/>
      <c r="M1743" s="43"/>
    </row>
    <row r="1744" spans="1:13" ht="12.75" customHeight="1">
      <c r="A1744" s="42"/>
      <c r="B1744" s="50"/>
      <c r="C1744" s="39"/>
      <c r="D1744" s="38"/>
      <c r="E1744" s="40"/>
      <c r="F1744" s="41"/>
      <c r="G1744" s="41"/>
      <c r="H1744" s="41"/>
      <c r="I1744" s="41"/>
      <c r="J1744" s="41"/>
      <c r="K1744" s="41"/>
      <c r="L1744" s="42"/>
      <c r="M1744" s="43"/>
    </row>
    <row r="1745" spans="1:13" ht="12.75" customHeight="1">
      <c r="A1745" s="42"/>
      <c r="B1745" s="50"/>
      <c r="C1745" s="39"/>
      <c r="D1745" s="38"/>
      <c r="E1745" s="40"/>
      <c r="F1745" s="41"/>
      <c r="G1745" s="41"/>
      <c r="H1745" s="41"/>
      <c r="I1745" s="41"/>
      <c r="J1745" s="41"/>
      <c r="K1745" s="41"/>
      <c r="L1745" s="42"/>
      <c r="M1745" s="43"/>
    </row>
    <row r="1746" spans="1:13" ht="12.75" customHeight="1">
      <c r="A1746" s="42"/>
      <c r="B1746" s="50"/>
      <c r="C1746" s="39"/>
      <c r="D1746" s="38"/>
      <c r="E1746" s="40"/>
      <c r="F1746" s="41"/>
      <c r="G1746" s="41"/>
      <c r="H1746" s="41"/>
      <c r="I1746" s="41"/>
      <c r="J1746" s="41"/>
      <c r="K1746" s="41"/>
      <c r="L1746" s="42"/>
      <c r="M1746" s="43"/>
    </row>
    <row r="1747" spans="1:13" ht="12.75" customHeight="1">
      <c r="A1747" s="42"/>
      <c r="B1747" s="50"/>
      <c r="C1747" s="39"/>
      <c r="D1747" s="38"/>
      <c r="E1747" s="40"/>
      <c r="F1747" s="41"/>
      <c r="G1747" s="41"/>
      <c r="H1747" s="41"/>
      <c r="I1747" s="41"/>
      <c r="J1747" s="41"/>
      <c r="K1747" s="41"/>
      <c r="L1747" s="42"/>
      <c r="M1747" s="43"/>
    </row>
    <row r="1748" spans="1:13" ht="12.75" customHeight="1">
      <c r="A1748" s="42"/>
      <c r="B1748" s="50"/>
      <c r="C1748" s="39"/>
      <c r="D1748" s="38"/>
      <c r="E1748" s="40"/>
      <c r="F1748" s="41"/>
      <c r="G1748" s="41"/>
      <c r="H1748" s="41"/>
      <c r="I1748" s="41"/>
      <c r="J1748" s="41"/>
      <c r="K1748" s="41"/>
      <c r="L1748" s="42"/>
      <c r="M1748" s="43"/>
    </row>
    <row r="1749" spans="1:13" ht="12.75" customHeight="1">
      <c r="A1749" s="42"/>
      <c r="B1749" s="50"/>
      <c r="C1749" s="39"/>
      <c r="D1749" s="38"/>
      <c r="E1749" s="49"/>
      <c r="F1749" s="41"/>
      <c r="G1749" s="41"/>
      <c r="H1749" s="41"/>
      <c r="I1749" s="41"/>
      <c r="J1749" s="41"/>
      <c r="K1749" s="41"/>
      <c r="L1749" s="42"/>
      <c r="M1749" s="43"/>
    </row>
    <row r="1750" spans="1:13" ht="12.75" customHeight="1">
      <c r="A1750" s="42"/>
      <c r="B1750" s="50"/>
      <c r="C1750" s="39"/>
      <c r="D1750" s="38"/>
      <c r="E1750" s="40"/>
      <c r="F1750" s="41"/>
      <c r="G1750" s="41"/>
      <c r="H1750" s="41"/>
      <c r="I1750" s="41"/>
      <c r="J1750" s="41"/>
      <c r="K1750" s="41"/>
      <c r="L1750" s="42"/>
      <c r="M1750" s="43"/>
    </row>
    <row r="1751" spans="1:13" ht="12.75" customHeight="1">
      <c r="A1751" s="42"/>
      <c r="B1751" s="50"/>
      <c r="C1751" s="39"/>
      <c r="D1751" s="38"/>
      <c r="E1751" s="40"/>
      <c r="F1751" s="41"/>
      <c r="G1751" s="41"/>
      <c r="H1751" s="41"/>
      <c r="I1751" s="41"/>
      <c r="J1751" s="41"/>
      <c r="K1751" s="41"/>
      <c r="L1751" s="42"/>
      <c r="M1751" s="43"/>
    </row>
    <row r="1752" spans="1:13" ht="12.75" customHeight="1">
      <c r="A1752" s="42"/>
      <c r="B1752" s="50"/>
      <c r="C1752" s="39"/>
      <c r="D1752" s="38"/>
      <c r="E1752" s="40"/>
      <c r="F1752" s="41"/>
      <c r="G1752" s="41"/>
      <c r="H1752" s="41"/>
      <c r="I1752" s="41"/>
      <c r="J1752" s="41"/>
      <c r="K1752" s="41"/>
      <c r="L1752" s="42"/>
      <c r="M1752" s="43"/>
    </row>
    <row r="1753" spans="1:13" ht="12.75" customHeight="1">
      <c r="A1753" s="42"/>
      <c r="B1753" s="50"/>
      <c r="C1753" s="39"/>
      <c r="D1753" s="38"/>
      <c r="E1753" s="40"/>
      <c r="F1753" s="41"/>
      <c r="G1753" s="41"/>
      <c r="H1753" s="41"/>
      <c r="I1753" s="41"/>
      <c r="J1753" s="41"/>
      <c r="K1753" s="41"/>
      <c r="L1753" s="42"/>
      <c r="M1753" s="43"/>
    </row>
    <row r="1754" spans="1:13" ht="12.75" customHeight="1">
      <c r="A1754" s="42"/>
      <c r="B1754" s="50"/>
      <c r="C1754" s="39"/>
      <c r="D1754" s="38"/>
      <c r="E1754" s="40"/>
      <c r="F1754" s="41"/>
      <c r="G1754" s="41"/>
      <c r="H1754" s="41"/>
      <c r="I1754" s="41"/>
      <c r="J1754" s="41"/>
      <c r="K1754" s="41"/>
      <c r="L1754" s="42"/>
      <c r="M1754" s="43"/>
    </row>
    <row r="1755" spans="1:13" ht="12.75" customHeight="1">
      <c r="A1755" s="42"/>
      <c r="B1755" s="50"/>
      <c r="C1755" s="39"/>
      <c r="D1755" s="38"/>
      <c r="E1755" s="40"/>
      <c r="F1755" s="41"/>
      <c r="G1755" s="41"/>
      <c r="H1755" s="41"/>
      <c r="I1755" s="41"/>
      <c r="J1755" s="41"/>
      <c r="K1755" s="41"/>
      <c r="L1755" s="42"/>
      <c r="M1755" s="43"/>
    </row>
    <row r="1756" spans="1:13" ht="12.75" customHeight="1">
      <c r="A1756" s="42"/>
      <c r="B1756" s="50"/>
      <c r="C1756" s="39"/>
      <c r="D1756" s="38"/>
      <c r="E1756" s="40"/>
      <c r="F1756" s="41"/>
      <c r="G1756" s="41"/>
      <c r="H1756" s="41"/>
      <c r="I1756" s="41"/>
      <c r="J1756" s="41"/>
      <c r="K1756" s="41"/>
      <c r="L1756" s="42"/>
      <c r="M1756" s="43"/>
    </row>
    <row r="1757" spans="1:13" ht="12.75" customHeight="1">
      <c r="A1757" s="42"/>
      <c r="B1757" s="50"/>
      <c r="C1757" s="39"/>
      <c r="D1757" s="38"/>
      <c r="E1757" s="40"/>
      <c r="F1757" s="41"/>
      <c r="G1757" s="41"/>
      <c r="H1757" s="41"/>
      <c r="I1757" s="41"/>
      <c r="J1757" s="41"/>
      <c r="K1757" s="41"/>
      <c r="L1757" s="42"/>
      <c r="M1757" s="43"/>
    </row>
    <row r="1758" spans="1:13" ht="12.75" customHeight="1">
      <c r="A1758" s="42"/>
      <c r="B1758" s="50"/>
      <c r="C1758" s="39"/>
      <c r="D1758" s="38"/>
      <c r="E1758" s="40"/>
      <c r="F1758" s="41"/>
      <c r="G1758" s="41"/>
      <c r="H1758" s="41"/>
      <c r="I1758" s="41"/>
      <c r="J1758" s="41"/>
      <c r="K1758" s="41"/>
      <c r="L1758" s="42"/>
      <c r="M1758" s="43"/>
    </row>
    <row r="1759" spans="1:13" ht="12.75" customHeight="1">
      <c r="A1759" s="42"/>
      <c r="B1759" s="50"/>
      <c r="C1759" s="39"/>
      <c r="D1759" s="38"/>
      <c r="E1759" s="40"/>
      <c r="F1759" s="41"/>
      <c r="G1759" s="41"/>
      <c r="H1759" s="41"/>
      <c r="I1759" s="41"/>
      <c r="J1759" s="41"/>
      <c r="K1759" s="41"/>
      <c r="L1759" s="42"/>
      <c r="M1759" s="43"/>
    </row>
    <row r="1760" spans="1:13" ht="12.75" customHeight="1">
      <c r="A1760" s="42"/>
      <c r="B1760" s="50"/>
      <c r="C1760" s="39"/>
      <c r="D1760" s="38"/>
      <c r="E1760" s="40"/>
      <c r="F1760" s="41"/>
      <c r="G1760" s="41"/>
      <c r="H1760" s="41"/>
      <c r="I1760" s="41"/>
      <c r="J1760" s="41"/>
      <c r="K1760" s="41"/>
      <c r="L1760" s="42"/>
      <c r="M1760" s="43"/>
    </row>
    <row r="1761" spans="1:13" ht="12.75" customHeight="1">
      <c r="A1761" s="42"/>
      <c r="B1761" s="50"/>
      <c r="C1761" s="39"/>
      <c r="D1761" s="38"/>
      <c r="E1761" s="40"/>
      <c r="F1761" s="41"/>
      <c r="G1761" s="41"/>
      <c r="H1761" s="41"/>
      <c r="I1761" s="41"/>
      <c r="J1761" s="41"/>
      <c r="K1761" s="41"/>
      <c r="L1761" s="42"/>
      <c r="M1761" s="43"/>
    </row>
    <row r="1762" spans="1:13" ht="12.75" customHeight="1">
      <c r="A1762" s="42"/>
      <c r="B1762" s="50"/>
      <c r="C1762" s="39"/>
      <c r="D1762" s="38"/>
      <c r="E1762" s="40"/>
      <c r="F1762" s="41"/>
      <c r="G1762" s="41"/>
      <c r="H1762" s="41"/>
      <c r="I1762" s="41"/>
      <c r="J1762" s="41"/>
      <c r="K1762" s="41"/>
      <c r="L1762" s="42"/>
      <c r="M1762" s="43"/>
    </row>
    <row r="1763" spans="1:13" ht="12.75" customHeight="1">
      <c r="A1763" s="42"/>
      <c r="B1763" s="50"/>
      <c r="C1763" s="39"/>
      <c r="D1763" s="38"/>
      <c r="E1763" s="40"/>
      <c r="F1763" s="41"/>
      <c r="G1763" s="41"/>
      <c r="H1763" s="41"/>
      <c r="I1763" s="41"/>
      <c r="J1763" s="41"/>
      <c r="K1763" s="41"/>
      <c r="L1763" s="42"/>
      <c r="M1763" s="43"/>
    </row>
    <row r="1764" spans="1:13" ht="12.75" customHeight="1">
      <c r="A1764" s="42"/>
      <c r="B1764" s="50"/>
      <c r="C1764" s="39"/>
      <c r="D1764" s="38"/>
      <c r="E1764" s="40"/>
      <c r="F1764" s="41"/>
      <c r="G1764" s="41"/>
      <c r="H1764" s="41"/>
      <c r="I1764" s="41"/>
      <c r="J1764" s="41"/>
      <c r="K1764" s="41"/>
      <c r="L1764" s="42"/>
      <c r="M1764" s="43"/>
    </row>
    <row r="1765" spans="1:13" ht="12.75" customHeight="1">
      <c r="A1765" s="42"/>
      <c r="B1765" s="50"/>
      <c r="C1765" s="39"/>
      <c r="D1765" s="38"/>
      <c r="E1765" s="40"/>
      <c r="F1765" s="41"/>
      <c r="G1765" s="41"/>
      <c r="H1765" s="41"/>
      <c r="I1765" s="41"/>
      <c r="J1765" s="41"/>
      <c r="K1765" s="41"/>
      <c r="L1765" s="42"/>
      <c r="M1765" s="43"/>
    </row>
    <row r="1766" spans="1:13" ht="12.75" customHeight="1">
      <c r="A1766" s="42"/>
      <c r="B1766" s="50"/>
      <c r="C1766" s="39"/>
      <c r="D1766" s="38"/>
      <c r="E1766" s="40"/>
      <c r="F1766" s="41"/>
      <c r="G1766" s="41"/>
      <c r="H1766" s="41"/>
      <c r="I1766" s="41"/>
      <c r="J1766" s="41"/>
      <c r="K1766" s="41"/>
      <c r="L1766" s="42"/>
      <c r="M1766" s="43"/>
    </row>
    <row r="1767" spans="1:13" ht="12.75" customHeight="1">
      <c r="A1767" s="42"/>
      <c r="B1767" s="50"/>
      <c r="C1767" s="39"/>
      <c r="D1767" s="38"/>
      <c r="E1767" s="40"/>
      <c r="F1767" s="41"/>
      <c r="G1767" s="41"/>
      <c r="H1767" s="41"/>
      <c r="I1767" s="41"/>
      <c r="J1767" s="41"/>
      <c r="K1767" s="41"/>
      <c r="L1767" s="42"/>
      <c r="M1767" s="43"/>
    </row>
    <row r="1768" spans="1:13" ht="12.75" customHeight="1">
      <c r="A1768" s="42"/>
      <c r="B1768" s="50"/>
      <c r="C1768" s="39"/>
      <c r="D1768" s="38"/>
      <c r="E1768" s="40"/>
      <c r="F1768" s="41"/>
      <c r="G1768" s="41"/>
      <c r="H1768" s="41"/>
      <c r="I1768" s="41"/>
      <c r="J1768" s="41"/>
      <c r="K1768" s="41"/>
      <c r="L1768" s="42"/>
      <c r="M1768" s="43"/>
    </row>
    <row r="1769" spans="1:13" ht="12.75" customHeight="1">
      <c r="A1769" s="42"/>
      <c r="B1769" s="50"/>
      <c r="C1769" s="39"/>
      <c r="D1769" s="38"/>
      <c r="E1769" s="40"/>
      <c r="F1769" s="41"/>
      <c r="G1769" s="41"/>
      <c r="H1769" s="41"/>
      <c r="I1769" s="41"/>
      <c r="J1769" s="41"/>
      <c r="K1769" s="41"/>
      <c r="L1769" s="42"/>
      <c r="M1769" s="43"/>
    </row>
    <row r="1770" spans="1:13" ht="12.75" customHeight="1">
      <c r="A1770" s="42"/>
      <c r="B1770" s="50"/>
      <c r="C1770" s="39"/>
      <c r="D1770" s="38"/>
      <c r="E1770" s="49"/>
      <c r="F1770" s="41"/>
      <c r="G1770" s="41"/>
      <c r="H1770" s="41"/>
      <c r="I1770" s="41"/>
      <c r="J1770" s="41"/>
      <c r="K1770" s="41"/>
      <c r="L1770" s="42"/>
      <c r="M1770" s="43"/>
    </row>
    <row r="1771" spans="1:13" ht="12.75" customHeight="1">
      <c r="A1771" s="42"/>
      <c r="B1771" s="50"/>
      <c r="C1771" s="39"/>
      <c r="D1771" s="38"/>
      <c r="E1771" s="40"/>
      <c r="F1771" s="41"/>
      <c r="G1771" s="41"/>
      <c r="H1771" s="41"/>
      <c r="I1771" s="41"/>
      <c r="J1771" s="41"/>
      <c r="K1771" s="41"/>
      <c r="L1771" s="42"/>
      <c r="M1771" s="43"/>
    </row>
    <row r="1772" spans="1:13" ht="12.75" customHeight="1">
      <c r="A1772" s="42"/>
      <c r="B1772" s="50"/>
      <c r="C1772" s="39"/>
      <c r="D1772" s="38"/>
      <c r="E1772" s="40"/>
      <c r="F1772" s="41"/>
      <c r="G1772" s="41"/>
      <c r="H1772" s="41"/>
      <c r="I1772" s="41"/>
      <c r="J1772" s="41"/>
      <c r="K1772" s="41"/>
      <c r="L1772" s="42"/>
      <c r="M1772" s="43"/>
    </row>
    <row r="1773" spans="1:13" ht="12.75" customHeight="1">
      <c r="A1773" s="42"/>
      <c r="B1773" s="50"/>
      <c r="C1773" s="39"/>
      <c r="D1773" s="38"/>
      <c r="E1773" s="40"/>
      <c r="F1773" s="41"/>
      <c r="G1773" s="41"/>
      <c r="H1773" s="41"/>
      <c r="I1773" s="41"/>
      <c r="J1773" s="41"/>
      <c r="K1773" s="41"/>
      <c r="L1773" s="42"/>
      <c r="M1773" s="43"/>
    </row>
    <row r="1774" spans="1:13" ht="12.75" customHeight="1">
      <c r="A1774" s="42"/>
      <c r="B1774" s="50"/>
      <c r="C1774" s="39"/>
      <c r="D1774" s="38"/>
      <c r="E1774" s="40"/>
      <c r="F1774" s="41"/>
      <c r="G1774" s="41"/>
      <c r="H1774" s="41"/>
      <c r="I1774" s="41"/>
      <c r="J1774" s="41"/>
      <c r="K1774" s="41"/>
      <c r="L1774" s="42"/>
      <c r="M1774" s="43"/>
    </row>
    <row r="1775" spans="1:13" ht="12.75" customHeight="1">
      <c r="A1775" s="42"/>
      <c r="B1775" s="50"/>
      <c r="C1775" s="39"/>
      <c r="D1775" s="38"/>
      <c r="E1775" s="40"/>
      <c r="F1775" s="41"/>
      <c r="G1775" s="41"/>
      <c r="H1775" s="41"/>
      <c r="I1775" s="41"/>
      <c r="J1775" s="41"/>
      <c r="K1775" s="41"/>
      <c r="L1775" s="42"/>
      <c r="M1775" s="43"/>
    </row>
    <row r="1776" spans="1:13" ht="12.75" customHeight="1">
      <c r="A1776" s="42"/>
      <c r="B1776" s="50"/>
      <c r="C1776" s="39"/>
      <c r="D1776" s="38"/>
      <c r="E1776" s="40"/>
      <c r="F1776" s="41"/>
      <c r="G1776" s="41"/>
      <c r="H1776" s="41"/>
      <c r="I1776" s="41"/>
      <c r="J1776" s="41"/>
      <c r="K1776" s="41"/>
      <c r="L1776" s="42"/>
      <c r="M1776" s="43"/>
    </row>
    <row r="1777" spans="1:13" ht="12.75" customHeight="1">
      <c r="A1777" s="42"/>
      <c r="B1777" s="50"/>
      <c r="C1777" s="39"/>
      <c r="D1777" s="38"/>
      <c r="E1777" s="40"/>
      <c r="F1777" s="41"/>
      <c r="G1777" s="41"/>
      <c r="H1777" s="41"/>
      <c r="I1777" s="41"/>
      <c r="J1777" s="41"/>
      <c r="K1777" s="41"/>
      <c r="L1777" s="42"/>
      <c r="M1777" s="43"/>
    </row>
    <row r="1778" spans="1:13" ht="12.75" customHeight="1">
      <c r="A1778" s="42"/>
      <c r="B1778" s="50"/>
      <c r="C1778" s="39"/>
      <c r="D1778" s="38"/>
      <c r="E1778" s="40"/>
      <c r="F1778" s="41"/>
      <c r="G1778" s="41"/>
      <c r="H1778" s="41"/>
      <c r="I1778" s="41"/>
      <c r="J1778" s="41"/>
      <c r="K1778" s="41"/>
      <c r="L1778" s="42"/>
      <c r="M1778" s="43"/>
    </row>
    <row r="1779" spans="1:13" ht="12.75" customHeight="1">
      <c r="A1779" s="42"/>
      <c r="B1779" s="50"/>
      <c r="C1779" s="39"/>
      <c r="D1779" s="38"/>
      <c r="E1779" s="40"/>
      <c r="F1779" s="41"/>
      <c r="G1779" s="41"/>
      <c r="H1779" s="41"/>
      <c r="I1779" s="41"/>
      <c r="J1779" s="41"/>
      <c r="K1779" s="41"/>
      <c r="L1779" s="42"/>
      <c r="M1779" s="43"/>
    </row>
    <row r="1780" spans="1:13" ht="12.75" customHeight="1">
      <c r="A1780" s="42"/>
      <c r="B1780" s="50"/>
      <c r="C1780" s="39"/>
      <c r="D1780" s="38"/>
      <c r="E1780" s="40"/>
      <c r="F1780" s="41"/>
      <c r="G1780" s="41"/>
      <c r="H1780" s="41"/>
      <c r="I1780" s="41"/>
      <c r="J1780" s="41"/>
      <c r="K1780" s="41"/>
      <c r="L1780" s="42"/>
      <c r="M1780" s="43"/>
    </row>
    <row r="1781" spans="1:13" ht="12.75" customHeight="1">
      <c r="A1781" s="42"/>
      <c r="B1781" s="50"/>
      <c r="C1781" s="39"/>
      <c r="D1781" s="38"/>
      <c r="E1781" s="40"/>
      <c r="F1781" s="41"/>
      <c r="G1781" s="41"/>
      <c r="H1781" s="41"/>
      <c r="I1781" s="41"/>
      <c r="J1781" s="41"/>
      <c r="K1781" s="41"/>
      <c r="L1781" s="42"/>
      <c r="M1781" s="43"/>
    </row>
    <row r="1782" spans="1:13" ht="12.75" customHeight="1">
      <c r="A1782" s="42"/>
      <c r="B1782" s="50"/>
      <c r="C1782" s="39"/>
      <c r="D1782" s="38"/>
      <c r="E1782" s="40"/>
      <c r="F1782" s="41"/>
      <c r="G1782" s="41"/>
      <c r="H1782" s="41"/>
      <c r="I1782" s="41"/>
      <c r="J1782" s="41"/>
      <c r="K1782" s="41"/>
      <c r="L1782" s="42"/>
      <c r="M1782" s="43"/>
    </row>
    <row r="1783" spans="1:13" ht="12.75" customHeight="1">
      <c r="A1783" s="42"/>
      <c r="B1783" s="50"/>
      <c r="C1783" s="39"/>
      <c r="D1783" s="38"/>
      <c r="E1783" s="40"/>
      <c r="F1783" s="41"/>
      <c r="G1783" s="41"/>
      <c r="H1783" s="41"/>
      <c r="I1783" s="41"/>
      <c r="J1783" s="41"/>
      <c r="K1783" s="41"/>
      <c r="L1783" s="42"/>
      <c r="M1783" s="43"/>
    </row>
    <row r="1784" spans="1:13" ht="12.75" customHeight="1">
      <c r="A1784" s="42"/>
      <c r="B1784" s="50"/>
      <c r="C1784" s="39"/>
      <c r="D1784" s="38"/>
      <c r="E1784" s="40"/>
      <c r="F1784" s="41"/>
      <c r="G1784" s="41"/>
      <c r="H1784" s="41"/>
      <c r="I1784" s="41"/>
      <c r="J1784" s="41"/>
      <c r="K1784" s="41"/>
      <c r="L1784" s="42"/>
      <c r="M1784" s="43"/>
    </row>
    <row r="1785" spans="1:13" ht="12.75" customHeight="1">
      <c r="A1785" s="42"/>
      <c r="B1785" s="50"/>
      <c r="C1785" s="39"/>
      <c r="D1785" s="38"/>
      <c r="E1785" s="40"/>
      <c r="F1785" s="41"/>
      <c r="G1785" s="41"/>
      <c r="H1785" s="41"/>
      <c r="I1785" s="41"/>
      <c r="J1785" s="41"/>
      <c r="K1785" s="41"/>
      <c r="L1785" s="42"/>
      <c r="M1785" s="43"/>
    </row>
    <row r="1786" spans="1:13" ht="12.75" customHeight="1">
      <c r="A1786" s="42"/>
      <c r="B1786" s="50"/>
      <c r="C1786" s="39"/>
      <c r="D1786" s="38"/>
      <c r="E1786" s="40"/>
      <c r="F1786" s="41"/>
      <c r="G1786" s="41"/>
      <c r="H1786" s="41"/>
      <c r="I1786" s="41"/>
      <c r="J1786" s="41"/>
      <c r="K1786" s="41"/>
      <c r="L1786" s="42"/>
      <c r="M1786" s="43"/>
    </row>
    <row r="1787" spans="1:13" ht="12.75" customHeight="1">
      <c r="A1787" s="42"/>
      <c r="B1787" s="50"/>
      <c r="C1787" s="39"/>
      <c r="D1787" s="38"/>
      <c r="E1787" s="40"/>
      <c r="F1787" s="41"/>
      <c r="G1787" s="41"/>
      <c r="H1787" s="41"/>
      <c r="I1787" s="41"/>
      <c r="J1787" s="41"/>
      <c r="K1787" s="41"/>
      <c r="L1787" s="42"/>
      <c r="M1787" s="43"/>
    </row>
    <row r="1788" spans="1:13" ht="12.75" customHeight="1">
      <c r="A1788" s="42"/>
      <c r="B1788" s="50"/>
      <c r="C1788" s="39"/>
      <c r="D1788" s="38"/>
      <c r="E1788" s="40"/>
      <c r="F1788" s="41"/>
      <c r="G1788" s="41"/>
      <c r="H1788" s="41"/>
      <c r="I1788" s="41"/>
      <c r="J1788" s="41"/>
      <c r="K1788" s="41"/>
      <c r="L1788" s="42"/>
      <c r="M1788" s="43"/>
    </row>
    <row r="1789" spans="1:13" ht="12.75" customHeight="1">
      <c r="A1789" s="42"/>
      <c r="B1789" s="50"/>
      <c r="C1789" s="39"/>
      <c r="D1789" s="38"/>
      <c r="E1789" s="40"/>
      <c r="F1789" s="41"/>
      <c r="G1789" s="41"/>
      <c r="H1789" s="41"/>
      <c r="I1789" s="41"/>
      <c r="J1789" s="41"/>
      <c r="K1789" s="41"/>
      <c r="L1789" s="42"/>
      <c r="M1789" s="43"/>
    </row>
    <row r="1790" spans="1:13" ht="12.75" customHeight="1">
      <c r="A1790" s="42"/>
      <c r="B1790" s="50"/>
      <c r="C1790" s="39"/>
      <c r="D1790" s="38"/>
      <c r="E1790" s="40"/>
      <c r="F1790" s="41"/>
      <c r="G1790" s="41"/>
      <c r="H1790" s="41"/>
      <c r="I1790" s="41"/>
      <c r="J1790" s="41"/>
      <c r="K1790" s="41"/>
      <c r="L1790" s="42"/>
      <c r="M1790" s="43"/>
    </row>
    <row r="1791" spans="1:13" ht="12.75" customHeight="1">
      <c r="A1791" s="42"/>
      <c r="B1791" s="50"/>
      <c r="C1791" s="39"/>
      <c r="D1791" s="38"/>
      <c r="E1791" s="49"/>
      <c r="F1791" s="41"/>
      <c r="G1791" s="41"/>
      <c r="H1791" s="41"/>
      <c r="I1791" s="41"/>
      <c r="J1791" s="41"/>
      <c r="K1791" s="41"/>
      <c r="L1791" s="42"/>
      <c r="M1791" s="43"/>
    </row>
    <row r="1792" spans="1:13" ht="12.75" customHeight="1">
      <c r="A1792" s="42"/>
      <c r="B1792" s="50"/>
      <c r="C1792" s="39"/>
      <c r="D1792" s="38"/>
      <c r="E1792" s="40"/>
      <c r="F1792" s="41"/>
      <c r="G1792" s="41"/>
      <c r="H1792" s="41"/>
      <c r="I1792" s="41"/>
      <c r="J1792" s="41"/>
      <c r="K1792" s="41"/>
      <c r="L1792" s="42"/>
      <c r="M1792" s="43"/>
    </row>
    <row r="1793" spans="1:13" ht="12.75" customHeight="1">
      <c r="A1793" s="42"/>
      <c r="B1793" s="50"/>
      <c r="C1793" s="39"/>
      <c r="D1793" s="38"/>
      <c r="E1793" s="40"/>
      <c r="F1793" s="41"/>
      <c r="G1793" s="41"/>
      <c r="H1793" s="41"/>
      <c r="I1793" s="41"/>
      <c r="J1793" s="41"/>
      <c r="K1793" s="41"/>
      <c r="L1793" s="42"/>
      <c r="M1793" s="43"/>
    </row>
    <row r="1794" spans="1:13" ht="12.75" customHeight="1">
      <c r="A1794" s="42"/>
      <c r="B1794" s="50"/>
      <c r="C1794" s="39"/>
      <c r="D1794" s="38"/>
      <c r="E1794" s="40"/>
      <c r="F1794" s="41"/>
      <c r="G1794" s="41"/>
      <c r="H1794" s="41"/>
      <c r="I1794" s="41"/>
      <c r="J1794" s="41"/>
      <c r="K1794" s="41"/>
      <c r="L1794" s="42"/>
      <c r="M1794" s="43"/>
    </row>
    <row r="1795" spans="1:13" ht="12.75" customHeight="1">
      <c r="A1795" s="42"/>
      <c r="B1795" s="50"/>
      <c r="C1795" s="39"/>
      <c r="D1795" s="38"/>
      <c r="E1795" s="40"/>
      <c r="F1795" s="41"/>
      <c r="G1795" s="41"/>
      <c r="H1795" s="41"/>
      <c r="I1795" s="41"/>
      <c r="J1795" s="41"/>
      <c r="K1795" s="41"/>
      <c r="L1795" s="42"/>
      <c r="M1795" s="43"/>
    </row>
    <row r="1796" spans="1:13" ht="12.75" customHeight="1">
      <c r="A1796" s="42"/>
      <c r="B1796" s="50"/>
      <c r="C1796" s="39"/>
      <c r="D1796" s="38"/>
      <c r="E1796" s="40"/>
      <c r="F1796" s="41"/>
      <c r="G1796" s="41"/>
      <c r="H1796" s="41"/>
      <c r="I1796" s="41"/>
      <c r="J1796" s="41"/>
      <c r="K1796" s="41"/>
      <c r="L1796" s="42"/>
      <c r="M1796" s="43"/>
    </row>
    <row r="1797" spans="1:13" ht="12.75" customHeight="1">
      <c r="A1797" s="42"/>
      <c r="B1797" s="50"/>
      <c r="C1797" s="39"/>
      <c r="D1797" s="38"/>
      <c r="E1797" s="40"/>
      <c r="F1797" s="41"/>
      <c r="G1797" s="41"/>
      <c r="H1797" s="41"/>
      <c r="I1797" s="41"/>
      <c r="J1797" s="41"/>
      <c r="K1797" s="41"/>
      <c r="L1797" s="42"/>
      <c r="M1797" s="43"/>
    </row>
    <row r="1798" spans="1:13" ht="12.75" customHeight="1">
      <c r="A1798" s="42"/>
      <c r="B1798" s="50"/>
      <c r="C1798" s="39"/>
      <c r="D1798" s="38"/>
      <c r="E1798" s="40"/>
      <c r="F1798" s="41"/>
      <c r="G1798" s="41"/>
      <c r="H1798" s="41"/>
      <c r="I1798" s="41"/>
      <c r="J1798" s="41"/>
      <c r="K1798" s="41"/>
      <c r="L1798" s="42"/>
      <c r="M1798" s="43"/>
    </row>
    <row r="1799" spans="1:13" ht="12.75" customHeight="1">
      <c r="A1799" s="42"/>
      <c r="B1799" s="50"/>
      <c r="C1799" s="39"/>
      <c r="D1799" s="38"/>
      <c r="E1799" s="40"/>
      <c r="F1799" s="41"/>
      <c r="G1799" s="41"/>
      <c r="H1799" s="41"/>
      <c r="I1799" s="41"/>
      <c r="J1799" s="41"/>
      <c r="K1799" s="41"/>
      <c r="L1799" s="42"/>
      <c r="M1799" s="43"/>
    </row>
    <row r="1800" spans="1:13" ht="12.75" customHeight="1">
      <c r="A1800" s="42"/>
      <c r="B1800" s="50"/>
      <c r="C1800" s="39"/>
      <c r="D1800" s="38"/>
      <c r="E1800" s="40"/>
      <c r="F1800" s="41"/>
      <c r="G1800" s="41"/>
      <c r="H1800" s="41"/>
      <c r="I1800" s="41"/>
      <c r="J1800" s="41"/>
      <c r="K1800" s="41"/>
      <c r="L1800" s="42"/>
      <c r="M1800" s="43"/>
    </row>
    <row r="1801" spans="1:13" ht="12.75" customHeight="1">
      <c r="A1801" s="42"/>
      <c r="B1801" s="50"/>
      <c r="C1801" s="39"/>
      <c r="D1801" s="38"/>
      <c r="E1801" s="40"/>
      <c r="F1801" s="41"/>
      <c r="G1801" s="41"/>
      <c r="H1801" s="41"/>
      <c r="I1801" s="41"/>
      <c r="J1801" s="41"/>
      <c r="K1801" s="41"/>
      <c r="L1801" s="42"/>
      <c r="M1801" s="43"/>
    </row>
    <row r="1802" spans="1:13" ht="12.75" customHeight="1">
      <c r="A1802" s="42"/>
      <c r="B1802" s="50"/>
      <c r="C1802" s="39"/>
      <c r="D1802" s="38"/>
      <c r="E1802" s="40"/>
      <c r="F1802" s="41"/>
      <c r="G1802" s="41"/>
      <c r="H1802" s="41"/>
      <c r="I1802" s="41"/>
      <c r="J1802" s="41"/>
      <c r="K1802" s="41"/>
      <c r="L1802" s="42"/>
      <c r="M1802" s="43"/>
    </row>
    <row r="1803" spans="1:13" ht="12.75" customHeight="1">
      <c r="A1803" s="42"/>
      <c r="B1803" s="50"/>
      <c r="C1803" s="39"/>
      <c r="D1803" s="38"/>
      <c r="E1803" s="40"/>
      <c r="F1803" s="41"/>
      <c r="G1803" s="41"/>
      <c r="H1803" s="41"/>
      <c r="I1803" s="41"/>
      <c r="J1803" s="41"/>
      <c r="K1803" s="41"/>
      <c r="L1803" s="42"/>
      <c r="M1803" s="43"/>
    </row>
    <row r="1804" spans="1:13" ht="12.75" customHeight="1">
      <c r="A1804" s="42"/>
      <c r="B1804" s="50"/>
      <c r="C1804" s="39"/>
      <c r="D1804" s="38"/>
      <c r="E1804" s="40"/>
      <c r="F1804" s="41"/>
      <c r="G1804" s="41"/>
      <c r="H1804" s="41"/>
      <c r="I1804" s="41"/>
      <c r="J1804" s="41"/>
      <c r="K1804" s="41"/>
      <c r="L1804" s="42"/>
      <c r="M1804" s="43"/>
    </row>
    <row r="1805" spans="1:13" ht="12.75" customHeight="1">
      <c r="A1805" s="42"/>
      <c r="B1805" s="50"/>
      <c r="C1805" s="39"/>
      <c r="D1805" s="38"/>
      <c r="E1805" s="40"/>
      <c r="F1805" s="41"/>
      <c r="G1805" s="41"/>
      <c r="H1805" s="41"/>
      <c r="I1805" s="41"/>
      <c r="J1805" s="41"/>
      <c r="K1805" s="41"/>
      <c r="L1805" s="42"/>
      <c r="M1805" s="43"/>
    </row>
    <row r="1806" spans="1:13" ht="12.75" customHeight="1">
      <c r="A1806" s="42"/>
      <c r="B1806" s="50"/>
      <c r="C1806" s="39"/>
      <c r="D1806" s="38"/>
      <c r="E1806" s="40"/>
      <c r="F1806" s="41"/>
      <c r="G1806" s="41"/>
      <c r="H1806" s="41"/>
      <c r="I1806" s="41"/>
      <c r="J1806" s="41"/>
      <c r="K1806" s="41"/>
      <c r="L1806" s="42"/>
      <c r="M1806" s="43"/>
    </row>
    <row r="1807" spans="1:13" ht="12.75" customHeight="1">
      <c r="A1807" s="42"/>
      <c r="B1807" s="50"/>
      <c r="C1807" s="39"/>
      <c r="D1807" s="38"/>
      <c r="E1807" s="40"/>
      <c r="F1807" s="41"/>
      <c r="G1807" s="41"/>
      <c r="H1807" s="41"/>
      <c r="I1807" s="41"/>
      <c r="J1807" s="41"/>
      <c r="K1807" s="41"/>
      <c r="L1807" s="42"/>
      <c r="M1807" s="43"/>
    </row>
    <row r="1808" spans="1:13" ht="12.75" customHeight="1">
      <c r="A1808" s="42"/>
      <c r="B1808" s="50"/>
      <c r="C1808" s="39"/>
      <c r="D1808" s="38"/>
      <c r="E1808" s="40"/>
      <c r="F1808" s="41"/>
      <c r="G1808" s="41"/>
      <c r="H1808" s="41"/>
      <c r="I1808" s="41"/>
      <c r="J1808" s="41"/>
      <c r="K1808" s="41"/>
      <c r="L1808" s="42"/>
      <c r="M1808" s="43"/>
    </row>
    <row r="1809" spans="1:13" ht="12.75" customHeight="1">
      <c r="A1809" s="42"/>
      <c r="B1809" s="50"/>
      <c r="C1809" s="39"/>
      <c r="D1809" s="38"/>
      <c r="E1809" s="40"/>
      <c r="F1809" s="41"/>
      <c r="G1809" s="41"/>
      <c r="H1809" s="41"/>
      <c r="I1809" s="41"/>
      <c r="J1809" s="41"/>
      <c r="K1809" s="41"/>
      <c r="L1809" s="42"/>
      <c r="M1809" s="43"/>
    </row>
    <row r="1810" spans="1:13" ht="12.75" customHeight="1">
      <c r="A1810" s="42"/>
      <c r="B1810" s="50"/>
      <c r="C1810" s="39"/>
      <c r="D1810" s="38"/>
      <c r="E1810" s="40"/>
      <c r="F1810" s="41"/>
      <c r="G1810" s="41"/>
      <c r="H1810" s="41"/>
      <c r="I1810" s="41"/>
      <c r="J1810" s="41"/>
      <c r="K1810" s="41"/>
      <c r="L1810" s="42"/>
      <c r="M1810" s="43"/>
    </row>
    <row r="1811" spans="1:13" ht="12.75" customHeight="1">
      <c r="A1811" s="42"/>
      <c r="B1811" s="50"/>
      <c r="C1811" s="39"/>
      <c r="D1811" s="38"/>
      <c r="E1811" s="40"/>
      <c r="F1811" s="41"/>
      <c r="G1811" s="41"/>
      <c r="H1811" s="41"/>
      <c r="I1811" s="41"/>
      <c r="J1811" s="41"/>
      <c r="K1811" s="41"/>
      <c r="L1811" s="42"/>
      <c r="M1811" s="43"/>
    </row>
    <row r="1812" spans="1:13" ht="12.75" customHeight="1">
      <c r="A1812" s="42"/>
      <c r="B1812" s="50"/>
      <c r="C1812" s="39"/>
      <c r="D1812" s="38"/>
      <c r="E1812" s="49"/>
      <c r="F1812" s="41"/>
      <c r="G1812" s="41"/>
      <c r="H1812" s="41"/>
      <c r="I1812" s="41"/>
      <c r="J1812" s="41"/>
      <c r="K1812" s="41"/>
      <c r="L1812" s="42"/>
      <c r="M1812" s="43"/>
    </row>
    <row r="1813" spans="1:13" ht="12.75" customHeight="1">
      <c r="A1813" s="42"/>
      <c r="B1813" s="50"/>
      <c r="C1813" s="39"/>
      <c r="D1813" s="38"/>
      <c r="E1813" s="40"/>
      <c r="F1813" s="41"/>
      <c r="G1813" s="41"/>
      <c r="H1813" s="41"/>
      <c r="I1813" s="41"/>
      <c r="J1813" s="41"/>
      <c r="K1813" s="41"/>
      <c r="L1813" s="42"/>
      <c r="M1813" s="43"/>
    </row>
    <row r="1814" spans="1:13" ht="12.75" customHeight="1">
      <c r="A1814" s="42"/>
      <c r="B1814" s="50"/>
      <c r="C1814" s="39"/>
      <c r="D1814" s="38"/>
      <c r="E1814" s="40"/>
      <c r="F1814" s="41"/>
      <c r="G1814" s="41"/>
      <c r="H1814" s="41"/>
      <c r="I1814" s="41"/>
      <c r="J1814" s="41"/>
      <c r="K1814" s="41"/>
      <c r="L1814" s="42"/>
      <c r="M1814" s="43"/>
    </row>
    <row r="1815" spans="1:13" ht="12.75" customHeight="1">
      <c r="A1815" s="42"/>
      <c r="B1815" s="50"/>
      <c r="C1815" s="39"/>
      <c r="D1815" s="38"/>
      <c r="E1815" s="40"/>
      <c r="F1815" s="41"/>
      <c r="G1815" s="41"/>
      <c r="H1815" s="41"/>
      <c r="I1815" s="41"/>
      <c r="J1815" s="41"/>
      <c r="K1815" s="41"/>
      <c r="L1815" s="42"/>
      <c r="M1815" s="43"/>
    </row>
    <row r="1816" spans="1:13" ht="12.75" customHeight="1">
      <c r="A1816" s="42"/>
      <c r="B1816" s="50"/>
      <c r="C1816" s="39"/>
      <c r="D1816" s="38"/>
      <c r="E1816" s="40"/>
      <c r="F1816" s="41"/>
      <c r="G1816" s="41"/>
      <c r="H1816" s="41"/>
      <c r="I1816" s="41"/>
      <c r="J1816" s="41"/>
      <c r="K1816" s="41"/>
      <c r="L1816" s="42"/>
      <c r="M1816" s="43"/>
    </row>
    <row r="1817" spans="1:13" ht="12.75" customHeight="1">
      <c r="A1817" s="42"/>
      <c r="B1817" s="50"/>
      <c r="C1817" s="39"/>
      <c r="D1817" s="38"/>
      <c r="E1817" s="40"/>
      <c r="F1817" s="41"/>
      <c r="G1817" s="41"/>
      <c r="H1817" s="41"/>
      <c r="I1817" s="41"/>
      <c r="J1817" s="41"/>
      <c r="K1817" s="41"/>
      <c r="L1817" s="42"/>
      <c r="M1817" s="43"/>
    </row>
    <row r="1818" spans="1:13" ht="12.75" customHeight="1">
      <c r="A1818" s="42"/>
      <c r="B1818" s="50"/>
      <c r="C1818" s="39"/>
      <c r="D1818" s="38"/>
      <c r="E1818" s="40"/>
      <c r="F1818" s="41"/>
      <c r="G1818" s="41"/>
      <c r="H1818" s="41"/>
      <c r="I1818" s="41"/>
      <c r="J1818" s="41"/>
      <c r="K1818" s="41"/>
      <c r="L1818" s="42"/>
      <c r="M1818" s="43"/>
    </row>
    <row r="1819" spans="1:13" ht="12.75" customHeight="1">
      <c r="A1819" s="42"/>
      <c r="B1819" s="50"/>
      <c r="C1819" s="39"/>
      <c r="D1819" s="38"/>
      <c r="E1819" s="40"/>
      <c r="F1819" s="41"/>
      <c r="G1819" s="41"/>
      <c r="H1819" s="41"/>
      <c r="I1819" s="41"/>
      <c r="J1819" s="41"/>
      <c r="K1819" s="41"/>
      <c r="L1819" s="42"/>
      <c r="M1819" s="43"/>
    </row>
    <row r="1820" spans="1:13" ht="12.75" customHeight="1">
      <c r="A1820" s="42"/>
      <c r="B1820" s="50"/>
      <c r="C1820" s="39"/>
      <c r="D1820" s="38"/>
      <c r="E1820" s="40"/>
      <c r="F1820" s="41"/>
      <c r="G1820" s="41"/>
      <c r="H1820" s="41"/>
      <c r="I1820" s="41"/>
      <c r="J1820" s="41"/>
      <c r="K1820" s="41"/>
      <c r="L1820" s="42"/>
      <c r="M1820" s="43"/>
    </row>
    <row r="1821" spans="1:13" ht="12.75" customHeight="1">
      <c r="A1821" s="42"/>
      <c r="B1821" s="50"/>
      <c r="C1821" s="39"/>
      <c r="D1821" s="38"/>
      <c r="E1821" s="40"/>
      <c r="F1821" s="41"/>
      <c r="G1821" s="41"/>
      <c r="H1821" s="41"/>
      <c r="I1821" s="41"/>
      <c r="J1821" s="41"/>
      <c r="K1821" s="41"/>
      <c r="L1821" s="42"/>
      <c r="M1821" s="43"/>
    </row>
    <row r="1822" spans="1:13" ht="12.75" customHeight="1">
      <c r="A1822" s="42"/>
      <c r="B1822" s="50"/>
      <c r="C1822" s="39"/>
      <c r="D1822" s="38"/>
      <c r="E1822" s="40"/>
      <c r="F1822" s="41"/>
      <c r="G1822" s="41"/>
      <c r="H1822" s="41"/>
      <c r="I1822" s="41"/>
      <c r="J1822" s="41"/>
      <c r="K1822" s="41"/>
      <c r="L1822" s="42"/>
      <c r="M1822" s="43"/>
    </row>
    <row r="1823" spans="1:13" ht="12.75" customHeight="1">
      <c r="A1823" s="42"/>
      <c r="B1823" s="50"/>
      <c r="C1823" s="39"/>
      <c r="D1823" s="38"/>
      <c r="E1823" s="40"/>
      <c r="F1823" s="41"/>
      <c r="G1823" s="41"/>
      <c r="H1823" s="41"/>
      <c r="I1823" s="41"/>
      <c r="J1823" s="41"/>
      <c r="K1823" s="41"/>
      <c r="L1823" s="42"/>
      <c r="M1823" s="43"/>
    </row>
    <row r="1824" spans="1:13" ht="12.75" customHeight="1">
      <c r="A1824" s="42"/>
      <c r="B1824" s="50"/>
      <c r="C1824" s="39"/>
      <c r="D1824" s="38"/>
      <c r="E1824" s="40"/>
      <c r="F1824" s="41"/>
      <c r="G1824" s="41"/>
      <c r="H1824" s="41"/>
      <c r="I1824" s="41"/>
      <c r="J1824" s="41"/>
      <c r="K1824" s="41"/>
      <c r="L1824" s="42"/>
      <c r="M1824" s="43"/>
    </row>
    <row r="1825" spans="1:13" ht="12.75" customHeight="1">
      <c r="A1825" s="42"/>
      <c r="B1825" s="50"/>
      <c r="C1825" s="39"/>
      <c r="D1825" s="38"/>
      <c r="E1825" s="40"/>
      <c r="F1825" s="41"/>
      <c r="G1825" s="41"/>
      <c r="H1825" s="41"/>
      <c r="I1825" s="41"/>
      <c r="J1825" s="41"/>
      <c r="K1825" s="41"/>
      <c r="L1825" s="42"/>
      <c r="M1825" s="43"/>
    </row>
    <row r="1826" spans="1:13" ht="12.75" customHeight="1">
      <c r="A1826" s="42"/>
      <c r="B1826" s="50"/>
      <c r="C1826" s="39"/>
      <c r="D1826" s="38"/>
      <c r="E1826" s="40"/>
      <c r="F1826" s="41"/>
      <c r="G1826" s="41"/>
      <c r="H1826" s="41"/>
      <c r="I1826" s="41"/>
      <c r="J1826" s="41"/>
      <c r="K1826" s="41"/>
      <c r="L1826" s="42"/>
      <c r="M1826" s="43"/>
    </row>
    <row r="1827" spans="1:13" ht="12.75" customHeight="1">
      <c r="A1827" s="42"/>
      <c r="B1827" s="50"/>
      <c r="C1827" s="39"/>
      <c r="D1827" s="38"/>
      <c r="E1827" s="40"/>
      <c r="F1827" s="41"/>
      <c r="G1827" s="41"/>
      <c r="H1827" s="41"/>
      <c r="I1827" s="41"/>
      <c r="J1827" s="41"/>
      <c r="K1827" s="41"/>
      <c r="L1827" s="42"/>
      <c r="M1827" s="43"/>
    </row>
    <row r="1828" spans="1:13" ht="12.75" customHeight="1">
      <c r="A1828" s="42"/>
      <c r="B1828" s="50"/>
      <c r="C1828" s="39"/>
      <c r="D1828" s="38"/>
      <c r="E1828" s="40"/>
      <c r="F1828" s="41"/>
      <c r="G1828" s="41"/>
      <c r="H1828" s="41"/>
      <c r="I1828" s="41"/>
      <c r="J1828" s="41"/>
      <c r="K1828" s="41"/>
      <c r="L1828" s="42"/>
      <c r="M1828" s="43"/>
    </row>
    <row r="1829" spans="1:13" ht="12.75" customHeight="1">
      <c r="A1829" s="42"/>
      <c r="B1829" s="50"/>
      <c r="C1829" s="39"/>
      <c r="D1829" s="38"/>
      <c r="E1829" s="40"/>
      <c r="F1829" s="41"/>
      <c r="G1829" s="41"/>
      <c r="H1829" s="41"/>
      <c r="I1829" s="41"/>
      <c r="J1829" s="41"/>
      <c r="K1829" s="41"/>
      <c r="L1829" s="42"/>
      <c r="M1829" s="43"/>
    </row>
    <row r="1830" spans="1:13" ht="12.75" customHeight="1">
      <c r="A1830" s="42"/>
      <c r="B1830" s="50"/>
      <c r="C1830" s="39"/>
      <c r="D1830" s="38"/>
      <c r="E1830" s="40"/>
      <c r="F1830" s="41"/>
      <c r="G1830" s="41"/>
      <c r="H1830" s="41"/>
      <c r="I1830" s="41"/>
      <c r="J1830" s="41"/>
      <c r="K1830" s="41"/>
      <c r="L1830" s="42"/>
      <c r="M1830" s="43"/>
    </row>
    <row r="1831" spans="1:13" ht="12.75" customHeight="1">
      <c r="A1831" s="42"/>
      <c r="B1831" s="50"/>
      <c r="C1831" s="39"/>
      <c r="D1831" s="38"/>
      <c r="E1831" s="40"/>
      <c r="F1831" s="41"/>
      <c r="G1831" s="41"/>
      <c r="H1831" s="41"/>
      <c r="I1831" s="41"/>
      <c r="J1831" s="41"/>
      <c r="K1831" s="41"/>
      <c r="L1831" s="42"/>
      <c r="M1831" s="43"/>
    </row>
    <row r="1832" spans="1:13" ht="12.75" customHeight="1">
      <c r="A1832" s="42"/>
      <c r="B1832" s="50"/>
      <c r="C1832" s="39"/>
      <c r="D1832" s="38"/>
      <c r="E1832" s="40"/>
      <c r="F1832" s="41"/>
      <c r="G1832" s="41"/>
      <c r="H1832" s="41"/>
      <c r="I1832" s="41"/>
      <c r="J1832" s="41"/>
      <c r="K1832" s="41"/>
      <c r="L1832" s="42"/>
      <c r="M1832" s="43"/>
    </row>
    <row r="1833" spans="1:13" ht="12.75" customHeight="1">
      <c r="A1833" s="42"/>
      <c r="B1833" s="50"/>
      <c r="C1833" s="39"/>
      <c r="D1833" s="38"/>
      <c r="E1833" s="49"/>
      <c r="F1833" s="41"/>
      <c r="G1833" s="41"/>
      <c r="H1833" s="41"/>
      <c r="I1833" s="41"/>
      <c r="J1833" s="41"/>
      <c r="K1833" s="41"/>
      <c r="L1833" s="42"/>
      <c r="M1833" s="43"/>
    </row>
    <row r="1834" spans="1:13" ht="12.75" customHeight="1">
      <c r="A1834" s="42"/>
      <c r="B1834" s="50"/>
      <c r="C1834" s="39"/>
      <c r="D1834" s="38"/>
      <c r="E1834" s="40"/>
      <c r="F1834" s="41"/>
      <c r="G1834" s="41"/>
      <c r="H1834" s="41"/>
      <c r="I1834" s="41"/>
      <c r="J1834" s="41"/>
      <c r="K1834" s="41"/>
      <c r="L1834" s="51"/>
      <c r="M1834" s="43"/>
    </row>
    <row r="1835" spans="1:13" ht="12.75" customHeight="1">
      <c r="A1835" s="42"/>
      <c r="B1835" s="50"/>
      <c r="C1835" s="39"/>
      <c r="D1835" s="38"/>
      <c r="E1835" s="40"/>
      <c r="F1835" s="41"/>
      <c r="G1835" s="41"/>
      <c r="H1835" s="41"/>
      <c r="I1835" s="41"/>
      <c r="J1835" s="41"/>
      <c r="K1835" s="41"/>
      <c r="L1835" s="42"/>
      <c r="M1835" s="43"/>
    </row>
    <row r="1836" spans="1:13" ht="12.75" customHeight="1">
      <c r="A1836" s="42"/>
      <c r="B1836" s="50"/>
      <c r="C1836" s="39"/>
      <c r="D1836" s="38"/>
      <c r="E1836" s="40"/>
      <c r="F1836" s="41"/>
      <c r="G1836" s="41"/>
      <c r="H1836" s="41"/>
      <c r="I1836" s="41"/>
      <c r="J1836" s="41"/>
      <c r="K1836" s="41"/>
      <c r="L1836" s="42"/>
      <c r="M1836" s="43"/>
    </row>
    <row r="1837" spans="1:13" ht="12.75" customHeight="1">
      <c r="A1837" s="42"/>
      <c r="B1837" s="50"/>
      <c r="C1837" s="39"/>
      <c r="D1837" s="38"/>
      <c r="E1837" s="40"/>
      <c r="F1837" s="41"/>
      <c r="G1837" s="41"/>
      <c r="H1837" s="41"/>
      <c r="I1837" s="41"/>
      <c r="J1837" s="41"/>
      <c r="K1837" s="41"/>
      <c r="L1837" s="42"/>
      <c r="M1837" s="43"/>
    </row>
    <row r="1838" spans="1:13" ht="12.75" customHeight="1">
      <c r="A1838" s="42"/>
      <c r="B1838" s="50"/>
      <c r="C1838" s="39"/>
      <c r="D1838" s="38"/>
      <c r="E1838" s="40"/>
      <c r="F1838" s="41"/>
      <c r="G1838" s="41"/>
      <c r="H1838" s="41"/>
      <c r="I1838" s="41"/>
      <c r="J1838" s="41"/>
      <c r="K1838" s="41"/>
      <c r="L1838" s="42"/>
      <c r="M1838" s="43"/>
    </row>
    <row r="1839" spans="1:13" ht="12.75" customHeight="1">
      <c r="A1839" s="42"/>
      <c r="B1839" s="50"/>
      <c r="C1839" s="39"/>
      <c r="D1839" s="38"/>
      <c r="E1839" s="40"/>
      <c r="F1839" s="41"/>
      <c r="G1839" s="41"/>
      <c r="H1839" s="41"/>
      <c r="I1839" s="41"/>
      <c r="J1839" s="41"/>
      <c r="K1839" s="41"/>
      <c r="L1839" s="42"/>
      <c r="M1839" s="43"/>
    </row>
    <row r="1840" spans="1:13" ht="12.75" customHeight="1">
      <c r="A1840" s="42"/>
      <c r="B1840" s="50"/>
      <c r="C1840" s="39"/>
      <c r="D1840" s="38"/>
      <c r="E1840" s="40"/>
      <c r="F1840" s="41"/>
      <c r="G1840" s="41"/>
      <c r="H1840" s="41"/>
      <c r="I1840" s="41"/>
      <c r="J1840" s="41"/>
      <c r="K1840" s="41"/>
      <c r="L1840" s="42"/>
      <c r="M1840" s="43"/>
    </row>
    <row r="1841" spans="1:13" ht="12.75" customHeight="1">
      <c r="A1841" s="42"/>
      <c r="B1841" s="50"/>
      <c r="C1841" s="39"/>
      <c r="D1841" s="38"/>
      <c r="E1841" s="40"/>
      <c r="F1841" s="41"/>
      <c r="G1841" s="41"/>
      <c r="H1841" s="41"/>
      <c r="I1841" s="41"/>
      <c r="J1841" s="41"/>
      <c r="K1841" s="41"/>
      <c r="L1841" s="42"/>
      <c r="M1841" s="43"/>
    </row>
    <row r="1842" spans="1:13" ht="12.75" customHeight="1">
      <c r="A1842" s="42"/>
      <c r="B1842" s="50"/>
      <c r="C1842" s="39"/>
      <c r="D1842" s="38"/>
      <c r="E1842" s="40"/>
      <c r="F1842" s="41"/>
      <c r="G1842" s="41"/>
      <c r="H1842" s="41"/>
      <c r="I1842" s="41"/>
      <c r="J1842" s="41"/>
      <c r="K1842" s="41"/>
      <c r="L1842" s="42"/>
      <c r="M1842" s="43"/>
    </row>
    <row r="1843" spans="1:13" ht="12.75" customHeight="1">
      <c r="A1843" s="42"/>
      <c r="B1843" s="50"/>
      <c r="C1843" s="39"/>
      <c r="D1843" s="38"/>
      <c r="E1843" s="40"/>
      <c r="F1843" s="41"/>
      <c r="G1843" s="41"/>
      <c r="H1843" s="41"/>
      <c r="I1843" s="41"/>
      <c r="J1843" s="41"/>
      <c r="K1843" s="41"/>
      <c r="L1843" s="42"/>
      <c r="M1843" s="43"/>
    </row>
    <row r="1844" spans="1:13" ht="12.75" customHeight="1">
      <c r="A1844" s="42"/>
      <c r="B1844" s="50"/>
      <c r="C1844" s="39"/>
      <c r="D1844" s="38"/>
      <c r="E1844" s="40"/>
      <c r="F1844" s="41"/>
      <c r="G1844" s="41"/>
      <c r="H1844" s="41"/>
      <c r="I1844" s="41"/>
      <c r="J1844" s="41"/>
      <c r="K1844" s="41"/>
      <c r="L1844" s="42"/>
      <c r="M1844" s="43"/>
    </row>
    <row r="1845" spans="1:13" ht="12.75" customHeight="1">
      <c r="A1845" s="42"/>
      <c r="B1845" s="50"/>
      <c r="C1845" s="39"/>
      <c r="D1845" s="38"/>
      <c r="E1845" s="40"/>
      <c r="F1845" s="41"/>
      <c r="G1845" s="41"/>
      <c r="H1845" s="41"/>
      <c r="I1845" s="41"/>
      <c r="J1845" s="41"/>
      <c r="K1845" s="41"/>
      <c r="L1845" s="42"/>
      <c r="M1845" s="43"/>
    </row>
    <row r="1846" spans="1:13" ht="12.75" customHeight="1">
      <c r="A1846" s="42"/>
      <c r="B1846" s="50"/>
      <c r="C1846" s="39"/>
      <c r="D1846" s="38"/>
      <c r="E1846" s="40"/>
      <c r="F1846" s="41"/>
      <c r="G1846" s="41"/>
      <c r="H1846" s="41"/>
      <c r="I1846" s="41"/>
      <c r="J1846" s="41"/>
      <c r="K1846" s="41"/>
      <c r="L1846" s="42"/>
      <c r="M1846" s="43"/>
    </row>
    <row r="1847" spans="1:13" ht="12.75" customHeight="1">
      <c r="A1847" s="42"/>
      <c r="B1847" s="50"/>
      <c r="C1847" s="39"/>
      <c r="D1847" s="38"/>
      <c r="E1847" s="40"/>
      <c r="F1847" s="41"/>
      <c r="G1847" s="41"/>
      <c r="H1847" s="41"/>
      <c r="I1847" s="41"/>
      <c r="J1847" s="41"/>
      <c r="K1847" s="41"/>
      <c r="L1847" s="42"/>
      <c r="M1847" s="43"/>
    </row>
    <row r="1848" spans="1:13" ht="12.75" customHeight="1">
      <c r="A1848" s="42"/>
      <c r="B1848" s="50"/>
      <c r="C1848" s="39"/>
      <c r="D1848" s="38"/>
      <c r="E1848" s="40"/>
      <c r="F1848" s="41"/>
      <c r="G1848" s="41"/>
      <c r="H1848" s="41"/>
      <c r="I1848" s="41"/>
      <c r="J1848" s="41"/>
      <c r="K1848" s="41"/>
      <c r="L1848" s="42"/>
      <c r="M1848" s="43"/>
    </row>
    <row r="1849" spans="1:13" ht="12.75" customHeight="1">
      <c r="A1849" s="42"/>
      <c r="B1849" s="50"/>
      <c r="C1849" s="39"/>
      <c r="D1849" s="38"/>
      <c r="E1849" s="40"/>
      <c r="F1849" s="41"/>
      <c r="G1849" s="41"/>
      <c r="H1849" s="41"/>
      <c r="I1849" s="41"/>
      <c r="J1849" s="41"/>
      <c r="K1849" s="41"/>
      <c r="L1849" s="42"/>
      <c r="M1849" s="43"/>
    </row>
    <row r="1850" spans="1:13" ht="12.75" customHeight="1">
      <c r="A1850" s="42"/>
      <c r="B1850" s="50"/>
      <c r="C1850" s="39"/>
      <c r="D1850" s="38"/>
      <c r="E1850" s="40"/>
      <c r="F1850" s="41"/>
      <c r="G1850" s="41"/>
      <c r="H1850" s="41"/>
      <c r="I1850" s="41"/>
      <c r="J1850" s="41"/>
      <c r="K1850" s="41"/>
      <c r="L1850" s="42"/>
      <c r="M1850" s="43"/>
    </row>
    <row r="1851" spans="1:13" ht="12.75" customHeight="1">
      <c r="A1851" s="42"/>
      <c r="B1851" s="50"/>
      <c r="C1851" s="39"/>
      <c r="D1851" s="38"/>
      <c r="E1851" s="40"/>
      <c r="F1851" s="41"/>
      <c r="G1851" s="41"/>
      <c r="H1851" s="41"/>
      <c r="I1851" s="41"/>
      <c r="J1851" s="41"/>
      <c r="K1851" s="41"/>
      <c r="L1851" s="42"/>
      <c r="M1851" s="43"/>
    </row>
    <row r="1852" spans="1:13" ht="12.75" customHeight="1">
      <c r="A1852" s="42"/>
      <c r="B1852" s="50"/>
      <c r="C1852" s="39"/>
      <c r="D1852" s="38"/>
      <c r="E1852" s="40"/>
      <c r="F1852" s="41"/>
      <c r="G1852" s="41"/>
      <c r="H1852" s="41"/>
      <c r="I1852" s="41"/>
      <c r="J1852" s="41"/>
      <c r="K1852" s="41"/>
      <c r="L1852" s="42"/>
      <c r="M1852" s="43"/>
    </row>
    <row r="1853" spans="1:13" ht="12.75" customHeight="1">
      <c r="A1853" s="42"/>
      <c r="B1853" s="50"/>
      <c r="C1853" s="39"/>
      <c r="D1853" s="38"/>
      <c r="E1853" s="40"/>
      <c r="F1853" s="41"/>
      <c r="G1853" s="41"/>
      <c r="H1853" s="41"/>
      <c r="I1853" s="41"/>
      <c r="J1853" s="41"/>
      <c r="K1853" s="41"/>
      <c r="L1853" s="42"/>
      <c r="M1853" s="43"/>
    </row>
    <row r="1854" spans="1:13" ht="12.75" customHeight="1">
      <c r="A1854" s="42"/>
      <c r="B1854" s="50"/>
      <c r="C1854" s="39"/>
      <c r="D1854" s="38"/>
      <c r="E1854" s="49"/>
      <c r="F1854" s="41"/>
      <c r="G1854" s="41"/>
      <c r="H1854" s="41"/>
      <c r="I1854" s="41"/>
      <c r="J1854" s="41"/>
      <c r="K1854" s="41"/>
      <c r="L1854" s="42"/>
      <c r="M1854" s="43"/>
    </row>
    <row r="1855" spans="1:13" ht="12.75" customHeight="1">
      <c r="A1855" s="42"/>
      <c r="B1855" s="50"/>
      <c r="C1855" s="39"/>
      <c r="D1855" s="38"/>
      <c r="E1855" s="40"/>
      <c r="F1855" s="41"/>
      <c r="G1855" s="41"/>
      <c r="H1855" s="41"/>
      <c r="I1855" s="41"/>
      <c r="J1855" s="41"/>
      <c r="K1855" s="41"/>
      <c r="L1855" s="42"/>
      <c r="M1855" s="43"/>
    </row>
    <row r="1856" spans="1:13" ht="12.75" customHeight="1">
      <c r="A1856" s="42"/>
      <c r="B1856" s="50"/>
      <c r="C1856" s="39"/>
      <c r="D1856" s="38"/>
      <c r="E1856" s="40"/>
      <c r="F1856" s="41"/>
      <c r="G1856" s="41"/>
      <c r="H1856" s="41"/>
      <c r="I1856" s="41"/>
      <c r="J1856" s="41"/>
      <c r="K1856" s="41"/>
      <c r="L1856" s="42"/>
      <c r="M1856" s="43"/>
    </row>
    <row r="1857" spans="1:13" ht="12.75" customHeight="1">
      <c r="A1857" s="42"/>
      <c r="B1857" s="50"/>
      <c r="C1857" s="39"/>
      <c r="D1857" s="38"/>
      <c r="E1857" s="40"/>
      <c r="F1857" s="41"/>
      <c r="G1857" s="41"/>
      <c r="H1857" s="41"/>
      <c r="I1857" s="41"/>
      <c r="J1857" s="41"/>
      <c r="K1857" s="41"/>
      <c r="L1857" s="42"/>
      <c r="M1857" s="43"/>
    </row>
    <row r="1858" spans="1:13" ht="12.75" customHeight="1">
      <c r="A1858" s="42"/>
      <c r="B1858" s="50"/>
      <c r="C1858" s="39"/>
      <c r="D1858" s="38"/>
      <c r="E1858" s="40"/>
      <c r="F1858" s="41"/>
      <c r="G1858" s="41"/>
      <c r="H1858" s="41"/>
      <c r="I1858" s="41"/>
      <c r="J1858" s="41"/>
      <c r="K1858" s="41"/>
      <c r="L1858" s="42"/>
      <c r="M1858" s="43"/>
    </row>
    <row r="1859" spans="1:13" ht="12.75" customHeight="1">
      <c r="A1859" s="42"/>
      <c r="B1859" s="50"/>
      <c r="C1859" s="39"/>
      <c r="D1859" s="38"/>
      <c r="E1859" s="40"/>
      <c r="F1859" s="41"/>
      <c r="G1859" s="41"/>
      <c r="H1859" s="41"/>
      <c r="I1859" s="41"/>
      <c r="J1859" s="41"/>
      <c r="K1859" s="41"/>
      <c r="L1859" s="42"/>
      <c r="M1859" s="43"/>
    </row>
    <row r="1860" spans="1:13" ht="12.75" customHeight="1">
      <c r="A1860" s="42"/>
      <c r="B1860" s="50"/>
      <c r="C1860" s="39"/>
      <c r="D1860" s="38"/>
      <c r="E1860" s="40"/>
      <c r="F1860" s="41"/>
      <c r="G1860" s="41"/>
      <c r="H1860" s="41"/>
      <c r="I1860" s="41"/>
      <c r="J1860" s="41"/>
      <c r="K1860" s="41"/>
      <c r="L1860" s="42"/>
      <c r="M1860" s="43"/>
    </row>
    <row r="1861" spans="1:13" ht="12.75" customHeight="1">
      <c r="A1861" s="42"/>
      <c r="B1861" s="50"/>
      <c r="C1861" s="39"/>
      <c r="D1861" s="38"/>
      <c r="E1861" s="40"/>
      <c r="F1861" s="41"/>
      <c r="G1861" s="41"/>
      <c r="H1861" s="41"/>
      <c r="I1861" s="41"/>
      <c r="J1861" s="41"/>
      <c r="K1861" s="41"/>
      <c r="L1861" s="42"/>
      <c r="M1861" s="43"/>
    </row>
    <row r="1862" spans="1:13" ht="12.75" customHeight="1">
      <c r="A1862" s="42"/>
      <c r="B1862" s="50"/>
      <c r="C1862" s="39"/>
      <c r="D1862" s="38"/>
      <c r="E1862" s="40"/>
      <c r="F1862" s="41"/>
      <c r="G1862" s="41"/>
      <c r="H1862" s="41"/>
      <c r="I1862" s="41"/>
      <c r="J1862" s="41"/>
      <c r="K1862" s="41"/>
      <c r="L1862" s="42"/>
      <c r="M1862" s="43"/>
    </row>
    <row r="1863" spans="1:13" ht="12.75" customHeight="1">
      <c r="A1863" s="42"/>
      <c r="B1863" s="50"/>
      <c r="C1863" s="39"/>
      <c r="D1863" s="38"/>
      <c r="E1863" s="40"/>
      <c r="F1863" s="41"/>
      <c r="G1863" s="41"/>
      <c r="H1863" s="41"/>
      <c r="I1863" s="41"/>
      <c r="J1863" s="41"/>
      <c r="K1863" s="41"/>
      <c r="L1863" s="42"/>
      <c r="M1863" s="43"/>
    </row>
    <row r="1864" spans="1:13" ht="12.75" customHeight="1">
      <c r="A1864" s="42"/>
      <c r="B1864" s="50"/>
      <c r="C1864" s="39"/>
      <c r="D1864" s="38"/>
      <c r="E1864" s="40"/>
      <c r="F1864" s="41"/>
      <c r="G1864" s="41"/>
      <c r="H1864" s="41"/>
      <c r="I1864" s="41"/>
      <c r="J1864" s="41"/>
      <c r="K1864" s="41"/>
      <c r="L1864" s="42"/>
      <c r="M1864" s="43"/>
    </row>
    <row r="1865" spans="1:13" ht="12.75" customHeight="1">
      <c r="A1865" s="42"/>
      <c r="B1865" s="50"/>
      <c r="C1865" s="39"/>
      <c r="D1865" s="38"/>
      <c r="E1865" s="40"/>
      <c r="F1865" s="41"/>
      <c r="G1865" s="41"/>
      <c r="H1865" s="41"/>
      <c r="I1865" s="41"/>
      <c r="J1865" s="41"/>
      <c r="K1865" s="41"/>
      <c r="L1865" s="42"/>
      <c r="M1865" s="43"/>
    </row>
    <row r="1866" spans="1:13" ht="12.75" customHeight="1">
      <c r="A1866" s="42"/>
      <c r="B1866" s="50"/>
      <c r="C1866" s="39"/>
      <c r="D1866" s="38"/>
      <c r="E1866" s="40"/>
      <c r="F1866" s="41"/>
      <c r="G1866" s="41"/>
      <c r="H1866" s="41"/>
      <c r="I1866" s="41"/>
      <c r="J1866" s="41"/>
      <c r="K1866" s="41"/>
      <c r="L1866" s="42"/>
      <c r="M1866" s="43"/>
    </row>
    <row r="1867" spans="1:13" ht="12.75" customHeight="1">
      <c r="A1867" s="42"/>
      <c r="B1867" s="50"/>
      <c r="C1867" s="39"/>
      <c r="D1867" s="38"/>
      <c r="E1867" s="40"/>
      <c r="F1867" s="41"/>
      <c r="G1867" s="41"/>
      <c r="H1867" s="41"/>
      <c r="I1867" s="41"/>
      <c r="J1867" s="41"/>
      <c r="K1867" s="41"/>
      <c r="L1867" s="42"/>
      <c r="M1867" s="43"/>
    </row>
    <row r="1868" spans="1:13" ht="12.75" customHeight="1">
      <c r="A1868" s="42"/>
      <c r="B1868" s="50"/>
      <c r="C1868" s="39"/>
      <c r="D1868" s="38"/>
      <c r="E1868" s="40"/>
      <c r="F1868" s="41"/>
      <c r="G1868" s="41"/>
      <c r="H1868" s="41"/>
      <c r="I1868" s="41"/>
      <c r="J1868" s="41"/>
      <c r="K1868" s="41"/>
      <c r="L1868" s="42"/>
      <c r="M1868" s="43"/>
    </row>
    <row r="1869" spans="1:13" ht="12.75" customHeight="1">
      <c r="A1869" s="42"/>
      <c r="B1869" s="50"/>
      <c r="C1869" s="39"/>
      <c r="D1869" s="38"/>
      <c r="E1869" s="40"/>
      <c r="F1869" s="41"/>
      <c r="G1869" s="41"/>
      <c r="H1869" s="41"/>
      <c r="I1869" s="41"/>
      <c r="J1869" s="41"/>
      <c r="K1869" s="41"/>
      <c r="L1869" s="42"/>
      <c r="M1869" s="43"/>
    </row>
    <row r="1870" spans="1:13" ht="12.75" customHeight="1">
      <c r="A1870" s="42"/>
      <c r="B1870" s="50"/>
      <c r="C1870" s="39"/>
      <c r="D1870" s="38"/>
      <c r="E1870" s="40"/>
      <c r="F1870" s="41"/>
      <c r="G1870" s="41"/>
      <c r="H1870" s="41"/>
      <c r="I1870" s="41"/>
      <c r="J1870" s="41"/>
      <c r="K1870" s="41"/>
      <c r="L1870" s="42"/>
      <c r="M1870" s="43"/>
    </row>
    <row r="1871" spans="1:13" ht="12.75" customHeight="1">
      <c r="A1871" s="42"/>
      <c r="B1871" s="50"/>
      <c r="C1871" s="39"/>
      <c r="D1871" s="38"/>
      <c r="E1871" s="40"/>
      <c r="F1871" s="41"/>
      <c r="G1871" s="41"/>
      <c r="H1871" s="41"/>
      <c r="I1871" s="41"/>
      <c r="J1871" s="41"/>
      <c r="K1871" s="41"/>
      <c r="L1871" s="42"/>
      <c r="M1871" s="43"/>
    </row>
    <row r="1872" spans="1:13" ht="12.75" customHeight="1">
      <c r="A1872" s="42"/>
      <c r="B1872" s="50"/>
      <c r="C1872" s="39"/>
      <c r="D1872" s="38"/>
      <c r="E1872" s="40"/>
      <c r="F1872" s="41"/>
      <c r="G1872" s="41"/>
      <c r="H1872" s="41"/>
      <c r="I1872" s="41"/>
      <c r="J1872" s="41"/>
      <c r="K1872" s="41"/>
      <c r="L1872" s="42"/>
      <c r="M1872" s="43"/>
    </row>
    <row r="1873" spans="1:13" ht="12.75" customHeight="1">
      <c r="A1873" s="42"/>
      <c r="B1873" s="50"/>
      <c r="C1873" s="39"/>
      <c r="D1873" s="38"/>
      <c r="E1873" s="40"/>
      <c r="F1873" s="41"/>
      <c r="G1873" s="41"/>
      <c r="H1873" s="41"/>
      <c r="I1873" s="41"/>
      <c r="J1873" s="41"/>
      <c r="K1873" s="41"/>
      <c r="L1873" s="42"/>
      <c r="M1873" s="43"/>
    </row>
    <row r="1874" spans="1:13" ht="12.75" customHeight="1">
      <c r="A1874" s="42"/>
      <c r="B1874" s="50"/>
      <c r="C1874" s="39"/>
      <c r="D1874" s="38"/>
      <c r="E1874" s="40"/>
      <c r="F1874" s="41"/>
      <c r="G1874" s="41"/>
      <c r="H1874" s="41"/>
      <c r="I1874" s="41"/>
      <c r="J1874" s="41"/>
      <c r="K1874" s="41"/>
      <c r="L1874" s="42"/>
      <c r="M1874" s="43"/>
    </row>
    <row r="1875" spans="1:13" ht="12.75" customHeight="1">
      <c r="A1875" s="42"/>
      <c r="B1875" s="50"/>
      <c r="C1875" s="39"/>
      <c r="D1875" s="38"/>
      <c r="E1875" s="49"/>
      <c r="F1875" s="41"/>
      <c r="G1875" s="41"/>
      <c r="H1875" s="41"/>
      <c r="I1875" s="41"/>
      <c r="J1875" s="41"/>
      <c r="K1875" s="41"/>
      <c r="L1875" s="42"/>
      <c r="M1875" s="43"/>
    </row>
    <row r="1876" spans="1:13" ht="12.75" customHeight="1">
      <c r="A1876" s="42"/>
      <c r="B1876" s="50"/>
      <c r="C1876" s="39"/>
      <c r="D1876" s="38"/>
      <c r="E1876" s="40"/>
      <c r="F1876" s="41"/>
      <c r="G1876" s="41"/>
      <c r="H1876" s="41"/>
      <c r="I1876" s="41"/>
      <c r="J1876" s="41"/>
      <c r="K1876" s="41"/>
      <c r="L1876" s="42"/>
      <c r="M1876" s="43"/>
    </row>
    <row r="1877" spans="1:13" ht="12.75" customHeight="1">
      <c r="A1877" s="42"/>
      <c r="B1877" s="50"/>
      <c r="C1877" s="39"/>
      <c r="D1877" s="38"/>
      <c r="E1877" s="40"/>
      <c r="F1877" s="41"/>
      <c r="G1877" s="41"/>
      <c r="H1877" s="41"/>
      <c r="I1877" s="41"/>
      <c r="J1877" s="41"/>
      <c r="K1877" s="41"/>
      <c r="L1877" s="42"/>
      <c r="M1877" s="43"/>
    </row>
    <row r="1878" spans="1:13" ht="12.75" customHeight="1">
      <c r="A1878" s="42"/>
      <c r="B1878" s="50"/>
      <c r="C1878" s="39"/>
      <c r="D1878" s="38"/>
      <c r="E1878" s="40"/>
      <c r="F1878" s="41"/>
      <c r="G1878" s="41"/>
      <c r="H1878" s="41"/>
      <c r="I1878" s="41"/>
      <c r="J1878" s="41"/>
      <c r="K1878" s="41"/>
      <c r="L1878" s="42"/>
      <c r="M1878" s="43"/>
    </row>
    <row r="1879" spans="1:13" ht="12.75" customHeight="1">
      <c r="A1879" s="42"/>
      <c r="B1879" s="50"/>
      <c r="C1879" s="39"/>
      <c r="D1879" s="38"/>
      <c r="E1879" s="40"/>
      <c r="F1879" s="41"/>
      <c r="G1879" s="41"/>
      <c r="H1879" s="41"/>
      <c r="I1879" s="41"/>
      <c r="J1879" s="41"/>
      <c r="K1879" s="41"/>
      <c r="L1879" s="42"/>
      <c r="M1879" s="43"/>
    </row>
    <row r="1880" spans="1:13" ht="12.75" customHeight="1">
      <c r="A1880" s="42"/>
      <c r="B1880" s="50"/>
      <c r="C1880" s="39"/>
      <c r="D1880" s="38"/>
      <c r="E1880" s="40"/>
      <c r="F1880" s="41"/>
      <c r="G1880" s="41"/>
      <c r="H1880" s="41"/>
      <c r="I1880" s="41"/>
      <c r="J1880" s="41"/>
      <c r="K1880" s="41"/>
      <c r="L1880" s="42"/>
      <c r="M1880" s="43"/>
    </row>
    <row r="1881" spans="1:13" ht="12.75" customHeight="1">
      <c r="A1881" s="42"/>
      <c r="B1881" s="50"/>
      <c r="C1881" s="39"/>
      <c r="D1881" s="38"/>
      <c r="E1881" s="40"/>
      <c r="F1881" s="41"/>
      <c r="G1881" s="41"/>
      <c r="H1881" s="41"/>
      <c r="I1881" s="41"/>
      <c r="J1881" s="41"/>
      <c r="K1881" s="41"/>
      <c r="L1881" s="42"/>
      <c r="M1881" s="43"/>
    </row>
    <row r="1882" spans="1:13" ht="12.75" customHeight="1">
      <c r="A1882" s="42"/>
      <c r="B1882" s="50"/>
      <c r="C1882" s="39"/>
      <c r="D1882" s="38"/>
      <c r="E1882" s="40"/>
      <c r="F1882" s="41"/>
      <c r="G1882" s="41"/>
      <c r="H1882" s="41"/>
      <c r="I1882" s="41"/>
      <c r="J1882" s="41"/>
      <c r="K1882" s="41"/>
      <c r="L1882" s="42"/>
      <c r="M1882" s="43"/>
    </row>
    <row r="1883" spans="1:13" ht="12.75" customHeight="1">
      <c r="A1883" s="42"/>
      <c r="B1883" s="50"/>
      <c r="C1883" s="39"/>
      <c r="D1883" s="38"/>
      <c r="E1883" s="40"/>
      <c r="F1883" s="41"/>
      <c r="G1883" s="41"/>
      <c r="H1883" s="41"/>
      <c r="I1883" s="41"/>
      <c r="J1883" s="41"/>
      <c r="K1883" s="41"/>
      <c r="L1883" s="42"/>
      <c r="M1883" s="43"/>
    </row>
    <row r="1884" spans="1:13" ht="12.75" customHeight="1">
      <c r="A1884" s="42"/>
      <c r="B1884" s="50"/>
      <c r="C1884" s="39"/>
      <c r="D1884" s="38"/>
      <c r="E1884" s="40"/>
      <c r="F1884" s="41"/>
      <c r="G1884" s="41"/>
      <c r="H1884" s="41"/>
      <c r="I1884" s="41"/>
      <c r="J1884" s="41"/>
      <c r="K1884" s="41"/>
      <c r="L1884" s="42"/>
      <c r="M1884" s="43"/>
    </row>
    <row r="1885" spans="1:13" ht="12.75" customHeight="1">
      <c r="A1885" s="42"/>
      <c r="B1885" s="50"/>
      <c r="C1885" s="39"/>
      <c r="D1885" s="38"/>
      <c r="E1885" s="40"/>
      <c r="F1885" s="41"/>
      <c r="G1885" s="41"/>
      <c r="H1885" s="41"/>
      <c r="I1885" s="41"/>
      <c r="J1885" s="41"/>
      <c r="K1885" s="41"/>
      <c r="L1885" s="42"/>
      <c r="M1885" s="43"/>
    </row>
    <row r="1886" spans="1:13" ht="12.75" customHeight="1">
      <c r="A1886" s="42"/>
      <c r="B1886" s="50"/>
      <c r="C1886" s="39"/>
      <c r="D1886" s="38"/>
      <c r="E1886" s="40"/>
      <c r="F1886" s="41"/>
      <c r="G1886" s="41"/>
      <c r="H1886" s="41"/>
      <c r="I1886" s="41"/>
      <c r="J1886" s="41"/>
      <c r="K1886" s="41"/>
      <c r="L1886" s="42"/>
      <c r="M1886" s="43"/>
    </row>
    <row r="1887" spans="1:13" ht="12.75" customHeight="1">
      <c r="A1887" s="42"/>
      <c r="B1887" s="50"/>
      <c r="C1887" s="39"/>
      <c r="D1887" s="38"/>
      <c r="E1887" s="40"/>
      <c r="F1887" s="41"/>
      <c r="G1887" s="41"/>
      <c r="H1887" s="41"/>
      <c r="I1887" s="41"/>
      <c r="J1887" s="41"/>
      <c r="K1887" s="41"/>
      <c r="L1887" s="42"/>
      <c r="M1887" s="43"/>
    </row>
    <row r="1888" spans="1:13" ht="12.75" customHeight="1">
      <c r="A1888" s="42"/>
      <c r="B1888" s="50"/>
      <c r="C1888" s="39"/>
      <c r="D1888" s="38"/>
      <c r="E1888" s="40"/>
      <c r="F1888" s="41"/>
      <c r="G1888" s="41"/>
      <c r="H1888" s="41"/>
      <c r="I1888" s="41"/>
      <c r="J1888" s="41"/>
      <c r="K1888" s="41"/>
      <c r="L1888" s="42"/>
      <c r="M1888" s="43"/>
    </row>
    <row r="1889" spans="1:13" ht="12.75" customHeight="1">
      <c r="A1889" s="42"/>
      <c r="B1889" s="50"/>
      <c r="C1889" s="39"/>
      <c r="D1889" s="38"/>
      <c r="E1889" s="40"/>
      <c r="F1889" s="41"/>
      <c r="G1889" s="41"/>
      <c r="H1889" s="41"/>
      <c r="I1889" s="41"/>
      <c r="J1889" s="41"/>
      <c r="K1889" s="41"/>
      <c r="L1889" s="42"/>
      <c r="M1889" s="43"/>
    </row>
    <row r="1890" spans="1:13" ht="12.75" customHeight="1">
      <c r="A1890" s="42"/>
      <c r="B1890" s="50"/>
      <c r="C1890" s="39"/>
      <c r="D1890" s="38"/>
      <c r="E1890" s="40"/>
      <c r="F1890" s="41"/>
      <c r="G1890" s="41"/>
      <c r="H1890" s="41"/>
      <c r="I1890" s="41"/>
      <c r="J1890" s="41"/>
      <c r="K1890" s="41"/>
      <c r="L1890" s="42"/>
      <c r="M1890" s="43"/>
    </row>
    <row r="1891" spans="1:13" ht="12.75" customHeight="1">
      <c r="A1891" s="42"/>
      <c r="B1891" s="50"/>
      <c r="C1891" s="39"/>
      <c r="D1891" s="38"/>
      <c r="E1891" s="40"/>
      <c r="F1891" s="41"/>
      <c r="G1891" s="41"/>
      <c r="H1891" s="41"/>
      <c r="I1891" s="41"/>
      <c r="J1891" s="41"/>
      <c r="K1891" s="41"/>
      <c r="L1891" s="42"/>
      <c r="M1891" s="43"/>
    </row>
    <row r="1892" spans="1:13" ht="12.75" customHeight="1">
      <c r="A1892" s="42"/>
      <c r="B1892" s="50"/>
      <c r="C1892" s="39"/>
      <c r="D1892" s="38"/>
      <c r="E1892" s="40"/>
      <c r="F1892" s="41"/>
      <c r="G1892" s="41"/>
      <c r="H1892" s="41"/>
      <c r="I1892" s="41"/>
      <c r="J1892" s="41"/>
      <c r="K1892" s="41"/>
      <c r="L1892" s="42"/>
      <c r="M1892" s="43"/>
    </row>
    <row r="1893" spans="1:13" ht="12.75" customHeight="1">
      <c r="A1893" s="42"/>
      <c r="B1893" s="50"/>
      <c r="C1893" s="39"/>
      <c r="D1893" s="38"/>
      <c r="E1893" s="40"/>
      <c r="F1893" s="41"/>
      <c r="G1893" s="41"/>
      <c r="H1893" s="41"/>
      <c r="I1893" s="41"/>
      <c r="J1893" s="41"/>
      <c r="K1893" s="41"/>
      <c r="L1893" s="42"/>
      <c r="M1893" s="43"/>
    </row>
    <row r="1894" spans="1:13" ht="12.75" customHeight="1">
      <c r="A1894" s="42"/>
      <c r="B1894" s="50"/>
      <c r="C1894" s="39"/>
      <c r="D1894" s="38"/>
      <c r="E1894" s="40"/>
      <c r="F1894" s="41"/>
      <c r="G1894" s="41"/>
      <c r="H1894" s="41"/>
      <c r="I1894" s="41"/>
      <c r="J1894" s="41"/>
      <c r="K1894" s="41"/>
      <c r="L1894" s="42"/>
      <c r="M1894" s="43"/>
    </row>
    <row r="1895" spans="1:13" ht="12.75" customHeight="1">
      <c r="A1895" s="42"/>
      <c r="B1895" s="50"/>
      <c r="C1895" s="39"/>
      <c r="D1895" s="38"/>
      <c r="E1895" s="40"/>
      <c r="F1895" s="41"/>
      <c r="G1895" s="41"/>
      <c r="H1895" s="41"/>
      <c r="I1895" s="41"/>
      <c r="J1895" s="41"/>
      <c r="K1895" s="41"/>
      <c r="L1895" s="42"/>
      <c r="M1895" s="43"/>
    </row>
    <row r="1896" spans="1:13" ht="12.75" customHeight="1">
      <c r="A1896" s="42"/>
      <c r="B1896" s="50"/>
      <c r="C1896" s="39"/>
      <c r="D1896" s="38"/>
      <c r="E1896" s="49"/>
      <c r="F1896" s="41"/>
      <c r="G1896" s="41"/>
      <c r="H1896" s="41"/>
      <c r="I1896" s="41"/>
      <c r="J1896" s="41"/>
      <c r="K1896" s="41"/>
      <c r="L1896" s="42"/>
      <c r="M1896" s="43"/>
    </row>
    <row r="1897" spans="1:13" ht="12.75" customHeight="1">
      <c r="A1897" s="42"/>
      <c r="B1897" s="50"/>
      <c r="C1897" s="39"/>
      <c r="D1897" s="38"/>
      <c r="E1897" s="40"/>
      <c r="F1897" s="41"/>
      <c r="G1897" s="41"/>
      <c r="H1897" s="41"/>
      <c r="I1897" s="41"/>
      <c r="J1897" s="41"/>
      <c r="K1897" s="41"/>
      <c r="L1897" s="42"/>
      <c r="M1897" s="43"/>
    </row>
    <row r="1898" spans="1:13" ht="12.75" customHeight="1">
      <c r="A1898" s="42"/>
      <c r="B1898" s="50"/>
      <c r="C1898" s="39"/>
      <c r="D1898" s="38"/>
      <c r="E1898" s="40"/>
      <c r="F1898" s="41"/>
      <c r="G1898" s="41"/>
      <c r="H1898" s="41"/>
      <c r="I1898" s="41"/>
      <c r="J1898" s="41"/>
      <c r="K1898" s="41"/>
      <c r="L1898" s="42"/>
      <c r="M1898" s="43"/>
    </row>
    <row r="1899" spans="1:13" ht="12.75" customHeight="1">
      <c r="A1899" s="42"/>
      <c r="B1899" s="50"/>
      <c r="C1899" s="39"/>
      <c r="D1899" s="38"/>
      <c r="E1899" s="40"/>
      <c r="F1899" s="41"/>
      <c r="G1899" s="41"/>
      <c r="H1899" s="41"/>
      <c r="I1899" s="41"/>
      <c r="J1899" s="41"/>
      <c r="K1899" s="41"/>
      <c r="L1899" s="42"/>
      <c r="M1899" s="43"/>
    </row>
    <row r="1900" spans="1:13" ht="12.75" customHeight="1">
      <c r="A1900" s="42"/>
      <c r="B1900" s="50"/>
      <c r="C1900" s="39"/>
      <c r="D1900" s="38"/>
      <c r="E1900" s="40"/>
      <c r="F1900" s="41"/>
      <c r="G1900" s="41"/>
      <c r="H1900" s="41"/>
      <c r="I1900" s="41"/>
      <c r="J1900" s="41"/>
      <c r="K1900" s="41"/>
      <c r="L1900" s="42"/>
      <c r="M1900" s="43"/>
    </row>
    <row r="1901" spans="1:13" ht="12.75" customHeight="1">
      <c r="A1901" s="42"/>
      <c r="B1901" s="50"/>
      <c r="C1901" s="39"/>
      <c r="D1901" s="38"/>
      <c r="E1901" s="40"/>
      <c r="F1901" s="41"/>
      <c r="G1901" s="41"/>
      <c r="H1901" s="41"/>
      <c r="I1901" s="41"/>
      <c r="J1901" s="41"/>
      <c r="K1901" s="41"/>
      <c r="L1901" s="42"/>
      <c r="M1901" s="43"/>
    </row>
    <row r="1902" spans="1:13" ht="12.75" customHeight="1">
      <c r="A1902" s="42"/>
      <c r="B1902" s="50"/>
      <c r="C1902" s="39"/>
      <c r="D1902" s="38"/>
      <c r="E1902" s="40"/>
      <c r="F1902" s="41"/>
      <c r="G1902" s="41"/>
      <c r="H1902" s="41"/>
      <c r="I1902" s="41"/>
      <c r="J1902" s="41"/>
      <c r="K1902" s="41"/>
      <c r="L1902" s="42"/>
      <c r="M1902" s="43"/>
    </row>
    <row r="1903" spans="1:13" ht="12.75" customHeight="1">
      <c r="A1903" s="42"/>
      <c r="B1903" s="50"/>
      <c r="C1903" s="39"/>
      <c r="D1903" s="38"/>
      <c r="E1903" s="40"/>
      <c r="F1903" s="41"/>
      <c r="G1903" s="41"/>
      <c r="H1903" s="41"/>
      <c r="I1903" s="41"/>
      <c r="J1903" s="41"/>
      <c r="K1903" s="41"/>
      <c r="L1903" s="42"/>
      <c r="M1903" s="43"/>
    </row>
    <row r="1904" spans="1:13" ht="12.75" customHeight="1">
      <c r="A1904" s="42"/>
      <c r="B1904" s="50"/>
      <c r="C1904" s="39"/>
      <c r="D1904" s="38"/>
      <c r="E1904" s="40"/>
      <c r="F1904" s="41"/>
      <c r="G1904" s="41"/>
      <c r="H1904" s="41"/>
      <c r="I1904" s="41"/>
      <c r="J1904" s="41"/>
      <c r="K1904" s="41"/>
      <c r="L1904" s="42"/>
      <c r="M1904" s="43"/>
    </row>
    <row r="1905" spans="1:13" ht="12.75" customHeight="1">
      <c r="A1905" s="42"/>
      <c r="B1905" s="50"/>
      <c r="C1905" s="39"/>
      <c r="D1905" s="38"/>
      <c r="E1905" s="40"/>
      <c r="F1905" s="41"/>
      <c r="G1905" s="41"/>
      <c r="H1905" s="41"/>
      <c r="I1905" s="41"/>
      <c r="J1905" s="41"/>
      <c r="K1905" s="41"/>
      <c r="L1905" s="42"/>
      <c r="M1905" s="43"/>
    </row>
    <row r="1906" spans="1:13" ht="12.75" customHeight="1">
      <c r="A1906" s="42"/>
      <c r="B1906" s="50"/>
      <c r="C1906" s="39"/>
      <c r="D1906" s="38"/>
      <c r="E1906" s="40"/>
      <c r="F1906" s="41"/>
      <c r="G1906" s="41"/>
      <c r="H1906" s="41"/>
      <c r="I1906" s="41"/>
      <c r="J1906" s="41"/>
      <c r="K1906" s="41"/>
      <c r="L1906" s="42"/>
      <c r="M1906" s="43"/>
    </row>
    <row r="1907" spans="1:13" ht="12.75" customHeight="1">
      <c r="A1907" s="42"/>
      <c r="B1907" s="50"/>
      <c r="C1907" s="39"/>
      <c r="D1907" s="38"/>
      <c r="E1907" s="40"/>
      <c r="F1907" s="41"/>
      <c r="G1907" s="41"/>
      <c r="H1907" s="41"/>
      <c r="I1907" s="41"/>
      <c r="J1907" s="41"/>
      <c r="K1907" s="41"/>
      <c r="L1907" s="42"/>
      <c r="M1907" s="43"/>
    </row>
    <row r="1908" spans="1:13" ht="12.75" customHeight="1">
      <c r="A1908" s="42"/>
      <c r="B1908" s="50"/>
      <c r="C1908" s="39"/>
      <c r="D1908" s="38"/>
      <c r="E1908" s="40"/>
      <c r="F1908" s="41"/>
      <c r="G1908" s="41"/>
      <c r="H1908" s="41"/>
      <c r="I1908" s="41"/>
      <c r="J1908" s="41"/>
      <c r="K1908" s="41"/>
      <c r="L1908" s="42"/>
      <c r="M1908" s="43"/>
    </row>
    <row r="1909" spans="1:13" ht="12.75" customHeight="1">
      <c r="A1909" s="42"/>
      <c r="B1909" s="50"/>
      <c r="C1909" s="39"/>
      <c r="D1909" s="38"/>
      <c r="E1909" s="40"/>
      <c r="F1909" s="41"/>
      <c r="G1909" s="41"/>
      <c r="H1909" s="41"/>
      <c r="I1909" s="41"/>
      <c r="J1909" s="41"/>
      <c r="K1909" s="41"/>
      <c r="L1909" s="42"/>
      <c r="M1909" s="43"/>
    </row>
    <row r="1910" spans="1:13" ht="12.75" customHeight="1">
      <c r="A1910" s="42"/>
      <c r="B1910" s="50"/>
      <c r="C1910" s="39"/>
      <c r="D1910" s="38"/>
      <c r="E1910" s="40"/>
      <c r="F1910" s="41"/>
      <c r="G1910" s="41"/>
      <c r="H1910" s="41"/>
      <c r="I1910" s="41"/>
      <c r="J1910" s="41"/>
      <c r="K1910" s="41"/>
      <c r="L1910" s="42"/>
      <c r="M1910" s="43"/>
    </row>
    <row r="1911" spans="1:13" ht="12.75" customHeight="1">
      <c r="A1911" s="42"/>
      <c r="B1911" s="50"/>
      <c r="C1911" s="39"/>
      <c r="D1911" s="38"/>
      <c r="E1911" s="40"/>
      <c r="F1911" s="41"/>
      <c r="G1911" s="41"/>
      <c r="H1911" s="41"/>
      <c r="I1911" s="41"/>
      <c r="J1911" s="41"/>
      <c r="K1911" s="41"/>
      <c r="L1911" s="42"/>
      <c r="M1911" s="43"/>
    </row>
    <row r="1912" spans="1:13" ht="12.75" customHeight="1">
      <c r="A1912" s="42"/>
      <c r="B1912" s="50"/>
      <c r="C1912" s="39"/>
      <c r="D1912" s="38"/>
      <c r="E1912" s="40"/>
      <c r="F1912" s="41"/>
      <c r="G1912" s="41"/>
      <c r="H1912" s="41"/>
      <c r="I1912" s="41"/>
      <c r="J1912" s="41"/>
      <c r="K1912" s="41"/>
      <c r="L1912" s="42"/>
      <c r="M1912" s="43"/>
    </row>
    <row r="1913" spans="1:13" ht="12.75" customHeight="1">
      <c r="A1913" s="42"/>
      <c r="B1913" s="50"/>
      <c r="C1913" s="39"/>
      <c r="D1913" s="38"/>
      <c r="E1913" s="40"/>
      <c r="F1913" s="41"/>
      <c r="G1913" s="41"/>
      <c r="H1913" s="41"/>
      <c r="I1913" s="41"/>
      <c r="J1913" s="41"/>
      <c r="K1913" s="41"/>
      <c r="L1913" s="42"/>
      <c r="M1913" s="43"/>
    </row>
    <row r="1914" spans="1:13" ht="12.75" customHeight="1">
      <c r="A1914" s="42"/>
      <c r="B1914" s="50"/>
      <c r="C1914" s="39"/>
      <c r="D1914" s="38"/>
      <c r="E1914" s="40"/>
      <c r="F1914" s="41"/>
      <c r="G1914" s="41"/>
      <c r="H1914" s="41"/>
      <c r="I1914" s="41"/>
      <c r="J1914" s="41"/>
      <c r="K1914" s="41"/>
      <c r="L1914" s="42"/>
      <c r="M1914" s="43"/>
    </row>
    <row r="1915" spans="1:13" ht="12.75" customHeight="1">
      <c r="A1915" s="42"/>
      <c r="B1915" s="50"/>
      <c r="C1915" s="39"/>
      <c r="D1915" s="38"/>
      <c r="E1915" s="40"/>
      <c r="F1915" s="41"/>
      <c r="G1915" s="41"/>
      <c r="H1915" s="41"/>
      <c r="I1915" s="41"/>
      <c r="J1915" s="41"/>
      <c r="K1915" s="41"/>
      <c r="L1915" s="42"/>
      <c r="M1915" s="43"/>
    </row>
    <row r="1916" spans="1:13" ht="12.75" customHeight="1">
      <c r="A1916" s="42"/>
      <c r="B1916" s="50"/>
      <c r="C1916" s="39"/>
      <c r="D1916" s="38"/>
      <c r="E1916" s="40"/>
      <c r="F1916" s="41"/>
      <c r="G1916" s="41"/>
      <c r="H1916" s="41"/>
      <c r="I1916" s="41"/>
      <c r="J1916" s="41"/>
      <c r="K1916" s="41"/>
      <c r="L1916" s="42"/>
      <c r="M1916" s="43"/>
    </row>
    <row r="1917" spans="1:13" ht="12.75" customHeight="1">
      <c r="A1917" s="42"/>
      <c r="B1917" s="50"/>
      <c r="C1917" s="39"/>
      <c r="D1917" s="38"/>
      <c r="E1917" s="49"/>
      <c r="F1917" s="41"/>
      <c r="G1917" s="41"/>
      <c r="H1917" s="41"/>
      <c r="I1917" s="41"/>
      <c r="J1917" s="41"/>
      <c r="K1917" s="41"/>
      <c r="L1917" s="42"/>
      <c r="M1917" s="43"/>
    </row>
    <row r="1918" spans="1:13" ht="12.75" customHeight="1">
      <c r="A1918" s="42"/>
      <c r="B1918" s="50"/>
      <c r="C1918" s="39"/>
      <c r="D1918" s="38"/>
      <c r="E1918" s="40"/>
      <c r="F1918" s="41"/>
      <c r="G1918" s="41"/>
      <c r="H1918" s="41"/>
      <c r="I1918" s="41"/>
      <c r="J1918" s="41"/>
      <c r="K1918" s="41"/>
      <c r="L1918" s="42"/>
      <c r="M1918" s="43"/>
    </row>
    <row r="1919" spans="1:13" ht="12.75" customHeight="1">
      <c r="A1919" s="42"/>
      <c r="B1919" s="50"/>
      <c r="C1919" s="39"/>
      <c r="D1919" s="38"/>
      <c r="E1919" s="40"/>
      <c r="F1919" s="41"/>
      <c r="G1919" s="41"/>
      <c r="H1919" s="41"/>
      <c r="I1919" s="41"/>
      <c r="J1919" s="41"/>
      <c r="K1919" s="41"/>
      <c r="L1919" s="42"/>
      <c r="M1919" s="43"/>
    </row>
    <row r="1920" spans="1:13" ht="12.75" customHeight="1">
      <c r="A1920" s="42"/>
      <c r="B1920" s="50"/>
      <c r="C1920" s="39"/>
      <c r="D1920" s="38"/>
      <c r="E1920" s="40"/>
      <c r="F1920" s="41"/>
      <c r="G1920" s="41"/>
      <c r="H1920" s="41"/>
      <c r="I1920" s="41"/>
      <c r="J1920" s="41"/>
      <c r="K1920" s="41"/>
      <c r="L1920" s="42"/>
      <c r="M1920" s="43"/>
    </row>
    <row r="1921" spans="1:13" ht="12.75" customHeight="1">
      <c r="A1921" s="42"/>
      <c r="B1921" s="50"/>
      <c r="C1921" s="39"/>
      <c r="D1921" s="38"/>
      <c r="E1921" s="40"/>
      <c r="F1921" s="41"/>
      <c r="G1921" s="41"/>
      <c r="H1921" s="41"/>
      <c r="I1921" s="41"/>
      <c r="J1921" s="41"/>
      <c r="K1921" s="41"/>
      <c r="L1921" s="42"/>
      <c r="M1921" s="43"/>
    </row>
    <row r="1922" spans="1:13" ht="12.75" customHeight="1">
      <c r="A1922" s="42"/>
      <c r="B1922" s="50"/>
      <c r="C1922" s="39"/>
      <c r="D1922" s="38"/>
      <c r="E1922" s="40"/>
      <c r="F1922" s="41"/>
      <c r="G1922" s="41"/>
      <c r="H1922" s="41"/>
      <c r="I1922" s="41"/>
      <c r="J1922" s="41"/>
      <c r="K1922" s="41"/>
      <c r="L1922" s="42"/>
      <c r="M1922" s="43"/>
    </row>
    <row r="1923" spans="1:13" ht="12.75" customHeight="1">
      <c r="A1923" s="42"/>
      <c r="B1923" s="50"/>
      <c r="C1923" s="39"/>
      <c r="D1923" s="38"/>
      <c r="E1923" s="40"/>
      <c r="F1923" s="41"/>
      <c r="G1923" s="41"/>
      <c r="H1923" s="41"/>
      <c r="I1923" s="41"/>
      <c r="J1923" s="41"/>
      <c r="K1923" s="41"/>
      <c r="L1923" s="42"/>
      <c r="M1923" s="43"/>
    </row>
    <row r="1924" spans="1:13" ht="12.75" customHeight="1">
      <c r="A1924" s="42"/>
      <c r="B1924" s="50"/>
      <c r="C1924" s="39"/>
      <c r="D1924" s="38"/>
      <c r="E1924" s="40"/>
      <c r="F1924" s="41"/>
      <c r="G1924" s="41"/>
      <c r="H1924" s="41"/>
      <c r="I1924" s="41"/>
      <c r="J1924" s="41"/>
      <c r="K1924" s="41"/>
      <c r="L1924" s="42"/>
      <c r="M1924" s="43"/>
    </row>
    <row r="1925" spans="1:13" ht="12.75" customHeight="1">
      <c r="A1925" s="42"/>
      <c r="B1925" s="50"/>
      <c r="C1925" s="39"/>
      <c r="D1925" s="38"/>
      <c r="E1925" s="40"/>
      <c r="F1925" s="41"/>
      <c r="G1925" s="41"/>
      <c r="H1925" s="41"/>
      <c r="I1925" s="41"/>
      <c r="J1925" s="41"/>
      <c r="K1925" s="41"/>
      <c r="L1925" s="42"/>
      <c r="M1925" s="43"/>
    </row>
    <row r="1926" spans="1:13" ht="12.75" customHeight="1">
      <c r="A1926" s="42"/>
      <c r="B1926" s="50"/>
      <c r="C1926" s="39"/>
      <c r="D1926" s="38"/>
      <c r="E1926" s="40"/>
      <c r="F1926" s="41"/>
      <c r="G1926" s="41"/>
      <c r="H1926" s="41"/>
      <c r="I1926" s="41"/>
      <c r="J1926" s="41"/>
      <c r="K1926" s="41"/>
      <c r="L1926" s="42"/>
      <c r="M1926" s="43"/>
    </row>
    <row r="1927" spans="1:13" ht="12.75" customHeight="1">
      <c r="A1927" s="42"/>
      <c r="B1927" s="50"/>
      <c r="C1927" s="39"/>
      <c r="D1927" s="38"/>
      <c r="E1927" s="40"/>
      <c r="F1927" s="41"/>
      <c r="G1927" s="41"/>
      <c r="H1927" s="41"/>
      <c r="I1927" s="41"/>
      <c r="J1927" s="41"/>
      <c r="K1927" s="41"/>
      <c r="L1927" s="42"/>
      <c r="M1927" s="43"/>
    </row>
    <row r="1928" spans="1:13" ht="12.75" customHeight="1">
      <c r="A1928" s="42"/>
      <c r="B1928" s="50"/>
      <c r="C1928" s="39"/>
      <c r="D1928" s="38"/>
      <c r="E1928" s="40"/>
      <c r="F1928" s="41"/>
      <c r="G1928" s="41"/>
      <c r="H1928" s="41"/>
      <c r="I1928" s="41"/>
      <c r="J1928" s="41"/>
      <c r="K1928" s="41"/>
      <c r="L1928" s="42"/>
      <c r="M1928" s="43"/>
    </row>
    <row r="1929" spans="1:13" ht="12.75" customHeight="1">
      <c r="A1929" s="42"/>
      <c r="B1929" s="50"/>
      <c r="C1929" s="39"/>
      <c r="D1929" s="38"/>
      <c r="E1929" s="40"/>
      <c r="F1929" s="41"/>
      <c r="G1929" s="41"/>
      <c r="H1929" s="41"/>
      <c r="I1929" s="41"/>
      <c r="J1929" s="41"/>
      <c r="K1929" s="41"/>
      <c r="L1929" s="42"/>
      <c r="M1929" s="43"/>
    </row>
    <row r="1930" spans="1:13" ht="12.75" customHeight="1">
      <c r="A1930" s="42"/>
      <c r="B1930" s="50"/>
      <c r="C1930" s="39"/>
      <c r="D1930" s="38"/>
      <c r="E1930" s="40"/>
      <c r="F1930" s="41"/>
      <c r="G1930" s="41"/>
      <c r="H1930" s="41"/>
      <c r="I1930" s="41"/>
      <c r="J1930" s="41"/>
      <c r="K1930" s="41"/>
      <c r="L1930" s="42"/>
      <c r="M1930" s="43"/>
    </row>
    <row r="1931" spans="1:13" ht="12.75" customHeight="1">
      <c r="A1931" s="42"/>
      <c r="B1931" s="50"/>
      <c r="C1931" s="39"/>
      <c r="D1931" s="38"/>
      <c r="E1931" s="40"/>
      <c r="F1931" s="41"/>
      <c r="G1931" s="41"/>
      <c r="H1931" s="41"/>
      <c r="I1931" s="41"/>
      <c r="J1931" s="41"/>
      <c r="K1931" s="41"/>
      <c r="L1931" s="42"/>
      <c r="M1931" s="43"/>
    </row>
    <row r="1932" spans="1:13" ht="12.75" customHeight="1">
      <c r="A1932" s="42"/>
      <c r="B1932" s="50"/>
      <c r="C1932" s="39"/>
      <c r="D1932" s="38"/>
      <c r="E1932" s="40"/>
      <c r="F1932" s="41"/>
      <c r="G1932" s="41"/>
      <c r="H1932" s="41"/>
      <c r="I1932" s="41"/>
      <c r="J1932" s="41"/>
      <c r="K1932" s="41"/>
      <c r="L1932" s="42"/>
      <c r="M1932" s="43"/>
    </row>
    <row r="1933" spans="1:13" ht="12.75" customHeight="1">
      <c r="A1933" s="42"/>
      <c r="B1933" s="50"/>
      <c r="C1933" s="39"/>
      <c r="D1933" s="38"/>
      <c r="E1933" s="40"/>
      <c r="F1933" s="41"/>
      <c r="G1933" s="41"/>
      <c r="H1933" s="41"/>
      <c r="I1933" s="41"/>
      <c r="J1933" s="41"/>
      <c r="K1933" s="41"/>
      <c r="L1933" s="42"/>
      <c r="M1933" s="43"/>
    </row>
    <row r="1934" spans="1:13" ht="12.75" customHeight="1">
      <c r="A1934" s="42"/>
      <c r="B1934" s="50"/>
      <c r="C1934" s="39"/>
      <c r="D1934" s="38"/>
      <c r="E1934" s="40"/>
      <c r="F1934" s="41"/>
      <c r="G1934" s="41"/>
      <c r="H1934" s="41"/>
      <c r="I1934" s="41"/>
      <c r="J1934" s="41"/>
      <c r="K1934" s="41"/>
      <c r="L1934" s="42"/>
      <c r="M1934" s="43"/>
    </row>
    <row r="1935" spans="1:13" ht="12.75" customHeight="1">
      <c r="A1935" s="42"/>
      <c r="B1935" s="50"/>
      <c r="C1935" s="39"/>
      <c r="D1935" s="38"/>
      <c r="E1935" s="40"/>
      <c r="F1935" s="41"/>
      <c r="G1935" s="41"/>
      <c r="H1935" s="41"/>
      <c r="I1935" s="41"/>
      <c r="J1935" s="41"/>
      <c r="K1935" s="41"/>
      <c r="L1935" s="42"/>
      <c r="M1935" s="43"/>
    </row>
    <row r="1936" spans="1:13" ht="12.75" customHeight="1">
      <c r="A1936" s="42"/>
      <c r="B1936" s="50"/>
      <c r="C1936" s="39"/>
      <c r="D1936" s="38"/>
      <c r="E1936" s="40"/>
      <c r="F1936" s="41"/>
      <c r="G1936" s="41"/>
      <c r="H1936" s="41"/>
      <c r="I1936" s="41"/>
      <c r="J1936" s="41"/>
      <c r="K1936" s="41"/>
      <c r="L1936" s="42"/>
      <c r="M1936" s="43"/>
    </row>
    <row r="1937" spans="1:13" ht="12.75" customHeight="1">
      <c r="A1937" s="42"/>
      <c r="B1937" s="50"/>
      <c r="C1937" s="39"/>
      <c r="D1937" s="38"/>
      <c r="E1937" s="40"/>
      <c r="F1937" s="41"/>
      <c r="G1937" s="41"/>
      <c r="H1937" s="41"/>
      <c r="I1937" s="41"/>
      <c r="J1937" s="41"/>
      <c r="K1937" s="41"/>
      <c r="L1937" s="42"/>
      <c r="M1937" s="43"/>
    </row>
    <row r="1938" spans="1:13" ht="12.75" customHeight="1">
      <c r="A1938" s="42"/>
      <c r="B1938" s="50"/>
      <c r="C1938" s="39"/>
      <c r="D1938" s="38"/>
      <c r="E1938" s="49"/>
      <c r="F1938" s="41"/>
      <c r="G1938" s="41"/>
      <c r="H1938" s="41"/>
      <c r="I1938" s="41"/>
      <c r="J1938" s="41"/>
      <c r="K1938" s="41"/>
      <c r="L1938" s="42"/>
      <c r="M1938" s="43"/>
    </row>
    <row r="1939" spans="1:13" ht="12.75" customHeight="1">
      <c r="A1939" s="42"/>
      <c r="B1939" s="50"/>
      <c r="C1939" s="39"/>
      <c r="D1939" s="38"/>
      <c r="E1939" s="40"/>
      <c r="F1939" s="41"/>
      <c r="G1939" s="41"/>
      <c r="H1939" s="41"/>
      <c r="I1939" s="41"/>
      <c r="J1939" s="41"/>
      <c r="K1939" s="41"/>
      <c r="L1939" s="42"/>
      <c r="M1939" s="43"/>
    </row>
    <row r="1940" spans="1:13" ht="12.75" customHeight="1">
      <c r="A1940" s="42"/>
      <c r="B1940" s="50"/>
      <c r="C1940" s="39"/>
      <c r="D1940" s="38"/>
      <c r="E1940" s="40"/>
      <c r="F1940" s="41"/>
      <c r="G1940" s="41"/>
      <c r="H1940" s="41"/>
      <c r="I1940" s="41"/>
      <c r="J1940" s="41"/>
      <c r="K1940" s="41"/>
      <c r="L1940" s="42"/>
      <c r="M1940" s="43"/>
    </row>
    <row r="1941" spans="1:13" ht="12.75" customHeight="1">
      <c r="A1941" s="42"/>
      <c r="B1941" s="50"/>
      <c r="C1941" s="39"/>
      <c r="D1941" s="38"/>
      <c r="E1941" s="40"/>
      <c r="F1941" s="41"/>
      <c r="G1941" s="41"/>
      <c r="H1941" s="41"/>
      <c r="I1941" s="41"/>
      <c r="J1941" s="41"/>
      <c r="K1941" s="41"/>
      <c r="L1941" s="42"/>
      <c r="M1941" s="43"/>
    </row>
    <row r="1942" spans="1:13" ht="12.75" customHeight="1">
      <c r="A1942" s="42"/>
      <c r="B1942" s="50"/>
      <c r="C1942" s="39"/>
      <c r="D1942" s="38"/>
      <c r="E1942" s="40"/>
      <c r="F1942" s="41"/>
      <c r="G1942" s="41"/>
      <c r="H1942" s="41"/>
      <c r="I1942" s="41"/>
      <c r="J1942" s="41"/>
      <c r="K1942" s="41"/>
      <c r="L1942" s="42"/>
      <c r="M1942" s="43"/>
    </row>
    <row r="1943" spans="1:13" ht="12.75" customHeight="1">
      <c r="A1943" s="42"/>
      <c r="B1943" s="50"/>
      <c r="C1943" s="39"/>
      <c r="D1943" s="38"/>
      <c r="E1943" s="40"/>
      <c r="F1943" s="41"/>
      <c r="G1943" s="41"/>
      <c r="H1943" s="41"/>
      <c r="I1943" s="41"/>
      <c r="J1943" s="41"/>
      <c r="K1943" s="41"/>
      <c r="L1943" s="42"/>
      <c r="M1943" s="43"/>
    </row>
    <row r="1944" spans="1:13" ht="12.75" customHeight="1">
      <c r="A1944" s="42"/>
      <c r="B1944" s="50"/>
      <c r="C1944" s="39"/>
      <c r="D1944" s="38"/>
      <c r="E1944" s="40"/>
      <c r="F1944" s="41"/>
      <c r="G1944" s="41"/>
      <c r="H1944" s="41"/>
      <c r="I1944" s="41"/>
      <c r="J1944" s="41"/>
      <c r="K1944" s="41"/>
      <c r="L1944" s="42"/>
      <c r="M1944" s="43"/>
    </row>
    <row r="1945" spans="1:13" ht="12.75" customHeight="1">
      <c r="A1945" s="42"/>
      <c r="B1945" s="50"/>
      <c r="C1945" s="39"/>
      <c r="D1945" s="38"/>
      <c r="E1945" s="40"/>
      <c r="F1945" s="41"/>
      <c r="G1945" s="41"/>
      <c r="H1945" s="41"/>
      <c r="I1945" s="41"/>
      <c r="J1945" s="41"/>
      <c r="K1945" s="41"/>
      <c r="L1945" s="42"/>
      <c r="M1945" s="43"/>
    </row>
    <row r="1946" spans="1:13" ht="12.75" customHeight="1">
      <c r="A1946" s="42"/>
      <c r="B1946" s="50"/>
      <c r="C1946" s="39"/>
      <c r="D1946" s="38"/>
      <c r="E1946" s="40"/>
      <c r="F1946" s="41"/>
      <c r="G1946" s="41"/>
      <c r="H1946" s="41"/>
      <c r="I1946" s="41"/>
      <c r="J1946" s="41"/>
      <c r="K1946" s="41"/>
      <c r="L1946" s="42"/>
      <c r="M1946" s="43"/>
    </row>
    <row r="1947" spans="1:13" ht="12.75" customHeight="1">
      <c r="A1947" s="42"/>
      <c r="B1947" s="50"/>
      <c r="C1947" s="39"/>
      <c r="D1947" s="38"/>
      <c r="E1947" s="40"/>
      <c r="F1947" s="41"/>
      <c r="G1947" s="41"/>
      <c r="H1947" s="41"/>
      <c r="I1947" s="41"/>
      <c r="J1947" s="41"/>
      <c r="K1947" s="41"/>
      <c r="L1947" s="42"/>
      <c r="M1947" s="43"/>
    </row>
    <row r="1948" spans="1:13" ht="12.75" customHeight="1">
      <c r="A1948" s="42"/>
      <c r="B1948" s="50"/>
      <c r="C1948" s="39"/>
      <c r="D1948" s="38"/>
      <c r="E1948" s="40"/>
      <c r="F1948" s="41"/>
      <c r="G1948" s="41"/>
      <c r="H1948" s="41"/>
      <c r="I1948" s="41"/>
      <c r="J1948" s="41"/>
      <c r="K1948" s="41"/>
      <c r="L1948" s="42"/>
      <c r="M1948" s="43"/>
    </row>
    <row r="1949" spans="1:13" ht="12.75" customHeight="1">
      <c r="A1949" s="42"/>
      <c r="B1949" s="50"/>
      <c r="C1949" s="39"/>
      <c r="D1949" s="38"/>
      <c r="E1949" s="40"/>
      <c r="F1949" s="41"/>
      <c r="G1949" s="41"/>
      <c r="H1949" s="41"/>
      <c r="I1949" s="41"/>
      <c r="J1949" s="41"/>
      <c r="K1949" s="41"/>
      <c r="L1949" s="42"/>
      <c r="M1949" s="43"/>
    </row>
    <row r="1950" spans="1:13" ht="12.75" customHeight="1">
      <c r="A1950" s="42"/>
      <c r="B1950" s="50"/>
      <c r="C1950" s="39"/>
      <c r="D1950" s="38"/>
      <c r="E1950" s="40"/>
      <c r="F1950" s="41"/>
      <c r="G1950" s="41"/>
      <c r="H1950" s="41"/>
      <c r="I1950" s="41"/>
      <c r="J1950" s="41"/>
      <c r="K1950" s="41"/>
      <c r="L1950" s="42"/>
      <c r="M1950" s="43"/>
    </row>
    <row r="1951" spans="1:13" ht="12.75" customHeight="1">
      <c r="A1951" s="42"/>
      <c r="B1951" s="50"/>
      <c r="C1951" s="39"/>
      <c r="D1951" s="38"/>
      <c r="E1951" s="40"/>
      <c r="F1951" s="41"/>
      <c r="G1951" s="41"/>
      <c r="H1951" s="41"/>
      <c r="I1951" s="41"/>
      <c r="J1951" s="41"/>
      <c r="K1951" s="41"/>
      <c r="L1951" s="42"/>
      <c r="M1951" s="43"/>
    </row>
    <row r="1952" spans="1:13" ht="12.75" customHeight="1">
      <c r="A1952" s="42"/>
      <c r="B1952" s="50"/>
      <c r="C1952" s="39"/>
      <c r="D1952" s="38"/>
      <c r="E1952" s="40"/>
      <c r="F1952" s="41"/>
      <c r="G1952" s="41"/>
      <c r="H1952" s="41"/>
      <c r="I1952" s="41"/>
      <c r="J1952" s="41"/>
      <c r="K1952" s="41"/>
      <c r="L1952" s="42"/>
      <c r="M1952" s="43"/>
    </row>
    <row r="1953" spans="1:13" ht="12.75" customHeight="1">
      <c r="A1953" s="42"/>
      <c r="B1953" s="50"/>
      <c r="C1953" s="39"/>
      <c r="D1953" s="38"/>
      <c r="E1953" s="40"/>
      <c r="F1953" s="41"/>
      <c r="G1953" s="41"/>
      <c r="H1953" s="41"/>
      <c r="I1953" s="41"/>
      <c r="J1953" s="41"/>
      <c r="K1953" s="41"/>
      <c r="L1953" s="42"/>
      <c r="M1953" s="43"/>
    </row>
    <row r="1954" spans="1:13" ht="12.75" customHeight="1">
      <c r="A1954" s="42"/>
      <c r="B1954" s="50"/>
      <c r="C1954" s="39"/>
      <c r="D1954" s="38"/>
      <c r="E1954" s="40"/>
      <c r="F1954" s="41"/>
      <c r="G1954" s="41"/>
      <c r="H1954" s="41"/>
      <c r="I1954" s="41"/>
      <c r="J1954" s="41"/>
      <c r="K1954" s="41"/>
      <c r="L1954" s="42"/>
      <c r="M1954" s="43"/>
    </row>
    <row r="1955" spans="1:13" ht="12.75" customHeight="1">
      <c r="A1955" s="42"/>
      <c r="B1955" s="50"/>
      <c r="C1955" s="39"/>
      <c r="D1955" s="38"/>
      <c r="E1955" s="40"/>
      <c r="F1955" s="41"/>
      <c r="G1955" s="41"/>
      <c r="H1955" s="41"/>
      <c r="I1955" s="41"/>
      <c r="J1955" s="41"/>
      <c r="K1955" s="41"/>
      <c r="L1955" s="42"/>
      <c r="M1955" s="43"/>
    </row>
    <row r="1956" spans="1:13" ht="12.75" customHeight="1">
      <c r="A1956" s="42"/>
      <c r="B1956" s="50"/>
      <c r="C1956" s="39"/>
      <c r="D1956" s="38"/>
      <c r="E1956" s="40"/>
      <c r="F1956" s="41"/>
      <c r="G1956" s="41"/>
      <c r="H1956" s="41"/>
      <c r="I1956" s="41"/>
      <c r="J1956" s="41"/>
      <c r="K1956" s="41"/>
      <c r="L1956" s="42"/>
      <c r="M1956" s="43"/>
    </row>
    <row r="1957" spans="1:13" ht="12.75" customHeight="1">
      <c r="A1957" s="42"/>
      <c r="B1957" s="50"/>
      <c r="C1957" s="39"/>
      <c r="D1957" s="38"/>
      <c r="E1957" s="40"/>
      <c r="F1957" s="41"/>
      <c r="G1957" s="41"/>
      <c r="H1957" s="41"/>
      <c r="I1957" s="41"/>
      <c r="J1957" s="41"/>
      <c r="K1957" s="41"/>
      <c r="L1957" s="42"/>
      <c r="M1957" s="43"/>
    </row>
    <row r="1958" spans="1:13" ht="12.75" customHeight="1">
      <c r="A1958" s="42"/>
      <c r="B1958" s="50"/>
      <c r="C1958" s="39"/>
      <c r="D1958" s="38"/>
      <c r="E1958" s="40"/>
      <c r="F1958" s="41"/>
      <c r="G1958" s="41"/>
      <c r="H1958" s="41"/>
      <c r="I1958" s="41"/>
      <c r="J1958" s="41"/>
      <c r="K1958" s="41"/>
      <c r="L1958" s="42"/>
      <c r="M1958" s="43"/>
    </row>
    <row r="1959" spans="1:13" ht="12.75" customHeight="1">
      <c r="A1959" s="42"/>
      <c r="B1959" s="50"/>
      <c r="C1959" s="39"/>
      <c r="D1959" s="38"/>
      <c r="E1959" s="49"/>
      <c r="F1959" s="41"/>
      <c r="G1959" s="41"/>
      <c r="H1959" s="41"/>
      <c r="I1959" s="41"/>
      <c r="J1959" s="41"/>
      <c r="K1959" s="41"/>
      <c r="L1959" s="42"/>
      <c r="M1959" s="43"/>
    </row>
    <row r="1960" spans="1:13" ht="12.75" customHeight="1">
      <c r="A1960" s="42"/>
      <c r="B1960" s="50"/>
      <c r="C1960" s="39"/>
      <c r="D1960" s="38"/>
      <c r="E1960" s="40"/>
      <c r="F1960" s="41"/>
      <c r="G1960" s="41"/>
      <c r="H1960" s="41"/>
      <c r="I1960" s="41"/>
      <c r="J1960" s="41"/>
      <c r="K1960" s="41"/>
      <c r="L1960" s="42"/>
      <c r="M1960" s="43"/>
    </row>
    <row r="1961" spans="1:13" ht="12.75" customHeight="1">
      <c r="A1961" s="42"/>
      <c r="B1961" s="50"/>
      <c r="C1961" s="39"/>
      <c r="D1961" s="38"/>
      <c r="E1961" s="40"/>
      <c r="F1961" s="41"/>
      <c r="G1961" s="41"/>
      <c r="H1961" s="41"/>
      <c r="I1961" s="41"/>
      <c r="J1961" s="41"/>
      <c r="K1961" s="41"/>
      <c r="L1961" s="42"/>
      <c r="M1961" s="43"/>
    </row>
    <row r="1962" spans="1:13" ht="12.75" customHeight="1">
      <c r="A1962" s="42"/>
      <c r="B1962" s="50"/>
      <c r="C1962" s="39"/>
      <c r="D1962" s="38"/>
      <c r="E1962" s="40"/>
      <c r="F1962" s="41"/>
      <c r="G1962" s="41"/>
      <c r="H1962" s="41"/>
      <c r="I1962" s="41"/>
      <c r="J1962" s="41"/>
      <c r="K1962" s="41"/>
      <c r="L1962" s="42"/>
      <c r="M1962" s="43"/>
    </row>
    <row r="1963" spans="1:13" ht="12.75" customHeight="1">
      <c r="A1963" s="42"/>
      <c r="B1963" s="50"/>
      <c r="C1963" s="39"/>
      <c r="D1963" s="38"/>
      <c r="E1963" s="40"/>
      <c r="F1963" s="41"/>
      <c r="G1963" s="41"/>
      <c r="H1963" s="41"/>
      <c r="I1963" s="41"/>
      <c r="J1963" s="41"/>
      <c r="K1963" s="41"/>
      <c r="L1963" s="42"/>
      <c r="M1963" s="43"/>
    </row>
    <row r="1964" spans="1:13" ht="12.75" customHeight="1">
      <c r="A1964" s="42"/>
      <c r="B1964" s="50"/>
      <c r="C1964" s="39"/>
      <c r="D1964" s="38"/>
      <c r="E1964" s="40"/>
      <c r="F1964" s="41"/>
      <c r="G1964" s="41"/>
      <c r="H1964" s="41"/>
      <c r="I1964" s="41"/>
      <c r="J1964" s="41"/>
      <c r="K1964" s="41"/>
      <c r="L1964" s="42"/>
      <c r="M1964" s="43"/>
    </row>
    <row r="1965" spans="1:13" ht="12.75" customHeight="1">
      <c r="A1965" s="42"/>
      <c r="B1965" s="50"/>
      <c r="C1965" s="39"/>
      <c r="D1965" s="38"/>
      <c r="E1965" s="40"/>
      <c r="F1965" s="41"/>
      <c r="G1965" s="41"/>
      <c r="H1965" s="41"/>
      <c r="I1965" s="41"/>
      <c r="J1965" s="41"/>
      <c r="K1965" s="41"/>
      <c r="L1965" s="42"/>
      <c r="M1965" s="43"/>
    </row>
    <row r="1966" spans="1:13" ht="12.75" customHeight="1">
      <c r="A1966" s="42"/>
      <c r="B1966" s="50"/>
      <c r="C1966" s="39"/>
      <c r="D1966" s="38"/>
      <c r="E1966" s="40"/>
      <c r="F1966" s="41"/>
      <c r="G1966" s="41"/>
      <c r="H1966" s="41"/>
      <c r="I1966" s="41"/>
      <c r="J1966" s="41"/>
      <c r="K1966" s="41"/>
      <c r="L1966" s="42"/>
      <c r="M1966" s="43"/>
    </row>
    <row r="1967" spans="1:13" ht="12.75" customHeight="1">
      <c r="A1967" s="42"/>
      <c r="B1967" s="50"/>
      <c r="C1967" s="39"/>
      <c r="D1967" s="38"/>
      <c r="E1967" s="40"/>
      <c r="F1967" s="41"/>
      <c r="G1967" s="41"/>
      <c r="H1967" s="41"/>
      <c r="I1967" s="41"/>
      <c r="J1967" s="41"/>
      <c r="K1967" s="41"/>
      <c r="L1967" s="42"/>
      <c r="M1967" s="43"/>
    </row>
    <row r="1968" spans="1:13" ht="12.75" customHeight="1">
      <c r="A1968" s="42"/>
      <c r="B1968" s="50"/>
      <c r="C1968" s="39"/>
      <c r="D1968" s="38"/>
      <c r="E1968" s="40"/>
      <c r="F1968" s="41"/>
      <c r="G1968" s="41"/>
      <c r="H1968" s="41"/>
      <c r="I1968" s="41"/>
      <c r="J1968" s="41"/>
      <c r="K1968" s="41"/>
      <c r="L1968" s="42"/>
      <c r="M1968" s="43"/>
    </row>
    <row r="1969" spans="1:13" ht="12.75" customHeight="1">
      <c r="A1969" s="42"/>
      <c r="B1969" s="50"/>
      <c r="C1969" s="39"/>
      <c r="D1969" s="38"/>
      <c r="E1969" s="40"/>
      <c r="F1969" s="41"/>
      <c r="G1969" s="41"/>
      <c r="H1969" s="41"/>
      <c r="I1969" s="41"/>
      <c r="J1969" s="41"/>
      <c r="K1969" s="41"/>
      <c r="L1969" s="42"/>
      <c r="M1969" s="43"/>
    </row>
    <row r="1970" spans="1:13" ht="12.75" customHeight="1">
      <c r="A1970" s="42"/>
      <c r="B1970" s="50"/>
      <c r="C1970" s="39"/>
      <c r="D1970" s="38"/>
      <c r="E1970" s="40"/>
      <c r="F1970" s="41"/>
      <c r="G1970" s="41"/>
      <c r="H1970" s="41"/>
      <c r="I1970" s="41"/>
      <c r="J1970" s="41"/>
      <c r="K1970" s="41"/>
      <c r="L1970" s="42"/>
      <c r="M1970" s="43"/>
    </row>
    <row r="1971" spans="1:13" ht="12.75" customHeight="1">
      <c r="A1971" s="42"/>
      <c r="B1971" s="50"/>
      <c r="C1971" s="39"/>
      <c r="D1971" s="38"/>
      <c r="E1971" s="40"/>
      <c r="F1971" s="41"/>
      <c r="G1971" s="41"/>
      <c r="H1971" s="41"/>
      <c r="I1971" s="41"/>
      <c r="J1971" s="41"/>
      <c r="K1971" s="41"/>
      <c r="L1971" s="42"/>
      <c r="M1971" s="43"/>
    </row>
    <row r="1972" spans="1:13" ht="12.75" customHeight="1">
      <c r="A1972" s="42"/>
      <c r="B1972" s="50"/>
      <c r="C1972" s="39"/>
      <c r="D1972" s="38"/>
      <c r="E1972" s="40"/>
      <c r="F1972" s="41"/>
      <c r="G1972" s="41"/>
      <c r="H1972" s="41"/>
      <c r="I1972" s="41"/>
      <c r="J1972" s="41"/>
      <c r="K1972" s="41"/>
      <c r="L1972" s="42"/>
      <c r="M1972" s="43"/>
    </row>
    <row r="1973" spans="1:13" ht="12.75" customHeight="1">
      <c r="A1973" s="42"/>
      <c r="B1973" s="50"/>
      <c r="C1973" s="39"/>
      <c r="D1973" s="38"/>
      <c r="E1973" s="40"/>
      <c r="F1973" s="41"/>
      <c r="G1973" s="41"/>
      <c r="H1973" s="41"/>
      <c r="I1973" s="41"/>
      <c r="J1973" s="41"/>
      <c r="K1973" s="41"/>
      <c r="L1973" s="42"/>
      <c r="M1973" s="43"/>
    </row>
    <row r="1974" spans="1:13" ht="12.75" customHeight="1">
      <c r="A1974" s="42"/>
      <c r="B1974" s="50"/>
      <c r="C1974" s="39"/>
      <c r="D1974" s="38"/>
      <c r="E1974" s="40"/>
      <c r="F1974" s="41"/>
      <c r="G1974" s="41"/>
      <c r="H1974" s="41"/>
      <c r="I1974" s="41"/>
      <c r="J1974" s="41"/>
      <c r="K1974" s="41"/>
      <c r="L1974" s="42"/>
      <c r="M1974" s="43"/>
    </row>
    <row r="1975" spans="1:13" ht="12.75" customHeight="1">
      <c r="A1975" s="42"/>
      <c r="B1975" s="50"/>
      <c r="C1975" s="39"/>
      <c r="D1975" s="38"/>
      <c r="E1975" s="40"/>
      <c r="F1975" s="41"/>
      <c r="G1975" s="41"/>
      <c r="H1975" s="41"/>
      <c r="I1975" s="41"/>
      <c r="J1975" s="41"/>
      <c r="K1975" s="41"/>
      <c r="L1975" s="42"/>
      <c r="M1975" s="43"/>
    </row>
    <row r="1976" spans="1:13" ht="12.75" customHeight="1">
      <c r="A1976" s="42"/>
      <c r="B1976" s="50"/>
      <c r="C1976" s="39"/>
      <c r="D1976" s="38"/>
      <c r="E1976" s="40"/>
      <c r="F1976" s="41"/>
      <c r="G1976" s="41"/>
      <c r="H1976" s="41"/>
      <c r="I1976" s="41"/>
      <c r="J1976" s="41"/>
      <c r="K1976" s="41"/>
      <c r="L1976" s="42"/>
      <c r="M1976" s="43"/>
    </row>
    <row r="1977" spans="1:13" ht="12.75" customHeight="1">
      <c r="A1977" s="42"/>
      <c r="B1977" s="50"/>
      <c r="C1977" s="39"/>
      <c r="D1977" s="38"/>
      <c r="E1977" s="40"/>
      <c r="F1977" s="41"/>
      <c r="G1977" s="41"/>
      <c r="H1977" s="41"/>
      <c r="I1977" s="41"/>
      <c r="J1977" s="41"/>
      <c r="K1977" s="41"/>
      <c r="L1977" s="42"/>
      <c r="M1977" s="43"/>
    </row>
    <row r="1978" spans="1:13" ht="12.75" customHeight="1">
      <c r="A1978" s="42"/>
      <c r="B1978" s="50"/>
      <c r="C1978" s="39"/>
      <c r="D1978" s="38"/>
      <c r="E1978" s="40"/>
      <c r="F1978" s="41"/>
      <c r="G1978" s="41"/>
      <c r="H1978" s="41"/>
      <c r="I1978" s="41"/>
      <c r="J1978" s="41"/>
      <c r="K1978" s="41"/>
      <c r="L1978" s="42"/>
      <c r="M1978" s="43"/>
    </row>
    <row r="1979" spans="1:13" ht="12.75" customHeight="1">
      <c r="A1979" s="42"/>
      <c r="B1979" s="50"/>
      <c r="C1979" s="39"/>
      <c r="D1979" s="38"/>
      <c r="E1979" s="40"/>
      <c r="F1979" s="41"/>
      <c r="G1979" s="41"/>
      <c r="H1979" s="41"/>
      <c r="I1979" s="41"/>
      <c r="J1979" s="41"/>
      <c r="K1979" s="41"/>
      <c r="L1979" s="42"/>
      <c r="M1979" s="43"/>
    </row>
    <row r="1980" spans="1:13" ht="12.75" customHeight="1">
      <c r="A1980" s="42"/>
      <c r="B1980" s="50"/>
      <c r="C1980" s="39"/>
      <c r="D1980" s="38"/>
      <c r="E1980" s="49"/>
      <c r="F1980" s="41"/>
      <c r="G1980" s="41"/>
      <c r="H1980" s="41"/>
      <c r="I1980" s="41"/>
      <c r="J1980" s="41"/>
      <c r="K1980" s="41"/>
      <c r="L1980" s="42"/>
      <c r="M1980" s="43"/>
    </row>
    <row r="1981" spans="1:13" ht="12.75" customHeight="1">
      <c r="A1981" s="42"/>
      <c r="B1981" s="50"/>
      <c r="C1981" s="39"/>
      <c r="D1981" s="38"/>
      <c r="E1981" s="40"/>
      <c r="F1981" s="41"/>
      <c r="G1981" s="41"/>
      <c r="H1981" s="41"/>
      <c r="I1981" s="41"/>
      <c r="J1981" s="41"/>
      <c r="K1981" s="41"/>
      <c r="L1981" s="42"/>
      <c r="M1981" s="43"/>
    </row>
    <row r="1982" spans="1:13" ht="12.75" customHeight="1">
      <c r="A1982" s="42"/>
      <c r="B1982" s="50"/>
      <c r="C1982" s="39"/>
      <c r="D1982" s="38"/>
      <c r="E1982" s="40"/>
      <c r="F1982" s="41"/>
      <c r="G1982" s="41"/>
      <c r="H1982" s="41"/>
      <c r="I1982" s="41"/>
      <c r="J1982" s="41"/>
      <c r="K1982" s="41"/>
      <c r="L1982" s="42"/>
      <c r="M1982" s="43"/>
    </row>
    <row r="1983" spans="1:13" ht="12.75" customHeight="1">
      <c r="A1983" s="42"/>
      <c r="B1983" s="50"/>
      <c r="C1983" s="39"/>
      <c r="D1983" s="38"/>
      <c r="E1983" s="40"/>
      <c r="F1983" s="41"/>
      <c r="G1983" s="41"/>
      <c r="H1983" s="41"/>
      <c r="I1983" s="41"/>
      <c r="J1983" s="41"/>
      <c r="K1983" s="41"/>
      <c r="L1983" s="42"/>
      <c r="M1983" s="43"/>
    </row>
    <row r="1984" spans="1:13" ht="12.75" customHeight="1">
      <c r="A1984" s="42"/>
      <c r="B1984" s="50"/>
      <c r="C1984" s="39"/>
      <c r="D1984" s="38"/>
      <c r="E1984" s="40"/>
      <c r="F1984" s="41"/>
      <c r="G1984" s="41"/>
      <c r="H1984" s="41"/>
      <c r="I1984" s="41"/>
      <c r="J1984" s="41"/>
      <c r="K1984" s="41"/>
      <c r="L1984" s="42"/>
      <c r="M1984" s="43"/>
    </row>
    <row r="1985" spans="1:13" ht="12.75" customHeight="1">
      <c r="A1985" s="42"/>
      <c r="B1985" s="50"/>
      <c r="C1985" s="39"/>
      <c r="D1985" s="38"/>
      <c r="E1985" s="40"/>
      <c r="F1985" s="41"/>
      <c r="G1985" s="41"/>
      <c r="H1985" s="41"/>
      <c r="I1985" s="41"/>
      <c r="J1985" s="41"/>
      <c r="K1985" s="41"/>
      <c r="L1985" s="42"/>
      <c r="M1985" s="43"/>
    </row>
    <row r="1986" spans="1:13" ht="12.75" customHeight="1">
      <c r="A1986" s="42"/>
      <c r="B1986" s="50"/>
      <c r="C1986" s="39"/>
      <c r="D1986" s="38"/>
      <c r="E1986" s="40"/>
      <c r="F1986" s="41"/>
      <c r="G1986" s="41"/>
      <c r="H1986" s="41"/>
      <c r="I1986" s="41"/>
      <c r="J1986" s="41"/>
      <c r="K1986" s="41"/>
      <c r="L1986" s="42"/>
      <c r="M1986" s="43"/>
    </row>
    <row r="1987" spans="1:13" ht="12.75" customHeight="1">
      <c r="A1987" s="42"/>
      <c r="B1987" s="50"/>
      <c r="C1987" s="39"/>
      <c r="D1987" s="38"/>
      <c r="E1987" s="40"/>
      <c r="F1987" s="41"/>
      <c r="G1987" s="41"/>
      <c r="H1987" s="41"/>
      <c r="I1987" s="41"/>
      <c r="J1987" s="41"/>
      <c r="K1987" s="41"/>
      <c r="L1987" s="42"/>
      <c r="M1987" s="43"/>
    </row>
    <row r="1988" spans="1:13" ht="12.75" customHeight="1">
      <c r="A1988" s="42"/>
      <c r="B1988" s="50"/>
      <c r="C1988" s="39"/>
      <c r="D1988" s="38"/>
      <c r="E1988" s="40"/>
      <c r="F1988" s="41"/>
      <c r="G1988" s="41"/>
      <c r="H1988" s="41"/>
      <c r="I1988" s="41"/>
      <c r="J1988" s="41"/>
      <c r="K1988" s="41"/>
      <c r="L1988" s="42"/>
      <c r="M1988" s="43"/>
    </row>
    <row r="1989" spans="1:13" ht="12.75" customHeight="1">
      <c r="A1989" s="42"/>
      <c r="B1989" s="50"/>
      <c r="C1989" s="39"/>
      <c r="D1989" s="38"/>
      <c r="E1989" s="40"/>
      <c r="F1989" s="41"/>
      <c r="G1989" s="41"/>
      <c r="H1989" s="41"/>
      <c r="I1989" s="41"/>
      <c r="J1989" s="41"/>
      <c r="K1989" s="41"/>
      <c r="L1989" s="42"/>
      <c r="M1989" s="43"/>
    </row>
    <row r="1990" spans="1:13" ht="12.75" customHeight="1">
      <c r="A1990" s="42"/>
      <c r="B1990" s="50"/>
      <c r="C1990" s="39"/>
      <c r="D1990" s="38"/>
      <c r="E1990" s="40"/>
      <c r="F1990" s="41"/>
      <c r="G1990" s="41"/>
      <c r="H1990" s="41"/>
      <c r="I1990" s="41"/>
      <c r="J1990" s="41"/>
      <c r="K1990" s="41"/>
      <c r="L1990" s="42"/>
      <c r="M1990" s="43"/>
    </row>
    <row r="1991" spans="1:13" ht="12.75" customHeight="1">
      <c r="A1991" s="42"/>
      <c r="B1991" s="50"/>
      <c r="C1991" s="39"/>
      <c r="D1991" s="38"/>
      <c r="E1991" s="40"/>
      <c r="F1991" s="41"/>
      <c r="G1991" s="41"/>
      <c r="H1991" s="41"/>
      <c r="I1991" s="41"/>
      <c r="J1991" s="41"/>
      <c r="K1991" s="41"/>
      <c r="L1991" s="42"/>
      <c r="M1991" s="43"/>
    </row>
    <row r="1992" spans="1:13" ht="12.75" customHeight="1">
      <c r="A1992" s="42"/>
      <c r="B1992" s="50"/>
      <c r="C1992" s="39"/>
      <c r="D1992" s="38"/>
      <c r="E1992" s="40"/>
      <c r="F1992" s="41"/>
      <c r="G1992" s="41"/>
      <c r="H1992" s="41"/>
      <c r="I1992" s="41"/>
      <c r="J1992" s="41"/>
      <c r="K1992" s="41"/>
      <c r="L1992" s="42"/>
      <c r="M1992" s="43"/>
    </row>
    <row r="1993" spans="1:13" ht="12.75" customHeight="1">
      <c r="A1993" s="42"/>
      <c r="B1993" s="50"/>
      <c r="C1993" s="39"/>
      <c r="D1993" s="38"/>
      <c r="E1993" s="40"/>
      <c r="F1993" s="41"/>
      <c r="G1993" s="41"/>
      <c r="H1993" s="41"/>
      <c r="I1993" s="41"/>
      <c r="J1993" s="41"/>
      <c r="K1993" s="41"/>
      <c r="L1993" s="42"/>
      <c r="M1993" s="43"/>
    </row>
    <row r="1994" spans="1:13" ht="12.75" customHeight="1">
      <c r="A1994" s="42"/>
      <c r="B1994" s="50"/>
      <c r="C1994" s="39"/>
      <c r="D1994" s="38"/>
      <c r="E1994" s="40"/>
      <c r="F1994" s="41"/>
      <c r="G1994" s="41"/>
      <c r="H1994" s="41"/>
      <c r="I1994" s="41"/>
      <c r="J1994" s="41"/>
      <c r="K1994" s="41"/>
      <c r="L1994" s="42"/>
      <c r="M1994" s="43"/>
    </row>
    <row r="1995" spans="1:13" ht="12.75" customHeight="1">
      <c r="A1995" s="42"/>
      <c r="B1995" s="50"/>
      <c r="C1995" s="39"/>
      <c r="D1995" s="38"/>
      <c r="E1995" s="40"/>
      <c r="F1995" s="41"/>
      <c r="G1995" s="41"/>
      <c r="H1995" s="41"/>
      <c r="I1995" s="41"/>
      <c r="J1995" s="41"/>
      <c r="K1995" s="41"/>
      <c r="L1995" s="42"/>
      <c r="M1995" s="43"/>
    </row>
    <row r="1996" spans="1:13" ht="12.75" customHeight="1">
      <c r="A1996" s="42"/>
      <c r="B1996" s="50"/>
      <c r="C1996" s="39"/>
      <c r="D1996" s="38"/>
      <c r="E1996" s="40"/>
      <c r="F1996" s="41"/>
      <c r="G1996" s="41"/>
      <c r="H1996" s="41"/>
      <c r="I1996" s="41"/>
      <c r="J1996" s="41"/>
      <c r="K1996" s="41"/>
      <c r="L1996" s="42"/>
      <c r="M1996" s="43"/>
    </row>
    <row r="1997" spans="1:13" ht="12.75" customHeight="1">
      <c r="A1997" s="42"/>
      <c r="B1997" s="50"/>
      <c r="C1997" s="39"/>
      <c r="D1997" s="38"/>
      <c r="E1997" s="40"/>
      <c r="F1997" s="41"/>
      <c r="G1997" s="41"/>
      <c r="H1997" s="41"/>
      <c r="I1997" s="41"/>
      <c r="J1997" s="41"/>
      <c r="K1997" s="41"/>
      <c r="L1997" s="42"/>
      <c r="M1997" s="43"/>
    </row>
    <row r="1998" spans="1:13" ht="12.75" customHeight="1">
      <c r="A1998" s="42"/>
      <c r="B1998" s="50"/>
      <c r="C1998" s="39"/>
      <c r="D1998" s="38"/>
      <c r="E1998" s="40"/>
      <c r="F1998" s="41"/>
      <c r="G1998" s="41"/>
      <c r="H1998" s="41"/>
      <c r="I1998" s="41"/>
      <c r="J1998" s="41"/>
      <c r="K1998" s="41"/>
      <c r="L1998" s="42"/>
      <c r="M1998" s="43"/>
    </row>
    <row r="1999" spans="1:13" ht="12.75" customHeight="1">
      <c r="A1999" s="42"/>
      <c r="B1999" s="50"/>
      <c r="C1999" s="39"/>
      <c r="D1999" s="38"/>
      <c r="E1999" s="40"/>
      <c r="F1999" s="41"/>
      <c r="G1999" s="41"/>
      <c r="H1999" s="41"/>
      <c r="I1999" s="41"/>
      <c r="J1999" s="41"/>
      <c r="K1999" s="41"/>
      <c r="L1999" s="42"/>
      <c r="M1999" s="43"/>
    </row>
    <row r="2000" spans="1:13" ht="12.75" customHeight="1">
      <c r="A2000" s="42"/>
      <c r="B2000" s="50"/>
      <c r="C2000" s="39"/>
      <c r="D2000" s="38"/>
      <c r="E2000" s="40"/>
      <c r="F2000" s="41"/>
      <c r="G2000" s="41"/>
      <c r="H2000" s="41"/>
      <c r="I2000" s="41"/>
      <c r="J2000" s="41"/>
      <c r="K2000" s="41"/>
      <c r="L2000" s="42"/>
      <c r="M2000" s="43"/>
    </row>
    <row r="2001" spans="1:13" ht="12.75" customHeight="1">
      <c r="A2001" s="42"/>
      <c r="B2001" s="50"/>
      <c r="C2001" s="39"/>
      <c r="D2001" s="38"/>
      <c r="E2001" s="49"/>
      <c r="F2001" s="41"/>
      <c r="G2001" s="41"/>
      <c r="H2001" s="41"/>
      <c r="I2001" s="41"/>
      <c r="J2001" s="41"/>
      <c r="K2001" s="41"/>
      <c r="L2001" s="42"/>
      <c r="M2001" s="43"/>
    </row>
    <row r="2002" spans="1:13" ht="12.75" customHeight="1">
      <c r="A2002" s="42"/>
      <c r="B2002" s="50"/>
      <c r="C2002" s="39"/>
      <c r="D2002" s="38"/>
      <c r="E2002" s="40"/>
      <c r="F2002" s="41"/>
      <c r="G2002" s="41"/>
      <c r="H2002" s="41"/>
      <c r="I2002" s="41"/>
      <c r="J2002" s="41"/>
      <c r="K2002" s="41"/>
      <c r="L2002" s="42"/>
      <c r="M2002" s="43"/>
    </row>
    <row r="2003" spans="1:13" ht="12.75" customHeight="1">
      <c r="A2003" s="42"/>
      <c r="B2003" s="50"/>
      <c r="C2003" s="39"/>
      <c r="D2003" s="38"/>
      <c r="E2003" s="40"/>
      <c r="F2003" s="41"/>
      <c r="G2003" s="41"/>
      <c r="H2003" s="41"/>
      <c r="I2003" s="41"/>
      <c r="J2003" s="41"/>
      <c r="K2003" s="41"/>
      <c r="L2003" s="42"/>
      <c r="M2003" s="43"/>
    </row>
    <row r="2004" spans="1:13" ht="12.75" customHeight="1">
      <c r="A2004" s="42"/>
      <c r="B2004" s="50"/>
      <c r="C2004" s="39"/>
      <c r="D2004" s="38"/>
      <c r="E2004" s="40"/>
      <c r="F2004" s="41"/>
      <c r="G2004" s="41"/>
      <c r="H2004" s="41"/>
      <c r="I2004" s="41"/>
      <c r="J2004" s="41"/>
      <c r="K2004" s="41"/>
      <c r="L2004" s="42"/>
      <c r="M2004" s="43"/>
    </row>
    <row r="2005" spans="1:13" ht="12.75" customHeight="1">
      <c r="A2005" s="42"/>
      <c r="B2005" s="50"/>
      <c r="C2005" s="39"/>
      <c r="D2005" s="38"/>
      <c r="E2005" s="40"/>
      <c r="F2005" s="41"/>
      <c r="G2005" s="41"/>
      <c r="H2005" s="41"/>
      <c r="I2005" s="41"/>
      <c r="J2005" s="41"/>
      <c r="K2005" s="41"/>
      <c r="L2005" s="42"/>
      <c r="M2005" s="43"/>
    </row>
    <row r="2006" spans="1:13" ht="12.75" customHeight="1">
      <c r="A2006" s="42"/>
      <c r="B2006" s="50"/>
      <c r="C2006" s="39"/>
      <c r="D2006" s="38"/>
      <c r="E2006" s="40"/>
      <c r="F2006" s="41"/>
      <c r="G2006" s="41"/>
      <c r="H2006" s="41"/>
      <c r="I2006" s="41"/>
      <c r="J2006" s="41"/>
      <c r="K2006" s="41"/>
      <c r="L2006" s="42"/>
      <c r="M2006" s="43"/>
    </row>
    <row r="2007" spans="1:13" ht="12.75" customHeight="1">
      <c r="A2007" s="42"/>
      <c r="B2007" s="50"/>
      <c r="C2007" s="39"/>
      <c r="D2007" s="38"/>
      <c r="E2007" s="40"/>
      <c r="F2007" s="41"/>
      <c r="G2007" s="41"/>
      <c r="H2007" s="41"/>
      <c r="I2007" s="41"/>
      <c r="J2007" s="41"/>
      <c r="K2007" s="41"/>
      <c r="L2007" s="42"/>
      <c r="M2007" s="43"/>
    </row>
    <row r="2008" spans="1:13" ht="12.75" customHeight="1">
      <c r="A2008" s="42"/>
      <c r="B2008" s="50"/>
      <c r="C2008" s="39"/>
      <c r="D2008" s="38"/>
      <c r="E2008" s="40"/>
      <c r="F2008" s="41"/>
      <c r="G2008" s="41"/>
      <c r="H2008" s="41"/>
      <c r="I2008" s="41"/>
      <c r="J2008" s="41"/>
      <c r="K2008" s="41"/>
      <c r="L2008" s="42"/>
      <c r="M2008" s="43"/>
    </row>
    <row r="2009" spans="1:13" ht="12.75" customHeight="1">
      <c r="A2009" s="42"/>
      <c r="B2009" s="50"/>
      <c r="C2009" s="39"/>
      <c r="D2009" s="38"/>
      <c r="E2009" s="40"/>
      <c r="F2009" s="41"/>
      <c r="G2009" s="41"/>
      <c r="H2009" s="41"/>
      <c r="I2009" s="41"/>
      <c r="J2009" s="41"/>
      <c r="K2009" s="41"/>
      <c r="L2009" s="42"/>
      <c r="M2009" s="43"/>
    </row>
    <row r="2010" spans="1:13" ht="12.75" customHeight="1">
      <c r="A2010" s="42"/>
      <c r="B2010" s="50"/>
      <c r="C2010" s="39"/>
      <c r="D2010" s="38"/>
      <c r="E2010" s="40"/>
      <c r="F2010" s="41"/>
      <c r="G2010" s="41"/>
      <c r="H2010" s="41"/>
      <c r="I2010" s="41"/>
      <c r="J2010" s="41"/>
      <c r="K2010" s="41"/>
      <c r="L2010" s="42"/>
      <c r="M2010" s="43"/>
    </row>
    <row r="2011" spans="1:13" ht="12.75" customHeight="1">
      <c r="A2011" s="42"/>
      <c r="B2011" s="50"/>
      <c r="C2011" s="39"/>
      <c r="D2011" s="38"/>
      <c r="E2011" s="40"/>
      <c r="F2011" s="41"/>
      <c r="G2011" s="41"/>
      <c r="H2011" s="41"/>
      <c r="I2011" s="41"/>
      <c r="J2011" s="41"/>
      <c r="K2011" s="41"/>
      <c r="L2011" s="42"/>
      <c r="M2011" s="43"/>
    </row>
    <row r="2012" spans="1:13" ht="12.75" customHeight="1">
      <c r="A2012" s="42"/>
      <c r="B2012" s="50"/>
      <c r="C2012" s="39"/>
      <c r="D2012" s="38"/>
      <c r="E2012" s="40"/>
      <c r="F2012" s="41"/>
      <c r="G2012" s="41"/>
      <c r="H2012" s="41"/>
      <c r="I2012" s="41"/>
      <c r="J2012" s="41"/>
      <c r="K2012" s="41"/>
      <c r="L2012" s="42"/>
      <c r="M2012" s="43"/>
    </row>
    <row r="2013" spans="1:13" ht="12.75" customHeight="1">
      <c r="A2013" s="42"/>
      <c r="B2013" s="50"/>
      <c r="C2013" s="39"/>
      <c r="D2013" s="38"/>
      <c r="E2013" s="40"/>
      <c r="F2013" s="41"/>
      <c r="G2013" s="41"/>
      <c r="H2013" s="41"/>
      <c r="I2013" s="41"/>
      <c r="J2013" s="41"/>
      <c r="K2013" s="41"/>
      <c r="L2013" s="42"/>
      <c r="M2013" s="43"/>
    </row>
    <row r="2014" spans="1:13" ht="12.75" customHeight="1">
      <c r="A2014" s="42"/>
      <c r="B2014" s="50"/>
      <c r="C2014" s="39"/>
      <c r="D2014" s="38"/>
      <c r="E2014" s="40"/>
      <c r="F2014" s="41"/>
      <c r="G2014" s="41"/>
      <c r="H2014" s="41"/>
      <c r="I2014" s="41"/>
      <c r="J2014" s="41"/>
      <c r="K2014" s="41"/>
      <c r="L2014" s="42"/>
      <c r="M2014" s="43"/>
    </row>
    <row r="2015" spans="1:13" ht="12.75" customHeight="1">
      <c r="A2015" s="42"/>
      <c r="B2015" s="50"/>
      <c r="C2015" s="39"/>
      <c r="D2015" s="38"/>
      <c r="E2015" s="40"/>
      <c r="F2015" s="41"/>
      <c r="G2015" s="41"/>
      <c r="H2015" s="41"/>
      <c r="I2015" s="41"/>
      <c r="J2015" s="41"/>
      <c r="K2015" s="41"/>
      <c r="L2015" s="42"/>
      <c r="M2015" s="43"/>
    </row>
    <row r="2016" spans="1:13" ht="12.75" customHeight="1">
      <c r="A2016" s="42"/>
      <c r="B2016" s="50"/>
      <c r="C2016" s="39"/>
      <c r="D2016" s="38"/>
      <c r="E2016" s="40"/>
      <c r="F2016" s="41"/>
      <c r="G2016" s="41"/>
      <c r="H2016" s="41"/>
      <c r="I2016" s="41"/>
      <c r="J2016" s="41"/>
      <c r="K2016" s="41"/>
      <c r="L2016" s="42"/>
      <c r="M2016" s="43"/>
    </row>
    <row r="2017" spans="1:13" ht="12.75" customHeight="1">
      <c r="A2017" s="42"/>
      <c r="B2017" s="50"/>
      <c r="C2017" s="39"/>
      <c r="D2017" s="38"/>
      <c r="E2017" s="40"/>
      <c r="F2017" s="41"/>
      <c r="G2017" s="41"/>
      <c r="H2017" s="41"/>
      <c r="I2017" s="41"/>
      <c r="J2017" s="41"/>
      <c r="K2017" s="41"/>
      <c r="L2017" s="42"/>
      <c r="M2017" s="43"/>
    </row>
    <row r="2018" spans="1:13" ht="12.75" customHeight="1">
      <c r="A2018" s="42"/>
      <c r="B2018" s="50"/>
      <c r="C2018" s="39"/>
      <c r="D2018" s="38"/>
      <c r="E2018" s="40"/>
      <c r="F2018" s="41"/>
      <c r="G2018" s="41"/>
      <c r="H2018" s="41"/>
      <c r="I2018" s="41"/>
      <c r="J2018" s="41"/>
      <c r="K2018" s="41"/>
      <c r="L2018" s="42"/>
      <c r="M2018" s="43"/>
    </row>
    <row r="2019" spans="1:13" ht="12.75" customHeight="1">
      <c r="A2019" s="42"/>
      <c r="B2019" s="50"/>
      <c r="C2019" s="39"/>
      <c r="D2019" s="38"/>
      <c r="E2019" s="40"/>
      <c r="F2019" s="41"/>
      <c r="G2019" s="41"/>
      <c r="H2019" s="41"/>
      <c r="I2019" s="41"/>
      <c r="J2019" s="41"/>
      <c r="K2019" s="41"/>
      <c r="L2019" s="42"/>
      <c r="M2019" s="43"/>
    </row>
    <row r="2020" spans="1:13" ht="12.75" customHeight="1">
      <c r="A2020" s="42"/>
      <c r="B2020" s="50"/>
      <c r="C2020" s="39"/>
      <c r="D2020" s="38"/>
      <c r="E2020" s="40"/>
      <c r="F2020" s="41"/>
      <c r="G2020" s="41"/>
      <c r="H2020" s="41"/>
      <c r="I2020" s="41"/>
      <c r="J2020" s="41"/>
      <c r="K2020" s="41"/>
      <c r="L2020" s="42"/>
      <c r="M2020" s="43"/>
    </row>
    <row r="2021" spans="1:13" ht="12.75" customHeight="1">
      <c r="A2021" s="42"/>
      <c r="B2021" s="50"/>
      <c r="C2021" s="39"/>
      <c r="D2021" s="38"/>
      <c r="E2021" s="40"/>
      <c r="F2021" s="41"/>
      <c r="G2021" s="41"/>
      <c r="H2021" s="41"/>
      <c r="I2021" s="41"/>
      <c r="J2021" s="41"/>
      <c r="K2021" s="41"/>
      <c r="L2021" s="42"/>
      <c r="M2021" s="43"/>
    </row>
    <row r="2022" spans="1:13" ht="12.75" customHeight="1">
      <c r="A2022" s="42"/>
      <c r="B2022" s="50"/>
      <c r="C2022" s="39"/>
      <c r="D2022" s="38"/>
      <c r="E2022" s="49"/>
      <c r="F2022" s="41"/>
      <c r="G2022" s="41"/>
      <c r="H2022" s="41"/>
      <c r="I2022" s="41"/>
      <c r="J2022" s="41"/>
      <c r="K2022" s="41"/>
      <c r="L2022" s="42"/>
      <c r="M2022" s="43"/>
    </row>
    <row r="2023" spans="1:13" ht="12.75" customHeight="1">
      <c r="A2023" s="42"/>
      <c r="B2023" s="50"/>
      <c r="C2023" s="39"/>
      <c r="D2023" s="38"/>
      <c r="E2023" s="40"/>
      <c r="F2023" s="41"/>
      <c r="G2023" s="41"/>
      <c r="H2023" s="41"/>
      <c r="I2023" s="41"/>
      <c r="J2023" s="41"/>
      <c r="K2023" s="41"/>
      <c r="L2023" s="42"/>
      <c r="M2023" s="43"/>
    </row>
    <row r="2024" spans="1:13" ht="12.75" customHeight="1">
      <c r="A2024" s="42"/>
      <c r="B2024" s="50"/>
      <c r="C2024" s="39"/>
      <c r="D2024" s="38"/>
      <c r="E2024" s="40"/>
      <c r="F2024" s="41"/>
      <c r="G2024" s="41"/>
      <c r="H2024" s="41"/>
      <c r="I2024" s="41"/>
      <c r="J2024" s="41"/>
      <c r="K2024" s="41"/>
      <c r="L2024" s="42"/>
      <c r="M2024" s="43"/>
    </row>
    <row r="2025" spans="1:13" ht="12.75" customHeight="1">
      <c r="A2025" s="42"/>
      <c r="B2025" s="50"/>
      <c r="C2025" s="39"/>
      <c r="D2025" s="38"/>
      <c r="E2025" s="40"/>
      <c r="F2025" s="41"/>
      <c r="G2025" s="41"/>
      <c r="H2025" s="41"/>
      <c r="I2025" s="41"/>
      <c r="J2025" s="41"/>
      <c r="K2025" s="41"/>
      <c r="L2025" s="42"/>
      <c r="M2025" s="43"/>
    </row>
    <row r="2026" spans="1:13" ht="12.75" customHeight="1">
      <c r="A2026" s="42"/>
      <c r="B2026" s="50"/>
      <c r="C2026" s="39"/>
      <c r="D2026" s="38"/>
      <c r="E2026" s="40"/>
      <c r="F2026" s="41"/>
      <c r="G2026" s="41"/>
      <c r="H2026" s="41"/>
      <c r="I2026" s="41"/>
      <c r="J2026" s="41"/>
      <c r="K2026" s="41"/>
      <c r="L2026" s="42"/>
      <c r="M2026" s="43"/>
    </row>
    <row r="2027" spans="1:13" ht="12.75" customHeight="1">
      <c r="A2027" s="42"/>
      <c r="B2027" s="50"/>
      <c r="C2027" s="39"/>
      <c r="D2027" s="38"/>
      <c r="E2027" s="40"/>
      <c r="F2027" s="41"/>
      <c r="G2027" s="41"/>
      <c r="H2027" s="41"/>
      <c r="I2027" s="41"/>
      <c r="J2027" s="41"/>
      <c r="K2027" s="41"/>
      <c r="L2027" s="42"/>
      <c r="M2027" s="43"/>
    </row>
    <row r="2028" spans="1:13" ht="12.75" customHeight="1">
      <c r="A2028" s="42"/>
      <c r="B2028" s="50"/>
      <c r="C2028" s="39"/>
      <c r="D2028" s="38"/>
      <c r="E2028" s="40"/>
      <c r="F2028" s="41"/>
      <c r="G2028" s="41"/>
      <c r="H2028" s="41"/>
      <c r="I2028" s="41"/>
      <c r="J2028" s="41"/>
      <c r="K2028" s="41"/>
      <c r="L2028" s="42"/>
      <c r="M2028" s="43"/>
    </row>
    <row r="2029" spans="1:13" ht="12.75" customHeight="1">
      <c r="A2029" s="42"/>
      <c r="B2029" s="50"/>
      <c r="C2029" s="39"/>
      <c r="D2029" s="38"/>
      <c r="E2029" s="40"/>
      <c r="F2029" s="41"/>
      <c r="G2029" s="41"/>
      <c r="H2029" s="41"/>
      <c r="I2029" s="41"/>
      <c r="J2029" s="41"/>
      <c r="K2029" s="41"/>
      <c r="L2029" s="42"/>
      <c r="M2029" s="43"/>
    </row>
    <row r="2030" spans="1:13" ht="12.75" customHeight="1">
      <c r="A2030" s="42"/>
      <c r="B2030" s="50"/>
      <c r="C2030" s="39"/>
      <c r="D2030" s="38"/>
      <c r="E2030" s="40"/>
      <c r="F2030" s="41"/>
      <c r="G2030" s="41"/>
      <c r="H2030" s="41"/>
      <c r="I2030" s="41"/>
      <c r="J2030" s="41"/>
      <c r="K2030" s="41"/>
      <c r="L2030" s="42"/>
      <c r="M2030" s="43"/>
    </row>
    <row r="2031" spans="1:13" ht="12.75" customHeight="1">
      <c r="A2031" s="42"/>
      <c r="B2031" s="50"/>
      <c r="C2031" s="39"/>
      <c r="D2031" s="38"/>
      <c r="E2031" s="40"/>
      <c r="F2031" s="41"/>
      <c r="G2031" s="41"/>
      <c r="H2031" s="41"/>
      <c r="I2031" s="41"/>
      <c r="J2031" s="41"/>
      <c r="K2031" s="41"/>
      <c r="L2031" s="42"/>
      <c r="M2031" s="43"/>
    </row>
    <row r="2032" spans="1:13" ht="12.75" customHeight="1">
      <c r="A2032" s="42"/>
      <c r="B2032" s="50"/>
      <c r="C2032" s="39"/>
      <c r="D2032" s="38"/>
      <c r="E2032" s="40"/>
      <c r="F2032" s="41"/>
      <c r="G2032" s="41"/>
      <c r="H2032" s="41"/>
      <c r="I2032" s="41"/>
      <c r="J2032" s="41"/>
      <c r="K2032" s="41"/>
      <c r="L2032" s="42"/>
      <c r="M2032" s="43"/>
    </row>
    <row r="2033" spans="1:13" ht="12.75" customHeight="1">
      <c r="A2033" s="42"/>
      <c r="B2033" s="50"/>
      <c r="C2033" s="39"/>
      <c r="D2033" s="38"/>
      <c r="E2033" s="40"/>
      <c r="F2033" s="41"/>
      <c r="G2033" s="41"/>
      <c r="H2033" s="41"/>
      <c r="I2033" s="41"/>
      <c r="J2033" s="41"/>
      <c r="K2033" s="41"/>
      <c r="L2033" s="42"/>
      <c r="M2033" s="43"/>
    </row>
    <row r="2034" spans="1:13" ht="12.75" customHeight="1">
      <c r="A2034" s="42"/>
      <c r="B2034" s="50"/>
      <c r="C2034" s="39"/>
      <c r="D2034" s="38"/>
      <c r="E2034" s="40"/>
      <c r="F2034" s="41"/>
      <c r="G2034" s="41"/>
      <c r="H2034" s="41"/>
      <c r="I2034" s="41"/>
      <c r="J2034" s="41"/>
      <c r="K2034" s="41"/>
      <c r="L2034" s="42"/>
      <c r="M2034" s="43"/>
    </row>
    <row r="2035" spans="1:13" ht="12.75" customHeight="1">
      <c r="A2035" s="42"/>
      <c r="B2035" s="50"/>
      <c r="C2035" s="39"/>
      <c r="D2035" s="38"/>
      <c r="E2035" s="40"/>
      <c r="F2035" s="41"/>
      <c r="G2035" s="41"/>
      <c r="H2035" s="41"/>
      <c r="I2035" s="41"/>
      <c r="J2035" s="41"/>
      <c r="K2035" s="41"/>
      <c r="L2035" s="42"/>
      <c r="M2035" s="43"/>
    </row>
    <row r="2036" spans="1:13" ht="12.75" customHeight="1">
      <c r="A2036" s="42"/>
      <c r="B2036" s="50"/>
      <c r="C2036" s="39"/>
      <c r="D2036" s="38"/>
      <c r="E2036" s="40"/>
      <c r="F2036" s="41"/>
      <c r="G2036" s="41"/>
      <c r="H2036" s="41"/>
      <c r="I2036" s="41"/>
      <c r="J2036" s="41"/>
      <c r="K2036" s="41"/>
      <c r="L2036" s="42"/>
      <c r="M2036" s="43"/>
    </row>
    <row r="2037" spans="1:13" ht="12.75" customHeight="1">
      <c r="A2037" s="42"/>
      <c r="B2037" s="50"/>
      <c r="C2037" s="39"/>
      <c r="D2037" s="38"/>
      <c r="E2037" s="40"/>
      <c r="F2037" s="41"/>
      <c r="G2037" s="41"/>
      <c r="H2037" s="41"/>
      <c r="I2037" s="41"/>
      <c r="J2037" s="41"/>
      <c r="K2037" s="41"/>
      <c r="L2037" s="42"/>
      <c r="M2037" s="43"/>
    </row>
    <row r="2038" spans="1:13" ht="12.75" customHeight="1">
      <c r="A2038" s="42"/>
      <c r="B2038" s="50"/>
      <c r="C2038" s="39"/>
      <c r="D2038" s="38"/>
      <c r="E2038" s="40"/>
      <c r="F2038" s="41"/>
      <c r="G2038" s="41"/>
      <c r="H2038" s="41"/>
      <c r="I2038" s="41"/>
      <c r="J2038" s="41"/>
      <c r="K2038" s="41"/>
      <c r="L2038" s="42"/>
      <c r="M2038" s="43"/>
    </row>
    <row r="2039" spans="1:13" ht="12.75" customHeight="1">
      <c r="A2039" s="42"/>
      <c r="B2039" s="50"/>
      <c r="C2039" s="39"/>
      <c r="D2039" s="38"/>
      <c r="E2039" s="40"/>
      <c r="F2039" s="41"/>
      <c r="G2039" s="41"/>
      <c r="H2039" s="41"/>
      <c r="I2039" s="41"/>
      <c r="J2039" s="41"/>
      <c r="K2039" s="41"/>
      <c r="L2039" s="42"/>
      <c r="M2039" s="43"/>
    </row>
    <row r="2040" spans="1:13" ht="12.75" customHeight="1">
      <c r="A2040" s="42"/>
      <c r="B2040" s="50"/>
      <c r="C2040" s="39"/>
      <c r="D2040" s="38"/>
      <c r="E2040" s="40"/>
      <c r="F2040" s="41"/>
      <c r="G2040" s="41"/>
      <c r="H2040" s="41"/>
      <c r="I2040" s="41"/>
      <c r="J2040" s="41"/>
      <c r="K2040" s="41"/>
      <c r="L2040" s="42"/>
      <c r="M2040" s="43"/>
    </row>
    <row r="2041" spans="1:13" ht="12.75" customHeight="1">
      <c r="A2041" s="42"/>
      <c r="B2041" s="50"/>
      <c r="C2041" s="39"/>
      <c r="D2041" s="38"/>
      <c r="E2041" s="40"/>
      <c r="F2041" s="41"/>
      <c r="G2041" s="41"/>
      <c r="H2041" s="41"/>
      <c r="I2041" s="41"/>
      <c r="J2041" s="41"/>
      <c r="K2041" s="41"/>
      <c r="L2041" s="42"/>
      <c r="M2041" s="43"/>
    </row>
    <row r="2042" spans="1:13" ht="12.75" customHeight="1">
      <c r="A2042" s="42"/>
      <c r="B2042" s="50"/>
      <c r="C2042" s="39"/>
      <c r="D2042" s="38"/>
      <c r="E2042" s="40"/>
      <c r="F2042" s="41"/>
      <c r="G2042" s="41"/>
      <c r="H2042" s="41"/>
      <c r="I2042" s="41"/>
      <c r="J2042" s="41"/>
      <c r="K2042" s="41"/>
      <c r="L2042" s="42"/>
      <c r="M2042" s="43"/>
    </row>
    <row r="2043" spans="1:13" ht="12.75" customHeight="1">
      <c r="A2043" s="42"/>
      <c r="B2043" s="50"/>
      <c r="C2043" s="39"/>
      <c r="D2043" s="38"/>
      <c r="E2043" s="49"/>
      <c r="F2043" s="41"/>
      <c r="G2043" s="41"/>
      <c r="H2043" s="41"/>
      <c r="I2043" s="41"/>
      <c r="J2043" s="41"/>
      <c r="K2043" s="41"/>
      <c r="L2043" s="42"/>
      <c r="M2043" s="43"/>
    </row>
    <row r="2044" spans="1:13" ht="12.75" customHeight="1">
      <c r="A2044" s="42"/>
      <c r="B2044" s="50"/>
      <c r="C2044" s="39"/>
      <c r="D2044" s="38"/>
      <c r="E2044" s="40"/>
      <c r="F2044" s="41"/>
      <c r="G2044" s="41"/>
      <c r="H2044" s="41"/>
      <c r="I2044" s="41"/>
      <c r="J2044" s="41"/>
      <c r="K2044" s="41"/>
      <c r="L2044" s="42"/>
      <c r="M2044" s="43"/>
    </row>
    <row r="2045" spans="1:13" ht="12.75" customHeight="1">
      <c r="A2045" s="42"/>
      <c r="B2045" s="50"/>
      <c r="C2045" s="39"/>
      <c r="D2045" s="38"/>
      <c r="E2045" s="40"/>
      <c r="F2045" s="41"/>
      <c r="G2045" s="41"/>
      <c r="H2045" s="41"/>
      <c r="I2045" s="41"/>
      <c r="J2045" s="41"/>
      <c r="K2045" s="41"/>
      <c r="L2045" s="42"/>
      <c r="M2045" s="43"/>
    </row>
    <row r="2046" spans="1:13" ht="12.75" customHeight="1">
      <c r="A2046" s="42"/>
      <c r="B2046" s="50"/>
      <c r="C2046" s="39"/>
      <c r="D2046" s="38"/>
      <c r="E2046" s="40"/>
      <c r="F2046" s="41"/>
      <c r="G2046" s="41"/>
      <c r="H2046" s="41"/>
      <c r="I2046" s="41"/>
      <c r="J2046" s="41"/>
      <c r="K2046" s="41"/>
      <c r="L2046" s="42"/>
      <c r="M2046" s="43"/>
    </row>
    <row r="2047" spans="1:13" ht="12.75" customHeight="1">
      <c r="A2047" s="42"/>
      <c r="B2047" s="50"/>
      <c r="C2047" s="39"/>
      <c r="D2047" s="38"/>
      <c r="E2047" s="40"/>
      <c r="F2047" s="41"/>
      <c r="G2047" s="41"/>
      <c r="H2047" s="41"/>
      <c r="I2047" s="41"/>
      <c r="J2047" s="41"/>
      <c r="K2047" s="41"/>
      <c r="L2047" s="42"/>
      <c r="M2047" s="43"/>
    </row>
    <row r="2048" spans="1:13" ht="12.75" customHeight="1">
      <c r="A2048" s="42"/>
      <c r="B2048" s="50"/>
      <c r="C2048" s="39"/>
      <c r="D2048" s="38"/>
      <c r="E2048" s="40"/>
      <c r="F2048" s="41"/>
      <c r="G2048" s="41"/>
      <c r="H2048" s="41"/>
      <c r="I2048" s="41"/>
      <c r="J2048" s="41"/>
      <c r="K2048" s="41"/>
      <c r="L2048" s="42"/>
      <c r="M2048" s="43"/>
    </row>
    <row r="2049" spans="1:13" ht="12.75" customHeight="1">
      <c r="A2049" s="42"/>
      <c r="B2049" s="50"/>
      <c r="C2049" s="39"/>
      <c r="D2049" s="38"/>
      <c r="E2049" s="40"/>
      <c r="F2049" s="41"/>
      <c r="G2049" s="41"/>
      <c r="H2049" s="41"/>
      <c r="I2049" s="41"/>
      <c r="J2049" s="41"/>
      <c r="K2049" s="41"/>
      <c r="L2049" s="42"/>
      <c r="M2049" s="43"/>
    </row>
    <row r="2050" spans="1:13" ht="12.75" customHeight="1">
      <c r="A2050" s="42"/>
      <c r="B2050" s="50"/>
      <c r="C2050" s="39"/>
      <c r="D2050" s="38"/>
      <c r="E2050" s="40"/>
      <c r="F2050" s="41"/>
      <c r="G2050" s="41"/>
      <c r="H2050" s="41"/>
      <c r="I2050" s="41"/>
      <c r="J2050" s="41"/>
      <c r="K2050" s="41"/>
      <c r="L2050" s="42"/>
      <c r="M2050" s="43"/>
    </row>
    <row r="2051" spans="1:13" ht="12.75" customHeight="1">
      <c r="A2051" s="42"/>
      <c r="B2051" s="50"/>
      <c r="C2051" s="39"/>
      <c r="D2051" s="38"/>
      <c r="E2051" s="40"/>
      <c r="F2051" s="41"/>
      <c r="G2051" s="41"/>
      <c r="H2051" s="41"/>
      <c r="I2051" s="41"/>
      <c r="J2051" s="41"/>
      <c r="K2051" s="41"/>
      <c r="L2051" s="42"/>
      <c r="M2051" s="43"/>
    </row>
    <row r="2052" spans="1:13" ht="12.75" customHeight="1">
      <c r="A2052" s="42"/>
      <c r="B2052" s="50"/>
      <c r="C2052" s="39"/>
      <c r="D2052" s="38"/>
      <c r="E2052" s="40"/>
      <c r="F2052" s="41"/>
      <c r="G2052" s="41"/>
      <c r="H2052" s="41"/>
      <c r="I2052" s="41"/>
      <c r="J2052" s="41"/>
      <c r="K2052" s="41"/>
      <c r="L2052" s="42"/>
      <c r="M2052" s="43"/>
    </row>
    <row r="2053" spans="1:13" ht="12.75" customHeight="1">
      <c r="A2053" s="42"/>
      <c r="B2053" s="50"/>
      <c r="C2053" s="39"/>
      <c r="D2053" s="38"/>
      <c r="E2053" s="40"/>
      <c r="F2053" s="41"/>
      <c r="G2053" s="41"/>
      <c r="H2053" s="41"/>
      <c r="I2053" s="41"/>
      <c r="J2053" s="41"/>
      <c r="K2053" s="41"/>
      <c r="L2053" s="42"/>
      <c r="M2053" s="43"/>
    </row>
    <row r="2054" spans="1:13" ht="12.75" customHeight="1">
      <c r="A2054" s="42"/>
      <c r="B2054" s="50"/>
      <c r="C2054" s="39"/>
      <c r="D2054" s="38"/>
      <c r="E2054" s="40"/>
      <c r="F2054" s="41"/>
      <c r="G2054" s="41"/>
      <c r="H2054" s="41"/>
      <c r="I2054" s="41"/>
      <c r="J2054" s="41"/>
      <c r="K2054" s="41"/>
      <c r="L2054" s="42"/>
      <c r="M2054" s="43"/>
    </row>
    <row r="2055" spans="1:13" ht="12.75" customHeight="1">
      <c r="A2055" s="42"/>
      <c r="B2055" s="50"/>
      <c r="C2055" s="39"/>
      <c r="D2055" s="38"/>
      <c r="E2055" s="40"/>
      <c r="F2055" s="41"/>
      <c r="G2055" s="41"/>
      <c r="H2055" s="41"/>
      <c r="I2055" s="41"/>
      <c r="J2055" s="41"/>
      <c r="K2055" s="41"/>
      <c r="L2055" s="42"/>
      <c r="M2055" s="43"/>
    </row>
    <row r="2056" spans="1:13" ht="12.75" customHeight="1">
      <c r="A2056" s="42"/>
      <c r="B2056" s="50"/>
      <c r="C2056" s="39"/>
      <c r="D2056" s="38"/>
      <c r="E2056" s="40"/>
      <c r="F2056" s="41"/>
      <c r="G2056" s="41"/>
      <c r="H2056" s="41"/>
      <c r="I2056" s="41"/>
      <c r="J2056" s="41"/>
      <c r="K2056" s="41"/>
      <c r="L2056" s="42"/>
      <c r="M2056" s="43"/>
    </row>
    <row r="2057" spans="1:13" ht="12.75" customHeight="1">
      <c r="A2057" s="42"/>
      <c r="B2057" s="50"/>
      <c r="C2057" s="39"/>
      <c r="D2057" s="38"/>
      <c r="E2057" s="40"/>
      <c r="F2057" s="41"/>
      <c r="G2057" s="41"/>
      <c r="H2057" s="41"/>
      <c r="I2057" s="41"/>
      <c r="J2057" s="41"/>
      <c r="K2057" s="41"/>
      <c r="L2057" s="42"/>
      <c r="M2057" s="43"/>
    </row>
    <row r="2058" spans="1:13" ht="12.75" customHeight="1">
      <c r="A2058" s="42"/>
      <c r="B2058" s="50"/>
      <c r="C2058" s="39"/>
      <c r="D2058" s="38"/>
      <c r="E2058" s="40"/>
      <c r="F2058" s="41"/>
      <c r="G2058" s="41"/>
      <c r="H2058" s="41"/>
      <c r="I2058" s="41"/>
      <c r="J2058" s="41"/>
      <c r="K2058" s="41"/>
      <c r="L2058" s="42"/>
      <c r="M2058" s="43"/>
    </row>
    <row r="2059" spans="1:13" ht="12.75" customHeight="1">
      <c r="A2059" s="42"/>
      <c r="B2059" s="50"/>
      <c r="C2059" s="39"/>
      <c r="D2059" s="38"/>
      <c r="E2059" s="40"/>
      <c r="F2059" s="41"/>
      <c r="G2059" s="41"/>
      <c r="H2059" s="41"/>
      <c r="I2059" s="41"/>
      <c r="J2059" s="41"/>
      <c r="K2059" s="41"/>
      <c r="L2059" s="42"/>
      <c r="M2059" s="43"/>
    </row>
    <row r="2060" spans="1:13" ht="12.75" customHeight="1">
      <c r="A2060" s="42"/>
      <c r="B2060" s="50"/>
      <c r="C2060" s="39"/>
      <c r="D2060" s="38"/>
      <c r="E2060" s="40"/>
      <c r="F2060" s="41"/>
      <c r="G2060" s="41"/>
      <c r="H2060" s="41"/>
      <c r="I2060" s="41"/>
      <c r="J2060" s="41"/>
      <c r="K2060" s="41"/>
      <c r="L2060" s="42"/>
      <c r="M2060" s="43"/>
    </row>
    <row r="2061" spans="1:13" ht="12.75" customHeight="1">
      <c r="A2061" s="42"/>
      <c r="B2061" s="50"/>
      <c r="C2061" s="39"/>
      <c r="D2061" s="38"/>
      <c r="E2061" s="40"/>
      <c r="F2061" s="41"/>
      <c r="G2061" s="41"/>
      <c r="H2061" s="41"/>
      <c r="I2061" s="41"/>
      <c r="J2061" s="41"/>
      <c r="K2061" s="41"/>
      <c r="L2061" s="42"/>
      <c r="M2061" s="43"/>
    </row>
    <row r="2062" spans="1:13" ht="12.75" customHeight="1">
      <c r="A2062" s="42"/>
      <c r="B2062" s="50"/>
      <c r="C2062" s="39"/>
      <c r="D2062" s="38"/>
      <c r="E2062" s="40"/>
      <c r="F2062" s="41"/>
      <c r="G2062" s="41"/>
      <c r="H2062" s="41"/>
      <c r="I2062" s="41"/>
      <c r="J2062" s="41"/>
      <c r="K2062" s="41"/>
      <c r="L2062" s="42"/>
      <c r="M2062" s="43"/>
    </row>
    <row r="2063" spans="1:13" ht="12.75" customHeight="1">
      <c r="A2063" s="42"/>
      <c r="B2063" s="50"/>
      <c r="C2063" s="39"/>
      <c r="D2063" s="38"/>
      <c r="E2063" s="40"/>
      <c r="F2063" s="41"/>
      <c r="G2063" s="41"/>
      <c r="H2063" s="41"/>
      <c r="I2063" s="41"/>
      <c r="J2063" s="41"/>
      <c r="K2063" s="41"/>
      <c r="L2063" s="42"/>
      <c r="M2063" s="43"/>
    </row>
    <row r="2064" spans="1:13" ht="12.75" customHeight="1">
      <c r="A2064" s="42"/>
      <c r="B2064" s="50"/>
      <c r="C2064" s="39"/>
      <c r="D2064" s="38"/>
      <c r="E2064" s="49"/>
      <c r="F2064" s="41"/>
      <c r="G2064" s="41"/>
      <c r="H2064" s="41"/>
      <c r="I2064" s="41"/>
      <c r="J2064" s="41"/>
      <c r="K2064" s="41"/>
      <c r="L2064" s="42"/>
      <c r="M2064" s="43"/>
    </row>
    <row r="2065" spans="1:13" ht="12.75" customHeight="1">
      <c r="A2065" s="42"/>
      <c r="B2065" s="50"/>
      <c r="C2065" s="39"/>
      <c r="D2065" s="38"/>
      <c r="E2065" s="40"/>
      <c r="F2065" s="41"/>
      <c r="G2065" s="41"/>
      <c r="H2065" s="41"/>
      <c r="I2065" s="41"/>
      <c r="J2065" s="41"/>
      <c r="K2065" s="41"/>
      <c r="L2065" s="42"/>
      <c r="M2065" s="43"/>
    </row>
    <row r="2066" spans="1:13" ht="12.75" customHeight="1">
      <c r="A2066" s="42"/>
      <c r="B2066" s="50"/>
      <c r="C2066" s="39"/>
      <c r="D2066" s="38"/>
      <c r="E2066" s="40"/>
      <c r="F2066" s="41"/>
      <c r="G2066" s="41"/>
      <c r="H2066" s="41"/>
      <c r="I2066" s="41"/>
      <c r="J2066" s="41"/>
      <c r="K2066" s="41"/>
      <c r="L2066" s="42"/>
      <c r="M2066" s="43"/>
    </row>
    <row r="2067" spans="1:13" ht="12.75" customHeight="1">
      <c r="A2067" s="42"/>
      <c r="B2067" s="50"/>
      <c r="C2067" s="39"/>
      <c r="D2067" s="38"/>
      <c r="E2067" s="40"/>
      <c r="F2067" s="41"/>
      <c r="G2067" s="41"/>
      <c r="H2067" s="41"/>
      <c r="I2067" s="41"/>
      <c r="J2067" s="41"/>
      <c r="K2067" s="41"/>
      <c r="L2067" s="42"/>
      <c r="M2067" s="43"/>
    </row>
    <row r="2068" spans="1:13" ht="12.75" customHeight="1">
      <c r="A2068" s="42"/>
      <c r="B2068" s="50"/>
      <c r="C2068" s="39"/>
      <c r="D2068" s="38"/>
      <c r="E2068" s="40"/>
      <c r="F2068" s="41"/>
      <c r="G2068" s="41"/>
      <c r="H2068" s="41"/>
      <c r="I2068" s="41"/>
      <c r="J2068" s="41"/>
      <c r="K2068" s="41"/>
      <c r="L2068" s="42"/>
      <c r="M2068" s="43"/>
    </row>
    <row r="2069" spans="1:13" ht="12.75" customHeight="1">
      <c r="A2069" s="42"/>
      <c r="B2069" s="50"/>
      <c r="C2069" s="39"/>
      <c r="D2069" s="38"/>
      <c r="E2069" s="40"/>
      <c r="F2069" s="41"/>
      <c r="G2069" s="41"/>
      <c r="H2069" s="41"/>
      <c r="I2069" s="41"/>
      <c r="J2069" s="41"/>
      <c r="K2069" s="41"/>
      <c r="L2069" s="42"/>
      <c r="M2069" s="43"/>
    </row>
    <row r="2070" spans="1:13" ht="12.75" customHeight="1">
      <c r="A2070" s="42"/>
      <c r="B2070" s="50"/>
      <c r="C2070" s="39"/>
      <c r="D2070" s="38"/>
      <c r="E2070" s="40"/>
      <c r="F2070" s="41"/>
      <c r="G2070" s="41"/>
      <c r="H2070" s="41"/>
      <c r="I2070" s="41"/>
      <c r="J2070" s="41"/>
      <c r="K2070" s="41"/>
      <c r="L2070" s="42"/>
      <c r="M2070" s="43"/>
    </row>
    <row r="2071" spans="1:13" ht="12.75" customHeight="1">
      <c r="A2071" s="42"/>
      <c r="B2071" s="50"/>
      <c r="C2071" s="39"/>
      <c r="D2071" s="38"/>
      <c r="E2071" s="40"/>
      <c r="F2071" s="41"/>
      <c r="G2071" s="41"/>
      <c r="H2071" s="41"/>
      <c r="I2071" s="41"/>
      <c r="J2071" s="41"/>
      <c r="K2071" s="41"/>
      <c r="L2071" s="42"/>
      <c r="M2071" s="43"/>
    </row>
    <row r="2072" spans="1:13" ht="12.75" customHeight="1">
      <c r="A2072" s="42"/>
      <c r="B2072" s="50"/>
      <c r="C2072" s="39"/>
      <c r="D2072" s="38"/>
      <c r="E2072" s="40"/>
      <c r="F2072" s="41"/>
      <c r="G2072" s="41"/>
      <c r="H2072" s="41"/>
      <c r="I2072" s="41"/>
      <c r="J2072" s="41"/>
      <c r="K2072" s="41"/>
      <c r="L2072" s="42"/>
      <c r="M2072" s="43"/>
    </row>
    <row r="2073" spans="1:13" ht="12.75" customHeight="1">
      <c r="A2073" s="42"/>
      <c r="B2073" s="50"/>
      <c r="C2073" s="39"/>
      <c r="D2073" s="38"/>
      <c r="E2073" s="40"/>
      <c r="F2073" s="41"/>
      <c r="G2073" s="41"/>
      <c r="H2073" s="41"/>
      <c r="I2073" s="41"/>
      <c r="J2073" s="41"/>
      <c r="K2073" s="41"/>
      <c r="L2073" s="42"/>
      <c r="M2073" s="43"/>
    </row>
    <row r="2074" spans="1:13" ht="12.75" customHeight="1">
      <c r="A2074" s="42"/>
      <c r="B2074" s="50"/>
      <c r="C2074" s="39"/>
      <c r="D2074" s="38"/>
      <c r="E2074" s="40"/>
      <c r="F2074" s="41"/>
      <c r="G2074" s="41"/>
      <c r="H2074" s="41"/>
      <c r="I2074" s="41"/>
      <c r="J2074" s="41"/>
      <c r="K2074" s="41"/>
      <c r="L2074" s="42"/>
      <c r="M2074" s="43"/>
    </row>
    <row r="2075" spans="1:13" ht="12.75" customHeight="1">
      <c r="A2075" s="42"/>
      <c r="B2075" s="50"/>
      <c r="C2075" s="39"/>
      <c r="D2075" s="38"/>
      <c r="E2075" s="40"/>
      <c r="F2075" s="41"/>
      <c r="G2075" s="41"/>
      <c r="H2075" s="41"/>
      <c r="I2075" s="41"/>
      <c r="J2075" s="41"/>
      <c r="K2075" s="41"/>
      <c r="L2075" s="42"/>
      <c r="M2075" s="43"/>
    </row>
    <row r="2076" spans="1:13" ht="12.75" customHeight="1">
      <c r="A2076" s="42"/>
      <c r="B2076" s="50"/>
      <c r="C2076" s="39"/>
      <c r="D2076" s="38"/>
      <c r="E2076" s="40"/>
      <c r="F2076" s="41"/>
      <c r="G2076" s="41"/>
      <c r="H2076" s="41"/>
      <c r="I2076" s="41"/>
      <c r="J2076" s="41"/>
      <c r="K2076" s="41"/>
      <c r="L2076" s="42"/>
      <c r="M2076" s="43"/>
    </row>
    <row r="2077" spans="1:13" ht="12.75" customHeight="1">
      <c r="A2077" s="42"/>
      <c r="B2077" s="50"/>
      <c r="C2077" s="39"/>
      <c r="D2077" s="38"/>
      <c r="E2077" s="40"/>
      <c r="F2077" s="41"/>
      <c r="G2077" s="41"/>
      <c r="H2077" s="41"/>
      <c r="I2077" s="41"/>
      <c r="J2077" s="41"/>
      <c r="K2077" s="41"/>
      <c r="L2077" s="42"/>
      <c r="M2077" s="43"/>
    </row>
    <row r="2078" spans="1:13" ht="12.75" customHeight="1">
      <c r="A2078" s="42"/>
      <c r="B2078" s="50"/>
      <c r="C2078" s="39"/>
      <c r="D2078" s="38"/>
      <c r="E2078" s="40"/>
      <c r="F2078" s="41"/>
      <c r="G2078" s="41"/>
      <c r="H2078" s="41"/>
      <c r="I2078" s="41"/>
      <c r="J2078" s="41"/>
      <c r="K2078" s="41"/>
      <c r="L2078" s="42"/>
      <c r="M2078" s="43"/>
    </row>
    <row r="2079" spans="1:13" ht="12.75" customHeight="1">
      <c r="A2079" s="42"/>
      <c r="B2079" s="50"/>
      <c r="C2079" s="39"/>
      <c r="D2079" s="38"/>
      <c r="E2079" s="40"/>
      <c r="F2079" s="41"/>
      <c r="G2079" s="41"/>
      <c r="H2079" s="41"/>
      <c r="I2079" s="41"/>
      <c r="J2079" s="41"/>
      <c r="K2079" s="41"/>
      <c r="L2079" s="42"/>
      <c r="M2079" s="43"/>
    </row>
    <row r="2080" spans="1:13" ht="12.75" customHeight="1">
      <c r="A2080" s="42"/>
      <c r="B2080" s="50"/>
      <c r="C2080" s="39"/>
      <c r="D2080" s="38"/>
      <c r="E2080" s="40"/>
      <c r="F2080" s="41"/>
      <c r="G2080" s="41"/>
      <c r="H2080" s="41"/>
      <c r="I2080" s="41"/>
      <c r="J2080" s="41"/>
      <c r="K2080" s="41"/>
      <c r="L2080" s="42"/>
      <c r="M2080" s="43"/>
    </row>
    <row r="2081" spans="1:13" ht="12.75" customHeight="1">
      <c r="A2081" s="42"/>
      <c r="B2081" s="50"/>
      <c r="C2081" s="39"/>
      <c r="D2081" s="38"/>
      <c r="E2081" s="40"/>
      <c r="F2081" s="41"/>
      <c r="G2081" s="41"/>
      <c r="H2081" s="41"/>
      <c r="I2081" s="41"/>
      <c r="J2081" s="41"/>
      <c r="K2081" s="41"/>
      <c r="L2081" s="42"/>
      <c r="M2081" s="43"/>
    </row>
    <row r="2082" spans="1:13" ht="12.75" customHeight="1">
      <c r="A2082" s="42"/>
      <c r="B2082" s="50"/>
      <c r="C2082" s="39"/>
      <c r="D2082" s="38"/>
      <c r="E2082" s="40"/>
      <c r="F2082" s="41"/>
      <c r="G2082" s="41"/>
      <c r="H2082" s="41"/>
      <c r="I2082" s="41"/>
      <c r="J2082" s="41"/>
      <c r="K2082" s="41"/>
      <c r="L2082" s="42"/>
      <c r="M2082" s="43"/>
    </row>
    <row r="2083" spans="1:13" ht="12.75" customHeight="1">
      <c r="A2083" s="42"/>
      <c r="B2083" s="50"/>
      <c r="C2083" s="39"/>
      <c r="D2083" s="38"/>
      <c r="E2083" s="40"/>
      <c r="F2083" s="41"/>
      <c r="G2083" s="41"/>
      <c r="H2083" s="41"/>
      <c r="I2083" s="41"/>
      <c r="J2083" s="41"/>
      <c r="K2083" s="41"/>
      <c r="L2083" s="42"/>
      <c r="M2083" s="43"/>
    </row>
    <row r="2084" spans="1:13" ht="12.75" customHeight="1">
      <c r="A2084" s="42"/>
      <c r="B2084" s="50"/>
      <c r="C2084" s="39"/>
      <c r="D2084" s="38"/>
      <c r="E2084" s="40"/>
      <c r="F2084" s="41"/>
      <c r="G2084" s="41"/>
      <c r="H2084" s="41"/>
      <c r="I2084" s="41"/>
      <c r="J2084" s="41"/>
      <c r="K2084" s="41"/>
      <c r="L2084" s="42"/>
      <c r="M2084" s="43"/>
    </row>
    <row r="2085" spans="1:13" ht="12.75" customHeight="1">
      <c r="A2085" s="42"/>
      <c r="B2085" s="50"/>
      <c r="C2085" s="39"/>
      <c r="D2085" s="38"/>
      <c r="E2085" s="49"/>
      <c r="F2085" s="41"/>
      <c r="G2085" s="41"/>
      <c r="H2085" s="41"/>
      <c r="I2085" s="41"/>
      <c r="J2085" s="41"/>
      <c r="K2085" s="41"/>
      <c r="L2085" s="42"/>
      <c r="M2085" s="43"/>
    </row>
    <row r="2086" spans="1:13" ht="12.75" customHeight="1">
      <c r="A2086" s="42"/>
      <c r="B2086" s="50"/>
      <c r="C2086" s="39"/>
      <c r="D2086" s="38"/>
      <c r="E2086" s="40"/>
      <c r="F2086" s="41"/>
      <c r="G2086" s="41"/>
      <c r="H2086" s="41"/>
      <c r="I2086" s="41"/>
      <c r="J2086" s="41"/>
      <c r="K2086" s="41"/>
      <c r="L2086" s="42"/>
      <c r="M2086" s="43"/>
    </row>
    <row r="2087" spans="1:13" ht="12.75" customHeight="1">
      <c r="A2087" s="42"/>
      <c r="B2087" s="50"/>
      <c r="C2087" s="39"/>
      <c r="D2087" s="38"/>
      <c r="E2087" s="40"/>
      <c r="F2087" s="41"/>
      <c r="G2087" s="41"/>
      <c r="H2087" s="41"/>
      <c r="I2087" s="41"/>
      <c r="J2087" s="41"/>
      <c r="K2087" s="41"/>
      <c r="L2087" s="42"/>
      <c r="M2087" s="43"/>
    </row>
    <row r="2088" spans="1:13" ht="12.75" customHeight="1">
      <c r="A2088" s="42"/>
      <c r="B2088" s="50"/>
      <c r="C2088" s="39"/>
      <c r="D2088" s="38"/>
      <c r="E2088" s="40"/>
      <c r="F2088" s="41"/>
      <c r="G2088" s="41"/>
      <c r="H2088" s="41"/>
      <c r="I2088" s="41"/>
      <c r="J2088" s="41"/>
      <c r="K2088" s="41"/>
      <c r="L2088" s="42"/>
      <c r="M2088" s="43"/>
    </row>
    <row r="2089" spans="1:13" ht="12.75" customHeight="1">
      <c r="A2089" s="42"/>
      <c r="B2089" s="50"/>
      <c r="C2089" s="39"/>
      <c r="D2089" s="38"/>
      <c r="E2089" s="40"/>
      <c r="F2089" s="41"/>
      <c r="G2089" s="41"/>
      <c r="H2089" s="41"/>
      <c r="I2089" s="41"/>
      <c r="J2089" s="41"/>
      <c r="K2089" s="41"/>
      <c r="L2089" s="42"/>
      <c r="M2089" s="43"/>
    </row>
    <row r="2090" spans="1:13" ht="12.75" customHeight="1">
      <c r="A2090" s="42"/>
      <c r="B2090" s="50"/>
      <c r="C2090" s="39"/>
      <c r="D2090" s="38"/>
      <c r="E2090" s="40"/>
      <c r="F2090" s="41"/>
      <c r="G2090" s="41"/>
      <c r="H2090" s="41"/>
      <c r="I2090" s="41"/>
      <c r="J2090" s="41"/>
      <c r="K2090" s="41"/>
      <c r="L2090" s="42"/>
      <c r="M2090" s="43"/>
    </row>
    <row r="2091" spans="1:13" ht="12.75" customHeight="1">
      <c r="A2091" s="42"/>
      <c r="B2091" s="50"/>
      <c r="C2091" s="39"/>
      <c r="D2091" s="38"/>
      <c r="E2091" s="40"/>
      <c r="F2091" s="41"/>
      <c r="G2091" s="41"/>
      <c r="H2091" s="41"/>
      <c r="I2091" s="41"/>
      <c r="J2091" s="41"/>
      <c r="K2091" s="41"/>
      <c r="L2091" s="42"/>
      <c r="M2091" s="43"/>
    </row>
    <row r="2092" spans="1:13" ht="12.75" customHeight="1">
      <c r="A2092" s="42"/>
      <c r="B2092" s="50"/>
      <c r="C2092" s="39"/>
      <c r="D2092" s="38"/>
      <c r="E2092" s="40"/>
      <c r="F2092" s="41"/>
      <c r="G2092" s="41"/>
      <c r="H2092" s="41"/>
      <c r="I2092" s="41"/>
      <c r="J2092" s="41"/>
      <c r="K2092" s="41"/>
      <c r="L2092" s="42"/>
      <c r="M2092" s="43"/>
    </row>
    <row r="2093" spans="1:13" ht="12.75" customHeight="1">
      <c r="A2093" s="42"/>
      <c r="B2093" s="50"/>
      <c r="C2093" s="39"/>
      <c r="D2093" s="38"/>
      <c r="E2093" s="40"/>
      <c r="F2093" s="41"/>
      <c r="G2093" s="41"/>
      <c r="H2093" s="41"/>
      <c r="I2093" s="41"/>
      <c r="J2093" s="41"/>
      <c r="K2093" s="41"/>
      <c r="L2093" s="42"/>
      <c r="M2093" s="43"/>
    </row>
    <row r="2094" spans="1:13" ht="12.75" customHeight="1">
      <c r="A2094" s="42"/>
      <c r="B2094" s="50"/>
      <c r="C2094" s="39"/>
      <c r="D2094" s="38"/>
      <c r="E2094" s="40"/>
      <c r="F2094" s="41"/>
      <c r="G2094" s="41"/>
      <c r="H2094" s="41"/>
      <c r="I2094" s="41"/>
      <c r="J2094" s="41"/>
      <c r="K2094" s="41"/>
      <c r="L2094" s="42"/>
      <c r="M2094" s="43"/>
    </row>
    <row r="2095" spans="1:13" ht="12.75" customHeight="1">
      <c r="A2095" s="42"/>
      <c r="B2095" s="50"/>
      <c r="C2095" s="39"/>
      <c r="D2095" s="38"/>
      <c r="E2095" s="40"/>
      <c r="F2095" s="41"/>
      <c r="G2095" s="41"/>
      <c r="H2095" s="41"/>
      <c r="I2095" s="41"/>
      <c r="J2095" s="41"/>
      <c r="K2095" s="41"/>
      <c r="L2095" s="42"/>
      <c r="M2095" s="43"/>
    </row>
    <row r="2096" spans="1:13" ht="12.75" customHeight="1">
      <c r="A2096" s="42"/>
      <c r="B2096" s="50"/>
      <c r="C2096" s="39"/>
      <c r="D2096" s="38"/>
      <c r="E2096" s="40"/>
      <c r="F2096" s="41"/>
      <c r="G2096" s="41"/>
      <c r="H2096" s="41"/>
      <c r="I2096" s="41"/>
      <c r="J2096" s="41"/>
      <c r="K2096" s="41"/>
      <c r="L2096" s="42"/>
      <c r="M2096" s="43"/>
    </row>
    <row r="2097" spans="1:13" ht="12.75" customHeight="1">
      <c r="A2097" s="42"/>
      <c r="B2097" s="50"/>
      <c r="C2097" s="39"/>
      <c r="D2097" s="38"/>
      <c r="E2097" s="40"/>
      <c r="F2097" s="41"/>
      <c r="G2097" s="41"/>
      <c r="H2097" s="41"/>
      <c r="I2097" s="41"/>
      <c r="J2097" s="41"/>
      <c r="K2097" s="41"/>
      <c r="L2097" s="42"/>
      <c r="M2097" s="43"/>
    </row>
    <row r="2098" spans="1:13" ht="12.75" customHeight="1">
      <c r="A2098" s="42"/>
      <c r="B2098" s="50"/>
      <c r="C2098" s="39"/>
      <c r="D2098" s="38"/>
      <c r="E2098" s="40"/>
      <c r="F2098" s="41"/>
      <c r="G2098" s="41"/>
      <c r="H2098" s="41"/>
      <c r="I2098" s="41"/>
      <c r="J2098" s="41"/>
      <c r="K2098" s="41"/>
      <c r="L2098" s="42"/>
      <c r="M2098" s="43"/>
    </row>
    <row r="2099" spans="1:13" ht="12.75" customHeight="1">
      <c r="A2099" s="42"/>
      <c r="B2099" s="50"/>
      <c r="C2099" s="39"/>
      <c r="D2099" s="38"/>
      <c r="E2099" s="40"/>
      <c r="F2099" s="41"/>
      <c r="G2099" s="41"/>
      <c r="H2099" s="41"/>
      <c r="I2099" s="41"/>
      <c r="J2099" s="41"/>
      <c r="K2099" s="41"/>
      <c r="L2099" s="42"/>
      <c r="M2099" s="43"/>
    </row>
    <row r="2100" spans="1:13" ht="12.75" customHeight="1">
      <c r="A2100" s="42"/>
      <c r="B2100" s="50"/>
      <c r="C2100" s="39"/>
      <c r="D2100" s="38"/>
      <c r="E2100" s="40"/>
      <c r="F2100" s="41"/>
      <c r="G2100" s="41"/>
      <c r="H2100" s="41"/>
      <c r="I2100" s="41"/>
      <c r="J2100" s="41"/>
      <c r="K2100" s="41"/>
      <c r="L2100" s="42"/>
      <c r="M2100" s="43"/>
    </row>
    <row r="2101" spans="1:13" ht="12.75" customHeight="1">
      <c r="A2101" s="42"/>
      <c r="B2101" s="50"/>
      <c r="C2101" s="39"/>
      <c r="D2101" s="38"/>
      <c r="E2101" s="40"/>
      <c r="F2101" s="41"/>
      <c r="G2101" s="41"/>
      <c r="H2101" s="41"/>
      <c r="I2101" s="41"/>
      <c r="J2101" s="41"/>
      <c r="K2101" s="41"/>
      <c r="L2101" s="42"/>
      <c r="M2101" s="43"/>
    </row>
    <row r="2102" spans="1:13" ht="12.75" customHeight="1">
      <c r="A2102" s="42"/>
      <c r="B2102" s="50"/>
      <c r="C2102" s="39"/>
      <c r="D2102" s="38"/>
      <c r="E2102" s="40"/>
      <c r="F2102" s="41"/>
      <c r="G2102" s="41"/>
      <c r="H2102" s="41"/>
      <c r="I2102" s="41"/>
      <c r="J2102" s="41"/>
      <c r="K2102" s="41"/>
      <c r="L2102" s="42"/>
      <c r="M2102" s="43"/>
    </row>
    <row r="2103" spans="1:13" ht="12.75" customHeight="1">
      <c r="A2103" s="42"/>
      <c r="B2103" s="50"/>
      <c r="C2103" s="39"/>
      <c r="D2103" s="38"/>
      <c r="E2103" s="40"/>
      <c r="F2103" s="41"/>
      <c r="G2103" s="41"/>
      <c r="H2103" s="41"/>
      <c r="I2103" s="41"/>
      <c r="J2103" s="41"/>
      <c r="K2103" s="41"/>
      <c r="L2103" s="42"/>
      <c r="M2103" s="43"/>
    </row>
    <row r="2104" spans="1:13" ht="12.75" customHeight="1">
      <c r="A2104" s="42"/>
      <c r="B2104" s="50"/>
      <c r="C2104" s="39"/>
      <c r="D2104" s="38"/>
      <c r="E2104" s="40"/>
      <c r="F2104" s="41"/>
      <c r="G2104" s="41"/>
      <c r="H2104" s="41"/>
      <c r="I2104" s="41"/>
      <c r="J2104" s="41"/>
      <c r="K2104" s="41"/>
      <c r="L2104" s="42"/>
      <c r="M2104" s="43"/>
    </row>
    <row r="2105" spans="1:13" ht="12.75" customHeight="1">
      <c r="A2105" s="42"/>
      <c r="B2105" s="50"/>
      <c r="C2105" s="39"/>
      <c r="D2105" s="38"/>
      <c r="E2105" s="40"/>
      <c r="F2105" s="41"/>
      <c r="G2105" s="41"/>
      <c r="H2105" s="41"/>
      <c r="I2105" s="41"/>
      <c r="J2105" s="41"/>
      <c r="K2105" s="41"/>
      <c r="L2105" s="42"/>
      <c r="M2105" s="43"/>
    </row>
    <row r="2106" spans="1:13" ht="12.75" customHeight="1">
      <c r="A2106" s="42"/>
      <c r="B2106" s="50"/>
      <c r="C2106" s="39"/>
      <c r="D2106" s="38"/>
      <c r="E2106" s="49"/>
      <c r="F2106" s="41"/>
      <c r="G2106" s="41"/>
      <c r="H2106" s="41"/>
      <c r="I2106" s="41"/>
      <c r="J2106" s="41"/>
      <c r="K2106" s="41"/>
      <c r="L2106" s="42"/>
      <c r="M2106" s="43"/>
    </row>
    <row r="2107" spans="1:13" ht="12.75" customHeight="1">
      <c r="A2107" s="42"/>
      <c r="B2107" s="50"/>
      <c r="C2107" s="39"/>
      <c r="D2107" s="38"/>
      <c r="E2107" s="40"/>
      <c r="F2107" s="41"/>
      <c r="G2107" s="41"/>
      <c r="H2107" s="41"/>
      <c r="I2107" s="41"/>
      <c r="J2107" s="41"/>
      <c r="K2107" s="41"/>
      <c r="L2107" s="42"/>
      <c r="M2107" s="43"/>
    </row>
    <row r="2108" spans="1:13" ht="12.75" customHeight="1">
      <c r="A2108" s="42"/>
      <c r="B2108" s="50"/>
      <c r="C2108" s="39"/>
      <c r="D2108" s="38"/>
      <c r="E2108" s="40"/>
      <c r="F2108" s="41"/>
      <c r="G2108" s="41"/>
      <c r="H2108" s="41"/>
      <c r="I2108" s="41"/>
      <c r="J2108" s="41"/>
      <c r="K2108" s="41"/>
      <c r="L2108" s="42"/>
      <c r="M2108" s="43"/>
    </row>
    <row r="2109" spans="1:13" ht="12.75" customHeight="1">
      <c r="A2109" s="42"/>
      <c r="B2109" s="50"/>
      <c r="C2109" s="39"/>
      <c r="D2109" s="38"/>
      <c r="E2109" s="40"/>
      <c r="F2109" s="41"/>
      <c r="G2109" s="41"/>
      <c r="H2109" s="41"/>
      <c r="I2109" s="41"/>
      <c r="J2109" s="41"/>
      <c r="K2109" s="41"/>
      <c r="L2109" s="42"/>
      <c r="M2109" s="43"/>
    </row>
    <row r="2110" spans="1:13" ht="12.75" customHeight="1">
      <c r="A2110" s="42"/>
      <c r="B2110" s="50"/>
      <c r="C2110" s="39"/>
      <c r="D2110" s="38"/>
      <c r="E2110" s="40"/>
      <c r="F2110" s="41"/>
      <c r="G2110" s="41"/>
      <c r="H2110" s="41"/>
      <c r="I2110" s="41"/>
      <c r="J2110" s="41"/>
      <c r="K2110" s="41"/>
      <c r="L2110" s="42"/>
      <c r="M2110" s="43"/>
    </row>
    <row r="2111" spans="1:13" ht="12.75" customHeight="1">
      <c r="A2111" s="42"/>
      <c r="B2111" s="50"/>
      <c r="C2111" s="39"/>
      <c r="D2111" s="38"/>
      <c r="E2111" s="40"/>
      <c r="F2111" s="41"/>
      <c r="G2111" s="41"/>
      <c r="H2111" s="41"/>
      <c r="I2111" s="41"/>
      <c r="J2111" s="41"/>
      <c r="K2111" s="41"/>
      <c r="L2111" s="42"/>
      <c r="M2111" s="43"/>
    </row>
    <row r="2112" spans="1:13" ht="12.75" customHeight="1">
      <c r="A2112" s="42"/>
      <c r="B2112" s="50"/>
      <c r="C2112" s="39"/>
      <c r="D2112" s="38"/>
      <c r="E2112" s="40"/>
      <c r="F2112" s="41"/>
      <c r="G2112" s="41"/>
      <c r="H2112" s="41"/>
      <c r="I2112" s="41"/>
      <c r="J2112" s="41"/>
      <c r="K2112" s="41"/>
      <c r="L2112" s="42"/>
      <c r="M2112" s="43"/>
    </row>
    <row r="2113" spans="1:13" ht="12.75" customHeight="1">
      <c r="A2113" s="42"/>
      <c r="B2113" s="50"/>
      <c r="C2113" s="39"/>
      <c r="D2113" s="38"/>
      <c r="E2113" s="40"/>
      <c r="F2113" s="41"/>
      <c r="G2113" s="41"/>
      <c r="H2113" s="41"/>
      <c r="I2113" s="41"/>
      <c r="J2113" s="41"/>
      <c r="K2113" s="41"/>
      <c r="L2113" s="42"/>
      <c r="M2113" s="43"/>
    </row>
    <row r="2114" spans="1:13" ht="12.75" customHeight="1">
      <c r="A2114" s="42"/>
      <c r="B2114" s="50"/>
      <c r="C2114" s="39"/>
      <c r="D2114" s="38"/>
      <c r="E2114" s="40"/>
      <c r="F2114" s="41"/>
      <c r="G2114" s="41"/>
      <c r="H2114" s="41"/>
      <c r="I2114" s="41"/>
      <c r="J2114" s="41"/>
      <c r="K2114" s="41"/>
      <c r="L2114" s="42"/>
      <c r="M2114" s="43"/>
    </row>
    <row r="2115" spans="1:13" ht="12.75" customHeight="1">
      <c r="A2115" s="42"/>
      <c r="B2115" s="50"/>
      <c r="C2115" s="39"/>
      <c r="D2115" s="38"/>
      <c r="E2115" s="40"/>
      <c r="F2115" s="41"/>
      <c r="G2115" s="41"/>
      <c r="H2115" s="41"/>
      <c r="I2115" s="41"/>
      <c r="J2115" s="41"/>
      <c r="K2115" s="41"/>
      <c r="L2115" s="42"/>
      <c r="M2115" s="43"/>
    </row>
    <row r="2116" spans="1:13" ht="12.75" customHeight="1">
      <c r="A2116" s="42"/>
      <c r="B2116" s="50"/>
      <c r="C2116" s="39"/>
      <c r="D2116" s="38"/>
      <c r="E2116" s="40"/>
      <c r="F2116" s="41"/>
      <c r="G2116" s="41"/>
      <c r="H2116" s="41"/>
      <c r="I2116" s="41"/>
      <c r="J2116" s="41"/>
      <c r="K2116" s="41"/>
      <c r="L2116" s="42"/>
      <c r="M2116" s="43"/>
    </row>
    <row r="2117" spans="1:13" ht="12.75" customHeight="1">
      <c r="A2117" s="42"/>
      <c r="B2117" s="50"/>
      <c r="C2117" s="39"/>
      <c r="D2117" s="38"/>
      <c r="E2117" s="40"/>
      <c r="F2117" s="41"/>
      <c r="G2117" s="41"/>
      <c r="H2117" s="41"/>
      <c r="I2117" s="41"/>
      <c r="J2117" s="41"/>
      <c r="K2117" s="41"/>
      <c r="L2117" s="42"/>
      <c r="M2117" s="43"/>
    </row>
    <row r="2118" spans="1:13" ht="12.75" customHeight="1">
      <c r="A2118" s="42"/>
      <c r="B2118" s="50"/>
      <c r="C2118" s="39"/>
      <c r="D2118" s="38"/>
      <c r="E2118" s="40"/>
      <c r="F2118" s="41"/>
      <c r="G2118" s="41"/>
      <c r="H2118" s="41"/>
      <c r="I2118" s="41"/>
      <c r="J2118" s="41"/>
      <c r="K2118" s="41"/>
      <c r="L2118" s="42"/>
      <c r="M2118" s="43"/>
    </row>
    <row r="2119" spans="1:13" ht="12.75" customHeight="1">
      <c r="A2119" s="42"/>
      <c r="B2119" s="50"/>
      <c r="C2119" s="39"/>
      <c r="D2119" s="38"/>
      <c r="E2119" s="40"/>
      <c r="F2119" s="41"/>
      <c r="G2119" s="41"/>
      <c r="H2119" s="41"/>
      <c r="I2119" s="41"/>
      <c r="J2119" s="41"/>
      <c r="K2119" s="41"/>
      <c r="L2119" s="42"/>
      <c r="M2119" s="43"/>
    </row>
    <row r="2120" spans="1:13" ht="12.75" customHeight="1">
      <c r="A2120" s="42"/>
      <c r="B2120" s="50"/>
      <c r="C2120" s="39"/>
      <c r="D2120" s="38"/>
      <c r="E2120" s="40"/>
      <c r="F2120" s="41"/>
      <c r="G2120" s="41"/>
      <c r="H2120" s="41"/>
      <c r="I2120" s="41"/>
      <c r="J2120" s="41"/>
      <c r="K2120" s="41"/>
      <c r="L2120" s="42"/>
      <c r="M2120" s="43"/>
    </row>
    <row r="2121" spans="1:13" ht="12.75" customHeight="1">
      <c r="A2121" s="42"/>
      <c r="B2121" s="50"/>
      <c r="C2121" s="39"/>
      <c r="D2121" s="38"/>
      <c r="E2121" s="40"/>
      <c r="F2121" s="41"/>
      <c r="G2121" s="41"/>
      <c r="H2121" s="41"/>
      <c r="I2121" s="41"/>
      <c r="J2121" s="41"/>
      <c r="K2121" s="41"/>
      <c r="L2121" s="42"/>
      <c r="M2121" s="43"/>
    </row>
    <row r="2122" spans="1:13" ht="12.75" customHeight="1">
      <c r="A2122" s="42"/>
      <c r="B2122" s="50"/>
      <c r="C2122" s="39"/>
      <c r="D2122" s="38"/>
      <c r="E2122" s="40"/>
      <c r="F2122" s="41"/>
      <c r="G2122" s="41"/>
      <c r="H2122" s="41"/>
      <c r="I2122" s="41"/>
      <c r="J2122" s="41"/>
      <c r="K2122" s="41"/>
      <c r="L2122" s="42"/>
      <c r="M2122" s="43"/>
    </row>
    <row r="2123" spans="1:13" ht="12.75" customHeight="1">
      <c r="A2123" s="42"/>
      <c r="B2123" s="50"/>
      <c r="C2123" s="39"/>
      <c r="D2123" s="38"/>
      <c r="E2123" s="40"/>
      <c r="F2123" s="41"/>
      <c r="G2123" s="41"/>
      <c r="H2123" s="41"/>
      <c r="I2123" s="41"/>
      <c r="J2123" s="41"/>
      <c r="K2123" s="41"/>
      <c r="L2123" s="42"/>
      <c r="M2123" s="43"/>
    </row>
    <row r="2124" spans="1:13" ht="12.75" customHeight="1">
      <c r="A2124" s="42"/>
      <c r="B2124" s="50"/>
      <c r="C2124" s="39"/>
      <c r="D2124" s="38"/>
      <c r="E2124" s="40"/>
      <c r="F2124" s="41"/>
      <c r="G2124" s="41"/>
      <c r="H2124" s="41"/>
      <c r="I2124" s="41"/>
      <c r="J2124" s="41"/>
      <c r="K2124" s="41"/>
      <c r="L2124" s="42"/>
      <c r="M2124" s="43"/>
    </row>
    <row r="2125" spans="1:13" ht="12.75" customHeight="1">
      <c r="A2125" s="42"/>
      <c r="B2125" s="50"/>
      <c r="C2125" s="39"/>
      <c r="D2125" s="38"/>
      <c r="E2125" s="40"/>
      <c r="F2125" s="41"/>
      <c r="G2125" s="41"/>
      <c r="H2125" s="41"/>
      <c r="I2125" s="41"/>
      <c r="J2125" s="41"/>
      <c r="K2125" s="41"/>
      <c r="L2125" s="42"/>
      <c r="M2125" s="43"/>
    </row>
    <row r="2126" spans="1:13" ht="12.75" customHeight="1">
      <c r="A2126" s="42"/>
      <c r="B2126" s="50"/>
      <c r="C2126" s="39"/>
      <c r="D2126" s="38"/>
      <c r="E2126" s="40"/>
      <c r="F2126" s="41"/>
      <c r="G2126" s="41"/>
      <c r="H2126" s="41"/>
      <c r="I2126" s="41"/>
      <c r="J2126" s="41"/>
      <c r="K2126" s="41"/>
      <c r="L2126" s="42"/>
      <c r="M2126" s="43"/>
    </row>
    <row r="2127" spans="1:13" ht="12.75" customHeight="1">
      <c r="A2127" s="42"/>
      <c r="B2127" s="50"/>
      <c r="C2127" s="39"/>
      <c r="D2127" s="38"/>
      <c r="E2127" s="49"/>
      <c r="F2127" s="41"/>
      <c r="G2127" s="41"/>
      <c r="H2127" s="41"/>
      <c r="I2127" s="41"/>
      <c r="J2127" s="41"/>
      <c r="K2127" s="41"/>
      <c r="L2127" s="42"/>
      <c r="M2127" s="43"/>
    </row>
    <row r="2128" spans="1:13" ht="12.75" customHeight="1">
      <c r="A2128" s="42"/>
      <c r="B2128" s="50"/>
      <c r="C2128" s="39"/>
      <c r="D2128" s="38"/>
      <c r="E2128" s="40"/>
      <c r="F2128" s="41"/>
      <c r="G2128" s="41"/>
      <c r="H2128" s="41"/>
      <c r="I2128" s="41"/>
      <c r="J2128" s="41"/>
      <c r="K2128" s="41"/>
      <c r="L2128" s="42"/>
      <c r="M2128" s="43"/>
    </row>
    <row r="2129" spans="1:13" ht="12.75" customHeight="1">
      <c r="A2129" s="42"/>
      <c r="B2129" s="50"/>
      <c r="C2129" s="39"/>
      <c r="D2129" s="38"/>
      <c r="E2129" s="40"/>
      <c r="F2129" s="41"/>
      <c r="G2129" s="41"/>
      <c r="H2129" s="41"/>
      <c r="I2129" s="41"/>
      <c r="J2129" s="41"/>
      <c r="K2129" s="41"/>
      <c r="L2129" s="42"/>
      <c r="M2129" s="43"/>
    </row>
    <row r="2130" spans="1:13" ht="12.75" customHeight="1">
      <c r="A2130" s="42"/>
      <c r="B2130" s="50"/>
      <c r="C2130" s="39"/>
      <c r="D2130" s="38"/>
      <c r="E2130" s="40"/>
      <c r="F2130" s="41"/>
      <c r="G2130" s="41"/>
      <c r="H2130" s="41"/>
      <c r="I2130" s="41"/>
      <c r="J2130" s="41"/>
      <c r="K2130" s="41"/>
      <c r="L2130" s="42"/>
      <c r="M2130" s="43"/>
    </row>
    <row r="2131" spans="1:13" ht="12.75" customHeight="1">
      <c r="A2131" s="42"/>
      <c r="B2131" s="50"/>
      <c r="C2131" s="39"/>
      <c r="D2131" s="38"/>
      <c r="E2131" s="40"/>
      <c r="F2131" s="41"/>
      <c r="G2131" s="41"/>
      <c r="H2131" s="41"/>
      <c r="I2131" s="41"/>
      <c r="J2131" s="41"/>
      <c r="K2131" s="41"/>
      <c r="L2131" s="42"/>
      <c r="M2131" s="43"/>
    </row>
    <row r="2132" spans="1:13" ht="12.75" customHeight="1">
      <c r="A2132" s="42"/>
      <c r="B2132" s="50"/>
      <c r="C2132" s="39"/>
      <c r="D2132" s="38"/>
      <c r="E2132" s="40"/>
      <c r="F2132" s="41"/>
      <c r="G2132" s="41"/>
      <c r="H2132" s="41"/>
      <c r="I2132" s="41"/>
      <c r="J2132" s="41"/>
      <c r="K2132" s="41"/>
      <c r="L2132" s="42"/>
      <c r="M2132" s="43"/>
    </row>
    <row r="2133" spans="1:13" ht="12.75" customHeight="1">
      <c r="A2133" s="42"/>
      <c r="B2133" s="50"/>
      <c r="C2133" s="39"/>
      <c r="D2133" s="38"/>
      <c r="E2133" s="40"/>
      <c r="F2133" s="41"/>
      <c r="G2133" s="41"/>
      <c r="H2133" s="41"/>
      <c r="I2133" s="41"/>
      <c r="J2133" s="41"/>
      <c r="K2133" s="41"/>
      <c r="L2133" s="42"/>
      <c r="M2133" s="43"/>
    </row>
    <row r="2134" spans="1:13" ht="12.75" customHeight="1">
      <c r="A2134" s="42"/>
      <c r="B2134" s="50"/>
      <c r="C2134" s="39"/>
      <c r="D2134" s="38"/>
      <c r="E2134" s="40"/>
      <c r="F2134" s="41"/>
      <c r="G2134" s="41"/>
      <c r="H2134" s="41"/>
      <c r="I2134" s="41"/>
      <c r="J2134" s="41"/>
      <c r="K2134" s="41"/>
      <c r="L2134" s="42"/>
      <c r="M2134" s="43"/>
    </row>
    <row r="2135" spans="1:13" ht="12.75" customHeight="1">
      <c r="A2135" s="42"/>
      <c r="B2135" s="50"/>
      <c r="C2135" s="39"/>
      <c r="D2135" s="38"/>
      <c r="E2135" s="40"/>
      <c r="F2135" s="41"/>
      <c r="G2135" s="41"/>
      <c r="H2135" s="41"/>
      <c r="I2135" s="41"/>
      <c r="J2135" s="41"/>
      <c r="K2135" s="41"/>
      <c r="L2135" s="42"/>
      <c r="M2135" s="43"/>
    </row>
    <row r="2136" spans="1:13" ht="12.75" customHeight="1">
      <c r="A2136" s="42"/>
      <c r="B2136" s="50"/>
      <c r="C2136" s="39"/>
      <c r="D2136" s="38"/>
      <c r="E2136" s="40"/>
      <c r="F2136" s="41"/>
      <c r="G2136" s="41"/>
      <c r="H2136" s="41"/>
      <c r="I2136" s="41"/>
      <c r="J2136" s="41"/>
      <c r="K2136" s="41"/>
      <c r="L2136" s="42"/>
      <c r="M2136" s="43"/>
    </row>
    <row r="2137" spans="1:13" ht="12.75" customHeight="1">
      <c r="A2137" s="42"/>
      <c r="B2137" s="50"/>
      <c r="C2137" s="39"/>
      <c r="D2137" s="38"/>
      <c r="E2137" s="40"/>
      <c r="F2137" s="41"/>
      <c r="G2137" s="41"/>
      <c r="H2137" s="41"/>
      <c r="I2137" s="41"/>
      <c r="J2137" s="41"/>
      <c r="K2137" s="41"/>
      <c r="L2137" s="42"/>
      <c r="M2137" s="43"/>
    </row>
    <row r="2138" spans="1:13" ht="12.75" customHeight="1">
      <c r="A2138" s="42"/>
      <c r="B2138" s="50"/>
      <c r="C2138" s="39"/>
      <c r="D2138" s="38"/>
      <c r="E2138" s="40"/>
      <c r="F2138" s="41"/>
      <c r="G2138" s="41"/>
      <c r="H2138" s="41"/>
      <c r="I2138" s="41"/>
      <c r="J2138" s="41"/>
      <c r="K2138" s="41"/>
      <c r="L2138" s="42"/>
      <c r="M2138" s="43"/>
    </row>
    <row r="2139" spans="1:13" ht="12.75" customHeight="1">
      <c r="A2139" s="42"/>
      <c r="B2139" s="50"/>
      <c r="C2139" s="39"/>
      <c r="D2139" s="38"/>
      <c r="E2139" s="40"/>
      <c r="F2139" s="41"/>
      <c r="G2139" s="41"/>
      <c r="H2139" s="41"/>
      <c r="I2139" s="41"/>
      <c r="J2139" s="41"/>
      <c r="K2139" s="41"/>
      <c r="L2139" s="42"/>
      <c r="M2139" s="43"/>
    </row>
    <row r="2140" spans="1:13" ht="12.75" customHeight="1">
      <c r="A2140" s="42"/>
      <c r="B2140" s="50"/>
      <c r="C2140" s="39"/>
      <c r="D2140" s="38"/>
      <c r="E2140" s="40"/>
      <c r="F2140" s="41"/>
      <c r="G2140" s="41"/>
      <c r="H2140" s="41"/>
      <c r="I2140" s="41"/>
      <c r="J2140" s="41"/>
      <c r="K2140" s="41"/>
      <c r="L2140" s="42"/>
      <c r="M2140" s="43"/>
    </row>
    <row r="2141" spans="1:13" ht="12.75" customHeight="1">
      <c r="A2141" s="42"/>
      <c r="B2141" s="50"/>
      <c r="C2141" s="39"/>
      <c r="D2141" s="38"/>
      <c r="E2141" s="40"/>
      <c r="F2141" s="41"/>
      <c r="G2141" s="41"/>
      <c r="H2141" s="41"/>
      <c r="I2141" s="41"/>
      <c r="J2141" s="41"/>
      <c r="K2141" s="41"/>
      <c r="L2141" s="42"/>
      <c r="M2141" s="43"/>
    </row>
    <row r="2142" spans="1:13" ht="12.75" customHeight="1">
      <c r="A2142" s="42"/>
      <c r="B2142" s="50"/>
      <c r="C2142" s="39"/>
      <c r="D2142" s="38"/>
      <c r="E2142" s="40"/>
      <c r="F2142" s="41"/>
      <c r="G2142" s="41"/>
      <c r="H2142" s="41"/>
      <c r="I2142" s="41"/>
      <c r="J2142" s="41"/>
      <c r="K2142" s="41"/>
      <c r="L2142" s="42"/>
      <c r="M2142" s="43"/>
    </row>
    <row r="2143" spans="1:13" ht="12.75" customHeight="1">
      <c r="A2143" s="42"/>
      <c r="B2143" s="50"/>
      <c r="C2143" s="39"/>
      <c r="D2143" s="38"/>
      <c r="E2143" s="40"/>
      <c r="F2143" s="41"/>
      <c r="G2143" s="41"/>
      <c r="H2143" s="41"/>
      <c r="I2143" s="41"/>
      <c r="J2143" s="41"/>
      <c r="K2143" s="41"/>
      <c r="L2143" s="42"/>
      <c r="M2143" s="43"/>
    </row>
    <row r="2144" spans="1:13" ht="12.75" customHeight="1">
      <c r="A2144" s="42"/>
      <c r="B2144" s="50"/>
      <c r="C2144" s="39"/>
      <c r="D2144" s="38"/>
      <c r="E2144" s="40"/>
      <c r="F2144" s="41"/>
      <c r="G2144" s="41"/>
      <c r="H2144" s="41"/>
      <c r="I2144" s="41"/>
      <c r="J2144" s="41"/>
      <c r="K2144" s="41"/>
      <c r="L2144" s="42"/>
      <c r="M2144" s="43"/>
    </row>
    <row r="2145" spans="1:13" ht="12.75" customHeight="1">
      <c r="A2145" s="42"/>
      <c r="B2145" s="50"/>
      <c r="C2145" s="39"/>
      <c r="D2145" s="38"/>
      <c r="E2145" s="40"/>
      <c r="F2145" s="41"/>
      <c r="G2145" s="41"/>
      <c r="H2145" s="41"/>
      <c r="I2145" s="41"/>
      <c r="J2145" s="41"/>
      <c r="K2145" s="41"/>
      <c r="L2145" s="42"/>
      <c r="M2145" s="43"/>
    </row>
    <row r="2146" spans="1:13" ht="12.75" customHeight="1">
      <c r="A2146" s="42"/>
      <c r="B2146" s="50"/>
      <c r="C2146" s="39"/>
      <c r="D2146" s="38"/>
      <c r="E2146" s="40"/>
      <c r="F2146" s="41"/>
      <c r="G2146" s="41"/>
      <c r="H2146" s="41"/>
      <c r="I2146" s="41"/>
      <c r="J2146" s="41"/>
      <c r="K2146" s="41"/>
      <c r="L2146" s="42"/>
      <c r="M2146" s="43"/>
    </row>
    <row r="2147" spans="1:13" ht="12.75" customHeight="1">
      <c r="A2147" s="42"/>
      <c r="B2147" s="50"/>
      <c r="C2147" s="39"/>
      <c r="D2147" s="38"/>
      <c r="E2147" s="40"/>
      <c r="F2147" s="41"/>
      <c r="G2147" s="41"/>
      <c r="H2147" s="41"/>
      <c r="I2147" s="41"/>
      <c r="J2147" s="41"/>
      <c r="K2147" s="41"/>
      <c r="L2147" s="42"/>
      <c r="M2147" s="43"/>
    </row>
    <row r="2148" spans="1:13" ht="12.75" customHeight="1">
      <c r="A2148" s="42"/>
      <c r="B2148" s="50"/>
      <c r="C2148" s="39"/>
      <c r="D2148" s="38"/>
      <c r="E2148" s="49"/>
      <c r="F2148" s="41"/>
      <c r="G2148" s="41"/>
      <c r="H2148" s="41"/>
      <c r="I2148" s="41"/>
      <c r="J2148" s="41"/>
      <c r="K2148" s="41"/>
      <c r="L2148" s="42"/>
      <c r="M2148" s="43"/>
    </row>
    <row r="2149" spans="1:13" ht="12.75" customHeight="1">
      <c r="A2149" s="42"/>
      <c r="B2149" s="50"/>
      <c r="C2149" s="39"/>
      <c r="D2149" s="38"/>
      <c r="E2149" s="40"/>
      <c r="F2149" s="41"/>
      <c r="G2149" s="41"/>
      <c r="H2149" s="41"/>
      <c r="I2149" s="41"/>
      <c r="J2149" s="41"/>
      <c r="K2149" s="41"/>
      <c r="L2149" s="42"/>
      <c r="M2149" s="43"/>
    </row>
    <row r="2150" spans="1:13" ht="12.75" customHeight="1">
      <c r="A2150" s="42"/>
      <c r="B2150" s="50"/>
      <c r="C2150" s="39"/>
      <c r="D2150" s="38"/>
      <c r="E2150" s="40"/>
      <c r="F2150" s="41"/>
      <c r="G2150" s="41"/>
      <c r="H2150" s="41"/>
      <c r="I2150" s="41"/>
      <c r="J2150" s="41"/>
      <c r="K2150" s="41"/>
      <c r="L2150" s="42"/>
      <c r="M2150" s="43"/>
    </row>
    <row r="2151" spans="1:13" ht="12.75" customHeight="1">
      <c r="A2151" s="42"/>
      <c r="B2151" s="50"/>
      <c r="C2151" s="39"/>
      <c r="D2151" s="38"/>
      <c r="E2151" s="40"/>
      <c r="F2151" s="41"/>
      <c r="G2151" s="41"/>
      <c r="H2151" s="41"/>
      <c r="I2151" s="41"/>
      <c r="J2151" s="41"/>
      <c r="K2151" s="41"/>
      <c r="L2151" s="42"/>
      <c r="M2151" s="43"/>
    </row>
    <row r="2152" spans="1:13" ht="12.75" customHeight="1">
      <c r="A2152" s="42"/>
      <c r="B2152" s="50"/>
      <c r="C2152" s="39"/>
      <c r="D2152" s="38"/>
      <c r="E2152" s="40"/>
      <c r="F2152" s="41"/>
      <c r="G2152" s="41"/>
      <c r="H2152" s="41"/>
      <c r="I2152" s="41"/>
      <c r="J2152" s="41"/>
      <c r="K2152" s="41"/>
      <c r="L2152" s="42"/>
      <c r="M2152" s="43"/>
    </row>
    <row r="2153" spans="1:13" ht="12.75" customHeight="1">
      <c r="A2153" s="42"/>
      <c r="B2153" s="50"/>
      <c r="C2153" s="39"/>
      <c r="D2153" s="38"/>
      <c r="E2153" s="40"/>
      <c r="F2153" s="41"/>
      <c r="G2153" s="41"/>
      <c r="H2153" s="41"/>
      <c r="I2153" s="41"/>
      <c r="J2153" s="41"/>
      <c r="K2153" s="41"/>
      <c r="L2153" s="42"/>
      <c r="M2153" s="43"/>
    </row>
    <row r="2154" spans="1:13" ht="12.75" customHeight="1">
      <c r="A2154" s="42"/>
      <c r="B2154" s="50"/>
      <c r="C2154" s="39"/>
      <c r="D2154" s="38"/>
      <c r="E2154" s="40"/>
      <c r="F2154" s="41"/>
      <c r="G2154" s="41"/>
      <c r="H2154" s="41"/>
      <c r="I2154" s="41"/>
      <c r="J2154" s="41"/>
      <c r="K2154" s="41"/>
      <c r="L2154" s="42"/>
      <c r="M2154" s="43"/>
    </row>
    <row r="2155" spans="1:13" ht="12.75" customHeight="1">
      <c r="A2155" s="42"/>
      <c r="B2155" s="50"/>
      <c r="C2155" s="39"/>
      <c r="D2155" s="38"/>
      <c r="E2155" s="40"/>
      <c r="F2155" s="41"/>
      <c r="G2155" s="41"/>
      <c r="H2155" s="41"/>
      <c r="I2155" s="41"/>
      <c r="J2155" s="41"/>
      <c r="K2155" s="41"/>
      <c r="L2155" s="42"/>
      <c r="M2155" s="43"/>
    </row>
    <row r="2156" spans="1:13" ht="12.75" customHeight="1">
      <c r="A2156" s="42"/>
      <c r="B2156" s="50"/>
      <c r="C2156" s="39"/>
      <c r="D2156" s="38"/>
      <c r="E2156" s="40"/>
      <c r="F2156" s="41"/>
      <c r="G2156" s="41"/>
      <c r="H2156" s="41"/>
      <c r="I2156" s="41"/>
      <c r="J2156" s="41"/>
      <c r="K2156" s="41"/>
      <c r="L2156" s="42"/>
      <c r="M2156" s="43"/>
    </row>
    <row r="2157" spans="1:13" ht="12.75" customHeight="1">
      <c r="A2157" s="42"/>
      <c r="B2157" s="50"/>
      <c r="C2157" s="39"/>
      <c r="D2157" s="38"/>
      <c r="E2157" s="40"/>
      <c r="F2157" s="41"/>
      <c r="G2157" s="41"/>
      <c r="H2157" s="41"/>
      <c r="I2157" s="41"/>
      <c r="J2157" s="41"/>
      <c r="K2157" s="41"/>
      <c r="L2157" s="42"/>
      <c r="M2157" s="43"/>
    </row>
    <row r="2158" spans="1:13" ht="12.75" customHeight="1">
      <c r="A2158" s="42"/>
      <c r="B2158" s="50"/>
      <c r="C2158" s="39"/>
      <c r="D2158" s="38"/>
      <c r="E2158" s="40"/>
      <c r="F2158" s="41"/>
      <c r="G2158" s="41"/>
      <c r="H2158" s="41"/>
      <c r="I2158" s="41"/>
      <c r="J2158" s="41"/>
      <c r="K2158" s="41"/>
      <c r="L2158" s="42"/>
      <c r="M2158" s="43"/>
    </row>
    <row r="2159" spans="1:13" ht="12.75" customHeight="1">
      <c r="A2159" s="42"/>
      <c r="B2159" s="50"/>
      <c r="C2159" s="39"/>
      <c r="D2159" s="38"/>
      <c r="E2159" s="40"/>
      <c r="F2159" s="41"/>
      <c r="G2159" s="41"/>
      <c r="H2159" s="41"/>
      <c r="I2159" s="41"/>
      <c r="J2159" s="41"/>
      <c r="K2159" s="41"/>
      <c r="L2159" s="42"/>
      <c r="M2159" s="43"/>
    </row>
    <row r="2160" spans="1:13" ht="12.75" customHeight="1">
      <c r="A2160" s="42"/>
      <c r="B2160" s="50"/>
      <c r="C2160" s="39"/>
      <c r="D2160" s="38"/>
      <c r="E2160" s="40"/>
      <c r="F2160" s="41"/>
      <c r="G2160" s="41"/>
      <c r="H2160" s="41"/>
      <c r="I2160" s="41"/>
      <c r="J2160" s="41"/>
      <c r="K2160" s="41"/>
      <c r="L2160" s="42"/>
      <c r="M2160" s="43"/>
    </row>
    <row r="2161" spans="1:13" ht="12.75" customHeight="1">
      <c r="A2161" s="42"/>
      <c r="B2161" s="50"/>
      <c r="C2161" s="39"/>
      <c r="D2161" s="38"/>
      <c r="E2161" s="40"/>
      <c r="F2161" s="41"/>
      <c r="G2161" s="41"/>
      <c r="H2161" s="41"/>
      <c r="I2161" s="41"/>
      <c r="J2161" s="41"/>
      <c r="K2161" s="41"/>
      <c r="L2161" s="42"/>
      <c r="M2161" s="43"/>
    </row>
    <row r="2162" spans="1:13" ht="12.75" customHeight="1">
      <c r="A2162" s="42"/>
      <c r="B2162" s="50"/>
      <c r="C2162" s="39"/>
      <c r="D2162" s="38"/>
      <c r="E2162" s="40"/>
      <c r="F2162" s="41"/>
      <c r="G2162" s="41"/>
      <c r="H2162" s="41"/>
      <c r="I2162" s="41"/>
      <c r="J2162" s="41"/>
      <c r="K2162" s="41"/>
      <c r="L2162" s="42"/>
      <c r="M2162" s="43"/>
    </row>
    <row r="2163" spans="1:13" ht="12.75" customHeight="1">
      <c r="A2163" s="42"/>
      <c r="B2163" s="50"/>
      <c r="C2163" s="39"/>
      <c r="D2163" s="38"/>
      <c r="E2163" s="40"/>
      <c r="F2163" s="41"/>
      <c r="G2163" s="41"/>
      <c r="H2163" s="41"/>
      <c r="I2163" s="41"/>
      <c r="J2163" s="41"/>
      <c r="K2163" s="41"/>
      <c r="L2163" s="42"/>
      <c r="M2163" s="43"/>
    </row>
    <row r="2164" spans="1:13" ht="12.75" customHeight="1">
      <c r="A2164" s="42"/>
      <c r="B2164" s="50"/>
      <c r="C2164" s="39"/>
      <c r="D2164" s="38"/>
      <c r="E2164" s="40"/>
      <c r="F2164" s="41"/>
      <c r="G2164" s="41"/>
      <c r="H2164" s="41"/>
      <c r="I2164" s="41"/>
      <c r="J2164" s="41"/>
      <c r="K2164" s="41"/>
      <c r="L2164" s="42"/>
      <c r="M2164" s="43"/>
    </row>
    <row r="2165" spans="1:13" ht="12.75" customHeight="1">
      <c r="A2165" s="42"/>
      <c r="B2165" s="50"/>
      <c r="C2165" s="39"/>
      <c r="D2165" s="38"/>
      <c r="E2165" s="40"/>
      <c r="F2165" s="41"/>
      <c r="G2165" s="41"/>
      <c r="H2165" s="41"/>
      <c r="I2165" s="41"/>
      <c r="J2165" s="41"/>
      <c r="K2165" s="41"/>
      <c r="L2165" s="42"/>
      <c r="M2165" s="43"/>
    </row>
    <row r="2166" spans="1:13" ht="12.75" customHeight="1">
      <c r="A2166" s="42"/>
      <c r="B2166" s="50"/>
      <c r="C2166" s="39"/>
      <c r="D2166" s="38"/>
      <c r="E2166" s="40"/>
      <c r="F2166" s="41"/>
      <c r="G2166" s="41"/>
      <c r="H2166" s="41"/>
      <c r="I2166" s="41"/>
      <c r="J2166" s="41"/>
      <c r="K2166" s="41"/>
      <c r="L2166" s="42"/>
      <c r="M2166" s="43"/>
    </row>
    <row r="2167" spans="1:13" ht="12.75" customHeight="1">
      <c r="A2167" s="42"/>
      <c r="B2167" s="50"/>
      <c r="C2167" s="39"/>
      <c r="D2167" s="38"/>
      <c r="E2167" s="40"/>
      <c r="F2167" s="41"/>
      <c r="G2167" s="41"/>
      <c r="H2167" s="41"/>
      <c r="I2167" s="41"/>
      <c r="J2167" s="41"/>
      <c r="K2167" s="41"/>
      <c r="L2167" s="42"/>
      <c r="M2167" s="43"/>
    </row>
    <row r="2168" spans="1:13" ht="12.75" customHeight="1">
      <c r="A2168" s="42"/>
      <c r="B2168" s="50"/>
      <c r="C2168" s="39"/>
      <c r="D2168" s="38"/>
      <c r="E2168" s="40"/>
      <c r="F2168" s="41"/>
      <c r="G2168" s="41"/>
      <c r="H2168" s="41"/>
      <c r="I2168" s="41"/>
      <c r="J2168" s="41"/>
      <c r="K2168" s="41"/>
      <c r="L2168" s="42"/>
      <c r="M2168" s="43"/>
    </row>
    <row r="2169" spans="1:13" ht="12.75" customHeight="1">
      <c r="A2169" s="42"/>
      <c r="B2169" s="50"/>
      <c r="C2169" s="39"/>
      <c r="D2169" s="38"/>
      <c r="E2169" s="49"/>
      <c r="F2169" s="41"/>
      <c r="G2169" s="41"/>
      <c r="H2169" s="41"/>
      <c r="I2169" s="41"/>
      <c r="J2169" s="41"/>
      <c r="K2169" s="41"/>
      <c r="L2169" s="42"/>
      <c r="M2169" s="43"/>
    </row>
    <row r="2170" spans="1:13" ht="12.75" customHeight="1">
      <c r="A2170" s="42"/>
      <c r="B2170" s="50"/>
      <c r="C2170" s="39"/>
      <c r="D2170" s="38"/>
      <c r="E2170" s="40"/>
      <c r="F2170" s="41"/>
      <c r="G2170" s="41"/>
      <c r="H2170" s="41"/>
      <c r="I2170" s="41"/>
      <c r="J2170" s="41"/>
      <c r="K2170" s="41"/>
      <c r="L2170" s="42"/>
      <c r="M2170" s="43"/>
    </row>
    <row r="2171" spans="1:13" ht="12.75" customHeight="1">
      <c r="A2171" s="42"/>
      <c r="B2171" s="50"/>
      <c r="C2171" s="39"/>
      <c r="D2171" s="38"/>
      <c r="E2171" s="40"/>
      <c r="F2171" s="41"/>
      <c r="G2171" s="41"/>
      <c r="H2171" s="41"/>
      <c r="I2171" s="41"/>
      <c r="J2171" s="41"/>
      <c r="K2171" s="41"/>
      <c r="L2171" s="42"/>
      <c r="M2171" s="43"/>
    </row>
    <row r="2172" spans="1:13" ht="12.75" customHeight="1">
      <c r="A2172" s="42"/>
      <c r="B2172" s="50"/>
      <c r="C2172" s="39"/>
      <c r="D2172" s="38"/>
      <c r="E2172" s="40"/>
      <c r="F2172" s="41"/>
      <c r="G2172" s="41"/>
      <c r="H2172" s="41"/>
      <c r="I2172" s="41"/>
      <c r="J2172" s="41"/>
      <c r="K2172" s="41"/>
      <c r="L2172" s="42"/>
      <c r="M2172" s="43"/>
    </row>
    <row r="2173" spans="1:13" ht="12.75" customHeight="1">
      <c r="A2173" s="42"/>
      <c r="B2173" s="50"/>
      <c r="C2173" s="39"/>
      <c r="D2173" s="38"/>
      <c r="E2173" s="40"/>
      <c r="F2173" s="41"/>
      <c r="G2173" s="41"/>
      <c r="H2173" s="41"/>
      <c r="I2173" s="41"/>
      <c r="J2173" s="41"/>
      <c r="K2173" s="41"/>
      <c r="L2173" s="42"/>
      <c r="M2173" s="43"/>
    </row>
    <row r="2174" spans="1:13" ht="12.75" customHeight="1">
      <c r="A2174" s="42"/>
      <c r="B2174" s="50"/>
      <c r="C2174" s="39"/>
      <c r="D2174" s="38"/>
      <c r="E2174" s="40"/>
      <c r="F2174" s="41"/>
      <c r="G2174" s="41"/>
      <c r="H2174" s="41"/>
      <c r="I2174" s="41"/>
      <c r="J2174" s="41"/>
      <c r="K2174" s="41"/>
      <c r="L2174" s="42"/>
      <c r="M2174" s="43"/>
    </row>
    <row r="2175" spans="1:13" ht="12.75" customHeight="1">
      <c r="A2175" s="42"/>
      <c r="B2175" s="50"/>
      <c r="C2175" s="39"/>
      <c r="D2175" s="38"/>
      <c r="E2175" s="40"/>
      <c r="F2175" s="41"/>
      <c r="G2175" s="41"/>
      <c r="H2175" s="41"/>
      <c r="I2175" s="41"/>
      <c r="J2175" s="41"/>
      <c r="K2175" s="41"/>
      <c r="L2175" s="42"/>
      <c r="M2175" s="43"/>
    </row>
    <row r="2176" spans="1:13" ht="12.75" customHeight="1">
      <c r="A2176" s="42"/>
      <c r="B2176" s="50"/>
      <c r="C2176" s="39"/>
      <c r="D2176" s="38"/>
      <c r="E2176" s="40"/>
      <c r="F2176" s="41"/>
      <c r="G2176" s="41"/>
      <c r="H2176" s="41"/>
      <c r="I2176" s="41"/>
      <c r="J2176" s="41"/>
      <c r="K2176" s="41"/>
      <c r="L2176" s="42"/>
      <c r="M2176" s="43"/>
    </row>
    <row r="2177" spans="1:13" ht="12.75" customHeight="1">
      <c r="A2177" s="42"/>
      <c r="B2177" s="50"/>
      <c r="C2177" s="39"/>
      <c r="D2177" s="38"/>
      <c r="E2177" s="40"/>
      <c r="F2177" s="41"/>
      <c r="G2177" s="41"/>
      <c r="H2177" s="41"/>
      <c r="I2177" s="41"/>
      <c r="J2177" s="41"/>
      <c r="K2177" s="41"/>
      <c r="L2177" s="42"/>
      <c r="M2177" s="43"/>
    </row>
    <row r="2178" spans="1:13" ht="12.75" customHeight="1">
      <c r="A2178" s="42"/>
      <c r="B2178" s="50"/>
      <c r="C2178" s="39"/>
      <c r="D2178" s="38"/>
      <c r="E2178" s="40"/>
      <c r="F2178" s="41"/>
      <c r="G2178" s="41"/>
      <c r="H2178" s="41"/>
      <c r="I2178" s="41"/>
      <c r="J2178" s="41"/>
      <c r="K2178" s="41"/>
      <c r="L2178" s="42"/>
      <c r="M2178" s="43"/>
    </row>
    <row r="2179" spans="1:13" ht="12.75" customHeight="1">
      <c r="A2179" s="42"/>
      <c r="B2179" s="50"/>
      <c r="C2179" s="39"/>
      <c r="D2179" s="38"/>
      <c r="E2179" s="40"/>
      <c r="F2179" s="41"/>
      <c r="G2179" s="41"/>
      <c r="H2179" s="41"/>
      <c r="I2179" s="41"/>
      <c r="J2179" s="41"/>
      <c r="K2179" s="41"/>
      <c r="L2179" s="42"/>
      <c r="M2179" s="43"/>
    </row>
    <row r="2180" spans="1:13" ht="12.75" customHeight="1">
      <c r="A2180" s="42"/>
      <c r="B2180" s="50"/>
      <c r="C2180" s="39"/>
      <c r="D2180" s="38"/>
      <c r="E2180" s="40"/>
      <c r="F2180" s="41"/>
      <c r="G2180" s="41"/>
      <c r="H2180" s="41"/>
      <c r="I2180" s="41"/>
      <c r="J2180" s="41"/>
      <c r="K2180" s="41"/>
      <c r="L2180" s="42"/>
      <c r="M2180" s="43"/>
    </row>
    <row r="2181" spans="1:13" ht="12.75" customHeight="1">
      <c r="A2181" s="42"/>
      <c r="B2181" s="50"/>
      <c r="C2181" s="39"/>
      <c r="D2181" s="38"/>
      <c r="E2181" s="40"/>
      <c r="F2181" s="41"/>
      <c r="G2181" s="41"/>
      <c r="H2181" s="41"/>
      <c r="I2181" s="41"/>
      <c r="J2181" s="41"/>
      <c r="K2181" s="41"/>
      <c r="L2181" s="42"/>
      <c r="M2181" s="43"/>
    </row>
    <row r="2182" spans="1:13" ht="12.75" customHeight="1">
      <c r="A2182" s="42"/>
      <c r="B2182" s="50"/>
      <c r="C2182" s="39"/>
      <c r="D2182" s="38"/>
      <c r="E2182" s="40"/>
      <c r="F2182" s="41"/>
      <c r="G2182" s="41"/>
      <c r="H2182" s="41"/>
      <c r="I2182" s="41"/>
      <c r="J2182" s="41"/>
      <c r="K2182" s="41"/>
      <c r="L2182" s="42"/>
      <c r="M2182" s="43"/>
    </row>
    <row r="2183" spans="1:13" ht="12.75" customHeight="1">
      <c r="A2183" s="42"/>
      <c r="B2183" s="50"/>
      <c r="C2183" s="39"/>
      <c r="D2183" s="38"/>
      <c r="E2183" s="40"/>
      <c r="F2183" s="41"/>
      <c r="G2183" s="41"/>
      <c r="H2183" s="41"/>
      <c r="I2183" s="41"/>
      <c r="J2183" s="41"/>
      <c r="K2183" s="41"/>
      <c r="L2183" s="42"/>
      <c r="M2183" s="43"/>
    </row>
    <row r="2184" spans="1:13" ht="12.75" customHeight="1">
      <c r="A2184" s="42"/>
      <c r="B2184" s="50"/>
      <c r="C2184" s="39"/>
      <c r="D2184" s="38"/>
      <c r="E2184" s="40"/>
      <c r="F2184" s="41"/>
      <c r="G2184" s="41"/>
      <c r="H2184" s="41"/>
      <c r="I2184" s="41"/>
      <c r="J2184" s="41"/>
      <c r="K2184" s="41"/>
      <c r="L2184" s="42"/>
      <c r="M2184" s="43"/>
    </row>
    <row r="2185" spans="1:13" ht="12.75" customHeight="1">
      <c r="A2185" s="42"/>
      <c r="B2185" s="50"/>
      <c r="C2185" s="39"/>
      <c r="D2185" s="38"/>
      <c r="E2185" s="40"/>
      <c r="F2185" s="41"/>
      <c r="G2185" s="41"/>
      <c r="H2185" s="41"/>
      <c r="I2185" s="41"/>
      <c r="J2185" s="41"/>
      <c r="K2185" s="41"/>
      <c r="L2185" s="42"/>
      <c r="M2185" s="43"/>
    </row>
    <row r="2186" spans="1:13" ht="12.75" customHeight="1">
      <c r="A2186" s="42"/>
      <c r="B2186" s="50"/>
      <c r="C2186" s="39"/>
      <c r="D2186" s="38"/>
      <c r="E2186" s="40"/>
      <c r="F2186" s="41"/>
      <c r="G2186" s="41"/>
      <c r="H2186" s="41"/>
      <c r="I2186" s="41"/>
      <c r="J2186" s="41"/>
      <c r="K2186" s="41"/>
      <c r="L2186" s="42"/>
      <c r="M2186" s="43"/>
    </row>
    <row r="2187" spans="1:13" ht="12.75" customHeight="1">
      <c r="A2187" s="42"/>
      <c r="B2187" s="50"/>
      <c r="C2187" s="39"/>
      <c r="D2187" s="38"/>
      <c r="E2187" s="40"/>
      <c r="F2187" s="41"/>
      <c r="G2187" s="41"/>
      <c r="H2187" s="41"/>
      <c r="I2187" s="41"/>
      <c r="J2187" s="41"/>
      <c r="K2187" s="41"/>
      <c r="L2187" s="42"/>
      <c r="M2187" s="43"/>
    </row>
    <row r="2188" spans="1:13" ht="12.75" customHeight="1">
      <c r="A2188" s="42"/>
      <c r="B2188" s="50"/>
      <c r="C2188" s="39"/>
      <c r="D2188" s="38"/>
      <c r="E2188" s="40"/>
      <c r="F2188" s="41"/>
      <c r="G2188" s="41"/>
      <c r="H2188" s="41"/>
      <c r="I2188" s="41"/>
      <c r="J2188" s="41"/>
      <c r="K2188" s="41"/>
      <c r="L2188" s="42"/>
      <c r="M2188" s="43"/>
    </row>
    <row r="2189" spans="1:13" ht="12.75" customHeight="1">
      <c r="A2189" s="42"/>
      <c r="B2189" s="50"/>
      <c r="C2189" s="39"/>
      <c r="D2189" s="38"/>
      <c r="E2189" s="40"/>
      <c r="F2189" s="41"/>
      <c r="G2189" s="41"/>
      <c r="H2189" s="41"/>
      <c r="I2189" s="41"/>
      <c r="J2189" s="41"/>
      <c r="K2189" s="41"/>
      <c r="L2189" s="42"/>
      <c r="M2189" s="43"/>
    </row>
    <row r="2190" spans="1:13" ht="12.75" customHeight="1">
      <c r="A2190" s="42"/>
      <c r="B2190" s="50"/>
      <c r="C2190" s="39"/>
      <c r="D2190" s="38"/>
      <c r="E2190" s="49"/>
      <c r="F2190" s="41"/>
      <c r="G2190" s="41"/>
      <c r="H2190" s="41"/>
      <c r="I2190" s="41"/>
      <c r="J2190" s="41"/>
      <c r="K2190" s="41"/>
      <c r="L2190" s="42"/>
      <c r="M2190" s="43"/>
    </row>
    <row r="2191" spans="1:13" ht="12.75" customHeight="1">
      <c r="A2191" s="42"/>
      <c r="B2191" s="50"/>
      <c r="C2191" s="39"/>
      <c r="D2191" s="38"/>
      <c r="E2191" s="40"/>
      <c r="F2191" s="41"/>
      <c r="G2191" s="41"/>
      <c r="H2191" s="41"/>
      <c r="I2191" s="41"/>
      <c r="J2191" s="41"/>
      <c r="K2191" s="41"/>
      <c r="L2191" s="42"/>
      <c r="M2191" s="43"/>
    </row>
    <row r="2192" spans="1:13" ht="12.75" customHeight="1">
      <c r="A2192" s="42"/>
      <c r="B2192" s="50"/>
      <c r="C2192" s="39"/>
      <c r="D2192" s="38"/>
      <c r="E2192" s="40"/>
      <c r="F2192" s="41"/>
      <c r="G2192" s="41"/>
      <c r="H2192" s="41"/>
      <c r="I2192" s="41"/>
      <c r="J2192" s="41"/>
      <c r="K2192" s="41"/>
      <c r="L2192" s="42"/>
      <c r="M2192" s="43"/>
    </row>
    <row r="2193" spans="1:13" ht="12.75" customHeight="1">
      <c r="A2193" s="42"/>
      <c r="B2193" s="50"/>
      <c r="C2193" s="39"/>
      <c r="D2193" s="38"/>
      <c r="E2193" s="40"/>
      <c r="F2193" s="41"/>
      <c r="G2193" s="41"/>
      <c r="H2193" s="41"/>
      <c r="I2193" s="41"/>
      <c r="J2193" s="41"/>
      <c r="K2193" s="41"/>
      <c r="L2193" s="42"/>
      <c r="M2193" s="43"/>
    </row>
    <row r="2194" spans="1:13" ht="12.75" customHeight="1">
      <c r="A2194" s="42"/>
      <c r="B2194" s="50"/>
      <c r="C2194" s="39"/>
      <c r="D2194" s="38"/>
      <c r="E2194" s="40"/>
      <c r="F2194" s="41"/>
      <c r="G2194" s="41"/>
      <c r="H2194" s="41"/>
      <c r="I2194" s="41"/>
      <c r="J2194" s="41"/>
      <c r="K2194" s="41"/>
      <c r="L2194" s="42"/>
      <c r="M2194" s="43"/>
    </row>
    <row r="2195" spans="1:13" ht="12.75" customHeight="1">
      <c r="A2195" s="42"/>
      <c r="B2195" s="50"/>
      <c r="C2195" s="39"/>
      <c r="D2195" s="38"/>
      <c r="E2195" s="40"/>
      <c r="F2195" s="41"/>
      <c r="G2195" s="41"/>
      <c r="H2195" s="41"/>
      <c r="I2195" s="41"/>
      <c r="J2195" s="41"/>
      <c r="K2195" s="41"/>
      <c r="L2195" s="42"/>
      <c r="M2195" s="43"/>
    </row>
    <row r="2196" spans="1:13" ht="12.75" customHeight="1">
      <c r="A2196" s="42"/>
      <c r="B2196" s="50"/>
      <c r="C2196" s="39"/>
      <c r="D2196" s="38"/>
      <c r="E2196" s="40"/>
      <c r="F2196" s="41"/>
      <c r="G2196" s="41"/>
      <c r="H2196" s="41"/>
      <c r="I2196" s="41"/>
      <c r="J2196" s="41"/>
      <c r="K2196" s="41"/>
      <c r="L2196" s="42"/>
      <c r="M2196" s="43"/>
    </row>
    <row r="2197" spans="1:13" ht="12.75" customHeight="1">
      <c r="A2197" s="42"/>
      <c r="B2197" s="50"/>
      <c r="C2197" s="39"/>
      <c r="D2197" s="38"/>
      <c r="E2197" s="40"/>
      <c r="F2197" s="41"/>
      <c r="G2197" s="41"/>
      <c r="H2197" s="41"/>
      <c r="I2197" s="41"/>
      <c r="J2197" s="41"/>
      <c r="K2197" s="41"/>
      <c r="L2197" s="42"/>
      <c r="M2197" s="43"/>
    </row>
    <row r="2198" spans="1:13" ht="12.75" customHeight="1">
      <c r="A2198" s="42"/>
      <c r="B2198" s="50"/>
      <c r="C2198" s="39"/>
      <c r="D2198" s="38"/>
      <c r="E2198" s="40"/>
      <c r="F2198" s="41"/>
      <c r="G2198" s="41"/>
      <c r="H2198" s="41"/>
      <c r="I2198" s="41"/>
      <c r="J2198" s="41"/>
      <c r="K2198" s="41"/>
      <c r="L2198" s="42"/>
      <c r="M2198" s="43"/>
    </row>
    <row r="2199" spans="1:13" ht="12.75" customHeight="1">
      <c r="A2199" s="42"/>
      <c r="B2199" s="50"/>
      <c r="C2199" s="39"/>
      <c r="D2199" s="38"/>
      <c r="E2199" s="40"/>
      <c r="F2199" s="41"/>
      <c r="G2199" s="41"/>
      <c r="H2199" s="41"/>
      <c r="I2199" s="41"/>
      <c r="J2199" s="41"/>
      <c r="K2199" s="41"/>
      <c r="L2199" s="42"/>
      <c r="M2199" s="43"/>
    </row>
    <row r="2200" spans="1:13" ht="12.75" customHeight="1">
      <c r="A2200" s="42"/>
      <c r="B2200" s="50"/>
      <c r="C2200" s="39"/>
      <c r="D2200" s="38"/>
      <c r="E2200" s="40"/>
      <c r="F2200" s="41"/>
      <c r="G2200" s="41"/>
      <c r="H2200" s="41"/>
      <c r="I2200" s="41"/>
      <c r="J2200" s="41"/>
      <c r="K2200" s="41"/>
      <c r="L2200" s="42"/>
      <c r="M2200" s="43"/>
    </row>
    <row r="2201" spans="1:13" ht="12.75" customHeight="1">
      <c r="A2201" s="42"/>
      <c r="B2201" s="50"/>
      <c r="C2201" s="39"/>
      <c r="D2201" s="38"/>
      <c r="E2201" s="40"/>
      <c r="F2201" s="41"/>
      <c r="G2201" s="41"/>
      <c r="H2201" s="41"/>
      <c r="I2201" s="41"/>
      <c r="J2201" s="41"/>
      <c r="K2201" s="41"/>
      <c r="L2201" s="42"/>
      <c r="M2201" s="43"/>
    </row>
    <row r="2202" spans="1:13" ht="12.75" customHeight="1">
      <c r="A2202" s="42"/>
      <c r="B2202" s="50"/>
      <c r="C2202" s="39"/>
      <c r="D2202" s="38"/>
      <c r="E2202" s="40"/>
      <c r="F2202" s="41"/>
      <c r="G2202" s="41"/>
      <c r="H2202" s="41"/>
      <c r="I2202" s="41"/>
      <c r="J2202" s="41"/>
      <c r="K2202" s="41"/>
      <c r="L2202" s="42"/>
      <c r="M2202" s="43"/>
    </row>
    <row r="2203" spans="1:13" ht="12.75" customHeight="1">
      <c r="A2203" s="42"/>
      <c r="B2203" s="50"/>
      <c r="C2203" s="39"/>
      <c r="D2203" s="38"/>
      <c r="E2203" s="40"/>
      <c r="F2203" s="41"/>
      <c r="G2203" s="41"/>
      <c r="H2203" s="41"/>
      <c r="I2203" s="41"/>
      <c r="J2203" s="41"/>
      <c r="K2203" s="41"/>
      <c r="L2203" s="42"/>
      <c r="M2203" s="43"/>
    </row>
    <row r="2204" spans="1:13" ht="12.75" customHeight="1">
      <c r="A2204" s="42"/>
      <c r="B2204" s="50"/>
      <c r="C2204" s="39"/>
      <c r="D2204" s="38"/>
      <c r="E2204" s="40"/>
      <c r="F2204" s="41"/>
      <c r="G2204" s="41"/>
      <c r="H2204" s="41"/>
      <c r="I2204" s="41"/>
      <c r="J2204" s="41"/>
      <c r="K2204" s="41"/>
      <c r="L2204" s="42"/>
      <c r="M2204" s="43"/>
    </row>
    <row r="2205" spans="1:13" ht="12.75" customHeight="1">
      <c r="A2205" s="42"/>
      <c r="B2205" s="50"/>
      <c r="C2205" s="39"/>
      <c r="D2205" s="38"/>
      <c r="E2205" s="40"/>
      <c r="F2205" s="41"/>
      <c r="G2205" s="41"/>
      <c r="H2205" s="41"/>
      <c r="I2205" s="41"/>
      <c r="J2205" s="41"/>
      <c r="K2205" s="41"/>
      <c r="L2205" s="42"/>
      <c r="M2205" s="43"/>
    </row>
    <row r="2206" spans="1:13" ht="12.75" customHeight="1">
      <c r="A2206" s="42"/>
      <c r="B2206" s="50"/>
      <c r="C2206" s="39"/>
      <c r="D2206" s="38"/>
      <c r="E2206" s="40"/>
      <c r="F2206" s="41"/>
      <c r="G2206" s="41"/>
      <c r="H2206" s="41"/>
      <c r="I2206" s="41"/>
      <c r="J2206" s="41"/>
      <c r="K2206" s="41"/>
      <c r="L2206" s="42"/>
      <c r="M2206" s="43"/>
    </row>
    <row r="2207" spans="1:13" ht="12.75" customHeight="1">
      <c r="A2207" s="42"/>
      <c r="B2207" s="50"/>
      <c r="C2207" s="39"/>
      <c r="D2207" s="38"/>
      <c r="E2207" s="40"/>
      <c r="F2207" s="41"/>
      <c r="G2207" s="41"/>
      <c r="H2207" s="41"/>
      <c r="I2207" s="41"/>
      <c r="J2207" s="41"/>
      <c r="K2207" s="41"/>
      <c r="L2207" s="42"/>
      <c r="M2207" s="43"/>
    </row>
    <row r="2208" spans="1:13" ht="12.75" customHeight="1">
      <c r="A2208" s="42"/>
      <c r="B2208" s="50"/>
      <c r="C2208" s="39"/>
      <c r="D2208" s="38"/>
      <c r="E2208" s="40"/>
      <c r="F2208" s="41"/>
      <c r="G2208" s="41"/>
      <c r="H2208" s="41"/>
      <c r="I2208" s="41"/>
      <c r="J2208" s="41"/>
      <c r="K2208" s="41"/>
      <c r="L2208" s="42"/>
      <c r="M2208" s="43"/>
    </row>
    <row r="2209" spans="1:13" ht="12.75" customHeight="1">
      <c r="A2209" s="42"/>
      <c r="B2209" s="50"/>
      <c r="C2209" s="39"/>
      <c r="D2209" s="38"/>
      <c r="E2209" s="40"/>
      <c r="F2209" s="41"/>
      <c r="G2209" s="41"/>
      <c r="H2209" s="41"/>
      <c r="I2209" s="41"/>
      <c r="J2209" s="41"/>
      <c r="K2209" s="41"/>
      <c r="L2209" s="42"/>
      <c r="M2209" s="43"/>
    </row>
    <row r="2210" spans="1:13" ht="12.75" customHeight="1">
      <c r="A2210" s="42"/>
      <c r="B2210" s="50"/>
      <c r="C2210" s="39"/>
      <c r="D2210" s="38"/>
      <c r="E2210" s="40"/>
      <c r="F2210" s="41"/>
      <c r="G2210" s="41"/>
      <c r="H2210" s="41"/>
      <c r="I2210" s="41"/>
      <c r="J2210" s="41"/>
      <c r="K2210" s="41"/>
      <c r="L2210" s="42"/>
      <c r="M2210" s="43"/>
    </row>
    <row r="2211" spans="1:13" ht="12.75" customHeight="1">
      <c r="A2211" s="42"/>
      <c r="B2211" s="50"/>
      <c r="C2211" s="39"/>
      <c r="D2211" s="38"/>
      <c r="E2211" s="49"/>
      <c r="F2211" s="41"/>
      <c r="G2211" s="41"/>
      <c r="H2211" s="41"/>
      <c r="I2211" s="41"/>
      <c r="J2211" s="41"/>
      <c r="K2211" s="41"/>
      <c r="L2211" s="42"/>
      <c r="M2211" s="43"/>
    </row>
    <row r="2212" spans="1:13" ht="12.75" customHeight="1">
      <c r="A2212" s="42"/>
      <c r="B2212" s="50"/>
      <c r="C2212" s="39"/>
      <c r="D2212" s="38"/>
      <c r="E2212" s="40"/>
      <c r="F2212" s="41"/>
      <c r="G2212" s="41"/>
      <c r="H2212" s="41"/>
      <c r="I2212" s="41"/>
      <c r="J2212" s="41"/>
      <c r="K2212" s="41"/>
      <c r="L2212" s="42"/>
      <c r="M2212" s="43"/>
    </row>
    <row r="2213" spans="1:13" ht="12.75" customHeight="1">
      <c r="A2213" s="42"/>
      <c r="B2213" s="50"/>
      <c r="C2213" s="39"/>
      <c r="D2213" s="38"/>
      <c r="E2213" s="40"/>
      <c r="F2213" s="41"/>
      <c r="G2213" s="41"/>
      <c r="H2213" s="41"/>
      <c r="I2213" s="41"/>
      <c r="J2213" s="41"/>
      <c r="K2213" s="41"/>
      <c r="L2213" s="42"/>
      <c r="M2213" s="43"/>
    </row>
    <row r="2214" spans="1:13" ht="12.75" customHeight="1">
      <c r="A2214" s="42"/>
      <c r="B2214" s="50"/>
      <c r="C2214" s="39"/>
      <c r="D2214" s="38"/>
      <c r="E2214" s="40"/>
      <c r="F2214" s="41"/>
      <c r="G2214" s="41"/>
      <c r="H2214" s="41"/>
      <c r="I2214" s="41"/>
      <c r="J2214" s="41"/>
      <c r="K2214" s="41"/>
      <c r="L2214" s="42"/>
      <c r="M2214" s="43"/>
    </row>
    <row r="2215" spans="1:13" ht="12.75" customHeight="1">
      <c r="A2215" s="42"/>
      <c r="B2215" s="50"/>
      <c r="C2215" s="39"/>
      <c r="D2215" s="38"/>
      <c r="E2215" s="40"/>
      <c r="F2215" s="41"/>
      <c r="G2215" s="41"/>
      <c r="H2215" s="41"/>
      <c r="I2215" s="41"/>
      <c r="J2215" s="41"/>
      <c r="K2215" s="41"/>
      <c r="L2215" s="42"/>
      <c r="M2215" s="43"/>
    </row>
    <row r="2216" spans="1:13" ht="12.75" customHeight="1">
      <c r="A2216" s="42"/>
      <c r="B2216" s="50"/>
      <c r="C2216" s="39"/>
      <c r="D2216" s="38"/>
      <c r="E2216" s="40"/>
      <c r="F2216" s="41"/>
      <c r="G2216" s="41"/>
      <c r="H2216" s="41"/>
      <c r="I2216" s="41"/>
      <c r="J2216" s="41"/>
      <c r="K2216" s="41"/>
      <c r="L2216" s="42"/>
      <c r="M2216" s="43"/>
    </row>
    <row r="2217" spans="1:13" ht="12.75" customHeight="1">
      <c r="A2217" s="42"/>
      <c r="B2217" s="50"/>
      <c r="C2217" s="39"/>
      <c r="D2217" s="38"/>
      <c r="E2217" s="40"/>
      <c r="F2217" s="41"/>
      <c r="G2217" s="41"/>
      <c r="H2217" s="41"/>
      <c r="I2217" s="41"/>
      <c r="J2217" s="41"/>
      <c r="K2217" s="41"/>
      <c r="L2217" s="42"/>
      <c r="M2217" s="43"/>
    </row>
    <row r="2218" spans="1:13" ht="12.75" customHeight="1">
      <c r="A2218" s="42"/>
      <c r="B2218" s="50"/>
      <c r="C2218" s="39"/>
      <c r="D2218" s="38"/>
      <c r="E2218" s="40"/>
      <c r="F2218" s="41"/>
      <c r="G2218" s="41"/>
      <c r="H2218" s="41"/>
      <c r="I2218" s="41"/>
      <c r="J2218" s="41"/>
      <c r="K2218" s="41"/>
      <c r="L2218" s="42"/>
      <c r="M2218" s="43"/>
    </row>
    <row r="2219" spans="1:13" ht="12.75" customHeight="1">
      <c r="A2219" s="42"/>
      <c r="B2219" s="50"/>
      <c r="C2219" s="39"/>
      <c r="D2219" s="38"/>
      <c r="E2219" s="40"/>
      <c r="F2219" s="41"/>
      <c r="G2219" s="41"/>
      <c r="H2219" s="41"/>
      <c r="I2219" s="41"/>
      <c r="J2219" s="41"/>
      <c r="K2219" s="41"/>
      <c r="L2219" s="42"/>
      <c r="M2219" s="43"/>
    </row>
    <row r="2220" spans="1:13" ht="12.75" customHeight="1">
      <c r="A2220" s="42"/>
      <c r="B2220" s="50"/>
      <c r="C2220" s="39"/>
      <c r="D2220" s="38"/>
      <c r="E2220" s="40"/>
      <c r="F2220" s="41"/>
      <c r="G2220" s="41"/>
      <c r="H2220" s="41"/>
      <c r="I2220" s="41"/>
      <c r="J2220" s="41"/>
      <c r="K2220" s="41"/>
      <c r="L2220" s="42"/>
      <c r="M2220" s="43"/>
    </row>
    <row r="2221" spans="1:13" ht="12.75" customHeight="1">
      <c r="A2221" s="42"/>
      <c r="B2221" s="50"/>
      <c r="C2221" s="39"/>
      <c r="D2221" s="38"/>
      <c r="E2221" s="40"/>
      <c r="F2221" s="41"/>
      <c r="G2221" s="41"/>
      <c r="H2221" s="41"/>
      <c r="I2221" s="41"/>
      <c r="J2221" s="41"/>
      <c r="K2221" s="41"/>
      <c r="L2221" s="42"/>
      <c r="M2221" s="43"/>
    </row>
    <row r="2222" spans="1:13" ht="12.75" customHeight="1">
      <c r="A2222" s="42"/>
      <c r="B2222" s="50"/>
      <c r="C2222" s="39"/>
      <c r="D2222" s="38"/>
      <c r="E2222" s="40"/>
      <c r="F2222" s="41"/>
      <c r="G2222" s="41"/>
      <c r="H2222" s="41"/>
      <c r="I2222" s="41"/>
      <c r="J2222" s="41"/>
      <c r="K2222" s="41"/>
      <c r="L2222" s="42"/>
      <c r="M2222" s="43"/>
    </row>
    <row r="2223" spans="1:13" ht="12.75" customHeight="1">
      <c r="A2223" s="42"/>
      <c r="B2223" s="50"/>
      <c r="C2223" s="39"/>
      <c r="D2223" s="38"/>
      <c r="E2223" s="40"/>
      <c r="F2223" s="41"/>
      <c r="G2223" s="41"/>
      <c r="H2223" s="41"/>
      <c r="I2223" s="41"/>
      <c r="J2223" s="41"/>
      <c r="K2223" s="41"/>
      <c r="L2223" s="42"/>
      <c r="M2223" s="43"/>
    </row>
    <row r="2224" spans="1:13" ht="12.75" customHeight="1">
      <c r="A2224" s="42"/>
      <c r="B2224" s="50"/>
      <c r="C2224" s="39"/>
      <c r="D2224" s="38"/>
      <c r="E2224" s="40"/>
      <c r="F2224" s="41"/>
      <c r="G2224" s="41"/>
      <c r="H2224" s="41"/>
      <c r="I2224" s="41"/>
      <c r="J2224" s="41"/>
      <c r="K2224" s="41"/>
      <c r="L2224" s="42"/>
      <c r="M2224" s="43"/>
    </row>
    <row r="2225" spans="1:13" ht="12.75" customHeight="1">
      <c r="A2225" s="42"/>
      <c r="B2225" s="50"/>
      <c r="C2225" s="39"/>
      <c r="D2225" s="38"/>
      <c r="E2225" s="40"/>
      <c r="F2225" s="41"/>
      <c r="G2225" s="41"/>
      <c r="H2225" s="41"/>
      <c r="I2225" s="41"/>
      <c r="J2225" s="41"/>
      <c r="K2225" s="41"/>
      <c r="L2225" s="42"/>
      <c r="M2225" s="43"/>
    </row>
    <row r="2226" spans="1:13" ht="12.75" customHeight="1">
      <c r="A2226" s="42"/>
      <c r="B2226" s="50"/>
      <c r="C2226" s="39"/>
      <c r="D2226" s="38"/>
      <c r="E2226" s="40"/>
      <c r="F2226" s="41"/>
      <c r="G2226" s="41"/>
      <c r="H2226" s="41"/>
      <c r="I2226" s="41"/>
      <c r="J2226" s="41"/>
      <c r="K2226" s="41"/>
      <c r="L2226" s="42"/>
      <c r="M2226" s="43"/>
    </row>
    <row r="2227" spans="1:13" ht="12.75" customHeight="1">
      <c r="A2227" s="42"/>
      <c r="B2227" s="50"/>
      <c r="C2227" s="39"/>
      <c r="D2227" s="38"/>
      <c r="E2227" s="40"/>
      <c r="F2227" s="41"/>
      <c r="G2227" s="41"/>
      <c r="H2227" s="41"/>
      <c r="I2227" s="41"/>
      <c r="J2227" s="41"/>
      <c r="K2227" s="41"/>
      <c r="L2227" s="42"/>
      <c r="M2227" s="43"/>
    </row>
    <row r="2228" spans="1:13" ht="12.75" customHeight="1">
      <c r="A2228" s="42"/>
      <c r="B2228" s="50"/>
      <c r="C2228" s="39"/>
      <c r="D2228" s="38"/>
      <c r="E2228" s="40"/>
      <c r="F2228" s="41"/>
      <c r="G2228" s="41"/>
      <c r="H2228" s="41"/>
      <c r="I2228" s="41"/>
      <c r="J2228" s="41"/>
      <c r="K2228" s="41"/>
      <c r="L2228" s="42"/>
      <c r="M2228" s="43"/>
    </row>
    <row r="2229" spans="1:13" ht="12.75" customHeight="1">
      <c r="A2229" s="42"/>
      <c r="B2229" s="50"/>
      <c r="C2229" s="39"/>
      <c r="D2229" s="38"/>
      <c r="E2229" s="40"/>
      <c r="F2229" s="41"/>
      <c r="G2229" s="41"/>
      <c r="H2229" s="41"/>
      <c r="I2229" s="41"/>
      <c r="J2229" s="41"/>
      <c r="K2229" s="41"/>
      <c r="L2229" s="42"/>
      <c r="M2229" s="43"/>
    </row>
    <row r="2230" spans="1:13" ht="12.75" customHeight="1">
      <c r="A2230" s="42"/>
      <c r="B2230" s="50"/>
      <c r="C2230" s="39"/>
      <c r="D2230" s="38"/>
      <c r="E2230" s="40"/>
      <c r="F2230" s="41"/>
      <c r="G2230" s="41"/>
      <c r="H2230" s="41"/>
      <c r="I2230" s="41"/>
      <c r="J2230" s="41"/>
      <c r="K2230" s="41"/>
      <c r="L2230" s="42"/>
      <c r="M2230" s="43"/>
    </row>
    <row r="2231" spans="1:13" ht="12.75" customHeight="1">
      <c r="A2231" s="42"/>
      <c r="B2231" s="50"/>
      <c r="C2231" s="39"/>
      <c r="D2231" s="38"/>
      <c r="E2231" s="40"/>
      <c r="F2231" s="41"/>
      <c r="G2231" s="41"/>
      <c r="H2231" s="41"/>
      <c r="I2231" s="41"/>
      <c r="J2231" s="41"/>
      <c r="K2231" s="41"/>
      <c r="L2231" s="42"/>
      <c r="M2231" s="43"/>
    </row>
    <row r="2232" spans="1:13" ht="12.75" customHeight="1">
      <c r="A2232" s="42"/>
      <c r="B2232" s="50"/>
      <c r="C2232" s="39"/>
      <c r="D2232" s="38"/>
      <c r="E2232" s="49"/>
      <c r="F2232" s="41"/>
      <c r="G2232" s="41"/>
      <c r="H2232" s="41"/>
      <c r="I2232" s="41"/>
      <c r="J2232" s="41"/>
      <c r="K2232" s="41"/>
      <c r="L2232" s="42"/>
      <c r="M2232" s="43"/>
    </row>
    <row r="2233" spans="1:13" ht="12.75" customHeight="1">
      <c r="A2233" s="42"/>
      <c r="B2233" s="50"/>
      <c r="C2233" s="39"/>
      <c r="D2233" s="38"/>
      <c r="E2233" s="40"/>
      <c r="F2233" s="41"/>
      <c r="G2233" s="41"/>
      <c r="H2233" s="41"/>
      <c r="I2233" s="41"/>
      <c r="J2233" s="41"/>
      <c r="K2233" s="41"/>
      <c r="L2233" s="42"/>
      <c r="M2233" s="43"/>
    </row>
    <row r="2234" spans="1:13" ht="12.75" customHeight="1">
      <c r="A2234" s="42"/>
      <c r="B2234" s="50"/>
      <c r="C2234" s="39"/>
      <c r="D2234" s="38"/>
      <c r="E2234" s="40"/>
      <c r="F2234" s="41"/>
      <c r="G2234" s="41"/>
      <c r="H2234" s="41"/>
      <c r="I2234" s="41"/>
      <c r="J2234" s="41"/>
      <c r="K2234" s="41"/>
      <c r="L2234" s="42"/>
      <c r="M2234" s="43"/>
    </row>
    <row r="2235" spans="1:13" ht="12.75" customHeight="1">
      <c r="A2235" s="42"/>
      <c r="B2235" s="50"/>
      <c r="C2235" s="39"/>
      <c r="D2235" s="38"/>
      <c r="E2235" s="40"/>
      <c r="F2235" s="41"/>
      <c r="G2235" s="41"/>
      <c r="H2235" s="41"/>
      <c r="I2235" s="41"/>
      <c r="J2235" s="41"/>
      <c r="K2235" s="41"/>
      <c r="L2235" s="42"/>
      <c r="M2235" s="43"/>
    </row>
    <row r="2236" spans="1:13" ht="12.75" customHeight="1">
      <c r="A2236" s="42"/>
      <c r="B2236" s="50"/>
      <c r="C2236" s="39"/>
      <c r="D2236" s="38"/>
      <c r="E2236" s="40"/>
      <c r="F2236" s="41"/>
      <c r="G2236" s="41"/>
      <c r="H2236" s="41"/>
      <c r="I2236" s="41"/>
      <c r="J2236" s="41"/>
      <c r="K2236" s="41"/>
      <c r="L2236" s="42"/>
      <c r="M2236" s="43"/>
    </row>
    <row r="2237" spans="1:13" ht="12.75" customHeight="1">
      <c r="A2237" s="42"/>
      <c r="B2237" s="50"/>
      <c r="C2237" s="39"/>
      <c r="D2237" s="38"/>
      <c r="E2237" s="40"/>
      <c r="F2237" s="41"/>
      <c r="G2237" s="41"/>
      <c r="H2237" s="41"/>
      <c r="I2237" s="41"/>
      <c r="J2237" s="41"/>
      <c r="K2237" s="41"/>
      <c r="L2237" s="42"/>
      <c r="M2237" s="43"/>
    </row>
    <row r="2238" spans="1:13" ht="12.75" customHeight="1">
      <c r="A2238" s="42"/>
      <c r="B2238" s="50"/>
      <c r="C2238" s="39"/>
      <c r="D2238" s="38"/>
      <c r="E2238" s="40"/>
      <c r="F2238" s="41"/>
      <c r="G2238" s="41"/>
      <c r="H2238" s="41"/>
      <c r="I2238" s="41"/>
      <c r="J2238" s="41"/>
      <c r="K2238" s="41"/>
      <c r="L2238" s="42"/>
      <c r="M2238" s="43"/>
    </row>
    <row r="2239" spans="1:13" ht="12.75" customHeight="1">
      <c r="A2239" s="42"/>
      <c r="B2239" s="50"/>
      <c r="C2239" s="39"/>
      <c r="D2239" s="38"/>
      <c r="E2239" s="40"/>
      <c r="F2239" s="41"/>
      <c r="G2239" s="41"/>
      <c r="H2239" s="41"/>
      <c r="I2239" s="41"/>
      <c r="J2239" s="41"/>
      <c r="K2239" s="41"/>
      <c r="L2239" s="42"/>
      <c r="M2239" s="43"/>
    </row>
    <row r="2240" spans="1:13" ht="12.75" customHeight="1">
      <c r="A2240" s="42"/>
      <c r="B2240" s="50"/>
      <c r="C2240" s="39"/>
      <c r="D2240" s="38"/>
      <c r="E2240" s="40"/>
      <c r="F2240" s="41"/>
      <c r="G2240" s="41"/>
      <c r="H2240" s="41"/>
      <c r="I2240" s="41"/>
      <c r="J2240" s="41"/>
      <c r="K2240" s="41"/>
      <c r="L2240" s="42"/>
      <c r="M2240" s="43"/>
    </row>
    <row r="2241" spans="1:13" ht="12.75" customHeight="1">
      <c r="A2241" s="42"/>
      <c r="B2241" s="50"/>
      <c r="C2241" s="39"/>
      <c r="D2241" s="38"/>
      <c r="E2241" s="40"/>
      <c r="F2241" s="41"/>
      <c r="G2241" s="41"/>
      <c r="H2241" s="41"/>
      <c r="I2241" s="41"/>
      <c r="J2241" s="41"/>
      <c r="K2241" s="41"/>
      <c r="L2241" s="42"/>
      <c r="M2241" s="43"/>
    </row>
    <row r="2242" spans="1:13" ht="12.75" customHeight="1">
      <c r="A2242" s="42"/>
      <c r="B2242" s="50"/>
      <c r="C2242" s="39"/>
      <c r="D2242" s="38"/>
      <c r="E2242" s="40"/>
      <c r="F2242" s="41"/>
      <c r="G2242" s="41"/>
      <c r="H2242" s="41"/>
      <c r="I2242" s="41"/>
      <c r="J2242" s="41"/>
      <c r="K2242" s="41"/>
      <c r="L2242" s="42"/>
      <c r="M2242" s="43"/>
    </row>
    <row r="2243" spans="1:13" ht="12.75" customHeight="1">
      <c r="A2243" s="42"/>
      <c r="B2243" s="50"/>
      <c r="C2243" s="39"/>
      <c r="D2243" s="38"/>
      <c r="E2243" s="40"/>
      <c r="F2243" s="41"/>
      <c r="G2243" s="41"/>
      <c r="H2243" s="41"/>
      <c r="I2243" s="41"/>
      <c r="J2243" s="41"/>
      <c r="K2243" s="41"/>
      <c r="L2243" s="42"/>
      <c r="M2243" s="43"/>
    </row>
    <row r="2244" spans="1:13" ht="12.75" customHeight="1">
      <c r="A2244" s="42"/>
      <c r="B2244" s="50"/>
      <c r="C2244" s="39"/>
      <c r="D2244" s="38"/>
      <c r="E2244" s="40"/>
      <c r="F2244" s="41"/>
      <c r="G2244" s="41"/>
      <c r="H2244" s="41"/>
      <c r="I2244" s="41"/>
      <c r="J2244" s="41"/>
      <c r="K2244" s="41"/>
      <c r="L2244" s="42"/>
      <c r="M2244" s="43"/>
    </row>
    <row r="2245" spans="1:13" ht="12.75" customHeight="1">
      <c r="A2245" s="42"/>
      <c r="B2245" s="50"/>
      <c r="C2245" s="39"/>
      <c r="D2245" s="38"/>
      <c r="E2245" s="40"/>
      <c r="F2245" s="41"/>
      <c r="G2245" s="41"/>
      <c r="H2245" s="41"/>
      <c r="I2245" s="41"/>
      <c r="J2245" s="41"/>
      <c r="K2245" s="41"/>
      <c r="L2245" s="42"/>
      <c r="M2245" s="43"/>
    </row>
    <row r="2246" spans="1:13" ht="12.75" customHeight="1">
      <c r="A2246" s="42"/>
      <c r="B2246" s="50"/>
      <c r="C2246" s="39"/>
      <c r="D2246" s="38"/>
      <c r="E2246" s="40"/>
      <c r="F2246" s="41"/>
      <c r="G2246" s="41"/>
      <c r="H2246" s="41"/>
      <c r="I2246" s="41"/>
      <c r="J2246" s="41"/>
      <c r="K2246" s="41"/>
      <c r="L2246" s="42"/>
      <c r="M2246" s="43"/>
    </row>
    <row r="2247" spans="1:13" ht="12.75" customHeight="1">
      <c r="A2247" s="42"/>
      <c r="B2247" s="50"/>
      <c r="C2247" s="39"/>
      <c r="D2247" s="38"/>
      <c r="E2247" s="40"/>
      <c r="F2247" s="41"/>
      <c r="G2247" s="41"/>
      <c r="H2247" s="41"/>
      <c r="I2247" s="41"/>
      <c r="J2247" s="41"/>
      <c r="K2247" s="41"/>
      <c r="L2247" s="42"/>
      <c r="M2247" s="43"/>
    </row>
    <row r="2248" spans="1:13" ht="12.75" customHeight="1">
      <c r="A2248" s="42"/>
      <c r="B2248" s="50"/>
      <c r="C2248" s="39"/>
      <c r="D2248" s="38"/>
      <c r="E2248" s="40"/>
      <c r="F2248" s="41"/>
      <c r="G2248" s="41"/>
      <c r="H2248" s="41"/>
      <c r="I2248" s="41"/>
      <c r="J2248" s="41"/>
      <c r="K2248" s="41"/>
      <c r="L2248" s="42"/>
      <c r="M2248" s="43"/>
    </row>
    <row r="2249" spans="1:13" ht="12.75" customHeight="1">
      <c r="A2249" s="42"/>
      <c r="B2249" s="50"/>
      <c r="C2249" s="39"/>
      <c r="D2249" s="38"/>
      <c r="E2249" s="40"/>
      <c r="F2249" s="41"/>
      <c r="G2249" s="41"/>
      <c r="H2249" s="41"/>
      <c r="I2249" s="41"/>
      <c r="J2249" s="41"/>
      <c r="K2249" s="41"/>
      <c r="L2249" s="42"/>
      <c r="M2249" s="43"/>
    </row>
    <row r="2250" spans="1:13" ht="12.75" customHeight="1">
      <c r="A2250" s="42"/>
      <c r="B2250" s="50"/>
      <c r="C2250" s="39"/>
      <c r="D2250" s="38"/>
      <c r="E2250" s="40"/>
      <c r="F2250" s="41"/>
      <c r="G2250" s="41"/>
      <c r="H2250" s="41"/>
      <c r="I2250" s="41"/>
      <c r="J2250" s="41"/>
      <c r="K2250" s="41"/>
      <c r="L2250" s="42"/>
      <c r="M2250" s="43"/>
    </row>
    <row r="2251" spans="1:13" ht="12.75" customHeight="1">
      <c r="A2251" s="42"/>
      <c r="B2251" s="50"/>
      <c r="C2251" s="39"/>
      <c r="D2251" s="38"/>
      <c r="E2251" s="40"/>
      <c r="F2251" s="41"/>
      <c r="G2251" s="41"/>
      <c r="H2251" s="41"/>
      <c r="I2251" s="41"/>
      <c r="J2251" s="41"/>
      <c r="K2251" s="41"/>
      <c r="L2251" s="42"/>
      <c r="M2251" s="43"/>
    </row>
    <row r="2252" spans="1:13" ht="12.75" customHeight="1">
      <c r="A2252" s="42"/>
      <c r="B2252" s="50"/>
      <c r="C2252" s="39"/>
      <c r="D2252" s="38"/>
      <c r="E2252" s="40"/>
      <c r="F2252" s="41"/>
      <c r="G2252" s="41"/>
      <c r="H2252" s="41"/>
      <c r="I2252" s="41"/>
      <c r="J2252" s="41"/>
      <c r="K2252" s="41"/>
      <c r="L2252" s="42"/>
      <c r="M2252" s="43"/>
    </row>
    <row r="2253" spans="1:13" ht="12.75" customHeight="1">
      <c r="A2253" s="42"/>
      <c r="B2253" s="50"/>
      <c r="C2253" s="39"/>
      <c r="D2253" s="38"/>
      <c r="E2253" s="49"/>
      <c r="F2253" s="41"/>
      <c r="G2253" s="41"/>
      <c r="H2253" s="41"/>
      <c r="I2253" s="41"/>
      <c r="J2253" s="41"/>
      <c r="K2253" s="41"/>
      <c r="L2253" s="42"/>
      <c r="M2253" s="43"/>
    </row>
    <row r="2254" spans="1:13" ht="12.75" customHeight="1">
      <c r="A2254" s="42"/>
      <c r="B2254" s="50"/>
      <c r="C2254" s="39"/>
      <c r="D2254" s="38"/>
      <c r="E2254" s="40"/>
      <c r="F2254" s="41"/>
      <c r="G2254" s="41"/>
      <c r="H2254" s="41"/>
      <c r="I2254" s="41"/>
      <c r="J2254" s="41"/>
      <c r="K2254" s="41"/>
      <c r="L2254" s="42"/>
      <c r="M2254" s="43"/>
    </row>
    <row r="2255" spans="1:13" ht="12.75" customHeight="1">
      <c r="A2255" s="42"/>
      <c r="B2255" s="50"/>
      <c r="C2255" s="39"/>
      <c r="D2255" s="38"/>
      <c r="E2255" s="40"/>
      <c r="F2255" s="41"/>
      <c r="G2255" s="41"/>
      <c r="H2255" s="41"/>
      <c r="I2255" s="41"/>
      <c r="J2255" s="41"/>
      <c r="K2255" s="41"/>
      <c r="L2255" s="42"/>
      <c r="M2255" s="43"/>
    </row>
    <row r="2256" spans="1:13" ht="12.75" customHeight="1">
      <c r="A2256" s="42"/>
      <c r="B2256" s="50"/>
      <c r="C2256" s="39"/>
      <c r="D2256" s="38"/>
      <c r="E2256" s="40"/>
      <c r="F2256" s="41"/>
      <c r="G2256" s="41"/>
      <c r="H2256" s="41"/>
      <c r="I2256" s="41"/>
      <c r="J2256" s="41"/>
      <c r="K2256" s="41"/>
      <c r="L2256" s="42"/>
      <c r="M2256" s="43"/>
    </row>
    <row r="2257" spans="1:13" ht="12.75" customHeight="1">
      <c r="A2257" s="42"/>
      <c r="B2257" s="50"/>
      <c r="C2257" s="39"/>
      <c r="D2257" s="38"/>
      <c r="E2257" s="40"/>
      <c r="F2257" s="41"/>
      <c r="G2257" s="41"/>
      <c r="H2257" s="41"/>
      <c r="I2257" s="41"/>
      <c r="J2257" s="41"/>
      <c r="K2257" s="41"/>
      <c r="L2257" s="42"/>
      <c r="M2257" s="43"/>
    </row>
    <row r="2258" spans="1:13" ht="12.75" customHeight="1">
      <c r="A2258" s="42"/>
      <c r="B2258" s="50"/>
      <c r="C2258" s="39"/>
      <c r="D2258" s="38"/>
      <c r="E2258" s="40"/>
      <c r="F2258" s="41"/>
      <c r="G2258" s="41"/>
      <c r="H2258" s="41"/>
      <c r="I2258" s="41"/>
      <c r="J2258" s="41"/>
      <c r="K2258" s="41"/>
      <c r="L2258" s="42"/>
      <c r="M2258" s="43"/>
    </row>
    <row r="2259" spans="1:13" ht="12.75" customHeight="1">
      <c r="A2259" s="42"/>
      <c r="B2259" s="50"/>
      <c r="C2259" s="39"/>
      <c r="D2259" s="38"/>
      <c r="E2259" s="40"/>
      <c r="F2259" s="41"/>
      <c r="G2259" s="41"/>
      <c r="H2259" s="41"/>
      <c r="I2259" s="41"/>
      <c r="J2259" s="41"/>
      <c r="K2259" s="41"/>
      <c r="L2259" s="42"/>
      <c r="M2259" s="43"/>
    </row>
    <row r="2260" spans="1:13" ht="12.75" customHeight="1">
      <c r="A2260" s="42"/>
      <c r="B2260" s="50"/>
      <c r="C2260" s="39"/>
      <c r="D2260" s="38"/>
      <c r="E2260" s="40"/>
      <c r="F2260" s="41"/>
      <c r="G2260" s="41"/>
      <c r="H2260" s="41"/>
      <c r="I2260" s="41"/>
      <c r="J2260" s="41"/>
      <c r="K2260" s="41"/>
      <c r="L2260" s="42"/>
      <c r="M2260" s="43"/>
    </row>
    <row r="2261" spans="1:13" ht="12.75" customHeight="1">
      <c r="A2261" s="42"/>
      <c r="B2261" s="50"/>
      <c r="C2261" s="39"/>
      <c r="D2261" s="38"/>
      <c r="E2261" s="40"/>
      <c r="F2261" s="41"/>
      <c r="G2261" s="41"/>
      <c r="H2261" s="41"/>
      <c r="I2261" s="41"/>
      <c r="J2261" s="41"/>
      <c r="K2261" s="41"/>
      <c r="L2261" s="42"/>
      <c r="M2261" s="43"/>
    </row>
    <row r="2262" spans="1:13" ht="12.75" customHeight="1">
      <c r="A2262" s="42"/>
      <c r="B2262" s="50"/>
      <c r="C2262" s="39"/>
      <c r="D2262" s="38"/>
      <c r="E2262" s="40"/>
      <c r="F2262" s="41"/>
      <c r="G2262" s="41"/>
      <c r="H2262" s="41"/>
      <c r="I2262" s="41"/>
      <c r="J2262" s="41"/>
      <c r="K2262" s="41"/>
      <c r="L2262" s="42"/>
      <c r="M2262" s="43"/>
    </row>
    <row r="2263" spans="1:13" ht="12.75" customHeight="1">
      <c r="A2263" s="42"/>
      <c r="B2263" s="50"/>
      <c r="C2263" s="39"/>
      <c r="D2263" s="38"/>
      <c r="E2263" s="40"/>
      <c r="F2263" s="41"/>
      <c r="G2263" s="41"/>
      <c r="H2263" s="41"/>
      <c r="I2263" s="41"/>
      <c r="J2263" s="41"/>
      <c r="K2263" s="41"/>
      <c r="L2263" s="42"/>
      <c r="M2263" s="43"/>
    </row>
    <row r="2264" spans="1:13" ht="12.75" customHeight="1">
      <c r="A2264" s="42"/>
      <c r="B2264" s="50"/>
      <c r="C2264" s="39"/>
      <c r="D2264" s="38"/>
      <c r="E2264" s="40"/>
      <c r="F2264" s="41"/>
      <c r="G2264" s="41"/>
      <c r="H2264" s="41"/>
      <c r="I2264" s="41"/>
      <c r="J2264" s="41"/>
      <c r="K2264" s="41"/>
      <c r="L2264" s="42"/>
      <c r="M2264" s="43"/>
    </row>
    <row r="2265" spans="1:13" ht="12.75" customHeight="1">
      <c r="A2265" s="42"/>
      <c r="B2265" s="50"/>
      <c r="C2265" s="39"/>
      <c r="D2265" s="38"/>
      <c r="E2265" s="40"/>
      <c r="F2265" s="41"/>
      <c r="G2265" s="41"/>
      <c r="H2265" s="41"/>
      <c r="I2265" s="41"/>
      <c r="J2265" s="41"/>
      <c r="K2265" s="41"/>
      <c r="L2265" s="42"/>
      <c r="M2265" s="43"/>
    </row>
    <row r="2266" spans="1:13" ht="12.75" customHeight="1">
      <c r="A2266" s="42"/>
      <c r="B2266" s="50"/>
      <c r="C2266" s="39"/>
      <c r="D2266" s="38"/>
      <c r="E2266" s="40"/>
      <c r="F2266" s="41"/>
      <c r="G2266" s="41"/>
      <c r="H2266" s="41"/>
      <c r="I2266" s="41"/>
      <c r="J2266" s="41"/>
      <c r="K2266" s="41"/>
      <c r="L2266" s="42"/>
      <c r="M2266" s="43"/>
    </row>
    <row r="2267" spans="1:13" ht="12.75" customHeight="1">
      <c r="A2267" s="42"/>
      <c r="B2267" s="50"/>
      <c r="C2267" s="39"/>
      <c r="D2267" s="38"/>
      <c r="E2267" s="40"/>
      <c r="F2267" s="41"/>
      <c r="G2267" s="41"/>
      <c r="H2267" s="41"/>
      <c r="I2267" s="41"/>
      <c r="J2267" s="41"/>
      <c r="K2267" s="41"/>
      <c r="L2267" s="42"/>
      <c r="M2267" s="43"/>
    </row>
    <row r="2268" spans="1:13" ht="12.75" customHeight="1">
      <c r="A2268" s="42"/>
      <c r="B2268" s="50"/>
      <c r="C2268" s="39"/>
      <c r="D2268" s="38"/>
      <c r="E2268" s="40"/>
      <c r="F2268" s="41"/>
      <c r="G2268" s="41"/>
      <c r="H2268" s="41"/>
      <c r="I2268" s="41"/>
      <c r="J2268" s="41"/>
      <c r="K2268" s="41"/>
      <c r="L2268" s="42"/>
      <c r="M2268" s="43"/>
    </row>
    <row r="2269" spans="1:13" ht="12.75" customHeight="1">
      <c r="A2269" s="42"/>
      <c r="B2269" s="50"/>
      <c r="C2269" s="39"/>
      <c r="D2269" s="38"/>
      <c r="E2269" s="40"/>
      <c r="F2269" s="41"/>
      <c r="G2269" s="41"/>
      <c r="H2269" s="41"/>
      <c r="I2269" s="41"/>
      <c r="J2269" s="41"/>
      <c r="K2269" s="41"/>
      <c r="L2269" s="42"/>
      <c r="M2269" s="43"/>
    </row>
    <row r="2270" spans="1:13" ht="12.75" customHeight="1">
      <c r="A2270" s="42"/>
      <c r="B2270" s="50"/>
      <c r="C2270" s="39"/>
      <c r="D2270" s="38"/>
      <c r="E2270" s="40"/>
      <c r="F2270" s="41"/>
      <c r="G2270" s="41"/>
      <c r="H2270" s="41"/>
      <c r="I2270" s="41"/>
      <c r="J2270" s="41"/>
      <c r="K2270" s="41"/>
      <c r="L2270" s="42"/>
      <c r="M2270" s="43"/>
    </row>
    <row r="2271" spans="1:13" ht="12.75" customHeight="1">
      <c r="A2271" s="42"/>
      <c r="B2271" s="50"/>
      <c r="C2271" s="39"/>
      <c r="D2271" s="38"/>
      <c r="E2271" s="40"/>
      <c r="F2271" s="41"/>
      <c r="G2271" s="41"/>
      <c r="H2271" s="41"/>
      <c r="I2271" s="41"/>
      <c r="J2271" s="41"/>
      <c r="K2271" s="41"/>
      <c r="L2271" s="42"/>
      <c r="M2271" s="43"/>
    </row>
    <row r="2272" spans="1:13" ht="12.75" customHeight="1">
      <c r="A2272" s="42"/>
      <c r="B2272" s="50"/>
      <c r="C2272" s="39"/>
      <c r="D2272" s="38"/>
      <c r="E2272" s="40"/>
      <c r="F2272" s="41"/>
      <c r="G2272" s="41"/>
      <c r="H2272" s="41"/>
      <c r="I2272" s="41"/>
      <c r="J2272" s="41"/>
      <c r="K2272" s="41"/>
      <c r="L2272" s="42"/>
      <c r="M2272" s="43"/>
    </row>
    <row r="2273" spans="1:13" ht="12.75" customHeight="1">
      <c r="A2273" s="42"/>
      <c r="B2273" s="50"/>
      <c r="C2273" s="39"/>
      <c r="D2273" s="38"/>
      <c r="E2273" s="40"/>
      <c r="F2273" s="41"/>
      <c r="G2273" s="41"/>
      <c r="H2273" s="41"/>
      <c r="I2273" s="41"/>
      <c r="J2273" s="41"/>
      <c r="K2273" s="41"/>
      <c r="L2273" s="42"/>
      <c r="M2273" s="43"/>
    </row>
    <row r="2274" spans="1:13" ht="12.75" customHeight="1">
      <c r="A2274" s="42"/>
      <c r="B2274" s="50"/>
      <c r="C2274" s="39"/>
      <c r="D2274" s="38"/>
      <c r="E2274" s="49"/>
      <c r="F2274" s="41"/>
      <c r="G2274" s="41"/>
      <c r="H2274" s="41"/>
      <c r="I2274" s="41"/>
      <c r="J2274" s="41"/>
      <c r="K2274" s="41"/>
      <c r="L2274" s="42"/>
      <c r="M2274" s="43"/>
    </row>
    <row r="2275" spans="1:13" ht="12.75" customHeight="1">
      <c r="A2275" s="42"/>
      <c r="B2275" s="50"/>
      <c r="C2275" s="39"/>
      <c r="D2275" s="38"/>
      <c r="E2275" s="40"/>
      <c r="F2275" s="41"/>
      <c r="G2275" s="41"/>
      <c r="H2275" s="41"/>
      <c r="I2275" s="41"/>
      <c r="J2275" s="41"/>
      <c r="K2275" s="41"/>
      <c r="L2275" s="42"/>
      <c r="M2275" s="43"/>
    </row>
    <row r="2276" spans="1:13" ht="12.75" customHeight="1">
      <c r="A2276" s="42"/>
      <c r="B2276" s="50"/>
      <c r="C2276" s="39"/>
      <c r="D2276" s="38"/>
      <c r="E2276" s="40"/>
      <c r="F2276" s="41"/>
      <c r="G2276" s="41"/>
      <c r="H2276" s="41"/>
      <c r="I2276" s="41"/>
      <c r="J2276" s="41"/>
      <c r="K2276" s="41"/>
      <c r="L2276" s="42"/>
      <c r="M2276" s="43"/>
    </row>
    <row r="2277" spans="1:13" ht="12.75" customHeight="1">
      <c r="A2277" s="42"/>
      <c r="B2277" s="50"/>
      <c r="C2277" s="39"/>
      <c r="D2277" s="38"/>
      <c r="E2277" s="40"/>
      <c r="F2277" s="41"/>
      <c r="G2277" s="41"/>
      <c r="H2277" s="41"/>
      <c r="I2277" s="41"/>
      <c r="J2277" s="41"/>
      <c r="K2277" s="41"/>
      <c r="L2277" s="42"/>
      <c r="M2277" s="43"/>
    </row>
    <row r="2278" spans="1:13" ht="12.75" customHeight="1">
      <c r="A2278" s="42"/>
      <c r="B2278" s="50"/>
      <c r="C2278" s="39"/>
      <c r="D2278" s="38"/>
      <c r="E2278" s="40"/>
      <c r="F2278" s="41"/>
      <c r="G2278" s="41"/>
      <c r="H2278" s="41"/>
      <c r="I2278" s="41"/>
      <c r="J2278" s="41"/>
      <c r="K2278" s="41"/>
      <c r="L2278" s="42"/>
      <c r="M2278" s="43"/>
    </row>
    <row r="2279" spans="1:13" ht="12.75" customHeight="1">
      <c r="A2279" s="42"/>
      <c r="B2279" s="50"/>
      <c r="C2279" s="39"/>
      <c r="D2279" s="38"/>
      <c r="E2279" s="40"/>
      <c r="F2279" s="41"/>
      <c r="G2279" s="41"/>
      <c r="H2279" s="41"/>
      <c r="I2279" s="41"/>
      <c r="J2279" s="41"/>
      <c r="K2279" s="41"/>
      <c r="L2279" s="42"/>
      <c r="M2279" s="43"/>
    </row>
    <row r="2280" spans="1:13" ht="12.75" customHeight="1">
      <c r="A2280" s="42"/>
      <c r="B2280" s="50"/>
      <c r="C2280" s="39"/>
      <c r="D2280" s="38"/>
      <c r="E2280" s="40"/>
      <c r="F2280" s="41"/>
      <c r="G2280" s="41"/>
      <c r="H2280" s="41"/>
      <c r="I2280" s="41"/>
      <c r="J2280" s="41"/>
      <c r="K2280" s="41"/>
      <c r="L2280" s="42"/>
      <c r="M2280" s="43"/>
    </row>
    <row r="2281" spans="1:13" ht="12.75" customHeight="1">
      <c r="A2281" s="42"/>
      <c r="B2281" s="50"/>
      <c r="C2281" s="39"/>
      <c r="D2281" s="38"/>
      <c r="E2281" s="40"/>
      <c r="F2281" s="41"/>
      <c r="G2281" s="41"/>
      <c r="H2281" s="41"/>
      <c r="I2281" s="41"/>
      <c r="J2281" s="41"/>
      <c r="K2281" s="41"/>
      <c r="L2281" s="42"/>
      <c r="M2281" s="43"/>
    </row>
    <row r="2282" spans="1:13" ht="12.75" customHeight="1">
      <c r="A2282" s="42"/>
      <c r="B2282" s="50"/>
      <c r="C2282" s="39"/>
      <c r="D2282" s="38"/>
      <c r="E2282" s="40"/>
      <c r="F2282" s="41"/>
      <c r="G2282" s="41"/>
      <c r="H2282" s="41"/>
      <c r="I2282" s="41"/>
      <c r="J2282" s="41"/>
      <c r="K2282" s="41"/>
      <c r="L2282" s="42"/>
      <c r="M2282" s="43"/>
    </row>
    <row r="2283" spans="1:13" ht="12.75" customHeight="1">
      <c r="A2283" s="42"/>
      <c r="B2283" s="50"/>
      <c r="C2283" s="39"/>
      <c r="D2283" s="38"/>
      <c r="E2283" s="40"/>
      <c r="F2283" s="41"/>
      <c r="G2283" s="41"/>
      <c r="H2283" s="41"/>
      <c r="I2283" s="41"/>
      <c r="J2283" s="41"/>
      <c r="K2283" s="41"/>
      <c r="L2283" s="42"/>
      <c r="M2283" s="43"/>
    </row>
    <row r="2284" spans="1:13" ht="12.75" customHeight="1">
      <c r="A2284" s="42"/>
      <c r="B2284" s="50"/>
      <c r="C2284" s="39"/>
      <c r="D2284" s="38"/>
      <c r="E2284" s="40"/>
      <c r="F2284" s="41"/>
      <c r="G2284" s="41"/>
      <c r="H2284" s="41"/>
      <c r="I2284" s="41"/>
      <c r="J2284" s="41"/>
      <c r="K2284" s="41"/>
      <c r="L2284" s="42"/>
      <c r="M2284" s="43"/>
    </row>
    <row r="2285" spans="1:13" ht="12.75" customHeight="1">
      <c r="A2285" s="42"/>
      <c r="B2285" s="50"/>
      <c r="C2285" s="39"/>
      <c r="D2285" s="38"/>
      <c r="E2285" s="40"/>
      <c r="F2285" s="41"/>
      <c r="G2285" s="41"/>
      <c r="H2285" s="41"/>
      <c r="I2285" s="41"/>
      <c r="J2285" s="41"/>
      <c r="K2285" s="41"/>
      <c r="L2285" s="42"/>
      <c r="M2285" s="43"/>
    </row>
    <row r="2286" spans="1:13" ht="12.75" customHeight="1">
      <c r="A2286" s="42"/>
      <c r="B2286" s="50"/>
      <c r="C2286" s="39"/>
      <c r="D2286" s="38"/>
      <c r="E2286" s="40"/>
      <c r="F2286" s="41"/>
      <c r="G2286" s="41"/>
      <c r="H2286" s="41"/>
      <c r="I2286" s="41"/>
      <c r="J2286" s="41"/>
      <c r="K2286" s="41"/>
      <c r="L2286" s="42"/>
      <c r="M2286" s="43"/>
    </row>
    <row r="2287" spans="1:13" ht="12.75" customHeight="1">
      <c r="A2287" s="42"/>
      <c r="B2287" s="50"/>
      <c r="C2287" s="39"/>
      <c r="D2287" s="38"/>
      <c r="E2287" s="40"/>
      <c r="F2287" s="41"/>
      <c r="G2287" s="41"/>
      <c r="H2287" s="41"/>
      <c r="I2287" s="41"/>
      <c r="J2287" s="41"/>
      <c r="K2287" s="41"/>
      <c r="L2287" s="42"/>
      <c r="M2287" s="43"/>
    </row>
    <row r="2288" spans="1:13" ht="12.75" customHeight="1">
      <c r="A2288" s="42"/>
      <c r="B2288" s="50"/>
      <c r="C2288" s="39"/>
      <c r="D2288" s="38"/>
      <c r="E2288" s="40"/>
      <c r="F2288" s="41"/>
      <c r="G2288" s="41"/>
      <c r="H2288" s="41"/>
      <c r="I2288" s="41"/>
      <c r="J2288" s="41"/>
      <c r="K2288" s="41"/>
      <c r="L2288" s="42"/>
      <c r="M2288" s="43"/>
    </row>
    <row r="2289" spans="1:13" ht="12.75" customHeight="1">
      <c r="A2289" s="42"/>
      <c r="B2289" s="50"/>
      <c r="C2289" s="39"/>
      <c r="D2289" s="38"/>
      <c r="E2289" s="40"/>
      <c r="F2289" s="41"/>
      <c r="G2289" s="41"/>
      <c r="H2289" s="41"/>
      <c r="I2289" s="41"/>
      <c r="J2289" s="41"/>
      <c r="K2289" s="41"/>
      <c r="L2289" s="42"/>
      <c r="M2289" s="43"/>
    </row>
    <row r="2290" spans="1:13" ht="12.75" customHeight="1">
      <c r="A2290" s="42"/>
      <c r="B2290" s="50"/>
      <c r="C2290" s="39"/>
      <c r="D2290" s="38"/>
      <c r="E2290" s="40"/>
      <c r="F2290" s="41"/>
      <c r="G2290" s="41"/>
      <c r="H2290" s="41"/>
      <c r="I2290" s="41"/>
      <c r="J2290" s="41"/>
      <c r="K2290" s="41"/>
      <c r="L2290" s="42"/>
      <c r="M2290" s="43"/>
    </row>
    <row r="2291" spans="1:13" ht="12.75" customHeight="1">
      <c r="A2291" s="42"/>
      <c r="B2291" s="50"/>
      <c r="C2291" s="39"/>
      <c r="D2291" s="38"/>
      <c r="E2291" s="40"/>
      <c r="F2291" s="41"/>
      <c r="G2291" s="41"/>
      <c r="H2291" s="41"/>
      <c r="I2291" s="41"/>
      <c r="J2291" s="41"/>
      <c r="K2291" s="41"/>
      <c r="L2291" s="42"/>
      <c r="M2291" s="43"/>
    </row>
    <row r="2292" spans="1:13" ht="12.75" customHeight="1">
      <c r="A2292" s="42"/>
      <c r="B2292" s="50"/>
      <c r="C2292" s="39"/>
      <c r="D2292" s="38"/>
      <c r="E2292" s="40"/>
      <c r="F2292" s="41"/>
      <c r="G2292" s="41"/>
      <c r="H2292" s="41"/>
      <c r="I2292" s="41"/>
      <c r="J2292" s="41"/>
      <c r="K2292" s="41"/>
      <c r="L2292" s="42"/>
      <c r="M2292" s="43"/>
    </row>
    <row r="2293" spans="1:13" ht="12.75" customHeight="1">
      <c r="A2293" s="42"/>
      <c r="B2293" s="50"/>
      <c r="C2293" s="39"/>
      <c r="D2293" s="38"/>
      <c r="E2293" s="40"/>
      <c r="F2293" s="41"/>
      <c r="G2293" s="41"/>
      <c r="H2293" s="41"/>
      <c r="I2293" s="41"/>
      <c r="J2293" s="41"/>
      <c r="K2293" s="41"/>
      <c r="L2293" s="42"/>
      <c r="M2293" s="43"/>
    </row>
    <row r="2294" spans="1:13" ht="12.75" customHeight="1">
      <c r="A2294" s="42"/>
      <c r="B2294" s="50"/>
      <c r="C2294" s="39"/>
      <c r="D2294" s="38"/>
      <c r="E2294" s="40"/>
      <c r="F2294" s="41"/>
      <c r="G2294" s="41"/>
      <c r="H2294" s="41"/>
      <c r="I2294" s="41"/>
      <c r="J2294" s="41"/>
      <c r="K2294" s="41"/>
      <c r="L2294" s="42"/>
      <c r="M2294" s="43"/>
    </row>
    <row r="2295" spans="1:13" ht="12.75" customHeight="1">
      <c r="A2295" s="42"/>
      <c r="B2295" s="50"/>
      <c r="C2295" s="39"/>
      <c r="D2295" s="38"/>
      <c r="E2295" s="49"/>
      <c r="F2295" s="41"/>
      <c r="G2295" s="41"/>
      <c r="H2295" s="41"/>
      <c r="I2295" s="41"/>
      <c r="J2295" s="41"/>
      <c r="K2295" s="41"/>
      <c r="L2295" s="42"/>
      <c r="M2295" s="43"/>
    </row>
    <row r="2296" spans="1:13" ht="12.75" customHeight="1">
      <c r="A2296" s="42"/>
      <c r="B2296" s="50"/>
      <c r="C2296" s="39"/>
      <c r="D2296" s="38"/>
      <c r="E2296" s="40"/>
      <c r="F2296" s="41"/>
      <c r="G2296" s="41"/>
      <c r="H2296" s="41"/>
      <c r="I2296" s="41"/>
      <c r="J2296" s="41"/>
      <c r="K2296" s="41"/>
      <c r="L2296" s="42"/>
      <c r="M2296" s="43"/>
    </row>
    <row r="2297" spans="1:13" ht="12.75" customHeight="1">
      <c r="A2297" s="42"/>
      <c r="B2297" s="50"/>
      <c r="C2297" s="39"/>
      <c r="D2297" s="38"/>
      <c r="E2297" s="40"/>
      <c r="F2297" s="41"/>
      <c r="G2297" s="41"/>
      <c r="H2297" s="41"/>
      <c r="I2297" s="41"/>
      <c r="J2297" s="41"/>
      <c r="K2297" s="41"/>
      <c r="L2297" s="42"/>
      <c r="M2297" s="43"/>
    </row>
    <row r="2298" spans="1:13" ht="12.75" customHeight="1">
      <c r="A2298" s="42"/>
      <c r="B2298" s="50"/>
      <c r="C2298" s="39"/>
      <c r="D2298" s="38"/>
      <c r="E2298" s="40"/>
      <c r="F2298" s="41"/>
      <c r="G2298" s="41"/>
      <c r="H2298" s="41"/>
      <c r="I2298" s="41"/>
      <c r="J2298" s="41"/>
      <c r="K2298" s="41"/>
      <c r="L2298" s="42"/>
      <c r="M2298" s="43"/>
    </row>
    <row r="2299" spans="1:13" ht="12.75" customHeight="1">
      <c r="A2299" s="42"/>
      <c r="B2299" s="50"/>
      <c r="C2299" s="39"/>
      <c r="D2299" s="38"/>
      <c r="E2299" s="40"/>
      <c r="F2299" s="41"/>
      <c r="G2299" s="41"/>
      <c r="H2299" s="41"/>
      <c r="I2299" s="41"/>
      <c r="J2299" s="41"/>
      <c r="K2299" s="41"/>
      <c r="L2299" s="42"/>
      <c r="M2299" s="43"/>
    </row>
    <row r="2300" spans="1:13" ht="12.75" customHeight="1">
      <c r="A2300" s="42"/>
      <c r="B2300" s="50"/>
      <c r="C2300" s="39"/>
      <c r="D2300" s="38"/>
      <c r="E2300" s="40"/>
      <c r="F2300" s="41"/>
      <c r="G2300" s="41"/>
      <c r="H2300" s="41"/>
      <c r="I2300" s="41"/>
      <c r="J2300" s="41"/>
      <c r="K2300" s="41"/>
      <c r="L2300" s="42"/>
      <c r="M2300" s="43"/>
    </row>
    <row r="2301" spans="1:13" ht="12.75" customHeight="1">
      <c r="A2301" s="42"/>
      <c r="B2301" s="50"/>
      <c r="C2301" s="39"/>
      <c r="D2301" s="38"/>
      <c r="E2301" s="40"/>
      <c r="F2301" s="41"/>
      <c r="G2301" s="41"/>
      <c r="H2301" s="41"/>
      <c r="I2301" s="41"/>
      <c r="J2301" s="41"/>
      <c r="K2301" s="41"/>
      <c r="L2301" s="42"/>
      <c r="M2301" s="43"/>
    </row>
    <row r="2302" spans="1:13" ht="12.75" customHeight="1">
      <c r="A2302" s="42"/>
      <c r="B2302" s="50"/>
      <c r="C2302" s="39"/>
      <c r="D2302" s="38"/>
      <c r="E2302" s="40"/>
      <c r="F2302" s="41"/>
      <c r="G2302" s="41"/>
      <c r="H2302" s="41"/>
      <c r="I2302" s="41"/>
      <c r="J2302" s="41"/>
      <c r="K2302" s="41"/>
      <c r="L2302" s="42"/>
      <c r="M2302" s="43"/>
    </row>
    <row r="2303" spans="1:13" ht="12.75" customHeight="1">
      <c r="A2303" s="42"/>
      <c r="B2303" s="50"/>
      <c r="C2303" s="39"/>
      <c r="D2303" s="38"/>
      <c r="E2303" s="40"/>
      <c r="F2303" s="41"/>
      <c r="G2303" s="41"/>
      <c r="H2303" s="41"/>
      <c r="I2303" s="41"/>
      <c r="J2303" s="41"/>
      <c r="K2303" s="41"/>
      <c r="L2303" s="42"/>
      <c r="M2303" s="43"/>
    </row>
    <row r="2304" spans="1:13" ht="12.75" customHeight="1">
      <c r="A2304" s="42"/>
      <c r="B2304" s="50"/>
      <c r="C2304" s="39"/>
      <c r="D2304" s="38"/>
      <c r="E2304" s="40"/>
      <c r="F2304" s="41"/>
      <c r="G2304" s="41"/>
      <c r="H2304" s="41"/>
      <c r="I2304" s="41"/>
      <c r="J2304" s="41"/>
      <c r="K2304" s="41"/>
      <c r="L2304" s="42"/>
      <c r="M2304" s="43"/>
    </row>
    <row r="2305" spans="1:13" ht="12.75" customHeight="1">
      <c r="A2305" s="42"/>
      <c r="B2305" s="50"/>
      <c r="C2305" s="39"/>
      <c r="D2305" s="38"/>
      <c r="E2305" s="40"/>
      <c r="F2305" s="41"/>
      <c r="G2305" s="41"/>
      <c r="H2305" s="41"/>
      <c r="I2305" s="41"/>
      <c r="J2305" s="41"/>
      <c r="K2305" s="41"/>
      <c r="L2305" s="42"/>
      <c r="M2305" s="43"/>
    </row>
    <row r="2306" spans="1:13" ht="12.75" customHeight="1">
      <c r="A2306" s="42"/>
      <c r="B2306" s="50"/>
      <c r="C2306" s="39"/>
      <c r="D2306" s="38"/>
      <c r="E2306" s="40"/>
      <c r="F2306" s="41"/>
      <c r="G2306" s="41"/>
      <c r="H2306" s="41"/>
      <c r="I2306" s="41"/>
      <c r="J2306" s="41"/>
      <c r="K2306" s="41"/>
      <c r="L2306" s="42"/>
      <c r="M2306" s="43"/>
    </row>
    <row r="2307" spans="1:13" ht="12.75" customHeight="1">
      <c r="A2307" s="42"/>
      <c r="B2307" s="50"/>
      <c r="C2307" s="39"/>
      <c r="D2307" s="38"/>
      <c r="E2307" s="40"/>
      <c r="F2307" s="41"/>
      <c r="G2307" s="41"/>
      <c r="H2307" s="41"/>
      <c r="I2307" s="41"/>
      <c r="J2307" s="41"/>
      <c r="K2307" s="41"/>
      <c r="L2307" s="42"/>
      <c r="M2307" s="43"/>
    </row>
    <row r="2308" spans="1:13" ht="12.75" customHeight="1">
      <c r="A2308" s="42"/>
      <c r="B2308" s="50"/>
      <c r="C2308" s="39"/>
      <c r="D2308" s="38"/>
      <c r="E2308" s="40"/>
      <c r="F2308" s="41"/>
      <c r="G2308" s="41"/>
      <c r="H2308" s="41"/>
      <c r="I2308" s="41"/>
      <c r="J2308" s="41"/>
      <c r="K2308" s="41"/>
      <c r="L2308" s="42"/>
      <c r="M2308" s="43"/>
    </row>
    <row r="2309" spans="1:13" ht="12.75" customHeight="1">
      <c r="A2309" s="42"/>
      <c r="B2309" s="50"/>
      <c r="C2309" s="39"/>
      <c r="D2309" s="38"/>
      <c r="E2309" s="40"/>
      <c r="F2309" s="41"/>
      <c r="G2309" s="41"/>
      <c r="H2309" s="41"/>
      <c r="I2309" s="41"/>
      <c r="J2309" s="41"/>
      <c r="K2309" s="41"/>
      <c r="L2309" s="42"/>
      <c r="M2309" s="43"/>
    </row>
    <row r="2310" spans="1:13" ht="12.75" customHeight="1">
      <c r="A2310" s="42"/>
      <c r="B2310" s="50"/>
      <c r="C2310" s="39"/>
      <c r="D2310" s="38"/>
      <c r="E2310" s="40"/>
      <c r="F2310" s="41"/>
      <c r="G2310" s="41"/>
      <c r="H2310" s="41"/>
      <c r="I2310" s="41"/>
      <c r="J2310" s="41"/>
      <c r="K2310" s="41"/>
      <c r="L2310" s="42"/>
      <c r="M2310" s="43"/>
    </row>
    <row r="2311" spans="1:13" ht="12.75" customHeight="1">
      <c r="A2311" s="42"/>
      <c r="B2311" s="50"/>
      <c r="C2311" s="39"/>
      <c r="D2311" s="38"/>
      <c r="E2311" s="40"/>
      <c r="F2311" s="41"/>
      <c r="G2311" s="41"/>
      <c r="H2311" s="41"/>
      <c r="I2311" s="41"/>
      <c r="J2311" s="41"/>
      <c r="K2311" s="41"/>
      <c r="L2311" s="42"/>
      <c r="M2311" s="43"/>
    </row>
    <row r="2312" spans="1:13" ht="12.75" customHeight="1">
      <c r="A2312" s="42"/>
      <c r="B2312" s="50"/>
      <c r="C2312" s="39"/>
      <c r="D2312" s="38"/>
      <c r="E2312" s="40"/>
      <c r="F2312" s="41"/>
      <c r="G2312" s="41"/>
      <c r="H2312" s="41"/>
      <c r="I2312" s="41"/>
      <c r="J2312" s="41"/>
      <c r="K2312" s="41"/>
      <c r="L2312" s="42"/>
      <c r="M2312" s="43"/>
    </row>
    <row r="2313" spans="1:13" ht="12.75" customHeight="1">
      <c r="A2313" s="42"/>
      <c r="B2313" s="50"/>
      <c r="C2313" s="39"/>
      <c r="D2313" s="38"/>
      <c r="E2313" s="40"/>
      <c r="F2313" s="41"/>
      <c r="G2313" s="41"/>
      <c r="H2313" s="41"/>
      <c r="I2313" s="41"/>
      <c r="J2313" s="41"/>
      <c r="K2313" s="41"/>
      <c r="L2313" s="42"/>
      <c r="M2313" s="43"/>
    </row>
    <row r="2314" spans="1:13" ht="12.75" customHeight="1">
      <c r="A2314" s="42"/>
      <c r="B2314" s="50"/>
      <c r="C2314" s="39"/>
      <c r="D2314" s="38"/>
      <c r="E2314" s="40"/>
      <c r="F2314" s="41"/>
      <c r="G2314" s="41"/>
      <c r="H2314" s="41"/>
      <c r="I2314" s="41"/>
      <c r="J2314" s="41"/>
      <c r="K2314" s="41"/>
      <c r="L2314" s="42"/>
      <c r="M2314" s="43"/>
    </row>
    <row r="2315" spans="1:13" ht="12.75" customHeight="1">
      <c r="A2315" s="42"/>
      <c r="B2315" s="50"/>
      <c r="C2315" s="39"/>
      <c r="D2315" s="38"/>
      <c r="E2315" s="40"/>
      <c r="F2315" s="41"/>
      <c r="G2315" s="41"/>
      <c r="H2315" s="41"/>
      <c r="I2315" s="41"/>
      <c r="J2315" s="41"/>
      <c r="K2315" s="41"/>
      <c r="L2315" s="42"/>
      <c r="M2315" s="43"/>
    </row>
    <row r="2316" spans="1:13" ht="12.75" customHeight="1">
      <c r="A2316" s="42"/>
      <c r="B2316" s="50"/>
      <c r="C2316" s="39"/>
      <c r="D2316" s="38"/>
      <c r="E2316" s="49"/>
      <c r="F2316" s="41"/>
      <c r="G2316" s="41"/>
      <c r="H2316" s="41"/>
      <c r="I2316" s="41"/>
      <c r="J2316" s="41"/>
      <c r="K2316" s="41"/>
      <c r="L2316" s="42"/>
      <c r="M2316" s="43"/>
    </row>
    <row r="2317" spans="1:13" ht="12.75" customHeight="1">
      <c r="A2317" s="42"/>
      <c r="B2317" s="50"/>
      <c r="C2317" s="39"/>
      <c r="D2317" s="38"/>
      <c r="E2317" s="40"/>
      <c r="F2317" s="41"/>
      <c r="G2317" s="41"/>
      <c r="H2317" s="41"/>
      <c r="I2317" s="41"/>
      <c r="J2317" s="41"/>
      <c r="K2317" s="41"/>
      <c r="L2317" s="42"/>
      <c r="M2317" s="43"/>
    </row>
    <row r="2318" spans="1:13" ht="12.75" customHeight="1">
      <c r="A2318" s="42"/>
      <c r="B2318" s="50"/>
      <c r="C2318" s="39"/>
      <c r="D2318" s="38"/>
      <c r="E2318" s="40"/>
      <c r="F2318" s="41"/>
      <c r="G2318" s="41"/>
      <c r="H2318" s="41"/>
      <c r="I2318" s="41"/>
      <c r="J2318" s="41"/>
      <c r="K2318" s="41"/>
      <c r="L2318" s="42"/>
      <c r="M2318" s="43"/>
    </row>
    <row r="2319" spans="1:13" ht="12.75" customHeight="1">
      <c r="A2319" s="42"/>
      <c r="B2319" s="50"/>
      <c r="C2319" s="39"/>
      <c r="D2319" s="38"/>
      <c r="E2319" s="40"/>
      <c r="F2319" s="41"/>
      <c r="G2319" s="41"/>
      <c r="H2319" s="41"/>
      <c r="I2319" s="41"/>
      <c r="J2319" s="41"/>
      <c r="K2319" s="41"/>
      <c r="L2319" s="42"/>
      <c r="M2319" s="43"/>
    </row>
    <row r="2320" spans="1:13" ht="12.75" customHeight="1">
      <c r="A2320" s="42"/>
      <c r="B2320" s="50"/>
      <c r="C2320" s="39"/>
      <c r="D2320" s="38"/>
      <c r="E2320" s="40"/>
      <c r="F2320" s="41"/>
      <c r="G2320" s="41"/>
      <c r="H2320" s="41"/>
      <c r="I2320" s="41"/>
      <c r="J2320" s="41"/>
      <c r="K2320" s="41"/>
      <c r="L2320" s="42"/>
      <c r="M2320" s="43"/>
    </row>
    <row r="2321" spans="1:13" ht="12.75" customHeight="1">
      <c r="A2321" s="42"/>
      <c r="B2321" s="50"/>
      <c r="C2321" s="39"/>
      <c r="D2321" s="38"/>
      <c r="E2321" s="40"/>
      <c r="F2321" s="41"/>
      <c r="G2321" s="41"/>
      <c r="H2321" s="41"/>
      <c r="I2321" s="41"/>
      <c r="J2321" s="41"/>
      <c r="K2321" s="41"/>
      <c r="L2321" s="42"/>
      <c r="M2321" s="43"/>
    </row>
    <row r="2322" spans="1:13" ht="12.75" customHeight="1">
      <c r="A2322" s="42"/>
      <c r="B2322" s="50"/>
      <c r="C2322" s="39"/>
      <c r="D2322" s="38"/>
      <c r="E2322" s="40"/>
      <c r="F2322" s="41"/>
      <c r="G2322" s="41"/>
      <c r="H2322" s="41"/>
      <c r="I2322" s="41"/>
      <c r="J2322" s="41"/>
      <c r="K2322" s="41"/>
      <c r="L2322" s="42"/>
      <c r="M2322" s="43"/>
    </row>
    <row r="2323" spans="1:13" ht="12.75" customHeight="1">
      <c r="A2323" s="42"/>
      <c r="B2323" s="50"/>
      <c r="C2323" s="39"/>
      <c r="D2323" s="38"/>
      <c r="E2323" s="40"/>
      <c r="F2323" s="41"/>
      <c r="G2323" s="41"/>
      <c r="H2323" s="41"/>
      <c r="I2323" s="41"/>
      <c r="J2323" s="41"/>
      <c r="K2323" s="41"/>
      <c r="L2323" s="42"/>
      <c r="M2323" s="43"/>
    </row>
    <row r="2324" spans="1:13" ht="12.75" customHeight="1">
      <c r="A2324" s="42"/>
      <c r="B2324" s="50"/>
      <c r="C2324" s="39"/>
      <c r="D2324" s="38"/>
      <c r="E2324" s="40"/>
      <c r="F2324" s="41"/>
      <c r="G2324" s="41"/>
      <c r="H2324" s="41"/>
      <c r="I2324" s="41"/>
      <c r="J2324" s="41"/>
      <c r="K2324" s="41"/>
      <c r="L2324" s="42"/>
      <c r="M2324" s="43"/>
    </row>
    <row r="2325" spans="1:13" ht="12.75" customHeight="1">
      <c r="A2325" s="42"/>
      <c r="B2325" s="50"/>
      <c r="C2325" s="39"/>
      <c r="D2325" s="38"/>
      <c r="E2325" s="40"/>
      <c r="F2325" s="41"/>
      <c r="G2325" s="41"/>
      <c r="H2325" s="41"/>
      <c r="I2325" s="41"/>
      <c r="J2325" s="41"/>
      <c r="K2325" s="41"/>
      <c r="L2325" s="42"/>
      <c r="M2325" s="43"/>
    </row>
    <row r="2326" spans="1:13" ht="12.75" customHeight="1">
      <c r="A2326" s="42"/>
      <c r="B2326" s="50"/>
      <c r="C2326" s="39"/>
      <c r="D2326" s="38"/>
      <c r="E2326" s="40"/>
      <c r="F2326" s="41"/>
      <c r="G2326" s="41"/>
      <c r="H2326" s="41"/>
      <c r="I2326" s="41"/>
      <c r="J2326" s="41"/>
      <c r="K2326" s="41"/>
      <c r="L2326" s="42"/>
      <c r="M2326" s="43"/>
    </row>
    <row r="2327" spans="1:13" ht="12.75" customHeight="1">
      <c r="A2327" s="42"/>
      <c r="B2327" s="50"/>
      <c r="C2327" s="39"/>
      <c r="D2327" s="38"/>
      <c r="E2327" s="40"/>
      <c r="F2327" s="41"/>
      <c r="G2327" s="41"/>
      <c r="H2327" s="41"/>
      <c r="I2327" s="41"/>
      <c r="J2327" s="41"/>
      <c r="K2327" s="41"/>
      <c r="L2327" s="42"/>
      <c r="M2327" s="43"/>
    </row>
    <row r="2328" spans="1:13" ht="12.75" customHeight="1">
      <c r="A2328" s="42"/>
      <c r="B2328" s="50"/>
      <c r="C2328" s="39"/>
      <c r="D2328" s="38"/>
      <c r="E2328" s="40"/>
      <c r="F2328" s="41"/>
      <c r="G2328" s="41"/>
      <c r="H2328" s="41"/>
      <c r="I2328" s="41"/>
      <c r="J2328" s="41"/>
      <c r="K2328" s="41"/>
      <c r="L2328" s="42"/>
      <c r="M2328" s="43"/>
    </row>
    <row r="2329" spans="1:13" ht="12.75" customHeight="1">
      <c r="A2329" s="42"/>
      <c r="B2329" s="50"/>
      <c r="C2329" s="39"/>
      <c r="D2329" s="38"/>
      <c r="E2329" s="40"/>
      <c r="F2329" s="41"/>
      <c r="G2329" s="41"/>
      <c r="H2329" s="41"/>
      <c r="I2329" s="41"/>
      <c r="J2329" s="41"/>
      <c r="K2329" s="41"/>
      <c r="L2329" s="42"/>
      <c r="M2329" s="43"/>
    </row>
    <row r="2330" spans="1:13" ht="12.75" customHeight="1">
      <c r="A2330" s="42"/>
      <c r="B2330" s="50"/>
      <c r="C2330" s="39"/>
      <c r="D2330" s="38"/>
      <c r="E2330" s="40"/>
      <c r="F2330" s="41"/>
      <c r="G2330" s="41"/>
      <c r="H2330" s="41"/>
      <c r="I2330" s="41"/>
      <c r="J2330" s="41"/>
      <c r="K2330" s="41"/>
      <c r="L2330" s="42"/>
      <c r="M2330" s="43"/>
    </row>
    <row r="2331" spans="1:13" ht="12.75" customHeight="1">
      <c r="A2331" s="42"/>
      <c r="B2331" s="50"/>
      <c r="C2331" s="39"/>
      <c r="D2331" s="38"/>
      <c r="E2331" s="40"/>
      <c r="F2331" s="41"/>
      <c r="G2331" s="41"/>
      <c r="H2331" s="41"/>
      <c r="I2331" s="41"/>
      <c r="J2331" s="41"/>
      <c r="K2331" s="41"/>
      <c r="L2331" s="42"/>
      <c r="M2331" s="43"/>
    </row>
    <row r="2332" spans="1:13" ht="12.75" customHeight="1">
      <c r="A2332" s="42"/>
      <c r="B2332" s="50"/>
      <c r="C2332" s="39"/>
      <c r="D2332" s="38"/>
      <c r="E2332" s="40"/>
      <c r="F2332" s="41"/>
      <c r="G2332" s="41"/>
      <c r="H2332" s="41"/>
      <c r="I2332" s="41"/>
      <c r="J2332" s="41"/>
      <c r="K2332" s="41"/>
      <c r="L2332" s="42"/>
      <c r="M2332" s="43"/>
    </row>
    <row r="2333" spans="1:13" ht="12.75" customHeight="1">
      <c r="A2333" s="42"/>
      <c r="B2333" s="50"/>
      <c r="C2333" s="39"/>
      <c r="D2333" s="38"/>
      <c r="E2333" s="40"/>
      <c r="F2333" s="41"/>
      <c r="G2333" s="41"/>
      <c r="H2333" s="41"/>
      <c r="I2333" s="41"/>
      <c r="J2333" s="41"/>
      <c r="K2333" s="41"/>
      <c r="L2333" s="42"/>
      <c r="M2333" s="43"/>
    </row>
    <row r="2334" spans="1:13" ht="12.75" customHeight="1">
      <c r="A2334" s="42"/>
      <c r="B2334" s="50"/>
      <c r="C2334" s="39"/>
      <c r="D2334" s="38"/>
      <c r="E2334" s="40"/>
      <c r="F2334" s="41"/>
      <c r="G2334" s="41"/>
      <c r="H2334" s="41"/>
      <c r="I2334" s="41"/>
      <c r="J2334" s="41"/>
      <c r="K2334" s="41"/>
      <c r="L2334" s="42"/>
      <c r="M2334" s="43"/>
    </row>
    <row r="2335" spans="1:13" ht="12.75" customHeight="1">
      <c r="A2335" s="42"/>
      <c r="B2335" s="50"/>
      <c r="C2335" s="39"/>
      <c r="D2335" s="38"/>
      <c r="E2335" s="40"/>
      <c r="F2335" s="41"/>
      <c r="G2335" s="41"/>
      <c r="H2335" s="41"/>
      <c r="I2335" s="41"/>
      <c r="J2335" s="41"/>
      <c r="K2335" s="41"/>
      <c r="L2335" s="42"/>
      <c r="M2335" s="43"/>
    </row>
    <row r="2336" spans="1:13" ht="12.75" customHeight="1">
      <c r="A2336" s="42"/>
      <c r="B2336" s="50"/>
      <c r="C2336" s="39"/>
      <c r="D2336" s="38"/>
      <c r="E2336" s="40"/>
      <c r="F2336" s="41"/>
      <c r="G2336" s="41"/>
      <c r="H2336" s="41"/>
      <c r="I2336" s="41"/>
      <c r="J2336" s="41"/>
      <c r="K2336" s="41"/>
      <c r="L2336" s="42"/>
      <c r="M2336" s="43"/>
    </row>
    <row r="2337" spans="1:13" ht="12.75" customHeight="1">
      <c r="A2337" s="42"/>
      <c r="B2337" s="50"/>
      <c r="C2337" s="39"/>
      <c r="D2337" s="38"/>
      <c r="E2337" s="49"/>
      <c r="F2337" s="41"/>
      <c r="G2337" s="41"/>
      <c r="H2337" s="41"/>
      <c r="I2337" s="41"/>
      <c r="J2337" s="41"/>
      <c r="K2337" s="41"/>
      <c r="L2337" s="42"/>
      <c r="M2337" s="43"/>
    </row>
    <row r="2338" spans="1:13" ht="12.75" customHeight="1">
      <c r="A2338" s="42"/>
      <c r="B2338" s="50"/>
      <c r="C2338" s="39"/>
      <c r="D2338" s="38"/>
      <c r="E2338" s="40"/>
      <c r="F2338" s="41"/>
      <c r="G2338" s="41"/>
      <c r="H2338" s="41"/>
      <c r="I2338" s="41"/>
      <c r="J2338" s="41"/>
      <c r="K2338" s="41"/>
      <c r="L2338" s="42"/>
      <c r="M2338" s="43"/>
    </row>
    <row r="2339" spans="1:13" ht="12.75" customHeight="1">
      <c r="A2339" s="42"/>
      <c r="B2339" s="50"/>
      <c r="C2339" s="39"/>
      <c r="D2339" s="38"/>
      <c r="E2339" s="40"/>
      <c r="F2339" s="41"/>
      <c r="G2339" s="41"/>
      <c r="H2339" s="41"/>
      <c r="I2339" s="41"/>
      <c r="J2339" s="41"/>
      <c r="K2339" s="41"/>
      <c r="L2339" s="42"/>
      <c r="M2339" s="43"/>
    </row>
    <row r="2340" spans="1:13" ht="12.75" customHeight="1">
      <c r="A2340" s="42"/>
      <c r="B2340" s="50"/>
      <c r="C2340" s="39"/>
      <c r="D2340" s="38"/>
      <c r="E2340" s="40"/>
      <c r="F2340" s="41"/>
      <c r="G2340" s="41"/>
      <c r="H2340" s="41"/>
      <c r="I2340" s="41"/>
      <c r="J2340" s="41"/>
      <c r="K2340" s="41"/>
      <c r="L2340" s="42"/>
      <c r="M2340" s="43"/>
    </row>
    <row r="2341" spans="1:13" ht="12.75" customHeight="1">
      <c r="A2341" s="42"/>
      <c r="B2341" s="50"/>
      <c r="C2341" s="39"/>
      <c r="D2341" s="38"/>
      <c r="E2341" s="40"/>
      <c r="F2341" s="41"/>
      <c r="G2341" s="41"/>
      <c r="H2341" s="41"/>
      <c r="I2341" s="41"/>
      <c r="J2341" s="41"/>
      <c r="K2341" s="41"/>
      <c r="L2341" s="42"/>
      <c r="M2341" s="43"/>
    </row>
    <row r="2342" spans="1:13" ht="12.75" customHeight="1">
      <c r="A2342" s="42"/>
      <c r="B2342" s="50"/>
      <c r="C2342" s="39"/>
      <c r="D2342" s="38"/>
      <c r="E2342" s="40"/>
      <c r="F2342" s="41"/>
      <c r="G2342" s="41"/>
      <c r="H2342" s="41"/>
      <c r="I2342" s="41"/>
      <c r="J2342" s="41"/>
      <c r="K2342" s="41"/>
      <c r="L2342" s="42"/>
      <c r="M2342" s="43"/>
    </row>
    <row r="2343" spans="1:13" ht="12.75" customHeight="1">
      <c r="A2343" s="42"/>
      <c r="B2343" s="50"/>
      <c r="C2343" s="39"/>
      <c r="D2343" s="38"/>
      <c r="E2343" s="40"/>
      <c r="F2343" s="41"/>
      <c r="G2343" s="41"/>
      <c r="H2343" s="41"/>
      <c r="I2343" s="41"/>
      <c r="J2343" s="41"/>
      <c r="K2343" s="41"/>
      <c r="L2343" s="42"/>
      <c r="M2343" s="43"/>
    </row>
    <row r="2344" spans="1:13" ht="12.75" customHeight="1">
      <c r="A2344" s="42"/>
      <c r="B2344" s="50"/>
      <c r="C2344" s="39"/>
      <c r="D2344" s="38"/>
      <c r="E2344" s="40"/>
      <c r="F2344" s="41"/>
      <c r="G2344" s="41"/>
      <c r="H2344" s="41"/>
      <c r="I2344" s="41"/>
      <c r="J2344" s="41"/>
      <c r="K2344" s="41"/>
      <c r="L2344" s="42"/>
      <c r="M2344" s="43"/>
    </row>
    <row r="2345" spans="1:13" ht="12.75" customHeight="1">
      <c r="A2345" s="42"/>
      <c r="B2345" s="50"/>
      <c r="C2345" s="39"/>
      <c r="D2345" s="38"/>
      <c r="E2345" s="40"/>
      <c r="F2345" s="41"/>
      <c r="G2345" s="41"/>
      <c r="H2345" s="41"/>
      <c r="I2345" s="41"/>
      <c r="J2345" s="41"/>
      <c r="K2345" s="41"/>
      <c r="L2345" s="42"/>
      <c r="M2345" s="43"/>
    </row>
    <row r="2346" spans="1:13" ht="12.75" customHeight="1">
      <c r="A2346" s="42"/>
      <c r="B2346" s="50"/>
      <c r="C2346" s="39"/>
      <c r="D2346" s="38"/>
      <c r="E2346" s="40"/>
      <c r="F2346" s="41"/>
      <c r="G2346" s="41"/>
      <c r="H2346" s="41"/>
      <c r="I2346" s="41"/>
      <c r="J2346" s="41"/>
      <c r="K2346" s="41"/>
      <c r="L2346" s="42"/>
      <c r="M2346" s="43"/>
    </row>
    <row r="2347" spans="1:13" ht="12.75" customHeight="1">
      <c r="A2347" s="42"/>
      <c r="B2347" s="50"/>
      <c r="C2347" s="39"/>
      <c r="D2347" s="38"/>
      <c r="E2347" s="40"/>
      <c r="F2347" s="41"/>
      <c r="G2347" s="41"/>
      <c r="H2347" s="41"/>
      <c r="I2347" s="41"/>
      <c r="J2347" s="41"/>
      <c r="K2347" s="41"/>
      <c r="L2347" s="42"/>
      <c r="M2347" s="43"/>
    </row>
    <row r="2348" spans="1:13" ht="12.75" customHeight="1">
      <c r="A2348" s="42"/>
      <c r="B2348" s="50"/>
      <c r="C2348" s="39"/>
      <c r="D2348" s="38"/>
      <c r="E2348" s="40"/>
      <c r="F2348" s="41"/>
      <c r="G2348" s="41"/>
      <c r="H2348" s="41"/>
      <c r="I2348" s="41"/>
      <c r="J2348" s="41"/>
      <c r="K2348" s="41"/>
      <c r="L2348" s="42"/>
      <c r="M2348" s="43"/>
    </row>
    <row r="2349" spans="1:13" ht="12.75" customHeight="1">
      <c r="A2349" s="42"/>
      <c r="B2349" s="50"/>
      <c r="C2349" s="39"/>
      <c r="D2349" s="38"/>
      <c r="E2349" s="40"/>
      <c r="F2349" s="41"/>
      <c r="G2349" s="41"/>
      <c r="H2349" s="41"/>
      <c r="I2349" s="41"/>
      <c r="J2349" s="41"/>
      <c r="K2349" s="41"/>
      <c r="L2349" s="42"/>
      <c r="M2349" s="43"/>
    </row>
    <row r="2350" spans="1:13" ht="12.75" customHeight="1">
      <c r="A2350" s="42"/>
      <c r="B2350" s="50"/>
      <c r="C2350" s="39"/>
      <c r="D2350" s="38"/>
      <c r="E2350" s="40"/>
      <c r="F2350" s="41"/>
      <c r="G2350" s="41"/>
      <c r="H2350" s="41"/>
      <c r="I2350" s="41"/>
      <c r="J2350" s="41"/>
      <c r="K2350" s="41"/>
      <c r="L2350" s="42"/>
      <c r="M2350" s="43"/>
    </row>
    <row r="2351" spans="1:13" ht="12.75" customHeight="1">
      <c r="A2351" s="42"/>
      <c r="B2351" s="50"/>
      <c r="C2351" s="39"/>
      <c r="D2351" s="38"/>
      <c r="E2351" s="40"/>
      <c r="F2351" s="41"/>
      <c r="G2351" s="41"/>
      <c r="H2351" s="41"/>
      <c r="I2351" s="41"/>
      <c r="J2351" s="41"/>
      <c r="K2351" s="41"/>
      <c r="L2351" s="42"/>
      <c r="M2351" s="43"/>
    </row>
    <row r="2352" spans="1:13" ht="12.75" customHeight="1">
      <c r="A2352" s="42"/>
      <c r="B2352" s="50"/>
      <c r="C2352" s="39"/>
      <c r="D2352" s="38"/>
      <c r="E2352" s="40"/>
      <c r="F2352" s="41"/>
      <c r="G2352" s="41"/>
      <c r="H2352" s="41"/>
      <c r="I2352" s="41"/>
      <c r="J2352" s="41"/>
      <c r="K2352" s="41"/>
      <c r="L2352" s="42"/>
      <c r="M2352" s="43"/>
    </row>
    <row r="2353" spans="1:13" ht="12.75" customHeight="1">
      <c r="A2353" s="42"/>
      <c r="B2353" s="50"/>
      <c r="C2353" s="39"/>
      <c r="D2353" s="38"/>
      <c r="E2353" s="40"/>
      <c r="F2353" s="41"/>
      <c r="G2353" s="41"/>
      <c r="H2353" s="41"/>
      <c r="I2353" s="41"/>
      <c r="J2353" s="41"/>
      <c r="K2353" s="41"/>
      <c r="L2353" s="42"/>
      <c r="M2353" s="43"/>
    </row>
    <row r="2354" spans="1:13" ht="12.75" customHeight="1">
      <c r="A2354" s="42"/>
      <c r="B2354" s="50"/>
      <c r="C2354" s="39"/>
      <c r="D2354" s="38"/>
      <c r="E2354" s="40"/>
      <c r="F2354" s="41"/>
      <c r="G2354" s="41"/>
      <c r="H2354" s="41"/>
      <c r="I2354" s="41"/>
      <c r="J2354" s="41"/>
      <c r="K2354" s="41"/>
      <c r="L2354" s="42"/>
      <c r="M2354" s="43"/>
    </row>
    <row r="2355" spans="1:13" ht="12.75" customHeight="1">
      <c r="A2355" s="42"/>
      <c r="B2355" s="50"/>
      <c r="C2355" s="39"/>
      <c r="D2355" s="38"/>
      <c r="E2355" s="40"/>
      <c r="F2355" s="41"/>
      <c r="G2355" s="41"/>
      <c r="H2355" s="41"/>
      <c r="I2355" s="41"/>
      <c r="J2355" s="41"/>
      <c r="K2355" s="41"/>
      <c r="L2355" s="42"/>
      <c r="M2355" s="43"/>
    </row>
    <row r="2356" spans="1:13" ht="12.75" customHeight="1">
      <c r="A2356" s="42"/>
      <c r="B2356" s="50"/>
      <c r="C2356" s="39"/>
      <c r="D2356" s="38"/>
      <c r="E2356" s="40"/>
      <c r="F2356" s="41"/>
      <c r="G2356" s="41"/>
      <c r="H2356" s="41"/>
      <c r="I2356" s="41"/>
      <c r="J2356" s="41"/>
      <c r="K2356" s="41"/>
      <c r="L2356" s="42"/>
      <c r="M2356" s="43"/>
    </row>
    <row r="2357" spans="1:13" ht="12.75" customHeight="1">
      <c r="A2357" s="42"/>
      <c r="B2357" s="50"/>
      <c r="C2357" s="39"/>
      <c r="D2357" s="38"/>
      <c r="E2357" s="40"/>
      <c r="F2357" s="41"/>
      <c r="G2357" s="41"/>
      <c r="H2357" s="41"/>
      <c r="I2357" s="41"/>
      <c r="J2357" s="41"/>
      <c r="K2357" s="41"/>
      <c r="L2357" s="42"/>
      <c r="M2357" s="43"/>
    </row>
    <row r="2358" spans="1:13" ht="12.75" customHeight="1">
      <c r="A2358" s="42"/>
      <c r="B2358" s="50"/>
      <c r="C2358" s="39"/>
      <c r="D2358" s="38"/>
      <c r="E2358" s="49"/>
      <c r="F2358" s="41"/>
      <c r="G2358" s="41"/>
      <c r="H2358" s="41"/>
      <c r="I2358" s="41"/>
      <c r="J2358" s="41"/>
      <c r="K2358" s="41"/>
      <c r="L2358" s="42"/>
      <c r="M2358" s="43"/>
    </row>
    <row r="2359" spans="1:13" ht="12.75" customHeight="1">
      <c r="A2359" s="42"/>
      <c r="B2359" s="50"/>
      <c r="C2359" s="39"/>
      <c r="D2359" s="38"/>
      <c r="E2359" s="40"/>
      <c r="F2359" s="41"/>
      <c r="G2359" s="41"/>
      <c r="H2359" s="41"/>
      <c r="I2359" s="41"/>
      <c r="J2359" s="41"/>
      <c r="K2359" s="41"/>
      <c r="L2359" s="42"/>
      <c r="M2359" s="43"/>
    </row>
    <row r="2360" spans="1:13" ht="12.75" customHeight="1">
      <c r="A2360" s="42"/>
      <c r="B2360" s="50"/>
      <c r="C2360" s="39"/>
      <c r="D2360" s="38"/>
      <c r="E2360" s="40"/>
      <c r="F2360" s="41"/>
      <c r="G2360" s="41"/>
      <c r="H2360" s="41"/>
      <c r="I2360" s="41"/>
      <c r="J2360" s="41"/>
      <c r="K2360" s="41"/>
      <c r="L2360" s="42"/>
      <c r="M2360" s="43"/>
    </row>
    <row r="2361" spans="1:13" ht="12.75" customHeight="1">
      <c r="A2361" s="42"/>
      <c r="B2361" s="50"/>
      <c r="C2361" s="39"/>
      <c r="D2361" s="38"/>
      <c r="E2361" s="40"/>
      <c r="F2361" s="41"/>
      <c r="G2361" s="41"/>
      <c r="H2361" s="41"/>
      <c r="I2361" s="41"/>
      <c r="J2361" s="41"/>
      <c r="K2361" s="41"/>
      <c r="L2361" s="42"/>
      <c r="M2361" s="43"/>
    </row>
    <row r="2362" spans="1:13" ht="12.75" customHeight="1">
      <c r="A2362" s="42"/>
      <c r="B2362" s="50"/>
      <c r="C2362" s="39"/>
      <c r="D2362" s="38"/>
      <c r="E2362" s="40"/>
      <c r="F2362" s="41"/>
      <c r="G2362" s="41"/>
      <c r="H2362" s="41"/>
      <c r="I2362" s="41"/>
      <c r="J2362" s="41"/>
      <c r="K2362" s="41"/>
      <c r="L2362" s="42"/>
      <c r="M2362" s="43"/>
    </row>
    <row r="2363" spans="1:13" ht="12.75" customHeight="1">
      <c r="A2363" s="42"/>
      <c r="B2363" s="50"/>
      <c r="C2363" s="39"/>
      <c r="D2363" s="38"/>
      <c r="E2363" s="40"/>
      <c r="F2363" s="41"/>
      <c r="G2363" s="41"/>
      <c r="H2363" s="41"/>
      <c r="I2363" s="41"/>
      <c r="J2363" s="41"/>
      <c r="K2363" s="41"/>
      <c r="L2363" s="42"/>
      <c r="M2363" s="43"/>
    </row>
    <row r="2364" spans="1:13" ht="12.75" customHeight="1">
      <c r="A2364" s="42"/>
      <c r="B2364" s="50"/>
      <c r="C2364" s="39"/>
      <c r="D2364" s="38"/>
      <c r="E2364" s="40"/>
      <c r="F2364" s="41"/>
      <c r="G2364" s="41"/>
      <c r="H2364" s="41"/>
      <c r="I2364" s="41"/>
      <c r="J2364" s="41"/>
      <c r="K2364" s="41"/>
      <c r="L2364" s="42"/>
      <c r="M2364" s="43"/>
    </row>
    <row r="2365" spans="1:13" ht="12.75" customHeight="1">
      <c r="A2365" s="42"/>
      <c r="B2365" s="50"/>
      <c r="C2365" s="39"/>
      <c r="D2365" s="38"/>
      <c r="E2365" s="40"/>
      <c r="F2365" s="41"/>
      <c r="G2365" s="41"/>
      <c r="H2365" s="41"/>
      <c r="I2365" s="41"/>
      <c r="J2365" s="41"/>
      <c r="K2365" s="41"/>
      <c r="L2365" s="42"/>
      <c r="M2365" s="43"/>
    </row>
    <row r="2366" spans="1:13" ht="12.75" customHeight="1">
      <c r="A2366" s="42"/>
      <c r="B2366" s="50"/>
      <c r="C2366" s="39"/>
      <c r="D2366" s="38"/>
      <c r="E2366" s="40"/>
      <c r="F2366" s="41"/>
      <c r="G2366" s="41"/>
      <c r="H2366" s="41"/>
      <c r="I2366" s="41"/>
      <c r="J2366" s="41"/>
      <c r="K2366" s="41"/>
      <c r="L2366" s="42"/>
      <c r="M2366" s="43"/>
    </row>
    <row r="2367" spans="1:13" ht="12.75" customHeight="1">
      <c r="A2367" s="42"/>
      <c r="B2367" s="50"/>
      <c r="C2367" s="39"/>
      <c r="D2367" s="38"/>
      <c r="E2367" s="40"/>
      <c r="F2367" s="41"/>
      <c r="G2367" s="41"/>
      <c r="H2367" s="41"/>
      <c r="I2367" s="41"/>
      <c r="J2367" s="41"/>
      <c r="K2367" s="41"/>
      <c r="L2367" s="42"/>
      <c r="M2367" s="43"/>
    </row>
    <row r="2368" spans="1:13" ht="12.75" customHeight="1">
      <c r="A2368" s="42"/>
      <c r="B2368" s="50"/>
      <c r="C2368" s="39"/>
      <c r="D2368" s="38"/>
      <c r="E2368" s="40"/>
      <c r="F2368" s="41"/>
      <c r="G2368" s="41"/>
      <c r="H2368" s="41"/>
      <c r="I2368" s="41"/>
      <c r="J2368" s="41"/>
      <c r="K2368" s="41"/>
      <c r="L2368" s="42"/>
      <c r="M2368" s="43"/>
    </row>
    <row r="2369" spans="1:13" ht="12.75" customHeight="1">
      <c r="A2369" s="42"/>
      <c r="B2369" s="50"/>
      <c r="C2369" s="39"/>
      <c r="D2369" s="38"/>
      <c r="E2369" s="40"/>
      <c r="F2369" s="41"/>
      <c r="G2369" s="41"/>
      <c r="H2369" s="41"/>
      <c r="I2369" s="41"/>
      <c r="J2369" s="41"/>
      <c r="K2369" s="41"/>
      <c r="L2369" s="42"/>
      <c r="M2369" s="43"/>
    </row>
    <row r="2370" spans="1:13" ht="12.75" customHeight="1">
      <c r="A2370" s="42"/>
      <c r="B2370" s="50"/>
      <c r="C2370" s="39"/>
      <c r="D2370" s="38"/>
      <c r="E2370" s="40"/>
      <c r="F2370" s="41"/>
      <c r="G2370" s="41"/>
      <c r="H2370" s="41"/>
      <c r="I2370" s="41"/>
      <c r="J2370" s="41"/>
      <c r="K2370" s="41"/>
      <c r="L2370" s="42"/>
      <c r="M2370" s="43"/>
    </row>
    <row r="2371" spans="1:13" ht="12.75" customHeight="1">
      <c r="A2371" s="42"/>
      <c r="B2371" s="50"/>
      <c r="C2371" s="39"/>
      <c r="D2371" s="38"/>
      <c r="E2371" s="40"/>
      <c r="F2371" s="41"/>
      <c r="G2371" s="41"/>
      <c r="H2371" s="41"/>
      <c r="I2371" s="41"/>
      <c r="J2371" s="41"/>
      <c r="K2371" s="41"/>
      <c r="L2371" s="42"/>
      <c r="M2371" s="43"/>
    </row>
    <row r="2372" spans="1:13" ht="12.75" customHeight="1">
      <c r="A2372" s="42"/>
      <c r="B2372" s="50"/>
      <c r="C2372" s="39"/>
      <c r="D2372" s="38"/>
      <c r="E2372" s="40"/>
      <c r="F2372" s="41"/>
      <c r="G2372" s="41"/>
      <c r="H2372" s="41"/>
      <c r="I2372" s="41"/>
      <c r="J2372" s="41"/>
      <c r="K2372" s="41"/>
      <c r="L2372" s="42"/>
      <c r="M2372" s="43"/>
    </row>
    <row r="2373" spans="1:13" ht="12.75" customHeight="1">
      <c r="A2373" s="42"/>
      <c r="B2373" s="50"/>
      <c r="C2373" s="39"/>
      <c r="D2373" s="38"/>
      <c r="E2373" s="40"/>
      <c r="F2373" s="41"/>
      <c r="G2373" s="41"/>
      <c r="H2373" s="41"/>
      <c r="I2373" s="41"/>
      <c r="J2373" s="41"/>
      <c r="K2373" s="41"/>
      <c r="L2373" s="42"/>
      <c r="M2373" s="43"/>
    </row>
    <row r="2374" spans="1:13" ht="12.75" customHeight="1">
      <c r="A2374" s="42"/>
      <c r="B2374" s="50"/>
      <c r="C2374" s="39"/>
      <c r="D2374" s="38"/>
      <c r="E2374" s="40"/>
      <c r="F2374" s="41"/>
      <c r="G2374" s="41"/>
      <c r="H2374" s="41"/>
      <c r="I2374" s="41"/>
      <c r="J2374" s="41"/>
      <c r="K2374" s="41"/>
      <c r="L2374" s="42"/>
      <c r="M2374" s="43"/>
    </row>
    <row r="2375" spans="1:13" ht="12.75" customHeight="1">
      <c r="A2375" s="42"/>
      <c r="B2375" s="50"/>
      <c r="C2375" s="39"/>
      <c r="D2375" s="38"/>
      <c r="E2375" s="40"/>
      <c r="F2375" s="41"/>
      <c r="G2375" s="41"/>
      <c r="H2375" s="41"/>
      <c r="I2375" s="41"/>
      <c r="J2375" s="41"/>
      <c r="K2375" s="41"/>
      <c r="L2375" s="42"/>
      <c r="M2375" s="43"/>
    </row>
    <row r="2376" spans="1:13" ht="12.75" customHeight="1">
      <c r="A2376" s="42"/>
      <c r="B2376" s="50"/>
      <c r="C2376" s="39"/>
      <c r="D2376" s="38"/>
      <c r="E2376" s="40"/>
      <c r="F2376" s="41"/>
      <c r="G2376" s="41"/>
      <c r="H2376" s="41"/>
      <c r="I2376" s="41"/>
      <c r="J2376" s="41"/>
      <c r="K2376" s="41"/>
      <c r="L2376" s="42"/>
      <c r="M2376" s="43"/>
    </row>
    <row r="2377" spans="1:13" ht="12.75" customHeight="1">
      <c r="A2377" s="42"/>
      <c r="B2377" s="50"/>
      <c r="C2377" s="39"/>
      <c r="D2377" s="38"/>
      <c r="E2377" s="40"/>
      <c r="F2377" s="41"/>
      <c r="G2377" s="41"/>
      <c r="H2377" s="41"/>
      <c r="I2377" s="41"/>
      <c r="J2377" s="41"/>
      <c r="K2377" s="41"/>
      <c r="L2377" s="42"/>
      <c r="M2377" s="43"/>
    </row>
    <row r="2378" spans="1:13" ht="12.75" customHeight="1">
      <c r="A2378" s="42"/>
      <c r="B2378" s="50"/>
      <c r="C2378" s="39"/>
      <c r="D2378" s="38"/>
      <c r="E2378" s="40"/>
      <c r="F2378" s="41"/>
      <c r="G2378" s="41"/>
      <c r="H2378" s="41"/>
      <c r="I2378" s="41"/>
      <c r="J2378" s="41"/>
      <c r="K2378" s="41"/>
      <c r="L2378" s="42"/>
      <c r="M2378" s="43"/>
    </row>
    <row r="2379" spans="1:13" ht="12.75" customHeight="1">
      <c r="A2379" s="42"/>
      <c r="B2379" s="50"/>
      <c r="C2379" s="39"/>
      <c r="D2379" s="38"/>
      <c r="E2379" s="49"/>
      <c r="F2379" s="41"/>
      <c r="G2379" s="41"/>
      <c r="H2379" s="41"/>
      <c r="I2379" s="41"/>
      <c r="J2379" s="41"/>
      <c r="K2379" s="41"/>
      <c r="L2379" s="42"/>
      <c r="M2379" s="43"/>
    </row>
    <row r="2380" spans="1:13" ht="12.75" customHeight="1">
      <c r="A2380" s="42"/>
      <c r="B2380" s="50"/>
      <c r="C2380" s="39"/>
      <c r="D2380" s="38"/>
      <c r="E2380" s="40"/>
      <c r="F2380" s="41"/>
      <c r="G2380" s="41"/>
      <c r="H2380" s="41"/>
      <c r="I2380" s="41"/>
      <c r="J2380" s="41"/>
      <c r="K2380" s="41"/>
      <c r="L2380" s="42"/>
      <c r="M2380" s="43"/>
    </row>
    <row r="2381" spans="1:13" ht="12.75" customHeight="1">
      <c r="A2381" s="42"/>
      <c r="B2381" s="50"/>
      <c r="C2381" s="39"/>
      <c r="D2381" s="38"/>
      <c r="E2381" s="40"/>
      <c r="F2381" s="41"/>
      <c r="G2381" s="41"/>
      <c r="H2381" s="41"/>
      <c r="I2381" s="41"/>
      <c r="J2381" s="41"/>
      <c r="K2381" s="41"/>
      <c r="L2381" s="42"/>
      <c r="M2381" s="43"/>
    </row>
    <row r="2382" spans="1:13" ht="12.75" customHeight="1">
      <c r="A2382" s="42"/>
      <c r="B2382" s="50"/>
      <c r="C2382" s="39"/>
      <c r="D2382" s="38"/>
      <c r="E2382" s="40"/>
      <c r="F2382" s="41"/>
      <c r="G2382" s="41"/>
      <c r="H2382" s="41"/>
      <c r="I2382" s="41"/>
      <c r="J2382" s="41"/>
      <c r="K2382" s="41"/>
      <c r="L2382" s="42"/>
      <c r="M2382" s="43"/>
    </row>
    <row r="2383" spans="1:13" ht="12.75" customHeight="1">
      <c r="A2383" s="42"/>
      <c r="B2383" s="50"/>
      <c r="C2383" s="39"/>
      <c r="D2383" s="38"/>
      <c r="E2383" s="40"/>
      <c r="F2383" s="41"/>
      <c r="G2383" s="41"/>
      <c r="H2383" s="41"/>
      <c r="I2383" s="41"/>
      <c r="J2383" s="41"/>
      <c r="K2383" s="41"/>
      <c r="L2383" s="42"/>
      <c r="M2383" s="43"/>
    </row>
    <row r="2384" spans="1:13" ht="12.75" customHeight="1">
      <c r="A2384" s="42"/>
      <c r="B2384" s="50"/>
      <c r="C2384" s="39"/>
      <c r="D2384" s="38"/>
      <c r="E2384" s="40"/>
      <c r="F2384" s="41"/>
      <c r="G2384" s="41"/>
      <c r="H2384" s="41"/>
      <c r="I2384" s="41"/>
      <c r="J2384" s="41"/>
      <c r="K2384" s="41"/>
      <c r="L2384" s="42"/>
      <c r="M2384" s="43"/>
    </row>
    <row r="2385" spans="1:13" ht="12.75" customHeight="1">
      <c r="A2385" s="42"/>
      <c r="B2385" s="50"/>
      <c r="C2385" s="39"/>
      <c r="D2385" s="38"/>
      <c r="E2385" s="40"/>
      <c r="F2385" s="41"/>
      <c r="G2385" s="41"/>
      <c r="H2385" s="41"/>
      <c r="I2385" s="41"/>
      <c r="J2385" s="41"/>
      <c r="K2385" s="41"/>
      <c r="L2385" s="42"/>
      <c r="M2385" s="43"/>
    </row>
    <row r="2386" spans="1:13" ht="12.75" customHeight="1">
      <c r="A2386" s="42"/>
      <c r="B2386" s="50"/>
      <c r="C2386" s="39"/>
      <c r="D2386" s="38"/>
      <c r="E2386" s="40"/>
      <c r="F2386" s="41"/>
      <c r="G2386" s="41"/>
      <c r="H2386" s="41"/>
      <c r="I2386" s="41"/>
      <c r="J2386" s="41"/>
      <c r="K2386" s="41"/>
      <c r="L2386" s="42"/>
      <c r="M2386" s="43"/>
    </row>
    <row r="2387" spans="1:13" ht="12.75" customHeight="1">
      <c r="A2387" s="42"/>
      <c r="B2387" s="50"/>
      <c r="C2387" s="39"/>
      <c r="D2387" s="38"/>
      <c r="E2387" s="40"/>
      <c r="F2387" s="41"/>
      <c r="G2387" s="41"/>
      <c r="H2387" s="41"/>
      <c r="I2387" s="41"/>
      <c r="J2387" s="41"/>
      <c r="K2387" s="41"/>
      <c r="L2387" s="42"/>
      <c r="M2387" s="43"/>
    </row>
    <row r="2388" spans="1:13" ht="12.75" customHeight="1">
      <c r="A2388" s="42"/>
      <c r="B2388" s="50"/>
      <c r="C2388" s="39"/>
      <c r="D2388" s="38"/>
      <c r="E2388" s="40"/>
      <c r="F2388" s="41"/>
      <c r="G2388" s="41"/>
      <c r="H2388" s="41"/>
      <c r="I2388" s="41"/>
      <c r="J2388" s="41"/>
      <c r="K2388" s="41"/>
      <c r="L2388" s="42"/>
      <c r="M2388" s="43"/>
    </row>
    <row r="2389" spans="1:13" ht="12.75" customHeight="1">
      <c r="A2389" s="42"/>
      <c r="B2389" s="50"/>
      <c r="C2389" s="39"/>
      <c r="D2389" s="38"/>
      <c r="E2389" s="40"/>
      <c r="F2389" s="41"/>
      <c r="G2389" s="41"/>
      <c r="H2389" s="41"/>
      <c r="I2389" s="41"/>
      <c r="J2389" s="41"/>
      <c r="K2389" s="41"/>
      <c r="L2389" s="42"/>
      <c r="M2389" s="43"/>
    </row>
    <row r="2390" spans="1:13" ht="12.75" customHeight="1">
      <c r="A2390" s="42"/>
      <c r="B2390" s="50"/>
      <c r="C2390" s="39"/>
      <c r="D2390" s="38"/>
      <c r="E2390" s="40"/>
      <c r="F2390" s="41"/>
      <c r="G2390" s="41"/>
      <c r="H2390" s="41"/>
      <c r="I2390" s="41"/>
      <c r="J2390" s="41"/>
      <c r="K2390" s="41"/>
      <c r="L2390" s="42"/>
      <c r="M2390" s="43"/>
    </row>
    <row r="2391" spans="1:13" ht="12.75" customHeight="1">
      <c r="A2391" s="42"/>
      <c r="B2391" s="50"/>
      <c r="C2391" s="39"/>
      <c r="D2391" s="38"/>
      <c r="E2391" s="40"/>
      <c r="F2391" s="41"/>
      <c r="G2391" s="41"/>
      <c r="H2391" s="41"/>
      <c r="I2391" s="41"/>
      <c r="J2391" s="41"/>
      <c r="K2391" s="41"/>
      <c r="L2391" s="42"/>
      <c r="M2391" s="43"/>
    </row>
    <row r="2392" spans="1:13" ht="12.75" customHeight="1">
      <c r="A2392" s="42"/>
      <c r="B2392" s="50"/>
      <c r="C2392" s="39"/>
      <c r="D2392" s="38"/>
      <c r="E2392" s="40"/>
      <c r="F2392" s="41"/>
      <c r="G2392" s="41"/>
      <c r="H2392" s="41"/>
      <c r="I2392" s="41"/>
      <c r="J2392" s="41"/>
      <c r="K2392" s="41"/>
      <c r="L2392" s="42"/>
      <c r="M2392" s="43"/>
    </row>
    <row r="2393" spans="1:13" ht="12.75" customHeight="1">
      <c r="A2393" s="42"/>
      <c r="B2393" s="50"/>
      <c r="C2393" s="39"/>
      <c r="D2393" s="38"/>
      <c r="E2393" s="40"/>
      <c r="F2393" s="41"/>
      <c r="G2393" s="41"/>
      <c r="H2393" s="41"/>
      <c r="I2393" s="41"/>
      <c r="J2393" s="41"/>
      <c r="K2393" s="41"/>
      <c r="L2393" s="42"/>
      <c r="M2393" s="43"/>
    </row>
    <row r="2394" spans="1:13" ht="12.75" customHeight="1">
      <c r="A2394" s="42"/>
      <c r="B2394" s="50"/>
      <c r="C2394" s="39"/>
      <c r="D2394" s="38"/>
      <c r="E2394" s="40"/>
      <c r="F2394" s="41"/>
      <c r="G2394" s="41"/>
      <c r="H2394" s="41"/>
      <c r="I2394" s="41"/>
      <c r="J2394" s="41"/>
      <c r="K2394" s="41"/>
      <c r="L2394" s="42"/>
      <c r="M2394" s="43"/>
    </row>
    <row r="2395" spans="1:13" ht="12.75" customHeight="1">
      <c r="A2395" s="42"/>
      <c r="B2395" s="50"/>
      <c r="C2395" s="39"/>
      <c r="D2395" s="38"/>
      <c r="E2395" s="40"/>
      <c r="F2395" s="41"/>
      <c r="G2395" s="41"/>
      <c r="H2395" s="41"/>
      <c r="I2395" s="41"/>
      <c r="J2395" s="41"/>
      <c r="K2395" s="41"/>
      <c r="L2395" s="42"/>
      <c r="M2395" s="43"/>
    </row>
    <row r="2396" spans="1:13" ht="12.75" customHeight="1">
      <c r="A2396" s="42"/>
      <c r="B2396" s="50"/>
      <c r="C2396" s="39"/>
      <c r="D2396" s="38"/>
      <c r="E2396" s="40"/>
      <c r="F2396" s="41"/>
      <c r="G2396" s="41"/>
      <c r="H2396" s="41"/>
      <c r="I2396" s="41"/>
      <c r="J2396" s="41"/>
      <c r="K2396" s="41"/>
      <c r="L2396" s="42"/>
      <c r="M2396" s="43"/>
    </row>
    <row r="2397" spans="1:13" ht="12.75" customHeight="1">
      <c r="A2397" s="42"/>
      <c r="B2397" s="50"/>
      <c r="C2397" s="39"/>
      <c r="D2397" s="38"/>
      <c r="E2397" s="40"/>
      <c r="F2397" s="41"/>
      <c r="G2397" s="41"/>
      <c r="H2397" s="41"/>
      <c r="I2397" s="41"/>
      <c r="J2397" s="41"/>
      <c r="K2397" s="41"/>
      <c r="L2397" s="42"/>
      <c r="M2397" s="43"/>
    </row>
    <row r="2398" spans="1:13" ht="12.75" customHeight="1">
      <c r="A2398" s="42"/>
      <c r="B2398" s="50"/>
      <c r="C2398" s="39"/>
      <c r="D2398" s="38"/>
      <c r="E2398" s="40"/>
      <c r="F2398" s="41"/>
      <c r="G2398" s="41"/>
      <c r="H2398" s="41"/>
      <c r="I2398" s="41"/>
      <c r="J2398" s="41"/>
      <c r="K2398" s="41"/>
      <c r="L2398" s="42"/>
      <c r="M2398" s="43"/>
    </row>
    <row r="2399" spans="1:13" ht="12.75" customHeight="1">
      <c r="A2399" s="42"/>
      <c r="B2399" s="50"/>
      <c r="C2399" s="39"/>
      <c r="D2399" s="38"/>
      <c r="E2399" s="40"/>
      <c r="F2399" s="41"/>
      <c r="G2399" s="41"/>
      <c r="H2399" s="41"/>
      <c r="I2399" s="41"/>
      <c r="J2399" s="41"/>
      <c r="K2399" s="41"/>
      <c r="L2399" s="42"/>
      <c r="M2399" s="43"/>
    </row>
    <row r="2400" spans="1:13" ht="12.75" customHeight="1">
      <c r="A2400" s="42"/>
      <c r="B2400" s="50"/>
      <c r="C2400" s="39"/>
      <c r="D2400" s="38"/>
      <c r="E2400" s="49"/>
      <c r="F2400" s="41"/>
      <c r="G2400" s="41"/>
      <c r="H2400" s="41"/>
      <c r="I2400" s="41"/>
      <c r="J2400" s="41"/>
      <c r="K2400" s="41"/>
      <c r="L2400" s="42"/>
      <c r="M2400" s="43"/>
    </row>
    <row r="2401" spans="1:13" ht="12.75" customHeight="1">
      <c r="A2401" s="42"/>
      <c r="B2401" s="50"/>
      <c r="C2401" s="39"/>
      <c r="D2401" s="38"/>
      <c r="E2401" s="40"/>
      <c r="F2401" s="41"/>
      <c r="G2401" s="41"/>
      <c r="H2401" s="41"/>
      <c r="I2401" s="41"/>
      <c r="J2401" s="41"/>
      <c r="K2401" s="41"/>
      <c r="L2401" s="42"/>
      <c r="M2401" s="43"/>
    </row>
    <row r="2402" spans="1:13" ht="12.75" customHeight="1">
      <c r="A2402" s="42"/>
      <c r="B2402" s="50"/>
      <c r="C2402" s="39"/>
      <c r="D2402" s="38"/>
      <c r="E2402" s="40"/>
      <c r="F2402" s="41"/>
      <c r="G2402" s="41"/>
      <c r="H2402" s="41"/>
      <c r="I2402" s="41"/>
      <c r="J2402" s="41"/>
      <c r="K2402" s="41"/>
      <c r="L2402" s="42"/>
      <c r="M2402" s="43"/>
    </row>
    <row r="2403" spans="1:13" ht="12.75" customHeight="1">
      <c r="A2403" s="42"/>
      <c r="B2403" s="50"/>
      <c r="C2403" s="39"/>
      <c r="D2403" s="38"/>
      <c r="E2403" s="40"/>
      <c r="F2403" s="41"/>
      <c r="G2403" s="41"/>
      <c r="H2403" s="41"/>
      <c r="I2403" s="41"/>
      <c r="J2403" s="41"/>
      <c r="K2403" s="41"/>
      <c r="L2403" s="42"/>
      <c r="M2403" s="43"/>
    </row>
    <row r="2404" spans="1:13" ht="12.75" customHeight="1">
      <c r="A2404" s="42"/>
      <c r="B2404" s="50"/>
      <c r="C2404" s="39"/>
      <c r="D2404" s="38"/>
      <c r="E2404" s="40"/>
      <c r="F2404" s="41"/>
      <c r="G2404" s="41"/>
      <c r="H2404" s="41"/>
      <c r="I2404" s="41"/>
      <c r="J2404" s="41"/>
      <c r="K2404" s="41"/>
      <c r="L2404" s="42"/>
      <c r="M2404" s="43"/>
    </row>
    <row r="2405" spans="1:13" ht="12.75" customHeight="1">
      <c r="A2405" s="42"/>
      <c r="B2405" s="50"/>
      <c r="C2405" s="39"/>
      <c r="D2405" s="38"/>
      <c r="E2405" s="40"/>
      <c r="F2405" s="41"/>
      <c r="G2405" s="41"/>
      <c r="H2405" s="41"/>
      <c r="I2405" s="41"/>
      <c r="J2405" s="41"/>
      <c r="K2405" s="41"/>
      <c r="L2405" s="42"/>
      <c r="M2405" s="43"/>
    </row>
    <row r="2406" spans="1:13" ht="12.75" customHeight="1">
      <c r="A2406" s="42"/>
      <c r="B2406" s="50"/>
      <c r="C2406" s="39"/>
      <c r="D2406" s="38"/>
      <c r="E2406" s="40"/>
      <c r="F2406" s="41"/>
      <c r="G2406" s="41"/>
      <c r="H2406" s="41"/>
      <c r="I2406" s="41"/>
      <c r="J2406" s="41"/>
      <c r="K2406" s="41"/>
      <c r="L2406" s="42"/>
      <c r="M2406" s="43"/>
    </row>
    <row r="2407" spans="1:13" ht="12.75" customHeight="1">
      <c r="A2407" s="42"/>
      <c r="B2407" s="50"/>
      <c r="C2407" s="39"/>
      <c r="D2407" s="38"/>
      <c r="E2407" s="40"/>
      <c r="F2407" s="41"/>
      <c r="G2407" s="41"/>
      <c r="H2407" s="41"/>
      <c r="I2407" s="41"/>
      <c r="J2407" s="41"/>
      <c r="K2407" s="41"/>
      <c r="L2407" s="42"/>
      <c r="M2407" s="43"/>
    </row>
    <row r="2408" spans="1:13" ht="12.75" customHeight="1">
      <c r="A2408" s="42"/>
      <c r="B2408" s="50"/>
      <c r="C2408" s="39"/>
      <c r="D2408" s="38"/>
      <c r="E2408" s="40"/>
      <c r="F2408" s="41"/>
      <c r="G2408" s="41"/>
      <c r="H2408" s="41"/>
      <c r="I2408" s="41"/>
      <c r="J2408" s="41"/>
      <c r="K2408" s="41"/>
      <c r="L2408" s="42"/>
      <c r="M2408" s="43"/>
    </row>
    <row r="2409" spans="1:13" ht="12.75" customHeight="1">
      <c r="A2409" s="42"/>
      <c r="B2409" s="50"/>
      <c r="C2409" s="39"/>
      <c r="D2409" s="38"/>
      <c r="E2409" s="40"/>
      <c r="F2409" s="41"/>
      <c r="G2409" s="41"/>
      <c r="H2409" s="41"/>
      <c r="I2409" s="41"/>
      <c r="J2409" s="41"/>
      <c r="K2409" s="41"/>
      <c r="L2409" s="42"/>
      <c r="M2409" s="43"/>
    </row>
    <row r="2410" spans="1:13" ht="12.75" customHeight="1">
      <c r="A2410" s="42"/>
      <c r="B2410" s="50"/>
      <c r="C2410" s="39"/>
      <c r="D2410" s="38"/>
      <c r="E2410" s="40"/>
      <c r="F2410" s="41"/>
      <c r="G2410" s="41"/>
      <c r="H2410" s="41"/>
      <c r="I2410" s="41"/>
      <c r="J2410" s="41"/>
      <c r="K2410" s="41"/>
      <c r="L2410" s="42"/>
      <c r="M2410" s="43"/>
    </row>
    <row r="2411" spans="1:13" ht="12.75" customHeight="1">
      <c r="A2411" s="42"/>
      <c r="B2411" s="50"/>
      <c r="C2411" s="39"/>
      <c r="D2411" s="38"/>
      <c r="E2411" s="40"/>
      <c r="F2411" s="41"/>
      <c r="G2411" s="41"/>
      <c r="H2411" s="41"/>
      <c r="I2411" s="41"/>
      <c r="J2411" s="41"/>
      <c r="K2411" s="41"/>
      <c r="L2411" s="42"/>
      <c r="M2411" s="43"/>
    </row>
    <row r="2412" spans="1:13" ht="12.75" customHeight="1">
      <c r="A2412" s="42"/>
      <c r="B2412" s="50"/>
      <c r="C2412" s="39"/>
      <c r="D2412" s="38"/>
      <c r="E2412" s="40"/>
      <c r="F2412" s="41"/>
      <c r="G2412" s="41"/>
      <c r="H2412" s="41"/>
      <c r="I2412" s="41"/>
      <c r="J2412" s="41"/>
      <c r="K2412" s="41"/>
      <c r="L2412" s="42"/>
      <c r="M2412" s="43"/>
    </row>
    <row r="2413" spans="1:13" ht="12.75" customHeight="1">
      <c r="A2413" s="42"/>
      <c r="B2413" s="50"/>
      <c r="C2413" s="39"/>
      <c r="D2413" s="38"/>
      <c r="E2413" s="40"/>
      <c r="F2413" s="41"/>
      <c r="G2413" s="41"/>
      <c r="H2413" s="41"/>
      <c r="I2413" s="41"/>
      <c r="J2413" s="41"/>
      <c r="K2413" s="41"/>
      <c r="L2413" s="42"/>
      <c r="M2413" s="43"/>
    </row>
    <row r="2414" spans="1:13" ht="12.75" customHeight="1">
      <c r="A2414" s="42"/>
      <c r="B2414" s="50"/>
      <c r="C2414" s="39"/>
      <c r="D2414" s="38"/>
      <c r="E2414" s="40"/>
      <c r="F2414" s="41"/>
      <c r="G2414" s="41"/>
      <c r="H2414" s="41"/>
      <c r="I2414" s="41"/>
      <c r="J2414" s="41"/>
      <c r="K2414" s="41"/>
      <c r="L2414" s="42"/>
      <c r="M2414" s="43"/>
    </row>
    <row r="2415" spans="1:13" ht="12.75" customHeight="1">
      <c r="A2415" s="42"/>
      <c r="B2415" s="50"/>
      <c r="C2415" s="39"/>
      <c r="D2415" s="38"/>
      <c r="E2415" s="40"/>
      <c r="F2415" s="41"/>
      <c r="G2415" s="41"/>
      <c r="H2415" s="41"/>
      <c r="I2415" s="41"/>
      <c r="J2415" s="41"/>
      <c r="K2415" s="41"/>
      <c r="L2415" s="42"/>
      <c r="M2415" s="43"/>
    </row>
    <row r="2416" spans="1:13" ht="12.75" customHeight="1">
      <c r="A2416" s="42"/>
      <c r="B2416" s="50"/>
      <c r="C2416" s="39"/>
      <c r="D2416" s="38"/>
      <c r="E2416" s="40"/>
      <c r="F2416" s="41"/>
      <c r="G2416" s="41"/>
      <c r="H2416" s="41"/>
      <c r="I2416" s="41"/>
      <c r="J2416" s="41"/>
      <c r="K2416" s="41"/>
      <c r="L2416" s="42"/>
      <c r="M2416" s="43"/>
    </row>
    <row r="2417" spans="1:13" ht="12.75" customHeight="1">
      <c r="A2417" s="42"/>
      <c r="B2417" s="50"/>
      <c r="C2417" s="39"/>
      <c r="D2417" s="38"/>
      <c r="E2417" s="40"/>
      <c r="F2417" s="41"/>
      <c r="G2417" s="41"/>
      <c r="H2417" s="41"/>
      <c r="I2417" s="41"/>
      <c r="J2417" s="41"/>
      <c r="K2417" s="41"/>
      <c r="L2417" s="42"/>
      <c r="M2417" s="43"/>
    </row>
    <row r="2418" spans="1:13" ht="12.75" customHeight="1">
      <c r="A2418" s="42"/>
      <c r="B2418" s="50"/>
      <c r="C2418" s="39"/>
      <c r="D2418" s="38"/>
      <c r="E2418" s="40"/>
      <c r="F2418" s="41"/>
      <c r="G2418" s="41"/>
      <c r="H2418" s="41"/>
      <c r="I2418" s="41"/>
      <c r="J2418" s="41"/>
      <c r="K2418" s="41"/>
      <c r="L2418" s="42"/>
      <c r="M2418" s="43"/>
    </row>
    <row r="2419" spans="1:13" ht="12.75" customHeight="1">
      <c r="A2419" s="42"/>
      <c r="B2419" s="50"/>
      <c r="C2419" s="39"/>
      <c r="D2419" s="38"/>
      <c r="E2419" s="40"/>
      <c r="F2419" s="41"/>
      <c r="G2419" s="41"/>
      <c r="H2419" s="41"/>
      <c r="I2419" s="41"/>
      <c r="J2419" s="41"/>
      <c r="K2419" s="41"/>
      <c r="L2419" s="42"/>
      <c r="M2419" s="43"/>
    </row>
    <row r="2420" spans="1:13" ht="12.75" customHeight="1">
      <c r="A2420" s="42"/>
      <c r="B2420" s="50"/>
      <c r="C2420" s="39"/>
      <c r="D2420" s="38"/>
      <c r="E2420" s="40"/>
      <c r="F2420" s="41"/>
      <c r="G2420" s="41"/>
      <c r="H2420" s="41"/>
      <c r="I2420" s="41"/>
      <c r="J2420" s="41"/>
      <c r="K2420" s="41"/>
      <c r="L2420" s="42"/>
      <c r="M2420" s="43"/>
    </row>
    <row r="2421" spans="1:13" ht="12.75" customHeight="1">
      <c r="A2421" s="42"/>
      <c r="B2421" s="50"/>
      <c r="C2421" s="39"/>
      <c r="D2421" s="38"/>
      <c r="E2421" s="49"/>
      <c r="F2421" s="41"/>
      <c r="G2421" s="41"/>
      <c r="H2421" s="41"/>
      <c r="I2421" s="41"/>
      <c r="J2421" s="41"/>
      <c r="K2421" s="41"/>
      <c r="L2421" s="42"/>
      <c r="M2421" s="43"/>
    </row>
    <row r="2422" spans="1:13" ht="12.75" customHeight="1">
      <c r="A2422" s="42"/>
      <c r="B2422" s="50"/>
      <c r="C2422" s="39"/>
      <c r="D2422" s="38"/>
      <c r="E2422" s="40"/>
      <c r="F2422" s="41"/>
      <c r="G2422" s="41"/>
      <c r="H2422" s="41"/>
      <c r="I2422" s="41"/>
      <c r="J2422" s="41"/>
      <c r="K2422" s="41"/>
      <c r="L2422" s="42"/>
      <c r="M2422" s="43"/>
    </row>
    <row r="2423" spans="1:13" ht="12.75" customHeight="1">
      <c r="A2423" s="42"/>
      <c r="B2423" s="50"/>
      <c r="C2423" s="39"/>
      <c r="D2423" s="38"/>
      <c r="E2423" s="40"/>
      <c r="F2423" s="41"/>
      <c r="G2423" s="41"/>
      <c r="H2423" s="41"/>
      <c r="I2423" s="41"/>
      <c r="J2423" s="41"/>
      <c r="K2423" s="41"/>
      <c r="L2423" s="42"/>
      <c r="M2423" s="43"/>
    </row>
    <row r="2424" spans="1:13" ht="12.75" customHeight="1">
      <c r="A2424" s="42"/>
      <c r="B2424" s="50"/>
      <c r="C2424" s="39"/>
      <c r="D2424" s="38"/>
      <c r="E2424" s="40"/>
      <c r="F2424" s="41"/>
      <c r="G2424" s="41"/>
      <c r="H2424" s="41"/>
      <c r="I2424" s="41"/>
      <c r="J2424" s="41"/>
      <c r="K2424" s="41"/>
      <c r="L2424" s="42"/>
      <c r="M2424" s="43"/>
    </row>
    <row r="2425" spans="1:13" ht="12.75" customHeight="1">
      <c r="A2425" s="42"/>
      <c r="B2425" s="50"/>
      <c r="C2425" s="39"/>
      <c r="D2425" s="38"/>
      <c r="E2425" s="40"/>
      <c r="F2425" s="41"/>
      <c r="G2425" s="41"/>
      <c r="H2425" s="41"/>
      <c r="I2425" s="41"/>
      <c r="J2425" s="41"/>
      <c r="K2425" s="41"/>
      <c r="L2425" s="42"/>
      <c r="M2425" s="43"/>
    </row>
    <row r="2426" spans="1:13" ht="12.75" customHeight="1">
      <c r="A2426" s="42"/>
      <c r="B2426" s="50"/>
      <c r="C2426" s="39"/>
      <c r="D2426" s="38"/>
      <c r="E2426" s="40"/>
      <c r="F2426" s="41"/>
      <c r="G2426" s="41"/>
      <c r="H2426" s="41"/>
      <c r="I2426" s="41"/>
      <c r="J2426" s="41"/>
      <c r="K2426" s="41"/>
      <c r="L2426" s="42"/>
      <c r="M2426" s="43"/>
    </row>
    <row r="2427" spans="1:13" ht="12.75" customHeight="1">
      <c r="A2427" s="42"/>
      <c r="B2427" s="50"/>
      <c r="C2427" s="39"/>
      <c r="D2427" s="38"/>
      <c r="E2427" s="40"/>
      <c r="F2427" s="41"/>
      <c r="G2427" s="41"/>
      <c r="H2427" s="41"/>
      <c r="I2427" s="41"/>
      <c r="J2427" s="41"/>
      <c r="K2427" s="41"/>
      <c r="L2427" s="42"/>
      <c r="M2427" s="43"/>
    </row>
    <row r="2428" spans="1:13" ht="12.75" customHeight="1">
      <c r="A2428" s="42"/>
      <c r="B2428" s="50"/>
      <c r="C2428" s="39"/>
      <c r="D2428" s="38"/>
      <c r="E2428" s="40"/>
      <c r="F2428" s="41"/>
      <c r="G2428" s="41"/>
      <c r="H2428" s="41"/>
      <c r="I2428" s="41"/>
      <c r="J2428" s="41"/>
      <c r="K2428" s="41"/>
      <c r="L2428" s="42"/>
      <c r="M2428" s="43"/>
    </row>
    <row r="2429" spans="1:13" ht="12.75" customHeight="1">
      <c r="A2429" s="42"/>
      <c r="B2429" s="50"/>
      <c r="C2429" s="39"/>
      <c r="D2429" s="38"/>
      <c r="E2429" s="40"/>
      <c r="F2429" s="41"/>
      <c r="G2429" s="41"/>
      <c r="H2429" s="41"/>
      <c r="I2429" s="41"/>
      <c r="J2429" s="41"/>
      <c r="K2429" s="41"/>
      <c r="L2429" s="42"/>
      <c r="M2429" s="43"/>
    </row>
    <row r="2430" spans="1:13" ht="12.75" customHeight="1">
      <c r="A2430" s="42"/>
      <c r="B2430" s="50"/>
      <c r="C2430" s="39"/>
      <c r="D2430" s="38"/>
      <c r="E2430" s="40"/>
      <c r="F2430" s="41"/>
      <c r="G2430" s="41"/>
      <c r="H2430" s="41"/>
      <c r="I2430" s="41"/>
      <c r="J2430" s="41"/>
      <c r="K2430" s="41"/>
      <c r="L2430" s="42"/>
      <c r="M2430" s="43"/>
    </row>
    <row r="2431" spans="1:13" ht="12.75" customHeight="1">
      <c r="A2431" s="42"/>
      <c r="B2431" s="50"/>
      <c r="C2431" s="39"/>
      <c r="D2431" s="38"/>
      <c r="E2431" s="40"/>
      <c r="F2431" s="41"/>
      <c r="G2431" s="41"/>
      <c r="H2431" s="41"/>
      <c r="I2431" s="41"/>
      <c r="J2431" s="41"/>
      <c r="K2431" s="41"/>
      <c r="L2431" s="42"/>
      <c r="M2431" s="43"/>
    </row>
    <row r="2432" spans="1:13" ht="12.75" customHeight="1">
      <c r="A2432" s="42"/>
      <c r="B2432" s="50"/>
      <c r="C2432" s="39"/>
      <c r="D2432" s="38"/>
      <c r="E2432" s="40"/>
      <c r="F2432" s="41"/>
      <c r="G2432" s="41"/>
      <c r="H2432" s="41"/>
      <c r="I2432" s="41"/>
      <c r="J2432" s="41"/>
      <c r="K2432" s="41"/>
      <c r="L2432" s="42"/>
      <c r="M2432" s="43"/>
    </row>
    <row r="2433" spans="1:13" ht="12.75" customHeight="1">
      <c r="A2433" s="42"/>
      <c r="B2433" s="50"/>
      <c r="C2433" s="39"/>
      <c r="D2433" s="38"/>
      <c r="E2433" s="40"/>
      <c r="F2433" s="41"/>
      <c r="G2433" s="41"/>
      <c r="H2433" s="41"/>
      <c r="I2433" s="41"/>
      <c r="J2433" s="41"/>
      <c r="K2433" s="41"/>
      <c r="L2433" s="42"/>
      <c r="M2433" s="43"/>
    </row>
    <row r="2434" spans="1:13" ht="12.75" customHeight="1">
      <c r="A2434" s="42"/>
      <c r="B2434" s="50"/>
      <c r="C2434" s="39"/>
      <c r="D2434" s="38"/>
      <c r="E2434" s="40"/>
      <c r="F2434" s="41"/>
      <c r="G2434" s="41"/>
      <c r="H2434" s="41"/>
      <c r="I2434" s="41"/>
      <c r="J2434" s="41"/>
      <c r="K2434" s="41"/>
      <c r="L2434" s="42"/>
      <c r="M2434" s="43"/>
    </row>
    <row r="2435" spans="1:13" ht="12.75" customHeight="1">
      <c r="A2435" s="42"/>
      <c r="B2435" s="50"/>
      <c r="C2435" s="39"/>
      <c r="D2435" s="38"/>
      <c r="E2435" s="40"/>
      <c r="F2435" s="41"/>
      <c r="G2435" s="41"/>
      <c r="H2435" s="41"/>
      <c r="I2435" s="41"/>
      <c r="J2435" s="41"/>
      <c r="K2435" s="41"/>
      <c r="L2435" s="42"/>
      <c r="M2435" s="43"/>
    </row>
    <row r="2436" spans="1:13" ht="12.75" customHeight="1">
      <c r="A2436" s="42"/>
      <c r="B2436" s="50"/>
      <c r="C2436" s="39"/>
      <c r="D2436" s="38"/>
      <c r="E2436" s="40"/>
      <c r="F2436" s="41"/>
      <c r="G2436" s="41"/>
      <c r="H2436" s="41"/>
      <c r="I2436" s="41"/>
      <c r="J2436" s="41"/>
      <c r="K2436" s="41"/>
      <c r="L2436" s="42"/>
      <c r="M2436" s="43"/>
    </row>
    <row r="2437" spans="1:13" ht="12.75" customHeight="1">
      <c r="A2437" s="42"/>
      <c r="B2437" s="50"/>
      <c r="C2437" s="39"/>
      <c r="D2437" s="38"/>
      <c r="E2437" s="40"/>
      <c r="F2437" s="41"/>
      <c r="G2437" s="41"/>
      <c r="H2437" s="41"/>
      <c r="I2437" s="41"/>
      <c r="J2437" s="41"/>
      <c r="K2437" s="41"/>
      <c r="L2437" s="42"/>
      <c r="M2437" s="43"/>
    </row>
    <row r="2438" spans="1:13" ht="12.75" customHeight="1">
      <c r="A2438" s="42"/>
      <c r="B2438" s="50"/>
      <c r="C2438" s="39"/>
      <c r="D2438" s="38"/>
      <c r="E2438" s="40"/>
      <c r="F2438" s="41"/>
      <c r="G2438" s="41"/>
      <c r="H2438" s="41"/>
      <c r="I2438" s="41"/>
      <c r="J2438" s="41"/>
      <c r="K2438" s="41"/>
      <c r="L2438" s="42"/>
      <c r="M2438" s="43"/>
    </row>
    <row r="2439" spans="1:13" ht="12.75" customHeight="1">
      <c r="A2439" s="42"/>
      <c r="B2439" s="50"/>
      <c r="C2439" s="39"/>
      <c r="D2439" s="38"/>
      <c r="E2439" s="40"/>
      <c r="F2439" s="41"/>
      <c r="G2439" s="41"/>
      <c r="H2439" s="41"/>
      <c r="I2439" s="41"/>
      <c r="J2439" s="41"/>
      <c r="K2439" s="41"/>
      <c r="L2439" s="42"/>
      <c r="M2439" s="43"/>
    </row>
    <row r="2440" spans="1:13" ht="12.75" customHeight="1">
      <c r="A2440" s="42"/>
      <c r="B2440" s="50"/>
      <c r="C2440" s="39"/>
      <c r="D2440" s="38"/>
      <c r="E2440" s="40"/>
      <c r="F2440" s="41"/>
      <c r="G2440" s="41"/>
      <c r="H2440" s="41"/>
      <c r="I2440" s="41"/>
      <c r="J2440" s="41"/>
      <c r="K2440" s="41"/>
      <c r="L2440" s="42"/>
      <c r="M2440" s="43"/>
    </row>
    <row r="2441" spans="1:13" ht="12.75" customHeight="1">
      <c r="A2441" s="42"/>
      <c r="B2441" s="50"/>
      <c r="C2441" s="39"/>
      <c r="D2441" s="38"/>
      <c r="E2441" s="40"/>
      <c r="F2441" s="41"/>
      <c r="G2441" s="41"/>
      <c r="H2441" s="41"/>
      <c r="I2441" s="41"/>
      <c r="J2441" s="41"/>
      <c r="K2441" s="41"/>
      <c r="L2441" s="42"/>
      <c r="M2441" s="43"/>
    </row>
    <row r="2442" spans="1:13" ht="12.75" customHeight="1">
      <c r="A2442" s="42"/>
      <c r="B2442" s="50"/>
      <c r="C2442" s="39"/>
      <c r="D2442" s="38"/>
      <c r="E2442" s="49"/>
      <c r="F2442" s="41"/>
      <c r="G2442" s="41"/>
      <c r="H2442" s="41"/>
      <c r="I2442" s="41"/>
      <c r="J2442" s="41"/>
      <c r="K2442" s="41"/>
      <c r="L2442" s="42"/>
      <c r="M2442" s="43"/>
    </row>
    <row r="2443" spans="1:13" ht="12.75" customHeight="1">
      <c r="A2443" s="42"/>
      <c r="B2443" s="50"/>
      <c r="C2443" s="39"/>
      <c r="D2443" s="38"/>
      <c r="E2443" s="40"/>
      <c r="F2443" s="41"/>
      <c r="G2443" s="41"/>
      <c r="H2443" s="41"/>
      <c r="I2443" s="41"/>
      <c r="J2443" s="41"/>
      <c r="K2443" s="41"/>
      <c r="L2443" s="42"/>
      <c r="M2443" s="43"/>
    </row>
    <row r="2444" spans="1:13" ht="12.75" customHeight="1">
      <c r="A2444" s="42"/>
      <c r="B2444" s="50"/>
      <c r="C2444" s="39"/>
      <c r="D2444" s="38"/>
      <c r="E2444" s="40"/>
      <c r="F2444" s="41"/>
      <c r="G2444" s="41"/>
      <c r="H2444" s="41"/>
      <c r="I2444" s="41"/>
      <c r="J2444" s="41"/>
      <c r="K2444" s="41"/>
      <c r="L2444" s="42"/>
      <c r="M2444" s="43"/>
    </row>
    <row r="2445" spans="1:13" ht="12.75" customHeight="1">
      <c r="A2445" s="42"/>
      <c r="B2445" s="50"/>
      <c r="C2445" s="39"/>
      <c r="D2445" s="38"/>
      <c r="E2445" s="40"/>
      <c r="F2445" s="41"/>
      <c r="G2445" s="41"/>
      <c r="H2445" s="41"/>
      <c r="I2445" s="41"/>
      <c r="J2445" s="41"/>
      <c r="K2445" s="41"/>
      <c r="L2445" s="42"/>
      <c r="M2445" s="43"/>
    </row>
    <row r="2446" spans="1:13" ht="12.75" customHeight="1">
      <c r="A2446" s="42"/>
      <c r="B2446" s="50"/>
      <c r="C2446" s="39"/>
      <c r="D2446" s="38"/>
      <c r="E2446" s="40"/>
      <c r="F2446" s="41"/>
      <c r="G2446" s="41"/>
      <c r="H2446" s="41"/>
      <c r="I2446" s="41"/>
      <c r="J2446" s="41"/>
      <c r="K2446" s="41"/>
      <c r="L2446" s="42"/>
      <c r="M2446" s="43"/>
    </row>
    <row r="2447" spans="1:13" ht="12.75" customHeight="1">
      <c r="A2447" s="42"/>
      <c r="B2447" s="50"/>
      <c r="C2447" s="39"/>
      <c r="D2447" s="38"/>
      <c r="E2447" s="40"/>
      <c r="F2447" s="41"/>
      <c r="G2447" s="41"/>
      <c r="H2447" s="41"/>
      <c r="I2447" s="41"/>
      <c r="J2447" s="41"/>
      <c r="K2447" s="41"/>
      <c r="L2447" s="42"/>
      <c r="M2447" s="43"/>
    </row>
    <row r="2448" spans="1:13" ht="12.75" customHeight="1">
      <c r="A2448" s="42"/>
      <c r="B2448" s="50"/>
      <c r="C2448" s="39"/>
      <c r="D2448" s="38"/>
      <c r="E2448" s="40"/>
      <c r="F2448" s="41"/>
      <c r="G2448" s="41"/>
      <c r="H2448" s="41"/>
      <c r="I2448" s="41"/>
      <c r="J2448" s="41"/>
      <c r="K2448" s="41"/>
      <c r="L2448" s="42"/>
      <c r="M2448" s="43"/>
    </row>
    <row r="2449" spans="1:13" ht="12.75" customHeight="1">
      <c r="A2449" s="42"/>
      <c r="B2449" s="50"/>
      <c r="C2449" s="39"/>
      <c r="D2449" s="38"/>
      <c r="E2449" s="40"/>
      <c r="F2449" s="41"/>
      <c r="G2449" s="41"/>
      <c r="H2449" s="41"/>
      <c r="I2449" s="41"/>
      <c r="J2449" s="41"/>
      <c r="K2449" s="41"/>
      <c r="L2449" s="42"/>
      <c r="M2449" s="43"/>
    </row>
    <row r="2450" spans="1:13" ht="12.75" customHeight="1">
      <c r="A2450" s="42"/>
      <c r="B2450" s="50"/>
      <c r="C2450" s="39"/>
      <c r="D2450" s="38"/>
      <c r="E2450" s="40"/>
      <c r="F2450" s="41"/>
      <c r="G2450" s="41"/>
      <c r="H2450" s="41"/>
      <c r="I2450" s="41"/>
      <c r="J2450" s="41"/>
      <c r="K2450" s="41"/>
      <c r="L2450" s="42"/>
      <c r="M2450" s="43"/>
    </row>
    <row r="2451" spans="1:13" ht="12.75" customHeight="1">
      <c r="A2451" s="42"/>
      <c r="B2451" s="50"/>
      <c r="C2451" s="39"/>
      <c r="D2451" s="38"/>
      <c r="E2451" s="40"/>
      <c r="F2451" s="41"/>
      <c r="G2451" s="41"/>
      <c r="H2451" s="41"/>
      <c r="I2451" s="41"/>
      <c r="J2451" s="41"/>
      <c r="K2451" s="41"/>
      <c r="L2451" s="42"/>
      <c r="M2451" s="43"/>
    </row>
    <row r="2452" spans="1:13" ht="12.75" customHeight="1">
      <c r="A2452" s="42"/>
      <c r="B2452" s="50"/>
      <c r="C2452" s="39"/>
      <c r="D2452" s="38"/>
      <c r="E2452" s="40"/>
      <c r="F2452" s="41"/>
      <c r="G2452" s="41"/>
      <c r="H2452" s="41"/>
      <c r="I2452" s="41"/>
      <c r="J2452" s="41"/>
      <c r="K2452" s="41"/>
      <c r="L2452" s="42"/>
      <c r="M2452" s="43"/>
    </row>
    <row r="2453" spans="1:13" ht="12.75" customHeight="1">
      <c r="A2453" s="42"/>
      <c r="B2453" s="50"/>
      <c r="C2453" s="39"/>
      <c r="D2453" s="38"/>
      <c r="E2453" s="40"/>
      <c r="F2453" s="41"/>
      <c r="G2453" s="41"/>
      <c r="H2453" s="41"/>
      <c r="I2453" s="41"/>
      <c r="J2453" s="41"/>
      <c r="K2453" s="41"/>
      <c r="L2453" s="42"/>
      <c r="M2453" s="43"/>
    </row>
    <row r="2454" spans="1:13" ht="12.75" customHeight="1">
      <c r="A2454" s="42"/>
      <c r="B2454" s="50"/>
      <c r="C2454" s="39"/>
      <c r="D2454" s="38"/>
      <c r="E2454" s="40"/>
      <c r="F2454" s="41"/>
      <c r="G2454" s="41"/>
      <c r="H2454" s="41"/>
      <c r="I2454" s="41"/>
      <c r="J2454" s="41"/>
      <c r="K2454" s="41"/>
      <c r="L2454" s="42"/>
      <c r="M2454" s="43"/>
    </row>
    <row r="2455" spans="1:13" ht="12.75" customHeight="1">
      <c r="A2455" s="42"/>
      <c r="B2455" s="50"/>
      <c r="C2455" s="39"/>
      <c r="D2455" s="38"/>
      <c r="E2455" s="40"/>
      <c r="F2455" s="41"/>
      <c r="G2455" s="41"/>
      <c r="H2455" s="41"/>
      <c r="I2455" s="41"/>
      <c r="J2455" s="41"/>
      <c r="K2455" s="41"/>
      <c r="L2455" s="42"/>
      <c r="M2455" s="43"/>
    </row>
    <row r="2456" spans="1:13" ht="12.75" customHeight="1">
      <c r="A2456" s="42"/>
      <c r="B2456" s="50"/>
      <c r="C2456" s="39"/>
      <c r="D2456" s="38"/>
      <c r="E2456" s="40"/>
      <c r="F2456" s="41"/>
      <c r="G2456" s="41"/>
      <c r="H2456" s="41"/>
      <c r="I2456" s="41"/>
      <c r="J2456" s="41"/>
      <c r="K2456" s="41"/>
      <c r="L2456" s="42"/>
      <c r="M2456" s="43"/>
    </row>
    <row r="2457" spans="1:13" ht="12.75" customHeight="1">
      <c r="A2457" s="42"/>
      <c r="B2457" s="50"/>
      <c r="C2457" s="39"/>
      <c r="D2457" s="38"/>
      <c r="E2457" s="40"/>
      <c r="F2457" s="41"/>
      <c r="G2457" s="41"/>
      <c r="H2457" s="41"/>
      <c r="I2457" s="41"/>
      <c r="J2457" s="41"/>
      <c r="K2457" s="41"/>
      <c r="L2457" s="42"/>
      <c r="M2457" s="43"/>
    </row>
    <row r="2458" spans="1:13" ht="12.75" customHeight="1">
      <c r="A2458" s="42"/>
      <c r="B2458" s="50"/>
      <c r="C2458" s="39"/>
      <c r="D2458" s="38"/>
      <c r="E2458" s="40"/>
      <c r="F2458" s="41"/>
      <c r="G2458" s="41"/>
      <c r="H2458" s="41"/>
      <c r="I2458" s="41"/>
      <c r="J2458" s="41"/>
      <c r="K2458" s="41"/>
      <c r="L2458" s="42"/>
      <c r="M2458" s="43"/>
    </row>
    <row r="2459" spans="1:13" ht="12.75" customHeight="1">
      <c r="A2459" s="42"/>
      <c r="B2459" s="50"/>
      <c r="C2459" s="39"/>
      <c r="D2459" s="38"/>
      <c r="E2459" s="40"/>
      <c r="F2459" s="41"/>
      <c r="G2459" s="41"/>
      <c r="H2459" s="41"/>
      <c r="I2459" s="41"/>
      <c r="J2459" s="41"/>
      <c r="K2459" s="41"/>
      <c r="L2459" s="42"/>
      <c r="M2459" s="43"/>
    </row>
    <row r="2460" spans="1:13" ht="12.75" customHeight="1">
      <c r="A2460" s="42"/>
      <c r="B2460" s="50"/>
      <c r="C2460" s="39"/>
      <c r="D2460" s="38"/>
      <c r="E2460" s="40"/>
      <c r="F2460" s="41"/>
      <c r="G2460" s="41"/>
      <c r="H2460" s="41"/>
      <c r="I2460" s="41"/>
      <c r="J2460" s="41"/>
      <c r="K2460" s="41"/>
      <c r="L2460" s="42"/>
      <c r="M2460" s="43"/>
    </row>
    <row r="2461" spans="1:13" ht="12.75" customHeight="1">
      <c r="A2461" s="42"/>
      <c r="B2461" s="50"/>
      <c r="C2461" s="39"/>
      <c r="D2461" s="38"/>
      <c r="E2461" s="40"/>
      <c r="F2461" s="41"/>
      <c r="G2461" s="41"/>
      <c r="H2461" s="41"/>
      <c r="I2461" s="41"/>
      <c r="J2461" s="41"/>
      <c r="K2461" s="41"/>
      <c r="L2461" s="42"/>
      <c r="M2461" s="43"/>
    </row>
    <row r="2462" spans="1:13" ht="12.75" customHeight="1">
      <c r="A2462" s="42"/>
      <c r="B2462" s="50"/>
      <c r="C2462" s="39"/>
      <c r="D2462" s="38"/>
      <c r="E2462" s="40"/>
      <c r="F2462" s="41"/>
      <c r="G2462" s="41"/>
      <c r="H2462" s="41"/>
      <c r="I2462" s="41"/>
      <c r="J2462" s="41"/>
      <c r="K2462" s="41"/>
      <c r="L2462" s="42"/>
      <c r="M2462" s="43"/>
    </row>
    <row r="2463" spans="1:13" ht="12.75" customHeight="1">
      <c r="A2463" s="42"/>
      <c r="B2463" s="50"/>
      <c r="C2463" s="39"/>
      <c r="D2463" s="38"/>
      <c r="E2463" s="49"/>
      <c r="F2463" s="41"/>
      <c r="G2463" s="41"/>
      <c r="H2463" s="41"/>
      <c r="I2463" s="41"/>
      <c r="J2463" s="41"/>
      <c r="K2463" s="41"/>
      <c r="L2463" s="42"/>
      <c r="M2463" s="43"/>
    </row>
    <row r="2464" spans="1:13" ht="12.75" customHeight="1">
      <c r="A2464" s="42"/>
      <c r="B2464" s="50"/>
      <c r="C2464" s="39"/>
      <c r="D2464" s="38"/>
      <c r="E2464" s="40"/>
      <c r="F2464" s="41"/>
      <c r="G2464" s="41"/>
      <c r="H2464" s="41"/>
      <c r="I2464" s="41"/>
      <c r="J2464" s="41"/>
      <c r="K2464" s="41"/>
      <c r="L2464" s="42"/>
      <c r="M2464" s="43"/>
    </row>
    <row r="2465" spans="1:13" ht="12.75" customHeight="1">
      <c r="A2465" s="42"/>
      <c r="B2465" s="50"/>
      <c r="C2465" s="39"/>
      <c r="D2465" s="38"/>
      <c r="E2465" s="40"/>
      <c r="F2465" s="41"/>
      <c r="G2465" s="41"/>
      <c r="H2465" s="41"/>
      <c r="I2465" s="41"/>
      <c r="J2465" s="41"/>
      <c r="K2465" s="41"/>
      <c r="L2465" s="42"/>
      <c r="M2465" s="43"/>
    </row>
    <row r="2466" spans="1:13" ht="12.75" customHeight="1">
      <c r="A2466" s="42"/>
      <c r="B2466" s="50"/>
      <c r="C2466" s="39"/>
      <c r="D2466" s="38"/>
      <c r="E2466" s="40"/>
      <c r="F2466" s="41"/>
      <c r="G2466" s="41"/>
      <c r="H2466" s="41"/>
      <c r="I2466" s="41"/>
      <c r="J2466" s="41"/>
      <c r="K2466" s="41"/>
      <c r="L2466" s="42"/>
      <c r="M2466" s="43"/>
    </row>
    <row r="2467" spans="1:13" ht="12.75" customHeight="1">
      <c r="A2467" s="42"/>
      <c r="B2467" s="50"/>
      <c r="C2467" s="39"/>
      <c r="D2467" s="38"/>
      <c r="E2467" s="40"/>
      <c r="F2467" s="41"/>
      <c r="G2467" s="41"/>
      <c r="H2467" s="41"/>
      <c r="I2467" s="41"/>
      <c r="J2467" s="41"/>
      <c r="K2467" s="41"/>
      <c r="L2467" s="42"/>
      <c r="M2467" s="43"/>
    </row>
    <row r="2468" spans="1:13" ht="12.75" customHeight="1">
      <c r="A2468" s="42"/>
      <c r="B2468" s="50"/>
      <c r="C2468" s="39"/>
      <c r="D2468" s="38"/>
      <c r="E2468" s="40"/>
      <c r="F2468" s="41"/>
      <c r="G2468" s="41"/>
      <c r="H2468" s="41"/>
      <c r="I2468" s="41"/>
      <c r="J2468" s="41"/>
      <c r="K2468" s="41"/>
      <c r="L2468" s="42"/>
      <c r="M2468" s="43"/>
    </row>
    <row r="2469" spans="1:13" ht="12.75" customHeight="1">
      <c r="A2469" s="42"/>
      <c r="B2469" s="50"/>
      <c r="C2469" s="39"/>
      <c r="D2469" s="38"/>
      <c r="E2469" s="40"/>
      <c r="F2469" s="41"/>
      <c r="G2469" s="41"/>
      <c r="H2469" s="41"/>
      <c r="I2469" s="41"/>
      <c r="J2469" s="41"/>
      <c r="K2469" s="41"/>
      <c r="L2469" s="42"/>
      <c r="M2469" s="43"/>
    </row>
    <row r="2470" spans="1:13" ht="12.75" customHeight="1">
      <c r="A2470" s="42"/>
      <c r="B2470" s="50"/>
      <c r="C2470" s="39"/>
      <c r="D2470" s="38"/>
      <c r="E2470" s="40"/>
      <c r="F2470" s="41"/>
      <c r="G2470" s="41"/>
      <c r="H2470" s="41"/>
      <c r="I2470" s="41"/>
      <c r="J2470" s="41"/>
      <c r="K2470" s="41"/>
      <c r="L2470" s="42"/>
      <c r="M2470" s="43"/>
    </row>
    <row r="2471" spans="1:13" ht="12.75" customHeight="1">
      <c r="A2471" s="42"/>
      <c r="B2471" s="50"/>
      <c r="C2471" s="39"/>
      <c r="D2471" s="38"/>
      <c r="E2471" s="40"/>
      <c r="F2471" s="41"/>
      <c r="G2471" s="41"/>
      <c r="H2471" s="41"/>
      <c r="I2471" s="41"/>
      <c r="J2471" s="41"/>
      <c r="K2471" s="41"/>
      <c r="L2471" s="42"/>
      <c r="M2471" s="43"/>
    </row>
    <row r="2472" spans="1:13" ht="12.75" customHeight="1">
      <c r="A2472" s="42"/>
      <c r="B2472" s="50"/>
      <c r="C2472" s="39"/>
      <c r="D2472" s="38"/>
      <c r="E2472" s="40"/>
      <c r="F2472" s="41"/>
      <c r="G2472" s="41"/>
      <c r="H2472" s="41"/>
      <c r="I2472" s="41"/>
      <c r="J2472" s="41"/>
      <c r="K2472" s="41"/>
      <c r="L2472" s="42"/>
      <c r="M2472" s="43"/>
    </row>
    <row r="2473" spans="1:13" ht="12.75" customHeight="1">
      <c r="A2473" s="42"/>
      <c r="B2473" s="50"/>
      <c r="C2473" s="39"/>
      <c r="D2473" s="38"/>
      <c r="E2473" s="40"/>
      <c r="F2473" s="41"/>
      <c r="G2473" s="41"/>
      <c r="H2473" s="41"/>
      <c r="I2473" s="41"/>
      <c r="J2473" s="41"/>
      <c r="K2473" s="41"/>
      <c r="L2473" s="42"/>
      <c r="M2473" s="43"/>
    </row>
    <row r="2474" spans="1:13" ht="12.75" customHeight="1">
      <c r="A2474" s="42"/>
      <c r="B2474" s="50"/>
      <c r="C2474" s="39"/>
      <c r="D2474" s="38"/>
      <c r="E2474" s="40"/>
      <c r="F2474" s="41"/>
      <c r="G2474" s="41"/>
      <c r="H2474" s="41"/>
      <c r="I2474" s="41"/>
      <c r="J2474" s="41"/>
      <c r="K2474" s="41"/>
      <c r="L2474" s="42"/>
      <c r="M2474" s="43"/>
    </row>
    <row r="2475" spans="1:13" ht="12.75" customHeight="1">
      <c r="A2475" s="42"/>
      <c r="B2475" s="50"/>
      <c r="C2475" s="39"/>
      <c r="D2475" s="38"/>
      <c r="E2475" s="40"/>
      <c r="F2475" s="41"/>
      <c r="G2475" s="41"/>
      <c r="H2475" s="41"/>
      <c r="I2475" s="41"/>
      <c r="J2475" s="41"/>
      <c r="K2475" s="41"/>
      <c r="L2475" s="42"/>
      <c r="M2475" s="43"/>
    </row>
    <row r="2476" spans="1:13" ht="12.75" customHeight="1">
      <c r="A2476" s="42"/>
      <c r="B2476" s="50"/>
      <c r="C2476" s="39"/>
      <c r="D2476" s="38"/>
      <c r="E2476" s="40"/>
      <c r="F2476" s="41"/>
      <c r="G2476" s="41"/>
      <c r="H2476" s="41"/>
      <c r="I2476" s="41"/>
      <c r="J2476" s="41"/>
      <c r="K2476" s="41"/>
      <c r="L2476" s="42"/>
      <c r="M2476" s="43"/>
    </row>
    <row r="2477" spans="1:13" ht="12.75" customHeight="1">
      <c r="A2477" s="42"/>
      <c r="B2477" s="50"/>
      <c r="C2477" s="39"/>
      <c r="D2477" s="38"/>
      <c r="E2477" s="40"/>
      <c r="F2477" s="41"/>
      <c r="G2477" s="41"/>
      <c r="H2477" s="41"/>
      <c r="I2477" s="41"/>
      <c r="J2477" s="41"/>
      <c r="K2477" s="41"/>
      <c r="L2477" s="42"/>
      <c r="M2477" s="43"/>
    </row>
    <row r="2478" spans="1:13" ht="12.75" customHeight="1">
      <c r="A2478" s="42"/>
      <c r="B2478" s="50"/>
      <c r="C2478" s="39"/>
      <c r="D2478" s="38"/>
      <c r="E2478" s="40"/>
      <c r="F2478" s="41"/>
      <c r="G2478" s="41"/>
      <c r="H2478" s="41"/>
      <c r="I2478" s="41"/>
      <c r="J2478" s="41"/>
      <c r="K2478" s="41"/>
      <c r="L2478" s="42"/>
      <c r="M2478" s="43"/>
    </row>
    <row r="2479" spans="1:13" ht="12.75" customHeight="1">
      <c r="A2479" s="42"/>
      <c r="B2479" s="50"/>
      <c r="C2479" s="39"/>
      <c r="D2479" s="38"/>
      <c r="E2479" s="40"/>
      <c r="F2479" s="41"/>
      <c r="G2479" s="41"/>
      <c r="H2479" s="41"/>
      <c r="I2479" s="41"/>
      <c r="J2479" s="41"/>
      <c r="K2479" s="41"/>
      <c r="L2479" s="42"/>
      <c r="M2479" s="43"/>
    </row>
    <row r="2480" spans="1:13" ht="12.75" customHeight="1">
      <c r="A2480" s="42"/>
      <c r="B2480" s="50"/>
      <c r="C2480" s="39"/>
      <c r="D2480" s="38"/>
      <c r="E2480" s="40"/>
      <c r="F2480" s="41"/>
      <c r="G2480" s="41"/>
      <c r="H2480" s="41"/>
      <c r="I2480" s="41"/>
      <c r="J2480" s="41"/>
      <c r="K2480" s="41"/>
      <c r="L2480" s="42"/>
      <c r="M2480" s="43"/>
    </row>
    <row r="2481" spans="1:13" ht="12.75" customHeight="1">
      <c r="A2481" s="42"/>
      <c r="B2481" s="50"/>
      <c r="C2481" s="39"/>
      <c r="D2481" s="38"/>
      <c r="E2481" s="40"/>
      <c r="F2481" s="41"/>
      <c r="G2481" s="41"/>
      <c r="H2481" s="41"/>
      <c r="I2481" s="41"/>
      <c r="J2481" s="41"/>
      <c r="K2481" s="41"/>
      <c r="L2481" s="42"/>
      <c r="M2481" s="43"/>
    </row>
    <row r="2482" spans="1:13" ht="12.75" customHeight="1">
      <c r="A2482" s="42"/>
      <c r="B2482" s="50"/>
      <c r="C2482" s="39"/>
      <c r="D2482" s="38"/>
      <c r="E2482" s="40"/>
      <c r="F2482" s="41"/>
      <c r="G2482" s="41"/>
      <c r="H2482" s="41"/>
      <c r="I2482" s="41"/>
      <c r="J2482" s="41"/>
      <c r="K2482" s="41"/>
      <c r="L2482" s="42"/>
      <c r="M2482" s="43"/>
    </row>
    <row r="2483" spans="1:13" ht="12.75" customHeight="1">
      <c r="A2483" s="42"/>
      <c r="B2483" s="50"/>
      <c r="C2483" s="39"/>
      <c r="D2483" s="38"/>
      <c r="E2483" s="40"/>
      <c r="F2483" s="41"/>
      <c r="G2483" s="41"/>
      <c r="H2483" s="41"/>
      <c r="I2483" s="41"/>
      <c r="J2483" s="41"/>
      <c r="K2483" s="41"/>
      <c r="L2483" s="42"/>
      <c r="M2483" s="43"/>
    </row>
    <row r="2484" spans="1:13" ht="12.75" customHeight="1">
      <c r="A2484" s="42"/>
      <c r="B2484" s="50"/>
      <c r="C2484" s="39"/>
      <c r="D2484" s="38"/>
      <c r="E2484" s="49"/>
      <c r="F2484" s="41"/>
      <c r="G2484" s="41"/>
      <c r="H2484" s="41"/>
      <c r="I2484" s="41"/>
      <c r="J2484" s="41"/>
      <c r="K2484" s="41"/>
      <c r="L2484" s="42"/>
      <c r="M2484" s="43"/>
    </row>
    <row r="2485" spans="1:13" ht="12.75" customHeight="1">
      <c r="A2485" s="42"/>
      <c r="B2485" s="50"/>
      <c r="C2485" s="39"/>
      <c r="D2485" s="38"/>
      <c r="E2485" s="40"/>
      <c r="F2485" s="41"/>
      <c r="G2485" s="41"/>
      <c r="H2485" s="41"/>
      <c r="I2485" s="41"/>
      <c r="J2485" s="41"/>
      <c r="K2485" s="41"/>
      <c r="L2485" s="42"/>
      <c r="M2485" s="43"/>
    </row>
    <row r="2486" spans="1:13" ht="12.75" customHeight="1">
      <c r="A2486" s="42"/>
      <c r="B2486" s="50"/>
      <c r="C2486" s="39"/>
      <c r="D2486" s="38"/>
      <c r="E2486" s="40"/>
      <c r="F2486" s="41"/>
      <c r="G2486" s="41"/>
      <c r="H2486" s="41"/>
      <c r="I2486" s="41"/>
      <c r="J2486" s="41"/>
      <c r="K2486" s="41"/>
      <c r="L2486" s="42"/>
      <c r="M2486" s="43"/>
    </row>
    <row r="2487" spans="1:13" ht="12.75" customHeight="1">
      <c r="A2487" s="42"/>
      <c r="B2487" s="50"/>
      <c r="C2487" s="39"/>
      <c r="D2487" s="38"/>
      <c r="E2487" s="40"/>
      <c r="F2487" s="41"/>
      <c r="G2487" s="41"/>
      <c r="H2487" s="41"/>
      <c r="I2487" s="41"/>
      <c r="J2487" s="41"/>
      <c r="K2487" s="41"/>
      <c r="L2487" s="42"/>
      <c r="M2487" s="43"/>
    </row>
    <row r="2488" spans="1:13" ht="12.75" customHeight="1">
      <c r="A2488" s="42"/>
      <c r="B2488" s="50"/>
      <c r="C2488" s="39"/>
      <c r="D2488" s="38"/>
      <c r="E2488" s="40"/>
      <c r="F2488" s="41"/>
      <c r="G2488" s="41"/>
      <c r="H2488" s="41"/>
      <c r="I2488" s="41"/>
      <c r="J2488" s="41"/>
      <c r="K2488" s="41"/>
      <c r="L2488" s="42"/>
      <c r="M2488" s="43"/>
    </row>
    <row r="2489" spans="1:13" ht="12.75" customHeight="1">
      <c r="A2489" s="42"/>
      <c r="B2489" s="50"/>
      <c r="C2489" s="39"/>
      <c r="D2489" s="38"/>
      <c r="E2489" s="40"/>
      <c r="F2489" s="41"/>
      <c r="G2489" s="41"/>
      <c r="H2489" s="41"/>
      <c r="I2489" s="41"/>
      <c r="J2489" s="41"/>
      <c r="K2489" s="41"/>
      <c r="L2489" s="42"/>
      <c r="M2489" s="43"/>
    </row>
    <row r="2490" spans="1:13" ht="12.75" customHeight="1">
      <c r="A2490" s="42"/>
      <c r="B2490" s="50"/>
      <c r="C2490" s="39"/>
      <c r="D2490" s="38"/>
      <c r="E2490" s="40"/>
      <c r="F2490" s="41"/>
      <c r="G2490" s="41"/>
      <c r="H2490" s="41"/>
      <c r="I2490" s="41"/>
      <c r="J2490" s="41"/>
      <c r="K2490" s="41"/>
      <c r="L2490" s="42"/>
      <c r="M2490" s="43"/>
    </row>
    <row r="2491" spans="1:13" ht="12.75" customHeight="1">
      <c r="A2491" s="42"/>
      <c r="B2491" s="50"/>
      <c r="C2491" s="39"/>
      <c r="D2491" s="38"/>
      <c r="E2491" s="40"/>
      <c r="F2491" s="41"/>
      <c r="G2491" s="41"/>
      <c r="H2491" s="41"/>
      <c r="I2491" s="41"/>
      <c r="J2491" s="41"/>
      <c r="K2491" s="41"/>
      <c r="L2491" s="42"/>
      <c r="M2491" s="43"/>
    </row>
    <row r="2492" spans="1:13" ht="12.75" customHeight="1">
      <c r="A2492" s="42"/>
      <c r="B2492" s="50"/>
      <c r="C2492" s="39"/>
      <c r="D2492" s="38"/>
      <c r="E2492" s="40"/>
      <c r="F2492" s="41"/>
      <c r="G2492" s="41"/>
      <c r="H2492" s="41"/>
      <c r="I2492" s="41"/>
      <c r="J2492" s="41"/>
      <c r="K2492" s="41"/>
      <c r="L2492" s="42"/>
      <c r="M2492" s="43"/>
    </row>
    <row r="2493" spans="1:13" ht="12.75" customHeight="1">
      <c r="A2493" s="42"/>
      <c r="B2493" s="50"/>
      <c r="C2493" s="39"/>
      <c r="D2493" s="38"/>
      <c r="E2493" s="40"/>
      <c r="F2493" s="41"/>
      <c r="G2493" s="41"/>
      <c r="H2493" s="41"/>
      <c r="I2493" s="41"/>
      <c r="J2493" s="41"/>
      <c r="K2493" s="41"/>
      <c r="L2493" s="42"/>
      <c r="M2493" s="43"/>
    </row>
    <row r="2494" spans="1:13" ht="12.75" customHeight="1">
      <c r="A2494" s="42"/>
      <c r="B2494" s="50"/>
      <c r="C2494" s="39"/>
      <c r="D2494" s="38"/>
      <c r="E2494" s="40"/>
      <c r="F2494" s="41"/>
      <c r="G2494" s="41"/>
      <c r="H2494" s="41"/>
      <c r="I2494" s="41"/>
      <c r="J2494" s="41"/>
      <c r="K2494" s="41"/>
      <c r="L2494" s="42"/>
      <c r="M2494" s="43"/>
    </row>
    <row r="2495" spans="1:13" ht="12.75" customHeight="1">
      <c r="A2495" s="42"/>
      <c r="B2495" s="50"/>
      <c r="C2495" s="39"/>
      <c r="D2495" s="38"/>
      <c r="E2495" s="40"/>
      <c r="F2495" s="41"/>
      <c r="G2495" s="41"/>
      <c r="H2495" s="41"/>
      <c r="I2495" s="41"/>
      <c r="J2495" s="41"/>
      <c r="K2495" s="41"/>
      <c r="L2495" s="42"/>
      <c r="M2495" s="43"/>
    </row>
    <row r="2496" spans="1:13" ht="12.75" customHeight="1">
      <c r="A2496" s="42"/>
      <c r="B2496" s="50"/>
      <c r="C2496" s="39"/>
      <c r="D2496" s="38"/>
      <c r="E2496" s="40"/>
      <c r="F2496" s="41"/>
      <c r="G2496" s="41"/>
      <c r="H2496" s="41"/>
      <c r="I2496" s="41"/>
      <c r="J2496" s="41"/>
      <c r="K2496" s="41"/>
      <c r="L2496" s="42"/>
      <c r="M2496" s="43"/>
    </row>
    <row r="2497" spans="1:13" ht="12.75" customHeight="1">
      <c r="A2497" s="42"/>
      <c r="B2497" s="50"/>
      <c r="C2497" s="39"/>
      <c r="D2497" s="38"/>
      <c r="E2497" s="40"/>
      <c r="F2497" s="41"/>
      <c r="G2497" s="41"/>
      <c r="H2497" s="41"/>
      <c r="I2497" s="41"/>
      <c r="J2497" s="41"/>
      <c r="K2497" s="41"/>
      <c r="L2497" s="42"/>
      <c r="M2497" s="43"/>
    </row>
    <row r="2498" spans="1:13" ht="12.75" customHeight="1">
      <c r="A2498" s="42"/>
      <c r="B2498" s="50"/>
      <c r="C2498" s="39"/>
      <c r="D2498" s="38"/>
      <c r="E2498" s="40"/>
      <c r="F2498" s="41"/>
      <c r="G2498" s="41"/>
      <c r="H2498" s="41"/>
      <c r="I2498" s="41"/>
      <c r="J2498" s="41"/>
      <c r="K2498" s="41"/>
      <c r="L2498" s="42"/>
      <c r="M2498" s="43"/>
    </row>
    <row r="2499" spans="1:13" ht="12.75" customHeight="1">
      <c r="A2499" s="42"/>
      <c r="B2499" s="50"/>
      <c r="C2499" s="39"/>
      <c r="D2499" s="38"/>
      <c r="E2499" s="40"/>
      <c r="F2499" s="41"/>
      <c r="G2499" s="41"/>
      <c r="H2499" s="41"/>
      <c r="I2499" s="41"/>
      <c r="J2499" s="41"/>
      <c r="K2499" s="41"/>
      <c r="L2499" s="42"/>
      <c r="M2499" s="43"/>
    </row>
    <row r="2500" spans="1:13" ht="12.75" customHeight="1">
      <c r="A2500" s="42"/>
      <c r="B2500" s="50"/>
      <c r="C2500" s="39"/>
      <c r="D2500" s="38"/>
      <c r="E2500" s="40"/>
      <c r="F2500" s="41"/>
      <c r="G2500" s="41"/>
      <c r="H2500" s="41"/>
      <c r="I2500" s="41"/>
      <c r="J2500" s="41"/>
      <c r="K2500" s="41"/>
      <c r="L2500" s="42"/>
      <c r="M2500" s="43"/>
    </row>
    <row r="2501" spans="1:13" ht="12.75" customHeight="1">
      <c r="A2501" s="42"/>
      <c r="B2501" s="50"/>
      <c r="C2501" s="39"/>
      <c r="D2501" s="38"/>
      <c r="E2501" s="40"/>
      <c r="F2501" s="41"/>
      <c r="G2501" s="41"/>
      <c r="H2501" s="41"/>
      <c r="I2501" s="41"/>
      <c r="J2501" s="41"/>
      <c r="K2501" s="41"/>
      <c r="L2501" s="42"/>
      <c r="M2501" s="43"/>
    </row>
    <row r="2502" spans="1:13" ht="12.75" customHeight="1">
      <c r="A2502" s="42"/>
      <c r="B2502" s="50"/>
      <c r="C2502" s="39"/>
      <c r="D2502" s="38"/>
      <c r="E2502" s="40"/>
      <c r="F2502" s="41"/>
      <c r="G2502" s="41"/>
      <c r="H2502" s="41"/>
      <c r="I2502" s="41"/>
      <c r="J2502" s="41"/>
      <c r="K2502" s="41"/>
      <c r="L2502" s="42"/>
      <c r="M2502" s="43"/>
    </row>
    <row r="2503" spans="1:13" ht="12.75" customHeight="1">
      <c r="A2503" s="42"/>
      <c r="B2503" s="50"/>
      <c r="C2503" s="39"/>
      <c r="D2503" s="38"/>
      <c r="E2503" s="40"/>
      <c r="F2503" s="41"/>
      <c r="G2503" s="41"/>
      <c r="H2503" s="41"/>
      <c r="I2503" s="41"/>
      <c r="J2503" s="41"/>
      <c r="K2503" s="41"/>
      <c r="L2503" s="42"/>
      <c r="M2503" s="43"/>
    </row>
    <row r="2504" spans="1:13" ht="12.75" customHeight="1">
      <c r="A2504" s="42"/>
      <c r="B2504" s="50"/>
      <c r="C2504" s="39"/>
      <c r="D2504" s="38"/>
      <c r="E2504" s="40"/>
      <c r="F2504" s="41"/>
      <c r="G2504" s="41"/>
      <c r="H2504" s="41"/>
      <c r="I2504" s="41"/>
      <c r="J2504" s="41"/>
      <c r="K2504" s="41"/>
      <c r="L2504" s="42"/>
      <c r="M2504" s="43"/>
    </row>
    <row r="2505" spans="1:13" ht="12.75" customHeight="1">
      <c r="A2505" s="42"/>
      <c r="B2505" s="50"/>
      <c r="C2505" s="39"/>
      <c r="D2505" s="38"/>
      <c r="E2505" s="49"/>
      <c r="F2505" s="41"/>
      <c r="G2505" s="41"/>
      <c r="H2505" s="41"/>
      <c r="I2505" s="41"/>
      <c r="J2505" s="41"/>
      <c r="K2505" s="41"/>
      <c r="L2505" s="42"/>
      <c r="M2505" s="43"/>
    </row>
    <row r="2506" spans="1:13" ht="12.75" customHeight="1">
      <c r="A2506" s="42"/>
      <c r="B2506" s="50"/>
      <c r="C2506" s="39"/>
      <c r="D2506" s="38"/>
      <c r="E2506" s="40"/>
      <c r="F2506" s="41"/>
      <c r="G2506" s="41"/>
      <c r="H2506" s="41"/>
      <c r="I2506" s="41"/>
      <c r="J2506" s="41"/>
      <c r="K2506" s="41"/>
      <c r="L2506" s="42"/>
      <c r="M2506" s="43"/>
    </row>
    <row r="2507" spans="1:13" ht="12.75" customHeight="1">
      <c r="A2507" s="42"/>
      <c r="B2507" s="50"/>
      <c r="C2507" s="39"/>
      <c r="D2507" s="38"/>
      <c r="E2507" s="40"/>
      <c r="F2507" s="41"/>
      <c r="G2507" s="41"/>
      <c r="H2507" s="41"/>
      <c r="I2507" s="41"/>
      <c r="J2507" s="41"/>
      <c r="K2507" s="41"/>
      <c r="L2507" s="42"/>
      <c r="M2507" s="43"/>
    </row>
    <row r="2508" spans="1:13" ht="12.75" customHeight="1">
      <c r="A2508" s="42"/>
      <c r="B2508" s="50"/>
      <c r="C2508" s="39"/>
      <c r="D2508" s="38"/>
      <c r="E2508" s="40"/>
      <c r="F2508" s="41"/>
      <c r="G2508" s="41"/>
      <c r="H2508" s="41"/>
      <c r="I2508" s="41"/>
      <c r="J2508" s="41"/>
      <c r="K2508" s="41"/>
      <c r="L2508" s="42"/>
      <c r="M2508" s="43"/>
    </row>
    <row r="2509" spans="1:13" ht="12.75" customHeight="1">
      <c r="A2509" s="42"/>
      <c r="B2509" s="50"/>
      <c r="C2509" s="39"/>
      <c r="D2509" s="38"/>
      <c r="E2509" s="40"/>
      <c r="F2509" s="41"/>
      <c r="G2509" s="41"/>
      <c r="H2509" s="41"/>
      <c r="I2509" s="41"/>
      <c r="J2509" s="41"/>
      <c r="K2509" s="41"/>
      <c r="L2509" s="42"/>
      <c r="M2509" s="43"/>
    </row>
    <row r="2510" spans="1:13" ht="12.75" customHeight="1">
      <c r="A2510" s="42"/>
      <c r="B2510" s="50"/>
      <c r="C2510" s="39"/>
      <c r="D2510" s="38"/>
      <c r="E2510" s="40"/>
      <c r="F2510" s="41"/>
      <c r="G2510" s="41"/>
      <c r="H2510" s="41"/>
      <c r="I2510" s="41"/>
      <c r="J2510" s="41"/>
      <c r="K2510" s="41"/>
      <c r="L2510" s="42"/>
      <c r="M2510" s="43"/>
    </row>
    <row r="2511" spans="1:13" ht="12.75" customHeight="1">
      <c r="A2511" s="42"/>
      <c r="B2511" s="50"/>
      <c r="C2511" s="39"/>
      <c r="D2511" s="38"/>
      <c r="E2511" s="40"/>
      <c r="F2511" s="41"/>
      <c r="G2511" s="41"/>
      <c r="H2511" s="41"/>
      <c r="I2511" s="41"/>
      <c r="J2511" s="41"/>
      <c r="K2511" s="41"/>
      <c r="L2511" s="42"/>
      <c r="M2511" s="43"/>
    </row>
    <row r="2512" spans="1:13" ht="12.75" customHeight="1">
      <c r="A2512" s="42"/>
      <c r="B2512" s="50"/>
      <c r="C2512" s="39"/>
      <c r="D2512" s="38"/>
      <c r="E2512" s="40"/>
      <c r="F2512" s="41"/>
      <c r="G2512" s="41"/>
      <c r="H2512" s="41"/>
      <c r="I2512" s="41"/>
      <c r="J2512" s="41"/>
      <c r="K2512" s="41"/>
      <c r="L2512" s="42"/>
      <c r="M2512" s="43"/>
    </row>
    <row r="2513" spans="1:13" ht="12.75" customHeight="1">
      <c r="A2513" s="42"/>
      <c r="B2513" s="50"/>
      <c r="C2513" s="39"/>
      <c r="D2513" s="38"/>
      <c r="E2513" s="40"/>
      <c r="F2513" s="41"/>
      <c r="G2513" s="41"/>
      <c r="H2513" s="41"/>
      <c r="I2513" s="41"/>
      <c r="J2513" s="41"/>
      <c r="K2513" s="41"/>
      <c r="L2513" s="42"/>
      <c r="M2513" s="43"/>
    </row>
    <row r="2514" spans="1:13" ht="12.75" customHeight="1">
      <c r="A2514" s="42"/>
      <c r="B2514" s="50"/>
      <c r="C2514" s="39"/>
      <c r="D2514" s="38"/>
      <c r="E2514" s="40"/>
      <c r="F2514" s="41"/>
      <c r="G2514" s="41"/>
      <c r="H2514" s="41"/>
      <c r="I2514" s="41"/>
      <c r="J2514" s="41"/>
      <c r="K2514" s="41"/>
      <c r="L2514" s="42"/>
      <c r="M2514" s="43"/>
    </row>
    <row r="2515" spans="1:13" ht="12.75" customHeight="1">
      <c r="A2515" s="42"/>
      <c r="B2515" s="50"/>
      <c r="C2515" s="39"/>
      <c r="D2515" s="38"/>
      <c r="E2515" s="40"/>
      <c r="F2515" s="41"/>
      <c r="G2515" s="41"/>
      <c r="H2515" s="41"/>
      <c r="I2515" s="41"/>
      <c r="J2515" s="41"/>
      <c r="K2515" s="41"/>
      <c r="L2515" s="42"/>
      <c r="M2515" s="43"/>
    </row>
    <row r="2516" spans="1:13" ht="12.75" customHeight="1">
      <c r="A2516" s="42"/>
      <c r="B2516" s="50"/>
      <c r="C2516" s="39"/>
      <c r="D2516" s="38"/>
      <c r="E2516" s="40"/>
      <c r="F2516" s="41"/>
      <c r="G2516" s="41"/>
      <c r="H2516" s="41"/>
      <c r="I2516" s="41"/>
      <c r="J2516" s="41"/>
      <c r="K2516" s="41"/>
      <c r="L2516" s="42"/>
      <c r="M2516" s="43"/>
    </row>
    <row r="2517" spans="1:13" ht="12.75" customHeight="1">
      <c r="A2517" s="42"/>
      <c r="B2517" s="50"/>
      <c r="C2517" s="39"/>
      <c r="D2517" s="38"/>
      <c r="E2517" s="40"/>
      <c r="F2517" s="41"/>
      <c r="G2517" s="41"/>
      <c r="H2517" s="41"/>
      <c r="I2517" s="41"/>
      <c r="J2517" s="41"/>
      <c r="K2517" s="41"/>
      <c r="L2517" s="42"/>
      <c r="M2517" s="43"/>
    </row>
    <row r="2518" spans="1:13" ht="12.75" customHeight="1">
      <c r="A2518" s="42"/>
      <c r="B2518" s="50"/>
      <c r="C2518" s="39"/>
      <c r="D2518" s="38"/>
      <c r="E2518" s="40"/>
      <c r="F2518" s="41"/>
      <c r="G2518" s="41"/>
      <c r="H2518" s="41"/>
      <c r="I2518" s="41"/>
      <c r="J2518" s="41"/>
      <c r="K2518" s="41"/>
      <c r="L2518" s="42"/>
      <c r="M2518" s="43"/>
    </row>
    <row r="2519" spans="1:13" ht="12.75" customHeight="1">
      <c r="A2519" s="42"/>
      <c r="B2519" s="50"/>
      <c r="C2519" s="39"/>
      <c r="D2519" s="38"/>
      <c r="E2519" s="40"/>
      <c r="F2519" s="41"/>
      <c r="G2519" s="41"/>
      <c r="H2519" s="41"/>
      <c r="I2519" s="41"/>
      <c r="J2519" s="41"/>
      <c r="K2519" s="41"/>
      <c r="L2519" s="42"/>
      <c r="M2519" s="43"/>
    </row>
    <row r="2520" spans="1:13" ht="12.75" customHeight="1">
      <c r="A2520" s="42"/>
      <c r="B2520" s="50"/>
      <c r="C2520" s="39"/>
      <c r="D2520" s="38"/>
      <c r="E2520" s="40"/>
      <c r="F2520" s="41"/>
      <c r="G2520" s="41"/>
      <c r="H2520" s="41"/>
      <c r="I2520" s="41"/>
      <c r="J2520" s="41"/>
      <c r="K2520" s="41"/>
      <c r="L2520" s="42"/>
      <c r="M2520" s="43"/>
    </row>
    <row r="2521" spans="1:13" ht="12.75" customHeight="1">
      <c r="A2521" s="42"/>
      <c r="B2521" s="50"/>
      <c r="C2521" s="39"/>
      <c r="D2521" s="38"/>
      <c r="E2521" s="40"/>
      <c r="F2521" s="41"/>
      <c r="G2521" s="41"/>
      <c r="H2521" s="41"/>
      <c r="I2521" s="41"/>
      <c r="J2521" s="41"/>
      <c r="K2521" s="41"/>
      <c r="L2521" s="42"/>
      <c r="M2521" s="43"/>
    </row>
    <row r="2522" spans="1:13" ht="12.75" customHeight="1">
      <c r="A2522" s="42"/>
      <c r="B2522" s="50"/>
      <c r="C2522" s="39"/>
      <c r="D2522" s="38"/>
      <c r="E2522" s="40"/>
      <c r="F2522" s="41"/>
      <c r="G2522" s="41"/>
      <c r="H2522" s="41"/>
      <c r="I2522" s="41"/>
      <c r="J2522" s="41"/>
      <c r="K2522" s="41"/>
      <c r="L2522" s="42"/>
      <c r="M2522" s="43"/>
    </row>
    <row r="2523" spans="1:13" ht="12.75" customHeight="1">
      <c r="A2523" s="42"/>
      <c r="B2523" s="50"/>
      <c r="C2523" s="39"/>
      <c r="D2523" s="38"/>
      <c r="E2523" s="40"/>
      <c r="F2523" s="41"/>
      <c r="G2523" s="41"/>
      <c r="H2523" s="41"/>
      <c r="I2523" s="41"/>
      <c r="J2523" s="41"/>
      <c r="K2523" s="41"/>
      <c r="L2523" s="42"/>
      <c r="M2523" s="43"/>
    </row>
    <row r="2524" spans="1:13" ht="12.75" customHeight="1">
      <c r="A2524" s="42"/>
      <c r="B2524" s="50"/>
      <c r="C2524" s="39"/>
      <c r="D2524" s="38"/>
      <c r="E2524" s="40"/>
      <c r="F2524" s="41"/>
      <c r="G2524" s="41"/>
      <c r="H2524" s="41"/>
      <c r="I2524" s="41"/>
      <c r="J2524" s="41"/>
      <c r="K2524" s="41"/>
      <c r="L2524" s="42"/>
      <c r="M2524" s="43"/>
    </row>
    <row r="2525" spans="1:13" ht="12.75" customHeight="1">
      <c r="A2525" s="42"/>
      <c r="B2525" s="50"/>
      <c r="C2525" s="39"/>
      <c r="D2525" s="38"/>
      <c r="E2525" s="40"/>
      <c r="F2525" s="41"/>
      <c r="G2525" s="41"/>
      <c r="H2525" s="41"/>
      <c r="I2525" s="41"/>
      <c r="J2525" s="41"/>
      <c r="K2525" s="41"/>
      <c r="L2525" s="42"/>
      <c r="M2525" s="43"/>
    </row>
    <row r="2526" spans="1:13" ht="12.75" customHeight="1">
      <c r="A2526" s="42"/>
      <c r="B2526" s="50"/>
      <c r="C2526" s="39"/>
      <c r="D2526" s="38"/>
      <c r="E2526" s="49"/>
      <c r="F2526" s="41"/>
      <c r="G2526" s="41"/>
      <c r="H2526" s="41"/>
      <c r="I2526" s="41"/>
      <c r="J2526" s="41"/>
      <c r="K2526" s="41"/>
      <c r="L2526" s="42"/>
      <c r="M2526" s="43"/>
    </row>
    <row r="2527" spans="1:13" ht="12.75" customHeight="1">
      <c r="A2527" s="42"/>
      <c r="B2527" s="50"/>
      <c r="C2527" s="39"/>
      <c r="D2527" s="38"/>
      <c r="E2527" s="40"/>
      <c r="F2527" s="41"/>
      <c r="G2527" s="41"/>
      <c r="H2527" s="41"/>
      <c r="I2527" s="41"/>
      <c r="J2527" s="41"/>
      <c r="K2527" s="41"/>
      <c r="L2527" s="42"/>
      <c r="M2527" s="43"/>
    </row>
    <row r="2528" spans="1:13" ht="12.75" customHeight="1">
      <c r="A2528" s="42"/>
      <c r="B2528" s="50"/>
      <c r="C2528" s="39"/>
      <c r="D2528" s="38"/>
      <c r="E2528" s="40"/>
      <c r="F2528" s="41"/>
      <c r="G2528" s="41"/>
      <c r="H2528" s="41"/>
      <c r="I2528" s="41"/>
      <c r="J2528" s="41"/>
      <c r="K2528" s="41"/>
      <c r="L2528" s="42"/>
      <c r="M2528" s="43"/>
    </row>
    <row r="2529" spans="1:13" ht="12.75" customHeight="1">
      <c r="A2529" s="42"/>
      <c r="B2529" s="50"/>
      <c r="C2529" s="39"/>
      <c r="D2529" s="38"/>
      <c r="E2529" s="40"/>
      <c r="F2529" s="41"/>
      <c r="G2529" s="41"/>
      <c r="H2529" s="41"/>
      <c r="I2529" s="41"/>
      <c r="J2529" s="41"/>
      <c r="K2529" s="41"/>
      <c r="L2529" s="42"/>
      <c r="M2529" s="43"/>
    </row>
    <row r="2530" spans="1:13" ht="12.75" customHeight="1">
      <c r="A2530" s="42"/>
      <c r="B2530" s="50"/>
      <c r="C2530" s="39"/>
      <c r="D2530" s="38"/>
      <c r="E2530" s="40"/>
      <c r="F2530" s="41"/>
      <c r="G2530" s="41"/>
      <c r="H2530" s="41"/>
      <c r="I2530" s="41"/>
      <c r="J2530" s="41"/>
      <c r="K2530" s="41"/>
      <c r="L2530" s="42"/>
      <c r="M2530" s="43"/>
    </row>
    <row r="2531" spans="1:13" ht="12.75" customHeight="1">
      <c r="A2531" s="42"/>
      <c r="B2531" s="50"/>
      <c r="C2531" s="39"/>
      <c r="D2531" s="38"/>
      <c r="E2531" s="40"/>
      <c r="F2531" s="41"/>
      <c r="G2531" s="41"/>
      <c r="H2531" s="41"/>
      <c r="I2531" s="41"/>
      <c r="J2531" s="41"/>
      <c r="K2531" s="41"/>
      <c r="L2531" s="42"/>
      <c r="M2531" s="43"/>
    </row>
    <row r="2532" spans="1:13" ht="12.75" customHeight="1">
      <c r="A2532" s="42"/>
      <c r="B2532" s="50"/>
      <c r="C2532" s="39"/>
      <c r="D2532" s="38"/>
      <c r="E2532" s="40"/>
      <c r="F2532" s="41"/>
      <c r="G2532" s="41"/>
      <c r="H2532" s="41"/>
      <c r="I2532" s="41"/>
      <c r="J2532" s="41"/>
      <c r="K2532" s="41"/>
      <c r="L2532" s="42"/>
      <c r="M2532" s="43"/>
    </row>
    <row r="2533" spans="1:13" ht="12.75" customHeight="1">
      <c r="A2533" s="42"/>
      <c r="B2533" s="50"/>
      <c r="C2533" s="39"/>
      <c r="D2533" s="38"/>
      <c r="E2533" s="40"/>
      <c r="F2533" s="41"/>
      <c r="G2533" s="41"/>
      <c r="H2533" s="41"/>
      <c r="I2533" s="41"/>
      <c r="J2533" s="41"/>
      <c r="K2533" s="41"/>
      <c r="L2533" s="42"/>
      <c r="M2533" s="43"/>
    </row>
    <row r="2534" spans="1:13" ht="12.75" customHeight="1">
      <c r="A2534" s="42"/>
      <c r="B2534" s="50"/>
      <c r="C2534" s="39"/>
      <c r="D2534" s="38"/>
      <c r="E2534" s="40"/>
      <c r="F2534" s="41"/>
      <c r="G2534" s="41"/>
      <c r="H2534" s="41"/>
      <c r="I2534" s="41"/>
      <c r="J2534" s="41"/>
      <c r="K2534" s="41"/>
      <c r="L2534" s="42"/>
      <c r="M2534" s="43"/>
    </row>
    <row r="2535" spans="1:13" ht="12.75" customHeight="1">
      <c r="A2535" s="42"/>
      <c r="B2535" s="50"/>
      <c r="C2535" s="39"/>
      <c r="D2535" s="38"/>
      <c r="E2535" s="40"/>
      <c r="F2535" s="41"/>
      <c r="G2535" s="41"/>
      <c r="H2535" s="41"/>
      <c r="I2535" s="41"/>
      <c r="J2535" s="41"/>
      <c r="K2535" s="41"/>
      <c r="L2535" s="42"/>
      <c r="M2535" s="43"/>
    </row>
    <row r="2536" spans="1:13" ht="12.75" customHeight="1">
      <c r="A2536" s="42"/>
      <c r="B2536" s="50"/>
      <c r="C2536" s="39"/>
      <c r="D2536" s="38"/>
      <c r="E2536" s="40"/>
      <c r="F2536" s="41"/>
      <c r="G2536" s="41"/>
      <c r="H2536" s="41"/>
      <c r="I2536" s="41"/>
      <c r="J2536" s="41"/>
      <c r="K2536" s="41"/>
      <c r="L2536" s="42"/>
      <c r="M2536" s="43"/>
    </row>
    <row r="2537" spans="1:13" ht="12.75" customHeight="1">
      <c r="A2537" s="42"/>
      <c r="B2537" s="50"/>
      <c r="C2537" s="39"/>
      <c r="D2537" s="38"/>
      <c r="E2537" s="40"/>
      <c r="F2537" s="41"/>
      <c r="G2537" s="41"/>
      <c r="H2537" s="41"/>
      <c r="I2537" s="41"/>
      <c r="J2537" s="41"/>
      <c r="K2537" s="41"/>
      <c r="L2537" s="42"/>
      <c r="M2537" s="43"/>
    </row>
    <row r="2538" spans="1:13" ht="12.75" customHeight="1">
      <c r="A2538" s="42"/>
      <c r="B2538" s="50"/>
      <c r="C2538" s="39"/>
      <c r="D2538" s="38"/>
      <c r="E2538" s="40"/>
      <c r="F2538" s="41"/>
      <c r="G2538" s="41"/>
      <c r="H2538" s="41"/>
      <c r="I2538" s="41"/>
      <c r="J2538" s="41"/>
      <c r="K2538" s="41"/>
      <c r="L2538" s="42"/>
      <c r="M2538" s="43"/>
    </row>
    <row r="2539" spans="1:13" ht="12.75" customHeight="1">
      <c r="A2539" s="42"/>
      <c r="B2539" s="50"/>
      <c r="C2539" s="39"/>
      <c r="D2539" s="38"/>
      <c r="E2539" s="40"/>
      <c r="F2539" s="41"/>
      <c r="G2539" s="41"/>
      <c r="H2539" s="41"/>
      <c r="I2539" s="41"/>
      <c r="J2539" s="41"/>
      <c r="K2539" s="41"/>
      <c r="L2539" s="42"/>
      <c r="M2539" s="43"/>
    </row>
    <row r="2540" spans="1:13" ht="12.75" customHeight="1">
      <c r="A2540" s="42"/>
      <c r="B2540" s="50"/>
      <c r="C2540" s="39"/>
      <c r="D2540" s="38"/>
      <c r="E2540" s="40"/>
      <c r="F2540" s="41"/>
      <c r="G2540" s="41"/>
      <c r="H2540" s="41"/>
      <c r="I2540" s="41"/>
      <c r="J2540" s="41"/>
      <c r="K2540" s="41"/>
      <c r="L2540" s="42"/>
      <c r="M2540" s="43"/>
    </row>
    <row r="2541" spans="1:13" ht="12.75" customHeight="1">
      <c r="A2541" s="42"/>
      <c r="B2541" s="50"/>
      <c r="C2541" s="39"/>
      <c r="D2541" s="38"/>
      <c r="E2541" s="40"/>
      <c r="F2541" s="41"/>
      <c r="G2541" s="41"/>
      <c r="H2541" s="41"/>
      <c r="I2541" s="41"/>
      <c r="J2541" s="41"/>
      <c r="K2541" s="41"/>
      <c r="L2541" s="42"/>
      <c r="M2541" s="43"/>
    </row>
    <row r="2542" spans="1:13" ht="12.75" customHeight="1">
      <c r="A2542" s="42"/>
      <c r="B2542" s="50"/>
      <c r="C2542" s="39"/>
      <c r="D2542" s="38"/>
      <c r="E2542" s="40"/>
      <c r="F2542" s="41"/>
      <c r="G2542" s="41"/>
      <c r="H2542" s="41"/>
      <c r="I2542" s="41"/>
      <c r="J2542" s="41"/>
      <c r="K2542" s="41"/>
      <c r="L2542" s="42"/>
      <c r="M2542" s="43"/>
    </row>
    <row r="2543" spans="1:13" ht="12.75" customHeight="1">
      <c r="A2543" s="42"/>
      <c r="B2543" s="50"/>
      <c r="C2543" s="39"/>
      <c r="D2543" s="38"/>
      <c r="E2543" s="40"/>
      <c r="F2543" s="41"/>
      <c r="G2543" s="41"/>
      <c r="H2543" s="41"/>
      <c r="I2543" s="41"/>
      <c r="J2543" s="41"/>
      <c r="K2543" s="41"/>
      <c r="L2543" s="42"/>
      <c r="M2543" s="43"/>
    </row>
    <row r="2544" spans="1:13" ht="12.75" customHeight="1">
      <c r="A2544" s="42"/>
      <c r="B2544" s="50"/>
      <c r="C2544" s="39"/>
      <c r="D2544" s="38"/>
      <c r="E2544" s="40"/>
      <c r="F2544" s="41"/>
      <c r="G2544" s="41"/>
      <c r="H2544" s="41"/>
      <c r="I2544" s="41"/>
      <c r="J2544" s="41"/>
      <c r="K2544" s="41"/>
      <c r="L2544" s="42"/>
      <c r="M2544" s="43"/>
    </row>
    <row r="2545" spans="1:13" ht="12.75" customHeight="1">
      <c r="A2545" s="42"/>
      <c r="B2545" s="50"/>
      <c r="C2545" s="39"/>
      <c r="D2545" s="38"/>
      <c r="E2545" s="40"/>
      <c r="F2545" s="41"/>
      <c r="G2545" s="41"/>
      <c r="H2545" s="41"/>
      <c r="I2545" s="41"/>
      <c r="J2545" s="41"/>
      <c r="K2545" s="41"/>
      <c r="L2545" s="42"/>
      <c r="M2545" s="43"/>
    </row>
    <row r="2546" spans="1:13" ht="12.75" customHeight="1">
      <c r="A2546" s="42"/>
      <c r="B2546" s="50"/>
      <c r="C2546" s="39"/>
      <c r="D2546" s="38"/>
      <c r="E2546" s="40"/>
      <c r="F2546" s="41"/>
      <c r="G2546" s="41"/>
      <c r="H2546" s="41"/>
      <c r="I2546" s="41"/>
      <c r="J2546" s="41"/>
      <c r="K2546" s="41"/>
      <c r="L2546" s="42"/>
      <c r="M2546" s="43"/>
    </row>
    <row r="2547" spans="1:13" ht="12.75" customHeight="1">
      <c r="A2547" s="42"/>
      <c r="B2547" s="50"/>
      <c r="C2547" s="39"/>
      <c r="D2547" s="38"/>
      <c r="E2547" s="49"/>
      <c r="F2547" s="41"/>
      <c r="G2547" s="41"/>
      <c r="H2547" s="41"/>
      <c r="I2547" s="41"/>
      <c r="J2547" s="41"/>
      <c r="K2547" s="41"/>
      <c r="L2547" s="42"/>
      <c r="M2547" s="43"/>
    </row>
    <row r="2548" spans="1:13" ht="12.75" customHeight="1">
      <c r="A2548" s="42"/>
      <c r="B2548" s="50"/>
      <c r="C2548" s="39"/>
      <c r="D2548" s="38"/>
      <c r="E2548" s="40"/>
      <c r="F2548" s="41"/>
      <c r="G2548" s="41"/>
      <c r="H2548" s="41"/>
      <c r="I2548" s="41"/>
      <c r="J2548" s="41"/>
      <c r="K2548" s="41"/>
      <c r="L2548" s="42"/>
      <c r="M2548" s="43"/>
    </row>
    <row r="2549" spans="1:13" ht="12.75" customHeight="1">
      <c r="A2549" s="42"/>
      <c r="B2549" s="50"/>
      <c r="C2549" s="39"/>
      <c r="D2549" s="38"/>
      <c r="E2549" s="40"/>
      <c r="F2549" s="41"/>
      <c r="G2549" s="41"/>
      <c r="H2549" s="41"/>
      <c r="I2549" s="41"/>
      <c r="J2549" s="41"/>
      <c r="K2549" s="41"/>
      <c r="L2549" s="42"/>
      <c r="M2549" s="43"/>
    </row>
    <row r="2550" spans="1:13" ht="12.75" customHeight="1">
      <c r="A2550" s="42"/>
      <c r="B2550" s="50"/>
      <c r="C2550" s="39"/>
      <c r="D2550" s="38"/>
      <c r="E2550" s="40"/>
      <c r="F2550" s="41"/>
      <c r="G2550" s="41"/>
      <c r="H2550" s="41"/>
      <c r="I2550" s="41"/>
      <c r="J2550" s="41"/>
      <c r="K2550" s="41"/>
      <c r="L2550" s="42"/>
      <c r="M2550" s="43"/>
    </row>
    <row r="2551" spans="1:13" ht="12.75" customHeight="1">
      <c r="A2551" s="42"/>
      <c r="B2551" s="50"/>
      <c r="C2551" s="39"/>
      <c r="D2551" s="38"/>
      <c r="E2551" s="40"/>
      <c r="F2551" s="41"/>
      <c r="G2551" s="41"/>
      <c r="H2551" s="41"/>
      <c r="I2551" s="41"/>
      <c r="J2551" s="41"/>
      <c r="K2551" s="41"/>
      <c r="L2551" s="42"/>
      <c r="M2551" s="43"/>
    </row>
    <row r="2552" spans="1:13" ht="12.75" customHeight="1">
      <c r="A2552" s="42"/>
      <c r="B2552" s="50"/>
      <c r="C2552" s="39"/>
      <c r="D2552" s="38"/>
      <c r="E2552" s="40"/>
      <c r="F2552" s="41"/>
      <c r="G2552" s="41"/>
      <c r="H2552" s="41"/>
      <c r="I2552" s="41"/>
      <c r="J2552" s="41"/>
      <c r="K2552" s="41"/>
      <c r="L2552" s="42"/>
      <c r="M2552" s="43"/>
    </row>
    <row r="2553" spans="1:13" ht="12.75" customHeight="1">
      <c r="A2553" s="42"/>
      <c r="B2553" s="50"/>
      <c r="C2553" s="39"/>
      <c r="D2553" s="38"/>
      <c r="E2553" s="40"/>
      <c r="F2553" s="41"/>
      <c r="G2553" s="41"/>
      <c r="H2553" s="41"/>
      <c r="I2553" s="41"/>
      <c r="J2553" s="41"/>
      <c r="K2553" s="41"/>
      <c r="L2553" s="42"/>
      <c r="M2553" s="43"/>
    </row>
    <row r="2554" spans="1:13" ht="12.75" customHeight="1">
      <c r="A2554" s="42"/>
      <c r="B2554" s="50"/>
      <c r="C2554" s="39"/>
      <c r="D2554" s="38"/>
      <c r="E2554" s="40"/>
      <c r="F2554" s="41"/>
      <c r="G2554" s="41"/>
      <c r="H2554" s="41"/>
      <c r="I2554" s="41"/>
      <c r="J2554" s="41"/>
      <c r="K2554" s="41"/>
      <c r="L2554" s="42"/>
      <c r="M2554" s="43"/>
    </row>
    <row r="2555" spans="1:13" ht="12.75" customHeight="1">
      <c r="A2555" s="42"/>
      <c r="B2555" s="50"/>
      <c r="C2555" s="39"/>
      <c r="D2555" s="38"/>
      <c r="E2555" s="40"/>
      <c r="F2555" s="41"/>
      <c r="G2555" s="41"/>
      <c r="H2555" s="41"/>
      <c r="I2555" s="41"/>
      <c r="J2555" s="41"/>
      <c r="K2555" s="41"/>
      <c r="L2555" s="42"/>
      <c r="M2555" s="43"/>
    </row>
    <row r="2556" spans="1:13" ht="12.75" customHeight="1">
      <c r="A2556" s="42"/>
      <c r="B2556" s="50"/>
      <c r="C2556" s="39"/>
      <c r="D2556" s="38"/>
      <c r="E2556" s="40"/>
      <c r="F2556" s="41"/>
      <c r="G2556" s="41"/>
      <c r="H2556" s="41"/>
      <c r="I2556" s="41"/>
      <c r="J2556" s="41"/>
      <c r="K2556" s="41"/>
      <c r="L2556" s="42"/>
      <c r="M2556" s="43"/>
    </row>
    <row r="2557" spans="1:13" ht="12.75" customHeight="1">
      <c r="A2557" s="42"/>
      <c r="B2557" s="50"/>
      <c r="C2557" s="39"/>
      <c r="D2557" s="38"/>
      <c r="E2557" s="40"/>
      <c r="F2557" s="41"/>
      <c r="G2557" s="41"/>
      <c r="H2557" s="41"/>
      <c r="I2557" s="41"/>
      <c r="J2557" s="41"/>
      <c r="K2557" s="41"/>
      <c r="L2557" s="42"/>
      <c r="M2557" s="43"/>
    </row>
    <row r="2558" spans="1:13" ht="12.75" customHeight="1">
      <c r="A2558" s="42"/>
      <c r="B2558" s="50"/>
      <c r="C2558" s="39"/>
      <c r="D2558" s="38"/>
      <c r="E2558" s="40"/>
      <c r="F2558" s="41"/>
      <c r="G2558" s="41"/>
      <c r="H2558" s="41"/>
      <c r="I2558" s="41"/>
      <c r="J2558" s="41"/>
      <c r="K2558" s="41"/>
      <c r="L2558" s="42"/>
      <c r="M2558" s="43"/>
    </row>
    <row r="2559" spans="1:13" ht="12.75" customHeight="1">
      <c r="A2559" s="42"/>
      <c r="B2559" s="50"/>
      <c r="C2559" s="39"/>
      <c r="D2559" s="38"/>
      <c r="E2559" s="40"/>
      <c r="F2559" s="41"/>
      <c r="G2559" s="41"/>
      <c r="H2559" s="41"/>
      <c r="I2559" s="41"/>
      <c r="J2559" s="41"/>
      <c r="K2559" s="41"/>
      <c r="L2559" s="42"/>
      <c r="M2559" s="43"/>
    </row>
    <row r="2560" spans="1:13" ht="12.75" customHeight="1">
      <c r="A2560" s="42"/>
      <c r="B2560" s="50"/>
      <c r="C2560" s="39"/>
      <c r="D2560" s="38"/>
      <c r="E2560" s="40"/>
      <c r="F2560" s="41"/>
      <c r="G2560" s="41"/>
      <c r="H2560" s="41"/>
      <c r="I2560" s="41"/>
      <c r="J2560" s="41"/>
      <c r="K2560" s="41"/>
      <c r="L2560" s="42"/>
      <c r="M2560" s="43"/>
    </row>
    <row r="2561" spans="1:13" ht="12.75" customHeight="1">
      <c r="A2561" s="42"/>
      <c r="B2561" s="50"/>
      <c r="C2561" s="39"/>
      <c r="D2561" s="38"/>
      <c r="E2561" s="40"/>
      <c r="F2561" s="41"/>
      <c r="G2561" s="41"/>
      <c r="H2561" s="41"/>
      <c r="I2561" s="41"/>
      <c r="J2561" s="41"/>
      <c r="K2561" s="41"/>
      <c r="L2561" s="42"/>
      <c r="M2561" s="43"/>
    </row>
    <row r="2562" spans="1:13" ht="12.75" customHeight="1">
      <c r="A2562" s="42"/>
      <c r="B2562" s="50"/>
      <c r="C2562" s="39"/>
      <c r="D2562" s="38"/>
      <c r="E2562" s="40"/>
      <c r="F2562" s="41"/>
      <c r="G2562" s="41"/>
      <c r="H2562" s="41"/>
      <c r="I2562" s="41"/>
      <c r="J2562" s="41"/>
      <c r="K2562" s="41"/>
      <c r="L2562" s="42"/>
      <c r="M2562" s="43"/>
    </row>
    <row r="2563" spans="1:13" ht="12.75" customHeight="1">
      <c r="A2563" s="42"/>
      <c r="B2563" s="50"/>
      <c r="C2563" s="39"/>
      <c r="D2563" s="38"/>
      <c r="E2563" s="40"/>
      <c r="F2563" s="41"/>
      <c r="G2563" s="41"/>
      <c r="H2563" s="41"/>
      <c r="I2563" s="41"/>
      <c r="J2563" s="41"/>
      <c r="K2563" s="41"/>
      <c r="L2563" s="42"/>
      <c r="M2563" s="43"/>
    </row>
    <row r="2564" spans="1:13" ht="12.75" customHeight="1">
      <c r="A2564" s="42"/>
      <c r="B2564" s="50"/>
      <c r="C2564" s="39"/>
      <c r="D2564" s="38"/>
      <c r="E2564" s="40"/>
      <c r="F2564" s="41"/>
      <c r="G2564" s="41"/>
      <c r="H2564" s="41"/>
      <c r="I2564" s="41"/>
      <c r="J2564" s="41"/>
      <c r="K2564" s="41"/>
      <c r="L2564" s="42"/>
      <c r="M2564" s="43"/>
    </row>
    <row r="2565" spans="1:13" ht="12.75" customHeight="1">
      <c r="A2565" s="42"/>
      <c r="B2565" s="50"/>
      <c r="C2565" s="39"/>
      <c r="D2565" s="38"/>
      <c r="E2565" s="40"/>
      <c r="F2565" s="41"/>
      <c r="G2565" s="41"/>
      <c r="H2565" s="41"/>
      <c r="I2565" s="41"/>
      <c r="J2565" s="41"/>
      <c r="K2565" s="41"/>
      <c r="L2565" s="42"/>
      <c r="M2565" s="43"/>
    </row>
    <row r="2566" spans="1:13" ht="12.75" customHeight="1">
      <c r="A2566" s="42"/>
      <c r="B2566" s="50"/>
      <c r="C2566" s="39"/>
      <c r="D2566" s="38"/>
      <c r="E2566" s="40"/>
      <c r="F2566" s="41"/>
      <c r="G2566" s="41"/>
      <c r="H2566" s="41"/>
      <c r="I2566" s="41"/>
      <c r="J2566" s="41"/>
      <c r="K2566" s="41"/>
      <c r="L2566" s="42"/>
      <c r="M2566" s="43"/>
    </row>
    <row r="2567" spans="1:13" ht="12.75" customHeight="1">
      <c r="A2567" s="42"/>
      <c r="B2567" s="50"/>
      <c r="C2567" s="39"/>
      <c r="D2567" s="38"/>
      <c r="E2567" s="40"/>
      <c r="F2567" s="41"/>
      <c r="G2567" s="41"/>
      <c r="H2567" s="41"/>
      <c r="I2567" s="41"/>
      <c r="J2567" s="41"/>
      <c r="K2567" s="41"/>
      <c r="L2567" s="42"/>
      <c r="M2567" s="43"/>
    </row>
    <row r="2568" spans="1:13" ht="12.75" customHeight="1">
      <c r="A2568" s="42"/>
      <c r="B2568" s="50"/>
      <c r="C2568" s="39"/>
      <c r="D2568" s="38"/>
      <c r="E2568" s="49"/>
      <c r="F2568" s="41"/>
      <c r="G2568" s="41"/>
      <c r="H2568" s="41"/>
      <c r="I2568" s="41"/>
      <c r="J2568" s="41"/>
      <c r="K2568" s="41"/>
      <c r="L2568" s="42"/>
      <c r="M2568" s="43"/>
    </row>
    <row r="2569" spans="1:13" ht="12.75" customHeight="1">
      <c r="A2569" s="42"/>
      <c r="B2569" s="50"/>
      <c r="C2569" s="39"/>
      <c r="D2569" s="38"/>
      <c r="E2569" s="40"/>
      <c r="F2569" s="41"/>
      <c r="G2569" s="41"/>
      <c r="H2569" s="41"/>
      <c r="I2569" s="41"/>
      <c r="J2569" s="41"/>
      <c r="K2569" s="41"/>
      <c r="L2569" s="42"/>
      <c r="M2569" s="43"/>
    </row>
    <row r="2570" spans="1:13" ht="12.75" customHeight="1">
      <c r="A2570" s="42"/>
      <c r="B2570" s="50"/>
      <c r="C2570" s="39"/>
      <c r="D2570" s="38"/>
      <c r="E2570" s="40"/>
      <c r="F2570" s="41"/>
      <c r="G2570" s="41"/>
      <c r="H2570" s="41"/>
      <c r="I2570" s="41"/>
      <c r="J2570" s="41"/>
      <c r="K2570" s="41"/>
      <c r="L2570" s="42"/>
      <c r="M2570" s="43"/>
    </row>
    <row r="2571" spans="1:13" ht="12.75" customHeight="1">
      <c r="A2571" s="42"/>
      <c r="B2571" s="50"/>
      <c r="C2571" s="39"/>
      <c r="D2571" s="38"/>
      <c r="E2571" s="40"/>
      <c r="F2571" s="41"/>
      <c r="G2571" s="41"/>
      <c r="H2571" s="41"/>
      <c r="I2571" s="41"/>
      <c r="J2571" s="41"/>
      <c r="K2571" s="41"/>
      <c r="L2571" s="42"/>
      <c r="M2571" s="43"/>
    </row>
    <row r="2572" spans="1:13" ht="12.75" customHeight="1">
      <c r="A2572" s="42"/>
      <c r="B2572" s="50"/>
      <c r="C2572" s="39"/>
      <c r="D2572" s="38"/>
      <c r="E2572" s="40"/>
      <c r="F2572" s="41"/>
      <c r="G2572" s="41"/>
      <c r="H2572" s="41"/>
      <c r="I2572" s="41"/>
      <c r="J2572" s="41"/>
      <c r="K2572" s="41"/>
      <c r="L2572" s="42"/>
      <c r="M2572" s="43"/>
    </row>
    <row r="2573" spans="1:13" ht="12.75" customHeight="1">
      <c r="A2573" s="42"/>
      <c r="B2573" s="50"/>
      <c r="C2573" s="39"/>
      <c r="D2573" s="38"/>
      <c r="E2573" s="40"/>
      <c r="F2573" s="41"/>
      <c r="G2573" s="41"/>
      <c r="H2573" s="41"/>
      <c r="I2573" s="41"/>
      <c r="J2573" s="41"/>
      <c r="K2573" s="41"/>
      <c r="L2573" s="42"/>
      <c r="M2573" s="43"/>
    </row>
    <row r="2574" spans="1:13" ht="12.75" customHeight="1">
      <c r="A2574" s="42"/>
      <c r="B2574" s="50"/>
      <c r="C2574" s="39"/>
      <c r="D2574" s="38"/>
      <c r="E2574" s="40"/>
      <c r="F2574" s="41"/>
      <c r="G2574" s="41"/>
      <c r="H2574" s="41"/>
      <c r="I2574" s="41"/>
      <c r="J2574" s="41"/>
      <c r="K2574" s="41"/>
      <c r="L2574" s="42"/>
      <c r="M2574" s="43"/>
    </row>
    <row r="2575" spans="1:13" ht="12.75" customHeight="1">
      <c r="A2575" s="42"/>
      <c r="B2575" s="50"/>
      <c r="C2575" s="39"/>
      <c r="D2575" s="38"/>
      <c r="E2575" s="40"/>
      <c r="F2575" s="41"/>
      <c r="G2575" s="41"/>
      <c r="H2575" s="41"/>
      <c r="I2575" s="41"/>
      <c r="J2575" s="41"/>
      <c r="K2575" s="41"/>
      <c r="L2575" s="42"/>
      <c r="M2575" s="43"/>
    </row>
    <row r="2576" spans="1:13" ht="12.75" customHeight="1">
      <c r="A2576" s="42"/>
      <c r="B2576" s="50"/>
      <c r="C2576" s="39"/>
      <c r="D2576" s="38"/>
      <c r="E2576" s="40"/>
      <c r="F2576" s="41"/>
      <c r="G2576" s="41"/>
      <c r="H2576" s="41"/>
      <c r="I2576" s="41"/>
      <c r="J2576" s="41"/>
      <c r="K2576" s="41"/>
      <c r="L2576" s="42"/>
      <c r="M2576" s="43"/>
    </row>
    <row r="2577" spans="1:13" ht="12.75" customHeight="1">
      <c r="A2577" s="42"/>
      <c r="B2577" s="50"/>
      <c r="C2577" s="39"/>
      <c r="D2577" s="38"/>
      <c r="E2577" s="40"/>
      <c r="F2577" s="41"/>
      <c r="G2577" s="41"/>
      <c r="H2577" s="41"/>
      <c r="I2577" s="41"/>
      <c r="J2577" s="41"/>
      <c r="K2577" s="41"/>
      <c r="L2577" s="42"/>
      <c r="M2577" s="43"/>
    </row>
    <row r="2578" spans="1:13" ht="12.75" customHeight="1">
      <c r="A2578" s="42"/>
      <c r="B2578" s="50"/>
      <c r="C2578" s="39"/>
      <c r="D2578" s="38"/>
      <c r="E2578" s="40"/>
      <c r="F2578" s="41"/>
      <c r="G2578" s="41"/>
      <c r="H2578" s="41"/>
      <c r="I2578" s="41"/>
      <c r="J2578" s="41"/>
      <c r="K2578" s="41"/>
      <c r="L2578" s="42"/>
      <c r="M2578" s="43"/>
    </row>
    <row r="2579" spans="1:13" ht="12.75" customHeight="1">
      <c r="A2579" s="42"/>
      <c r="B2579" s="50"/>
      <c r="C2579" s="39"/>
      <c r="D2579" s="38"/>
      <c r="E2579" s="40"/>
      <c r="F2579" s="41"/>
      <c r="G2579" s="41"/>
      <c r="H2579" s="41"/>
      <c r="I2579" s="41"/>
      <c r="J2579" s="41"/>
      <c r="K2579" s="41"/>
      <c r="L2579" s="42"/>
      <c r="M2579" s="43"/>
    </row>
    <row r="2580" spans="1:13" ht="12.75" customHeight="1">
      <c r="A2580" s="42"/>
      <c r="B2580" s="50"/>
      <c r="C2580" s="39"/>
      <c r="D2580" s="38"/>
      <c r="E2580" s="40"/>
      <c r="F2580" s="41"/>
      <c r="G2580" s="41"/>
      <c r="H2580" s="41"/>
      <c r="I2580" s="41"/>
      <c r="J2580" s="41"/>
      <c r="K2580" s="41"/>
      <c r="L2580" s="42"/>
      <c r="M2580" s="43"/>
    </row>
    <row r="2581" spans="1:13" ht="12.75" customHeight="1">
      <c r="A2581" s="42"/>
      <c r="B2581" s="50"/>
      <c r="C2581" s="39"/>
      <c r="D2581" s="38"/>
      <c r="E2581" s="40"/>
      <c r="F2581" s="41"/>
      <c r="G2581" s="41"/>
      <c r="H2581" s="41"/>
      <c r="I2581" s="41"/>
      <c r="J2581" s="41"/>
      <c r="K2581" s="41"/>
      <c r="L2581" s="42"/>
      <c r="M2581" s="43"/>
    </row>
    <row r="2582" spans="1:13" ht="12.75" customHeight="1">
      <c r="A2582" s="42"/>
      <c r="B2582" s="50"/>
      <c r="C2582" s="39"/>
      <c r="D2582" s="38"/>
      <c r="E2582" s="40"/>
      <c r="F2582" s="41"/>
      <c r="G2582" s="41"/>
      <c r="H2582" s="41"/>
      <c r="I2582" s="41"/>
      <c r="J2582" s="41"/>
      <c r="K2582" s="41"/>
      <c r="L2582" s="42"/>
      <c r="M2582" s="43"/>
    </row>
    <row r="2583" spans="1:13" ht="12.75" customHeight="1">
      <c r="A2583" s="42"/>
      <c r="B2583" s="50"/>
      <c r="C2583" s="39"/>
      <c r="D2583" s="38"/>
      <c r="E2583" s="40"/>
      <c r="F2583" s="41"/>
      <c r="G2583" s="41"/>
      <c r="H2583" s="41"/>
      <c r="I2583" s="41"/>
      <c r="J2583" s="41"/>
      <c r="K2583" s="41"/>
      <c r="L2583" s="42"/>
      <c r="M2583" s="43"/>
    </row>
    <row r="2584" spans="1:13" ht="12.75" customHeight="1">
      <c r="A2584" s="42"/>
      <c r="B2584" s="50"/>
      <c r="C2584" s="39"/>
      <c r="D2584" s="38"/>
      <c r="E2584" s="40"/>
      <c r="F2584" s="41"/>
      <c r="G2584" s="41"/>
      <c r="H2584" s="41"/>
      <c r="I2584" s="41"/>
      <c r="J2584" s="41"/>
      <c r="K2584" s="41"/>
      <c r="L2584" s="42"/>
      <c r="M2584" s="43"/>
    </row>
    <row r="2585" spans="1:13" ht="12.75" customHeight="1">
      <c r="A2585" s="42"/>
      <c r="B2585" s="50"/>
      <c r="C2585" s="39"/>
      <c r="D2585" s="38"/>
      <c r="E2585" s="40"/>
      <c r="F2585" s="41"/>
      <c r="G2585" s="41"/>
      <c r="H2585" s="41"/>
      <c r="I2585" s="41"/>
      <c r="J2585" s="41"/>
      <c r="K2585" s="41"/>
      <c r="L2585" s="42"/>
      <c r="M2585" s="43"/>
    </row>
    <row r="2586" spans="1:13" ht="12.75" customHeight="1">
      <c r="A2586" s="42"/>
      <c r="B2586" s="50"/>
      <c r="C2586" s="39"/>
      <c r="D2586" s="38"/>
      <c r="E2586" s="40"/>
      <c r="F2586" s="41"/>
      <c r="G2586" s="41"/>
      <c r="H2586" s="41"/>
      <c r="I2586" s="41"/>
      <c r="J2586" s="41"/>
      <c r="K2586" s="41"/>
      <c r="L2586" s="42"/>
      <c r="M2586" s="43"/>
    </row>
    <row r="2587" spans="1:13" ht="12.75" customHeight="1">
      <c r="A2587" s="42"/>
      <c r="B2587" s="50"/>
      <c r="C2587" s="39"/>
      <c r="D2587" s="38"/>
      <c r="E2587" s="40"/>
      <c r="F2587" s="41"/>
      <c r="G2587" s="41"/>
      <c r="H2587" s="41"/>
      <c r="I2587" s="41"/>
      <c r="J2587" s="41"/>
      <c r="K2587" s="41"/>
      <c r="L2587" s="42"/>
      <c r="M2587" s="43"/>
    </row>
    <row r="2588" spans="1:13" ht="12.75" customHeight="1">
      <c r="A2588" s="42"/>
      <c r="B2588" s="50"/>
      <c r="C2588" s="39"/>
      <c r="D2588" s="38"/>
      <c r="E2588" s="40"/>
      <c r="F2588" s="41"/>
      <c r="G2588" s="41"/>
      <c r="H2588" s="41"/>
      <c r="I2588" s="41"/>
      <c r="J2588" s="41"/>
      <c r="K2588" s="41"/>
      <c r="L2588" s="42"/>
      <c r="M2588" s="43"/>
    </row>
    <row r="2589" spans="1:13" ht="12.75" customHeight="1">
      <c r="A2589" s="42"/>
      <c r="B2589" s="50"/>
      <c r="C2589" s="39"/>
      <c r="D2589" s="38"/>
      <c r="E2589" s="49"/>
      <c r="F2589" s="41"/>
      <c r="G2589" s="41"/>
      <c r="H2589" s="41"/>
      <c r="I2589" s="41"/>
      <c r="J2589" s="41"/>
      <c r="K2589" s="41"/>
      <c r="L2589" s="42"/>
      <c r="M2589" s="43"/>
    </row>
    <row r="2590" spans="1:13" ht="12.75" customHeight="1">
      <c r="A2590" s="42"/>
      <c r="B2590" s="50"/>
      <c r="C2590" s="39"/>
      <c r="D2590" s="38"/>
      <c r="E2590" s="40"/>
      <c r="F2590" s="41"/>
      <c r="G2590" s="41"/>
      <c r="H2590" s="41"/>
      <c r="I2590" s="41"/>
      <c r="J2590" s="41"/>
      <c r="K2590" s="41"/>
      <c r="L2590" s="42"/>
      <c r="M2590" s="43"/>
    </row>
    <row r="2591" spans="1:13" ht="12.75" customHeight="1">
      <c r="A2591" s="42"/>
      <c r="B2591" s="50"/>
      <c r="C2591" s="39"/>
      <c r="D2591" s="38"/>
      <c r="E2591" s="40"/>
      <c r="F2591" s="41"/>
      <c r="G2591" s="41"/>
      <c r="H2591" s="41"/>
      <c r="I2591" s="41"/>
      <c r="J2591" s="41"/>
      <c r="K2591" s="41"/>
      <c r="L2591" s="42"/>
      <c r="M2591" s="43"/>
    </row>
    <row r="2592" spans="1:13" ht="12.75" customHeight="1">
      <c r="A2592" s="42"/>
      <c r="B2592" s="50"/>
      <c r="C2592" s="39"/>
      <c r="D2592" s="38"/>
      <c r="E2592" s="40"/>
      <c r="F2592" s="41"/>
      <c r="G2592" s="41"/>
      <c r="H2592" s="41"/>
      <c r="I2592" s="41"/>
      <c r="J2592" s="41"/>
      <c r="K2592" s="41"/>
      <c r="L2592" s="42"/>
      <c r="M2592" s="43"/>
    </row>
    <row r="2593" spans="1:13" ht="12.75" customHeight="1">
      <c r="A2593" s="42"/>
      <c r="B2593" s="50"/>
      <c r="C2593" s="39"/>
      <c r="D2593" s="38"/>
      <c r="E2593" s="40"/>
      <c r="F2593" s="41"/>
      <c r="G2593" s="41"/>
      <c r="H2593" s="41"/>
      <c r="I2593" s="41"/>
      <c r="J2593" s="41"/>
      <c r="K2593" s="41"/>
      <c r="L2593" s="42"/>
      <c r="M2593" s="43"/>
    </row>
    <row r="2594" spans="1:13" ht="12.75" customHeight="1">
      <c r="A2594" s="42"/>
      <c r="B2594" s="50"/>
      <c r="C2594" s="39"/>
      <c r="D2594" s="38"/>
      <c r="E2594" s="40"/>
      <c r="F2594" s="41"/>
      <c r="G2594" s="41"/>
      <c r="H2594" s="41"/>
      <c r="I2594" s="41"/>
      <c r="J2594" s="41"/>
      <c r="K2594" s="41"/>
      <c r="L2594" s="42"/>
      <c r="M2594" s="43"/>
    </row>
    <row r="2595" spans="1:13" ht="12.75" customHeight="1">
      <c r="A2595" s="42"/>
      <c r="B2595" s="50"/>
      <c r="C2595" s="39"/>
      <c r="D2595" s="38"/>
      <c r="E2595" s="40"/>
      <c r="F2595" s="41"/>
      <c r="G2595" s="41"/>
      <c r="H2595" s="41"/>
      <c r="I2595" s="41"/>
      <c r="J2595" s="41"/>
      <c r="K2595" s="41"/>
      <c r="L2595" s="42"/>
      <c r="M2595" s="43"/>
    </row>
    <row r="2596" spans="1:13" ht="12.75" customHeight="1">
      <c r="A2596" s="42"/>
      <c r="B2596" s="50"/>
      <c r="C2596" s="39"/>
      <c r="D2596" s="38"/>
      <c r="E2596" s="40"/>
      <c r="F2596" s="41"/>
      <c r="G2596" s="41"/>
      <c r="H2596" s="41"/>
      <c r="I2596" s="41"/>
      <c r="J2596" s="41"/>
      <c r="K2596" s="41"/>
      <c r="L2596" s="42"/>
      <c r="M2596" s="43"/>
    </row>
    <row r="2597" spans="1:13" ht="12.75" customHeight="1">
      <c r="A2597" s="42"/>
      <c r="B2597" s="50"/>
      <c r="C2597" s="39"/>
      <c r="D2597" s="38"/>
      <c r="E2597" s="40"/>
      <c r="F2597" s="41"/>
      <c r="G2597" s="41"/>
      <c r="H2597" s="41"/>
      <c r="I2597" s="41"/>
      <c r="J2597" s="41"/>
      <c r="K2597" s="41"/>
      <c r="L2597" s="42"/>
      <c r="M2597" s="43"/>
    </row>
    <row r="2598" spans="1:13" ht="12.75" customHeight="1">
      <c r="A2598" s="42"/>
      <c r="B2598" s="50"/>
      <c r="C2598" s="39"/>
      <c r="D2598" s="38"/>
      <c r="E2598" s="40"/>
      <c r="F2598" s="41"/>
      <c r="G2598" s="41"/>
      <c r="H2598" s="41"/>
      <c r="I2598" s="41"/>
      <c r="J2598" s="41"/>
      <c r="K2598" s="41"/>
      <c r="L2598" s="42"/>
      <c r="M2598" s="43"/>
    </row>
    <row r="2599" spans="1:13" ht="12.75" customHeight="1">
      <c r="A2599" s="42"/>
      <c r="B2599" s="50"/>
      <c r="C2599" s="39"/>
      <c r="D2599" s="38"/>
      <c r="E2599" s="40"/>
      <c r="F2599" s="41"/>
      <c r="G2599" s="41"/>
      <c r="H2599" s="41"/>
      <c r="I2599" s="41"/>
      <c r="J2599" s="41"/>
      <c r="K2599" s="41"/>
      <c r="L2599" s="42"/>
      <c r="M2599" s="43"/>
    </row>
    <row r="2600" spans="1:13" ht="12.75" customHeight="1">
      <c r="A2600" s="42"/>
      <c r="B2600" s="50"/>
      <c r="C2600" s="39"/>
      <c r="D2600" s="38"/>
      <c r="E2600" s="40"/>
      <c r="F2600" s="41"/>
      <c r="G2600" s="41"/>
      <c r="H2600" s="41"/>
      <c r="I2600" s="41"/>
      <c r="J2600" s="41"/>
      <c r="K2600" s="41"/>
      <c r="L2600" s="42"/>
      <c r="M2600" s="43"/>
    </row>
    <row r="2601" spans="1:13" ht="12.75" customHeight="1">
      <c r="A2601" s="42"/>
      <c r="B2601" s="50"/>
      <c r="C2601" s="39"/>
      <c r="D2601" s="38"/>
      <c r="E2601" s="40"/>
      <c r="F2601" s="41"/>
      <c r="G2601" s="41"/>
      <c r="H2601" s="41"/>
      <c r="I2601" s="41"/>
      <c r="J2601" s="41"/>
      <c r="K2601" s="41"/>
      <c r="L2601" s="42"/>
      <c r="M2601" s="43"/>
    </row>
    <row r="2602" spans="1:13" ht="12.75" customHeight="1">
      <c r="A2602" s="42"/>
      <c r="B2602" s="50"/>
      <c r="C2602" s="39"/>
      <c r="D2602" s="38"/>
      <c r="E2602" s="40"/>
      <c r="F2602" s="41"/>
      <c r="G2602" s="41"/>
      <c r="H2602" s="41"/>
      <c r="I2602" s="41"/>
      <c r="J2602" s="41"/>
      <c r="K2602" s="41"/>
      <c r="L2602" s="42"/>
      <c r="M2602" s="43"/>
    </row>
    <row r="2603" spans="1:13" ht="12.75" customHeight="1">
      <c r="A2603" s="42"/>
      <c r="B2603" s="50"/>
      <c r="C2603" s="39"/>
      <c r="D2603" s="38"/>
      <c r="E2603" s="40"/>
      <c r="F2603" s="41"/>
      <c r="G2603" s="41"/>
      <c r="H2603" s="41"/>
      <c r="I2603" s="41"/>
      <c r="J2603" s="41"/>
      <c r="K2603" s="41"/>
      <c r="L2603" s="42"/>
      <c r="M2603" s="43"/>
    </row>
    <row r="2604" spans="1:13" ht="12.75" customHeight="1">
      <c r="A2604" s="42"/>
      <c r="B2604" s="50"/>
      <c r="C2604" s="39"/>
      <c r="D2604" s="38"/>
      <c r="E2604" s="40"/>
      <c r="F2604" s="41"/>
      <c r="G2604" s="41"/>
      <c r="H2604" s="41"/>
      <c r="I2604" s="41"/>
      <c r="J2604" s="41"/>
      <c r="K2604" s="41"/>
      <c r="L2604" s="42"/>
      <c r="M2604" s="43"/>
    </row>
    <row r="2605" spans="1:13" ht="12.75" customHeight="1">
      <c r="A2605" s="42"/>
      <c r="B2605" s="50"/>
      <c r="C2605" s="39"/>
      <c r="D2605" s="38"/>
      <c r="E2605" s="40"/>
      <c r="F2605" s="41"/>
      <c r="G2605" s="41"/>
      <c r="H2605" s="41"/>
      <c r="I2605" s="41"/>
      <c r="J2605" s="41"/>
      <c r="K2605" s="41"/>
      <c r="L2605" s="42"/>
      <c r="M2605" s="43"/>
    </row>
    <row r="2606" spans="1:13" ht="12.75" customHeight="1">
      <c r="A2606" s="42"/>
      <c r="B2606" s="50"/>
      <c r="C2606" s="39"/>
      <c r="D2606" s="38"/>
      <c r="E2606" s="40"/>
      <c r="F2606" s="41"/>
      <c r="G2606" s="41"/>
      <c r="H2606" s="41"/>
      <c r="I2606" s="41"/>
      <c r="J2606" s="41"/>
      <c r="K2606" s="41"/>
      <c r="L2606" s="42"/>
      <c r="M2606" s="43"/>
    </row>
    <row r="2607" spans="1:13" ht="12.75" customHeight="1">
      <c r="A2607" s="42"/>
      <c r="B2607" s="50"/>
      <c r="C2607" s="39"/>
      <c r="D2607" s="38"/>
      <c r="E2607" s="40"/>
      <c r="F2607" s="41"/>
      <c r="G2607" s="41"/>
      <c r="H2607" s="41"/>
      <c r="I2607" s="41"/>
      <c r="J2607" s="41"/>
      <c r="K2607" s="41"/>
      <c r="L2607" s="42"/>
      <c r="M2607" s="43"/>
    </row>
    <row r="2608" spans="1:13" ht="12.75" customHeight="1">
      <c r="A2608" s="42"/>
      <c r="B2608" s="50"/>
      <c r="C2608" s="39"/>
      <c r="D2608" s="38"/>
      <c r="E2608" s="40"/>
      <c r="F2608" s="41"/>
      <c r="G2608" s="41"/>
      <c r="H2608" s="41"/>
      <c r="I2608" s="41"/>
      <c r="J2608" s="41"/>
      <c r="K2608" s="41"/>
      <c r="L2608" s="42"/>
      <c r="M2608" s="43"/>
    </row>
    <row r="2609" spans="1:13" ht="12.75" customHeight="1">
      <c r="A2609" s="42"/>
      <c r="B2609" s="50"/>
      <c r="C2609" s="39"/>
      <c r="D2609" s="38"/>
      <c r="E2609" s="40"/>
      <c r="F2609" s="41"/>
      <c r="G2609" s="41"/>
      <c r="H2609" s="41"/>
      <c r="I2609" s="41"/>
      <c r="J2609" s="41"/>
      <c r="K2609" s="41"/>
      <c r="L2609" s="42"/>
      <c r="M2609" s="43"/>
    </row>
    <row r="2610" spans="1:13" ht="12.75" customHeight="1">
      <c r="A2610" s="42"/>
      <c r="B2610" s="50"/>
      <c r="C2610" s="39"/>
      <c r="D2610" s="38"/>
      <c r="E2610" s="49"/>
      <c r="F2610" s="41"/>
      <c r="G2610" s="41"/>
      <c r="H2610" s="41"/>
      <c r="I2610" s="41"/>
      <c r="J2610" s="41"/>
      <c r="K2610" s="41"/>
      <c r="L2610" s="42"/>
      <c r="M2610" s="43"/>
    </row>
    <row r="2611" spans="1:13" ht="12.75" customHeight="1">
      <c r="A2611" s="42"/>
      <c r="B2611" s="50"/>
      <c r="C2611" s="39"/>
      <c r="D2611" s="38"/>
      <c r="E2611" s="40"/>
      <c r="F2611" s="41"/>
      <c r="G2611" s="41"/>
      <c r="H2611" s="41"/>
      <c r="I2611" s="41"/>
      <c r="J2611" s="41"/>
      <c r="K2611" s="41"/>
      <c r="L2611" s="42"/>
      <c r="M2611" s="43"/>
    </row>
    <row r="2612" spans="1:13" ht="12.75" customHeight="1">
      <c r="A2612" s="42"/>
      <c r="B2612" s="50"/>
      <c r="C2612" s="39"/>
      <c r="D2612" s="38"/>
      <c r="E2612" s="40"/>
      <c r="F2612" s="41"/>
      <c r="G2612" s="41"/>
      <c r="H2612" s="41"/>
      <c r="I2612" s="41"/>
      <c r="J2612" s="41"/>
      <c r="K2612" s="41"/>
      <c r="L2612" s="42"/>
      <c r="M2612" s="43"/>
    </row>
    <row r="2613" spans="1:13" ht="12.75" customHeight="1">
      <c r="A2613" s="42"/>
      <c r="B2613" s="50"/>
      <c r="C2613" s="39"/>
      <c r="D2613" s="38"/>
      <c r="E2613" s="40"/>
      <c r="F2613" s="41"/>
      <c r="G2613" s="41"/>
      <c r="H2613" s="41"/>
      <c r="I2613" s="41"/>
      <c r="J2613" s="41"/>
      <c r="K2613" s="41"/>
      <c r="L2613" s="42"/>
      <c r="M2613" s="43"/>
    </row>
    <row r="2614" spans="1:13" ht="12.75" customHeight="1">
      <c r="A2614" s="42"/>
      <c r="B2614" s="50"/>
      <c r="C2614" s="39"/>
      <c r="D2614" s="38"/>
      <c r="E2614" s="40"/>
      <c r="F2614" s="41"/>
      <c r="G2614" s="41"/>
      <c r="H2614" s="41"/>
      <c r="I2614" s="41"/>
      <c r="J2614" s="41"/>
      <c r="K2614" s="41"/>
      <c r="L2614" s="42"/>
      <c r="M2614" s="43"/>
    </row>
    <row r="2615" spans="1:13" ht="12.75" customHeight="1">
      <c r="A2615" s="42"/>
      <c r="B2615" s="50"/>
      <c r="C2615" s="39"/>
      <c r="D2615" s="38"/>
      <c r="E2615" s="40"/>
      <c r="F2615" s="41"/>
      <c r="G2615" s="41"/>
      <c r="H2615" s="41"/>
      <c r="I2615" s="41"/>
      <c r="J2615" s="41"/>
      <c r="K2615" s="41"/>
      <c r="L2615" s="42"/>
      <c r="M2615" s="43"/>
    </row>
    <row r="2616" spans="1:13" ht="12.75" customHeight="1">
      <c r="A2616" s="42"/>
      <c r="B2616" s="50"/>
      <c r="C2616" s="39"/>
      <c r="D2616" s="38"/>
      <c r="E2616" s="40"/>
      <c r="F2616" s="41"/>
      <c r="G2616" s="41"/>
      <c r="H2616" s="41"/>
      <c r="I2616" s="41"/>
      <c r="J2616" s="41"/>
      <c r="K2616" s="41"/>
      <c r="L2616" s="42"/>
      <c r="M2616" s="43"/>
    </row>
    <row r="2617" spans="1:13" ht="12.75" customHeight="1">
      <c r="A2617" s="42"/>
      <c r="B2617" s="50"/>
      <c r="C2617" s="39"/>
      <c r="D2617" s="38"/>
      <c r="E2617" s="40"/>
      <c r="F2617" s="41"/>
      <c r="G2617" s="41"/>
      <c r="H2617" s="41"/>
      <c r="I2617" s="41"/>
      <c r="J2617" s="41"/>
      <c r="K2617" s="41"/>
      <c r="L2617" s="42"/>
      <c r="M2617" s="43"/>
    </row>
    <row r="2618" spans="1:13" ht="12.75" customHeight="1">
      <c r="A2618" s="42"/>
      <c r="B2618" s="50"/>
      <c r="C2618" s="39"/>
      <c r="D2618" s="38"/>
      <c r="E2618" s="40"/>
      <c r="F2618" s="41"/>
      <c r="G2618" s="41"/>
      <c r="H2618" s="41"/>
      <c r="I2618" s="41"/>
      <c r="J2618" s="41"/>
      <c r="K2618" s="41"/>
      <c r="L2618" s="42"/>
      <c r="M2618" s="43"/>
    </row>
    <row r="2619" spans="1:13" ht="12.75" customHeight="1">
      <c r="A2619" s="42"/>
      <c r="B2619" s="50"/>
      <c r="C2619" s="39"/>
      <c r="D2619" s="38"/>
      <c r="E2619" s="40"/>
      <c r="F2619" s="41"/>
      <c r="G2619" s="41"/>
      <c r="H2619" s="41"/>
      <c r="I2619" s="41"/>
      <c r="J2619" s="41"/>
      <c r="K2619" s="41"/>
      <c r="L2619" s="42"/>
      <c r="M2619" s="43"/>
    </row>
    <row r="2620" spans="1:13" ht="12.75" customHeight="1">
      <c r="A2620" s="42"/>
      <c r="B2620" s="50"/>
      <c r="C2620" s="39"/>
      <c r="D2620" s="38"/>
      <c r="E2620" s="40"/>
      <c r="F2620" s="41"/>
      <c r="G2620" s="41"/>
      <c r="H2620" s="41"/>
      <c r="I2620" s="41"/>
      <c r="J2620" s="41"/>
      <c r="K2620" s="41"/>
      <c r="L2620" s="42"/>
      <c r="M2620" s="43"/>
    </row>
    <row r="2621" spans="1:13" ht="12.75" customHeight="1">
      <c r="A2621" s="42"/>
      <c r="B2621" s="50"/>
      <c r="C2621" s="39"/>
      <c r="D2621" s="38"/>
      <c r="E2621" s="40"/>
      <c r="F2621" s="41"/>
      <c r="G2621" s="41"/>
      <c r="H2621" s="41"/>
      <c r="I2621" s="41"/>
      <c r="J2621" s="41"/>
      <c r="K2621" s="41"/>
      <c r="L2621" s="42"/>
      <c r="M2621" s="43"/>
    </row>
    <row r="2622" spans="1:13" ht="12.75" customHeight="1">
      <c r="A2622" s="42"/>
      <c r="B2622" s="50"/>
      <c r="C2622" s="39"/>
      <c r="D2622" s="38"/>
      <c r="E2622" s="40"/>
      <c r="F2622" s="41"/>
      <c r="G2622" s="41"/>
      <c r="H2622" s="41"/>
      <c r="I2622" s="41"/>
      <c r="J2622" s="41"/>
      <c r="K2622" s="41"/>
      <c r="L2622" s="42"/>
      <c r="M2622" s="43"/>
    </row>
    <row r="2623" spans="1:13" ht="12.75" customHeight="1">
      <c r="A2623" s="42"/>
      <c r="B2623" s="50"/>
      <c r="C2623" s="39"/>
      <c r="D2623" s="38"/>
      <c r="E2623" s="40"/>
      <c r="F2623" s="41"/>
      <c r="G2623" s="41"/>
      <c r="H2623" s="41"/>
      <c r="I2623" s="41"/>
      <c r="J2623" s="41"/>
      <c r="K2623" s="41"/>
      <c r="L2623" s="42"/>
      <c r="M2623" s="43"/>
    </row>
    <row r="2624" spans="1:13" ht="12.75" customHeight="1">
      <c r="A2624" s="42"/>
      <c r="B2624" s="50"/>
      <c r="C2624" s="39"/>
      <c r="D2624" s="38"/>
      <c r="E2624" s="40"/>
      <c r="F2624" s="41"/>
      <c r="G2624" s="41"/>
      <c r="H2624" s="41"/>
      <c r="I2624" s="41"/>
      <c r="J2624" s="41"/>
      <c r="K2624" s="41"/>
      <c r="L2624" s="42"/>
      <c r="M2624" s="43"/>
    </row>
    <row r="2625" spans="1:13" ht="12.75" customHeight="1">
      <c r="A2625" s="42"/>
      <c r="B2625" s="50"/>
      <c r="C2625" s="39"/>
      <c r="D2625" s="38"/>
      <c r="E2625" s="40"/>
      <c r="F2625" s="41"/>
      <c r="G2625" s="41"/>
      <c r="H2625" s="41"/>
      <c r="I2625" s="41"/>
      <c r="J2625" s="41"/>
      <c r="K2625" s="41"/>
      <c r="L2625" s="42"/>
      <c r="M2625" s="43"/>
    </row>
    <row r="2626" spans="1:13" ht="12.75" customHeight="1">
      <c r="A2626" s="42"/>
      <c r="B2626" s="50"/>
      <c r="C2626" s="39"/>
      <c r="D2626" s="38"/>
      <c r="E2626" s="40"/>
      <c r="F2626" s="41"/>
      <c r="G2626" s="41"/>
      <c r="H2626" s="41"/>
      <c r="I2626" s="41"/>
      <c r="J2626" s="41"/>
      <c r="K2626" s="41"/>
      <c r="L2626" s="42"/>
      <c r="M2626" s="43"/>
    </row>
    <row r="2627" spans="1:13" ht="12.75" customHeight="1">
      <c r="A2627" s="42"/>
      <c r="B2627" s="50"/>
      <c r="C2627" s="39"/>
      <c r="D2627" s="38"/>
      <c r="E2627" s="40"/>
      <c r="F2627" s="41"/>
      <c r="G2627" s="41"/>
      <c r="H2627" s="41"/>
      <c r="I2627" s="41"/>
      <c r="J2627" s="41"/>
      <c r="K2627" s="41"/>
      <c r="L2627" s="42"/>
      <c r="M2627" s="43"/>
    </row>
    <row r="2628" spans="1:13" ht="12.75" customHeight="1">
      <c r="A2628" s="42"/>
      <c r="B2628" s="50"/>
      <c r="C2628" s="39"/>
      <c r="D2628" s="38"/>
      <c r="E2628" s="40"/>
      <c r="F2628" s="41"/>
      <c r="G2628" s="41"/>
      <c r="H2628" s="41"/>
      <c r="I2628" s="41"/>
      <c r="J2628" s="41"/>
      <c r="K2628" s="41"/>
      <c r="L2628" s="42"/>
      <c r="M2628" s="43"/>
    </row>
    <row r="2629" spans="1:13" ht="12.75" customHeight="1">
      <c r="A2629" s="42"/>
      <c r="B2629" s="50"/>
      <c r="C2629" s="39"/>
      <c r="D2629" s="38"/>
      <c r="E2629" s="40"/>
      <c r="F2629" s="41"/>
      <c r="G2629" s="41"/>
      <c r="H2629" s="41"/>
      <c r="I2629" s="41"/>
      <c r="J2629" s="41"/>
      <c r="K2629" s="41"/>
      <c r="L2629" s="42"/>
      <c r="M2629" s="43"/>
    </row>
    <row r="2630" spans="1:13" ht="12.75" customHeight="1">
      <c r="A2630" s="42"/>
      <c r="B2630" s="50"/>
      <c r="C2630" s="39"/>
      <c r="D2630" s="38"/>
      <c r="E2630" s="40"/>
      <c r="F2630" s="41"/>
      <c r="G2630" s="41"/>
      <c r="H2630" s="41"/>
      <c r="I2630" s="41"/>
      <c r="J2630" s="41"/>
      <c r="K2630" s="41"/>
      <c r="L2630" s="42"/>
      <c r="M2630" s="43"/>
    </row>
    <row r="2631" spans="1:13" ht="12.75" customHeight="1">
      <c r="A2631" s="42"/>
      <c r="B2631" s="50"/>
      <c r="C2631" s="39"/>
      <c r="D2631" s="38"/>
      <c r="E2631" s="49"/>
      <c r="F2631" s="41"/>
      <c r="G2631" s="41"/>
      <c r="H2631" s="41"/>
      <c r="I2631" s="41"/>
      <c r="J2631" s="41"/>
      <c r="K2631" s="41"/>
      <c r="L2631" s="42"/>
      <c r="M2631" s="43"/>
    </row>
    <row r="2632" spans="1:13" ht="12.75" customHeight="1">
      <c r="A2632" s="42"/>
      <c r="B2632" s="50"/>
      <c r="C2632" s="39"/>
      <c r="D2632" s="38"/>
      <c r="E2632" s="40"/>
      <c r="F2632" s="41"/>
      <c r="G2632" s="41"/>
      <c r="H2632" s="41"/>
      <c r="I2632" s="41"/>
      <c r="J2632" s="41"/>
      <c r="K2632" s="41"/>
      <c r="L2632" s="42"/>
      <c r="M2632" s="43"/>
    </row>
    <row r="2633" spans="1:13" ht="12.75" customHeight="1">
      <c r="A2633" s="42"/>
      <c r="B2633" s="50"/>
      <c r="C2633" s="39"/>
      <c r="D2633" s="38"/>
      <c r="E2633" s="40"/>
      <c r="F2633" s="41"/>
      <c r="G2633" s="41"/>
      <c r="H2633" s="41"/>
      <c r="I2633" s="41"/>
      <c r="J2633" s="41"/>
      <c r="K2633" s="41"/>
      <c r="L2633" s="42"/>
      <c r="M2633" s="43"/>
    </row>
    <row r="2634" spans="1:13" ht="12.75" customHeight="1">
      <c r="A2634" s="42"/>
      <c r="B2634" s="50"/>
      <c r="C2634" s="39"/>
      <c r="D2634" s="38"/>
      <c r="E2634" s="40"/>
      <c r="F2634" s="41"/>
      <c r="G2634" s="41"/>
      <c r="H2634" s="41"/>
      <c r="I2634" s="41"/>
      <c r="J2634" s="41"/>
      <c r="K2634" s="41"/>
      <c r="L2634" s="42"/>
      <c r="M2634" s="43"/>
    </row>
    <row r="2635" spans="1:13" ht="12.75" customHeight="1">
      <c r="A2635" s="42"/>
      <c r="B2635" s="50"/>
      <c r="C2635" s="39"/>
      <c r="D2635" s="38"/>
      <c r="E2635" s="40"/>
      <c r="F2635" s="41"/>
      <c r="G2635" s="41"/>
      <c r="H2635" s="41"/>
      <c r="I2635" s="41"/>
      <c r="J2635" s="41"/>
      <c r="K2635" s="41"/>
      <c r="L2635" s="42"/>
      <c r="M2635" s="43"/>
    </row>
    <row r="2636" spans="1:13" ht="12.75" customHeight="1">
      <c r="A2636" s="42"/>
      <c r="B2636" s="50"/>
      <c r="C2636" s="39"/>
      <c r="D2636" s="38"/>
      <c r="E2636" s="40"/>
      <c r="F2636" s="41"/>
      <c r="G2636" s="41"/>
      <c r="H2636" s="41"/>
      <c r="I2636" s="41"/>
      <c r="J2636" s="41"/>
      <c r="K2636" s="41"/>
      <c r="L2636" s="42"/>
      <c r="M2636" s="43"/>
    </row>
    <row r="2637" spans="1:13" ht="12.75" customHeight="1">
      <c r="A2637" s="42"/>
      <c r="B2637" s="50"/>
      <c r="C2637" s="39"/>
      <c r="D2637" s="38"/>
      <c r="E2637" s="40"/>
      <c r="F2637" s="41"/>
      <c r="G2637" s="41"/>
      <c r="H2637" s="41"/>
      <c r="I2637" s="41"/>
      <c r="J2637" s="41"/>
      <c r="K2637" s="41"/>
      <c r="L2637" s="42"/>
      <c r="M2637" s="43"/>
    </row>
    <row r="2638" spans="1:13" ht="12.75" customHeight="1">
      <c r="A2638" s="42"/>
      <c r="B2638" s="50"/>
      <c r="C2638" s="39"/>
      <c r="D2638" s="38"/>
      <c r="E2638" s="40"/>
      <c r="F2638" s="41"/>
      <c r="G2638" s="41"/>
      <c r="H2638" s="41"/>
      <c r="I2638" s="41"/>
      <c r="J2638" s="41"/>
      <c r="K2638" s="41"/>
      <c r="L2638" s="42"/>
      <c r="M2638" s="43"/>
    </row>
    <row r="2639" spans="1:13" ht="12.75" customHeight="1">
      <c r="A2639" s="42"/>
      <c r="B2639" s="50"/>
      <c r="C2639" s="39"/>
      <c r="D2639" s="38"/>
      <c r="E2639" s="40"/>
      <c r="F2639" s="41"/>
      <c r="G2639" s="41"/>
      <c r="H2639" s="41"/>
      <c r="I2639" s="41"/>
      <c r="J2639" s="41"/>
      <c r="K2639" s="41"/>
      <c r="L2639" s="42"/>
      <c r="M2639" s="43"/>
    </row>
    <row r="2640" spans="1:13" ht="12.75" customHeight="1">
      <c r="A2640" s="42"/>
      <c r="B2640" s="50"/>
      <c r="C2640" s="39"/>
      <c r="D2640" s="38"/>
      <c r="E2640" s="40"/>
      <c r="F2640" s="41"/>
      <c r="G2640" s="41"/>
      <c r="H2640" s="41"/>
      <c r="I2640" s="41"/>
      <c r="J2640" s="41"/>
      <c r="K2640" s="41"/>
      <c r="L2640" s="42"/>
      <c r="M2640" s="43"/>
    </row>
    <row r="2641" spans="1:13" ht="12.75" customHeight="1">
      <c r="A2641" s="42"/>
      <c r="B2641" s="50"/>
      <c r="C2641" s="39"/>
      <c r="D2641" s="38"/>
      <c r="E2641" s="40"/>
      <c r="F2641" s="41"/>
      <c r="G2641" s="41"/>
      <c r="H2641" s="41"/>
      <c r="I2641" s="41"/>
      <c r="J2641" s="41"/>
      <c r="K2641" s="41"/>
      <c r="L2641" s="42"/>
      <c r="M2641" s="43"/>
    </row>
    <row r="2642" spans="1:13" ht="12.75" customHeight="1">
      <c r="A2642" s="42"/>
      <c r="B2642" s="50"/>
      <c r="C2642" s="39"/>
      <c r="D2642" s="38"/>
      <c r="E2642" s="40"/>
      <c r="F2642" s="41"/>
      <c r="G2642" s="41"/>
      <c r="H2642" s="41"/>
      <c r="I2642" s="41"/>
      <c r="J2642" s="41"/>
      <c r="K2642" s="41"/>
      <c r="L2642" s="42"/>
      <c r="M2642" s="43"/>
    </row>
    <row r="2643" spans="1:13" ht="12.75" customHeight="1">
      <c r="A2643" s="42"/>
      <c r="B2643" s="50"/>
      <c r="C2643" s="39"/>
      <c r="D2643" s="38"/>
      <c r="E2643" s="40"/>
      <c r="F2643" s="41"/>
      <c r="G2643" s="41"/>
      <c r="H2643" s="41"/>
      <c r="I2643" s="41"/>
      <c r="J2643" s="41"/>
      <c r="K2643" s="41"/>
      <c r="L2643" s="42"/>
      <c r="M2643" s="43"/>
    </row>
    <row r="2644" spans="1:13" ht="12.75" customHeight="1">
      <c r="A2644" s="42"/>
      <c r="B2644" s="50"/>
      <c r="C2644" s="39"/>
      <c r="D2644" s="38"/>
      <c r="E2644" s="40"/>
      <c r="F2644" s="41"/>
      <c r="G2644" s="41"/>
      <c r="H2644" s="41"/>
      <c r="I2644" s="41"/>
      <c r="J2644" s="41"/>
      <c r="K2644" s="41"/>
      <c r="L2644" s="42"/>
      <c r="M2644" s="43"/>
    </row>
    <row r="2645" spans="1:13" ht="12.75" customHeight="1">
      <c r="A2645" s="42"/>
      <c r="B2645" s="50"/>
      <c r="C2645" s="39"/>
      <c r="D2645" s="38"/>
      <c r="E2645" s="40"/>
      <c r="F2645" s="41"/>
      <c r="G2645" s="41"/>
      <c r="H2645" s="41"/>
      <c r="I2645" s="41"/>
      <c r="J2645" s="41"/>
      <c r="K2645" s="41"/>
      <c r="L2645" s="42"/>
      <c r="M2645" s="43"/>
    </row>
    <row r="2646" spans="1:13" ht="12.75" customHeight="1">
      <c r="A2646" s="42"/>
      <c r="B2646" s="50"/>
      <c r="C2646" s="39"/>
      <c r="D2646" s="38"/>
      <c r="E2646" s="40"/>
      <c r="F2646" s="41"/>
      <c r="G2646" s="41"/>
      <c r="H2646" s="41"/>
      <c r="I2646" s="41"/>
      <c r="J2646" s="41"/>
      <c r="K2646" s="41"/>
      <c r="L2646" s="42"/>
      <c r="M2646" s="43"/>
    </row>
    <row r="2647" spans="1:13" ht="12.75" customHeight="1">
      <c r="A2647" s="42"/>
      <c r="B2647" s="50"/>
      <c r="C2647" s="39"/>
      <c r="D2647" s="38"/>
      <c r="E2647" s="40"/>
      <c r="F2647" s="41"/>
      <c r="G2647" s="41"/>
      <c r="H2647" s="41"/>
      <c r="I2647" s="41"/>
      <c r="J2647" s="41"/>
      <c r="K2647" s="41"/>
      <c r="L2647" s="42"/>
      <c r="M2647" s="43"/>
    </row>
    <row r="2648" spans="1:13" ht="12.75" customHeight="1">
      <c r="A2648" s="42"/>
      <c r="B2648" s="50"/>
      <c r="C2648" s="39"/>
      <c r="D2648" s="38"/>
      <c r="E2648" s="40"/>
      <c r="F2648" s="41"/>
      <c r="G2648" s="41"/>
      <c r="H2648" s="41"/>
      <c r="I2648" s="41"/>
      <c r="J2648" s="41"/>
      <c r="K2648" s="41"/>
      <c r="L2648" s="42"/>
      <c r="M2648" s="43"/>
    </row>
    <row r="2649" spans="1:13" ht="12.75" customHeight="1">
      <c r="A2649" s="42"/>
      <c r="B2649" s="50"/>
      <c r="C2649" s="39"/>
      <c r="D2649" s="38"/>
      <c r="E2649" s="40"/>
      <c r="F2649" s="41"/>
      <c r="G2649" s="41"/>
      <c r="H2649" s="41"/>
      <c r="I2649" s="41"/>
      <c r="J2649" s="41"/>
      <c r="K2649" s="41"/>
      <c r="L2649" s="42"/>
      <c r="M2649" s="43"/>
    </row>
    <row r="2650" spans="1:13" ht="12.75" customHeight="1">
      <c r="A2650" s="42"/>
      <c r="B2650" s="50"/>
      <c r="C2650" s="39"/>
      <c r="D2650" s="38"/>
      <c r="E2650" s="40"/>
      <c r="F2650" s="41"/>
      <c r="G2650" s="41"/>
      <c r="H2650" s="41"/>
      <c r="I2650" s="41"/>
      <c r="J2650" s="41"/>
      <c r="K2650" s="41"/>
      <c r="L2650" s="42"/>
      <c r="M2650" s="43"/>
    </row>
    <row r="2651" spans="1:13" ht="12.75" customHeight="1">
      <c r="A2651" s="42"/>
      <c r="B2651" s="50"/>
      <c r="C2651" s="39"/>
      <c r="D2651" s="38"/>
      <c r="E2651" s="40"/>
      <c r="F2651" s="41"/>
      <c r="G2651" s="41"/>
      <c r="H2651" s="41"/>
      <c r="I2651" s="41"/>
      <c r="J2651" s="41"/>
      <c r="K2651" s="41"/>
      <c r="L2651" s="42"/>
      <c r="M2651" s="43"/>
    </row>
    <row r="2652" spans="1:13" ht="12.75" customHeight="1">
      <c r="A2652" s="42"/>
      <c r="B2652" s="50"/>
      <c r="C2652" s="39"/>
      <c r="D2652" s="38"/>
      <c r="E2652" s="49"/>
      <c r="F2652" s="41"/>
      <c r="G2652" s="41"/>
      <c r="H2652" s="41"/>
      <c r="I2652" s="41"/>
      <c r="J2652" s="41"/>
      <c r="K2652" s="41"/>
      <c r="L2652" s="42"/>
      <c r="M2652" s="43"/>
    </row>
    <row r="2653" spans="1:13" ht="12.75" customHeight="1">
      <c r="A2653" s="42"/>
      <c r="B2653" s="50"/>
      <c r="C2653" s="39"/>
      <c r="D2653" s="38"/>
      <c r="E2653" s="40"/>
      <c r="F2653" s="41"/>
      <c r="G2653" s="41"/>
      <c r="H2653" s="41"/>
      <c r="I2653" s="41"/>
      <c r="J2653" s="41"/>
      <c r="K2653" s="41"/>
      <c r="L2653" s="42"/>
      <c r="M2653" s="43"/>
    </row>
    <row r="2654" spans="1:13" ht="12.75" customHeight="1">
      <c r="A2654" s="42"/>
      <c r="B2654" s="50"/>
      <c r="C2654" s="39"/>
      <c r="D2654" s="38"/>
      <c r="E2654" s="40"/>
      <c r="F2654" s="41"/>
      <c r="G2654" s="41"/>
      <c r="H2654" s="41"/>
      <c r="I2654" s="41"/>
      <c r="J2654" s="41"/>
      <c r="K2654" s="41"/>
      <c r="L2654" s="42"/>
      <c r="M2654" s="43"/>
    </row>
    <row r="2655" spans="1:13" ht="12.75" customHeight="1">
      <c r="A2655" s="42"/>
      <c r="B2655" s="50"/>
      <c r="C2655" s="39"/>
      <c r="D2655" s="38"/>
      <c r="E2655" s="40"/>
      <c r="F2655" s="41"/>
      <c r="G2655" s="41"/>
      <c r="H2655" s="41"/>
      <c r="I2655" s="41"/>
      <c r="J2655" s="41"/>
      <c r="K2655" s="41"/>
      <c r="L2655" s="42"/>
      <c r="M2655" s="43"/>
    </row>
    <row r="2656" spans="1:13" ht="12.75" customHeight="1">
      <c r="A2656" s="42"/>
      <c r="B2656" s="50"/>
      <c r="C2656" s="39"/>
      <c r="D2656" s="38"/>
      <c r="E2656" s="40"/>
      <c r="F2656" s="41"/>
      <c r="G2656" s="41"/>
      <c r="H2656" s="41"/>
      <c r="I2656" s="41"/>
      <c r="J2656" s="41"/>
      <c r="K2656" s="41"/>
      <c r="L2656" s="42"/>
      <c r="M2656" s="43"/>
    </row>
    <row r="2657" spans="1:13" ht="12.75" customHeight="1">
      <c r="A2657" s="42"/>
      <c r="B2657" s="50"/>
      <c r="C2657" s="39"/>
      <c r="D2657" s="38"/>
      <c r="E2657" s="40"/>
      <c r="F2657" s="41"/>
      <c r="G2657" s="41"/>
      <c r="H2657" s="41"/>
      <c r="I2657" s="41"/>
      <c r="J2657" s="41"/>
      <c r="K2657" s="41"/>
      <c r="L2657" s="42"/>
      <c r="M2657" s="43"/>
    </row>
    <row r="2658" spans="1:13" ht="12.75" customHeight="1">
      <c r="A2658" s="42"/>
      <c r="B2658" s="50"/>
      <c r="C2658" s="39"/>
      <c r="D2658" s="38"/>
      <c r="E2658" s="40"/>
      <c r="F2658" s="41"/>
      <c r="G2658" s="41"/>
      <c r="H2658" s="41"/>
      <c r="I2658" s="41"/>
      <c r="J2658" s="41"/>
      <c r="K2658" s="41"/>
      <c r="L2658" s="42"/>
      <c r="M2658" s="43"/>
    </row>
    <row r="2659" spans="1:13" ht="12.75" customHeight="1">
      <c r="A2659" s="42"/>
      <c r="B2659" s="50"/>
      <c r="C2659" s="39"/>
      <c r="D2659" s="38"/>
      <c r="E2659" s="40"/>
      <c r="F2659" s="41"/>
      <c r="G2659" s="41"/>
      <c r="H2659" s="41"/>
      <c r="I2659" s="41"/>
      <c r="J2659" s="41"/>
      <c r="K2659" s="41"/>
      <c r="L2659" s="42"/>
      <c r="M2659" s="43"/>
    </row>
    <row r="2660" spans="1:13" ht="12.75" customHeight="1">
      <c r="A2660" s="42"/>
      <c r="B2660" s="50"/>
      <c r="C2660" s="39"/>
      <c r="D2660" s="38"/>
      <c r="E2660" s="40"/>
      <c r="F2660" s="41"/>
      <c r="G2660" s="41"/>
      <c r="H2660" s="41"/>
      <c r="I2660" s="41"/>
      <c r="J2660" s="41"/>
      <c r="K2660" s="41"/>
      <c r="L2660" s="42"/>
      <c r="M2660" s="43"/>
    </row>
    <row r="2661" spans="1:13" ht="12.75" customHeight="1">
      <c r="A2661" s="42"/>
      <c r="B2661" s="50"/>
      <c r="C2661" s="39"/>
      <c r="D2661" s="38"/>
      <c r="E2661" s="40"/>
      <c r="F2661" s="41"/>
      <c r="G2661" s="41"/>
      <c r="H2661" s="41"/>
      <c r="I2661" s="41"/>
      <c r="J2661" s="41"/>
      <c r="K2661" s="41"/>
      <c r="L2661" s="42"/>
      <c r="M2661" s="43"/>
    </row>
    <row r="2662" spans="1:13" ht="12.75" customHeight="1">
      <c r="A2662" s="42"/>
      <c r="B2662" s="50"/>
      <c r="C2662" s="39"/>
      <c r="D2662" s="38"/>
      <c r="E2662" s="40"/>
      <c r="F2662" s="41"/>
      <c r="G2662" s="41"/>
      <c r="H2662" s="41"/>
      <c r="I2662" s="41"/>
      <c r="J2662" s="41"/>
      <c r="K2662" s="41"/>
      <c r="L2662" s="42"/>
      <c r="M2662" s="43"/>
    </row>
    <row r="2663" spans="1:13" ht="12.75" customHeight="1">
      <c r="A2663" s="42"/>
      <c r="B2663" s="50"/>
      <c r="C2663" s="39"/>
      <c r="D2663" s="38"/>
      <c r="E2663" s="40"/>
      <c r="F2663" s="41"/>
      <c r="G2663" s="41"/>
      <c r="H2663" s="41"/>
      <c r="I2663" s="41"/>
      <c r="J2663" s="41"/>
      <c r="K2663" s="41"/>
      <c r="L2663" s="42"/>
      <c r="M2663" s="43"/>
    </row>
    <row r="2664" spans="1:13" ht="12.75" customHeight="1">
      <c r="A2664" s="42"/>
      <c r="B2664" s="50"/>
      <c r="C2664" s="39"/>
      <c r="D2664" s="38"/>
      <c r="E2664" s="40"/>
      <c r="F2664" s="41"/>
      <c r="G2664" s="41"/>
      <c r="H2664" s="41"/>
      <c r="I2664" s="41"/>
      <c r="J2664" s="41"/>
      <c r="K2664" s="41"/>
      <c r="L2664" s="42"/>
      <c r="M2664" s="43"/>
    </row>
    <row r="2665" spans="1:13" ht="12.75" customHeight="1">
      <c r="A2665" s="42"/>
      <c r="B2665" s="50"/>
      <c r="C2665" s="39"/>
      <c r="D2665" s="38"/>
      <c r="E2665" s="40"/>
      <c r="F2665" s="41"/>
      <c r="G2665" s="41"/>
      <c r="H2665" s="41"/>
      <c r="I2665" s="41"/>
      <c r="J2665" s="41"/>
      <c r="K2665" s="41"/>
      <c r="L2665" s="42"/>
      <c r="M2665" s="43"/>
    </row>
    <row r="2666" spans="1:13" ht="12.75" customHeight="1">
      <c r="A2666" s="42"/>
      <c r="B2666" s="50"/>
      <c r="C2666" s="39"/>
      <c r="D2666" s="38"/>
      <c r="E2666" s="40"/>
      <c r="F2666" s="41"/>
      <c r="G2666" s="41"/>
      <c r="H2666" s="41"/>
      <c r="I2666" s="41"/>
      <c r="J2666" s="41"/>
      <c r="K2666" s="41"/>
      <c r="L2666" s="42"/>
      <c r="M2666" s="43"/>
    </row>
    <row r="2667" spans="1:13" ht="12.75" customHeight="1">
      <c r="A2667" s="42"/>
      <c r="B2667" s="50"/>
      <c r="C2667" s="39"/>
      <c r="D2667" s="38"/>
      <c r="E2667" s="40"/>
      <c r="F2667" s="41"/>
      <c r="G2667" s="41"/>
      <c r="H2667" s="41"/>
      <c r="I2667" s="41"/>
      <c r="J2667" s="41"/>
      <c r="K2667" s="41"/>
      <c r="L2667" s="42"/>
      <c r="M2667" s="43"/>
    </row>
    <row r="2668" spans="1:13" ht="12.75" customHeight="1">
      <c r="A2668" s="42"/>
      <c r="B2668" s="50"/>
      <c r="C2668" s="39"/>
      <c r="D2668" s="38"/>
      <c r="E2668" s="40"/>
      <c r="F2668" s="41"/>
      <c r="G2668" s="41"/>
      <c r="H2668" s="41"/>
      <c r="I2668" s="41"/>
      <c r="J2668" s="41"/>
      <c r="K2668" s="41"/>
      <c r="L2668" s="42"/>
      <c r="M2668" s="43"/>
    </row>
    <row r="2669" spans="1:13" ht="12.75" customHeight="1">
      <c r="A2669" s="42"/>
      <c r="B2669" s="50"/>
      <c r="C2669" s="39"/>
      <c r="D2669" s="38"/>
      <c r="E2669" s="40"/>
      <c r="F2669" s="41"/>
      <c r="G2669" s="41"/>
      <c r="H2669" s="41"/>
      <c r="I2669" s="41"/>
      <c r="J2669" s="41"/>
      <c r="K2669" s="41"/>
      <c r="L2669" s="42"/>
      <c r="M2669" s="43"/>
    </row>
    <row r="2670" spans="1:13" ht="12.75" customHeight="1">
      <c r="A2670" s="42"/>
      <c r="B2670" s="50"/>
      <c r="C2670" s="39"/>
      <c r="D2670" s="38"/>
      <c r="E2670" s="40"/>
      <c r="F2670" s="41"/>
      <c r="G2670" s="41"/>
      <c r="H2670" s="41"/>
      <c r="I2670" s="41"/>
      <c r="J2670" s="41"/>
      <c r="K2670" s="41"/>
      <c r="L2670" s="42"/>
      <c r="M2670" s="43"/>
    </row>
    <row r="2671" spans="1:13" ht="12.75" customHeight="1">
      <c r="A2671" s="42"/>
      <c r="B2671" s="50"/>
      <c r="C2671" s="39"/>
      <c r="D2671" s="38"/>
      <c r="E2671" s="40"/>
      <c r="F2671" s="41"/>
      <c r="G2671" s="41"/>
      <c r="H2671" s="41"/>
      <c r="I2671" s="41"/>
      <c r="J2671" s="41"/>
      <c r="K2671" s="41"/>
      <c r="L2671" s="42"/>
      <c r="M2671" s="43"/>
    </row>
    <row r="2672" spans="1:13" ht="12.75" customHeight="1">
      <c r="A2672" s="42"/>
      <c r="B2672" s="50"/>
      <c r="C2672" s="39"/>
      <c r="D2672" s="38"/>
      <c r="E2672" s="40"/>
      <c r="F2672" s="41"/>
      <c r="G2672" s="41"/>
      <c r="H2672" s="41"/>
      <c r="I2672" s="41"/>
      <c r="J2672" s="41"/>
      <c r="K2672" s="41"/>
      <c r="L2672" s="42"/>
      <c r="M2672" s="43"/>
    </row>
    <row r="2673" spans="1:13" ht="12.75" customHeight="1">
      <c r="A2673" s="42"/>
      <c r="B2673" s="50"/>
      <c r="C2673" s="39"/>
      <c r="D2673" s="38"/>
      <c r="E2673" s="49"/>
      <c r="F2673" s="41"/>
      <c r="G2673" s="41"/>
      <c r="H2673" s="41"/>
      <c r="I2673" s="41"/>
      <c r="J2673" s="41"/>
      <c r="K2673" s="41"/>
      <c r="L2673" s="42"/>
      <c r="M2673" s="43"/>
    </row>
    <row r="2674" spans="1:13" ht="12.75" customHeight="1">
      <c r="A2674" s="42"/>
      <c r="B2674" s="50"/>
      <c r="C2674" s="39"/>
      <c r="D2674" s="38"/>
      <c r="E2674" s="40"/>
      <c r="F2674" s="41"/>
      <c r="G2674" s="41"/>
      <c r="H2674" s="41"/>
      <c r="I2674" s="41"/>
      <c r="J2674" s="41"/>
      <c r="K2674" s="41"/>
      <c r="L2674" s="42"/>
      <c r="M2674" s="43"/>
    </row>
    <row r="2675" spans="1:13" ht="12.75" customHeight="1">
      <c r="A2675" s="42"/>
      <c r="B2675" s="50"/>
      <c r="C2675" s="39"/>
      <c r="D2675" s="38"/>
      <c r="E2675" s="40"/>
      <c r="F2675" s="41"/>
      <c r="G2675" s="41"/>
      <c r="H2675" s="41"/>
      <c r="I2675" s="41"/>
      <c r="J2675" s="41"/>
      <c r="K2675" s="41"/>
      <c r="L2675" s="42"/>
      <c r="M2675" s="43"/>
    </row>
    <row r="2676" spans="1:13" ht="12.75" customHeight="1">
      <c r="A2676" s="42"/>
      <c r="B2676" s="50"/>
      <c r="C2676" s="39"/>
      <c r="D2676" s="38"/>
      <c r="E2676" s="40"/>
      <c r="F2676" s="41"/>
      <c r="G2676" s="41"/>
      <c r="H2676" s="41"/>
      <c r="I2676" s="41"/>
      <c r="J2676" s="41"/>
      <c r="K2676" s="41"/>
      <c r="L2676" s="42"/>
      <c r="M2676" s="43"/>
    </row>
    <row r="2677" spans="1:13" ht="12.75" customHeight="1">
      <c r="A2677" s="42"/>
      <c r="B2677" s="50"/>
      <c r="C2677" s="39"/>
      <c r="D2677" s="38"/>
      <c r="E2677" s="40"/>
      <c r="F2677" s="41"/>
      <c r="G2677" s="41"/>
      <c r="H2677" s="41"/>
      <c r="I2677" s="41"/>
      <c r="J2677" s="41"/>
      <c r="K2677" s="41"/>
      <c r="L2677" s="42"/>
      <c r="M2677" s="43"/>
    </row>
    <row r="2678" spans="1:13" ht="12.75" customHeight="1">
      <c r="A2678" s="42"/>
      <c r="B2678" s="50"/>
      <c r="C2678" s="39"/>
      <c r="D2678" s="38"/>
      <c r="E2678" s="40"/>
      <c r="F2678" s="41"/>
      <c r="G2678" s="41"/>
      <c r="H2678" s="41"/>
      <c r="I2678" s="41"/>
      <c r="J2678" s="41"/>
      <c r="K2678" s="41"/>
      <c r="L2678" s="42"/>
      <c r="M2678" s="43"/>
    </row>
    <row r="2679" spans="1:13" ht="12.75" customHeight="1">
      <c r="A2679" s="42"/>
      <c r="B2679" s="50"/>
      <c r="C2679" s="39"/>
      <c r="D2679" s="38"/>
      <c r="E2679" s="40"/>
      <c r="F2679" s="41"/>
      <c r="G2679" s="41"/>
      <c r="H2679" s="41"/>
      <c r="I2679" s="41"/>
      <c r="J2679" s="41"/>
      <c r="K2679" s="41"/>
      <c r="L2679" s="42"/>
      <c r="M2679" s="43"/>
    </row>
    <row r="2680" spans="1:13" ht="12.75" customHeight="1">
      <c r="A2680" s="42"/>
      <c r="B2680" s="50"/>
      <c r="C2680" s="39"/>
      <c r="D2680" s="38"/>
      <c r="E2680" s="40"/>
      <c r="F2680" s="41"/>
      <c r="G2680" s="41"/>
      <c r="H2680" s="41"/>
      <c r="I2680" s="41"/>
      <c r="J2680" s="41"/>
      <c r="K2680" s="41"/>
      <c r="L2680" s="42"/>
      <c r="M2680" s="43"/>
    </row>
    <row r="2681" spans="1:13" ht="12.75" customHeight="1">
      <c r="A2681" s="42"/>
      <c r="B2681" s="50"/>
      <c r="C2681" s="39"/>
      <c r="D2681" s="38"/>
      <c r="E2681" s="40"/>
      <c r="F2681" s="41"/>
      <c r="G2681" s="41"/>
      <c r="H2681" s="41"/>
      <c r="I2681" s="41"/>
      <c r="J2681" s="41"/>
      <c r="K2681" s="41"/>
      <c r="L2681" s="42"/>
      <c r="M2681" s="43"/>
    </row>
    <row r="2682" spans="1:13" ht="12.75" customHeight="1">
      <c r="A2682" s="42"/>
      <c r="B2682" s="50"/>
      <c r="C2682" s="39"/>
      <c r="D2682" s="38"/>
      <c r="E2682" s="40"/>
      <c r="F2682" s="41"/>
      <c r="G2682" s="41"/>
      <c r="H2682" s="41"/>
      <c r="I2682" s="41"/>
      <c r="J2682" s="41"/>
      <c r="K2682" s="41"/>
      <c r="L2682" s="42"/>
      <c r="M2682" s="43"/>
    </row>
    <row r="2683" spans="1:13" ht="12.75" customHeight="1">
      <c r="A2683" s="42"/>
      <c r="B2683" s="50"/>
      <c r="C2683" s="39"/>
      <c r="D2683" s="38"/>
      <c r="E2683" s="40"/>
      <c r="F2683" s="41"/>
      <c r="G2683" s="41"/>
      <c r="H2683" s="41"/>
      <c r="I2683" s="41"/>
      <c r="J2683" s="41"/>
      <c r="K2683" s="41"/>
      <c r="L2683" s="42"/>
      <c r="M2683" s="43"/>
    </row>
    <row r="2684" spans="1:13" ht="12.75" customHeight="1">
      <c r="A2684" s="42"/>
      <c r="B2684" s="50"/>
      <c r="C2684" s="39"/>
      <c r="D2684" s="38"/>
      <c r="E2684" s="40"/>
      <c r="F2684" s="41"/>
      <c r="G2684" s="41"/>
      <c r="H2684" s="41"/>
      <c r="I2684" s="41"/>
      <c r="J2684" s="41"/>
      <c r="K2684" s="41"/>
      <c r="L2684" s="42"/>
      <c r="M2684" s="43"/>
    </row>
    <row r="2685" spans="1:13" ht="12.75" customHeight="1">
      <c r="A2685" s="42"/>
      <c r="B2685" s="50"/>
      <c r="C2685" s="39"/>
      <c r="D2685" s="38"/>
      <c r="E2685" s="40"/>
      <c r="F2685" s="41"/>
      <c r="G2685" s="41"/>
      <c r="H2685" s="41"/>
      <c r="I2685" s="41"/>
      <c r="J2685" s="41"/>
      <c r="K2685" s="41"/>
      <c r="L2685" s="42"/>
      <c r="M2685" s="43"/>
    </row>
    <row r="2686" spans="1:13" ht="12.75" customHeight="1">
      <c r="A2686" s="42"/>
      <c r="B2686" s="50"/>
      <c r="C2686" s="39"/>
      <c r="D2686" s="38"/>
      <c r="E2686" s="40"/>
      <c r="F2686" s="41"/>
      <c r="G2686" s="41"/>
      <c r="H2686" s="41"/>
      <c r="I2686" s="41"/>
      <c r="J2686" s="41"/>
      <c r="K2686" s="41"/>
      <c r="L2686" s="42"/>
      <c r="M2686" s="43"/>
    </row>
    <row r="2687" spans="1:13" ht="12.75" customHeight="1">
      <c r="A2687" s="42"/>
      <c r="B2687" s="50"/>
      <c r="C2687" s="39"/>
      <c r="D2687" s="38"/>
      <c r="E2687" s="40"/>
      <c r="F2687" s="41"/>
      <c r="G2687" s="41"/>
      <c r="H2687" s="41"/>
      <c r="I2687" s="41"/>
      <c r="J2687" s="41"/>
      <c r="K2687" s="41"/>
      <c r="L2687" s="42"/>
      <c r="M2687" s="43"/>
    </row>
    <row r="2688" spans="1:13" ht="12.75" customHeight="1">
      <c r="A2688" s="42"/>
      <c r="B2688" s="50"/>
      <c r="C2688" s="39"/>
      <c r="D2688" s="38"/>
      <c r="E2688" s="40"/>
      <c r="F2688" s="41"/>
      <c r="G2688" s="41"/>
      <c r="H2688" s="41"/>
      <c r="I2688" s="41"/>
      <c r="J2688" s="41"/>
      <c r="K2688" s="41"/>
      <c r="L2688" s="42"/>
      <c r="M2688" s="43"/>
    </row>
    <row r="2689" spans="1:13" ht="12.75" customHeight="1">
      <c r="A2689" s="42"/>
      <c r="B2689" s="50"/>
      <c r="C2689" s="39"/>
      <c r="D2689" s="38"/>
      <c r="E2689" s="40"/>
      <c r="F2689" s="41"/>
      <c r="G2689" s="41"/>
      <c r="H2689" s="41"/>
      <c r="I2689" s="41"/>
      <c r="J2689" s="41"/>
      <c r="K2689" s="41"/>
      <c r="L2689" s="42"/>
      <c r="M2689" s="43"/>
    </row>
    <row r="2690" spans="1:13" ht="12.75" customHeight="1">
      <c r="A2690" s="42"/>
      <c r="B2690" s="50"/>
      <c r="C2690" s="39"/>
      <c r="D2690" s="38"/>
      <c r="E2690" s="40"/>
      <c r="F2690" s="41"/>
      <c r="G2690" s="41"/>
      <c r="H2690" s="41"/>
      <c r="I2690" s="41"/>
      <c r="J2690" s="41"/>
      <c r="K2690" s="41"/>
      <c r="L2690" s="42"/>
      <c r="M2690" s="43"/>
    </row>
    <row r="2691" spans="1:13" ht="12.75" customHeight="1">
      <c r="A2691" s="42"/>
      <c r="B2691" s="50"/>
      <c r="C2691" s="39"/>
      <c r="D2691" s="38"/>
      <c r="E2691" s="40"/>
      <c r="F2691" s="41"/>
      <c r="G2691" s="41"/>
      <c r="H2691" s="41"/>
      <c r="I2691" s="41"/>
      <c r="J2691" s="41"/>
      <c r="K2691" s="41"/>
      <c r="L2691" s="42"/>
      <c r="M2691" s="43"/>
    </row>
    <row r="2692" spans="1:13" ht="12.75" customHeight="1">
      <c r="A2692" s="42"/>
      <c r="B2692" s="50"/>
      <c r="C2692" s="39"/>
      <c r="D2692" s="38"/>
      <c r="E2692" s="40"/>
      <c r="F2692" s="41"/>
      <c r="G2692" s="41"/>
      <c r="H2692" s="41"/>
      <c r="I2692" s="41"/>
      <c r="J2692" s="41"/>
      <c r="K2692" s="41"/>
      <c r="L2692" s="42"/>
      <c r="M2692" s="43"/>
    </row>
    <row r="2693" spans="1:13" ht="12.75" customHeight="1">
      <c r="A2693" s="42"/>
      <c r="B2693" s="50"/>
      <c r="C2693" s="39"/>
      <c r="D2693" s="38"/>
      <c r="E2693" s="40"/>
      <c r="F2693" s="41"/>
      <c r="G2693" s="41"/>
      <c r="H2693" s="41"/>
      <c r="I2693" s="41"/>
      <c r="J2693" s="41"/>
      <c r="K2693" s="41"/>
      <c r="L2693" s="42"/>
      <c r="M2693" s="43"/>
    </row>
    <row r="2694" spans="1:13" ht="12.75" customHeight="1">
      <c r="A2694" s="42"/>
      <c r="B2694" s="50"/>
      <c r="C2694" s="39"/>
      <c r="D2694" s="38"/>
      <c r="E2694" s="49"/>
      <c r="F2694" s="41"/>
      <c r="G2694" s="41"/>
      <c r="H2694" s="41"/>
      <c r="I2694" s="41"/>
      <c r="J2694" s="41"/>
      <c r="K2694" s="41"/>
      <c r="L2694" s="42"/>
      <c r="M2694" s="43"/>
    </row>
    <row r="2695" spans="1:13" ht="12.75" customHeight="1">
      <c r="A2695" s="42"/>
      <c r="B2695" s="50"/>
      <c r="C2695" s="39"/>
      <c r="D2695" s="38"/>
      <c r="E2695" s="40"/>
      <c r="F2695" s="41"/>
      <c r="G2695" s="41"/>
      <c r="H2695" s="41"/>
      <c r="I2695" s="41"/>
      <c r="J2695" s="41"/>
      <c r="K2695" s="41"/>
      <c r="L2695" s="42"/>
      <c r="M2695" s="43"/>
    </row>
    <row r="2696" spans="1:13" ht="12.75" customHeight="1">
      <c r="A2696" s="42"/>
      <c r="B2696" s="50"/>
      <c r="C2696" s="39"/>
      <c r="D2696" s="38"/>
      <c r="E2696" s="40"/>
      <c r="F2696" s="41"/>
      <c r="G2696" s="41"/>
      <c r="H2696" s="41"/>
      <c r="I2696" s="41"/>
      <c r="J2696" s="41"/>
      <c r="K2696" s="41"/>
      <c r="L2696" s="42"/>
      <c r="M2696" s="43"/>
    </row>
    <row r="2697" spans="1:13" ht="12.75" customHeight="1">
      <c r="A2697" s="42"/>
      <c r="B2697" s="50"/>
      <c r="C2697" s="39"/>
      <c r="D2697" s="38"/>
      <c r="E2697" s="40"/>
      <c r="F2697" s="41"/>
      <c r="G2697" s="41"/>
      <c r="H2697" s="41"/>
      <c r="I2697" s="41"/>
      <c r="J2697" s="41"/>
      <c r="K2697" s="41"/>
      <c r="L2697" s="42"/>
      <c r="M2697" s="43"/>
    </row>
    <row r="2698" spans="1:13" ht="12.75" customHeight="1">
      <c r="A2698" s="42"/>
      <c r="B2698" s="50"/>
      <c r="C2698" s="39"/>
      <c r="D2698" s="38"/>
      <c r="E2698" s="40"/>
      <c r="F2698" s="41"/>
      <c r="G2698" s="41"/>
      <c r="H2698" s="41"/>
      <c r="I2698" s="41"/>
      <c r="J2698" s="41"/>
      <c r="K2698" s="41"/>
      <c r="L2698" s="42"/>
      <c r="M2698" s="43"/>
    </row>
    <row r="2699" spans="1:13" ht="12.75" customHeight="1">
      <c r="A2699" s="42"/>
      <c r="B2699" s="50"/>
      <c r="C2699" s="39"/>
      <c r="D2699" s="38"/>
      <c r="E2699" s="40"/>
      <c r="F2699" s="41"/>
      <c r="G2699" s="41"/>
      <c r="H2699" s="41"/>
      <c r="I2699" s="41"/>
      <c r="J2699" s="41"/>
      <c r="K2699" s="41"/>
      <c r="L2699" s="42"/>
      <c r="M2699" s="43"/>
    </row>
    <row r="2700" spans="1:13" ht="12.75" customHeight="1">
      <c r="A2700" s="42"/>
      <c r="B2700" s="50"/>
      <c r="C2700" s="39"/>
      <c r="D2700" s="38"/>
      <c r="E2700" s="40"/>
      <c r="F2700" s="41"/>
      <c r="G2700" s="41"/>
      <c r="H2700" s="41"/>
      <c r="I2700" s="41"/>
      <c r="J2700" s="41"/>
      <c r="K2700" s="41"/>
      <c r="L2700" s="42"/>
      <c r="M2700" s="43"/>
    </row>
    <row r="2701" spans="1:13" ht="12.75" customHeight="1">
      <c r="A2701" s="42"/>
      <c r="B2701" s="50"/>
      <c r="C2701" s="39"/>
      <c r="D2701" s="38"/>
      <c r="E2701" s="40"/>
      <c r="F2701" s="41"/>
      <c r="G2701" s="41"/>
      <c r="H2701" s="41"/>
      <c r="I2701" s="41"/>
      <c r="J2701" s="41"/>
      <c r="K2701" s="41"/>
      <c r="L2701" s="42"/>
      <c r="M2701" s="43"/>
    </row>
    <row r="2702" spans="1:13" ht="12.75" customHeight="1">
      <c r="A2702" s="42"/>
      <c r="B2702" s="50"/>
      <c r="C2702" s="39"/>
      <c r="D2702" s="38"/>
      <c r="E2702" s="40"/>
      <c r="F2702" s="41"/>
      <c r="G2702" s="41"/>
      <c r="H2702" s="41"/>
      <c r="I2702" s="41"/>
      <c r="J2702" s="41"/>
      <c r="K2702" s="41"/>
      <c r="L2702" s="42"/>
      <c r="M2702" s="43"/>
    </row>
    <row r="2703" spans="1:13" ht="12.75" customHeight="1">
      <c r="A2703" s="42"/>
      <c r="B2703" s="50"/>
      <c r="C2703" s="39"/>
      <c r="D2703" s="38"/>
      <c r="E2703" s="40"/>
      <c r="F2703" s="41"/>
      <c r="G2703" s="41"/>
      <c r="H2703" s="41"/>
      <c r="I2703" s="41"/>
      <c r="J2703" s="41"/>
      <c r="K2703" s="41"/>
      <c r="L2703" s="42"/>
      <c r="M2703" s="43"/>
    </row>
    <row r="2704" spans="1:13" ht="12.75" customHeight="1">
      <c r="A2704" s="42"/>
      <c r="B2704" s="50"/>
      <c r="C2704" s="39"/>
      <c r="D2704" s="38"/>
      <c r="E2704" s="40"/>
      <c r="F2704" s="41"/>
      <c r="G2704" s="41"/>
      <c r="H2704" s="41"/>
      <c r="I2704" s="41"/>
      <c r="J2704" s="41"/>
      <c r="K2704" s="41"/>
      <c r="L2704" s="42"/>
      <c r="M2704" s="43"/>
    </row>
    <row r="2705" spans="1:13" ht="12.75" customHeight="1">
      <c r="A2705" s="42"/>
      <c r="B2705" s="50"/>
      <c r="C2705" s="39"/>
      <c r="D2705" s="38"/>
      <c r="E2705" s="40"/>
      <c r="F2705" s="41"/>
      <c r="G2705" s="41"/>
      <c r="H2705" s="41"/>
      <c r="I2705" s="41"/>
      <c r="J2705" s="41"/>
      <c r="K2705" s="41"/>
      <c r="L2705" s="42"/>
      <c r="M2705" s="43"/>
    </row>
    <row r="2706" spans="1:13" ht="12.75" customHeight="1">
      <c r="A2706" s="42"/>
      <c r="B2706" s="50"/>
      <c r="C2706" s="39"/>
      <c r="D2706" s="38"/>
      <c r="E2706" s="40"/>
      <c r="F2706" s="41"/>
      <c r="G2706" s="41"/>
      <c r="H2706" s="41"/>
      <c r="I2706" s="41"/>
      <c r="J2706" s="41"/>
      <c r="K2706" s="41"/>
      <c r="L2706" s="42"/>
      <c r="M2706" s="43"/>
    </row>
    <row r="2707" spans="1:13" ht="12.75" customHeight="1">
      <c r="A2707" s="42"/>
      <c r="B2707" s="50"/>
      <c r="C2707" s="39"/>
      <c r="D2707" s="38"/>
      <c r="E2707" s="40"/>
      <c r="F2707" s="41"/>
      <c r="G2707" s="41"/>
      <c r="H2707" s="41"/>
      <c r="I2707" s="41"/>
      <c r="J2707" s="41"/>
      <c r="K2707" s="41"/>
      <c r="L2707" s="42"/>
      <c r="M2707" s="43"/>
    </row>
    <row r="2708" spans="1:13" ht="12.75" customHeight="1">
      <c r="A2708" s="42"/>
      <c r="B2708" s="50"/>
      <c r="C2708" s="39"/>
      <c r="D2708" s="38"/>
      <c r="E2708" s="40"/>
      <c r="F2708" s="41"/>
      <c r="G2708" s="41"/>
      <c r="H2708" s="41"/>
      <c r="I2708" s="41"/>
      <c r="J2708" s="41"/>
      <c r="K2708" s="41"/>
      <c r="L2708" s="42"/>
      <c r="M2708" s="43"/>
    </row>
    <row r="2709" spans="1:13" ht="12.75" customHeight="1">
      <c r="A2709" s="42"/>
      <c r="B2709" s="50"/>
      <c r="C2709" s="39"/>
      <c r="D2709" s="38"/>
      <c r="E2709" s="40"/>
      <c r="F2709" s="41"/>
      <c r="G2709" s="41"/>
      <c r="H2709" s="41"/>
      <c r="I2709" s="41"/>
      <c r="J2709" s="41"/>
      <c r="K2709" s="41"/>
      <c r="L2709" s="42"/>
      <c r="M2709" s="43"/>
    </row>
    <row r="2710" spans="1:13" ht="12.75" customHeight="1">
      <c r="A2710" s="42"/>
      <c r="B2710" s="50"/>
      <c r="C2710" s="39"/>
      <c r="D2710" s="38"/>
      <c r="E2710" s="40"/>
      <c r="F2710" s="41"/>
      <c r="G2710" s="41"/>
      <c r="H2710" s="41"/>
      <c r="I2710" s="41"/>
      <c r="J2710" s="41"/>
      <c r="K2710" s="41"/>
      <c r="L2710" s="42"/>
      <c r="M2710" s="43"/>
    </row>
    <row r="2711" spans="1:13" ht="12.75" customHeight="1">
      <c r="A2711" s="42"/>
      <c r="B2711" s="50"/>
      <c r="C2711" s="39"/>
      <c r="D2711" s="38"/>
      <c r="E2711" s="40"/>
      <c r="F2711" s="41"/>
      <c r="G2711" s="41"/>
      <c r="H2711" s="41"/>
      <c r="I2711" s="41"/>
      <c r="J2711" s="41"/>
      <c r="K2711" s="41"/>
      <c r="L2711" s="42"/>
      <c r="M2711" s="43"/>
    </row>
    <row r="2712" spans="1:13" ht="12.75" customHeight="1">
      <c r="A2712" s="42"/>
      <c r="B2712" s="50"/>
      <c r="C2712" s="39"/>
      <c r="D2712" s="38"/>
      <c r="E2712" s="40"/>
      <c r="F2712" s="41"/>
      <c r="G2712" s="41"/>
      <c r="H2712" s="41"/>
      <c r="I2712" s="41"/>
      <c r="J2712" s="41"/>
      <c r="K2712" s="41"/>
      <c r="L2712" s="42"/>
      <c r="M2712" s="43"/>
    </row>
    <row r="2713" spans="1:13" ht="12.75" customHeight="1">
      <c r="A2713" s="42"/>
      <c r="B2713" s="50"/>
      <c r="C2713" s="39"/>
      <c r="D2713" s="38"/>
      <c r="E2713" s="40"/>
      <c r="F2713" s="41"/>
      <c r="G2713" s="41"/>
      <c r="H2713" s="41"/>
      <c r="I2713" s="41"/>
      <c r="J2713" s="41"/>
      <c r="K2713" s="41"/>
      <c r="L2713" s="42"/>
      <c r="M2713" s="43"/>
    </row>
    <row r="2714" spans="1:13" ht="12.75" customHeight="1">
      <c r="A2714" s="42"/>
      <c r="B2714" s="50"/>
      <c r="C2714" s="39"/>
      <c r="D2714" s="38"/>
      <c r="E2714" s="40"/>
      <c r="F2714" s="41"/>
      <c r="G2714" s="41"/>
      <c r="H2714" s="41"/>
      <c r="I2714" s="41"/>
      <c r="J2714" s="41"/>
      <c r="K2714" s="41"/>
      <c r="L2714" s="42"/>
      <c r="M2714" s="43"/>
    </row>
    <row r="2715" spans="1:13" ht="12.75" customHeight="1">
      <c r="A2715" s="42"/>
      <c r="B2715" s="50"/>
      <c r="C2715" s="39"/>
      <c r="D2715" s="38"/>
      <c r="E2715" s="49"/>
      <c r="F2715" s="41"/>
      <c r="G2715" s="41"/>
      <c r="H2715" s="41"/>
      <c r="I2715" s="41"/>
      <c r="J2715" s="41"/>
      <c r="K2715" s="41"/>
      <c r="L2715" s="42"/>
      <c r="M2715" s="43"/>
    </row>
    <row r="2716" spans="1:13" ht="12.75" customHeight="1">
      <c r="A2716" s="42"/>
      <c r="B2716" s="50"/>
      <c r="C2716" s="39"/>
      <c r="D2716" s="38"/>
      <c r="E2716" s="40"/>
      <c r="F2716" s="41"/>
      <c r="G2716" s="41"/>
      <c r="H2716" s="41"/>
      <c r="I2716" s="41"/>
      <c r="J2716" s="41"/>
      <c r="K2716" s="41"/>
      <c r="L2716" s="42"/>
      <c r="M2716" s="43"/>
    </row>
    <row r="2717" spans="1:13" ht="12.75" customHeight="1">
      <c r="A2717" s="42"/>
      <c r="B2717" s="50"/>
      <c r="C2717" s="39"/>
      <c r="D2717" s="38"/>
      <c r="E2717" s="40"/>
      <c r="F2717" s="41"/>
      <c r="G2717" s="41"/>
      <c r="H2717" s="41"/>
      <c r="I2717" s="41"/>
      <c r="J2717" s="41"/>
      <c r="K2717" s="41"/>
      <c r="L2717" s="42"/>
      <c r="M2717" s="43"/>
    </row>
    <row r="2718" spans="1:13" ht="12.75" customHeight="1">
      <c r="A2718" s="42"/>
      <c r="B2718" s="50"/>
      <c r="C2718" s="39"/>
      <c r="D2718" s="38"/>
      <c r="E2718" s="40"/>
      <c r="F2718" s="41"/>
      <c r="G2718" s="41"/>
      <c r="H2718" s="41"/>
      <c r="I2718" s="41"/>
      <c r="J2718" s="41"/>
      <c r="K2718" s="41"/>
      <c r="L2718" s="42"/>
      <c r="M2718" s="43"/>
    </row>
    <row r="2719" spans="1:13" ht="12.75" customHeight="1">
      <c r="A2719" s="42"/>
      <c r="B2719" s="50"/>
      <c r="C2719" s="39"/>
      <c r="D2719" s="38"/>
      <c r="E2719" s="40"/>
      <c r="F2719" s="41"/>
      <c r="G2719" s="41"/>
      <c r="H2719" s="41"/>
      <c r="I2719" s="41"/>
      <c r="J2719" s="41"/>
      <c r="K2719" s="41"/>
      <c r="L2719" s="42"/>
      <c r="M2719" s="43"/>
    </row>
    <row r="2720" spans="1:13" ht="12.75" customHeight="1">
      <c r="A2720" s="42"/>
      <c r="B2720" s="50"/>
      <c r="C2720" s="39"/>
      <c r="D2720" s="38"/>
      <c r="E2720" s="40"/>
      <c r="F2720" s="41"/>
      <c r="G2720" s="41"/>
      <c r="H2720" s="41"/>
      <c r="I2720" s="41"/>
      <c r="J2720" s="41"/>
      <c r="K2720" s="41"/>
      <c r="L2720" s="42"/>
      <c r="M2720" s="43"/>
    </row>
    <row r="2721" spans="1:13" ht="12.75" customHeight="1">
      <c r="A2721" s="42"/>
      <c r="B2721" s="50"/>
      <c r="C2721" s="39"/>
      <c r="D2721" s="38"/>
      <c r="E2721" s="40"/>
      <c r="F2721" s="41"/>
      <c r="G2721" s="41"/>
      <c r="H2721" s="41"/>
      <c r="I2721" s="41"/>
      <c r="J2721" s="41"/>
      <c r="K2721" s="41"/>
      <c r="L2721" s="42"/>
      <c r="M2721" s="43"/>
    </row>
    <row r="2722" spans="1:13" ht="12.75" customHeight="1">
      <c r="A2722" s="42"/>
      <c r="B2722" s="50"/>
      <c r="C2722" s="39"/>
      <c r="D2722" s="38"/>
      <c r="E2722" s="40"/>
      <c r="F2722" s="41"/>
      <c r="G2722" s="41"/>
      <c r="H2722" s="41"/>
      <c r="I2722" s="41"/>
      <c r="J2722" s="41"/>
      <c r="K2722" s="41"/>
      <c r="L2722" s="42"/>
      <c r="M2722" s="43"/>
    </row>
    <row r="2723" spans="1:13" ht="12.75" customHeight="1">
      <c r="A2723" s="42"/>
      <c r="B2723" s="50"/>
      <c r="C2723" s="39"/>
      <c r="D2723" s="38"/>
      <c r="E2723" s="40"/>
      <c r="F2723" s="41"/>
      <c r="G2723" s="41"/>
      <c r="H2723" s="41"/>
      <c r="I2723" s="41"/>
      <c r="J2723" s="41"/>
      <c r="K2723" s="41"/>
      <c r="L2723" s="42"/>
      <c r="M2723" s="43"/>
    </row>
    <row r="2724" spans="1:13" ht="12.75" customHeight="1">
      <c r="A2724" s="42"/>
      <c r="B2724" s="50"/>
      <c r="C2724" s="39"/>
      <c r="D2724" s="38"/>
      <c r="E2724" s="40"/>
      <c r="F2724" s="41"/>
      <c r="G2724" s="41"/>
      <c r="H2724" s="41"/>
      <c r="I2724" s="41"/>
      <c r="J2724" s="41"/>
      <c r="K2724" s="41"/>
      <c r="L2724" s="42"/>
      <c r="M2724" s="43"/>
    </row>
    <row r="2725" spans="1:13" ht="12.75" customHeight="1">
      <c r="A2725" s="42"/>
      <c r="B2725" s="50"/>
      <c r="C2725" s="39"/>
      <c r="D2725" s="38"/>
      <c r="E2725" s="40"/>
      <c r="F2725" s="41"/>
      <c r="G2725" s="41"/>
      <c r="H2725" s="41"/>
      <c r="I2725" s="41"/>
      <c r="J2725" s="41"/>
      <c r="K2725" s="41"/>
      <c r="L2725" s="42"/>
      <c r="M2725" s="43"/>
    </row>
    <row r="2726" spans="1:13" ht="12.75" customHeight="1">
      <c r="A2726" s="42"/>
      <c r="B2726" s="50"/>
      <c r="C2726" s="39"/>
      <c r="D2726" s="38"/>
      <c r="E2726" s="40"/>
      <c r="F2726" s="41"/>
      <c r="G2726" s="41"/>
      <c r="H2726" s="41"/>
      <c r="I2726" s="41"/>
      <c r="J2726" s="41"/>
      <c r="K2726" s="41"/>
      <c r="L2726" s="42"/>
      <c r="M2726" s="43"/>
    </row>
    <row r="2727" spans="1:13" ht="12.75" customHeight="1">
      <c r="A2727" s="42"/>
      <c r="B2727" s="50"/>
      <c r="C2727" s="39"/>
      <c r="D2727" s="38"/>
      <c r="E2727" s="40"/>
      <c r="F2727" s="41"/>
      <c r="G2727" s="41"/>
      <c r="H2727" s="41"/>
      <c r="I2727" s="41"/>
      <c r="J2727" s="41"/>
      <c r="K2727" s="41"/>
      <c r="L2727" s="42"/>
      <c r="M2727" s="43"/>
    </row>
    <row r="2728" spans="1:13" ht="12.75" customHeight="1">
      <c r="A2728" s="42"/>
      <c r="B2728" s="50"/>
      <c r="C2728" s="39"/>
      <c r="D2728" s="38"/>
      <c r="E2728" s="40"/>
      <c r="F2728" s="41"/>
      <c r="G2728" s="41"/>
      <c r="H2728" s="41"/>
      <c r="I2728" s="41"/>
      <c r="J2728" s="41"/>
      <c r="K2728" s="41"/>
      <c r="L2728" s="42"/>
      <c r="M2728" s="43"/>
    </row>
    <row r="2729" spans="1:13" ht="12.75" customHeight="1">
      <c r="A2729" s="42"/>
      <c r="B2729" s="50"/>
      <c r="C2729" s="39"/>
      <c r="D2729" s="38"/>
      <c r="E2729" s="40"/>
      <c r="F2729" s="41"/>
      <c r="G2729" s="41"/>
      <c r="H2729" s="41"/>
      <c r="I2729" s="41"/>
      <c r="J2729" s="41"/>
      <c r="K2729" s="41"/>
      <c r="L2729" s="42"/>
      <c r="M2729" s="43"/>
    </row>
    <row r="2730" spans="1:13" ht="12.75" customHeight="1">
      <c r="A2730" s="42"/>
      <c r="B2730" s="50"/>
      <c r="C2730" s="39"/>
      <c r="D2730" s="38"/>
      <c r="E2730" s="40"/>
      <c r="F2730" s="41"/>
      <c r="G2730" s="41"/>
      <c r="H2730" s="41"/>
      <c r="I2730" s="41"/>
      <c r="J2730" s="41"/>
      <c r="K2730" s="41"/>
      <c r="L2730" s="42"/>
      <c r="M2730" s="43"/>
    </row>
    <row r="2731" spans="1:13" ht="12.75" customHeight="1">
      <c r="A2731" s="42"/>
      <c r="B2731" s="50"/>
      <c r="C2731" s="39"/>
      <c r="D2731" s="38"/>
      <c r="E2731" s="40"/>
      <c r="F2731" s="41"/>
      <c r="G2731" s="41"/>
      <c r="H2731" s="41"/>
      <c r="I2731" s="41"/>
      <c r="J2731" s="41"/>
      <c r="K2731" s="41"/>
      <c r="L2731" s="42"/>
      <c r="M2731" s="43"/>
    </row>
    <row r="2732" spans="1:13" ht="12.75" customHeight="1">
      <c r="A2732" s="42"/>
      <c r="B2732" s="50"/>
      <c r="C2732" s="39"/>
      <c r="D2732" s="38"/>
      <c r="E2732" s="40"/>
      <c r="F2732" s="41"/>
      <c r="G2732" s="41"/>
      <c r="H2732" s="41"/>
      <c r="I2732" s="41"/>
      <c r="J2732" s="41"/>
      <c r="K2732" s="41"/>
      <c r="L2732" s="42"/>
      <c r="M2732" s="43"/>
    </row>
    <row r="2733" spans="1:13" ht="12.75" customHeight="1">
      <c r="A2733" s="42"/>
      <c r="B2733" s="50"/>
      <c r="C2733" s="39"/>
      <c r="D2733" s="38"/>
      <c r="E2733" s="40"/>
      <c r="F2733" s="41"/>
      <c r="G2733" s="41"/>
      <c r="H2733" s="41"/>
      <c r="I2733" s="41"/>
      <c r="J2733" s="41"/>
      <c r="K2733" s="41"/>
      <c r="L2733" s="42"/>
      <c r="M2733" s="43"/>
    </row>
    <row r="2734" spans="1:13" ht="12.75" customHeight="1">
      <c r="A2734" s="42"/>
      <c r="B2734" s="50"/>
      <c r="C2734" s="39"/>
      <c r="D2734" s="38"/>
      <c r="E2734" s="40"/>
      <c r="F2734" s="41"/>
      <c r="G2734" s="41"/>
      <c r="H2734" s="41"/>
      <c r="I2734" s="41"/>
      <c r="J2734" s="41"/>
      <c r="K2734" s="41"/>
      <c r="L2734" s="42"/>
      <c r="M2734" s="43"/>
    </row>
    <row r="2735" spans="1:13" ht="12.75" customHeight="1">
      <c r="A2735" s="42"/>
      <c r="B2735" s="50"/>
      <c r="C2735" s="39"/>
      <c r="D2735" s="38"/>
      <c r="E2735" s="40"/>
      <c r="F2735" s="41"/>
      <c r="G2735" s="41"/>
      <c r="H2735" s="41"/>
      <c r="I2735" s="41"/>
      <c r="J2735" s="41"/>
      <c r="K2735" s="41"/>
      <c r="L2735" s="42"/>
      <c r="M2735" s="43"/>
    </row>
    <row r="2736" spans="1:13" ht="12.75" customHeight="1">
      <c r="A2736" s="42"/>
      <c r="B2736" s="50"/>
      <c r="C2736" s="39"/>
      <c r="D2736" s="38"/>
      <c r="E2736" s="49"/>
      <c r="F2736" s="41"/>
      <c r="G2736" s="41"/>
      <c r="H2736" s="41"/>
      <c r="I2736" s="41"/>
      <c r="J2736" s="41"/>
      <c r="K2736" s="41"/>
      <c r="L2736" s="42"/>
      <c r="M2736" s="43"/>
    </row>
    <row r="2737" spans="1:13" ht="12.75" customHeight="1">
      <c r="A2737" s="42"/>
      <c r="B2737" s="50"/>
      <c r="C2737" s="39"/>
      <c r="D2737" s="38"/>
      <c r="E2737" s="40"/>
      <c r="F2737" s="41"/>
      <c r="G2737" s="41"/>
      <c r="H2737" s="41"/>
      <c r="I2737" s="41"/>
      <c r="J2737" s="41"/>
      <c r="K2737" s="41"/>
      <c r="L2737" s="42"/>
      <c r="M2737" s="43"/>
    </row>
    <row r="2738" spans="1:13" ht="12.75" customHeight="1">
      <c r="A2738" s="42"/>
      <c r="B2738" s="50"/>
      <c r="C2738" s="39"/>
      <c r="D2738" s="38"/>
      <c r="E2738" s="40"/>
      <c r="F2738" s="41"/>
      <c r="G2738" s="41"/>
      <c r="H2738" s="41"/>
      <c r="I2738" s="41"/>
      <c r="J2738" s="41"/>
      <c r="K2738" s="41"/>
      <c r="L2738" s="42"/>
      <c r="M2738" s="43"/>
    </row>
    <row r="2739" spans="1:13" ht="12.75" customHeight="1">
      <c r="A2739" s="42"/>
      <c r="B2739" s="50"/>
      <c r="C2739" s="39"/>
      <c r="D2739" s="38"/>
      <c r="E2739" s="40"/>
      <c r="F2739" s="41"/>
      <c r="G2739" s="41"/>
      <c r="H2739" s="41"/>
      <c r="I2739" s="41"/>
      <c r="J2739" s="41"/>
      <c r="K2739" s="41"/>
      <c r="L2739" s="42"/>
      <c r="M2739" s="43"/>
    </row>
    <row r="2740" spans="1:13" ht="12.75" customHeight="1">
      <c r="A2740" s="42"/>
      <c r="B2740" s="50"/>
      <c r="C2740" s="39"/>
      <c r="D2740" s="38"/>
      <c r="E2740" s="40"/>
      <c r="F2740" s="41"/>
      <c r="G2740" s="41"/>
      <c r="H2740" s="41"/>
      <c r="I2740" s="41"/>
      <c r="J2740" s="41"/>
      <c r="K2740" s="41"/>
      <c r="L2740" s="42"/>
      <c r="M2740" s="43"/>
    </row>
    <row r="2741" spans="1:13" ht="12.75" customHeight="1">
      <c r="A2741" s="42"/>
      <c r="B2741" s="50"/>
      <c r="C2741" s="39"/>
      <c r="D2741" s="38"/>
      <c r="E2741" s="40"/>
      <c r="F2741" s="41"/>
      <c r="G2741" s="41"/>
      <c r="H2741" s="41"/>
      <c r="I2741" s="41"/>
      <c r="J2741" s="41"/>
      <c r="K2741" s="41"/>
      <c r="L2741" s="42"/>
      <c r="M2741" s="43"/>
    </row>
    <row r="2742" spans="1:13" ht="12.75" customHeight="1">
      <c r="A2742" s="42"/>
      <c r="B2742" s="50"/>
      <c r="C2742" s="39"/>
      <c r="D2742" s="38"/>
      <c r="E2742" s="40"/>
      <c r="F2742" s="41"/>
      <c r="G2742" s="41"/>
      <c r="H2742" s="41"/>
      <c r="I2742" s="41"/>
      <c r="J2742" s="41"/>
      <c r="K2742" s="41"/>
      <c r="L2742" s="42"/>
      <c r="M2742" s="43"/>
    </row>
    <row r="2743" spans="1:13" ht="12.75" customHeight="1">
      <c r="A2743" s="42"/>
      <c r="B2743" s="50"/>
      <c r="C2743" s="39"/>
      <c r="D2743" s="38"/>
      <c r="E2743" s="40"/>
      <c r="F2743" s="41"/>
      <c r="G2743" s="41"/>
      <c r="H2743" s="41"/>
      <c r="I2743" s="41"/>
      <c r="J2743" s="41"/>
      <c r="K2743" s="41"/>
      <c r="L2743" s="42"/>
      <c r="M2743" s="43"/>
    </row>
    <row r="2744" spans="1:13" ht="12.75" customHeight="1">
      <c r="A2744" s="42"/>
      <c r="B2744" s="50"/>
      <c r="C2744" s="39"/>
      <c r="D2744" s="38"/>
      <c r="E2744" s="40"/>
      <c r="F2744" s="41"/>
      <c r="G2744" s="41"/>
      <c r="H2744" s="41"/>
      <c r="I2744" s="41"/>
      <c r="J2744" s="41"/>
      <c r="K2744" s="41"/>
      <c r="L2744" s="42"/>
      <c r="M2744" s="43"/>
    </row>
    <row r="2745" spans="1:13" ht="12.75" customHeight="1">
      <c r="A2745" s="42"/>
      <c r="B2745" s="50"/>
      <c r="C2745" s="39"/>
      <c r="D2745" s="38"/>
      <c r="E2745" s="40"/>
      <c r="F2745" s="41"/>
      <c r="G2745" s="41"/>
      <c r="H2745" s="41"/>
      <c r="I2745" s="41"/>
      <c r="J2745" s="41"/>
      <c r="K2745" s="41"/>
      <c r="L2745" s="42"/>
      <c r="M2745" s="43"/>
    </row>
    <row r="2746" spans="1:13" ht="12.75" customHeight="1">
      <c r="A2746" s="42"/>
      <c r="B2746" s="50"/>
      <c r="C2746" s="39"/>
      <c r="D2746" s="38"/>
      <c r="E2746" s="40"/>
      <c r="F2746" s="41"/>
      <c r="G2746" s="41"/>
      <c r="H2746" s="41"/>
      <c r="I2746" s="41"/>
      <c r="J2746" s="41"/>
      <c r="K2746" s="41"/>
      <c r="L2746" s="42"/>
      <c r="M2746" s="43"/>
    </row>
    <row r="2747" spans="1:13" ht="12.75" customHeight="1">
      <c r="A2747" s="42"/>
      <c r="B2747" s="50"/>
      <c r="C2747" s="39"/>
      <c r="D2747" s="38"/>
      <c r="E2747" s="40"/>
      <c r="F2747" s="41"/>
      <c r="G2747" s="41"/>
      <c r="H2747" s="41"/>
      <c r="I2747" s="41"/>
      <c r="J2747" s="41"/>
      <c r="K2747" s="41"/>
      <c r="L2747" s="42"/>
      <c r="M2747" s="43"/>
    </row>
    <row r="2748" spans="1:13" ht="12.75" customHeight="1">
      <c r="A2748" s="42"/>
      <c r="B2748" s="50"/>
      <c r="C2748" s="39"/>
      <c r="D2748" s="38"/>
      <c r="E2748" s="40"/>
      <c r="F2748" s="41"/>
      <c r="G2748" s="41"/>
      <c r="H2748" s="41"/>
      <c r="I2748" s="41"/>
      <c r="J2748" s="41"/>
      <c r="K2748" s="41"/>
      <c r="L2748" s="42"/>
      <c r="M2748" s="43"/>
    </row>
    <row r="2749" spans="1:13" ht="12.75" customHeight="1">
      <c r="A2749" s="42"/>
      <c r="B2749" s="50"/>
      <c r="C2749" s="39"/>
      <c r="D2749" s="38"/>
      <c r="E2749" s="40"/>
      <c r="F2749" s="41"/>
      <c r="G2749" s="41"/>
      <c r="H2749" s="41"/>
      <c r="I2749" s="41"/>
      <c r="J2749" s="41"/>
      <c r="K2749" s="41"/>
      <c r="L2749" s="42"/>
      <c r="M2749" s="43"/>
    </row>
    <row r="2750" spans="1:13" ht="12.75" customHeight="1">
      <c r="A2750" s="42"/>
      <c r="B2750" s="50"/>
      <c r="C2750" s="39"/>
      <c r="D2750" s="38"/>
      <c r="E2750" s="40"/>
      <c r="F2750" s="41"/>
      <c r="G2750" s="41"/>
      <c r="H2750" s="41"/>
      <c r="I2750" s="41"/>
      <c r="J2750" s="41"/>
      <c r="K2750" s="41"/>
      <c r="L2750" s="42"/>
      <c r="M2750" s="43"/>
    </row>
    <row r="2751" spans="1:13" ht="12.75" customHeight="1">
      <c r="A2751" s="42"/>
      <c r="B2751" s="50"/>
      <c r="C2751" s="39"/>
      <c r="D2751" s="38"/>
      <c r="E2751" s="40"/>
      <c r="F2751" s="41"/>
      <c r="G2751" s="41"/>
      <c r="H2751" s="41"/>
      <c r="I2751" s="41"/>
      <c r="J2751" s="41"/>
      <c r="K2751" s="41"/>
      <c r="L2751" s="42"/>
      <c r="M2751" s="43"/>
    </row>
    <row r="2752" spans="1:13" ht="12.75" customHeight="1">
      <c r="A2752" s="42"/>
      <c r="B2752" s="50"/>
      <c r="C2752" s="39"/>
      <c r="D2752" s="38"/>
      <c r="E2752" s="40"/>
      <c r="F2752" s="41"/>
      <c r="G2752" s="41"/>
      <c r="H2752" s="41"/>
      <c r="I2752" s="41"/>
      <c r="J2752" s="41"/>
      <c r="K2752" s="41"/>
      <c r="L2752" s="42"/>
      <c r="M2752" s="43"/>
    </row>
    <row r="2753" spans="1:13" ht="12.75" customHeight="1">
      <c r="A2753" s="42"/>
      <c r="B2753" s="50"/>
      <c r="C2753" s="39"/>
      <c r="D2753" s="38"/>
      <c r="E2753" s="40"/>
      <c r="F2753" s="41"/>
      <c r="G2753" s="41"/>
      <c r="H2753" s="41"/>
      <c r="I2753" s="41"/>
      <c r="J2753" s="41"/>
      <c r="K2753" s="41"/>
      <c r="L2753" s="42"/>
      <c r="M2753" s="43"/>
    </row>
    <row r="2754" spans="1:13" ht="12.75" customHeight="1">
      <c r="A2754" s="42"/>
      <c r="B2754" s="50"/>
      <c r="C2754" s="39"/>
      <c r="D2754" s="38"/>
      <c r="E2754" s="40"/>
      <c r="F2754" s="41"/>
      <c r="G2754" s="41"/>
      <c r="H2754" s="41"/>
      <c r="I2754" s="41"/>
      <c r="J2754" s="41"/>
      <c r="K2754" s="41"/>
      <c r="L2754" s="42"/>
      <c r="M2754" s="43"/>
    </row>
    <row r="2755" spans="1:13" ht="12.75" customHeight="1">
      <c r="A2755" s="42"/>
      <c r="B2755" s="50"/>
      <c r="C2755" s="39"/>
      <c r="D2755" s="38"/>
      <c r="E2755" s="40"/>
      <c r="F2755" s="41"/>
      <c r="G2755" s="41"/>
      <c r="H2755" s="41"/>
      <c r="I2755" s="41"/>
      <c r="J2755" s="41"/>
      <c r="K2755" s="41"/>
      <c r="L2755" s="42"/>
      <c r="M2755" s="43"/>
    </row>
    <row r="2756" spans="1:13" ht="12.75" customHeight="1">
      <c r="A2756" s="42"/>
      <c r="B2756" s="50"/>
      <c r="C2756" s="39"/>
      <c r="D2756" s="38"/>
      <c r="E2756" s="40"/>
      <c r="F2756" s="41"/>
      <c r="G2756" s="41"/>
      <c r="H2756" s="41"/>
      <c r="I2756" s="41"/>
      <c r="J2756" s="41"/>
      <c r="K2756" s="41"/>
      <c r="L2756" s="42"/>
      <c r="M2756" s="43"/>
    </row>
    <row r="2757" spans="1:13" ht="12.75" customHeight="1">
      <c r="A2757" s="42"/>
      <c r="B2757" s="50"/>
      <c r="C2757" s="39"/>
      <c r="D2757" s="38"/>
      <c r="E2757" s="49"/>
      <c r="F2757" s="41"/>
      <c r="G2757" s="41"/>
      <c r="H2757" s="41"/>
      <c r="I2757" s="41"/>
      <c r="J2757" s="41"/>
      <c r="K2757" s="41"/>
      <c r="L2757" s="42"/>
      <c r="M2757" s="43"/>
    </row>
    <row r="2758" spans="1:13" ht="12.75" customHeight="1">
      <c r="A2758" s="42"/>
      <c r="B2758" s="50"/>
      <c r="C2758" s="39"/>
      <c r="D2758" s="38"/>
      <c r="E2758" s="40"/>
      <c r="F2758" s="41"/>
      <c r="G2758" s="41"/>
      <c r="H2758" s="41"/>
      <c r="I2758" s="41"/>
      <c r="J2758" s="41"/>
      <c r="K2758" s="41"/>
      <c r="L2758" s="42"/>
      <c r="M2758" s="43"/>
    </row>
    <row r="2759" spans="1:13" ht="12.75" customHeight="1">
      <c r="A2759" s="42"/>
      <c r="B2759" s="50"/>
      <c r="C2759" s="39"/>
      <c r="D2759" s="38"/>
      <c r="E2759" s="40"/>
      <c r="F2759" s="41"/>
      <c r="G2759" s="41"/>
      <c r="H2759" s="41"/>
      <c r="I2759" s="41"/>
      <c r="J2759" s="41"/>
      <c r="K2759" s="41"/>
      <c r="L2759" s="42"/>
      <c r="M2759" s="43"/>
    </row>
    <row r="2760" spans="1:13" ht="12.75" customHeight="1">
      <c r="A2760" s="42"/>
      <c r="B2760" s="50"/>
      <c r="C2760" s="39"/>
      <c r="D2760" s="38"/>
      <c r="E2760" s="40"/>
      <c r="F2760" s="41"/>
      <c r="G2760" s="41"/>
      <c r="H2760" s="41"/>
      <c r="I2760" s="41"/>
      <c r="J2760" s="41"/>
      <c r="K2760" s="41"/>
      <c r="L2760" s="42"/>
      <c r="M2760" s="43"/>
    </row>
    <row r="2761" spans="1:13" ht="12.75" customHeight="1">
      <c r="A2761" s="42"/>
      <c r="B2761" s="50"/>
      <c r="C2761" s="39"/>
      <c r="D2761" s="38"/>
      <c r="E2761" s="40"/>
      <c r="F2761" s="41"/>
      <c r="G2761" s="41"/>
      <c r="H2761" s="41"/>
      <c r="I2761" s="41"/>
      <c r="J2761" s="41"/>
      <c r="K2761" s="41"/>
      <c r="L2761" s="42"/>
      <c r="M2761" s="43"/>
    </row>
    <row r="2762" spans="1:13" ht="12.75" customHeight="1">
      <c r="A2762" s="42"/>
      <c r="B2762" s="50"/>
      <c r="C2762" s="39"/>
      <c r="D2762" s="38"/>
      <c r="E2762" s="40"/>
      <c r="F2762" s="41"/>
      <c r="G2762" s="41"/>
      <c r="H2762" s="41"/>
      <c r="I2762" s="41"/>
      <c r="J2762" s="41"/>
      <c r="K2762" s="41"/>
      <c r="L2762" s="42"/>
      <c r="M2762" s="43"/>
    </row>
    <row r="2763" spans="1:13" ht="12.75" customHeight="1">
      <c r="A2763" s="42"/>
      <c r="B2763" s="50"/>
      <c r="C2763" s="39"/>
      <c r="D2763" s="38"/>
      <c r="E2763" s="40"/>
      <c r="F2763" s="41"/>
      <c r="G2763" s="41"/>
      <c r="H2763" s="41"/>
      <c r="I2763" s="41"/>
      <c r="J2763" s="41"/>
      <c r="K2763" s="41"/>
      <c r="L2763" s="42"/>
      <c r="M2763" s="43"/>
    </row>
    <row r="2764" spans="1:13" ht="12.75" customHeight="1">
      <c r="A2764" s="42"/>
      <c r="B2764" s="50"/>
      <c r="C2764" s="39"/>
      <c r="D2764" s="38"/>
      <c r="E2764" s="40"/>
      <c r="F2764" s="41"/>
      <c r="G2764" s="41"/>
      <c r="H2764" s="41"/>
      <c r="I2764" s="41"/>
      <c r="J2764" s="41"/>
      <c r="K2764" s="41"/>
      <c r="L2764" s="42"/>
      <c r="M2764" s="43"/>
    </row>
    <row r="2765" spans="1:13" ht="12.75" customHeight="1">
      <c r="A2765" s="42"/>
      <c r="B2765" s="50"/>
      <c r="C2765" s="39"/>
      <c r="D2765" s="38"/>
      <c r="E2765" s="40"/>
      <c r="F2765" s="41"/>
      <c r="G2765" s="41"/>
      <c r="H2765" s="41"/>
      <c r="I2765" s="41"/>
      <c r="J2765" s="41"/>
      <c r="K2765" s="41"/>
      <c r="L2765" s="42"/>
      <c r="M2765" s="43"/>
    </row>
    <row r="2766" spans="1:13" ht="12.75" customHeight="1">
      <c r="A2766" s="42"/>
      <c r="B2766" s="50"/>
      <c r="C2766" s="39"/>
      <c r="D2766" s="38"/>
      <c r="E2766" s="40"/>
      <c r="F2766" s="41"/>
      <c r="G2766" s="41"/>
      <c r="H2766" s="41"/>
      <c r="I2766" s="41"/>
      <c r="J2766" s="41"/>
      <c r="K2766" s="41"/>
      <c r="L2766" s="42"/>
      <c r="M2766" s="43"/>
    </row>
    <row r="2767" spans="1:13" ht="12.75" customHeight="1">
      <c r="A2767" s="42"/>
      <c r="B2767" s="50"/>
      <c r="C2767" s="39"/>
      <c r="D2767" s="38"/>
      <c r="E2767" s="40"/>
      <c r="F2767" s="41"/>
      <c r="G2767" s="41"/>
      <c r="H2767" s="41"/>
      <c r="I2767" s="41"/>
      <c r="J2767" s="41"/>
      <c r="K2767" s="41"/>
      <c r="L2767" s="42"/>
      <c r="M2767" s="43"/>
    </row>
    <row r="2768" spans="1:13" ht="12.75" customHeight="1">
      <c r="A2768" s="42"/>
      <c r="B2768" s="50"/>
      <c r="C2768" s="39"/>
      <c r="D2768" s="38"/>
      <c r="E2768" s="40"/>
      <c r="F2768" s="41"/>
      <c r="G2768" s="41"/>
      <c r="H2768" s="41"/>
      <c r="I2768" s="41"/>
      <c r="J2768" s="41"/>
      <c r="K2768" s="41"/>
      <c r="L2768" s="42"/>
      <c r="M2768" s="43"/>
    </row>
    <row r="2769" spans="1:13" ht="12.75" customHeight="1">
      <c r="A2769" s="42"/>
      <c r="B2769" s="50"/>
      <c r="C2769" s="39"/>
      <c r="D2769" s="38"/>
      <c r="E2769" s="40"/>
      <c r="F2769" s="41"/>
      <c r="G2769" s="41"/>
      <c r="H2769" s="41"/>
      <c r="I2769" s="41"/>
      <c r="J2769" s="41"/>
      <c r="K2769" s="41"/>
      <c r="L2769" s="42"/>
      <c r="M2769" s="43"/>
    </row>
    <row r="2770" spans="1:13" ht="12.75" customHeight="1">
      <c r="A2770" s="42"/>
      <c r="B2770" s="50"/>
      <c r="C2770" s="39"/>
      <c r="D2770" s="38"/>
      <c r="E2770" s="40"/>
      <c r="F2770" s="41"/>
      <c r="G2770" s="41"/>
      <c r="H2770" s="41"/>
      <c r="I2770" s="41"/>
      <c r="J2770" s="41"/>
      <c r="K2770" s="41"/>
      <c r="L2770" s="42"/>
      <c r="M2770" s="43"/>
    </row>
    <row r="2771" spans="1:13" ht="12.75" customHeight="1">
      <c r="A2771" s="42"/>
      <c r="B2771" s="50"/>
      <c r="C2771" s="39"/>
      <c r="D2771" s="38"/>
      <c r="E2771" s="40"/>
      <c r="F2771" s="41"/>
      <c r="G2771" s="41"/>
      <c r="H2771" s="41"/>
      <c r="I2771" s="41"/>
      <c r="J2771" s="41"/>
      <c r="K2771" s="41"/>
      <c r="L2771" s="42"/>
      <c r="M2771" s="43"/>
    </row>
    <row r="2772" spans="1:13" ht="12.75" customHeight="1">
      <c r="A2772" s="42"/>
      <c r="B2772" s="50"/>
      <c r="C2772" s="39"/>
      <c r="D2772" s="38"/>
      <c r="E2772" s="40"/>
      <c r="F2772" s="41"/>
      <c r="G2772" s="41"/>
      <c r="H2772" s="41"/>
      <c r="I2772" s="41"/>
      <c r="J2772" s="41"/>
      <c r="K2772" s="41"/>
      <c r="L2772" s="42"/>
      <c r="M2772" s="43"/>
    </row>
    <row r="2773" spans="1:13" ht="12.75" customHeight="1">
      <c r="A2773" s="42"/>
      <c r="B2773" s="50"/>
      <c r="C2773" s="39"/>
      <c r="D2773" s="38"/>
      <c r="E2773" s="40"/>
      <c r="F2773" s="41"/>
      <c r="G2773" s="41"/>
      <c r="H2773" s="41"/>
      <c r="I2773" s="41"/>
      <c r="J2773" s="41"/>
      <c r="K2773" s="41"/>
      <c r="L2773" s="42"/>
      <c r="M2773" s="43"/>
    </row>
    <row r="2774" spans="1:13" ht="12.75" customHeight="1">
      <c r="A2774" s="42"/>
      <c r="B2774" s="50"/>
      <c r="C2774" s="39"/>
      <c r="D2774" s="38"/>
      <c r="E2774" s="40"/>
      <c r="F2774" s="41"/>
      <c r="G2774" s="41"/>
      <c r="H2774" s="41"/>
      <c r="I2774" s="41"/>
      <c r="J2774" s="41"/>
      <c r="K2774" s="41"/>
      <c r="L2774" s="42"/>
      <c r="M2774" s="43"/>
    </row>
    <row r="2775" spans="1:13" ht="12.75" customHeight="1">
      <c r="A2775" s="42"/>
      <c r="B2775" s="50"/>
      <c r="C2775" s="39"/>
      <c r="D2775" s="38"/>
      <c r="E2775" s="40"/>
      <c r="F2775" s="41"/>
      <c r="G2775" s="41"/>
      <c r="H2775" s="41"/>
      <c r="I2775" s="41"/>
      <c r="J2775" s="41"/>
      <c r="K2775" s="41"/>
      <c r="L2775" s="42"/>
      <c r="M2775" s="43"/>
    </row>
    <row r="2776" spans="1:13" ht="12.75" customHeight="1">
      <c r="A2776" s="42"/>
      <c r="B2776" s="50"/>
      <c r="C2776" s="39"/>
      <c r="D2776" s="38"/>
      <c r="E2776" s="40"/>
      <c r="F2776" s="41"/>
      <c r="G2776" s="41"/>
      <c r="H2776" s="41"/>
      <c r="I2776" s="41"/>
      <c r="J2776" s="41"/>
      <c r="K2776" s="41"/>
      <c r="L2776" s="42"/>
      <c r="M2776" s="43"/>
    </row>
    <row r="2777" spans="1:13" ht="12.75" customHeight="1">
      <c r="A2777" s="42"/>
      <c r="B2777" s="50"/>
      <c r="C2777" s="39"/>
      <c r="D2777" s="38"/>
      <c r="E2777" s="40"/>
      <c r="F2777" s="41"/>
      <c r="G2777" s="41"/>
      <c r="H2777" s="41"/>
      <c r="I2777" s="41"/>
      <c r="J2777" s="41"/>
      <c r="K2777" s="41"/>
      <c r="L2777" s="42"/>
      <c r="M2777" s="43"/>
    </row>
    <row r="2778" spans="1:13" ht="12.75" customHeight="1">
      <c r="A2778" s="42"/>
      <c r="B2778" s="50"/>
      <c r="C2778" s="39"/>
      <c r="D2778" s="38"/>
      <c r="E2778" s="49"/>
      <c r="F2778" s="41"/>
      <c r="G2778" s="41"/>
      <c r="H2778" s="41"/>
      <c r="I2778" s="41"/>
      <c r="J2778" s="41"/>
      <c r="K2778" s="41"/>
      <c r="L2778" s="42"/>
      <c r="M2778" s="43"/>
    </row>
    <row r="2779" spans="1:13" ht="12.75" customHeight="1">
      <c r="A2779" s="42"/>
      <c r="B2779" s="50"/>
      <c r="C2779" s="39"/>
      <c r="D2779" s="38"/>
      <c r="E2779" s="40"/>
      <c r="F2779" s="41"/>
      <c r="G2779" s="41"/>
      <c r="H2779" s="41"/>
      <c r="I2779" s="41"/>
      <c r="J2779" s="41"/>
      <c r="K2779" s="41"/>
      <c r="L2779" s="42"/>
      <c r="M2779" s="43"/>
    </row>
    <row r="2780" spans="1:13" ht="12.75" customHeight="1">
      <c r="A2780" s="42"/>
      <c r="B2780" s="50"/>
      <c r="C2780" s="39"/>
      <c r="D2780" s="38"/>
      <c r="E2780" s="40"/>
      <c r="F2780" s="41"/>
      <c r="G2780" s="41"/>
      <c r="H2780" s="41"/>
      <c r="I2780" s="41"/>
      <c r="J2780" s="41"/>
      <c r="K2780" s="41"/>
      <c r="L2780" s="42"/>
      <c r="M2780" s="43"/>
    </row>
    <row r="2781" spans="1:13" ht="12.75" customHeight="1">
      <c r="A2781" s="42"/>
      <c r="B2781" s="50"/>
      <c r="C2781" s="39"/>
      <c r="D2781" s="38"/>
      <c r="E2781" s="40"/>
      <c r="F2781" s="41"/>
      <c r="G2781" s="41"/>
      <c r="H2781" s="41"/>
      <c r="I2781" s="41"/>
      <c r="J2781" s="41"/>
      <c r="K2781" s="41"/>
      <c r="L2781" s="42"/>
      <c r="M2781" s="43"/>
    </row>
    <row r="2782" spans="1:13" ht="12.75" customHeight="1">
      <c r="A2782" s="42"/>
      <c r="B2782" s="50"/>
      <c r="C2782" s="39"/>
      <c r="D2782" s="38"/>
      <c r="E2782" s="40"/>
      <c r="F2782" s="41"/>
      <c r="G2782" s="41"/>
      <c r="H2782" s="41"/>
      <c r="I2782" s="41"/>
      <c r="J2782" s="41"/>
      <c r="K2782" s="41"/>
      <c r="L2782" s="42"/>
      <c r="M2782" s="43"/>
    </row>
    <row r="2783" spans="1:13" ht="12.75" customHeight="1">
      <c r="A2783" s="42"/>
      <c r="B2783" s="50"/>
      <c r="C2783" s="39"/>
      <c r="D2783" s="38"/>
      <c r="E2783" s="40"/>
      <c r="F2783" s="41"/>
      <c r="G2783" s="41"/>
      <c r="H2783" s="41"/>
      <c r="I2783" s="41"/>
      <c r="J2783" s="41"/>
      <c r="K2783" s="41"/>
      <c r="L2783" s="42"/>
      <c r="M2783" s="43"/>
    </row>
    <row r="2784" spans="1:13" ht="12.75" customHeight="1">
      <c r="A2784" s="42"/>
      <c r="B2784" s="50"/>
      <c r="C2784" s="39"/>
      <c r="D2784" s="38"/>
      <c r="E2784" s="40"/>
      <c r="F2784" s="41"/>
      <c r="G2784" s="41"/>
      <c r="H2784" s="41"/>
      <c r="I2784" s="41"/>
      <c r="J2784" s="41"/>
      <c r="K2784" s="41"/>
      <c r="L2784" s="42"/>
      <c r="M2784" s="43"/>
    </row>
    <row r="2785" spans="1:13" ht="12.75" customHeight="1">
      <c r="A2785" s="42"/>
      <c r="B2785" s="50"/>
      <c r="C2785" s="39"/>
      <c r="D2785" s="38"/>
      <c r="E2785" s="40"/>
      <c r="F2785" s="41"/>
      <c r="G2785" s="41"/>
      <c r="H2785" s="41"/>
      <c r="I2785" s="41"/>
      <c r="J2785" s="41"/>
      <c r="K2785" s="41"/>
      <c r="L2785" s="42"/>
      <c r="M2785" s="43"/>
    </row>
    <row r="2786" spans="1:13" ht="12.75" customHeight="1">
      <c r="A2786" s="42"/>
      <c r="B2786" s="50"/>
      <c r="C2786" s="39"/>
      <c r="D2786" s="38"/>
      <c r="E2786" s="40"/>
      <c r="F2786" s="41"/>
      <c r="G2786" s="41"/>
      <c r="H2786" s="41"/>
      <c r="I2786" s="41"/>
      <c r="J2786" s="41"/>
      <c r="K2786" s="41"/>
      <c r="L2786" s="42"/>
      <c r="M2786" s="43"/>
    </row>
    <row r="2787" spans="1:13" ht="12.75" customHeight="1">
      <c r="A2787" s="42"/>
      <c r="B2787" s="50"/>
      <c r="C2787" s="39"/>
      <c r="D2787" s="38"/>
      <c r="E2787" s="40"/>
      <c r="F2787" s="41"/>
      <c r="G2787" s="41"/>
      <c r="H2787" s="41"/>
      <c r="I2787" s="41"/>
      <c r="J2787" s="41"/>
      <c r="K2787" s="41"/>
      <c r="L2787" s="42"/>
      <c r="M2787" s="43"/>
    </row>
    <row r="2788" spans="1:13" ht="12.75" customHeight="1">
      <c r="A2788" s="42"/>
      <c r="B2788" s="50"/>
      <c r="C2788" s="39"/>
      <c r="D2788" s="38"/>
      <c r="E2788" s="40"/>
      <c r="F2788" s="41"/>
      <c r="G2788" s="41"/>
      <c r="H2788" s="41"/>
      <c r="I2788" s="41"/>
      <c r="J2788" s="41"/>
      <c r="K2788" s="41"/>
      <c r="L2788" s="42"/>
      <c r="M2788" s="43"/>
    </row>
    <row r="2789" spans="1:13" ht="12.75" customHeight="1">
      <c r="A2789" s="42"/>
      <c r="B2789" s="50"/>
      <c r="C2789" s="39"/>
      <c r="D2789" s="38"/>
      <c r="E2789" s="40"/>
      <c r="F2789" s="41"/>
      <c r="G2789" s="41"/>
      <c r="H2789" s="41"/>
      <c r="I2789" s="41"/>
      <c r="J2789" s="41"/>
      <c r="K2789" s="41"/>
      <c r="L2789" s="42"/>
      <c r="M2789" s="43"/>
    </row>
    <row r="2790" spans="1:13" ht="12.75" customHeight="1">
      <c r="A2790" s="42"/>
      <c r="B2790" s="50"/>
      <c r="C2790" s="39"/>
      <c r="D2790" s="38"/>
      <c r="E2790" s="40"/>
      <c r="F2790" s="41"/>
      <c r="G2790" s="41"/>
      <c r="H2790" s="41"/>
      <c r="I2790" s="41"/>
      <c r="J2790" s="41"/>
      <c r="K2790" s="41"/>
      <c r="L2790" s="42"/>
      <c r="M2790" s="43"/>
    </row>
    <row r="2791" spans="1:13" ht="12.75" customHeight="1">
      <c r="A2791" s="42"/>
      <c r="B2791" s="50"/>
      <c r="C2791" s="39"/>
      <c r="D2791" s="38"/>
      <c r="E2791" s="40"/>
      <c r="F2791" s="41"/>
      <c r="G2791" s="41"/>
      <c r="H2791" s="41"/>
      <c r="I2791" s="41"/>
      <c r="J2791" s="41"/>
      <c r="K2791" s="41"/>
      <c r="L2791" s="42"/>
      <c r="M2791" s="43"/>
    </row>
    <row r="2792" spans="1:13" ht="12.75" customHeight="1">
      <c r="A2792" s="42"/>
      <c r="B2792" s="50"/>
      <c r="C2792" s="39"/>
      <c r="D2792" s="38"/>
      <c r="E2792" s="40"/>
      <c r="F2792" s="41"/>
      <c r="G2792" s="41"/>
      <c r="H2792" s="41"/>
      <c r="I2792" s="41"/>
      <c r="J2792" s="41"/>
      <c r="K2792" s="41"/>
      <c r="L2792" s="42"/>
      <c r="M2792" s="43"/>
    </row>
    <row r="2793" spans="1:13" ht="12.75" customHeight="1">
      <c r="A2793" s="42"/>
      <c r="B2793" s="50"/>
      <c r="C2793" s="39"/>
      <c r="D2793" s="38"/>
      <c r="E2793" s="40"/>
      <c r="F2793" s="41"/>
      <c r="G2793" s="41"/>
      <c r="H2793" s="41"/>
      <c r="I2793" s="41"/>
      <c r="J2793" s="41"/>
      <c r="K2793" s="41"/>
      <c r="L2793" s="42"/>
      <c r="M2793" s="43"/>
    </row>
    <row r="2794" spans="1:13" ht="12.75" customHeight="1">
      <c r="A2794" s="42"/>
      <c r="B2794" s="50"/>
      <c r="C2794" s="39"/>
      <c r="D2794" s="38"/>
      <c r="E2794" s="40"/>
      <c r="F2794" s="41"/>
      <c r="G2794" s="41"/>
      <c r="H2794" s="41"/>
      <c r="I2794" s="41"/>
      <c r="J2794" s="41"/>
      <c r="K2794" s="41"/>
      <c r="L2794" s="42"/>
      <c r="M2794" s="43"/>
    </row>
    <row r="2795" spans="1:13" ht="12.75" customHeight="1">
      <c r="A2795" s="42"/>
      <c r="B2795" s="50"/>
      <c r="C2795" s="39"/>
      <c r="D2795" s="38"/>
      <c r="E2795" s="40"/>
      <c r="F2795" s="41"/>
      <c r="G2795" s="41"/>
      <c r="H2795" s="41"/>
      <c r="I2795" s="41"/>
      <c r="J2795" s="41"/>
      <c r="K2795" s="41"/>
      <c r="L2795" s="42"/>
      <c r="M2795" s="43"/>
    </row>
    <row r="2796" spans="1:13" ht="12.75" customHeight="1">
      <c r="A2796" s="42"/>
      <c r="B2796" s="50"/>
      <c r="C2796" s="39"/>
      <c r="D2796" s="38"/>
      <c r="E2796" s="40"/>
      <c r="F2796" s="41"/>
      <c r="G2796" s="41"/>
      <c r="H2796" s="41"/>
      <c r="I2796" s="41"/>
      <c r="J2796" s="41"/>
      <c r="K2796" s="41"/>
      <c r="L2796" s="42"/>
      <c r="M2796" s="43"/>
    </row>
    <row r="2797" spans="1:13" ht="12.75" customHeight="1">
      <c r="A2797" s="42"/>
      <c r="B2797" s="50"/>
      <c r="C2797" s="39"/>
      <c r="D2797" s="38"/>
      <c r="E2797" s="40"/>
      <c r="F2797" s="41"/>
      <c r="G2797" s="41"/>
      <c r="H2797" s="41"/>
      <c r="I2797" s="41"/>
      <c r="J2797" s="41"/>
      <c r="K2797" s="41"/>
      <c r="L2797" s="42"/>
      <c r="M2797" s="43"/>
    </row>
    <row r="2798" spans="1:13" ht="12.75" customHeight="1">
      <c r="A2798" s="42"/>
      <c r="B2798" s="50"/>
      <c r="C2798" s="39"/>
      <c r="D2798" s="38"/>
      <c r="E2798" s="40"/>
      <c r="F2798" s="41"/>
      <c r="G2798" s="41"/>
      <c r="H2798" s="41"/>
      <c r="I2798" s="41"/>
      <c r="J2798" s="41"/>
      <c r="K2798" s="41"/>
      <c r="L2798" s="42"/>
      <c r="M2798" s="43"/>
    </row>
    <row r="2799" spans="1:13" ht="12.75" customHeight="1">
      <c r="A2799" s="42"/>
      <c r="B2799" s="50"/>
      <c r="C2799" s="39"/>
      <c r="D2799" s="38"/>
      <c r="E2799" s="49"/>
      <c r="F2799" s="41"/>
      <c r="G2799" s="41"/>
      <c r="H2799" s="41"/>
      <c r="I2799" s="41"/>
      <c r="J2799" s="41"/>
      <c r="K2799" s="41"/>
      <c r="L2799" s="42"/>
      <c r="M2799" s="43"/>
    </row>
    <row r="2800" spans="1:13" ht="12.75" customHeight="1">
      <c r="A2800" s="42"/>
      <c r="B2800" s="50"/>
      <c r="C2800" s="39"/>
      <c r="D2800" s="38"/>
      <c r="E2800" s="40"/>
      <c r="F2800" s="41"/>
      <c r="G2800" s="41"/>
      <c r="H2800" s="41"/>
      <c r="I2800" s="41"/>
      <c r="J2800" s="41"/>
      <c r="K2800" s="41"/>
      <c r="L2800" s="42"/>
      <c r="M2800" s="43"/>
    </row>
    <row r="2801" spans="1:13" ht="12.75" customHeight="1">
      <c r="A2801" s="42"/>
      <c r="B2801" s="50"/>
      <c r="C2801" s="39"/>
      <c r="D2801" s="38"/>
      <c r="E2801" s="40"/>
      <c r="F2801" s="41"/>
      <c r="G2801" s="41"/>
      <c r="H2801" s="41"/>
      <c r="I2801" s="41"/>
      <c r="J2801" s="41"/>
      <c r="K2801" s="41"/>
      <c r="L2801" s="42"/>
      <c r="M2801" s="43"/>
    </row>
    <row r="2802" spans="1:13" ht="12.75" customHeight="1">
      <c r="A2802" s="42"/>
      <c r="B2802" s="50"/>
      <c r="C2802" s="39"/>
      <c r="D2802" s="38"/>
      <c r="E2802" s="40"/>
      <c r="F2802" s="41"/>
      <c r="G2802" s="41"/>
      <c r="H2802" s="41"/>
      <c r="I2802" s="41"/>
      <c r="J2802" s="41"/>
      <c r="K2802" s="41"/>
      <c r="L2802" s="42"/>
      <c r="M2802" s="43"/>
    </row>
    <row r="2803" spans="1:13" ht="12.75" customHeight="1">
      <c r="A2803" s="42"/>
      <c r="B2803" s="50"/>
      <c r="C2803" s="39"/>
      <c r="D2803" s="38"/>
      <c r="E2803" s="40"/>
      <c r="F2803" s="41"/>
      <c r="G2803" s="41"/>
      <c r="H2803" s="41"/>
      <c r="I2803" s="41"/>
      <c r="J2803" s="41"/>
      <c r="K2803" s="41"/>
      <c r="L2803" s="42"/>
      <c r="M2803" s="43"/>
    </row>
    <row r="2804" spans="1:13" ht="12.75" customHeight="1">
      <c r="A2804" s="42"/>
      <c r="B2804" s="50"/>
      <c r="C2804" s="39"/>
      <c r="D2804" s="38"/>
      <c r="E2804" s="40"/>
      <c r="F2804" s="41"/>
      <c r="G2804" s="41"/>
      <c r="H2804" s="41"/>
      <c r="I2804" s="41"/>
      <c r="J2804" s="41"/>
      <c r="K2804" s="41"/>
      <c r="L2804" s="42"/>
      <c r="M2804" s="43"/>
    </row>
    <row r="2805" spans="1:13" ht="12.75" customHeight="1">
      <c r="A2805" s="42"/>
      <c r="B2805" s="50"/>
      <c r="C2805" s="39"/>
      <c r="D2805" s="38"/>
      <c r="E2805" s="40"/>
      <c r="F2805" s="41"/>
      <c r="G2805" s="41"/>
      <c r="H2805" s="41"/>
      <c r="I2805" s="41"/>
      <c r="J2805" s="41"/>
      <c r="K2805" s="41"/>
      <c r="L2805" s="42"/>
      <c r="M2805" s="43"/>
    </row>
    <row r="2806" spans="1:13" ht="12.75" customHeight="1">
      <c r="A2806" s="42"/>
      <c r="B2806" s="50"/>
      <c r="C2806" s="39"/>
      <c r="D2806" s="38"/>
      <c r="E2806" s="40"/>
      <c r="F2806" s="41"/>
      <c r="G2806" s="41"/>
      <c r="H2806" s="41"/>
      <c r="I2806" s="41"/>
      <c r="J2806" s="41"/>
      <c r="K2806" s="41"/>
      <c r="L2806" s="42"/>
      <c r="M2806" s="43"/>
    </row>
    <row r="2807" spans="1:13" ht="12.75" customHeight="1">
      <c r="A2807" s="42"/>
      <c r="B2807" s="50"/>
      <c r="C2807" s="39"/>
      <c r="D2807" s="38"/>
      <c r="E2807" s="40"/>
      <c r="F2807" s="41"/>
      <c r="G2807" s="41"/>
      <c r="H2807" s="41"/>
      <c r="I2807" s="41"/>
      <c r="J2807" s="41"/>
      <c r="K2807" s="41"/>
      <c r="L2807" s="42"/>
      <c r="M2807" s="43"/>
    </row>
    <row r="2808" spans="1:13" ht="12.75" customHeight="1">
      <c r="A2808" s="42"/>
      <c r="B2808" s="50"/>
      <c r="C2808" s="39"/>
      <c r="D2808" s="38"/>
      <c r="E2808" s="40"/>
      <c r="F2808" s="41"/>
      <c r="G2808" s="41"/>
      <c r="H2808" s="41"/>
      <c r="I2808" s="41"/>
      <c r="J2808" s="41"/>
      <c r="K2808" s="41"/>
      <c r="L2808" s="42"/>
      <c r="M2808" s="43"/>
    </row>
    <row r="2809" spans="1:13" ht="12.75" customHeight="1">
      <c r="A2809" s="42"/>
      <c r="B2809" s="50"/>
      <c r="C2809" s="39"/>
      <c r="D2809" s="38"/>
      <c r="E2809" s="40"/>
      <c r="F2809" s="41"/>
      <c r="G2809" s="41"/>
      <c r="H2809" s="41"/>
      <c r="I2809" s="41"/>
      <c r="J2809" s="41"/>
      <c r="K2809" s="41"/>
      <c r="L2809" s="42"/>
      <c r="M2809" s="43"/>
    </row>
    <row r="2810" spans="1:13" ht="12.75" customHeight="1">
      <c r="A2810" s="42"/>
      <c r="B2810" s="50"/>
      <c r="C2810" s="39"/>
      <c r="D2810" s="38"/>
      <c r="E2810" s="40"/>
      <c r="F2810" s="41"/>
      <c r="G2810" s="41"/>
      <c r="H2810" s="41"/>
      <c r="I2810" s="41"/>
      <c r="J2810" s="41"/>
      <c r="K2810" s="41"/>
      <c r="L2810" s="42"/>
      <c r="M2810" s="43"/>
    </row>
    <row r="2811" spans="1:13" ht="12.75" customHeight="1">
      <c r="A2811" s="42"/>
      <c r="B2811" s="50"/>
      <c r="C2811" s="39"/>
      <c r="D2811" s="38"/>
      <c r="E2811" s="40"/>
      <c r="F2811" s="41"/>
      <c r="G2811" s="41"/>
      <c r="H2811" s="41"/>
      <c r="I2811" s="41"/>
      <c r="J2811" s="41"/>
      <c r="K2811" s="41"/>
      <c r="L2811" s="42"/>
      <c r="M2811" s="43"/>
    </row>
    <row r="2812" spans="1:13" ht="12.75" customHeight="1">
      <c r="A2812" s="42"/>
      <c r="B2812" s="50"/>
      <c r="C2812" s="39"/>
      <c r="D2812" s="38"/>
      <c r="E2812" s="40"/>
      <c r="F2812" s="41"/>
      <c r="G2812" s="41"/>
      <c r="H2812" s="41"/>
      <c r="I2812" s="41"/>
      <c r="J2812" s="41"/>
      <c r="K2812" s="41"/>
      <c r="L2812" s="42"/>
      <c r="M2812" s="43"/>
    </row>
    <row r="2813" spans="1:13" ht="12.75" customHeight="1">
      <c r="A2813" s="42"/>
      <c r="B2813" s="50"/>
      <c r="C2813" s="39"/>
      <c r="D2813" s="38"/>
      <c r="E2813" s="40"/>
      <c r="F2813" s="41"/>
      <c r="G2813" s="41"/>
      <c r="H2813" s="41"/>
      <c r="I2813" s="41"/>
      <c r="J2813" s="41"/>
      <c r="K2813" s="41"/>
      <c r="L2813" s="42"/>
      <c r="M2813" s="43"/>
    </row>
    <row r="2814" spans="1:13" ht="12.75" customHeight="1">
      <c r="A2814" s="42"/>
      <c r="B2814" s="50"/>
      <c r="C2814" s="39"/>
      <c r="D2814" s="38"/>
      <c r="E2814" s="40"/>
      <c r="F2814" s="41"/>
      <c r="G2814" s="41"/>
      <c r="H2814" s="41"/>
      <c r="I2814" s="41"/>
      <c r="J2814" s="41"/>
      <c r="K2814" s="41"/>
      <c r="L2814" s="42"/>
      <c r="M2814" s="43"/>
    </row>
    <row r="2815" spans="1:13" ht="12.75" customHeight="1">
      <c r="A2815" s="42"/>
      <c r="B2815" s="50"/>
      <c r="C2815" s="39"/>
      <c r="D2815" s="38"/>
      <c r="E2815" s="40"/>
      <c r="F2815" s="41"/>
      <c r="G2815" s="41"/>
      <c r="H2815" s="41"/>
      <c r="I2815" s="41"/>
      <c r="J2815" s="41"/>
      <c r="K2815" s="41"/>
      <c r="L2815" s="42"/>
      <c r="M2815" s="43"/>
    </row>
    <row r="2816" spans="1:13" ht="12.75" customHeight="1">
      <c r="A2816" s="42"/>
      <c r="B2816" s="50"/>
      <c r="C2816" s="39"/>
      <c r="D2816" s="38"/>
      <c r="E2816" s="40"/>
      <c r="F2816" s="41"/>
      <c r="G2816" s="41"/>
      <c r="H2816" s="41"/>
      <c r="I2816" s="41"/>
      <c r="J2816" s="41"/>
      <c r="K2816" s="41"/>
      <c r="L2816" s="42"/>
      <c r="M2816" s="43"/>
    </row>
    <row r="2817" spans="1:13" ht="12.75" customHeight="1">
      <c r="A2817" s="42"/>
      <c r="B2817" s="50"/>
      <c r="C2817" s="39"/>
      <c r="D2817" s="38"/>
      <c r="E2817" s="40"/>
      <c r="F2817" s="41"/>
      <c r="G2817" s="41"/>
      <c r="H2817" s="41"/>
      <c r="I2817" s="41"/>
      <c r="J2817" s="41"/>
      <c r="K2817" s="41"/>
      <c r="L2817" s="42"/>
      <c r="M2817" s="43"/>
    </row>
    <row r="2818" spans="1:13" ht="12.75" customHeight="1">
      <c r="A2818" s="42"/>
      <c r="B2818" s="50"/>
      <c r="C2818" s="39"/>
      <c r="D2818" s="38"/>
      <c r="E2818" s="40"/>
      <c r="F2818" s="41"/>
      <c r="G2818" s="41"/>
      <c r="H2818" s="41"/>
      <c r="I2818" s="41"/>
      <c r="J2818" s="41"/>
      <c r="K2818" s="41"/>
      <c r="L2818" s="42"/>
      <c r="M2818" s="43"/>
    </row>
    <row r="2819" spans="1:13" ht="12.75" customHeight="1">
      <c r="A2819" s="42"/>
      <c r="B2819" s="50"/>
      <c r="C2819" s="39"/>
      <c r="D2819" s="38"/>
      <c r="E2819" s="40"/>
      <c r="F2819" s="41"/>
      <c r="G2819" s="41"/>
      <c r="H2819" s="41"/>
      <c r="I2819" s="41"/>
      <c r="J2819" s="41"/>
      <c r="K2819" s="41"/>
      <c r="L2819" s="42"/>
      <c r="M2819" s="43"/>
    </row>
    <row r="2820" spans="1:13" ht="12.75" customHeight="1">
      <c r="A2820" s="42"/>
      <c r="B2820" s="50"/>
      <c r="C2820" s="39"/>
      <c r="D2820" s="38"/>
      <c r="E2820" s="49"/>
      <c r="F2820" s="41"/>
      <c r="G2820" s="41"/>
      <c r="H2820" s="41"/>
      <c r="I2820" s="41"/>
      <c r="J2820" s="41"/>
      <c r="K2820" s="41"/>
      <c r="L2820" s="42"/>
      <c r="M2820" s="43"/>
    </row>
    <row r="2821" spans="1:13" ht="12.75" customHeight="1">
      <c r="A2821" s="42"/>
      <c r="B2821" s="50"/>
      <c r="C2821" s="39"/>
      <c r="D2821" s="38"/>
      <c r="E2821" s="40"/>
      <c r="F2821" s="41"/>
      <c r="G2821" s="41"/>
      <c r="H2821" s="41"/>
      <c r="I2821" s="41"/>
      <c r="J2821" s="41"/>
      <c r="K2821" s="41"/>
      <c r="L2821" s="42"/>
      <c r="M2821" s="43"/>
    </row>
    <row r="2822" spans="1:13" ht="12.75" customHeight="1">
      <c r="A2822" s="42"/>
      <c r="B2822" s="50"/>
      <c r="C2822" s="39"/>
      <c r="D2822" s="38"/>
      <c r="E2822" s="40"/>
      <c r="F2822" s="41"/>
      <c r="G2822" s="41"/>
      <c r="H2822" s="41"/>
      <c r="I2822" s="41"/>
      <c r="J2822" s="41"/>
      <c r="K2822" s="41"/>
      <c r="L2822" s="42"/>
      <c r="M2822" s="43"/>
    </row>
    <row r="2823" spans="1:13" ht="12.75" customHeight="1">
      <c r="A2823" s="42"/>
      <c r="B2823" s="50"/>
      <c r="C2823" s="39"/>
      <c r="D2823" s="38"/>
      <c r="E2823" s="40"/>
      <c r="F2823" s="41"/>
      <c r="G2823" s="41"/>
      <c r="H2823" s="41"/>
      <c r="I2823" s="41"/>
      <c r="J2823" s="41"/>
      <c r="K2823" s="41"/>
      <c r="L2823" s="42"/>
      <c r="M2823" s="43"/>
    </row>
    <row r="2824" spans="1:13" ht="12.75" customHeight="1">
      <c r="A2824" s="42"/>
      <c r="B2824" s="50"/>
      <c r="C2824" s="39"/>
      <c r="D2824" s="38"/>
      <c r="E2824" s="40"/>
      <c r="F2824" s="41"/>
      <c r="G2824" s="41"/>
      <c r="H2824" s="41"/>
      <c r="I2824" s="41"/>
      <c r="J2824" s="41"/>
      <c r="K2824" s="41"/>
      <c r="L2824" s="42"/>
      <c r="M2824" s="43"/>
    </row>
    <row r="2825" spans="1:13" ht="12.75" customHeight="1">
      <c r="A2825" s="42"/>
      <c r="B2825" s="50"/>
      <c r="C2825" s="39"/>
      <c r="D2825" s="38"/>
      <c r="E2825" s="40"/>
      <c r="F2825" s="41"/>
      <c r="G2825" s="41"/>
      <c r="H2825" s="41"/>
      <c r="I2825" s="41"/>
      <c r="J2825" s="41"/>
      <c r="K2825" s="41"/>
      <c r="L2825" s="42"/>
      <c r="M2825" s="43"/>
    </row>
    <row r="2826" spans="1:13" ht="12.75" customHeight="1">
      <c r="A2826" s="42"/>
      <c r="B2826" s="50"/>
      <c r="C2826" s="39"/>
      <c r="D2826" s="38"/>
      <c r="E2826" s="40"/>
      <c r="F2826" s="41"/>
      <c r="G2826" s="41"/>
      <c r="H2826" s="41"/>
      <c r="I2826" s="41"/>
      <c r="J2826" s="41"/>
      <c r="K2826" s="41"/>
      <c r="L2826" s="42"/>
      <c r="M2826" s="43"/>
    </row>
    <row r="2827" spans="1:13" ht="12.75" customHeight="1">
      <c r="A2827" s="42"/>
      <c r="B2827" s="50"/>
      <c r="C2827" s="39"/>
      <c r="D2827" s="38"/>
      <c r="E2827" s="40"/>
      <c r="F2827" s="41"/>
      <c r="G2827" s="41"/>
      <c r="H2827" s="41"/>
      <c r="I2827" s="41"/>
      <c r="J2827" s="41"/>
      <c r="K2827" s="41"/>
      <c r="L2827" s="42"/>
      <c r="M2827" s="43"/>
    </row>
    <row r="2828" spans="1:13" ht="12.75" customHeight="1">
      <c r="A2828" s="42"/>
      <c r="B2828" s="50"/>
      <c r="C2828" s="39"/>
      <c r="D2828" s="38"/>
      <c r="E2828" s="40"/>
      <c r="F2828" s="41"/>
      <c r="G2828" s="41"/>
      <c r="H2828" s="41"/>
      <c r="I2828" s="41"/>
      <c r="J2828" s="41"/>
      <c r="K2828" s="41"/>
      <c r="L2828" s="42"/>
      <c r="M2828" s="43"/>
    </row>
    <row r="2829" spans="1:13" ht="12.75" customHeight="1">
      <c r="A2829" s="42"/>
      <c r="B2829" s="50"/>
      <c r="C2829" s="39"/>
      <c r="D2829" s="38"/>
      <c r="E2829" s="40"/>
      <c r="F2829" s="41"/>
      <c r="G2829" s="41"/>
      <c r="H2829" s="41"/>
      <c r="I2829" s="41"/>
      <c r="J2829" s="41"/>
      <c r="K2829" s="41"/>
      <c r="L2829" s="42"/>
      <c r="M2829" s="43"/>
    </row>
    <row r="2830" spans="1:13" ht="12.75" customHeight="1">
      <c r="A2830" s="42"/>
      <c r="B2830" s="50"/>
      <c r="C2830" s="39"/>
      <c r="D2830" s="38"/>
      <c r="E2830" s="40"/>
      <c r="F2830" s="41"/>
      <c r="G2830" s="41"/>
      <c r="H2830" s="41"/>
      <c r="I2830" s="41"/>
      <c r="J2830" s="41"/>
      <c r="K2830" s="41"/>
      <c r="L2830" s="42"/>
      <c r="M2830" s="43"/>
    </row>
    <row r="2831" spans="1:13" ht="12.75" customHeight="1">
      <c r="A2831" s="42"/>
      <c r="B2831" s="50"/>
      <c r="C2831" s="39"/>
      <c r="D2831" s="38"/>
      <c r="E2831" s="40"/>
      <c r="F2831" s="41"/>
      <c r="G2831" s="41"/>
      <c r="H2831" s="41"/>
      <c r="I2831" s="41"/>
      <c r="J2831" s="41"/>
      <c r="K2831" s="41"/>
      <c r="L2831" s="42"/>
      <c r="M2831" s="43"/>
    </row>
    <row r="2832" spans="1:13" ht="12.75" customHeight="1">
      <c r="A2832" s="42"/>
      <c r="B2832" s="50"/>
      <c r="C2832" s="39"/>
      <c r="D2832" s="38"/>
      <c r="E2832" s="40"/>
      <c r="F2832" s="41"/>
      <c r="G2832" s="41"/>
      <c r="H2832" s="41"/>
      <c r="I2832" s="41"/>
      <c r="J2832" s="41"/>
      <c r="K2832" s="41"/>
      <c r="L2832" s="42"/>
      <c r="M2832" s="43"/>
    </row>
    <row r="2833" spans="1:13" ht="12.75" customHeight="1">
      <c r="A2833" s="42"/>
      <c r="B2833" s="50"/>
      <c r="C2833" s="39"/>
      <c r="D2833" s="38"/>
      <c r="E2833" s="40"/>
      <c r="F2833" s="41"/>
      <c r="G2833" s="41"/>
      <c r="H2833" s="41"/>
      <c r="I2833" s="41"/>
      <c r="J2833" s="41"/>
      <c r="K2833" s="41"/>
      <c r="L2833" s="42"/>
      <c r="M2833" s="43"/>
    </row>
    <row r="2834" spans="1:13" ht="12.75" customHeight="1">
      <c r="A2834" s="42"/>
      <c r="B2834" s="50"/>
      <c r="C2834" s="39"/>
      <c r="D2834" s="38"/>
      <c r="E2834" s="40"/>
      <c r="F2834" s="41"/>
      <c r="G2834" s="41"/>
      <c r="H2834" s="41"/>
      <c r="I2834" s="41"/>
      <c r="J2834" s="41"/>
      <c r="K2834" s="41"/>
      <c r="L2834" s="42"/>
      <c r="M2834" s="43"/>
    </row>
    <row r="2835" spans="1:13" ht="12.75" customHeight="1">
      <c r="A2835" s="42"/>
      <c r="B2835" s="50"/>
      <c r="C2835" s="39"/>
      <c r="D2835" s="38"/>
      <c r="E2835" s="40"/>
      <c r="F2835" s="41"/>
      <c r="G2835" s="41"/>
      <c r="H2835" s="41"/>
      <c r="I2835" s="41"/>
      <c r="J2835" s="41"/>
      <c r="K2835" s="41"/>
      <c r="L2835" s="42"/>
      <c r="M2835" s="43"/>
    </row>
    <row r="2836" spans="1:13" ht="12.75" customHeight="1">
      <c r="A2836" s="42"/>
      <c r="B2836" s="50"/>
      <c r="C2836" s="39"/>
      <c r="D2836" s="38"/>
      <c r="E2836" s="40"/>
      <c r="F2836" s="41"/>
      <c r="G2836" s="41"/>
      <c r="H2836" s="41"/>
      <c r="I2836" s="41"/>
      <c r="J2836" s="41"/>
      <c r="K2836" s="41"/>
      <c r="L2836" s="42"/>
      <c r="M2836" s="43"/>
    </row>
    <row r="2837" spans="1:13" ht="12.75" customHeight="1">
      <c r="A2837" s="42"/>
      <c r="B2837" s="50"/>
      <c r="C2837" s="39"/>
      <c r="D2837" s="38"/>
      <c r="E2837" s="40"/>
      <c r="F2837" s="41"/>
      <c r="G2837" s="41"/>
      <c r="H2837" s="41"/>
      <c r="I2837" s="41"/>
      <c r="J2837" s="41"/>
      <c r="K2837" s="41"/>
      <c r="L2837" s="42"/>
      <c r="M2837" s="43"/>
    </row>
    <row r="2838" spans="1:13" ht="12.75" customHeight="1">
      <c r="A2838" s="42"/>
      <c r="B2838" s="50"/>
      <c r="C2838" s="39"/>
      <c r="D2838" s="38"/>
      <c r="E2838" s="40"/>
      <c r="F2838" s="41"/>
      <c r="G2838" s="41"/>
      <c r="H2838" s="41"/>
      <c r="I2838" s="41"/>
      <c r="J2838" s="41"/>
      <c r="K2838" s="41"/>
      <c r="L2838" s="42"/>
      <c r="M2838" s="43"/>
    </row>
    <row r="2839" spans="1:13" ht="12.75" customHeight="1">
      <c r="A2839" s="42"/>
      <c r="B2839" s="50"/>
      <c r="C2839" s="39"/>
      <c r="D2839" s="38"/>
      <c r="E2839" s="40"/>
      <c r="F2839" s="41"/>
      <c r="G2839" s="41"/>
      <c r="H2839" s="41"/>
      <c r="I2839" s="41"/>
      <c r="J2839" s="41"/>
      <c r="K2839" s="41"/>
      <c r="L2839" s="42"/>
      <c r="M2839" s="43"/>
    </row>
    <row r="2840" spans="1:13" ht="12.75" customHeight="1">
      <c r="A2840" s="42"/>
      <c r="B2840" s="50"/>
      <c r="C2840" s="39"/>
      <c r="D2840" s="38"/>
      <c r="E2840" s="40"/>
      <c r="F2840" s="41"/>
      <c r="G2840" s="41"/>
      <c r="H2840" s="41"/>
      <c r="I2840" s="41"/>
      <c r="J2840" s="41"/>
      <c r="K2840" s="41"/>
      <c r="L2840" s="42"/>
      <c r="M2840" s="43"/>
    </row>
    <row r="2841" spans="1:13" ht="12.75" customHeight="1">
      <c r="A2841" s="42"/>
      <c r="B2841" s="50"/>
      <c r="C2841" s="39"/>
      <c r="D2841" s="38"/>
      <c r="E2841" s="49"/>
      <c r="F2841" s="41"/>
      <c r="G2841" s="41"/>
      <c r="H2841" s="41"/>
      <c r="I2841" s="41"/>
      <c r="J2841" s="41"/>
      <c r="K2841" s="41"/>
      <c r="L2841" s="42"/>
      <c r="M2841" s="43"/>
    </row>
    <row r="2842" spans="1:13" ht="12.75" customHeight="1">
      <c r="A2842" s="42"/>
      <c r="B2842" s="50"/>
      <c r="C2842" s="39"/>
      <c r="D2842" s="38"/>
      <c r="E2842" s="40"/>
      <c r="F2842" s="41"/>
      <c r="G2842" s="41"/>
      <c r="H2842" s="41"/>
      <c r="I2842" s="41"/>
      <c r="J2842" s="41"/>
      <c r="K2842" s="41"/>
      <c r="L2842" s="42"/>
      <c r="M2842" s="43"/>
    </row>
    <row r="2843" spans="1:13" ht="12.75" customHeight="1">
      <c r="A2843" s="42"/>
      <c r="B2843" s="50"/>
      <c r="C2843" s="39"/>
      <c r="D2843" s="38"/>
      <c r="E2843" s="40"/>
      <c r="F2843" s="41"/>
      <c r="G2843" s="41"/>
      <c r="H2843" s="41"/>
      <c r="I2843" s="41"/>
      <c r="J2843" s="41"/>
      <c r="K2843" s="41"/>
      <c r="L2843" s="42"/>
      <c r="M2843" s="43"/>
    </row>
    <row r="2844" spans="1:13" ht="12.75" customHeight="1">
      <c r="A2844" s="42"/>
      <c r="B2844" s="50"/>
      <c r="C2844" s="39"/>
      <c r="D2844" s="38"/>
      <c r="E2844" s="40"/>
      <c r="F2844" s="41"/>
      <c r="G2844" s="41"/>
      <c r="H2844" s="41"/>
      <c r="I2844" s="41"/>
      <c r="J2844" s="41"/>
      <c r="K2844" s="41"/>
      <c r="L2844" s="42"/>
      <c r="M2844" s="43"/>
    </row>
    <row r="2845" spans="1:13" ht="12.75" customHeight="1">
      <c r="A2845" s="42"/>
      <c r="B2845" s="50"/>
      <c r="C2845" s="39"/>
      <c r="D2845" s="38"/>
      <c r="E2845" s="40"/>
      <c r="F2845" s="41"/>
      <c r="G2845" s="41"/>
      <c r="H2845" s="41"/>
      <c r="I2845" s="41"/>
      <c r="J2845" s="41"/>
      <c r="K2845" s="41"/>
      <c r="L2845" s="42"/>
      <c r="M2845" s="43"/>
    </row>
    <row r="2846" spans="1:13" ht="12.75" customHeight="1">
      <c r="A2846" s="42"/>
      <c r="B2846" s="50"/>
      <c r="C2846" s="39"/>
      <c r="D2846" s="38"/>
      <c r="E2846" s="40"/>
      <c r="F2846" s="41"/>
      <c r="G2846" s="41"/>
      <c r="H2846" s="41"/>
      <c r="I2846" s="41"/>
      <c r="J2846" s="41"/>
      <c r="K2846" s="41"/>
      <c r="L2846" s="42"/>
      <c r="M2846" s="43"/>
    </row>
    <row r="2847" spans="1:13" ht="12.75" customHeight="1">
      <c r="A2847" s="42"/>
      <c r="B2847" s="50"/>
      <c r="C2847" s="39"/>
      <c r="D2847" s="38"/>
      <c r="E2847" s="40"/>
      <c r="F2847" s="41"/>
      <c r="G2847" s="41"/>
      <c r="H2847" s="41"/>
      <c r="I2847" s="41"/>
      <c r="J2847" s="41"/>
      <c r="K2847" s="41"/>
      <c r="L2847" s="42"/>
      <c r="M2847" s="43"/>
    </row>
    <row r="2848" spans="1:13" ht="12.75" customHeight="1">
      <c r="A2848" s="42"/>
      <c r="B2848" s="50"/>
      <c r="C2848" s="39"/>
      <c r="D2848" s="38"/>
      <c r="E2848" s="40"/>
      <c r="F2848" s="41"/>
      <c r="G2848" s="41"/>
      <c r="H2848" s="41"/>
      <c r="I2848" s="41"/>
      <c r="J2848" s="41"/>
      <c r="K2848" s="41"/>
      <c r="L2848" s="42"/>
      <c r="M2848" s="43"/>
    </row>
    <row r="2849" spans="1:13" ht="12.75" customHeight="1">
      <c r="A2849" s="42"/>
      <c r="B2849" s="50"/>
      <c r="C2849" s="39"/>
      <c r="D2849" s="38"/>
      <c r="E2849" s="40"/>
      <c r="F2849" s="41"/>
      <c r="G2849" s="41"/>
      <c r="H2849" s="41"/>
      <c r="I2849" s="41"/>
      <c r="J2849" s="41"/>
      <c r="K2849" s="41"/>
      <c r="L2849" s="42"/>
      <c r="M2849" s="43"/>
    </row>
    <row r="2850" spans="1:13" ht="12.75" customHeight="1">
      <c r="A2850" s="42"/>
      <c r="B2850" s="50"/>
      <c r="C2850" s="39"/>
      <c r="D2850" s="38"/>
      <c r="E2850" s="40"/>
      <c r="F2850" s="41"/>
      <c r="G2850" s="41"/>
      <c r="H2850" s="41"/>
      <c r="I2850" s="41"/>
      <c r="J2850" s="41"/>
      <c r="K2850" s="41"/>
      <c r="L2850" s="42"/>
      <c r="M2850" s="43"/>
    </row>
    <row r="2851" spans="1:13" ht="12.75" customHeight="1">
      <c r="A2851" s="42"/>
      <c r="B2851" s="50"/>
      <c r="C2851" s="39"/>
      <c r="D2851" s="38"/>
      <c r="E2851" s="40"/>
      <c r="F2851" s="41"/>
      <c r="G2851" s="41"/>
      <c r="H2851" s="41"/>
      <c r="I2851" s="41"/>
      <c r="J2851" s="41"/>
      <c r="K2851" s="41"/>
      <c r="L2851" s="42"/>
      <c r="M2851" s="43"/>
    </row>
    <row r="2852" spans="1:13" ht="12.75" customHeight="1">
      <c r="A2852" s="42"/>
      <c r="B2852" s="50"/>
      <c r="C2852" s="39"/>
      <c r="D2852" s="38"/>
      <c r="E2852" s="40"/>
      <c r="F2852" s="41"/>
      <c r="G2852" s="41"/>
      <c r="H2852" s="41"/>
      <c r="I2852" s="41"/>
      <c r="J2852" s="41"/>
      <c r="K2852" s="41"/>
      <c r="L2852" s="42"/>
      <c r="M2852" s="43"/>
    </row>
    <row r="2853" spans="1:13" ht="12.75" customHeight="1">
      <c r="A2853" s="42"/>
      <c r="B2853" s="50"/>
      <c r="C2853" s="39"/>
      <c r="D2853" s="38"/>
      <c r="E2853" s="40"/>
      <c r="F2853" s="41"/>
      <c r="G2853" s="41"/>
      <c r="H2853" s="41"/>
      <c r="I2853" s="41"/>
      <c r="J2853" s="41"/>
      <c r="K2853" s="41"/>
      <c r="L2853" s="42"/>
      <c r="M2853" s="43"/>
    </row>
    <row r="2854" spans="1:13" ht="12.75" customHeight="1">
      <c r="A2854" s="42"/>
      <c r="B2854" s="50"/>
      <c r="C2854" s="39"/>
      <c r="D2854" s="38"/>
      <c r="E2854" s="40"/>
      <c r="F2854" s="41"/>
      <c r="G2854" s="41"/>
      <c r="H2854" s="41"/>
      <c r="I2854" s="41"/>
      <c r="J2854" s="41"/>
      <c r="K2854" s="41"/>
      <c r="L2854" s="42"/>
      <c r="M2854" s="43"/>
    </row>
    <row r="2855" spans="1:13" ht="12.75" customHeight="1">
      <c r="A2855" s="42"/>
      <c r="B2855" s="50"/>
      <c r="C2855" s="39"/>
      <c r="D2855" s="38"/>
      <c r="E2855" s="40"/>
      <c r="F2855" s="41"/>
      <c r="G2855" s="41"/>
      <c r="H2855" s="41"/>
      <c r="I2855" s="41"/>
      <c r="J2855" s="41"/>
      <c r="K2855" s="41"/>
      <c r="L2855" s="42"/>
      <c r="M2855" s="43"/>
    </row>
    <row r="2856" spans="1:13" ht="12.75" customHeight="1">
      <c r="A2856" s="42"/>
      <c r="B2856" s="50"/>
      <c r="C2856" s="39"/>
      <c r="D2856" s="38"/>
      <c r="E2856" s="40"/>
      <c r="F2856" s="41"/>
      <c r="G2856" s="41"/>
      <c r="H2856" s="41"/>
      <c r="I2856" s="41"/>
      <c r="J2856" s="41"/>
      <c r="K2856" s="41"/>
      <c r="L2856" s="42"/>
      <c r="M2856" s="43"/>
    </row>
    <row r="2857" spans="1:13" ht="12.75" customHeight="1">
      <c r="A2857" s="42"/>
      <c r="B2857" s="50"/>
      <c r="C2857" s="39"/>
      <c r="D2857" s="38"/>
      <c r="E2857" s="40"/>
      <c r="F2857" s="41"/>
      <c r="G2857" s="41"/>
      <c r="H2857" s="41"/>
      <c r="I2857" s="41"/>
      <c r="J2857" s="41"/>
      <c r="K2857" s="41"/>
      <c r="L2857" s="42"/>
      <c r="M2857" s="43"/>
    </row>
    <row r="2858" spans="1:13" ht="12.75" customHeight="1">
      <c r="A2858" s="42"/>
      <c r="B2858" s="50"/>
      <c r="C2858" s="39"/>
      <c r="D2858" s="38"/>
      <c r="E2858" s="40"/>
      <c r="F2858" s="41"/>
      <c r="G2858" s="41"/>
      <c r="H2858" s="41"/>
      <c r="I2858" s="41"/>
      <c r="J2858" s="41"/>
      <c r="K2858" s="41"/>
      <c r="L2858" s="42"/>
      <c r="M2858" s="43"/>
    </row>
    <row r="2859" spans="1:13" ht="12.75" customHeight="1">
      <c r="A2859" s="42"/>
      <c r="B2859" s="50"/>
      <c r="C2859" s="39"/>
      <c r="D2859" s="38"/>
      <c r="E2859" s="40"/>
      <c r="F2859" s="41"/>
      <c r="G2859" s="41"/>
      <c r="H2859" s="41"/>
      <c r="I2859" s="41"/>
      <c r="J2859" s="41"/>
      <c r="K2859" s="41"/>
      <c r="L2859" s="42"/>
      <c r="M2859" s="43"/>
    </row>
    <row r="2860" spans="1:13" ht="12.75" customHeight="1">
      <c r="A2860" s="42"/>
      <c r="B2860" s="50"/>
      <c r="C2860" s="39"/>
      <c r="D2860" s="38"/>
      <c r="E2860" s="40"/>
      <c r="F2860" s="41"/>
      <c r="G2860" s="41"/>
      <c r="H2860" s="41"/>
      <c r="I2860" s="41"/>
      <c r="J2860" s="41"/>
      <c r="K2860" s="41"/>
      <c r="L2860" s="42"/>
      <c r="M2860" s="43"/>
    </row>
    <row r="2861" spans="1:13" ht="12.75" customHeight="1">
      <c r="A2861" s="42"/>
      <c r="B2861" s="50"/>
      <c r="C2861" s="39"/>
      <c r="D2861" s="38"/>
      <c r="E2861" s="40"/>
      <c r="F2861" s="41"/>
      <c r="G2861" s="41"/>
      <c r="H2861" s="41"/>
      <c r="I2861" s="41"/>
      <c r="J2861" s="41"/>
      <c r="K2861" s="41"/>
      <c r="L2861" s="42"/>
      <c r="M2861" s="43"/>
    </row>
    <row r="2862" spans="1:13" ht="12.75" customHeight="1">
      <c r="A2862" s="42"/>
      <c r="B2862" s="50"/>
      <c r="C2862" s="39"/>
      <c r="D2862" s="38"/>
      <c r="E2862" s="49"/>
      <c r="F2862" s="41"/>
      <c r="G2862" s="41"/>
      <c r="H2862" s="41"/>
      <c r="I2862" s="41"/>
      <c r="J2862" s="41"/>
      <c r="K2862" s="41"/>
      <c r="L2862" s="42"/>
      <c r="M2862" s="43"/>
    </row>
    <row r="2863" spans="1:13" ht="12.75" customHeight="1">
      <c r="A2863" s="42"/>
      <c r="B2863" s="50"/>
      <c r="C2863" s="39"/>
      <c r="D2863" s="38"/>
      <c r="E2863" s="40"/>
      <c r="F2863" s="41"/>
      <c r="G2863" s="41"/>
      <c r="H2863" s="41"/>
      <c r="I2863" s="41"/>
      <c r="J2863" s="41"/>
      <c r="K2863" s="41"/>
      <c r="L2863" s="42"/>
      <c r="M2863" s="43"/>
    </row>
    <row r="2864" spans="1:13" ht="12.75" customHeight="1">
      <c r="A2864" s="42"/>
      <c r="B2864" s="50"/>
      <c r="C2864" s="39"/>
      <c r="D2864" s="38"/>
      <c r="E2864" s="40"/>
      <c r="F2864" s="41"/>
      <c r="G2864" s="41"/>
      <c r="H2864" s="41"/>
      <c r="I2864" s="41"/>
      <c r="J2864" s="41"/>
      <c r="K2864" s="41"/>
      <c r="L2864" s="42"/>
      <c r="M2864" s="43"/>
    </row>
    <row r="2865" spans="1:13" ht="12.75" customHeight="1">
      <c r="A2865" s="42"/>
      <c r="B2865" s="50"/>
      <c r="C2865" s="39"/>
      <c r="D2865" s="38"/>
      <c r="E2865" s="40"/>
      <c r="F2865" s="41"/>
      <c r="G2865" s="41"/>
      <c r="H2865" s="41"/>
      <c r="I2865" s="41"/>
      <c r="J2865" s="41"/>
      <c r="K2865" s="41"/>
      <c r="L2865" s="42"/>
      <c r="M2865" s="43"/>
    </row>
    <row r="2866" spans="1:13" ht="12.75" customHeight="1">
      <c r="A2866" s="42"/>
      <c r="B2866" s="50"/>
      <c r="C2866" s="39"/>
      <c r="D2866" s="38"/>
      <c r="E2866" s="40"/>
      <c r="F2866" s="41"/>
      <c r="G2866" s="41"/>
      <c r="H2866" s="41"/>
      <c r="I2866" s="41"/>
      <c r="J2866" s="41"/>
      <c r="K2866" s="41"/>
      <c r="L2866" s="42"/>
      <c r="M2866" s="43"/>
    </row>
    <row r="2867" spans="1:13" ht="12.75" customHeight="1">
      <c r="A2867" s="42"/>
      <c r="B2867" s="50"/>
      <c r="C2867" s="39"/>
      <c r="D2867" s="38"/>
      <c r="E2867" s="40"/>
      <c r="F2867" s="41"/>
      <c r="G2867" s="41"/>
      <c r="H2867" s="41"/>
      <c r="I2867" s="41"/>
      <c r="J2867" s="41"/>
      <c r="K2867" s="41"/>
      <c r="L2867" s="42"/>
      <c r="M2867" s="43"/>
    </row>
    <row r="2868" spans="1:13" ht="12.75" customHeight="1">
      <c r="A2868" s="42"/>
      <c r="B2868" s="50"/>
      <c r="C2868" s="39"/>
      <c r="D2868" s="38"/>
      <c r="E2868" s="40"/>
      <c r="F2868" s="41"/>
      <c r="G2868" s="41"/>
      <c r="H2868" s="41"/>
      <c r="I2868" s="41"/>
      <c r="J2868" s="41"/>
      <c r="K2868" s="41"/>
      <c r="L2868" s="42"/>
      <c r="M2868" s="43"/>
    </row>
    <row r="2869" spans="1:13" ht="12.75" customHeight="1">
      <c r="A2869" s="42"/>
      <c r="B2869" s="50"/>
      <c r="C2869" s="39"/>
      <c r="D2869" s="38"/>
      <c r="E2869" s="40"/>
      <c r="F2869" s="41"/>
      <c r="G2869" s="41"/>
      <c r="H2869" s="41"/>
      <c r="I2869" s="41"/>
      <c r="J2869" s="41"/>
      <c r="K2869" s="41"/>
      <c r="L2869" s="42"/>
      <c r="M2869" s="43"/>
    </row>
    <row r="2870" spans="1:13" ht="12.75" customHeight="1">
      <c r="A2870" s="42"/>
      <c r="B2870" s="50"/>
      <c r="C2870" s="39"/>
      <c r="D2870" s="38"/>
      <c r="E2870" s="40"/>
      <c r="F2870" s="41"/>
      <c r="G2870" s="41"/>
      <c r="H2870" s="41"/>
      <c r="I2870" s="41"/>
      <c r="J2870" s="41"/>
      <c r="K2870" s="41"/>
      <c r="L2870" s="42"/>
      <c r="M2870" s="43"/>
    </row>
    <row r="2871" spans="1:13" ht="12.75" customHeight="1">
      <c r="A2871" s="42"/>
      <c r="B2871" s="50"/>
      <c r="C2871" s="39"/>
      <c r="D2871" s="38"/>
      <c r="E2871" s="40"/>
      <c r="F2871" s="41"/>
      <c r="G2871" s="41"/>
      <c r="H2871" s="41"/>
      <c r="I2871" s="41"/>
      <c r="J2871" s="41"/>
      <c r="K2871" s="41"/>
      <c r="L2871" s="42"/>
      <c r="M2871" s="43"/>
    </row>
    <row r="2872" spans="1:13" ht="12.75" customHeight="1">
      <c r="A2872" s="42"/>
      <c r="B2872" s="50"/>
      <c r="C2872" s="39"/>
      <c r="D2872" s="38"/>
      <c r="E2872" s="40"/>
      <c r="F2872" s="41"/>
      <c r="G2872" s="41"/>
      <c r="H2872" s="41"/>
      <c r="I2872" s="41"/>
      <c r="J2872" s="41"/>
      <c r="K2872" s="41"/>
      <c r="L2872" s="42"/>
      <c r="M2872" s="43"/>
    </row>
    <row r="2873" spans="1:13" ht="12.75" customHeight="1">
      <c r="A2873" s="42"/>
      <c r="B2873" s="50"/>
      <c r="C2873" s="39"/>
      <c r="D2873" s="38"/>
      <c r="E2873" s="40"/>
      <c r="F2873" s="41"/>
      <c r="G2873" s="41"/>
      <c r="H2873" s="41"/>
      <c r="I2873" s="41"/>
      <c r="J2873" s="41"/>
      <c r="K2873" s="41"/>
      <c r="L2873" s="42"/>
      <c r="M2873" s="43"/>
    </row>
    <row r="2874" spans="1:13" ht="12.75" customHeight="1">
      <c r="A2874" s="42"/>
      <c r="B2874" s="50"/>
      <c r="C2874" s="39"/>
      <c r="D2874" s="38"/>
      <c r="E2874" s="40"/>
      <c r="F2874" s="41"/>
      <c r="G2874" s="41"/>
      <c r="H2874" s="41"/>
      <c r="I2874" s="41"/>
      <c r="J2874" s="41"/>
      <c r="K2874" s="41"/>
      <c r="L2874" s="42"/>
      <c r="M2874" s="43"/>
    </row>
    <row r="2875" spans="1:13" ht="12.75" customHeight="1">
      <c r="A2875" s="42"/>
      <c r="B2875" s="50"/>
      <c r="C2875" s="39"/>
      <c r="D2875" s="38"/>
      <c r="E2875" s="40"/>
      <c r="F2875" s="41"/>
      <c r="G2875" s="41"/>
      <c r="H2875" s="41"/>
      <c r="I2875" s="41"/>
      <c r="J2875" s="41"/>
      <c r="K2875" s="41"/>
      <c r="L2875" s="42"/>
      <c r="M2875" s="43"/>
    </row>
    <row r="2876" spans="1:13" ht="12.75" customHeight="1">
      <c r="A2876" s="42"/>
      <c r="B2876" s="50"/>
      <c r="C2876" s="39"/>
      <c r="D2876" s="38"/>
      <c r="E2876" s="40"/>
      <c r="F2876" s="41"/>
      <c r="G2876" s="41"/>
      <c r="H2876" s="41"/>
      <c r="I2876" s="41"/>
      <c r="J2876" s="41"/>
      <c r="K2876" s="41"/>
      <c r="L2876" s="42"/>
      <c r="M2876" s="43"/>
    </row>
    <row r="2877" spans="1:13" ht="12.75" customHeight="1">
      <c r="A2877" s="42"/>
      <c r="B2877" s="50"/>
      <c r="C2877" s="39"/>
      <c r="D2877" s="38"/>
      <c r="E2877" s="40"/>
      <c r="F2877" s="41"/>
      <c r="G2877" s="41"/>
      <c r="H2877" s="41"/>
      <c r="I2877" s="41"/>
      <c r="J2877" s="41"/>
      <c r="K2877" s="41"/>
      <c r="L2877" s="42"/>
      <c r="M2877" s="43"/>
    </row>
    <row r="2878" spans="1:13" ht="12.75" customHeight="1">
      <c r="A2878" s="42"/>
      <c r="B2878" s="50"/>
      <c r="C2878" s="39"/>
      <c r="D2878" s="38"/>
      <c r="E2878" s="40"/>
      <c r="F2878" s="41"/>
      <c r="G2878" s="41"/>
      <c r="H2878" s="41"/>
      <c r="I2878" s="41"/>
      <c r="J2878" s="41"/>
      <c r="K2878" s="41"/>
      <c r="L2878" s="42"/>
      <c r="M2878" s="43"/>
    </row>
    <row r="2879" spans="1:13" ht="12.75" customHeight="1">
      <c r="A2879" s="42"/>
      <c r="B2879" s="50"/>
      <c r="C2879" s="39"/>
      <c r="D2879" s="38"/>
      <c r="E2879" s="40"/>
      <c r="F2879" s="41"/>
      <c r="G2879" s="41"/>
      <c r="H2879" s="41"/>
      <c r="I2879" s="41"/>
      <c r="J2879" s="41"/>
      <c r="K2879" s="41"/>
      <c r="L2879" s="42"/>
      <c r="M2879" s="43"/>
    </row>
    <row r="2880" spans="1:13" ht="12.75" customHeight="1">
      <c r="A2880" s="42"/>
      <c r="B2880" s="50"/>
      <c r="C2880" s="39"/>
      <c r="D2880" s="38"/>
      <c r="E2880" s="40"/>
      <c r="F2880" s="41"/>
      <c r="G2880" s="41"/>
      <c r="H2880" s="41"/>
      <c r="I2880" s="41"/>
      <c r="J2880" s="41"/>
      <c r="K2880" s="41"/>
      <c r="L2880" s="42"/>
      <c r="M2880" s="43"/>
    </row>
    <row r="2881" spans="1:13" ht="12.75" customHeight="1">
      <c r="A2881" s="42"/>
      <c r="B2881" s="50"/>
      <c r="C2881" s="39"/>
      <c r="D2881" s="38"/>
      <c r="E2881" s="40"/>
      <c r="F2881" s="41"/>
      <c r="G2881" s="41"/>
      <c r="H2881" s="41"/>
      <c r="I2881" s="41"/>
      <c r="J2881" s="41"/>
      <c r="K2881" s="41"/>
      <c r="L2881" s="42"/>
      <c r="M2881" s="43"/>
    </row>
    <row r="2882" spans="1:13" ht="12.75" customHeight="1">
      <c r="A2882" s="42"/>
      <c r="B2882" s="50"/>
      <c r="C2882" s="39"/>
      <c r="D2882" s="38"/>
      <c r="E2882" s="40"/>
      <c r="F2882" s="41"/>
      <c r="G2882" s="41"/>
      <c r="H2882" s="41"/>
      <c r="I2882" s="41"/>
      <c r="J2882" s="41"/>
      <c r="K2882" s="41"/>
      <c r="L2882" s="42"/>
      <c r="M2882" s="43"/>
    </row>
    <row r="2883" spans="1:13" ht="12.75" customHeight="1">
      <c r="A2883" s="42"/>
      <c r="B2883" s="50"/>
      <c r="C2883" s="39"/>
      <c r="D2883" s="38"/>
      <c r="E2883" s="49"/>
      <c r="F2883" s="41"/>
      <c r="G2883" s="41"/>
      <c r="H2883" s="41"/>
      <c r="I2883" s="41"/>
      <c r="J2883" s="41"/>
      <c r="K2883" s="41"/>
      <c r="L2883" s="42"/>
      <c r="M2883" s="43"/>
    </row>
    <row r="2884" spans="1:13" ht="12.75" customHeight="1">
      <c r="A2884" s="42"/>
      <c r="B2884" s="50"/>
      <c r="C2884" s="39"/>
      <c r="D2884" s="38"/>
      <c r="E2884" s="40"/>
      <c r="F2884" s="41"/>
      <c r="G2884" s="41"/>
      <c r="H2884" s="41"/>
      <c r="I2884" s="41"/>
      <c r="J2884" s="41"/>
      <c r="K2884" s="41"/>
      <c r="L2884" s="42"/>
      <c r="M2884" s="43"/>
    </row>
    <row r="2885" spans="1:13" ht="12.75" customHeight="1">
      <c r="A2885" s="42"/>
      <c r="B2885" s="50"/>
      <c r="C2885" s="39"/>
      <c r="D2885" s="38"/>
      <c r="E2885" s="40"/>
      <c r="F2885" s="41"/>
      <c r="G2885" s="41"/>
      <c r="H2885" s="41"/>
      <c r="I2885" s="41"/>
      <c r="J2885" s="41"/>
      <c r="K2885" s="41"/>
      <c r="L2885" s="42"/>
      <c r="M2885" s="43"/>
    </row>
    <row r="2886" spans="1:13" ht="12.75" customHeight="1">
      <c r="A2886" s="42"/>
      <c r="B2886" s="50"/>
      <c r="C2886" s="39"/>
      <c r="D2886" s="38"/>
      <c r="E2886" s="40"/>
      <c r="F2886" s="41"/>
      <c r="G2886" s="41"/>
      <c r="H2886" s="41"/>
      <c r="I2886" s="41"/>
      <c r="J2886" s="41"/>
      <c r="K2886" s="41"/>
      <c r="L2886" s="42"/>
      <c r="M2886" s="43"/>
    </row>
    <row r="2887" spans="1:13" ht="12.75" customHeight="1">
      <c r="A2887" s="42"/>
      <c r="B2887" s="50"/>
      <c r="C2887" s="39"/>
      <c r="D2887" s="38"/>
      <c r="E2887" s="40"/>
      <c r="F2887" s="41"/>
      <c r="G2887" s="41"/>
      <c r="H2887" s="41"/>
      <c r="I2887" s="41"/>
      <c r="J2887" s="41"/>
      <c r="K2887" s="41"/>
      <c r="L2887" s="42"/>
      <c r="M2887" s="43"/>
    </row>
    <row r="2888" spans="1:13" ht="12.75" customHeight="1">
      <c r="A2888" s="42"/>
      <c r="B2888" s="50"/>
      <c r="C2888" s="39"/>
      <c r="D2888" s="38"/>
      <c r="E2888" s="40"/>
      <c r="F2888" s="41"/>
      <c r="G2888" s="41"/>
      <c r="H2888" s="41"/>
      <c r="I2888" s="41"/>
      <c r="J2888" s="41"/>
      <c r="K2888" s="41"/>
      <c r="L2888" s="42"/>
      <c r="M2888" s="43"/>
    </row>
    <row r="2889" spans="1:13" ht="12.75" customHeight="1">
      <c r="A2889" s="42"/>
      <c r="B2889" s="50"/>
      <c r="C2889" s="39"/>
      <c r="D2889" s="38"/>
      <c r="E2889" s="40"/>
      <c r="F2889" s="41"/>
      <c r="G2889" s="41"/>
      <c r="H2889" s="41"/>
      <c r="I2889" s="41"/>
      <c r="J2889" s="41"/>
      <c r="K2889" s="41"/>
      <c r="L2889" s="42"/>
      <c r="M2889" s="43"/>
    </row>
    <row r="2890" spans="1:13" ht="12.75" customHeight="1">
      <c r="A2890" s="42"/>
      <c r="B2890" s="50"/>
      <c r="C2890" s="39"/>
      <c r="D2890" s="38"/>
      <c r="E2890" s="40"/>
      <c r="F2890" s="41"/>
      <c r="G2890" s="41"/>
      <c r="H2890" s="41"/>
      <c r="I2890" s="41"/>
      <c r="J2890" s="41"/>
      <c r="K2890" s="41"/>
      <c r="L2890" s="42"/>
      <c r="M2890" s="43"/>
    </row>
    <row r="2891" spans="1:13" ht="12.75" customHeight="1">
      <c r="A2891" s="42"/>
      <c r="B2891" s="50"/>
      <c r="C2891" s="39"/>
      <c r="D2891" s="38"/>
      <c r="E2891" s="40"/>
      <c r="F2891" s="41"/>
      <c r="G2891" s="41"/>
      <c r="H2891" s="41"/>
      <c r="I2891" s="41"/>
      <c r="J2891" s="41"/>
      <c r="K2891" s="41"/>
      <c r="L2891" s="42"/>
      <c r="M2891" s="43"/>
    </row>
    <row r="2892" spans="1:13" ht="12.75" customHeight="1">
      <c r="A2892" s="42"/>
      <c r="B2892" s="50"/>
      <c r="C2892" s="39"/>
      <c r="D2892" s="38"/>
      <c r="E2892" s="40"/>
      <c r="F2892" s="41"/>
      <c r="G2892" s="41"/>
      <c r="H2892" s="41"/>
      <c r="I2892" s="41"/>
      <c r="J2892" s="41"/>
      <c r="K2892" s="41"/>
      <c r="L2892" s="42"/>
      <c r="M2892" s="43"/>
    </row>
    <row r="2893" spans="1:13" ht="12.75" customHeight="1">
      <c r="A2893" s="42"/>
      <c r="B2893" s="50"/>
      <c r="C2893" s="39"/>
      <c r="D2893" s="38"/>
      <c r="E2893" s="40"/>
      <c r="F2893" s="41"/>
      <c r="G2893" s="41"/>
      <c r="H2893" s="41"/>
      <c r="I2893" s="41"/>
      <c r="J2893" s="41"/>
      <c r="K2893" s="41"/>
      <c r="L2893" s="42"/>
      <c r="M2893" s="43"/>
    </row>
    <row r="2894" spans="1:13" ht="12.75" customHeight="1">
      <c r="A2894" s="42"/>
      <c r="B2894" s="50"/>
      <c r="C2894" s="39"/>
      <c r="D2894" s="38"/>
      <c r="E2894" s="40"/>
      <c r="F2894" s="41"/>
      <c r="G2894" s="41"/>
      <c r="H2894" s="41"/>
      <c r="I2894" s="41"/>
      <c r="J2894" s="41"/>
      <c r="K2894" s="41"/>
      <c r="L2894" s="42"/>
      <c r="M2894" s="43"/>
    </row>
    <row r="2895" spans="1:13" ht="12.75" customHeight="1">
      <c r="A2895" s="42"/>
      <c r="B2895" s="50"/>
      <c r="C2895" s="39"/>
      <c r="D2895" s="38"/>
      <c r="E2895" s="40"/>
      <c r="F2895" s="41"/>
      <c r="G2895" s="41"/>
      <c r="H2895" s="41"/>
      <c r="I2895" s="41"/>
      <c r="J2895" s="41"/>
      <c r="K2895" s="41"/>
      <c r="L2895" s="42"/>
      <c r="M2895" s="43"/>
    </row>
    <row r="2896" spans="1:13" ht="12.75" customHeight="1">
      <c r="A2896" s="42"/>
      <c r="B2896" s="50"/>
      <c r="C2896" s="39"/>
      <c r="D2896" s="38"/>
      <c r="E2896" s="40"/>
      <c r="F2896" s="41"/>
      <c r="G2896" s="41"/>
      <c r="H2896" s="41"/>
      <c r="I2896" s="41"/>
      <c r="J2896" s="41"/>
      <c r="K2896" s="41"/>
      <c r="L2896" s="42"/>
      <c r="M2896" s="43"/>
    </row>
    <row r="2897" spans="1:13" ht="12.75" customHeight="1">
      <c r="A2897" s="42"/>
      <c r="B2897" s="50"/>
      <c r="C2897" s="39"/>
      <c r="D2897" s="38"/>
      <c r="E2897" s="40"/>
      <c r="F2897" s="41"/>
      <c r="G2897" s="41"/>
      <c r="H2897" s="41"/>
      <c r="I2897" s="41"/>
      <c r="J2897" s="41"/>
      <c r="K2897" s="41"/>
      <c r="L2897" s="42"/>
      <c r="M2897" s="43"/>
    </row>
    <row r="2898" spans="1:13" ht="12.75" customHeight="1">
      <c r="A2898" s="42"/>
      <c r="B2898" s="50"/>
      <c r="C2898" s="39"/>
      <c r="D2898" s="38"/>
      <c r="E2898" s="40"/>
      <c r="F2898" s="41"/>
      <c r="G2898" s="41"/>
      <c r="H2898" s="41"/>
      <c r="I2898" s="41"/>
      <c r="J2898" s="41"/>
      <c r="K2898" s="41"/>
      <c r="L2898" s="42"/>
      <c r="M2898" s="43"/>
    </row>
    <row r="2899" spans="1:13" ht="12.75" customHeight="1">
      <c r="A2899" s="42"/>
      <c r="B2899" s="50"/>
      <c r="C2899" s="39"/>
      <c r="D2899" s="38"/>
      <c r="E2899" s="40"/>
      <c r="F2899" s="41"/>
      <c r="G2899" s="41"/>
      <c r="H2899" s="41"/>
      <c r="I2899" s="41"/>
      <c r="J2899" s="41"/>
      <c r="K2899" s="41"/>
      <c r="L2899" s="42"/>
      <c r="M2899" s="43"/>
    </row>
    <row r="2900" spans="1:13" ht="12.75" customHeight="1">
      <c r="A2900" s="42"/>
      <c r="B2900" s="50"/>
      <c r="C2900" s="39"/>
      <c r="D2900" s="38"/>
      <c r="E2900" s="40"/>
      <c r="F2900" s="41"/>
      <c r="G2900" s="41"/>
      <c r="H2900" s="41"/>
      <c r="I2900" s="41"/>
      <c r="J2900" s="41"/>
      <c r="K2900" s="41"/>
      <c r="L2900" s="42"/>
      <c r="M2900" s="43"/>
    </row>
    <row r="2901" spans="1:13" ht="12.75" customHeight="1">
      <c r="A2901" s="42"/>
      <c r="B2901" s="50"/>
      <c r="C2901" s="39"/>
      <c r="D2901" s="38"/>
      <c r="E2901" s="40"/>
      <c r="F2901" s="41"/>
      <c r="G2901" s="41"/>
      <c r="H2901" s="41"/>
      <c r="I2901" s="41"/>
      <c r="J2901" s="41"/>
      <c r="K2901" s="41"/>
      <c r="L2901" s="42"/>
      <c r="M2901" s="43"/>
    </row>
    <row r="2902" spans="1:13" ht="12.75" customHeight="1">
      <c r="A2902" s="42"/>
      <c r="B2902" s="50"/>
      <c r="C2902" s="39"/>
      <c r="D2902" s="38"/>
      <c r="E2902" s="40"/>
      <c r="F2902" s="41"/>
      <c r="G2902" s="41"/>
      <c r="H2902" s="41"/>
      <c r="I2902" s="41"/>
      <c r="J2902" s="41"/>
      <c r="K2902" s="41"/>
      <c r="L2902" s="42"/>
      <c r="M2902" s="43"/>
    </row>
    <row r="2903" spans="1:13" ht="12.75" customHeight="1">
      <c r="A2903" s="42"/>
      <c r="B2903" s="50"/>
      <c r="C2903" s="39"/>
      <c r="D2903" s="38"/>
      <c r="E2903" s="40"/>
      <c r="F2903" s="41"/>
      <c r="G2903" s="41"/>
      <c r="H2903" s="41"/>
      <c r="I2903" s="41"/>
      <c r="J2903" s="41"/>
      <c r="K2903" s="41"/>
      <c r="L2903" s="42"/>
      <c r="M2903" s="43"/>
    </row>
    <row r="2904" spans="1:13" ht="12.75" customHeight="1">
      <c r="A2904" s="42"/>
      <c r="B2904" s="50"/>
      <c r="C2904" s="39"/>
      <c r="D2904" s="38"/>
      <c r="E2904" s="49"/>
      <c r="F2904" s="41"/>
      <c r="G2904" s="41"/>
      <c r="H2904" s="41"/>
      <c r="I2904" s="41"/>
      <c r="J2904" s="41"/>
      <c r="K2904" s="41"/>
      <c r="L2904" s="42"/>
      <c r="M2904" s="43"/>
    </row>
    <row r="2905" spans="1:13" ht="12.75" customHeight="1">
      <c r="A2905" s="42"/>
      <c r="B2905" s="50"/>
      <c r="C2905" s="39"/>
      <c r="D2905" s="38"/>
      <c r="E2905" s="40"/>
      <c r="F2905" s="41"/>
      <c r="G2905" s="41"/>
      <c r="H2905" s="41"/>
      <c r="I2905" s="41"/>
      <c r="J2905" s="41"/>
      <c r="K2905" s="41"/>
      <c r="L2905" s="42"/>
      <c r="M2905" s="43"/>
    </row>
    <row r="2906" spans="1:13" ht="12.75" customHeight="1">
      <c r="A2906" s="42"/>
      <c r="B2906" s="50"/>
      <c r="C2906" s="39"/>
      <c r="D2906" s="38"/>
      <c r="E2906" s="40"/>
      <c r="F2906" s="41"/>
      <c r="G2906" s="41"/>
      <c r="H2906" s="41"/>
      <c r="I2906" s="41"/>
      <c r="J2906" s="41"/>
      <c r="K2906" s="41"/>
      <c r="L2906" s="42"/>
      <c r="M2906" s="43"/>
    </row>
    <row r="2907" spans="1:13" ht="12.75" customHeight="1">
      <c r="A2907" s="42"/>
      <c r="B2907" s="50"/>
      <c r="C2907" s="39"/>
      <c r="D2907" s="38"/>
      <c r="E2907" s="40"/>
      <c r="F2907" s="41"/>
      <c r="G2907" s="41"/>
      <c r="H2907" s="41"/>
      <c r="I2907" s="41"/>
      <c r="J2907" s="41"/>
      <c r="K2907" s="41"/>
      <c r="L2907" s="42"/>
      <c r="M2907" s="43"/>
    </row>
    <row r="2908" spans="1:13" ht="12.75" customHeight="1">
      <c r="A2908" s="42"/>
      <c r="B2908" s="50"/>
      <c r="C2908" s="39"/>
      <c r="D2908" s="38"/>
      <c r="E2908" s="40"/>
      <c r="F2908" s="41"/>
      <c r="G2908" s="41"/>
      <c r="H2908" s="41"/>
      <c r="I2908" s="41"/>
      <c r="J2908" s="41"/>
      <c r="K2908" s="41"/>
      <c r="L2908" s="42"/>
      <c r="M2908" s="43"/>
    </row>
    <row r="2909" spans="1:13" ht="12.75" customHeight="1">
      <c r="A2909" s="42"/>
      <c r="B2909" s="50"/>
      <c r="C2909" s="39"/>
      <c r="D2909" s="38"/>
      <c r="E2909" s="40"/>
      <c r="F2909" s="41"/>
      <c r="G2909" s="41"/>
      <c r="H2909" s="41"/>
      <c r="I2909" s="41"/>
      <c r="J2909" s="41"/>
      <c r="K2909" s="41"/>
      <c r="L2909" s="42"/>
      <c r="M2909" s="43"/>
    </row>
    <row r="2910" spans="1:13" ht="12.75" customHeight="1">
      <c r="A2910" s="42"/>
      <c r="B2910" s="50"/>
      <c r="C2910" s="39"/>
      <c r="D2910" s="38"/>
      <c r="E2910" s="40"/>
      <c r="F2910" s="41"/>
      <c r="G2910" s="41"/>
      <c r="H2910" s="41"/>
      <c r="I2910" s="41"/>
      <c r="J2910" s="41"/>
      <c r="K2910" s="41"/>
      <c r="L2910" s="42"/>
      <c r="M2910" s="43"/>
    </row>
    <row r="2911" spans="1:13" ht="12.75" customHeight="1">
      <c r="A2911" s="42"/>
      <c r="B2911" s="50"/>
      <c r="C2911" s="39"/>
      <c r="D2911" s="38"/>
      <c r="E2911" s="40"/>
      <c r="F2911" s="41"/>
      <c r="G2911" s="41"/>
      <c r="H2911" s="41"/>
      <c r="I2911" s="41"/>
      <c r="J2911" s="41"/>
      <c r="K2911" s="41"/>
      <c r="L2911" s="42"/>
      <c r="M2911" s="43"/>
    </row>
    <row r="2912" spans="1:13" ht="12.75" customHeight="1">
      <c r="A2912" s="42"/>
      <c r="B2912" s="50"/>
      <c r="C2912" s="39"/>
      <c r="D2912" s="38"/>
      <c r="E2912" s="40"/>
      <c r="F2912" s="41"/>
      <c r="G2912" s="41"/>
      <c r="H2912" s="41"/>
      <c r="I2912" s="41"/>
      <c r="J2912" s="41"/>
      <c r="K2912" s="41"/>
      <c r="L2912" s="42"/>
      <c r="M2912" s="43"/>
    </row>
    <row r="2913" spans="1:13" ht="12.75" customHeight="1">
      <c r="A2913" s="42"/>
      <c r="B2913" s="50"/>
      <c r="C2913" s="39"/>
      <c r="D2913" s="38"/>
      <c r="E2913" s="40"/>
      <c r="F2913" s="41"/>
      <c r="G2913" s="41"/>
      <c r="H2913" s="41"/>
      <c r="I2913" s="41"/>
      <c r="J2913" s="41"/>
      <c r="K2913" s="41"/>
      <c r="L2913" s="42"/>
      <c r="M2913" s="43"/>
    </row>
    <row r="2914" spans="1:13" ht="12.75" customHeight="1">
      <c r="A2914" s="42"/>
      <c r="B2914" s="50"/>
      <c r="C2914" s="39"/>
      <c r="D2914" s="38"/>
      <c r="E2914" s="40"/>
      <c r="F2914" s="41"/>
      <c r="G2914" s="41"/>
      <c r="H2914" s="41"/>
      <c r="I2914" s="41"/>
      <c r="J2914" s="41"/>
      <c r="K2914" s="41"/>
      <c r="L2914" s="42"/>
      <c r="M2914" s="43"/>
    </row>
    <row r="2915" spans="1:13" ht="12.75" customHeight="1">
      <c r="A2915" s="42"/>
      <c r="B2915" s="50"/>
      <c r="C2915" s="39"/>
      <c r="D2915" s="38"/>
      <c r="E2915" s="40"/>
      <c r="F2915" s="41"/>
      <c r="G2915" s="41"/>
      <c r="H2915" s="41"/>
      <c r="I2915" s="41"/>
      <c r="J2915" s="41"/>
      <c r="K2915" s="41"/>
      <c r="L2915" s="42"/>
      <c r="M2915" s="43"/>
    </row>
    <row r="2916" spans="1:13" ht="12.75" customHeight="1">
      <c r="A2916" s="42"/>
      <c r="B2916" s="50"/>
      <c r="C2916" s="39"/>
      <c r="D2916" s="38"/>
      <c r="E2916" s="40"/>
      <c r="F2916" s="41"/>
      <c r="G2916" s="41"/>
      <c r="H2916" s="41"/>
      <c r="I2916" s="41"/>
      <c r="J2916" s="41"/>
      <c r="K2916" s="41"/>
      <c r="L2916" s="42"/>
      <c r="M2916" s="43"/>
    </row>
    <row r="2917" spans="1:13" ht="12.75" customHeight="1">
      <c r="A2917" s="42"/>
      <c r="B2917" s="50"/>
      <c r="C2917" s="39"/>
      <c r="D2917" s="38"/>
      <c r="E2917" s="40"/>
      <c r="F2917" s="41"/>
      <c r="G2917" s="41"/>
      <c r="H2917" s="41"/>
      <c r="I2917" s="41"/>
      <c r="J2917" s="41"/>
      <c r="K2917" s="41"/>
      <c r="L2917" s="42"/>
      <c r="M2917" s="43"/>
    </row>
    <row r="2918" spans="1:13" ht="12.75" customHeight="1">
      <c r="A2918" s="42"/>
      <c r="B2918" s="50"/>
      <c r="C2918" s="39"/>
      <c r="D2918" s="38"/>
      <c r="E2918" s="40"/>
      <c r="F2918" s="41"/>
      <c r="G2918" s="41"/>
      <c r="H2918" s="41"/>
      <c r="I2918" s="41"/>
      <c r="J2918" s="41"/>
      <c r="K2918" s="41"/>
      <c r="L2918" s="42"/>
      <c r="M2918" s="43"/>
    </row>
    <row r="2919" spans="1:13" ht="12.75" customHeight="1">
      <c r="A2919" s="42"/>
      <c r="B2919" s="50"/>
      <c r="C2919" s="39"/>
      <c r="D2919" s="38"/>
      <c r="E2919" s="40"/>
      <c r="F2919" s="41"/>
      <c r="G2919" s="41"/>
      <c r="H2919" s="41"/>
      <c r="I2919" s="41"/>
      <c r="J2919" s="41"/>
      <c r="K2919" s="41"/>
      <c r="L2919" s="42"/>
      <c r="M2919" s="43"/>
    </row>
    <row r="2920" spans="1:13" ht="12.75" customHeight="1">
      <c r="A2920" s="42"/>
      <c r="B2920" s="50"/>
      <c r="C2920" s="39"/>
      <c r="D2920" s="38"/>
      <c r="E2920" s="40"/>
      <c r="F2920" s="41"/>
      <c r="G2920" s="41"/>
      <c r="H2920" s="41"/>
      <c r="I2920" s="41"/>
      <c r="J2920" s="41"/>
      <c r="K2920" s="41"/>
      <c r="L2920" s="42"/>
      <c r="M2920" s="43"/>
    </row>
    <row r="2921" spans="1:13" ht="12.75" customHeight="1">
      <c r="A2921" s="42"/>
      <c r="B2921" s="50"/>
      <c r="C2921" s="39"/>
      <c r="D2921" s="38"/>
      <c r="E2921" s="40"/>
      <c r="F2921" s="41"/>
      <c r="G2921" s="41"/>
      <c r="H2921" s="41"/>
      <c r="I2921" s="41"/>
      <c r="J2921" s="41"/>
      <c r="K2921" s="41"/>
      <c r="L2921" s="42"/>
      <c r="M2921" s="43"/>
    </row>
    <row r="2922" spans="1:13" ht="12.75" customHeight="1">
      <c r="A2922" s="42"/>
      <c r="B2922" s="50"/>
      <c r="C2922" s="39"/>
      <c r="D2922" s="38"/>
      <c r="E2922" s="40"/>
      <c r="F2922" s="41"/>
      <c r="G2922" s="41"/>
      <c r="H2922" s="41"/>
      <c r="I2922" s="41"/>
      <c r="J2922" s="41"/>
      <c r="K2922" s="41"/>
      <c r="L2922" s="42"/>
      <c r="M2922" s="43"/>
    </row>
    <row r="2923" spans="1:13" ht="12.75" customHeight="1">
      <c r="A2923" s="42"/>
      <c r="B2923" s="50"/>
      <c r="C2923" s="39"/>
      <c r="D2923" s="38"/>
      <c r="E2923" s="40"/>
      <c r="F2923" s="41"/>
      <c r="G2923" s="41"/>
      <c r="H2923" s="41"/>
      <c r="I2923" s="41"/>
      <c r="J2923" s="41"/>
      <c r="K2923" s="41"/>
      <c r="L2923" s="42"/>
      <c r="M2923" s="43"/>
    </row>
    <row r="2924" spans="1:13" ht="12.75" customHeight="1">
      <c r="A2924" s="42"/>
      <c r="B2924" s="50"/>
      <c r="C2924" s="39"/>
      <c r="D2924" s="38"/>
      <c r="E2924" s="40"/>
      <c r="F2924" s="41"/>
      <c r="G2924" s="41"/>
      <c r="H2924" s="41"/>
      <c r="I2924" s="41"/>
      <c r="J2924" s="41"/>
      <c r="K2924" s="41"/>
      <c r="L2924" s="42"/>
      <c r="M2924" s="43"/>
    </row>
    <row r="2925" spans="1:13" ht="12.75" customHeight="1">
      <c r="A2925" s="42"/>
      <c r="B2925" s="50"/>
      <c r="C2925" s="39"/>
      <c r="D2925" s="38"/>
      <c r="E2925" s="49"/>
      <c r="F2925" s="41"/>
      <c r="G2925" s="41"/>
      <c r="H2925" s="41"/>
      <c r="I2925" s="41"/>
      <c r="J2925" s="41"/>
      <c r="K2925" s="41"/>
      <c r="L2925" s="42"/>
      <c r="M2925" s="43"/>
    </row>
    <row r="2926" spans="1:13" ht="12.75" customHeight="1">
      <c r="A2926" s="42"/>
      <c r="B2926" s="50"/>
      <c r="C2926" s="39"/>
      <c r="D2926" s="38"/>
      <c r="E2926" s="40"/>
      <c r="F2926" s="41"/>
      <c r="G2926" s="41"/>
      <c r="H2926" s="41"/>
      <c r="I2926" s="41"/>
      <c r="J2926" s="41"/>
      <c r="K2926" s="41"/>
      <c r="L2926" s="42"/>
      <c r="M2926" s="43"/>
    </row>
    <row r="2927" spans="1:13" ht="12.75" customHeight="1">
      <c r="A2927" s="42"/>
      <c r="B2927" s="50"/>
      <c r="C2927" s="39"/>
      <c r="D2927" s="38"/>
      <c r="E2927" s="40"/>
      <c r="F2927" s="41"/>
      <c r="G2927" s="41"/>
      <c r="H2927" s="41"/>
      <c r="I2927" s="41"/>
      <c r="J2927" s="41"/>
      <c r="K2927" s="41"/>
      <c r="L2927" s="42"/>
      <c r="M2927" s="43"/>
    </row>
    <row r="2928" spans="1:13" ht="12.75" customHeight="1">
      <c r="A2928" s="42"/>
      <c r="B2928" s="50"/>
      <c r="C2928" s="39"/>
      <c r="D2928" s="38"/>
      <c r="E2928" s="40"/>
      <c r="F2928" s="41"/>
      <c r="G2928" s="41"/>
      <c r="H2928" s="41"/>
      <c r="I2928" s="41"/>
      <c r="J2928" s="41"/>
      <c r="K2928" s="41"/>
      <c r="L2928" s="42"/>
      <c r="M2928" s="43"/>
    </row>
    <row r="2929" spans="1:13" ht="12.75" customHeight="1">
      <c r="A2929" s="42"/>
      <c r="B2929" s="50"/>
      <c r="C2929" s="39"/>
      <c r="D2929" s="38"/>
      <c r="E2929" s="40"/>
      <c r="F2929" s="41"/>
      <c r="G2929" s="41"/>
      <c r="H2929" s="41"/>
      <c r="I2929" s="41"/>
      <c r="J2929" s="41"/>
      <c r="K2929" s="41"/>
      <c r="L2929" s="42"/>
      <c r="M2929" s="43"/>
    </row>
    <row r="2930" spans="1:13" ht="12.75" customHeight="1">
      <c r="A2930" s="42"/>
      <c r="B2930" s="50"/>
      <c r="C2930" s="39"/>
      <c r="D2930" s="38"/>
      <c r="E2930" s="40"/>
      <c r="F2930" s="41"/>
      <c r="G2930" s="41"/>
      <c r="H2930" s="41"/>
      <c r="I2930" s="41"/>
      <c r="J2930" s="41"/>
      <c r="K2930" s="41"/>
      <c r="L2930" s="42"/>
      <c r="M2930" s="43"/>
    </row>
    <row r="2931" spans="1:13" ht="12.75" customHeight="1">
      <c r="A2931" s="42"/>
      <c r="B2931" s="50"/>
      <c r="C2931" s="39"/>
      <c r="D2931" s="38"/>
      <c r="E2931" s="40"/>
      <c r="F2931" s="41"/>
      <c r="G2931" s="41"/>
      <c r="H2931" s="41"/>
      <c r="I2931" s="41"/>
      <c r="J2931" s="41"/>
      <c r="K2931" s="41"/>
      <c r="L2931" s="42"/>
      <c r="M2931" s="43"/>
    </row>
    <row r="2932" spans="1:13" ht="12.75" customHeight="1">
      <c r="A2932" s="42"/>
      <c r="B2932" s="50"/>
      <c r="C2932" s="39"/>
      <c r="D2932" s="38"/>
      <c r="E2932" s="40"/>
      <c r="F2932" s="41"/>
      <c r="G2932" s="41"/>
      <c r="H2932" s="41"/>
      <c r="I2932" s="41"/>
      <c r="J2932" s="41"/>
      <c r="K2932" s="41"/>
      <c r="L2932" s="42"/>
      <c r="M2932" s="43"/>
    </row>
    <row r="2933" spans="1:13" ht="12.75" customHeight="1">
      <c r="A2933" s="42"/>
      <c r="B2933" s="50"/>
      <c r="C2933" s="39"/>
      <c r="D2933" s="38"/>
      <c r="E2933" s="40"/>
      <c r="F2933" s="41"/>
      <c r="G2933" s="41"/>
      <c r="H2933" s="41"/>
      <c r="I2933" s="41"/>
      <c r="J2933" s="41"/>
      <c r="K2933" s="41"/>
      <c r="L2933" s="42"/>
      <c r="M2933" s="43"/>
    </row>
    <row r="2934" spans="1:13" ht="12.75" customHeight="1">
      <c r="A2934" s="42"/>
      <c r="B2934" s="50"/>
      <c r="C2934" s="39"/>
      <c r="D2934" s="38"/>
      <c r="E2934" s="40"/>
      <c r="F2934" s="41"/>
      <c r="G2934" s="41"/>
      <c r="H2934" s="41"/>
      <c r="I2934" s="41"/>
      <c r="J2934" s="41"/>
      <c r="K2934" s="41"/>
      <c r="L2934" s="42"/>
      <c r="M2934" s="43"/>
    </row>
    <row r="2935" spans="1:13" ht="12.75" customHeight="1">
      <c r="A2935" s="42"/>
      <c r="B2935" s="50"/>
      <c r="C2935" s="39"/>
      <c r="D2935" s="38"/>
      <c r="E2935" s="40"/>
      <c r="F2935" s="41"/>
      <c r="G2935" s="41"/>
      <c r="H2935" s="41"/>
      <c r="I2935" s="41"/>
      <c r="J2935" s="41"/>
      <c r="K2935" s="41"/>
      <c r="L2935" s="42"/>
      <c r="M2935" s="43"/>
    </row>
    <row r="2936" spans="1:13" ht="12.75" customHeight="1">
      <c r="A2936" s="42"/>
      <c r="B2936" s="50"/>
      <c r="C2936" s="39"/>
      <c r="D2936" s="38"/>
      <c r="E2936" s="40"/>
      <c r="F2936" s="41"/>
      <c r="G2936" s="41"/>
      <c r="H2936" s="41"/>
      <c r="I2936" s="41"/>
      <c r="J2936" s="41"/>
      <c r="K2936" s="41"/>
      <c r="L2936" s="42"/>
      <c r="M2936" s="43"/>
    </row>
    <row r="2937" spans="1:13" ht="12.75" customHeight="1">
      <c r="A2937" s="42"/>
      <c r="B2937" s="50"/>
      <c r="C2937" s="39"/>
      <c r="D2937" s="38"/>
      <c r="E2937" s="40"/>
      <c r="F2937" s="41"/>
      <c r="G2937" s="41"/>
      <c r="H2937" s="41"/>
      <c r="I2937" s="41"/>
      <c r="J2937" s="41"/>
      <c r="K2937" s="41"/>
      <c r="L2937" s="42"/>
      <c r="M2937" s="43"/>
    </row>
    <row r="2938" spans="1:13" ht="12.75" customHeight="1">
      <c r="A2938" s="42"/>
      <c r="B2938" s="50"/>
      <c r="C2938" s="39"/>
      <c r="D2938" s="38"/>
      <c r="E2938" s="40"/>
      <c r="F2938" s="41"/>
      <c r="G2938" s="41"/>
      <c r="H2938" s="41"/>
      <c r="I2938" s="41"/>
      <c r="J2938" s="41"/>
      <c r="K2938" s="41"/>
      <c r="L2938" s="42"/>
      <c r="M2938" s="43"/>
    </row>
    <row r="2939" spans="1:13" ht="12.75" customHeight="1">
      <c r="A2939" s="42"/>
      <c r="B2939" s="50"/>
      <c r="C2939" s="39"/>
      <c r="D2939" s="38"/>
      <c r="E2939" s="40"/>
      <c r="F2939" s="41"/>
      <c r="G2939" s="41"/>
      <c r="H2939" s="41"/>
      <c r="I2939" s="41"/>
      <c r="J2939" s="41"/>
      <c r="K2939" s="41"/>
      <c r="L2939" s="42"/>
      <c r="M2939" s="43"/>
    </row>
    <row r="2940" spans="1:13" ht="12.75" customHeight="1">
      <c r="A2940" s="42"/>
      <c r="B2940" s="50"/>
      <c r="C2940" s="39"/>
      <c r="D2940" s="38"/>
      <c r="E2940" s="40"/>
      <c r="F2940" s="41"/>
      <c r="G2940" s="41"/>
      <c r="H2940" s="41"/>
      <c r="I2940" s="41"/>
      <c r="J2940" s="41"/>
      <c r="K2940" s="41"/>
      <c r="L2940" s="42"/>
      <c r="M2940" s="43"/>
    </row>
    <row r="2941" spans="1:13" ht="12.75" customHeight="1">
      <c r="A2941" s="42"/>
      <c r="B2941" s="50"/>
      <c r="C2941" s="39"/>
      <c r="D2941" s="38"/>
      <c r="E2941" s="40"/>
      <c r="F2941" s="41"/>
      <c r="G2941" s="41"/>
      <c r="H2941" s="41"/>
      <c r="I2941" s="41"/>
      <c r="J2941" s="41"/>
      <c r="K2941" s="41"/>
      <c r="L2941" s="42"/>
      <c r="M2941" s="43"/>
    </row>
    <row r="2942" spans="1:13" ht="12.75" customHeight="1">
      <c r="A2942" s="42"/>
      <c r="B2942" s="50"/>
      <c r="C2942" s="39"/>
      <c r="D2942" s="38"/>
      <c r="E2942" s="40"/>
      <c r="F2942" s="41"/>
      <c r="G2942" s="41"/>
      <c r="H2942" s="41"/>
      <c r="I2942" s="41"/>
      <c r="J2942" s="41"/>
      <c r="K2942" s="41"/>
      <c r="L2942" s="42"/>
      <c r="M2942" s="43"/>
    </row>
    <row r="2943" spans="1:13" ht="12.75" customHeight="1">
      <c r="A2943" s="42"/>
      <c r="B2943" s="50"/>
      <c r="C2943" s="39"/>
      <c r="D2943" s="38"/>
      <c r="E2943" s="40"/>
      <c r="F2943" s="41"/>
      <c r="G2943" s="41"/>
      <c r="H2943" s="41"/>
      <c r="I2943" s="41"/>
      <c r="J2943" s="41"/>
      <c r="K2943" s="41"/>
      <c r="L2943" s="42"/>
      <c r="M2943" s="43"/>
    </row>
    <row r="2944" spans="1:13" ht="12.75" customHeight="1">
      <c r="A2944" s="42"/>
      <c r="B2944" s="50"/>
      <c r="C2944" s="39"/>
      <c r="D2944" s="38"/>
      <c r="E2944" s="40"/>
      <c r="F2944" s="41"/>
      <c r="G2944" s="41"/>
      <c r="H2944" s="41"/>
      <c r="I2944" s="41"/>
      <c r="J2944" s="41"/>
      <c r="K2944" s="41"/>
      <c r="L2944" s="42"/>
      <c r="M2944" s="43"/>
    </row>
    <row r="2945" spans="1:13" ht="12.75" customHeight="1">
      <c r="A2945" s="42"/>
      <c r="B2945" s="50"/>
      <c r="C2945" s="39"/>
      <c r="D2945" s="38"/>
      <c r="E2945" s="40"/>
      <c r="F2945" s="41"/>
      <c r="G2945" s="41"/>
      <c r="H2945" s="41"/>
      <c r="I2945" s="41"/>
      <c r="J2945" s="41"/>
      <c r="K2945" s="41"/>
      <c r="L2945" s="42"/>
      <c r="M2945" s="43"/>
    </row>
    <row r="2946" spans="1:13" ht="12.75" customHeight="1">
      <c r="A2946" s="42"/>
      <c r="B2946" s="50"/>
      <c r="C2946" s="39"/>
      <c r="D2946" s="38"/>
      <c r="E2946" s="49"/>
      <c r="F2946" s="41"/>
      <c r="G2946" s="41"/>
      <c r="H2946" s="41"/>
      <c r="I2946" s="41"/>
      <c r="J2946" s="41"/>
      <c r="K2946" s="41"/>
      <c r="L2946" s="42"/>
      <c r="M2946" s="43"/>
    </row>
    <row r="2947" spans="1:13" ht="12.75" customHeight="1">
      <c r="A2947" s="42"/>
      <c r="B2947" s="50"/>
      <c r="C2947" s="39"/>
      <c r="D2947" s="38"/>
      <c r="E2947" s="40"/>
      <c r="F2947" s="41"/>
      <c r="G2947" s="41"/>
      <c r="H2947" s="41"/>
      <c r="I2947" s="41"/>
      <c r="J2947" s="41"/>
      <c r="K2947" s="41"/>
      <c r="L2947" s="42"/>
      <c r="M2947" s="43"/>
    </row>
    <row r="2948" spans="1:13" ht="12.75" customHeight="1">
      <c r="A2948" s="42"/>
      <c r="B2948" s="50"/>
      <c r="C2948" s="39"/>
      <c r="D2948" s="38"/>
      <c r="E2948" s="40"/>
      <c r="F2948" s="41"/>
      <c r="G2948" s="41"/>
      <c r="H2948" s="41"/>
      <c r="I2948" s="41"/>
      <c r="J2948" s="41"/>
      <c r="K2948" s="41"/>
      <c r="L2948" s="42"/>
      <c r="M2948" s="43"/>
    </row>
    <row r="2949" spans="1:13" ht="12.75" customHeight="1">
      <c r="A2949" s="42"/>
      <c r="B2949" s="50"/>
      <c r="C2949" s="39"/>
      <c r="D2949" s="38"/>
      <c r="E2949" s="40"/>
      <c r="F2949" s="41"/>
      <c r="G2949" s="41"/>
      <c r="H2949" s="41"/>
      <c r="I2949" s="41"/>
      <c r="J2949" s="41"/>
      <c r="K2949" s="41"/>
      <c r="L2949" s="42"/>
      <c r="M2949" s="43"/>
    </row>
    <row r="2950" spans="1:13" ht="12.75" customHeight="1">
      <c r="A2950" s="42"/>
      <c r="B2950" s="50"/>
      <c r="C2950" s="39"/>
      <c r="D2950" s="38"/>
      <c r="E2950" s="40"/>
      <c r="F2950" s="41"/>
      <c r="G2950" s="41"/>
      <c r="H2950" s="41"/>
      <c r="I2950" s="41"/>
      <c r="J2950" s="41"/>
      <c r="K2950" s="41"/>
      <c r="L2950" s="42"/>
      <c r="M2950" s="43"/>
    </row>
    <row r="2951" spans="1:13" ht="12.75" customHeight="1">
      <c r="A2951" s="42"/>
      <c r="B2951" s="50"/>
      <c r="C2951" s="39"/>
      <c r="D2951" s="38"/>
      <c r="E2951" s="40"/>
      <c r="F2951" s="41"/>
      <c r="G2951" s="41"/>
      <c r="H2951" s="41"/>
      <c r="I2951" s="41"/>
      <c r="J2951" s="41"/>
      <c r="K2951" s="41"/>
      <c r="L2951" s="42"/>
      <c r="M2951" s="43"/>
    </row>
    <row r="2952" spans="1:13" ht="12.75" customHeight="1">
      <c r="A2952" s="42"/>
      <c r="B2952" s="50"/>
      <c r="C2952" s="39"/>
      <c r="D2952" s="38"/>
      <c r="E2952" s="40"/>
      <c r="F2952" s="41"/>
      <c r="G2952" s="41"/>
      <c r="H2952" s="41"/>
      <c r="I2952" s="41"/>
      <c r="J2952" s="41"/>
      <c r="K2952" s="41"/>
      <c r="L2952" s="42"/>
      <c r="M2952" s="43"/>
    </row>
    <row r="2953" spans="1:13" ht="12.75" customHeight="1">
      <c r="A2953" s="42"/>
      <c r="B2953" s="50"/>
      <c r="C2953" s="39"/>
      <c r="D2953" s="38"/>
      <c r="E2953" s="40"/>
      <c r="F2953" s="41"/>
      <c r="G2953" s="41"/>
      <c r="H2953" s="41"/>
      <c r="I2953" s="41"/>
      <c r="J2953" s="41"/>
      <c r="K2953" s="41"/>
      <c r="L2953" s="42"/>
      <c r="M2953" s="43"/>
    </row>
    <row r="2954" spans="1:13" ht="12.75" customHeight="1">
      <c r="A2954" s="42"/>
      <c r="B2954" s="50"/>
      <c r="C2954" s="39"/>
      <c r="D2954" s="38"/>
      <c r="E2954" s="40"/>
      <c r="F2954" s="41"/>
      <c r="G2954" s="41"/>
      <c r="H2954" s="41"/>
      <c r="I2954" s="41"/>
      <c r="J2954" s="41"/>
      <c r="K2954" s="41"/>
      <c r="L2954" s="42"/>
      <c r="M2954" s="43"/>
    </row>
    <row r="2955" spans="1:13" ht="12.75" customHeight="1">
      <c r="A2955" s="42"/>
      <c r="B2955" s="50"/>
      <c r="C2955" s="39"/>
      <c r="D2955" s="38"/>
      <c r="E2955" s="40"/>
      <c r="F2955" s="41"/>
      <c r="G2955" s="41"/>
      <c r="H2955" s="41"/>
      <c r="I2955" s="41"/>
      <c r="J2955" s="41"/>
      <c r="K2955" s="41"/>
      <c r="L2955" s="42"/>
      <c r="M2955" s="43"/>
    </row>
    <row r="2956" spans="1:13" ht="12.75" customHeight="1">
      <c r="A2956" s="42"/>
      <c r="B2956" s="50"/>
      <c r="C2956" s="39"/>
      <c r="D2956" s="38"/>
      <c r="E2956" s="40"/>
      <c r="F2956" s="41"/>
      <c r="G2956" s="41"/>
      <c r="H2956" s="41"/>
      <c r="I2956" s="41"/>
      <c r="J2956" s="41"/>
      <c r="K2956" s="41"/>
      <c r="L2956" s="42"/>
      <c r="M2956" s="43"/>
    </row>
    <row r="2957" spans="1:13" ht="12.75" customHeight="1">
      <c r="A2957" s="42"/>
      <c r="B2957" s="50"/>
      <c r="C2957" s="39"/>
      <c r="D2957" s="38"/>
      <c r="E2957" s="40"/>
      <c r="F2957" s="41"/>
      <c r="G2957" s="41"/>
      <c r="H2957" s="41"/>
      <c r="I2957" s="41"/>
      <c r="J2957" s="41"/>
      <c r="K2957" s="41"/>
      <c r="L2957" s="42"/>
      <c r="M2957" s="43"/>
    </row>
    <row r="2958" spans="1:13" ht="12.75" customHeight="1">
      <c r="A2958" s="42"/>
      <c r="B2958" s="50"/>
      <c r="C2958" s="39"/>
      <c r="D2958" s="38"/>
      <c r="E2958" s="40"/>
      <c r="F2958" s="41"/>
      <c r="G2958" s="41"/>
      <c r="H2958" s="41"/>
      <c r="I2958" s="41"/>
      <c r="J2958" s="41"/>
      <c r="K2958" s="41"/>
      <c r="L2958" s="42"/>
      <c r="M2958" s="43"/>
    </row>
    <row r="2959" spans="1:13" ht="12.75" customHeight="1">
      <c r="A2959" s="42"/>
      <c r="B2959" s="50"/>
      <c r="C2959" s="39"/>
      <c r="D2959" s="38"/>
      <c r="E2959" s="40"/>
      <c r="F2959" s="41"/>
      <c r="G2959" s="41"/>
      <c r="H2959" s="41"/>
      <c r="I2959" s="41"/>
      <c r="J2959" s="41"/>
      <c r="K2959" s="41"/>
      <c r="L2959" s="42"/>
      <c r="M2959" s="43"/>
    </row>
    <row r="2960" spans="1:13" ht="12.75" customHeight="1">
      <c r="A2960" s="42"/>
      <c r="B2960" s="50"/>
      <c r="C2960" s="39"/>
      <c r="D2960" s="38"/>
      <c r="E2960" s="40"/>
      <c r="F2960" s="41"/>
      <c r="G2960" s="41"/>
      <c r="H2960" s="41"/>
      <c r="I2960" s="41"/>
      <c r="J2960" s="41"/>
      <c r="K2960" s="41"/>
      <c r="L2960" s="42"/>
      <c r="M2960" s="43"/>
    </row>
    <row r="2961" spans="1:13" ht="12.75" customHeight="1">
      <c r="A2961" s="42"/>
      <c r="B2961" s="50"/>
      <c r="C2961" s="39"/>
      <c r="D2961" s="38"/>
      <c r="E2961" s="40"/>
      <c r="F2961" s="41"/>
      <c r="G2961" s="41"/>
      <c r="H2961" s="41"/>
      <c r="I2961" s="41"/>
      <c r="J2961" s="41"/>
      <c r="K2961" s="41"/>
      <c r="L2961" s="42"/>
      <c r="M2961" s="43"/>
    </row>
    <row r="2962" spans="1:13" ht="12.75" customHeight="1">
      <c r="A2962" s="42"/>
      <c r="B2962" s="50"/>
      <c r="C2962" s="39"/>
      <c r="D2962" s="38"/>
      <c r="E2962" s="40"/>
      <c r="F2962" s="41"/>
      <c r="G2962" s="41"/>
      <c r="H2962" s="41"/>
      <c r="I2962" s="41"/>
      <c r="J2962" s="41"/>
      <c r="K2962" s="41"/>
      <c r="L2962" s="42"/>
      <c r="M2962" s="43"/>
    </row>
    <row r="2963" spans="1:13" ht="12.75" customHeight="1">
      <c r="A2963" s="42"/>
      <c r="B2963" s="50"/>
      <c r="C2963" s="39"/>
      <c r="D2963" s="38"/>
      <c r="E2963" s="40"/>
      <c r="F2963" s="41"/>
      <c r="G2963" s="41"/>
      <c r="H2963" s="41"/>
      <c r="I2963" s="41"/>
      <c r="J2963" s="41"/>
      <c r="K2963" s="41"/>
      <c r="L2963" s="42"/>
      <c r="M2963" s="43"/>
    </row>
    <row r="2964" spans="1:13" ht="12.75" customHeight="1">
      <c r="A2964" s="42"/>
      <c r="B2964" s="50"/>
      <c r="C2964" s="39"/>
      <c r="D2964" s="38"/>
      <c r="E2964" s="40"/>
      <c r="F2964" s="41"/>
      <c r="G2964" s="41"/>
      <c r="H2964" s="41"/>
      <c r="I2964" s="41"/>
      <c r="J2964" s="41"/>
      <c r="K2964" s="41"/>
      <c r="L2964" s="42"/>
      <c r="M2964" s="43"/>
    </row>
    <row r="2965" spans="1:13" ht="12.75" customHeight="1">
      <c r="A2965" s="42"/>
      <c r="B2965" s="50"/>
      <c r="C2965" s="39"/>
      <c r="D2965" s="38"/>
      <c r="E2965" s="40"/>
      <c r="F2965" s="41"/>
      <c r="G2965" s="41"/>
      <c r="H2965" s="41"/>
      <c r="I2965" s="41"/>
      <c r="J2965" s="41"/>
      <c r="K2965" s="41"/>
      <c r="L2965" s="42"/>
      <c r="M2965" s="43"/>
    </row>
    <row r="2966" spans="1:13" ht="12.75" customHeight="1">
      <c r="A2966" s="42"/>
      <c r="B2966" s="50"/>
      <c r="C2966" s="39"/>
      <c r="D2966" s="38"/>
      <c r="E2966" s="40"/>
      <c r="F2966" s="41"/>
      <c r="G2966" s="41"/>
      <c r="H2966" s="41"/>
      <c r="I2966" s="41"/>
      <c r="J2966" s="41"/>
      <c r="K2966" s="41"/>
      <c r="L2966" s="42"/>
      <c r="M2966" s="43"/>
    </row>
    <row r="2967" spans="1:13" ht="12.75" customHeight="1">
      <c r="A2967" s="42"/>
      <c r="B2967" s="50"/>
      <c r="C2967" s="39"/>
      <c r="D2967" s="38"/>
      <c r="E2967" s="49"/>
      <c r="F2967" s="41"/>
      <c r="G2967" s="41"/>
      <c r="H2967" s="41"/>
      <c r="I2967" s="41"/>
      <c r="J2967" s="41"/>
      <c r="K2967" s="41"/>
      <c r="L2967" s="42"/>
      <c r="M2967" s="43"/>
    </row>
    <row r="2968" spans="1:13" ht="12.75" customHeight="1">
      <c r="A2968" s="42"/>
      <c r="B2968" s="50"/>
      <c r="C2968" s="39"/>
      <c r="D2968" s="38"/>
      <c r="E2968" s="40"/>
      <c r="F2968" s="41"/>
      <c r="G2968" s="41"/>
      <c r="H2968" s="41"/>
      <c r="I2968" s="41"/>
      <c r="J2968" s="41"/>
      <c r="K2968" s="41"/>
      <c r="L2968" s="42"/>
      <c r="M2968" s="43"/>
    </row>
    <row r="2969" spans="1:13" ht="12.75" customHeight="1">
      <c r="A2969" s="42"/>
      <c r="B2969" s="50"/>
      <c r="C2969" s="39"/>
      <c r="D2969" s="38"/>
      <c r="E2969" s="40"/>
      <c r="F2969" s="41"/>
      <c r="G2969" s="41"/>
      <c r="H2969" s="41"/>
      <c r="I2969" s="41"/>
      <c r="J2969" s="41"/>
      <c r="K2969" s="41"/>
      <c r="L2969" s="42"/>
      <c r="M2969" s="43"/>
    </row>
    <row r="2970" spans="1:13" ht="12.75" customHeight="1">
      <c r="A2970" s="42"/>
      <c r="B2970" s="50"/>
      <c r="C2970" s="39"/>
      <c r="D2970" s="38"/>
      <c r="E2970" s="40"/>
      <c r="F2970" s="41"/>
      <c r="G2970" s="41"/>
      <c r="H2970" s="41"/>
      <c r="I2970" s="41"/>
      <c r="J2970" s="41"/>
      <c r="K2970" s="41"/>
      <c r="L2970" s="42"/>
      <c r="M2970" s="43"/>
    </row>
    <row r="2971" spans="1:13" ht="12.75" customHeight="1">
      <c r="A2971" s="42"/>
      <c r="B2971" s="50"/>
      <c r="C2971" s="39"/>
      <c r="D2971" s="38"/>
      <c r="E2971" s="40"/>
      <c r="F2971" s="41"/>
      <c r="G2971" s="41"/>
      <c r="H2971" s="41"/>
      <c r="I2971" s="41"/>
      <c r="J2971" s="41"/>
      <c r="K2971" s="41"/>
      <c r="L2971" s="42"/>
      <c r="M2971" s="43"/>
    </row>
    <row r="2972" spans="1:13" ht="12.75" customHeight="1">
      <c r="A2972" s="42"/>
      <c r="B2972" s="50"/>
      <c r="C2972" s="39"/>
      <c r="D2972" s="38"/>
      <c r="E2972" s="40"/>
      <c r="F2972" s="41"/>
      <c r="G2972" s="41"/>
      <c r="H2972" s="41"/>
      <c r="I2972" s="41"/>
      <c r="J2972" s="41"/>
      <c r="K2972" s="41"/>
      <c r="L2972" s="42"/>
      <c r="M2972" s="43"/>
    </row>
    <row r="2973" spans="1:13" ht="12.75" customHeight="1">
      <c r="A2973" s="42"/>
      <c r="B2973" s="50"/>
      <c r="C2973" s="39"/>
      <c r="D2973" s="38"/>
      <c r="E2973" s="40"/>
      <c r="F2973" s="41"/>
      <c r="G2973" s="41"/>
      <c r="H2973" s="41"/>
      <c r="I2973" s="41"/>
      <c r="J2973" s="41"/>
      <c r="K2973" s="41"/>
      <c r="L2973" s="42"/>
      <c r="M2973" s="43"/>
    </row>
    <row r="2974" spans="1:13" ht="12.75" customHeight="1">
      <c r="A2974" s="42"/>
      <c r="B2974" s="50"/>
      <c r="C2974" s="39"/>
      <c r="D2974" s="38"/>
      <c r="E2974" s="40"/>
      <c r="F2974" s="41"/>
      <c r="G2974" s="41"/>
      <c r="H2974" s="41"/>
      <c r="I2974" s="41"/>
      <c r="J2974" s="41"/>
      <c r="K2974" s="41"/>
      <c r="L2974" s="42"/>
      <c r="M2974" s="43"/>
    </row>
    <row r="2975" spans="1:13" ht="12.75" customHeight="1">
      <c r="A2975" s="42"/>
      <c r="B2975" s="50"/>
      <c r="C2975" s="39"/>
      <c r="D2975" s="38"/>
      <c r="E2975" s="40"/>
      <c r="F2975" s="41"/>
      <c r="G2975" s="41"/>
      <c r="H2975" s="41"/>
      <c r="I2975" s="41"/>
      <c r="J2975" s="41"/>
      <c r="K2975" s="41"/>
      <c r="L2975" s="42"/>
      <c r="M2975" s="43"/>
    </row>
    <row r="2976" spans="1:13" ht="12.75" customHeight="1">
      <c r="A2976" s="42"/>
      <c r="B2976" s="50"/>
      <c r="C2976" s="39"/>
      <c r="D2976" s="38"/>
      <c r="E2976" s="40"/>
      <c r="F2976" s="41"/>
      <c r="G2976" s="41"/>
      <c r="H2976" s="41"/>
      <c r="I2976" s="41"/>
      <c r="J2976" s="41"/>
      <c r="K2976" s="41"/>
      <c r="L2976" s="42"/>
      <c r="M2976" s="43"/>
    </row>
    <row r="2977" spans="1:13" ht="12.75" customHeight="1">
      <c r="A2977" s="42"/>
      <c r="B2977" s="50"/>
      <c r="C2977" s="39"/>
      <c r="D2977" s="38"/>
      <c r="E2977" s="40"/>
      <c r="F2977" s="41"/>
      <c r="G2977" s="41"/>
      <c r="H2977" s="41"/>
      <c r="I2977" s="41"/>
      <c r="J2977" s="41"/>
      <c r="K2977" s="41"/>
      <c r="L2977" s="42"/>
      <c r="M2977" s="43"/>
    </row>
    <row r="2978" spans="1:13" ht="12.75" customHeight="1">
      <c r="A2978" s="42"/>
      <c r="B2978" s="50"/>
      <c r="C2978" s="39"/>
      <c r="D2978" s="38"/>
      <c r="E2978" s="40"/>
      <c r="F2978" s="41"/>
      <c r="G2978" s="41"/>
      <c r="H2978" s="41"/>
      <c r="I2978" s="41"/>
      <c r="J2978" s="41"/>
      <c r="K2978" s="41"/>
      <c r="L2978" s="42"/>
      <c r="M2978" s="43"/>
    </row>
    <row r="2979" spans="1:13" ht="12.75" customHeight="1">
      <c r="A2979" s="42"/>
      <c r="B2979" s="50"/>
      <c r="C2979" s="39"/>
      <c r="D2979" s="38"/>
      <c r="E2979" s="40"/>
      <c r="F2979" s="41"/>
      <c r="G2979" s="41"/>
      <c r="H2979" s="41"/>
      <c r="I2979" s="41"/>
      <c r="J2979" s="41"/>
      <c r="K2979" s="41"/>
      <c r="L2979" s="42"/>
      <c r="M2979" s="43"/>
    </row>
    <row r="2980" spans="1:13" ht="12.75" customHeight="1">
      <c r="A2980" s="42"/>
      <c r="B2980" s="50"/>
      <c r="C2980" s="39"/>
      <c r="D2980" s="38"/>
      <c r="E2980" s="40"/>
      <c r="F2980" s="41"/>
      <c r="G2980" s="41"/>
      <c r="H2980" s="41"/>
      <c r="I2980" s="41"/>
      <c r="J2980" s="41"/>
      <c r="K2980" s="41"/>
      <c r="L2980" s="42"/>
      <c r="M2980" s="43"/>
    </row>
    <row r="2981" spans="1:13" ht="12.75" customHeight="1">
      <c r="A2981" s="42"/>
      <c r="B2981" s="50"/>
      <c r="C2981" s="39"/>
      <c r="D2981" s="38"/>
      <c r="E2981" s="40"/>
      <c r="F2981" s="41"/>
      <c r="G2981" s="41"/>
      <c r="H2981" s="41"/>
      <c r="I2981" s="41"/>
      <c r="J2981" s="41"/>
      <c r="K2981" s="41"/>
      <c r="L2981" s="42"/>
      <c r="M2981" s="43"/>
    </row>
    <row r="2982" spans="1:13" ht="12.75" customHeight="1">
      <c r="A2982" s="42"/>
      <c r="B2982" s="50"/>
      <c r="C2982" s="39"/>
      <c r="D2982" s="38"/>
      <c r="E2982" s="40"/>
      <c r="F2982" s="41"/>
      <c r="G2982" s="41"/>
      <c r="H2982" s="41"/>
      <c r="I2982" s="41"/>
      <c r="J2982" s="41"/>
      <c r="K2982" s="41"/>
      <c r="L2982" s="42"/>
      <c r="M2982" s="43"/>
    </row>
    <row r="2983" spans="1:13" ht="12.75" customHeight="1">
      <c r="A2983" s="42"/>
      <c r="B2983" s="50"/>
      <c r="C2983" s="39"/>
      <c r="D2983" s="38"/>
      <c r="E2983" s="40"/>
      <c r="F2983" s="41"/>
      <c r="G2983" s="41"/>
      <c r="H2983" s="41"/>
      <c r="I2983" s="41"/>
      <c r="J2983" s="41"/>
      <c r="K2983" s="41"/>
      <c r="L2983" s="42"/>
      <c r="M2983" s="43"/>
    </row>
    <row r="2984" spans="1:13" ht="12.75" customHeight="1">
      <c r="A2984" s="42"/>
      <c r="B2984" s="50"/>
      <c r="C2984" s="39"/>
      <c r="D2984" s="38"/>
      <c r="E2984" s="40"/>
      <c r="F2984" s="41"/>
      <c r="G2984" s="41"/>
      <c r="H2984" s="41"/>
      <c r="I2984" s="41"/>
      <c r="J2984" s="41"/>
      <c r="K2984" s="41"/>
      <c r="L2984" s="42"/>
      <c r="M2984" s="43"/>
    </row>
    <row r="2985" spans="1:13" ht="12.75" customHeight="1">
      <c r="A2985" s="42"/>
      <c r="B2985" s="50"/>
      <c r="C2985" s="39"/>
      <c r="D2985" s="38"/>
      <c r="E2985" s="40"/>
      <c r="F2985" s="41"/>
      <c r="G2985" s="41"/>
      <c r="H2985" s="41"/>
      <c r="I2985" s="41"/>
      <c r="J2985" s="41"/>
      <c r="K2985" s="41"/>
      <c r="L2985" s="42"/>
      <c r="M2985" s="43"/>
    </row>
    <row r="2986" spans="1:13" ht="12.75" customHeight="1">
      <c r="A2986" s="42"/>
      <c r="B2986" s="50"/>
      <c r="C2986" s="39"/>
      <c r="D2986" s="38"/>
      <c r="E2986" s="40"/>
      <c r="F2986" s="41"/>
      <c r="G2986" s="41"/>
      <c r="H2986" s="41"/>
      <c r="I2986" s="41"/>
      <c r="J2986" s="41"/>
      <c r="K2986" s="41"/>
      <c r="L2986" s="42"/>
      <c r="M2986" s="43"/>
    </row>
    <row r="2987" spans="1:13" ht="12.75" customHeight="1">
      <c r="A2987" s="42"/>
      <c r="B2987" s="50"/>
      <c r="C2987" s="39"/>
      <c r="D2987" s="38"/>
      <c r="E2987" s="40"/>
      <c r="F2987" s="41"/>
      <c r="G2987" s="41"/>
      <c r="H2987" s="41"/>
      <c r="I2987" s="41"/>
      <c r="J2987" s="41"/>
      <c r="K2987" s="41"/>
      <c r="L2987" s="42"/>
      <c r="M2987" s="43"/>
    </row>
    <row r="2988" spans="1:13" ht="12.75" customHeight="1">
      <c r="A2988" s="42"/>
      <c r="B2988" s="50"/>
      <c r="C2988" s="39"/>
      <c r="D2988" s="38"/>
      <c r="E2988" s="49"/>
      <c r="F2988" s="41"/>
      <c r="G2988" s="41"/>
      <c r="H2988" s="41"/>
      <c r="I2988" s="41"/>
      <c r="J2988" s="41"/>
      <c r="K2988" s="41"/>
      <c r="L2988" s="42"/>
      <c r="M2988" s="43"/>
    </row>
    <row r="2989" spans="1:13" ht="12.75" customHeight="1">
      <c r="A2989" s="42"/>
      <c r="B2989" s="50"/>
      <c r="C2989" s="39"/>
      <c r="D2989" s="38"/>
      <c r="E2989" s="40"/>
      <c r="F2989" s="41"/>
      <c r="G2989" s="41"/>
      <c r="H2989" s="41"/>
      <c r="I2989" s="41"/>
      <c r="J2989" s="41"/>
      <c r="K2989" s="41"/>
      <c r="L2989" s="42"/>
      <c r="M2989" s="43"/>
    </row>
    <row r="2990" spans="1:13" ht="12.75" customHeight="1">
      <c r="A2990" s="42"/>
      <c r="B2990" s="50"/>
      <c r="C2990" s="39"/>
      <c r="D2990" s="38"/>
      <c r="E2990" s="40"/>
      <c r="F2990" s="41"/>
      <c r="G2990" s="41"/>
      <c r="H2990" s="41"/>
      <c r="I2990" s="41"/>
      <c r="J2990" s="41"/>
      <c r="K2990" s="41"/>
      <c r="L2990" s="42"/>
      <c r="M2990" s="43"/>
    </row>
    <row r="2991" spans="1:13" ht="12.75" customHeight="1">
      <c r="A2991" s="42"/>
      <c r="B2991" s="50"/>
      <c r="C2991" s="39"/>
      <c r="D2991" s="38"/>
      <c r="E2991" s="40"/>
      <c r="F2991" s="41"/>
      <c r="G2991" s="41"/>
      <c r="H2991" s="41"/>
      <c r="I2991" s="41"/>
      <c r="J2991" s="41"/>
      <c r="K2991" s="41"/>
      <c r="L2991" s="42"/>
      <c r="M2991" s="43"/>
    </row>
    <row r="2992" spans="1:13" ht="12.75" customHeight="1">
      <c r="A2992" s="42"/>
      <c r="B2992" s="50"/>
      <c r="C2992" s="39"/>
      <c r="D2992" s="38"/>
      <c r="E2992" s="40"/>
      <c r="F2992" s="41"/>
      <c r="G2992" s="41"/>
      <c r="H2992" s="41"/>
      <c r="I2992" s="41"/>
      <c r="J2992" s="41"/>
      <c r="K2992" s="41"/>
      <c r="L2992" s="42"/>
      <c r="M2992" s="43"/>
    </row>
    <row r="2993" spans="1:13" ht="12.75" customHeight="1">
      <c r="A2993" s="42"/>
      <c r="B2993" s="50"/>
      <c r="C2993" s="39"/>
      <c r="D2993" s="38"/>
      <c r="E2993" s="40"/>
      <c r="F2993" s="41"/>
      <c r="G2993" s="41"/>
      <c r="H2993" s="41"/>
      <c r="I2993" s="41"/>
      <c r="J2993" s="41"/>
      <c r="K2993" s="41"/>
      <c r="L2993" s="42"/>
      <c r="M2993" s="43"/>
    </row>
    <row r="2994" spans="1:13" ht="12.75" customHeight="1">
      <c r="A2994" s="42"/>
      <c r="B2994" s="50"/>
      <c r="C2994" s="39"/>
      <c r="D2994" s="38"/>
      <c r="E2994" s="40"/>
      <c r="F2994" s="41"/>
      <c r="G2994" s="41"/>
      <c r="H2994" s="41"/>
      <c r="I2994" s="41"/>
      <c r="J2994" s="41"/>
      <c r="K2994" s="41"/>
      <c r="L2994" s="42"/>
      <c r="M2994" s="43"/>
    </row>
    <row r="2995" spans="1:13" ht="12.75" customHeight="1">
      <c r="A2995" s="42"/>
      <c r="B2995" s="50"/>
      <c r="C2995" s="39"/>
      <c r="D2995" s="38"/>
      <c r="E2995" s="40"/>
      <c r="F2995" s="41"/>
      <c r="G2995" s="41"/>
      <c r="H2995" s="41"/>
      <c r="I2995" s="41"/>
      <c r="J2995" s="41"/>
      <c r="K2995" s="41"/>
      <c r="L2995" s="42"/>
      <c r="M2995" s="43"/>
    </row>
    <row r="2996" spans="1:13" ht="12.75" customHeight="1">
      <c r="A2996" s="42"/>
      <c r="B2996" s="50"/>
      <c r="C2996" s="39"/>
      <c r="D2996" s="38"/>
      <c r="E2996" s="40"/>
      <c r="F2996" s="41"/>
      <c r="G2996" s="41"/>
      <c r="H2996" s="41"/>
      <c r="I2996" s="41"/>
      <c r="J2996" s="41"/>
      <c r="K2996" s="41"/>
      <c r="L2996" s="42"/>
      <c r="M2996" s="43"/>
    </row>
    <row r="2997" spans="1:13" ht="12.75" customHeight="1">
      <c r="A2997" s="42"/>
      <c r="B2997" s="50"/>
      <c r="C2997" s="39"/>
      <c r="D2997" s="38"/>
      <c r="E2997" s="40"/>
      <c r="F2997" s="41"/>
      <c r="G2997" s="41"/>
      <c r="H2997" s="41"/>
      <c r="I2997" s="41"/>
      <c r="J2997" s="41"/>
      <c r="K2997" s="41"/>
      <c r="L2997" s="42"/>
      <c r="M2997" s="43"/>
    </row>
    <row r="2998" spans="1:13" ht="12.75" customHeight="1">
      <c r="A2998" s="42"/>
      <c r="B2998" s="50"/>
      <c r="C2998" s="39"/>
      <c r="D2998" s="38"/>
      <c r="E2998" s="40"/>
      <c r="F2998" s="41"/>
      <c r="G2998" s="41"/>
      <c r="H2998" s="41"/>
      <c r="I2998" s="41"/>
      <c r="J2998" s="41"/>
      <c r="K2998" s="41"/>
      <c r="L2998" s="42"/>
      <c r="M2998" s="43"/>
    </row>
    <row r="2999" spans="1:13" ht="12.75" customHeight="1">
      <c r="A2999" s="42"/>
      <c r="B2999" s="50"/>
      <c r="C2999" s="39"/>
      <c r="D2999" s="38"/>
      <c r="E2999" s="40"/>
      <c r="F2999" s="41"/>
      <c r="G2999" s="41"/>
      <c r="H2999" s="41"/>
      <c r="I2999" s="41"/>
      <c r="J2999" s="41"/>
      <c r="K2999" s="41"/>
      <c r="L2999" s="42"/>
      <c r="M2999" s="43"/>
    </row>
    <row r="3000" spans="1:13" ht="12.75" customHeight="1">
      <c r="A3000" s="42"/>
      <c r="B3000" s="50"/>
      <c r="C3000" s="39"/>
      <c r="D3000" s="38"/>
      <c r="E3000" s="40"/>
      <c r="F3000" s="41"/>
      <c r="G3000" s="41"/>
      <c r="H3000" s="41"/>
      <c r="I3000" s="41"/>
      <c r="J3000" s="41"/>
      <c r="K3000" s="41"/>
      <c r="L3000" s="42"/>
      <c r="M3000" s="43"/>
    </row>
    <row r="3001" spans="1:13" ht="12.75" customHeight="1">
      <c r="A3001" s="42"/>
      <c r="B3001" s="50"/>
      <c r="C3001" s="39"/>
      <c r="D3001" s="38"/>
      <c r="E3001" s="40"/>
      <c r="F3001" s="41"/>
      <c r="G3001" s="41"/>
      <c r="H3001" s="41"/>
      <c r="I3001" s="41"/>
      <c r="J3001" s="41"/>
      <c r="K3001" s="41"/>
      <c r="L3001" s="42"/>
      <c r="M3001" s="43"/>
    </row>
    <row r="3002" spans="1:13" ht="12.75" customHeight="1">
      <c r="A3002" s="42"/>
      <c r="B3002" s="50"/>
      <c r="C3002" s="39"/>
      <c r="D3002" s="38"/>
      <c r="E3002" s="40"/>
      <c r="F3002" s="41"/>
      <c r="G3002" s="41"/>
      <c r="H3002" s="41"/>
      <c r="I3002" s="41"/>
      <c r="J3002" s="41"/>
      <c r="K3002" s="41"/>
      <c r="L3002" s="42"/>
      <c r="M3002" s="43"/>
    </row>
    <row r="3003" spans="1:13" ht="12.75" customHeight="1">
      <c r="A3003" s="42"/>
      <c r="B3003" s="50"/>
      <c r="C3003" s="39"/>
      <c r="D3003" s="38"/>
      <c r="E3003" s="40"/>
      <c r="F3003" s="41"/>
      <c r="G3003" s="41"/>
      <c r="H3003" s="41"/>
      <c r="I3003" s="41"/>
      <c r="J3003" s="41"/>
      <c r="K3003" s="41"/>
      <c r="L3003" s="42"/>
      <c r="M3003" s="43"/>
    </row>
    <row r="3004" spans="1:13" ht="12.75" customHeight="1">
      <c r="A3004" s="42"/>
      <c r="B3004" s="50"/>
      <c r="C3004" s="39"/>
      <c r="D3004" s="38"/>
      <c r="E3004" s="40"/>
      <c r="F3004" s="41"/>
      <c r="G3004" s="41"/>
      <c r="H3004" s="41"/>
      <c r="I3004" s="41"/>
      <c r="J3004" s="41"/>
      <c r="K3004" s="41"/>
      <c r="L3004" s="42"/>
      <c r="M3004" s="43"/>
    </row>
    <row r="3005" spans="1:13" ht="12.75" customHeight="1">
      <c r="A3005" s="42"/>
      <c r="B3005" s="50"/>
      <c r="C3005" s="39"/>
      <c r="D3005" s="38"/>
      <c r="E3005" s="40"/>
      <c r="F3005" s="41"/>
      <c r="G3005" s="41"/>
      <c r="H3005" s="41"/>
      <c r="I3005" s="41"/>
      <c r="J3005" s="41"/>
      <c r="K3005" s="41"/>
      <c r="L3005" s="42"/>
      <c r="M3005" s="43"/>
    </row>
    <row r="3006" spans="1:13" ht="12.75" customHeight="1">
      <c r="A3006" s="42"/>
      <c r="B3006" s="50"/>
      <c r="C3006" s="39"/>
      <c r="D3006" s="38"/>
      <c r="E3006" s="40"/>
      <c r="F3006" s="41"/>
      <c r="G3006" s="41"/>
      <c r="H3006" s="41"/>
      <c r="I3006" s="41"/>
      <c r="J3006" s="41"/>
      <c r="K3006" s="41"/>
      <c r="L3006" s="42"/>
      <c r="M3006" s="43"/>
    </row>
    <row r="3007" spans="1:13" ht="12.75" customHeight="1">
      <c r="A3007" s="42"/>
      <c r="B3007" s="50"/>
      <c r="C3007" s="39"/>
      <c r="D3007" s="38"/>
      <c r="E3007" s="40"/>
      <c r="F3007" s="41"/>
      <c r="G3007" s="41"/>
      <c r="H3007" s="41"/>
      <c r="I3007" s="41"/>
      <c r="J3007" s="41"/>
      <c r="K3007" s="41"/>
      <c r="L3007" s="42"/>
      <c r="M3007" s="43"/>
    </row>
    <row r="3008" spans="1:13" ht="12.75" customHeight="1">
      <c r="A3008" s="42"/>
      <c r="B3008" s="50"/>
      <c r="C3008" s="39"/>
      <c r="D3008" s="38"/>
      <c r="E3008" s="40"/>
      <c r="F3008" s="41"/>
      <c r="G3008" s="41"/>
      <c r="H3008" s="41"/>
      <c r="I3008" s="41"/>
      <c r="J3008" s="41"/>
      <c r="K3008" s="41"/>
      <c r="L3008" s="42"/>
      <c r="M3008" s="43"/>
    </row>
    <row r="3009" spans="1:13" ht="12.75" customHeight="1">
      <c r="A3009" s="42"/>
      <c r="B3009" s="50"/>
      <c r="C3009" s="39"/>
      <c r="D3009" s="38"/>
      <c r="E3009" s="49"/>
      <c r="F3009" s="41"/>
      <c r="G3009" s="41"/>
      <c r="H3009" s="41"/>
      <c r="I3009" s="41"/>
      <c r="J3009" s="41"/>
      <c r="K3009" s="41"/>
      <c r="L3009" s="42"/>
      <c r="M3009" s="43"/>
    </row>
    <row r="3010" spans="1:13" ht="12.75" customHeight="1">
      <c r="A3010" s="42"/>
      <c r="B3010" s="50"/>
      <c r="C3010" s="39"/>
      <c r="D3010" s="38"/>
      <c r="E3010" s="40"/>
      <c r="F3010" s="41"/>
      <c r="G3010" s="41"/>
      <c r="H3010" s="41"/>
      <c r="I3010" s="41"/>
      <c r="J3010" s="41"/>
      <c r="K3010" s="41"/>
      <c r="L3010" s="42"/>
      <c r="M3010" s="43"/>
    </row>
    <row r="3011" spans="1:13" ht="12.75" customHeight="1">
      <c r="A3011" s="42"/>
      <c r="B3011" s="50"/>
      <c r="C3011" s="39"/>
      <c r="D3011" s="38"/>
      <c r="E3011" s="40"/>
      <c r="F3011" s="41"/>
      <c r="G3011" s="41"/>
      <c r="H3011" s="41"/>
      <c r="I3011" s="41"/>
      <c r="J3011" s="41"/>
      <c r="K3011" s="41"/>
      <c r="L3011" s="42"/>
      <c r="M3011" s="43"/>
    </row>
    <row r="3012" spans="1:13" ht="12.75" customHeight="1">
      <c r="A3012" s="42"/>
      <c r="B3012" s="50"/>
      <c r="C3012" s="39"/>
      <c r="D3012" s="38"/>
      <c r="E3012" s="40"/>
      <c r="F3012" s="41"/>
      <c r="G3012" s="41"/>
      <c r="H3012" s="41"/>
      <c r="I3012" s="41"/>
      <c r="J3012" s="41"/>
      <c r="K3012" s="41"/>
      <c r="L3012" s="42"/>
      <c r="M3012" s="43"/>
    </row>
    <row r="3013" spans="1:13" ht="12.75" customHeight="1">
      <c r="A3013" s="42"/>
      <c r="B3013" s="50"/>
      <c r="C3013" s="39"/>
      <c r="D3013" s="38"/>
      <c r="E3013" s="40"/>
      <c r="F3013" s="41"/>
      <c r="G3013" s="41"/>
      <c r="H3013" s="41"/>
      <c r="I3013" s="41"/>
      <c r="J3013" s="41"/>
      <c r="K3013" s="41"/>
      <c r="L3013" s="42"/>
      <c r="M3013" s="43"/>
    </row>
    <row r="3014" spans="1:13" ht="12.75" customHeight="1">
      <c r="A3014" s="42"/>
      <c r="B3014" s="50"/>
      <c r="C3014" s="39"/>
      <c r="D3014" s="38"/>
      <c r="E3014" s="40"/>
      <c r="F3014" s="41"/>
      <c r="G3014" s="41"/>
      <c r="H3014" s="41"/>
      <c r="I3014" s="41"/>
      <c r="J3014" s="41"/>
      <c r="K3014" s="41"/>
      <c r="L3014" s="42"/>
      <c r="M3014" s="43"/>
    </row>
    <row r="3015" spans="1:13" ht="12.75" customHeight="1">
      <c r="A3015" s="42"/>
      <c r="B3015" s="50"/>
      <c r="C3015" s="39"/>
      <c r="D3015" s="38"/>
      <c r="E3015" s="40"/>
      <c r="F3015" s="41"/>
      <c r="G3015" s="41"/>
      <c r="H3015" s="41"/>
      <c r="I3015" s="41"/>
      <c r="J3015" s="41"/>
      <c r="K3015" s="41"/>
      <c r="L3015" s="42"/>
      <c r="M3015" s="43"/>
    </row>
    <row r="3016" spans="1:13" ht="12.75" customHeight="1">
      <c r="A3016" s="42"/>
      <c r="B3016" s="50"/>
      <c r="C3016" s="39"/>
      <c r="D3016" s="38"/>
      <c r="E3016" s="40"/>
      <c r="F3016" s="41"/>
      <c r="G3016" s="41"/>
      <c r="H3016" s="41"/>
      <c r="I3016" s="41"/>
      <c r="J3016" s="41"/>
      <c r="K3016" s="41"/>
      <c r="L3016" s="42"/>
      <c r="M3016" s="43"/>
    </row>
    <row r="3017" spans="1:13" ht="12.75" customHeight="1">
      <c r="A3017" s="42"/>
      <c r="B3017" s="50"/>
      <c r="C3017" s="39"/>
      <c r="D3017" s="38"/>
      <c r="E3017" s="40"/>
      <c r="F3017" s="41"/>
      <c r="G3017" s="41"/>
      <c r="H3017" s="41"/>
      <c r="I3017" s="41"/>
      <c r="J3017" s="41"/>
      <c r="K3017" s="41"/>
      <c r="L3017" s="42"/>
      <c r="M3017" s="43"/>
    </row>
    <row r="3018" spans="1:13" ht="12.75" customHeight="1">
      <c r="A3018" s="42"/>
      <c r="B3018" s="50"/>
      <c r="C3018" s="39"/>
      <c r="D3018" s="38"/>
      <c r="E3018" s="40"/>
      <c r="F3018" s="41"/>
      <c r="G3018" s="41"/>
      <c r="H3018" s="41"/>
      <c r="I3018" s="41"/>
      <c r="J3018" s="41"/>
      <c r="K3018" s="41"/>
      <c r="L3018" s="42"/>
      <c r="M3018" s="43"/>
    </row>
    <row r="3019" spans="1:13" ht="12.75" customHeight="1">
      <c r="A3019" s="42"/>
      <c r="B3019" s="50"/>
      <c r="C3019" s="39"/>
      <c r="D3019" s="38"/>
      <c r="E3019" s="40"/>
      <c r="F3019" s="41"/>
      <c r="G3019" s="41"/>
      <c r="H3019" s="41"/>
      <c r="I3019" s="41"/>
      <c r="J3019" s="41"/>
      <c r="K3019" s="41"/>
      <c r="L3019" s="42"/>
      <c r="M3019" s="43"/>
    </row>
    <row r="3020" spans="1:13" ht="12.75" customHeight="1">
      <c r="A3020" s="42"/>
      <c r="B3020" s="50"/>
      <c r="C3020" s="39"/>
      <c r="D3020" s="38"/>
      <c r="E3020" s="40"/>
      <c r="F3020" s="41"/>
      <c r="G3020" s="41"/>
      <c r="H3020" s="41"/>
      <c r="I3020" s="41"/>
      <c r="J3020" s="41"/>
      <c r="K3020" s="41"/>
      <c r="L3020" s="42"/>
      <c r="M3020" s="43"/>
    </row>
    <row r="3021" spans="1:13" ht="12.75" customHeight="1">
      <c r="A3021" s="42"/>
      <c r="B3021" s="50"/>
      <c r="C3021" s="39"/>
      <c r="D3021" s="38"/>
      <c r="E3021" s="40"/>
      <c r="F3021" s="41"/>
      <c r="G3021" s="41"/>
      <c r="H3021" s="41"/>
      <c r="I3021" s="41"/>
      <c r="J3021" s="41"/>
      <c r="K3021" s="41"/>
      <c r="L3021" s="42"/>
      <c r="M3021" s="43"/>
    </row>
    <row r="3022" spans="1:13" ht="12.75" customHeight="1">
      <c r="A3022" s="42"/>
      <c r="B3022" s="50"/>
      <c r="C3022" s="39"/>
      <c r="D3022" s="38"/>
      <c r="E3022" s="40"/>
      <c r="F3022" s="41"/>
      <c r="G3022" s="41"/>
      <c r="H3022" s="41"/>
      <c r="I3022" s="41"/>
      <c r="J3022" s="41"/>
      <c r="K3022" s="41"/>
      <c r="L3022" s="42"/>
      <c r="M3022" s="43"/>
    </row>
    <row r="3023" spans="1:13" ht="12.75" customHeight="1">
      <c r="A3023" s="42"/>
      <c r="B3023" s="50"/>
      <c r="C3023" s="39"/>
      <c r="D3023" s="38"/>
      <c r="E3023" s="40"/>
      <c r="F3023" s="41"/>
      <c r="G3023" s="41"/>
      <c r="H3023" s="41"/>
      <c r="I3023" s="41"/>
      <c r="J3023" s="41"/>
      <c r="K3023" s="41"/>
      <c r="L3023" s="42"/>
      <c r="M3023" s="43"/>
    </row>
    <row r="3024" spans="1:13" ht="12.75" customHeight="1">
      <c r="A3024" s="42"/>
      <c r="B3024" s="50"/>
      <c r="C3024" s="39"/>
      <c r="D3024" s="38"/>
      <c r="E3024" s="40"/>
      <c r="F3024" s="41"/>
      <c r="G3024" s="41"/>
      <c r="H3024" s="41"/>
      <c r="I3024" s="41"/>
      <c r="J3024" s="41"/>
      <c r="K3024" s="41"/>
      <c r="L3024" s="42"/>
      <c r="M3024" s="43"/>
    </row>
    <row r="3025" spans="1:13" ht="12.75" customHeight="1">
      <c r="A3025" s="42"/>
      <c r="B3025" s="50"/>
      <c r="C3025" s="39"/>
      <c r="D3025" s="38"/>
      <c r="E3025" s="40"/>
      <c r="F3025" s="41"/>
      <c r="G3025" s="41"/>
      <c r="H3025" s="41"/>
      <c r="I3025" s="41"/>
      <c r="J3025" s="41"/>
      <c r="K3025" s="41"/>
      <c r="L3025" s="42"/>
      <c r="M3025" s="43"/>
    </row>
    <row r="3026" spans="1:13" ht="12.75" customHeight="1">
      <c r="A3026" s="42"/>
      <c r="B3026" s="50"/>
      <c r="C3026" s="39"/>
      <c r="D3026" s="38"/>
      <c r="E3026" s="40"/>
      <c r="F3026" s="41"/>
      <c r="G3026" s="41"/>
      <c r="H3026" s="41"/>
      <c r="I3026" s="41"/>
      <c r="J3026" s="41"/>
      <c r="K3026" s="41"/>
      <c r="L3026" s="42"/>
      <c r="M3026" s="43"/>
    </row>
    <row r="3027" spans="1:13" ht="12.75" customHeight="1">
      <c r="A3027" s="42"/>
      <c r="B3027" s="50"/>
      <c r="C3027" s="39"/>
      <c r="D3027" s="38"/>
      <c r="E3027" s="40"/>
      <c r="F3027" s="41"/>
      <c r="G3027" s="41"/>
      <c r="H3027" s="41"/>
      <c r="I3027" s="41"/>
      <c r="J3027" s="41"/>
      <c r="K3027" s="41"/>
      <c r="L3027" s="42"/>
      <c r="M3027" s="43"/>
    </row>
    <row r="3028" spans="1:13" ht="12.75" customHeight="1">
      <c r="A3028" s="42"/>
      <c r="B3028" s="50"/>
      <c r="C3028" s="39"/>
      <c r="D3028" s="38"/>
      <c r="E3028" s="40"/>
      <c r="F3028" s="41"/>
      <c r="G3028" s="41"/>
      <c r="H3028" s="41"/>
      <c r="I3028" s="41"/>
      <c r="J3028" s="41"/>
      <c r="K3028" s="41"/>
      <c r="L3028" s="42"/>
      <c r="M3028" s="43"/>
    </row>
    <row r="3029" spans="1:13" ht="12.75" customHeight="1">
      <c r="A3029" s="42"/>
      <c r="B3029" s="50"/>
      <c r="C3029" s="39"/>
      <c r="D3029" s="38"/>
      <c r="E3029" s="40"/>
      <c r="F3029" s="41"/>
      <c r="G3029" s="41"/>
      <c r="H3029" s="41"/>
      <c r="I3029" s="41"/>
      <c r="J3029" s="41"/>
      <c r="K3029" s="41"/>
      <c r="L3029" s="42"/>
      <c r="M3029" s="43"/>
    </row>
    <row r="3030" spans="1:13" ht="12.75" customHeight="1">
      <c r="A3030" s="42"/>
      <c r="B3030" s="50"/>
      <c r="C3030" s="39"/>
      <c r="D3030" s="38"/>
      <c r="E3030" s="49"/>
      <c r="F3030" s="41"/>
      <c r="G3030" s="41"/>
      <c r="H3030" s="41"/>
      <c r="I3030" s="41"/>
      <c r="J3030" s="41"/>
      <c r="K3030" s="41"/>
      <c r="L3030" s="42"/>
      <c r="M3030" s="43"/>
    </row>
    <row r="3031" spans="1:13" ht="12.75" customHeight="1">
      <c r="A3031" s="42"/>
      <c r="B3031" s="50"/>
      <c r="C3031" s="39"/>
      <c r="D3031" s="38"/>
      <c r="E3031" s="40"/>
      <c r="F3031" s="41"/>
      <c r="G3031" s="41"/>
      <c r="H3031" s="41"/>
      <c r="I3031" s="41"/>
      <c r="J3031" s="41"/>
      <c r="K3031" s="41"/>
      <c r="L3031" s="42"/>
      <c r="M3031" s="43"/>
    </row>
    <row r="3032" spans="1:13" ht="12.75" customHeight="1">
      <c r="A3032" s="42"/>
      <c r="B3032" s="50"/>
      <c r="C3032" s="39"/>
      <c r="D3032" s="38"/>
      <c r="E3032" s="40"/>
      <c r="F3032" s="41"/>
      <c r="G3032" s="41"/>
      <c r="H3032" s="41"/>
      <c r="I3032" s="41"/>
      <c r="J3032" s="41"/>
      <c r="K3032" s="41"/>
      <c r="L3032" s="42"/>
      <c r="M3032" s="43"/>
    </row>
    <row r="3033" spans="1:13" ht="12.75" customHeight="1">
      <c r="A3033" s="42"/>
      <c r="B3033" s="50"/>
      <c r="C3033" s="39"/>
      <c r="D3033" s="38"/>
      <c r="E3033" s="40"/>
      <c r="F3033" s="41"/>
      <c r="G3033" s="41"/>
      <c r="H3033" s="41"/>
      <c r="I3033" s="41"/>
      <c r="J3033" s="41"/>
      <c r="K3033" s="41"/>
      <c r="L3033" s="42"/>
      <c r="M3033" s="43"/>
    </row>
    <row r="3034" spans="1:13" ht="12.75" customHeight="1">
      <c r="A3034" s="42"/>
      <c r="B3034" s="50"/>
      <c r="C3034" s="39"/>
      <c r="D3034" s="38"/>
      <c r="E3034" s="40"/>
      <c r="F3034" s="41"/>
      <c r="G3034" s="41"/>
      <c r="H3034" s="41"/>
      <c r="I3034" s="41"/>
      <c r="J3034" s="41"/>
      <c r="K3034" s="41"/>
      <c r="L3034" s="42"/>
      <c r="M3034" s="43"/>
    </row>
    <row r="3035" spans="1:13" ht="12.75" customHeight="1">
      <c r="A3035" s="42"/>
      <c r="B3035" s="50"/>
      <c r="C3035" s="39"/>
      <c r="D3035" s="38"/>
      <c r="E3035" s="40"/>
      <c r="F3035" s="41"/>
      <c r="G3035" s="41"/>
      <c r="H3035" s="41"/>
      <c r="I3035" s="41"/>
      <c r="J3035" s="41"/>
      <c r="K3035" s="41"/>
      <c r="L3035" s="42"/>
      <c r="M3035" s="43"/>
    </row>
    <row r="3036" spans="1:13" ht="12.75" customHeight="1">
      <c r="A3036" s="42"/>
      <c r="B3036" s="50"/>
      <c r="C3036" s="39"/>
      <c r="D3036" s="38"/>
      <c r="E3036" s="40"/>
      <c r="F3036" s="41"/>
      <c r="G3036" s="41"/>
      <c r="H3036" s="41"/>
      <c r="I3036" s="41"/>
      <c r="J3036" s="41"/>
      <c r="K3036" s="41"/>
      <c r="L3036" s="42"/>
      <c r="M3036" s="43"/>
    </row>
    <row r="3037" spans="1:13" ht="12.75" customHeight="1">
      <c r="A3037" s="42"/>
      <c r="B3037" s="50"/>
      <c r="C3037" s="39"/>
      <c r="D3037" s="38"/>
      <c r="E3037" s="40"/>
      <c r="F3037" s="41"/>
      <c r="G3037" s="41"/>
      <c r="H3037" s="41"/>
      <c r="I3037" s="41"/>
      <c r="J3037" s="41"/>
      <c r="K3037" s="41"/>
      <c r="L3037" s="42"/>
      <c r="M3037" s="43"/>
    </row>
    <row r="3038" spans="1:13" ht="12.75" customHeight="1">
      <c r="A3038" s="42"/>
      <c r="B3038" s="50"/>
      <c r="C3038" s="39"/>
      <c r="D3038" s="38"/>
      <c r="E3038" s="40"/>
      <c r="F3038" s="41"/>
      <c r="G3038" s="41"/>
      <c r="H3038" s="41"/>
      <c r="I3038" s="41"/>
      <c r="J3038" s="41"/>
      <c r="K3038" s="41"/>
      <c r="L3038" s="42"/>
      <c r="M3038" s="43"/>
    </row>
    <row r="3039" spans="1:13" ht="12.75" customHeight="1">
      <c r="A3039" s="42"/>
      <c r="B3039" s="50"/>
      <c r="C3039" s="39"/>
      <c r="D3039" s="38"/>
      <c r="E3039" s="40"/>
      <c r="F3039" s="41"/>
      <c r="G3039" s="41"/>
      <c r="H3039" s="41"/>
      <c r="I3039" s="41"/>
      <c r="J3039" s="41"/>
      <c r="K3039" s="41"/>
      <c r="L3039" s="42"/>
      <c r="M3039" s="43"/>
    </row>
    <row r="3040" spans="1:13" ht="12.75" customHeight="1">
      <c r="A3040" s="42"/>
      <c r="B3040" s="50"/>
      <c r="C3040" s="39"/>
      <c r="D3040" s="38"/>
      <c r="E3040" s="40"/>
      <c r="F3040" s="41"/>
      <c r="G3040" s="41"/>
      <c r="H3040" s="41"/>
      <c r="I3040" s="41"/>
      <c r="J3040" s="41"/>
      <c r="K3040" s="41"/>
      <c r="L3040" s="42"/>
      <c r="M3040" s="43"/>
    </row>
    <row r="3041" spans="1:13" ht="12.75" customHeight="1">
      <c r="A3041" s="42"/>
      <c r="B3041" s="50"/>
      <c r="C3041" s="39"/>
      <c r="D3041" s="38"/>
      <c r="E3041" s="40"/>
      <c r="F3041" s="41"/>
      <c r="G3041" s="41"/>
      <c r="H3041" s="41"/>
      <c r="I3041" s="41"/>
      <c r="J3041" s="41"/>
      <c r="K3041" s="41"/>
      <c r="L3041" s="42"/>
      <c r="M3041" s="43"/>
    </row>
    <row r="3042" spans="1:13" ht="12.75" customHeight="1">
      <c r="A3042" s="42"/>
      <c r="B3042" s="50"/>
      <c r="C3042" s="39"/>
      <c r="D3042" s="38"/>
      <c r="E3042" s="40"/>
      <c r="F3042" s="41"/>
      <c r="G3042" s="41"/>
      <c r="H3042" s="41"/>
      <c r="I3042" s="41"/>
      <c r="J3042" s="41"/>
      <c r="K3042" s="41"/>
      <c r="L3042" s="42"/>
      <c r="M3042" s="43"/>
    </row>
    <row r="3043" spans="1:13" ht="12.75" customHeight="1">
      <c r="A3043" s="42"/>
      <c r="B3043" s="50"/>
      <c r="C3043" s="39"/>
      <c r="D3043" s="38"/>
      <c r="E3043" s="40"/>
      <c r="F3043" s="41"/>
      <c r="G3043" s="41"/>
      <c r="H3043" s="41"/>
      <c r="I3043" s="41"/>
      <c r="J3043" s="41"/>
      <c r="K3043" s="41"/>
      <c r="L3043" s="42"/>
      <c r="M3043" s="43"/>
    </row>
    <row r="3044" spans="1:13" ht="12.75" customHeight="1">
      <c r="A3044" s="42"/>
      <c r="B3044" s="50"/>
      <c r="C3044" s="39"/>
      <c r="D3044" s="38"/>
      <c r="E3044" s="40"/>
      <c r="F3044" s="41"/>
      <c r="G3044" s="41"/>
      <c r="H3044" s="41"/>
      <c r="I3044" s="41"/>
      <c r="J3044" s="41"/>
      <c r="K3044" s="41"/>
      <c r="L3044" s="42"/>
      <c r="M3044" s="43"/>
    </row>
    <row r="3045" spans="1:13" ht="12.75" customHeight="1">
      <c r="A3045" s="42"/>
      <c r="B3045" s="50"/>
      <c r="C3045" s="39"/>
      <c r="D3045" s="38"/>
      <c r="E3045" s="40"/>
      <c r="F3045" s="41"/>
      <c r="G3045" s="41"/>
      <c r="H3045" s="41"/>
      <c r="I3045" s="41"/>
      <c r="J3045" s="41"/>
      <c r="K3045" s="41"/>
      <c r="L3045" s="42"/>
      <c r="M3045" s="43"/>
    </row>
    <row r="3046" spans="1:13" ht="12.75" customHeight="1">
      <c r="A3046" s="42"/>
      <c r="B3046" s="50"/>
      <c r="C3046" s="39"/>
      <c r="D3046" s="38"/>
      <c r="E3046" s="40"/>
      <c r="F3046" s="41"/>
      <c r="G3046" s="41"/>
      <c r="H3046" s="41"/>
      <c r="I3046" s="41"/>
      <c r="J3046" s="41"/>
      <c r="K3046" s="41"/>
      <c r="L3046" s="42"/>
      <c r="M3046" s="43"/>
    </row>
    <row r="3047" spans="1:13" ht="12.75" customHeight="1">
      <c r="A3047" s="42"/>
      <c r="B3047" s="50"/>
      <c r="C3047" s="39"/>
      <c r="D3047" s="38"/>
      <c r="E3047" s="40"/>
      <c r="F3047" s="41"/>
      <c r="G3047" s="41"/>
      <c r="H3047" s="41"/>
      <c r="I3047" s="41"/>
      <c r="J3047" s="41"/>
      <c r="K3047" s="41"/>
      <c r="L3047" s="42"/>
      <c r="M3047" s="43"/>
    </row>
    <row r="3048" spans="1:13" ht="12.75" customHeight="1">
      <c r="A3048" s="42"/>
      <c r="B3048" s="50"/>
      <c r="C3048" s="39"/>
      <c r="D3048" s="38"/>
      <c r="E3048" s="40"/>
      <c r="F3048" s="41"/>
      <c r="G3048" s="41"/>
      <c r="H3048" s="41"/>
      <c r="I3048" s="41"/>
      <c r="J3048" s="41"/>
      <c r="K3048" s="41"/>
      <c r="L3048" s="42"/>
      <c r="M3048" s="43"/>
    </row>
    <row r="3049" spans="1:13" ht="12.75" customHeight="1">
      <c r="A3049" s="42"/>
      <c r="B3049" s="50"/>
      <c r="C3049" s="39"/>
      <c r="D3049" s="38"/>
      <c r="E3049" s="40"/>
      <c r="F3049" s="41"/>
      <c r="G3049" s="41"/>
      <c r="H3049" s="41"/>
      <c r="I3049" s="41"/>
      <c r="J3049" s="41"/>
      <c r="K3049" s="41"/>
      <c r="L3049" s="42"/>
      <c r="M3049" s="43"/>
    </row>
    <row r="3050" spans="1:13" ht="12.75" customHeight="1">
      <c r="A3050" s="42"/>
      <c r="B3050" s="50"/>
      <c r="C3050" s="39"/>
      <c r="D3050" s="38"/>
      <c r="E3050" s="40"/>
      <c r="F3050" s="41"/>
      <c r="G3050" s="41"/>
      <c r="H3050" s="41"/>
      <c r="I3050" s="41"/>
      <c r="J3050" s="41"/>
      <c r="K3050" s="41"/>
      <c r="L3050" s="42"/>
      <c r="M3050" s="43"/>
    </row>
    <row r="3051" spans="1:13" ht="12.75" customHeight="1">
      <c r="A3051" s="42"/>
      <c r="B3051" s="50"/>
      <c r="C3051" s="39"/>
      <c r="D3051" s="38"/>
      <c r="E3051" s="49"/>
      <c r="F3051" s="41"/>
      <c r="G3051" s="41"/>
      <c r="H3051" s="41"/>
      <c r="I3051" s="41"/>
      <c r="J3051" s="41"/>
      <c r="K3051" s="41"/>
      <c r="L3051" s="42"/>
      <c r="M3051" s="43"/>
    </row>
    <row r="3052" spans="1:13" ht="12.75" customHeight="1">
      <c r="A3052" s="42"/>
      <c r="B3052" s="50"/>
      <c r="C3052" s="39"/>
      <c r="D3052" s="38"/>
      <c r="E3052" s="40"/>
      <c r="F3052" s="41"/>
      <c r="G3052" s="41"/>
      <c r="H3052" s="41"/>
      <c r="I3052" s="41"/>
      <c r="J3052" s="41"/>
      <c r="K3052" s="41"/>
      <c r="L3052" s="42"/>
      <c r="M3052" s="43"/>
    </row>
    <row r="3053" spans="1:13" ht="12.75" customHeight="1">
      <c r="A3053" s="42"/>
      <c r="B3053" s="50"/>
      <c r="C3053" s="39"/>
      <c r="D3053" s="38"/>
      <c r="E3053" s="40"/>
      <c r="F3053" s="41"/>
      <c r="G3053" s="41"/>
      <c r="H3053" s="41"/>
      <c r="I3053" s="41"/>
      <c r="J3053" s="41"/>
      <c r="K3053" s="41"/>
      <c r="L3053" s="42"/>
      <c r="M3053" s="43"/>
    </row>
    <row r="3054" spans="1:13" ht="12.75" customHeight="1">
      <c r="A3054" s="42"/>
      <c r="B3054" s="50"/>
      <c r="C3054" s="39"/>
      <c r="D3054" s="38"/>
      <c r="E3054" s="40"/>
      <c r="F3054" s="41"/>
      <c r="G3054" s="41"/>
      <c r="H3054" s="41"/>
      <c r="I3054" s="41"/>
      <c r="J3054" s="41"/>
      <c r="K3054" s="41"/>
      <c r="L3054" s="42"/>
      <c r="M3054" s="43"/>
    </row>
    <row r="3055" spans="1:13" ht="12.75" customHeight="1">
      <c r="A3055" s="42"/>
      <c r="B3055" s="50"/>
      <c r="C3055" s="39"/>
      <c r="D3055" s="38"/>
      <c r="E3055" s="40"/>
      <c r="F3055" s="41"/>
      <c r="G3055" s="41"/>
      <c r="H3055" s="41"/>
      <c r="I3055" s="41"/>
      <c r="J3055" s="41"/>
      <c r="K3055" s="41"/>
      <c r="L3055" s="42"/>
      <c r="M3055" s="43"/>
    </row>
    <row r="3056" spans="1:13" ht="12.75" customHeight="1">
      <c r="A3056" s="42"/>
      <c r="B3056" s="50"/>
      <c r="C3056" s="39"/>
      <c r="D3056" s="38"/>
      <c r="E3056" s="40"/>
      <c r="F3056" s="41"/>
      <c r="G3056" s="41"/>
      <c r="H3056" s="41"/>
      <c r="I3056" s="41"/>
      <c r="J3056" s="41"/>
      <c r="K3056" s="41"/>
      <c r="L3056" s="42"/>
      <c r="M3056" s="43"/>
    </row>
    <row r="3057" spans="1:13" ht="12.75" customHeight="1">
      <c r="A3057" s="42"/>
      <c r="B3057" s="50"/>
      <c r="C3057" s="39"/>
      <c r="D3057" s="38"/>
      <c r="E3057" s="40"/>
      <c r="F3057" s="41"/>
      <c r="G3057" s="41"/>
      <c r="H3057" s="41"/>
      <c r="I3057" s="41"/>
      <c r="J3057" s="41"/>
      <c r="K3057" s="41"/>
      <c r="L3057" s="42"/>
      <c r="M3057" s="43"/>
    </row>
    <row r="3058" spans="1:13" ht="12.75" customHeight="1">
      <c r="A3058" s="42"/>
      <c r="B3058" s="50"/>
      <c r="C3058" s="39"/>
      <c r="D3058" s="38"/>
      <c r="E3058" s="40"/>
      <c r="F3058" s="41"/>
      <c r="G3058" s="41"/>
      <c r="H3058" s="41"/>
      <c r="I3058" s="41"/>
      <c r="J3058" s="41"/>
      <c r="K3058" s="41"/>
      <c r="L3058" s="42"/>
      <c r="M3058" s="43"/>
    </row>
    <row r="3059" spans="1:13" ht="12.75" customHeight="1">
      <c r="A3059" s="42"/>
      <c r="B3059" s="50"/>
      <c r="C3059" s="39"/>
      <c r="D3059" s="38"/>
      <c r="E3059" s="40"/>
      <c r="F3059" s="41"/>
      <c r="G3059" s="41"/>
      <c r="H3059" s="41"/>
      <c r="I3059" s="41"/>
      <c r="J3059" s="41"/>
      <c r="K3059" s="41"/>
      <c r="L3059" s="42"/>
      <c r="M3059" s="43"/>
    </row>
    <row r="3060" spans="1:13" ht="12.75" customHeight="1">
      <c r="A3060" s="42"/>
      <c r="B3060" s="50"/>
      <c r="C3060" s="39"/>
      <c r="D3060" s="38"/>
      <c r="E3060" s="40"/>
      <c r="F3060" s="41"/>
      <c r="G3060" s="41"/>
      <c r="H3060" s="41"/>
      <c r="I3060" s="41"/>
      <c r="J3060" s="41"/>
      <c r="K3060" s="41"/>
      <c r="L3060" s="42"/>
      <c r="M3060" s="43"/>
    </row>
    <row r="3061" spans="1:13" ht="12.75" customHeight="1">
      <c r="A3061" s="42"/>
      <c r="B3061" s="50"/>
      <c r="C3061" s="39"/>
      <c r="D3061" s="38"/>
      <c r="E3061" s="40"/>
      <c r="F3061" s="41"/>
      <c r="G3061" s="41"/>
      <c r="H3061" s="41"/>
      <c r="I3061" s="41"/>
      <c r="J3061" s="41"/>
      <c r="K3061" s="41"/>
      <c r="L3061" s="42"/>
      <c r="M3061" s="43"/>
    </row>
    <row r="3062" spans="1:13" ht="12.75" customHeight="1">
      <c r="A3062" s="42"/>
      <c r="B3062" s="50"/>
      <c r="C3062" s="39"/>
      <c r="D3062" s="38"/>
      <c r="E3062" s="40"/>
      <c r="F3062" s="41"/>
      <c r="G3062" s="41"/>
      <c r="H3062" s="41"/>
      <c r="I3062" s="41"/>
      <c r="J3062" s="41"/>
      <c r="K3062" s="41"/>
      <c r="L3062" s="42"/>
      <c r="M3062" s="43"/>
    </row>
    <row r="3063" spans="1:13" ht="12.75" customHeight="1">
      <c r="A3063" s="42"/>
      <c r="B3063" s="50"/>
      <c r="C3063" s="39"/>
      <c r="D3063" s="38"/>
      <c r="E3063" s="40"/>
      <c r="F3063" s="41"/>
      <c r="G3063" s="41"/>
      <c r="H3063" s="41"/>
      <c r="I3063" s="41"/>
      <c r="J3063" s="41"/>
      <c r="K3063" s="41"/>
      <c r="L3063" s="42"/>
      <c r="M3063" s="43"/>
    </row>
    <row r="3064" spans="1:13" ht="12.75" customHeight="1">
      <c r="A3064" s="42"/>
      <c r="B3064" s="50"/>
      <c r="C3064" s="39"/>
      <c r="D3064" s="38"/>
      <c r="E3064" s="40"/>
      <c r="F3064" s="41"/>
      <c r="G3064" s="41"/>
      <c r="H3064" s="41"/>
      <c r="I3064" s="41"/>
      <c r="J3064" s="41"/>
      <c r="K3064" s="41"/>
      <c r="L3064" s="42"/>
      <c r="M3064" s="43"/>
    </row>
    <row r="3065" spans="1:13" ht="12.75" customHeight="1">
      <c r="A3065" s="42"/>
      <c r="B3065" s="50"/>
      <c r="C3065" s="39"/>
      <c r="D3065" s="38"/>
      <c r="E3065" s="40"/>
      <c r="F3065" s="41"/>
      <c r="G3065" s="41"/>
      <c r="H3065" s="41"/>
      <c r="I3065" s="41"/>
      <c r="J3065" s="41"/>
      <c r="K3065" s="41"/>
      <c r="L3065" s="42"/>
      <c r="M3065" s="43"/>
    </row>
    <row r="3066" spans="1:13" ht="12.75" customHeight="1">
      <c r="A3066" s="42"/>
      <c r="B3066" s="50"/>
      <c r="C3066" s="39"/>
      <c r="D3066" s="38"/>
      <c r="E3066" s="40"/>
      <c r="F3066" s="41"/>
      <c r="G3066" s="41"/>
      <c r="H3066" s="41"/>
      <c r="I3066" s="41"/>
      <c r="J3066" s="41"/>
      <c r="K3066" s="41"/>
      <c r="L3066" s="42"/>
      <c r="M3066" s="43"/>
    </row>
    <row r="3067" spans="1:13" ht="12.75" customHeight="1">
      <c r="A3067" s="42"/>
      <c r="B3067" s="50"/>
      <c r="C3067" s="39"/>
      <c r="D3067" s="38"/>
      <c r="E3067" s="40"/>
      <c r="F3067" s="41"/>
      <c r="G3067" s="41"/>
      <c r="H3067" s="41"/>
      <c r="I3067" s="41"/>
      <c r="J3067" s="41"/>
      <c r="K3067" s="41"/>
      <c r="L3067" s="42"/>
      <c r="M3067" s="43"/>
    </row>
    <row r="3068" spans="1:13" ht="12.75" customHeight="1">
      <c r="A3068" s="42"/>
      <c r="B3068" s="50"/>
      <c r="C3068" s="39"/>
      <c r="D3068" s="38"/>
      <c r="E3068" s="40"/>
      <c r="F3068" s="41"/>
      <c r="G3068" s="41"/>
      <c r="H3068" s="41"/>
      <c r="I3068" s="41"/>
      <c r="J3068" s="41"/>
      <c r="K3068" s="41"/>
      <c r="L3068" s="42"/>
      <c r="M3068" s="43"/>
    </row>
    <row r="3069" spans="1:13" ht="12.75" customHeight="1">
      <c r="A3069" s="42"/>
      <c r="B3069" s="50"/>
      <c r="C3069" s="39"/>
      <c r="D3069" s="38"/>
      <c r="E3069" s="40"/>
      <c r="F3069" s="41"/>
      <c r="G3069" s="41"/>
      <c r="H3069" s="41"/>
      <c r="I3069" s="41"/>
      <c r="J3069" s="41"/>
      <c r="K3069" s="41"/>
      <c r="L3069" s="42"/>
      <c r="M3069" s="43"/>
    </row>
    <row r="3070" spans="1:13" ht="12.75" customHeight="1">
      <c r="A3070" s="42"/>
      <c r="B3070" s="50"/>
      <c r="C3070" s="39"/>
      <c r="D3070" s="38"/>
      <c r="E3070" s="40"/>
      <c r="F3070" s="41"/>
      <c r="G3070" s="41"/>
      <c r="H3070" s="41"/>
      <c r="I3070" s="41"/>
      <c r="J3070" s="41"/>
      <c r="K3070" s="41"/>
      <c r="L3070" s="42"/>
      <c r="M3070" s="43"/>
    </row>
    <row r="3071" spans="1:13" ht="12.75" customHeight="1">
      <c r="A3071" s="42"/>
      <c r="B3071" s="50"/>
      <c r="C3071" s="39"/>
      <c r="D3071" s="38"/>
      <c r="E3071" s="40"/>
      <c r="F3071" s="41"/>
      <c r="G3071" s="41"/>
      <c r="H3071" s="41"/>
      <c r="I3071" s="41"/>
      <c r="J3071" s="41"/>
      <c r="K3071" s="41"/>
      <c r="L3071" s="42"/>
      <c r="M3071" s="43"/>
    </row>
    <row r="3072" spans="1:13" ht="12.75" customHeight="1">
      <c r="A3072" s="42"/>
      <c r="B3072" s="50"/>
      <c r="C3072" s="39"/>
      <c r="D3072" s="38"/>
      <c r="E3072" s="49"/>
      <c r="F3072" s="41"/>
      <c r="G3072" s="41"/>
      <c r="H3072" s="41"/>
      <c r="I3072" s="41"/>
      <c r="J3072" s="41"/>
      <c r="K3072" s="41"/>
      <c r="L3072" s="42"/>
      <c r="M3072" s="43"/>
    </row>
    <row r="3073" spans="1:13" ht="12.75" customHeight="1">
      <c r="A3073" s="42"/>
      <c r="B3073" s="50"/>
      <c r="C3073" s="39"/>
      <c r="D3073" s="38"/>
      <c r="E3073" s="40"/>
      <c r="F3073" s="41"/>
      <c r="G3073" s="41"/>
      <c r="H3073" s="41"/>
      <c r="I3073" s="41"/>
      <c r="J3073" s="41"/>
      <c r="K3073" s="41"/>
      <c r="L3073" s="42"/>
      <c r="M3073" s="43"/>
    </row>
    <row r="3074" spans="1:13" ht="12.75" customHeight="1">
      <c r="A3074" s="42"/>
      <c r="B3074" s="50"/>
      <c r="C3074" s="39"/>
      <c r="D3074" s="38"/>
      <c r="E3074" s="40"/>
      <c r="F3074" s="41"/>
      <c r="G3074" s="41"/>
      <c r="H3074" s="41"/>
      <c r="I3074" s="41"/>
      <c r="J3074" s="41"/>
      <c r="K3074" s="41"/>
      <c r="L3074" s="42"/>
      <c r="M3074" s="43"/>
    </row>
    <row r="3075" spans="1:13" ht="12.75" customHeight="1">
      <c r="A3075" s="42"/>
      <c r="B3075" s="50"/>
      <c r="C3075" s="39"/>
      <c r="D3075" s="38"/>
      <c r="E3075" s="40"/>
      <c r="F3075" s="41"/>
      <c r="G3075" s="41"/>
      <c r="H3075" s="41"/>
      <c r="I3075" s="41"/>
      <c r="J3075" s="41"/>
      <c r="K3075" s="41"/>
      <c r="L3075" s="42"/>
      <c r="M3075" s="43"/>
    </row>
    <row r="3076" spans="1:13" ht="12.75" customHeight="1">
      <c r="A3076" s="42"/>
      <c r="B3076" s="50"/>
      <c r="C3076" s="39"/>
      <c r="D3076" s="38"/>
      <c r="E3076" s="40"/>
      <c r="F3076" s="41"/>
      <c r="G3076" s="41"/>
      <c r="H3076" s="41"/>
      <c r="I3076" s="41"/>
      <c r="J3076" s="41"/>
      <c r="K3076" s="41"/>
      <c r="L3076" s="42"/>
      <c r="M3076" s="43"/>
    </row>
    <row r="3077" spans="1:13" ht="12.75" customHeight="1">
      <c r="A3077" s="42"/>
      <c r="B3077" s="50"/>
      <c r="C3077" s="39"/>
      <c r="D3077" s="38"/>
      <c r="E3077" s="40"/>
      <c r="F3077" s="41"/>
      <c r="G3077" s="41"/>
      <c r="H3077" s="41"/>
      <c r="I3077" s="41"/>
      <c r="J3077" s="41"/>
      <c r="K3077" s="41"/>
      <c r="L3077" s="42"/>
      <c r="M3077" s="43"/>
    </row>
    <row r="3078" spans="1:13" ht="12.75" customHeight="1">
      <c r="A3078" s="42"/>
      <c r="B3078" s="50"/>
      <c r="C3078" s="39"/>
      <c r="D3078" s="38"/>
      <c r="E3078" s="40"/>
      <c r="F3078" s="41"/>
      <c r="G3078" s="41"/>
      <c r="H3078" s="41"/>
      <c r="I3078" s="41"/>
      <c r="J3078" s="41"/>
      <c r="K3078" s="41"/>
      <c r="L3078" s="42"/>
      <c r="M3078" s="43"/>
    </row>
    <row r="3079" spans="1:13" ht="12.75" customHeight="1">
      <c r="A3079" s="42"/>
      <c r="B3079" s="50"/>
      <c r="C3079" s="39"/>
      <c r="D3079" s="38"/>
      <c r="E3079" s="40"/>
      <c r="F3079" s="41"/>
      <c r="G3079" s="41"/>
      <c r="H3079" s="41"/>
      <c r="I3079" s="41"/>
      <c r="J3079" s="41"/>
      <c r="K3079" s="41"/>
      <c r="L3079" s="42"/>
      <c r="M3079" s="43"/>
    </row>
    <row r="3080" spans="1:13" ht="12.75" customHeight="1">
      <c r="A3080" s="42"/>
      <c r="B3080" s="50"/>
      <c r="C3080" s="39"/>
      <c r="D3080" s="38"/>
      <c r="E3080" s="40"/>
      <c r="F3080" s="41"/>
      <c r="G3080" s="41"/>
      <c r="H3080" s="41"/>
      <c r="I3080" s="41"/>
      <c r="J3080" s="41"/>
      <c r="K3080" s="41"/>
      <c r="L3080" s="42"/>
      <c r="M3080" s="43"/>
    </row>
    <row r="3081" spans="1:13" ht="12.75" customHeight="1">
      <c r="A3081" s="42"/>
      <c r="B3081" s="50"/>
      <c r="C3081" s="39"/>
      <c r="D3081" s="38"/>
      <c r="E3081" s="40"/>
      <c r="F3081" s="41"/>
      <c r="G3081" s="41"/>
      <c r="H3081" s="41"/>
      <c r="I3081" s="41"/>
      <c r="J3081" s="41"/>
      <c r="K3081" s="41"/>
      <c r="L3081" s="42"/>
      <c r="M3081" s="43"/>
    </row>
    <row r="3082" spans="1:13" ht="12.75" customHeight="1">
      <c r="A3082" s="42"/>
      <c r="B3082" s="50"/>
      <c r="C3082" s="39"/>
      <c r="D3082" s="38"/>
      <c r="E3082" s="40"/>
      <c r="F3082" s="41"/>
      <c r="G3082" s="41"/>
      <c r="H3082" s="41"/>
      <c r="I3082" s="41"/>
      <c r="J3082" s="41"/>
      <c r="K3082" s="41"/>
      <c r="L3082" s="42"/>
      <c r="M3082" s="43"/>
    </row>
    <row r="3083" spans="1:13" ht="12.75" customHeight="1">
      <c r="A3083" s="42"/>
      <c r="B3083" s="50"/>
      <c r="C3083" s="39"/>
      <c r="D3083" s="38"/>
      <c r="E3083" s="40"/>
      <c r="F3083" s="41"/>
      <c r="G3083" s="41"/>
      <c r="H3083" s="41"/>
      <c r="I3083" s="41"/>
      <c r="J3083" s="41"/>
      <c r="K3083" s="41"/>
      <c r="L3083" s="42"/>
      <c r="M3083" s="43"/>
    </row>
    <row r="3084" spans="1:13" ht="12.75" customHeight="1">
      <c r="A3084" s="42"/>
      <c r="B3084" s="50"/>
      <c r="C3084" s="39"/>
      <c r="D3084" s="38"/>
      <c r="E3084" s="40"/>
      <c r="F3084" s="41"/>
      <c r="G3084" s="41"/>
      <c r="H3084" s="41"/>
      <c r="I3084" s="41"/>
      <c r="J3084" s="41"/>
      <c r="K3084" s="41"/>
      <c r="L3084" s="42"/>
      <c r="M3084" s="43"/>
    </row>
    <row r="3085" spans="1:13" ht="12.75" customHeight="1">
      <c r="A3085" s="42"/>
      <c r="B3085" s="50"/>
      <c r="C3085" s="39"/>
      <c r="D3085" s="38"/>
      <c r="E3085" s="40"/>
      <c r="F3085" s="41"/>
      <c r="G3085" s="41"/>
      <c r="H3085" s="41"/>
      <c r="I3085" s="41"/>
      <c r="J3085" s="41"/>
      <c r="K3085" s="41"/>
      <c r="L3085" s="42"/>
      <c r="M3085" s="43"/>
    </row>
    <row r="3086" spans="1:13" ht="12.75" customHeight="1">
      <c r="A3086" s="42"/>
      <c r="B3086" s="50"/>
      <c r="C3086" s="39"/>
      <c r="D3086" s="38"/>
      <c r="E3086" s="40"/>
      <c r="F3086" s="41"/>
      <c r="G3086" s="41"/>
      <c r="H3086" s="41"/>
      <c r="I3086" s="41"/>
      <c r="J3086" s="41"/>
      <c r="K3086" s="41"/>
      <c r="L3086" s="42"/>
      <c r="M3086" s="43"/>
    </row>
    <row r="3087" spans="1:13" ht="12.75" customHeight="1">
      <c r="A3087" s="42"/>
      <c r="B3087" s="50"/>
      <c r="C3087" s="39"/>
      <c r="D3087" s="38"/>
      <c r="E3087" s="40"/>
      <c r="F3087" s="41"/>
      <c r="G3087" s="41"/>
      <c r="H3087" s="41"/>
      <c r="I3087" s="41"/>
      <c r="J3087" s="41"/>
      <c r="K3087" s="41"/>
      <c r="L3087" s="42"/>
      <c r="M3087" s="43"/>
    </row>
    <row r="3088" spans="1:13" ht="12.75" customHeight="1">
      <c r="A3088" s="42"/>
      <c r="B3088" s="50"/>
      <c r="C3088" s="39"/>
      <c r="D3088" s="38"/>
      <c r="E3088" s="40"/>
      <c r="F3088" s="41"/>
      <c r="G3088" s="41"/>
      <c r="H3088" s="41"/>
      <c r="I3088" s="41"/>
      <c r="J3088" s="41"/>
      <c r="K3088" s="41"/>
      <c r="L3088" s="42"/>
      <c r="M3088" s="43"/>
    </row>
    <row r="3089" spans="1:13" ht="12.75" customHeight="1">
      <c r="A3089" s="42"/>
      <c r="B3089" s="50"/>
      <c r="C3089" s="39"/>
      <c r="D3089" s="38"/>
      <c r="E3089" s="40"/>
      <c r="F3089" s="41"/>
      <c r="G3089" s="41"/>
      <c r="H3089" s="41"/>
      <c r="I3089" s="41"/>
      <c r="J3089" s="41"/>
      <c r="K3089" s="41"/>
      <c r="L3089" s="42"/>
      <c r="M3089" s="43"/>
    </row>
    <row r="3090" spans="1:13" ht="12.75" customHeight="1">
      <c r="A3090" s="42"/>
      <c r="B3090" s="50"/>
      <c r="C3090" s="39"/>
      <c r="D3090" s="38"/>
      <c r="E3090" s="40"/>
      <c r="F3090" s="41"/>
      <c r="G3090" s="41"/>
      <c r="H3090" s="41"/>
      <c r="I3090" s="41"/>
      <c r="J3090" s="41"/>
      <c r="K3090" s="41"/>
      <c r="L3090" s="42"/>
      <c r="M3090" s="43"/>
    </row>
    <row r="3091" spans="1:13" ht="12.75" customHeight="1">
      <c r="A3091" s="42"/>
      <c r="B3091" s="50"/>
      <c r="C3091" s="39"/>
      <c r="D3091" s="38"/>
      <c r="E3091" s="40"/>
      <c r="F3091" s="41"/>
      <c r="G3091" s="41"/>
      <c r="H3091" s="41"/>
      <c r="I3091" s="41"/>
      <c r="J3091" s="41"/>
      <c r="K3091" s="41"/>
      <c r="L3091" s="42"/>
      <c r="M3091" s="43"/>
    </row>
    <row r="3092" spans="1:13" ht="12.75" customHeight="1">
      <c r="A3092" s="42"/>
      <c r="B3092" s="50"/>
      <c r="C3092" s="39"/>
      <c r="D3092" s="38"/>
      <c r="E3092" s="40"/>
      <c r="F3092" s="41"/>
      <c r="G3092" s="41"/>
      <c r="H3092" s="41"/>
      <c r="I3092" s="41"/>
      <c r="J3092" s="41"/>
      <c r="K3092" s="41"/>
      <c r="L3092" s="42"/>
      <c r="M3092" s="43"/>
    </row>
    <row r="3093" spans="1:13" ht="12.75" customHeight="1">
      <c r="A3093" s="42"/>
      <c r="B3093" s="50"/>
      <c r="C3093" s="39"/>
      <c r="D3093" s="38"/>
      <c r="E3093" s="49"/>
      <c r="F3093" s="41"/>
      <c r="G3093" s="41"/>
      <c r="H3093" s="41"/>
      <c r="I3093" s="41"/>
      <c r="J3093" s="41"/>
      <c r="K3093" s="41"/>
      <c r="L3093" s="42"/>
      <c r="M3093" s="43"/>
    </row>
    <row r="3094" spans="1:13" ht="12.75" customHeight="1">
      <c r="A3094" s="42"/>
      <c r="B3094" s="50"/>
      <c r="C3094" s="39"/>
      <c r="D3094" s="38"/>
      <c r="E3094" s="40"/>
      <c r="F3094" s="41"/>
      <c r="G3094" s="41"/>
      <c r="H3094" s="41"/>
      <c r="I3094" s="41"/>
      <c r="J3094" s="41"/>
      <c r="K3094" s="41"/>
      <c r="L3094" s="42"/>
      <c r="M3094" s="43"/>
    </row>
    <row r="3095" spans="1:13" ht="12.75" customHeight="1">
      <c r="A3095" s="42"/>
      <c r="B3095" s="50"/>
      <c r="C3095" s="39"/>
      <c r="D3095" s="38"/>
      <c r="E3095" s="40"/>
      <c r="F3095" s="41"/>
      <c r="G3095" s="41"/>
      <c r="H3095" s="41"/>
      <c r="I3095" s="41"/>
      <c r="J3095" s="41"/>
      <c r="K3095" s="41"/>
      <c r="L3095" s="42"/>
      <c r="M3095" s="43"/>
    </row>
    <row r="3096" spans="1:13" ht="12.75" customHeight="1">
      <c r="A3096" s="42"/>
      <c r="B3096" s="50"/>
      <c r="C3096" s="39"/>
      <c r="D3096" s="38"/>
      <c r="E3096" s="40"/>
      <c r="F3096" s="41"/>
      <c r="G3096" s="41"/>
      <c r="H3096" s="41"/>
      <c r="I3096" s="41"/>
      <c r="J3096" s="41"/>
      <c r="K3096" s="41"/>
      <c r="L3096" s="42"/>
      <c r="M3096" s="43"/>
    </row>
    <row r="3097" spans="1:13" ht="12.75" customHeight="1">
      <c r="A3097" s="42"/>
      <c r="B3097" s="50"/>
      <c r="C3097" s="39"/>
      <c r="D3097" s="38"/>
      <c r="E3097" s="40"/>
      <c r="F3097" s="41"/>
      <c r="G3097" s="41"/>
      <c r="H3097" s="41"/>
      <c r="I3097" s="41"/>
      <c r="J3097" s="41"/>
      <c r="K3097" s="41"/>
      <c r="L3097" s="42"/>
      <c r="M3097" s="43"/>
    </row>
    <row r="3098" spans="1:13" ht="12.75" customHeight="1">
      <c r="A3098" s="42"/>
      <c r="B3098" s="50"/>
      <c r="C3098" s="39"/>
      <c r="D3098" s="38"/>
      <c r="E3098" s="40"/>
      <c r="F3098" s="41"/>
      <c r="G3098" s="41"/>
      <c r="H3098" s="41"/>
      <c r="I3098" s="41"/>
      <c r="J3098" s="41"/>
      <c r="K3098" s="41"/>
      <c r="L3098" s="42"/>
      <c r="M3098" s="43"/>
    </row>
    <row r="3099" spans="1:13" ht="12.75" customHeight="1">
      <c r="A3099" s="42"/>
      <c r="B3099" s="50"/>
      <c r="C3099" s="39"/>
      <c r="D3099" s="38"/>
      <c r="E3099" s="40"/>
      <c r="F3099" s="41"/>
      <c r="G3099" s="41"/>
      <c r="H3099" s="41"/>
      <c r="I3099" s="41"/>
      <c r="J3099" s="41"/>
      <c r="K3099" s="41"/>
      <c r="L3099" s="42"/>
      <c r="M3099" s="43"/>
    </row>
    <row r="3100" spans="1:13" ht="12.75" customHeight="1">
      <c r="A3100" s="42"/>
      <c r="B3100" s="50"/>
      <c r="C3100" s="39"/>
      <c r="D3100" s="38"/>
      <c r="E3100" s="40"/>
      <c r="F3100" s="41"/>
      <c r="G3100" s="41"/>
      <c r="H3100" s="41"/>
      <c r="I3100" s="41"/>
      <c r="J3100" s="41"/>
      <c r="K3100" s="41"/>
      <c r="L3100" s="42"/>
      <c r="M3100" s="43"/>
    </row>
    <row r="3101" spans="1:13" ht="12.75" customHeight="1">
      <c r="A3101" s="42"/>
      <c r="B3101" s="50"/>
      <c r="C3101" s="39"/>
      <c r="D3101" s="38"/>
      <c r="E3101" s="40"/>
      <c r="F3101" s="41"/>
      <c r="G3101" s="41"/>
      <c r="H3101" s="41"/>
      <c r="I3101" s="41"/>
      <c r="J3101" s="41"/>
      <c r="K3101" s="41"/>
      <c r="L3101" s="42"/>
      <c r="M3101" s="43"/>
    </row>
    <row r="3102" spans="1:13" ht="12.75" customHeight="1">
      <c r="A3102" s="42"/>
      <c r="B3102" s="50"/>
      <c r="C3102" s="39"/>
      <c r="D3102" s="38"/>
      <c r="E3102" s="40"/>
      <c r="F3102" s="41"/>
      <c r="G3102" s="41"/>
      <c r="H3102" s="41"/>
      <c r="I3102" s="41"/>
      <c r="J3102" s="41"/>
      <c r="K3102" s="41"/>
      <c r="L3102" s="42"/>
      <c r="M3102" s="43"/>
    </row>
    <row r="3103" spans="1:13" ht="12.75" customHeight="1">
      <c r="A3103" s="42"/>
      <c r="B3103" s="50"/>
      <c r="C3103" s="39"/>
      <c r="D3103" s="38"/>
      <c r="E3103" s="40"/>
      <c r="F3103" s="41"/>
      <c r="G3103" s="41"/>
      <c r="H3103" s="41"/>
      <c r="I3103" s="41"/>
      <c r="J3103" s="41"/>
      <c r="K3103" s="41"/>
      <c r="L3103" s="42"/>
      <c r="M3103" s="43"/>
    </row>
    <row r="3104" spans="1:13" ht="12.75" customHeight="1">
      <c r="A3104" s="42"/>
      <c r="B3104" s="50"/>
      <c r="C3104" s="39"/>
      <c r="D3104" s="38"/>
      <c r="E3104" s="40"/>
      <c r="F3104" s="41"/>
      <c r="G3104" s="41"/>
      <c r="H3104" s="41"/>
      <c r="I3104" s="41"/>
      <c r="J3104" s="41"/>
      <c r="K3104" s="41"/>
      <c r="L3104" s="42"/>
      <c r="M3104" s="43"/>
    </row>
    <row r="3105" spans="1:13" ht="12.75" customHeight="1">
      <c r="A3105" s="42"/>
      <c r="B3105" s="50"/>
      <c r="C3105" s="39"/>
      <c r="D3105" s="38"/>
      <c r="E3105" s="40"/>
      <c r="F3105" s="41"/>
      <c r="G3105" s="41"/>
      <c r="H3105" s="41"/>
      <c r="I3105" s="41"/>
      <c r="J3105" s="41"/>
      <c r="K3105" s="41"/>
      <c r="L3105" s="42"/>
      <c r="M3105" s="43"/>
    </row>
    <row r="3106" spans="1:13" ht="12.75" customHeight="1">
      <c r="A3106" s="42"/>
      <c r="B3106" s="50"/>
      <c r="C3106" s="39"/>
      <c r="D3106" s="38"/>
      <c r="E3106" s="40"/>
      <c r="F3106" s="41"/>
      <c r="G3106" s="41"/>
      <c r="H3106" s="41"/>
      <c r="I3106" s="41"/>
      <c r="J3106" s="41"/>
      <c r="K3106" s="41"/>
      <c r="L3106" s="42"/>
      <c r="M3106" s="43"/>
    </row>
    <row r="3107" spans="1:13" ht="12.75" customHeight="1">
      <c r="A3107" s="42"/>
      <c r="B3107" s="50"/>
      <c r="C3107" s="39"/>
      <c r="D3107" s="38"/>
      <c r="E3107" s="40"/>
      <c r="F3107" s="41"/>
      <c r="G3107" s="41"/>
      <c r="H3107" s="41"/>
      <c r="I3107" s="41"/>
      <c r="J3107" s="41"/>
      <c r="K3107" s="41"/>
      <c r="L3107" s="42"/>
      <c r="M3107" s="43"/>
    </row>
    <row r="3108" spans="1:13" ht="12.75" customHeight="1">
      <c r="A3108" s="42"/>
      <c r="B3108" s="50"/>
      <c r="C3108" s="39"/>
      <c r="D3108" s="38"/>
      <c r="E3108" s="40"/>
      <c r="F3108" s="41"/>
      <c r="G3108" s="41"/>
      <c r="H3108" s="41"/>
      <c r="I3108" s="41"/>
      <c r="J3108" s="41"/>
      <c r="K3108" s="41"/>
      <c r="L3108" s="42"/>
      <c r="M3108" s="43"/>
    </row>
    <row r="3109" spans="1:13" ht="12.75" customHeight="1">
      <c r="A3109" s="42"/>
      <c r="B3109" s="50"/>
      <c r="C3109" s="39"/>
      <c r="D3109" s="38"/>
      <c r="E3109" s="40"/>
      <c r="F3109" s="41"/>
      <c r="G3109" s="41"/>
      <c r="H3109" s="41"/>
      <c r="I3109" s="41"/>
      <c r="J3109" s="41"/>
      <c r="K3109" s="41"/>
      <c r="L3109" s="42"/>
      <c r="M3109" s="43"/>
    </row>
    <row r="3110" spans="1:13" ht="12.75" customHeight="1">
      <c r="A3110" s="42"/>
      <c r="B3110" s="50"/>
      <c r="C3110" s="39"/>
      <c r="D3110" s="38"/>
      <c r="E3110" s="40"/>
      <c r="F3110" s="41"/>
      <c r="G3110" s="41"/>
      <c r="H3110" s="41"/>
      <c r="I3110" s="41"/>
      <c r="J3110" s="41"/>
      <c r="K3110" s="41"/>
      <c r="L3110" s="42"/>
      <c r="M3110" s="43"/>
    </row>
    <row r="3111" spans="1:13" ht="12.75" customHeight="1">
      <c r="A3111" s="42"/>
      <c r="B3111" s="50"/>
      <c r="C3111" s="39"/>
      <c r="D3111" s="38"/>
      <c r="E3111" s="40"/>
      <c r="F3111" s="41"/>
      <c r="G3111" s="41"/>
      <c r="H3111" s="41"/>
      <c r="I3111" s="41"/>
      <c r="J3111" s="41"/>
      <c r="K3111" s="41"/>
      <c r="L3111" s="42"/>
      <c r="M3111" s="43"/>
    </row>
    <row r="3112" spans="1:13" ht="12.75" customHeight="1">
      <c r="A3112" s="42"/>
      <c r="B3112" s="50"/>
      <c r="C3112" s="39"/>
      <c r="D3112" s="38"/>
      <c r="E3112" s="40"/>
      <c r="F3112" s="41"/>
      <c r="G3112" s="41"/>
      <c r="H3112" s="41"/>
      <c r="I3112" s="41"/>
      <c r="J3112" s="41"/>
      <c r="K3112" s="41"/>
      <c r="L3112" s="42"/>
      <c r="M3112" s="43"/>
    </row>
    <row r="3113" spans="1:13" ht="12.75" customHeight="1">
      <c r="A3113" s="42"/>
      <c r="B3113" s="50"/>
      <c r="C3113" s="39"/>
      <c r="D3113" s="38"/>
      <c r="E3113" s="40"/>
      <c r="F3113" s="41"/>
      <c r="G3113" s="41"/>
      <c r="H3113" s="41"/>
      <c r="I3113" s="41"/>
      <c r="J3113" s="41"/>
      <c r="K3113" s="41"/>
      <c r="L3113" s="42"/>
      <c r="M3113" s="43"/>
    </row>
    <row r="3114" spans="1:13" ht="12.75" customHeight="1">
      <c r="A3114" s="42"/>
      <c r="B3114" s="50"/>
      <c r="C3114" s="39"/>
      <c r="D3114" s="38"/>
      <c r="E3114" s="49"/>
      <c r="F3114" s="41"/>
      <c r="G3114" s="41"/>
      <c r="H3114" s="41"/>
      <c r="I3114" s="41"/>
      <c r="J3114" s="41"/>
      <c r="K3114" s="41"/>
      <c r="L3114" s="42"/>
      <c r="M3114" s="43"/>
    </row>
    <row r="3115" spans="1:13" ht="12.75" customHeight="1">
      <c r="A3115" s="42"/>
      <c r="B3115" s="50"/>
      <c r="C3115" s="39"/>
      <c r="D3115" s="38"/>
      <c r="E3115" s="40"/>
      <c r="F3115" s="41"/>
      <c r="G3115" s="41"/>
      <c r="H3115" s="41"/>
      <c r="I3115" s="41"/>
      <c r="J3115" s="41"/>
      <c r="K3115" s="41"/>
      <c r="L3115" s="42"/>
      <c r="M3115" s="43"/>
    </row>
    <row r="3116" spans="1:13" ht="12.75" customHeight="1">
      <c r="A3116" s="42"/>
      <c r="B3116" s="50"/>
      <c r="C3116" s="39"/>
      <c r="D3116" s="38"/>
      <c r="E3116" s="40"/>
      <c r="F3116" s="41"/>
      <c r="G3116" s="41"/>
      <c r="H3116" s="41"/>
      <c r="I3116" s="41"/>
      <c r="J3116" s="41"/>
      <c r="K3116" s="41"/>
      <c r="L3116" s="42"/>
      <c r="M3116" s="43"/>
    </row>
    <row r="3117" spans="1:13" ht="12.75" customHeight="1">
      <c r="A3117" s="42"/>
      <c r="B3117" s="50"/>
      <c r="C3117" s="39"/>
      <c r="D3117" s="38"/>
      <c r="E3117" s="40"/>
      <c r="F3117" s="41"/>
      <c r="G3117" s="41"/>
      <c r="H3117" s="41"/>
      <c r="I3117" s="41"/>
      <c r="J3117" s="41"/>
      <c r="K3117" s="41"/>
      <c r="L3117" s="42"/>
      <c r="M3117" s="43"/>
    </row>
    <row r="3118" spans="1:13" ht="12.75" customHeight="1">
      <c r="A3118" s="42"/>
      <c r="B3118" s="50"/>
      <c r="C3118" s="39"/>
      <c r="D3118" s="38"/>
      <c r="E3118" s="40"/>
      <c r="F3118" s="41"/>
      <c r="G3118" s="41"/>
      <c r="H3118" s="41"/>
      <c r="I3118" s="41"/>
      <c r="J3118" s="41"/>
      <c r="K3118" s="41"/>
      <c r="L3118" s="42"/>
      <c r="M3118" s="43"/>
    </row>
    <row r="3119" spans="1:13" ht="12.75" customHeight="1">
      <c r="A3119" s="42"/>
      <c r="B3119" s="50"/>
      <c r="C3119" s="39"/>
      <c r="D3119" s="38"/>
      <c r="E3119" s="40"/>
      <c r="F3119" s="41"/>
      <c r="G3119" s="41"/>
      <c r="H3119" s="41"/>
      <c r="I3119" s="41"/>
      <c r="J3119" s="41"/>
      <c r="K3119" s="41"/>
      <c r="L3119" s="42"/>
      <c r="M3119" s="43"/>
    </row>
    <row r="3120" spans="1:13" ht="12.75" customHeight="1">
      <c r="A3120" s="42"/>
      <c r="B3120" s="50"/>
      <c r="C3120" s="39"/>
      <c r="D3120" s="38"/>
      <c r="E3120" s="40"/>
      <c r="F3120" s="41"/>
      <c r="G3120" s="41"/>
      <c r="H3120" s="41"/>
      <c r="I3120" s="41"/>
      <c r="J3120" s="41"/>
      <c r="K3120" s="41"/>
      <c r="L3120" s="42"/>
      <c r="M3120" s="43"/>
    </row>
    <row r="3121" spans="1:13" ht="12.75" customHeight="1">
      <c r="A3121" s="42"/>
      <c r="B3121" s="50"/>
      <c r="C3121" s="39"/>
      <c r="D3121" s="38"/>
      <c r="E3121" s="40"/>
      <c r="F3121" s="41"/>
      <c r="G3121" s="41"/>
      <c r="H3121" s="41"/>
      <c r="I3121" s="41"/>
      <c r="J3121" s="41"/>
      <c r="K3121" s="41"/>
      <c r="L3121" s="42"/>
      <c r="M3121" s="43"/>
    </row>
    <row r="3122" spans="1:13" ht="12.75" customHeight="1">
      <c r="A3122" s="42"/>
      <c r="B3122" s="50"/>
      <c r="C3122" s="39"/>
      <c r="D3122" s="38"/>
      <c r="E3122" s="40"/>
      <c r="F3122" s="41"/>
      <c r="G3122" s="41"/>
      <c r="H3122" s="41"/>
      <c r="I3122" s="41"/>
      <c r="J3122" s="41"/>
      <c r="K3122" s="41"/>
      <c r="L3122" s="42"/>
      <c r="M3122" s="43"/>
    </row>
    <row r="3123" spans="1:13" ht="12.75" customHeight="1">
      <c r="A3123" s="42"/>
      <c r="B3123" s="50"/>
      <c r="C3123" s="39"/>
      <c r="D3123" s="38"/>
      <c r="E3123" s="40"/>
      <c r="F3123" s="41"/>
      <c r="G3123" s="41"/>
      <c r="H3123" s="41"/>
      <c r="I3123" s="41"/>
      <c r="J3123" s="41"/>
      <c r="K3123" s="41"/>
      <c r="L3123" s="42"/>
      <c r="M3123" s="43"/>
    </row>
    <row r="3124" spans="1:13" ht="12.75" customHeight="1">
      <c r="A3124" s="42"/>
      <c r="B3124" s="50"/>
      <c r="C3124" s="39"/>
      <c r="D3124" s="38"/>
      <c r="E3124" s="40"/>
      <c r="F3124" s="41"/>
      <c r="G3124" s="41"/>
      <c r="H3124" s="41"/>
      <c r="I3124" s="41"/>
      <c r="J3124" s="41"/>
      <c r="K3124" s="41"/>
      <c r="L3124" s="42"/>
      <c r="M3124" s="43"/>
    </row>
    <row r="3125" spans="1:13" ht="12.75" customHeight="1">
      <c r="A3125" s="42"/>
      <c r="B3125" s="50"/>
      <c r="C3125" s="39"/>
      <c r="D3125" s="38"/>
      <c r="E3125" s="40"/>
      <c r="F3125" s="41"/>
      <c r="G3125" s="41"/>
      <c r="H3125" s="41"/>
      <c r="I3125" s="41"/>
      <c r="J3125" s="41"/>
      <c r="K3125" s="41"/>
      <c r="L3125" s="42"/>
      <c r="M3125" s="43"/>
    </row>
    <row r="3126" spans="1:13" ht="12.75" customHeight="1">
      <c r="A3126" s="42"/>
      <c r="B3126" s="50"/>
      <c r="C3126" s="39"/>
      <c r="D3126" s="38"/>
      <c r="E3126" s="40"/>
      <c r="F3126" s="41"/>
      <c r="G3126" s="41"/>
      <c r="H3126" s="41"/>
      <c r="I3126" s="41"/>
      <c r="J3126" s="41"/>
      <c r="K3126" s="41"/>
      <c r="L3126" s="42"/>
      <c r="M3126" s="43"/>
    </row>
    <row r="3127" spans="1:13" ht="12.75" customHeight="1">
      <c r="A3127" s="42"/>
      <c r="B3127" s="50"/>
      <c r="C3127" s="39"/>
      <c r="D3127" s="38"/>
      <c r="E3127" s="40"/>
      <c r="F3127" s="41"/>
      <c r="G3127" s="41"/>
      <c r="H3127" s="41"/>
      <c r="I3127" s="41"/>
      <c r="J3127" s="41"/>
      <c r="K3127" s="41"/>
      <c r="L3127" s="42"/>
      <c r="M3127" s="43"/>
    </row>
    <row r="3128" spans="1:13" ht="12.75" customHeight="1">
      <c r="A3128" s="42"/>
      <c r="B3128" s="50"/>
      <c r="C3128" s="39"/>
      <c r="D3128" s="38"/>
      <c r="E3128" s="40"/>
      <c r="F3128" s="41"/>
      <c r="G3128" s="41"/>
      <c r="H3128" s="41"/>
      <c r="I3128" s="41"/>
      <c r="J3128" s="41"/>
      <c r="K3128" s="41"/>
      <c r="L3128" s="42"/>
      <c r="M3128" s="43"/>
    </row>
    <row r="3129" spans="1:13" ht="12.75" customHeight="1">
      <c r="A3129" s="42"/>
      <c r="B3129" s="50"/>
      <c r="C3129" s="39"/>
      <c r="D3129" s="38"/>
      <c r="E3129" s="40"/>
      <c r="F3129" s="41"/>
      <c r="G3129" s="41"/>
      <c r="H3129" s="41"/>
      <c r="I3129" s="41"/>
      <c r="J3129" s="41"/>
      <c r="K3129" s="41"/>
      <c r="L3129" s="42"/>
      <c r="M3129" s="43"/>
    </row>
    <row r="3130" spans="1:13" ht="12.75" customHeight="1">
      <c r="A3130" s="42"/>
      <c r="B3130" s="50"/>
      <c r="C3130" s="39"/>
      <c r="D3130" s="38"/>
      <c r="E3130" s="40"/>
      <c r="F3130" s="41"/>
      <c r="G3130" s="41"/>
      <c r="H3130" s="41"/>
      <c r="I3130" s="41"/>
      <c r="J3130" s="41"/>
      <c r="K3130" s="41"/>
      <c r="L3130" s="42"/>
      <c r="M3130" s="43"/>
    </row>
    <row r="3131" spans="1:13" ht="12.75" customHeight="1">
      <c r="A3131" s="42"/>
      <c r="B3131" s="50"/>
      <c r="C3131" s="39"/>
      <c r="D3131" s="38"/>
      <c r="E3131" s="40"/>
      <c r="F3131" s="41"/>
      <c r="G3131" s="41"/>
      <c r="H3131" s="41"/>
      <c r="I3131" s="41"/>
      <c r="J3131" s="41"/>
      <c r="K3131" s="41"/>
      <c r="L3131" s="42"/>
      <c r="M3131" s="43"/>
    </row>
    <row r="3132" spans="1:13" ht="12.75" customHeight="1">
      <c r="A3132" s="42"/>
      <c r="B3132" s="50"/>
      <c r="C3132" s="39"/>
      <c r="D3132" s="38"/>
      <c r="E3132" s="40"/>
      <c r="F3132" s="41"/>
      <c r="G3132" s="41"/>
      <c r="H3132" s="41"/>
      <c r="I3132" s="41"/>
      <c r="J3132" s="41"/>
      <c r="K3132" s="41"/>
      <c r="L3132" s="42"/>
      <c r="M3132" s="43"/>
    </row>
    <row r="3133" spans="1:13" ht="12.75" customHeight="1">
      <c r="A3133" s="42"/>
      <c r="B3133" s="50"/>
      <c r="C3133" s="39"/>
      <c r="D3133" s="38"/>
      <c r="E3133" s="40"/>
      <c r="F3133" s="41"/>
      <c r="G3133" s="41"/>
      <c r="H3133" s="41"/>
      <c r="I3133" s="41"/>
      <c r="J3133" s="41"/>
      <c r="K3133" s="41"/>
      <c r="L3133" s="42"/>
      <c r="M3133" s="43"/>
    </row>
    <row r="3134" spans="1:13" ht="12.75" customHeight="1">
      <c r="A3134" s="42"/>
      <c r="B3134" s="50"/>
      <c r="C3134" s="39"/>
      <c r="D3134" s="38"/>
      <c r="E3134" s="40"/>
      <c r="F3134" s="41"/>
      <c r="G3134" s="41"/>
      <c r="H3134" s="41"/>
      <c r="I3134" s="41"/>
      <c r="J3134" s="41"/>
      <c r="K3134" s="41"/>
      <c r="L3134" s="42"/>
      <c r="M3134" s="43"/>
    </row>
    <row r="3135" spans="1:13" ht="12.75" customHeight="1">
      <c r="A3135" s="42"/>
      <c r="B3135" s="50"/>
      <c r="C3135" s="39"/>
      <c r="D3135" s="38"/>
      <c r="E3135" s="49"/>
      <c r="F3135" s="41"/>
      <c r="G3135" s="41"/>
      <c r="H3135" s="41"/>
      <c r="I3135" s="41"/>
      <c r="J3135" s="41"/>
      <c r="K3135" s="41"/>
      <c r="L3135" s="42"/>
      <c r="M3135" s="43"/>
    </row>
    <row r="3136" spans="1:13" ht="12.75" customHeight="1">
      <c r="A3136" s="42"/>
      <c r="B3136" s="50"/>
      <c r="C3136" s="39"/>
      <c r="D3136" s="38"/>
      <c r="E3136" s="40"/>
      <c r="F3136" s="41"/>
      <c r="G3136" s="41"/>
      <c r="H3136" s="41"/>
      <c r="I3136" s="41"/>
      <c r="J3136" s="41"/>
      <c r="K3136" s="41"/>
      <c r="L3136" s="42"/>
      <c r="M3136" s="43"/>
    </row>
    <row r="3137" spans="1:13" ht="12.75" customHeight="1">
      <c r="A3137" s="42"/>
      <c r="B3137" s="50"/>
      <c r="C3137" s="39"/>
      <c r="D3137" s="38"/>
      <c r="E3137" s="40"/>
      <c r="F3137" s="41"/>
      <c r="G3137" s="41"/>
      <c r="H3137" s="41"/>
      <c r="I3137" s="41"/>
      <c r="J3137" s="41"/>
      <c r="K3137" s="41"/>
      <c r="L3137" s="42"/>
      <c r="M3137" s="43"/>
    </row>
    <row r="3138" spans="1:13" ht="12.75" customHeight="1">
      <c r="A3138" s="42"/>
      <c r="B3138" s="50"/>
      <c r="C3138" s="39"/>
      <c r="D3138" s="38"/>
      <c r="E3138" s="40"/>
      <c r="F3138" s="41"/>
      <c r="G3138" s="41"/>
      <c r="H3138" s="41"/>
      <c r="I3138" s="41"/>
      <c r="J3138" s="41"/>
      <c r="K3138" s="41"/>
      <c r="L3138" s="42"/>
      <c r="M3138" s="43"/>
    </row>
    <row r="3139" spans="1:13" ht="12.75" customHeight="1">
      <c r="A3139" s="42"/>
      <c r="B3139" s="50"/>
      <c r="C3139" s="39"/>
      <c r="D3139" s="38"/>
      <c r="E3139" s="40"/>
      <c r="F3139" s="41"/>
      <c r="G3139" s="41"/>
      <c r="H3139" s="41"/>
      <c r="I3139" s="41"/>
      <c r="J3139" s="41"/>
      <c r="K3139" s="41"/>
      <c r="L3139" s="42"/>
      <c r="M3139" s="43"/>
    </row>
    <row r="3140" spans="1:13" ht="12.75" customHeight="1">
      <c r="A3140" s="42"/>
      <c r="B3140" s="50"/>
      <c r="C3140" s="39"/>
      <c r="D3140" s="38"/>
      <c r="E3140" s="40"/>
      <c r="F3140" s="41"/>
      <c r="G3140" s="41"/>
      <c r="H3140" s="41"/>
      <c r="I3140" s="41"/>
      <c r="J3140" s="41"/>
      <c r="K3140" s="41"/>
      <c r="L3140" s="42"/>
      <c r="M3140" s="43"/>
    </row>
    <row r="3141" spans="1:13" ht="12.75" customHeight="1">
      <c r="A3141" s="42"/>
      <c r="B3141" s="50"/>
      <c r="C3141" s="39"/>
      <c r="D3141" s="38"/>
      <c r="E3141" s="40"/>
      <c r="F3141" s="41"/>
      <c r="G3141" s="41"/>
      <c r="H3141" s="41"/>
      <c r="I3141" s="41"/>
      <c r="J3141" s="41"/>
      <c r="K3141" s="41"/>
      <c r="L3141" s="42"/>
      <c r="M3141" s="43"/>
    </row>
    <row r="3142" spans="1:13" ht="12.75" customHeight="1">
      <c r="A3142" s="42"/>
      <c r="B3142" s="50"/>
      <c r="C3142" s="39"/>
      <c r="D3142" s="38"/>
      <c r="E3142" s="40"/>
      <c r="F3142" s="41"/>
      <c r="G3142" s="41"/>
      <c r="H3142" s="41"/>
      <c r="I3142" s="41"/>
      <c r="J3142" s="41"/>
      <c r="K3142" s="41"/>
      <c r="L3142" s="42"/>
      <c r="M3142" s="43"/>
    </row>
    <row r="3143" spans="1:13" ht="12.75" customHeight="1">
      <c r="A3143" s="42"/>
      <c r="B3143" s="50"/>
      <c r="C3143" s="39"/>
      <c r="D3143" s="38"/>
      <c r="E3143" s="40"/>
      <c r="F3143" s="41"/>
      <c r="G3143" s="41"/>
      <c r="H3143" s="41"/>
      <c r="I3143" s="41"/>
      <c r="J3143" s="41"/>
      <c r="K3143" s="41"/>
      <c r="L3143" s="42"/>
      <c r="M3143" s="43"/>
    </row>
    <row r="3144" spans="1:13" ht="12.75" customHeight="1">
      <c r="A3144" s="42"/>
      <c r="B3144" s="50"/>
      <c r="C3144" s="39"/>
      <c r="D3144" s="38"/>
      <c r="E3144" s="40"/>
      <c r="F3144" s="41"/>
      <c r="G3144" s="41"/>
      <c r="H3144" s="41"/>
      <c r="I3144" s="41"/>
      <c r="J3144" s="41"/>
      <c r="K3144" s="41"/>
      <c r="L3144" s="42"/>
      <c r="M3144" s="43"/>
    </row>
    <row r="3145" spans="1:13" ht="12.75" customHeight="1">
      <c r="A3145" s="42"/>
      <c r="B3145" s="50"/>
      <c r="C3145" s="39"/>
      <c r="D3145" s="38"/>
      <c r="E3145" s="40"/>
      <c r="F3145" s="41"/>
      <c r="G3145" s="41"/>
      <c r="H3145" s="41"/>
      <c r="I3145" s="41"/>
      <c r="J3145" s="41"/>
      <c r="K3145" s="41"/>
      <c r="L3145" s="42"/>
      <c r="M3145" s="43"/>
    </row>
    <row r="3146" spans="1:13" ht="12.75" customHeight="1">
      <c r="A3146" s="42"/>
      <c r="B3146" s="50"/>
      <c r="C3146" s="39"/>
      <c r="D3146" s="38"/>
      <c r="E3146" s="40"/>
      <c r="F3146" s="41"/>
      <c r="G3146" s="41"/>
      <c r="H3146" s="41"/>
      <c r="I3146" s="41"/>
      <c r="J3146" s="41"/>
      <c r="K3146" s="41"/>
      <c r="L3146" s="42"/>
      <c r="M3146" s="43"/>
    </row>
    <row r="3147" spans="1:13" ht="12.75" customHeight="1">
      <c r="A3147" s="42"/>
      <c r="B3147" s="50"/>
      <c r="C3147" s="39"/>
      <c r="D3147" s="38"/>
      <c r="E3147" s="40"/>
      <c r="F3147" s="41"/>
      <c r="G3147" s="41"/>
      <c r="H3147" s="41"/>
      <c r="I3147" s="41"/>
      <c r="J3147" s="41"/>
      <c r="K3147" s="41"/>
      <c r="L3147" s="42"/>
      <c r="M3147" s="43"/>
    </row>
    <row r="3148" spans="1:13" ht="12.75" customHeight="1">
      <c r="A3148" s="42"/>
      <c r="B3148" s="50"/>
      <c r="C3148" s="39"/>
      <c r="D3148" s="38"/>
      <c r="E3148" s="40"/>
      <c r="F3148" s="41"/>
      <c r="G3148" s="41"/>
      <c r="H3148" s="41"/>
      <c r="I3148" s="41"/>
      <c r="J3148" s="41"/>
      <c r="K3148" s="41"/>
      <c r="L3148" s="42"/>
      <c r="M3148" s="43"/>
    </row>
    <row r="3149" spans="1:13" ht="12.75" customHeight="1">
      <c r="A3149" s="42"/>
      <c r="B3149" s="50"/>
      <c r="C3149" s="39"/>
      <c r="D3149" s="38"/>
      <c r="E3149" s="40"/>
      <c r="F3149" s="41"/>
      <c r="G3149" s="41"/>
      <c r="H3149" s="41"/>
      <c r="I3149" s="41"/>
      <c r="J3149" s="41"/>
      <c r="K3149" s="41"/>
      <c r="L3149" s="42"/>
      <c r="M3149" s="43"/>
    </row>
    <row r="3150" spans="1:13" ht="12.75" customHeight="1">
      <c r="A3150" s="42"/>
      <c r="B3150" s="50"/>
      <c r="C3150" s="39"/>
      <c r="D3150" s="38"/>
      <c r="E3150" s="40"/>
      <c r="F3150" s="41"/>
      <c r="G3150" s="41"/>
      <c r="H3150" s="41"/>
      <c r="I3150" s="41"/>
      <c r="J3150" s="41"/>
      <c r="K3150" s="41"/>
      <c r="L3150" s="42"/>
      <c r="M3150" s="43"/>
    </row>
    <row r="3151" spans="1:13" ht="12.75" customHeight="1">
      <c r="A3151" s="42"/>
      <c r="B3151" s="50"/>
      <c r="C3151" s="39"/>
      <c r="D3151" s="38"/>
      <c r="E3151" s="40"/>
      <c r="F3151" s="41"/>
      <c r="G3151" s="41"/>
      <c r="H3151" s="41"/>
      <c r="I3151" s="41"/>
      <c r="J3151" s="41"/>
      <c r="K3151" s="41"/>
      <c r="L3151" s="42"/>
      <c r="M3151" s="43"/>
    </row>
    <row r="3152" spans="1:13" ht="12.75" customHeight="1">
      <c r="A3152" s="42"/>
      <c r="B3152" s="50"/>
      <c r="C3152" s="39"/>
      <c r="D3152" s="38"/>
      <c r="E3152" s="40"/>
      <c r="F3152" s="41"/>
      <c r="G3152" s="41"/>
      <c r="H3152" s="41"/>
      <c r="I3152" s="41"/>
      <c r="J3152" s="41"/>
      <c r="K3152" s="41"/>
      <c r="L3152" s="42"/>
      <c r="M3152" s="43"/>
    </row>
    <row r="3153" spans="1:13" ht="12.75" customHeight="1">
      <c r="A3153" s="42"/>
      <c r="B3153" s="50"/>
      <c r="C3153" s="39"/>
      <c r="D3153" s="38"/>
      <c r="E3153" s="40"/>
      <c r="F3153" s="41"/>
      <c r="G3153" s="41"/>
      <c r="H3153" s="41"/>
      <c r="I3153" s="41"/>
      <c r="J3153" s="41"/>
      <c r="K3153" s="41"/>
      <c r="L3153" s="42"/>
      <c r="M3153" s="43"/>
    </row>
    <row r="3154" spans="1:13" ht="12.75" customHeight="1">
      <c r="A3154" s="42"/>
      <c r="B3154" s="50"/>
      <c r="C3154" s="39"/>
      <c r="D3154" s="38"/>
      <c r="E3154" s="40"/>
      <c r="F3154" s="41"/>
      <c r="G3154" s="41"/>
      <c r="H3154" s="41"/>
      <c r="I3154" s="41"/>
      <c r="J3154" s="41"/>
      <c r="K3154" s="41"/>
      <c r="L3154" s="42"/>
      <c r="M3154" s="43"/>
    </row>
    <row r="3155" spans="1:13" ht="12.75" customHeight="1">
      <c r="A3155" s="42"/>
      <c r="B3155" s="50"/>
      <c r="C3155" s="39"/>
      <c r="D3155" s="38"/>
      <c r="E3155" s="40"/>
      <c r="F3155" s="41"/>
      <c r="G3155" s="41"/>
      <c r="H3155" s="41"/>
      <c r="I3155" s="41"/>
      <c r="J3155" s="41"/>
      <c r="K3155" s="41"/>
      <c r="L3155" s="42"/>
      <c r="M3155" s="43"/>
    </row>
    <row r="3156" spans="1:13" ht="12.75" customHeight="1">
      <c r="A3156" s="42"/>
      <c r="B3156" s="50"/>
      <c r="C3156" s="39"/>
      <c r="D3156" s="38"/>
      <c r="E3156" s="49"/>
      <c r="F3156" s="41"/>
      <c r="G3156" s="41"/>
      <c r="H3156" s="41"/>
      <c r="I3156" s="41"/>
      <c r="J3156" s="41"/>
      <c r="K3156" s="41"/>
      <c r="L3156" s="42"/>
      <c r="M3156" s="43"/>
    </row>
    <row r="3157" spans="1:13" ht="12.75" customHeight="1">
      <c r="A3157" s="42"/>
      <c r="B3157" s="50"/>
      <c r="C3157" s="39"/>
      <c r="D3157" s="38"/>
      <c r="E3157" s="40"/>
      <c r="F3157" s="41"/>
      <c r="G3157" s="41"/>
      <c r="H3157" s="41"/>
      <c r="I3157" s="41"/>
      <c r="J3157" s="41"/>
      <c r="K3157" s="41"/>
      <c r="L3157" s="42"/>
      <c r="M3157" s="43"/>
    </row>
    <row r="3158" spans="1:13" ht="12.75" customHeight="1">
      <c r="A3158" s="42"/>
      <c r="B3158" s="50"/>
      <c r="C3158" s="39"/>
      <c r="D3158" s="38"/>
      <c r="E3158" s="40"/>
      <c r="F3158" s="41"/>
      <c r="G3158" s="41"/>
      <c r="H3158" s="41"/>
      <c r="I3158" s="41"/>
      <c r="J3158" s="41"/>
      <c r="K3158" s="41"/>
      <c r="L3158" s="42"/>
      <c r="M3158" s="43"/>
    </row>
    <row r="3159" spans="1:13" ht="12.75" customHeight="1">
      <c r="A3159" s="42"/>
      <c r="B3159" s="50"/>
      <c r="C3159" s="39"/>
      <c r="D3159" s="38"/>
      <c r="E3159" s="40"/>
      <c r="F3159" s="41"/>
      <c r="G3159" s="41"/>
      <c r="H3159" s="41"/>
      <c r="I3159" s="41"/>
      <c r="J3159" s="41"/>
      <c r="K3159" s="41"/>
      <c r="L3159" s="42"/>
      <c r="M3159" s="43"/>
    </row>
    <row r="3160" spans="1:13" ht="12.75" customHeight="1">
      <c r="A3160" s="42"/>
      <c r="B3160" s="50"/>
      <c r="C3160" s="39"/>
      <c r="D3160" s="38"/>
      <c r="E3160" s="40"/>
      <c r="F3160" s="41"/>
      <c r="G3160" s="41"/>
      <c r="H3160" s="41"/>
      <c r="I3160" s="41"/>
      <c r="J3160" s="41"/>
      <c r="K3160" s="41"/>
      <c r="L3160" s="42"/>
      <c r="M3160" s="43"/>
    </row>
    <row r="3161" spans="1:13" ht="12.75" customHeight="1">
      <c r="A3161" s="42"/>
      <c r="B3161" s="50"/>
      <c r="C3161" s="39"/>
      <c r="D3161" s="38"/>
      <c r="E3161" s="40"/>
      <c r="F3161" s="41"/>
      <c r="G3161" s="41"/>
      <c r="H3161" s="41"/>
      <c r="I3161" s="41"/>
      <c r="J3161" s="41"/>
      <c r="K3161" s="41"/>
      <c r="L3161" s="42"/>
      <c r="M3161" s="43"/>
    </row>
    <row r="3162" spans="1:13" ht="12.75" customHeight="1">
      <c r="A3162" s="42"/>
      <c r="B3162" s="50"/>
      <c r="C3162" s="39"/>
      <c r="D3162" s="38"/>
      <c r="E3162" s="40"/>
      <c r="F3162" s="41"/>
      <c r="G3162" s="41"/>
      <c r="H3162" s="41"/>
      <c r="I3162" s="41"/>
      <c r="J3162" s="41"/>
      <c r="K3162" s="41"/>
      <c r="L3162" s="42"/>
      <c r="M3162" s="43"/>
    </row>
    <row r="3163" spans="1:13" ht="12.75" customHeight="1">
      <c r="A3163" s="42"/>
      <c r="B3163" s="50"/>
      <c r="C3163" s="39"/>
      <c r="D3163" s="38"/>
      <c r="E3163" s="40"/>
      <c r="F3163" s="41"/>
      <c r="G3163" s="41"/>
      <c r="H3163" s="41"/>
      <c r="I3163" s="41"/>
      <c r="J3163" s="41"/>
      <c r="K3163" s="41"/>
      <c r="L3163" s="42"/>
      <c r="M3163" s="43"/>
    </row>
    <row r="3164" spans="1:13" ht="12.75" customHeight="1">
      <c r="A3164" s="42"/>
      <c r="B3164" s="50"/>
      <c r="C3164" s="39"/>
      <c r="D3164" s="38"/>
      <c r="E3164" s="40"/>
      <c r="F3164" s="41"/>
      <c r="G3164" s="41"/>
      <c r="H3164" s="41"/>
      <c r="I3164" s="41"/>
      <c r="J3164" s="41"/>
      <c r="K3164" s="41"/>
      <c r="L3164" s="42"/>
      <c r="M3164" s="43"/>
    </row>
    <row r="3165" spans="1:13" ht="12.75" customHeight="1">
      <c r="A3165" s="42"/>
      <c r="B3165" s="50"/>
      <c r="C3165" s="39"/>
      <c r="D3165" s="38"/>
      <c r="E3165" s="40"/>
      <c r="F3165" s="41"/>
      <c r="G3165" s="41"/>
      <c r="H3165" s="41"/>
      <c r="I3165" s="41"/>
      <c r="J3165" s="41"/>
      <c r="K3165" s="41"/>
      <c r="L3165" s="42"/>
      <c r="M3165" s="43"/>
    </row>
    <row r="3166" spans="1:13" ht="12.75" customHeight="1">
      <c r="A3166" s="42"/>
      <c r="B3166" s="50"/>
      <c r="C3166" s="39"/>
      <c r="D3166" s="38"/>
      <c r="E3166" s="40"/>
      <c r="F3166" s="41"/>
      <c r="G3166" s="41"/>
      <c r="H3166" s="41"/>
      <c r="I3166" s="41"/>
      <c r="J3166" s="41"/>
      <c r="K3166" s="41"/>
      <c r="L3166" s="42"/>
      <c r="M3166" s="43"/>
    </row>
    <row r="3167" spans="1:13" ht="12.75" customHeight="1">
      <c r="A3167" s="42"/>
      <c r="B3167" s="50"/>
      <c r="C3167" s="39"/>
      <c r="D3167" s="38"/>
      <c r="E3167" s="40"/>
      <c r="F3167" s="41"/>
      <c r="G3167" s="41"/>
      <c r="H3167" s="41"/>
      <c r="I3167" s="41"/>
      <c r="J3167" s="41"/>
      <c r="K3167" s="41"/>
      <c r="L3167" s="42"/>
      <c r="M3167" s="43"/>
    </row>
    <row r="3168" spans="1:13" ht="12.75" customHeight="1">
      <c r="A3168" s="42"/>
      <c r="B3168" s="50"/>
      <c r="C3168" s="39"/>
      <c r="D3168" s="38"/>
      <c r="E3168" s="40"/>
      <c r="F3168" s="41"/>
      <c r="G3168" s="41"/>
      <c r="H3168" s="41"/>
      <c r="I3168" s="41"/>
      <c r="J3168" s="41"/>
      <c r="K3168" s="41"/>
      <c r="L3168" s="42"/>
      <c r="M3168" s="43"/>
    </row>
    <row r="3169" spans="1:13" ht="12.75" customHeight="1">
      <c r="A3169" s="42"/>
      <c r="B3169" s="50"/>
      <c r="C3169" s="39"/>
      <c r="D3169" s="38"/>
      <c r="E3169" s="40"/>
      <c r="F3169" s="41"/>
      <c r="G3169" s="41"/>
      <c r="H3169" s="41"/>
      <c r="I3169" s="41"/>
      <c r="J3169" s="41"/>
      <c r="K3169" s="41"/>
      <c r="L3169" s="42"/>
      <c r="M3169" s="43"/>
    </row>
    <row r="3170" spans="1:13" ht="12.75" customHeight="1">
      <c r="A3170" s="42"/>
      <c r="B3170" s="50"/>
      <c r="C3170" s="39"/>
      <c r="D3170" s="38"/>
      <c r="E3170" s="40"/>
      <c r="F3170" s="41"/>
      <c r="G3170" s="41"/>
      <c r="H3170" s="41"/>
      <c r="I3170" s="41"/>
      <c r="J3170" s="41"/>
      <c r="K3170" s="41"/>
      <c r="L3170" s="42"/>
      <c r="M3170" s="43"/>
    </row>
    <row r="3171" spans="1:13" ht="12.75" customHeight="1">
      <c r="A3171" s="42"/>
      <c r="B3171" s="50"/>
      <c r="C3171" s="39"/>
      <c r="D3171" s="38"/>
      <c r="E3171" s="40"/>
      <c r="F3171" s="41"/>
      <c r="G3171" s="41"/>
      <c r="H3171" s="41"/>
      <c r="I3171" s="41"/>
      <c r="J3171" s="41"/>
      <c r="K3171" s="41"/>
      <c r="L3171" s="42"/>
      <c r="M3171" s="43"/>
    </row>
    <row r="3172" spans="1:13" ht="12.75" customHeight="1">
      <c r="A3172" s="42"/>
      <c r="B3172" s="50"/>
      <c r="C3172" s="39"/>
      <c r="D3172" s="38"/>
      <c r="E3172" s="40"/>
      <c r="F3172" s="41"/>
      <c r="G3172" s="41"/>
      <c r="H3172" s="41"/>
      <c r="I3172" s="41"/>
      <c r="J3172" s="41"/>
      <c r="K3172" s="41"/>
      <c r="L3172" s="42"/>
      <c r="M3172" s="43"/>
    </row>
    <row r="3173" spans="1:13" ht="12.75" customHeight="1">
      <c r="A3173" s="42"/>
      <c r="B3173" s="50"/>
      <c r="C3173" s="39"/>
      <c r="D3173" s="38"/>
      <c r="E3173" s="40"/>
      <c r="F3173" s="41"/>
      <c r="G3173" s="41"/>
      <c r="H3173" s="41"/>
      <c r="I3173" s="41"/>
      <c r="J3173" s="41"/>
      <c r="K3173" s="41"/>
      <c r="L3173" s="42"/>
      <c r="M3173" s="43"/>
    </row>
    <row r="3174" spans="1:13" ht="12.75" customHeight="1">
      <c r="A3174" s="42"/>
      <c r="B3174" s="50"/>
      <c r="C3174" s="39"/>
      <c r="D3174" s="38"/>
      <c r="E3174" s="40"/>
      <c r="F3174" s="41"/>
      <c r="G3174" s="41"/>
      <c r="H3174" s="41"/>
      <c r="I3174" s="41"/>
      <c r="J3174" s="41"/>
      <c r="K3174" s="41"/>
      <c r="L3174" s="42"/>
      <c r="M3174" s="43"/>
    </row>
    <row r="3175" spans="1:13" ht="12.75" customHeight="1">
      <c r="A3175" s="42"/>
      <c r="B3175" s="50"/>
      <c r="C3175" s="39"/>
      <c r="D3175" s="38"/>
      <c r="E3175" s="40"/>
      <c r="F3175" s="41"/>
      <c r="G3175" s="41"/>
      <c r="H3175" s="41"/>
      <c r="I3175" s="41"/>
      <c r="J3175" s="41"/>
      <c r="K3175" s="41"/>
      <c r="L3175" s="42"/>
      <c r="M3175" s="43"/>
    </row>
    <row r="3176" spans="1:13" ht="12.75" customHeight="1">
      <c r="A3176" s="42"/>
      <c r="B3176" s="50"/>
      <c r="C3176" s="39"/>
      <c r="D3176" s="38"/>
      <c r="E3176" s="40"/>
      <c r="F3176" s="41"/>
      <c r="G3176" s="41"/>
      <c r="H3176" s="41"/>
      <c r="I3176" s="41"/>
      <c r="J3176" s="41"/>
      <c r="K3176" s="41"/>
      <c r="L3176" s="42"/>
      <c r="M3176" s="43"/>
    </row>
    <row r="3177" spans="1:13" ht="12.75" customHeight="1">
      <c r="A3177" s="42"/>
      <c r="B3177" s="50"/>
      <c r="C3177" s="39"/>
      <c r="D3177" s="38"/>
      <c r="E3177" s="49"/>
      <c r="F3177" s="41"/>
      <c r="G3177" s="41"/>
      <c r="H3177" s="41"/>
      <c r="I3177" s="41"/>
      <c r="J3177" s="41"/>
      <c r="K3177" s="41"/>
      <c r="L3177" s="42"/>
      <c r="M3177" s="43"/>
    </row>
    <row r="3178" spans="1:13" ht="12.75" customHeight="1">
      <c r="A3178" s="42"/>
      <c r="B3178" s="50"/>
      <c r="C3178" s="39"/>
      <c r="D3178" s="38"/>
      <c r="E3178" s="40"/>
      <c r="F3178" s="41"/>
      <c r="G3178" s="41"/>
      <c r="H3178" s="41"/>
      <c r="I3178" s="41"/>
      <c r="J3178" s="41"/>
      <c r="K3178" s="41"/>
      <c r="L3178" s="42"/>
      <c r="M3178" s="43"/>
    </row>
    <row r="3179" spans="1:13" ht="12.75" customHeight="1">
      <c r="A3179" s="42"/>
      <c r="B3179" s="50"/>
      <c r="C3179" s="39"/>
      <c r="D3179" s="38"/>
      <c r="E3179" s="40"/>
      <c r="F3179" s="41"/>
      <c r="G3179" s="41"/>
      <c r="H3179" s="41"/>
      <c r="I3179" s="41"/>
      <c r="J3179" s="41"/>
      <c r="K3179" s="41"/>
      <c r="L3179" s="42"/>
      <c r="M3179" s="43"/>
    </row>
    <row r="3180" spans="1:13" ht="12.75" customHeight="1">
      <c r="A3180" s="42"/>
      <c r="B3180" s="50"/>
      <c r="C3180" s="39"/>
      <c r="D3180" s="38"/>
      <c r="E3180" s="40"/>
      <c r="F3180" s="41"/>
      <c r="G3180" s="41"/>
      <c r="H3180" s="41"/>
      <c r="I3180" s="41"/>
      <c r="J3180" s="41"/>
      <c r="K3180" s="41"/>
      <c r="L3180" s="42"/>
      <c r="M3180" s="43"/>
    </row>
    <row r="3181" spans="1:13" ht="12.75" customHeight="1">
      <c r="A3181" s="42"/>
      <c r="B3181" s="50"/>
      <c r="C3181" s="39"/>
      <c r="D3181" s="38"/>
      <c r="E3181" s="40"/>
      <c r="F3181" s="41"/>
      <c r="G3181" s="41"/>
      <c r="H3181" s="41"/>
      <c r="I3181" s="41"/>
      <c r="J3181" s="41"/>
      <c r="K3181" s="41"/>
      <c r="L3181" s="42"/>
      <c r="M3181" s="43"/>
    </row>
    <row r="3182" spans="1:13" ht="12.75" customHeight="1">
      <c r="A3182" s="42"/>
      <c r="B3182" s="50"/>
      <c r="C3182" s="39"/>
      <c r="D3182" s="38"/>
      <c r="E3182" s="40"/>
      <c r="F3182" s="41"/>
      <c r="G3182" s="41"/>
      <c r="H3182" s="41"/>
      <c r="I3182" s="41"/>
      <c r="J3182" s="41"/>
      <c r="K3182" s="41"/>
      <c r="L3182" s="42"/>
      <c r="M3182" s="43"/>
    </row>
    <row r="3183" spans="1:13" ht="12.75" customHeight="1">
      <c r="A3183" s="42"/>
      <c r="B3183" s="50"/>
      <c r="C3183" s="39"/>
      <c r="D3183" s="38"/>
      <c r="E3183" s="40"/>
      <c r="F3183" s="41"/>
      <c r="G3183" s="41"/>
      <c r="H3183" s="41"/>
      <c r="I3183" s="41"/>
      <c r="J3183" s="41"/>
      <c r="K3183" s="41"/>
      <c r="L3183" s="42"/>
      <c r="M3183" s="43"/>
    </row>
    <row r="3184" spans="1:13" ht="12.75" customHeight="1">
      <c r="A3184" s="42"/>
      <c r="B3184" s="50"/>
      <c r="C3184" s="39"/>
      <c r="D3184" s="38"/>
      <c r="E3184" s="40"/>
      <c r="F3184" s="41"/>
      <c r="G3184" s="41"/>
      <c r="H3184" s="41"/>
      <c r="I3184" s="41"/>
      <c r="J3184" s="41"/>
      <c r="K3184" s="41"/>
      <c r="L3184" s="42"/>
      <c r="M3184" s="43"/>
    </row>
    <row r="3185" spans="1:13" ht="12.75" customHeight="1">
      <c r="A3185" s="42"/>
      <c r="B3185" s="50"/>
      <c r="C3185" s="39"/>
      <c r="D3185" s="38"/>
      <c r="E3185" s="40"/>
      <c r="F3185" s="41"/>
      <c r="G3185" s="41"/>
      <c r="H3185" s="41"/>
      <c r="I3185" s="41"/>
      <c r="J3185" s="41"/>
      <c r="K3185" s="41"/>
      <c r="L3185" s="42"/>
      <c r="M3185" s="43"/>
    </row>
    <row r="3186" spans="1:13" ht="12.75" customHeight="1">
      <c r="A3186" s="42"/>
      <c r="B3186" s="50"/>
      <c r="C3186" s="39"/>
      <c r="D3186" s="38"/>
      <c r="E3186" s="40"/>
      <c r="F3186" s="41"/>
      <c r="G3186" s="41"/>
      <c r="H3186" s="41"/>
      <c r="I3186" s="41"/>
      <c r="J3186" s="41"/>
      <c r="K3186" s="41"/>
      <c r="L3186" s="42"/>
      <c r="M3186" s="43"/>
    </row>
    <row r="3187" spans="1:13" ht="12.75" customHeight="1">
      <c r="A3187" s="42"/>
      <c r="B3187" s="50"/>
      <c r="C3187" s="39"/>
      <c r="D3187" s="38"/>
      <c r="E3187" s="40"/>
      <c r="F3187" s="41"/>
      <c r="G3187" s="41"/>
      <c r="H3187" s="41"/>
      <c r="I3187" s="41"/>
      <c r="J3187" s="41"/>
      <c r="K3187" s="41"/>
      <c r="L3187" s="42"/>
      <c r="M3187" s="43"/>
    </row>
    <row r="3188" spans="1:13" ht="12.75" customHeight="1">
      <c r="A3188" s="42"/>
      <c r="B3188" s="50"/>
      <c r="C3188" s="39"/>
      <c r="D3188" s="38"/>
      <c r="E3188" s="40"/>
      <c r="F3188" s="41"/>
      <c r="G3188" s="41"/>
      <c r="H3188" s="41"/>
      <c r="I3188" s="41"/>
      <c r="J3188" s="41"/>
      <c r="K3188" s="41"/>
      <c r="L3188" s="42"/>
      <c r="M3188" s="43"/>
    </row>
    <row r="3189" spans="1:13" ht="12.75" customHeight="1">
      <c r="A3189" s="42"/>
      <c r="B3189" s="50"/>
      <c r="C3189" s="39"/>
      <c r="D3189" s="38"/>
      <c r="E3189" s="40"/>
      <c r="F3189" s="41"/>
      <c r="G3189" s="41"/>
      <c r="H3189" s="41"/>
      <c r="I3189" s="41"/>
      <c r="J3189" s="41"/>
      <c r="K3189" s="41"/>
      <c r="L3189" s="42"/>
      <c r="M3189" s="43"/>
    </row>
    <row r="3190" spans="1:13" ht="12.75" customHeight="1">
      <c r="A3190" s="42"/>
      <c r="B3190" s="50"/>
      <c r="C3190" s="39"/>
      <c r="D3190" s="38"/>
      <c r="E3190" s="40"/>
      <c r="F3190" s="41"/>
      <c r="G3190" s="41"/>
      <c r="H3190" s="41"/>
      <c r="I3190" s="41"/>
      <c r="J3190" s="41"/>
      <c r="K3190" s="41"/>
      <c r="L3190" s="42"/>
      <c r="M3190" s="43"/>
    </row>
    <row r="3191" spans="1:13" ht="12.75" customHeight="1">
      <c r="A3191" s="42"/>
      <c r="B3191" s="50"/>
      <c r="C3191" s="39"/>
      <c r="D3191" s="38"/>
      <c r="E3191" s="40"/>
      <c r="F3191" s="41"/>
      <c r="G3191" s="41"/>
      <c r="H3191" s="41"/>
      <c r="I3191" s="41"/>
      <c r="J3191" s="41"/>
      <c r="K3191" s="41"/>
      <c r="L3191" s="42"/>
      <c r="M3191" s="43"/>
    </row>
    <row r="3192" spans="1:13" ht="12.75" customHeight="1">
      <c r="A3192" s="42"/>
      <c r="B3192" s="50"/>
      <c r="C3192" s="39"/>
      <c r="D3192" s="38"/>
      <c r="E3192" s="40"/>
      <c r="F3192" s="41"/>
      <c r="G3192" s="41"/>
      <c r="H3192" s="41"/>
      <c r="I3192" s="41"/>
      <c r="J3192" s="41"/>
      <c r="K3192" s="41"/>
      <c r="L3192" s="42"/>
      <c r="M3192" s="43"/>
    </row>
    <row r="3193" spans="1:13" ht="12.75" customHeight="1">
      <c r="A3193" s="42"/>
      <c r="B3193" s="50"/>
      <c r="C3193" s="39"/>
      <c r="D3193" s="38"/>
      <c r="E3193" s="40"/>
      <c r="F3193" s="41"/>
      <c r="G3193" s="41"/>
      <c r="H3193" s="41"/>
      <c r="I3193" s="41"/>
      <c r="J3193" s="41"/>
      <c r="K3193" s="41"/>
      <c r="L3193" s="42"/>
      <c r="M3193" s="43"/>
    </row>
    <row r="3194" spans="1:13" ht="12.75" customHeight="1">
      <c r="A3194" s="42"/>
      <c r="B3194" s="50"/>
      <c r="C3194" s="39"/>
      <c r="D3194" s="38"/>
      <c r="E3194" s="40"/>
      <c r="F3194" s="41"/>
      <c r="G3194" s="41"/>
      <c r="H3194" s="41"/>
      <c r="I3194" s="41"/>
      <c r="J3194" s="41"/>
      <c r="K3194" s="41"/>
      <c r="L3194" s="42"/>
      <c r="M3194" s="43"/>
    </row>
    <row r="3195" spans="1:13" ht="12.75" customHeight="1">
      <c r="A3195" s="42"/>
      <c r="B3195" s="50"/>
      <c r="C3195" s="39"/>
      <c r="D3195" s="38"/>
      <c r="E3195" s="40"/>
      <c r="F3195" s="41"/>
      <c r="G3195" s="41"/>
      <c r="H3195" s="41"/>
      <c r="I3195" s="41"/>
      <c r="J3195" s="41"/>
      <c r="K3195" s="41"/>
      <c r="L3195" s="42"/>
      <c r="M3195" s="43"/>
    </row>
    <row r="3196" spans="1:13" ht="12.75" customHeight="1">
      <c r="A3196" s="42"/>
      <c r="B3196" s="50"/>
      <c r="C3196" s="39"/>
      <c r="D3196" s="38"/>
      <c r="E3196" s="40"/>
      <c r="F3196" s="41"/>
      <c r="G3196" s="41"/>
      <c r="H3196" s="41"/>
      <c r="I3196" s="41"/>
      <c r="J3196" s="41"/>
      <c r="K3196" s="41"/>
      <c r="L3196" s="42"/>
      <c r="M3196" s="43"/>
    </row>
    <row r="3197" spans="1:13" ht="12.75" customHeight="1">
      <c r="A3197" s="42"/>
      <c r="B3197" s="50"/>
      <c r="C3197" s="39"/>
      <c r="D3197" s="38"/>
      <c r="E3197" s="40"/>
      <c r="F3197" s="41"/>
      <c r="G3197" s="41"/>
      <c r="H3197" s="41"/>
      <c r="I3197" s="41"/>
      <c r="J3197" s="41"/>
      <c r="K3197" s="41"/>
      <c r="L3197" s="42"/>
      <c r="M3197" s="43"/>
    </row>
    <row r="3198" spans="1:13" ht="12.75" customHeight="1">
      <c r="A3198" s="42"/>
      <c r="B3198" s="50"/>
      <c r="C3198" s="39"/>
      <c r="D3198" s="38"/>
      <c r="E3198" s="49"/>
      <c r="F3198" s="41"/>
      <c r="G3198" s="41"/>
      <c r="H3198" s="41"/>
      <c r="I3198" s="41"/>
      <c r="J3198" s="41"/>
      <c r="K3198" s="41"/>
      <c r="L3198" s="42"/>
      <c r="M3198" s="43"/>
    </row>
    <row r="3199" spans="1:13" ht="12.75" customHeight="1">
      <c r="A3199" s="42"/>
      <c r="B3199" s="50"/>
      <c r="C3199" s="39"/>
      <c r="D3199" s="38"/>
      <c r="E3199" s="40"/>
      <c r="F3199" s="41"/>
      <c r="G3199" s="41"/>
      <c r="H3199" s="41"/>
      <c r="I3199" s="41"/>
      <c r="J3199" s="41"/>
      <c r="K3199" s="41"/>
      <c r="L3199" s="42"/>
      <c r="M3199" s="43"/>
    </row>
    <row r="3200" spans="1:13" ht="12.75" customHeight="1">
      <c r="A3200" s="42"/>
      <c r="B3200" s="50"/>
      <c r="C3200" s="39"/>
      <c r="D3200" s="38"/>
      <c r="E3200" s="40"/>
      <c r="F3200" s="41"/>
      <c r="G3200" s="41"/>
      <c r="H3200" s="41"/>
      <c r="I3200" s="41"/>
      <c r="J3200" s="41"/>
      <c r="K3200" s="41"/>
      <c r="L3200" s="42"/>
      <c r="M3200" s="43"/>
    </row>
    <row r="3201" spans="1:13" ht="12.75" customHeight="1">
      <c r="A3201" s="42"/>
      <c r="B3201" s="50"/>
      <c r="C3201" s="39"/>
      <c r="D3201" s="38"/>
      <c r="E3201" s="40"/>
      <c r="F3201" s="41"/>
      <c r="G3201" s="41"/>
      <c r="H3201" s="41"/>
      <c r="I3201" s="41"/>
      <c r="J3201" s="41"/>
      <c r="K3201" s="41"/>
      <c r="L3201" s="42"/>
      <c r="M3201" s="43"/>
    </row>
    <row r="3202" spans="1:13" ht="12.75" customHeight="1">
      <c r="A3202" s="42"/>
      <c r="B3202" s="50"/>
      <c r="C3202" s="39"/>
      <c r="D3202" s="38"/>
      <c r="E3202" s="40"/>
      <c r="F3202" s="41"/>
      <c r="G3202" s="41"/>
      <c r="H3202" s="41"/>
      <c r="I3202" s="41"/>
      <c r="J3202" s="41"/>
      <c r="K3202" s="41"/>
      <c r="L3202" s="42"/>
      <c r="M3202" s="43"/>
    </row>
    <row r="3203" spans="1:13" ht="12.75" customHeight="1">
      <c r="A3203" s="42"/>
      <c r="B3203" s="50"/>
      <c r="C3203" s="39"/>
      <c r="D3203" s="38"/>
      <c r="E3203" s="40"/>
      <c r="F3203" s="41"/>
      <c r="G3203" s="41"/>
      <c r="H3203" s="41"/>
      <c r="I3203" s="41"/>
      <c r="J3203" s="41"/>
      <c r="K3203" s="41"/>
      <c r="L3203" s="42"/>
      <c r="M3203" s="43"/>
    </row>
    <row r="3204" spans="1:13" ht="12.75" customHeight="1">
      <c r="A3204" s="42"/>
      <c r="B3204" s="50"/>
      <c r="C3204" s="39"/>
      <c r="D3204" s="38"/>
      <c r="E3204" s="40"/>
      <c r="F3204" s="41"/>
      <c r="G3204" s="41"/>
      <c r="H3204" s="41"/>
      <c r="I3204" s="41"/>
      <c r="J3204" s="41"/>
      <c r="K3204" s="41"/>
      <c r="L3204" s="42"/>
      <c r="M3204" s="43"/>
    </row>
    <row r="3205" spans="1:13" ht="12.75" customHeight="1">
      <c r="A3205" s="42"/>
      <c r="B3205" s="50"/>
      <c r="C3205" s="39"/>
      <c r="D3205" s="38"/>
      <c r="E3205" s="40"/>
      <c r="F3205" s="41"/>
      <c r="G3205" s="41"/>
      <c r="H3205" s="41"/>
      <c r="I3205" s="41"/>
      <c r="J3205" s="41"/>
      <c r="K3205" s="41"/>
      <c r="L3205" s="42"/>
      <c r="M3205" s="43"/>
    </row>
    <row r="3206" spans="1:13" ht="12.75" customHeight="1">
      <c r="A3206" s="42"/>
      <c r="B3206" s="50"/>
      <c r="C3206" s="39"/>
      <c r="D3206" s="38"/>
      <c r="E3206" s="40"/>
      <c r="F3206" s="41"/>
      <c r="G3206" s="41"/>
      <c r="H3206" s="41"/>
      <c r="I3206" s="41"/>
      <c r="J3206" s="41"/>
      <c r="K3206" s="41"/>
      <c r="L3206" s="42"/>
      <c r="M3206" s="43"/>
    </row>
    <row r="3207" spans="1:13" ht="12.75" customHeight="1">
      <c r="A3207" s="42"/>
      <c r="B3207" s="50"/>
      <c r="C3207" s="39"/>
      <c r="D3207" s="38"/>
      <c r="E3207" s="40"/>
      <c r="F3207" s="41"/>
      <c r="G3207" s="41"/>
      <c r="H3207" s="41"/>
      <c r="I3207" s="41"/>
      <c r="J3207" s="41"/>
      <c r="K3207" s="41"/>
      <c r="L3207" s="42"/>
      <c r="M3207" s="43"/>
    </row>
    <row r="3208" spans="1:13" ht="12.75" customHeight="1">
      <c r="A3208" s="42"/>
      <c r="B3208" s="50"/>
      <c r="C3208" s="39"/>
      <c r="D3208" s="38"/>
      <c r="E3208" s="40"/>
      <c r="F3208" s="41"/>
      <c r="G3208" s="41"/>
      <c r="H3208" s="41"/>
      <c r="I3208" s="41"/>
      <c r="J3208" s="41"/>
      <c r="K3208" s="41"/>
      <c r="L3208" s="42"/>
      <c r="M3208" s="43"/>
    </row>
    <row r="3209" spans="1:13" ht="12.75" customHeight="1">
      <c r="A3209" s="42"/>
      <c r="B3209" s="50"/>
      <c r="C3209" s="39"/>
      <c r="D3209" s="38"/>
      <c r="E3209" s="40"/>
      <c r="F3209" s="41"/>
      <c r="G3209" s="41"/>
      <c r="H3209" s="41"/>
      <c r="I3209" s="41"/>
      <c r="J3209" s="41"/>
      <c r="K3209" s="41"/>
      <c r="L3209" s="42"/>
      <c r="M3209" s="43"/>
    </row>
    <row r="3210" spans="1:13" ht="12.75" customHeight="1">
      <c r="A3210" s="42"/>
      <c r="B3210" s="50"/>
      <c r="C3210" s="39"/>
      <c r="D3210" s="38"/>
      <c r="E3210" s="40"/>
      <c r="F3210" s="41"/>
      <c r="G3210" s="41"/>
      <c r="H3210" s="41"/>
      <c r="I3210" s="41"/>
      <c r="J3210" s="41"/>
      <c r="K3210" s="41"/>
      <c r="L3210" s="42"/>
      <c r="M3210" s="43"/>
    </row>
    <row r="3211" spans="1:13" ht="12.75" customHeight="1">
      <c r="A3211" s="42"/>
      <c r="B3211" s="50"/>
      <c r="C3211" s="39"/>
      <c r="D3211" s="38"/>
      <c r="E3211" s="40"/>
      <c r="F3211" s="41"/>
      <c r="G3211" s="41"/>
      <c r="H3211" s="41"/>
      <c r="I3211" s="41"/>
      <c r="J3211" s="41"/>
      <c r="K3211" s="41"/>
      <c r="L3211" s="42"/>
      <c r="M3211" s="43"/>
    </row>
    <row r="3212" spans="1:13" ht="12.75" customHeight="1">
      <c r="A3212" s="42"/>
      <c r="B3212" s="50"/>
      <c r="C3212" s="39"/>
      <c r="D3212" s="38"/>
      <c r="E3212" s="40"/>
      <c r="F3212" s="41"/>
      <c r="G3212" s="41"/>
      <c r="H3212" s="41"/>
      <c r="I3212" s="41"/>
      <c r="J3212" s="41"/>
      <c r="K3212" s="41"/>
      <c r="L3212" s="42"/>
      <c r="M3212" s="43"/>
    </row>
    <row r="3213" spans="1:13" ht="12.75" customHeight="1">
      <c r="A3213" s="42"/>
      <c r="B3213" s="50"/>
      <c r="C3213" s="39"/>
      <c r="D3213" s="38"/>
      <c r="E3213" s="40"/>
      <c r="F3213" s="41"/>
      <c r="G3213" s="41"/>
      <c r="H3213" s="41"/>
      <c r="I3213" s="41"/>
      <c r="J3213" s="41"/>
      <c r="K3213" s="41"/>
      <c r="L3213" s="42"/>
      <c r="M3213" s="43"/>
    </row>
    <row r="3214" spans="1:13" ht="12.75" customHeight="1">
      <c r="A3214" s="42"/>
      <c r="B3214" s="50"/>
      <c r="C3214" s="39"/>
      <c r="D3214" s="38"/>
      <c r="E3214" s="40"/>
      <c r="F3214" s="41"/>
      <c r="G3214" s="41"/>
      <c r="H3214" s="41"/>
      <c r="I3214" s="41"/>
      <c r="J3214" s="41"/>
      <c r="K3214" s="41"/>
      <c r="L3214" s="42"/>
      <c r="M3214" s="43"/>
    </row>
    <row r="3215" spans="1:13" ht="12.75" customHeight="1">
      <c r="A3215" s="42"/>
      <c r="B3215" s="50"/>
      <c r="C3215" s="39"/>
      <c r="D3215" s="38"/>
      <c r="E3215" s="40"/>
      <c r="F3215" s="41"/>
      <c r="G3215" s="41"/>
      <c r="H3215" s="41"/>
      <c r="I3215" s="41"/>
      <c r="J3215" s="41"/>
      <c r="K3215" s="41"/>
      <c r="L3215" s="42"/>
      <c r="M3215" s="43"/>
    </row>
    <row r="3216" spans="1:13" ht="12.75" customHeight="1">
      <c r="A3216" s="42"/>
      <c r="B3216" s="50"/>
      <c r="C3216" s="39"/>
      <c r="D3216" s="38"/>
      <c r="E3216" s="40"/>
      <c r="F3216" s="41"/>
      <c r="G3216" s="41"/>
      <c r="H3216" s="41"/>
      <c r="I3216" s="41"/>
      <c r="J3216" s="41"/>
      <c r="K3216" s="41"/>
      <c r="L3216" s="42"/>
      <c r="M3216" s="43"/>
    </row>
    <row r="3217" spans="1:13" ht="12.75" customHeight="1">
      <c r="A3217" s="42"/>
      <c r="B3217" s="50"/>
      <c r="C3217" s="39"/>
      <c r="D3217" s="38"/>
      <c r="E3217" s="40"/>
      <c r="F3217" s="41"/>
      <c r="G3217" s="41"/>
      <c r="H3217" s="41"/>
      <c r="I3217" s="41"/>
      <c r="J3217" s="41"/>
      <c r="K3217" s="41"/>
      <c r="L3217" s="42"/>
      <c r="M3217" s="43"/>
    </row>
    <row r="3218" spans="1:13" ht="12.75" customHeight="1">
      <c r="A3218" s="42"/>
      <c r="B3218" s="50"/>
      <c r="C3218" s="39"/>
      <c r="D3218" s="38"/>
      <c r="E3218" s="40"/>
      <c r="F3218" s="41"/>
      <c r="G3218" s="41"/>
      <c r="H3218" s="41"/>
      <c r="I3218" s="41"/>
      <c r="J3218" s="41"/>
      <c r="K3218" s="41"/>
      <c r="L3218" s="42"/>
      <c r="M3218" s="43"/>
    </row>
    <row r="3219" spans="1:13" ht="12.75" customHeight="1">
      <c r="A3219" s="42"/>
      <c r="B3219" s="50"/>
      <c r="C3219" s="39"/>
      <c r="D3219" s="38"/>
      <c r="E3219" s="49"/>
      <c r="F3219" s="41"/>
      <c r="G3219" s="41"/>
      <c r="H3219" s="41"/>
      <c r="I3219" s="41"/>
      <c r="J3219" s="41"/>
      <c r="K3219" s="41"/>
      <c r="L3219" s="42"/>
      <c r="M3219" s="43"/>
    </row>
    <row r="3220" spans="1:13" ht="12.75" customHeight="1">
      <c r="A3220" s="42"/>
      <c r="B3220" s="50"/>
      <c r="C3220" s="39"/>
      <c r="D3220" s="38"/>
      <c r="E3220" s="40"/>
      <c r="F3220" s="41"/>
      <c r="G3220" s="41"/>
      <c r="H3220" s="41"/>
      <c r="I3220" s="41"/>
      <c r="J3220" s="41"/>
      <c r="K3220" s="41"/>
      <c r="L3220" s="42"/>
      <c r="M3220" s="43"/>
    </row>
    <row r="3221" spans="1:13" ht="12.75" customHeight="1">
      <c r="A3221" s="42"/>
      <c r="B3221" s="50"/>
      <c r="C3221" s="39"/>
      <c r="D3221" s="38"/>
      <c r="E3221" s="40"/>
      <c r="F3221" s="41"/>
      <c r="G3221" s="41"/>
      <c r="H3221" s="41"/>
      <c r="I3221" s="41"/>
      <c r="J3221" s="41"/>
      <c r="K3221" s="41"/>
      <c r="L3221" s="42"/>
      <c r="M3221" s="43"/>
    </row>
    <row r="3222" spans="1:13" ht="12.75" customHeight="1">
      <c r="A3222" s="42"/>
      <c r="B3222" s="50"/>
      <c r="C3222" s="39"/>
      <c r="D3222" s="38"/>
      <c r="E3222" s="40"/>
      <c r="F3222" s="41"/>
      <c r="G3222" s="41"/>
      <c r="H3222" s="41"/>
      <c r="I3222" s="41"/>
      <c r="J3222" s="41"/>
      <c r="K3222" s="41"/>
      <c r="L3222" s="42"/>
      <c r="M3222" s="43"/>
    </row>
    <row r="3223" spans="1:13" ht="12.75" customHeight="1">
      <c r="A3223" s="42"/>
      <c r="B3223" s="50"/>
      <c r="C3223" s="39"/>
      <c r="D3223" s="38"/>
      <c r="E3223" s="40"/>
      <c r="F3223" s="41"/>
      <c r="G3223" s="41"/>
      <c r="H3223" s="41"/>
      <c r="I3223" s="41"/>
      <c r="J3223" s="41"/>
      <c r="K3223" s="41"/>
      <c r="L3223" s="42"/>
      <c r="M3223" s="43"/>
    </row>
    <row r="3224" spans="1:13" ht="12.75" customHeight="1">
      <c r="A3224" s="42"/>
      <c r="B3224" s="50"/>
      <c r="C3224" s="39"/>
      <c r="D3224" s="38"/>
      <c r="E3224" s="40"/>
      <c r="F3224" s="41"/>
      <c r="G3224" s="41"/>
      <c r="H3224" s="41"/>
      <c r="I3224" s="41"/>
      <c r="J3224" s="41"/>
      <c r="K3224" s="41"/>
      <c r="L3224" s="42"/>
      <c r="M3224" s="43"/>
    </row>
    <row r="3225" spans="1:13" ht="12.75" customHeight="1">
      <c r="A3225" s="42"/>
      <c r="B3225" s="50"/>
      <c r="C3225" s="39"/>
      <c r="D3225" s="38"/>
      <c r="E3225" s="40"/>
      <c r="F3225" s="41"/>
      <c r="G3225" s="41"/>
      <c r="H3225" s="41"/>
      <c r="I3225" s="41"/>
      <c r="J3225" s="41"/>
      <c r="K3225" s="41"/>
      <c r="L3225" s="42"/>
      <c r="M3225" s="43"/>
    </row>
    <row r="3226" spans="1:13" ht="12.75" customHeight="1">
      <c r="A3226" s="42"/>
      <c r="B3226" s="50"/>
      <c r="C3226" s="39"/>
      <c r="D3226" s="38"/>
      <c r="E3226" s="40"/>
      <c r="F3226" s="41"/>
      <c r="G3226" s="41"/>
      <c r="H3226" s="41"/>
      <c r="I3226" s="41"/>
      <c r="J3226" s="41"/>
      <c r="K3226" s="41"/>
      <c r="L3226" s="42"/>
      <c r="M3226" s="43"/>
    </row>
    <row r="3227" spans="1:13" ht="12.75" customHeight="1">
      <c r="A3227" s="42"/>
      <c r="B3227" s="50"/>
      <c r="C3227" s="39"/>
      <c r="D3227" s="38"/>
      <c r="E3227" s="40"/>
      <c r="F3227" s="41"/>
      <c r="G3227" s="41"/>
      <c r="H3227" s="41"/>
      <c r="I3227" s="41"/>
      <c r="J3227" s="41"/>
      <c r="K3227" s="41"/>
      <c r="L3227" s="42"/>
      <c r="M3227" s="43"/>
    </row>
    <row r="3228" spans="1:13" ht="12.75" customHeight="1">
      <c r="A3228" s="42"/>
      <c r="B3228" s="50"/>
      <c r="C3228" s="39"/>
      <c r="D3228" s="38"/>
      <c r="E3228" s="40"/>
      <c r="F3228" s="41"/>
      <c r="G3228" s="41"/>
      <c r="H3228" s="41"/>
      <c r="I3228" s="41"/>
      <c r="J3228" s="41"/>
      <c r="K3228" s="41"/>
      <c r="L3228" s="42"/>
      <c r="M3228" s="43"/>
    </row>
    <row r="3229" spans="1:13" ht="12.75" customHeight="1">
      <c r="A3229" s="42"/>
      <c r="B3229" s="50"/>
      <c r="C3229" s="39"/>
      <c r="D3229" s="38"/>
      <c r="E3229" s="40"/>
      <c r="F3229" s="41"/>
      <c r="G3229" s="41"/>
      <c r="H3229" s="41"/>
      <c r="I3229" s="41"/>
      <c r="J3229" s="41"/>
      <c r="K3229" s="41"/>
      <c r="L3229" s="42"/>
      <c r="M3229" s="43"/>
    </row>
    <row r="3230" spans="1:13" ht="12.75" customHeight="1">
      <c r="A3230" s="42"/>
      <c r="B3230" s="50"/>
      <c r="C3230" s="39"/>
      <c r="D3230" s="38"/>
      <c r="E3230" s="40"/>
      <c r="F3230" s="41"/>
      <c r="G3230" s="41"/>
      <c r="H3230" s="41"/>
      <c r="I3230" s="41"/>
      <c r="J3230" s="41"/>
      <c r="K3230" s="41"/>
      <c r="L3230" s="42"/>
      <c r="M3230" s="43"/>
    </row>
    <row r="3231" spans="1:13" ht="12.75" customHeight="1">
      <c r="A3231" s="42"/>
      <c r="B3231" s="50"/>
      <c r="C3231" s="39"/>
      <c r="D3231" s="38"/>
      <c r="E3231" s="40"/>
      <c r="F3231" s="41"/>
      <c r="G3231" s="41"/>
      <c r="H3231" s="41"/>
      <c r="I3231" s="41"/>
      <c r="J3231" s="41"/>
      <c r="K3231" s="41"/>
      <c r="L3231" s="42"/>
      <c r="M3231" s="43"/>
    </row>
    <row r="3232" spans="1:13" ht="12.75" customHeight="1">
      <c r="A3232" s="42"/>
      <c r="B3232" s="50"/>
      <c r="C3232" s="39"/>
      <c r="D3232" s="38"/>
      <c r="E3232" s="40"/>
      <c r="F3232" s="41"/>
      <c r="G3232" s="41"/>
      <c r="H3232" s="41"/>
      <c r="I3232" s="41"/>
      <c r="J3232" s="41"/>
      <c r="K3232" s="41"/>
      <c r="L3232" s="42"/>
      <c r="M3232" s="43"/>
    </row>
    <row r="3233" spans="1:13" ht="12.75" customHeight="1">
      <c r="A3233" s="42"/>
      <c r="B3233" s="50"/>
      <c r="C3233" s="39"/>
      <c r="D3233" s="38"/>
      <c r="E3233" s="40"/>
      <c r="F3233" s="41"/>
      <c r="G3233" s="41"/>
      <c r="H3233" s="41"/>
      <c r="I3233" s="41"/>
      <c r="J3233" s="41"/>
      <c r="K3233" s="41"/>
      <c r="L3233" s="42"/>
      <c r="M3233" s="43"/>
    </row>
    <row r="3234" spans="1:13" ht="12.75" customHeight="1">
      <c r="A3234" s="42"/>
      <c r="B3234" s="50"/>
      <c r="C3234" s="39"/>
      <c r="D3234" s="38"/>
      <c r="E3234" s="40"/>
      <c r="F3234" s="41"/>
      <c r="G3234" s="41"/>
      <c r="H3234" s="41"/>
      <c r="I3234" s="41"/>
      <c r="J3234" s="41"/>
      <c r="K3234" s="41"/>
      <c r="L3234" s="42"/>
      <c r="M3234" s="43"/>
    </row>
    <row r="3235" spans="1:13" ht="12.75" customHeight="1">
      <c r="A3235" s="42"/>
      <c r="B3235" s="50"/>
      <c r="C3235" s="39"/>
      <c r="D3235" s="38"/>
      <c r="E3235" s="40"/>
      <c r="F3235" s="41"/>
      <c r="G3235" s="41"/>
      <c r="H3235" s="41"/>
      <c r="I3235" s="41"/>
      <c r="J3235" s="41"/>
      <c r="K3235" s="41"/>
      <c r="L3235" s="42"/>
      <c r="M3235" s="43"/>
    </row>
    <row r="3236" spans="1:13" ht="12.75" customHeight="1">
      <c r="A3236" s="42"/>
      <c r="B3236" s="50"/>
      <c r="C3236" s="39"/>
      <c r="D3236" s="38"/>
      <c r="E3236" s="40"/>
      <c r="F3236" s="41"/>
      <c r="G3236" s="41"/>
      <c r="H3236" s="41"/>
      <c r="I3236" s="41"/>
      <c r="J3236" s="41"/>
      <c r="K3236" s="41"/>
      <c r="L3236" s="42"/>
      <c r="M3236" s="43"/>
    </row>
    <row r="3237" spans="1:13" ht="12.75" customHeight="1">
      <c r="A3237" s="42"/>
      <c r="B3237" s="50"/>
      <c r="C3237" s="39"/>
      <c r="D3237" s="38"/>
      <c r="E3237" s="40"/>
      <c r="F3237" s="41"/>
      <c r="G3237" s="41"/>
      <c r="H3237" s="41"/>
      <c r="I3237" s="41"/>
      <c r="J3237" s="41"/>
      <c r="K3237" s="41"/>
      <c r="L3237" s="42"/>
      <c r="M3237" s="43"/>
    </row>
    <row r="3238" spans="1:13" ht="12.75" customHeight="1">
      <c r="A3238" s="42"/>
      <c r="B3238" s="50"/>
      <c r="C3238" s="39"/>
      <c r="D3238" s="38"/>
      <c r="E3238" s="40"/>
      <c r="F3238" s="41"/>
      <c r="G3238" s="41"/>
      <c r="H3238" s="41"/>
      <c r="I3238" s="41"/>
      <c r="J3238" s="41"/>
      <c r="K3238" s="41"/>
      <c r="L3238" s="42"/>
      <c r="M3238" s="43"/>
    </row>
    <row r="3239" spans="1:13" ht="12.75" customHeight="1">
      <c r="A3239" s="42"/>
      <c r="B3239" s="50"/>
      <c r="C3239" s="39"/>
      <c r="D3239" s="38"/>
      <c r="E3239" s="40"/>
      <c r="F3239" s="41"/>
      <c r="G3239" s="41"/>
      <c r="H3239" s="41"/>
      <c r="I3239" s="41"/>
      <c r="J3239" s="41"/>
      <c r="K3239" s="41"/>
      <c r="L3239" s="42"/>
      <c r="M3239" s="43"/>
    </row>
    <row r="3240" spans="1:13" ht="12.75" customHeight="1">
      <c r="A3240" s="42"/>
      <c r="B3240" s="50"/>
      <c r="C3240" s="39"/>
      <c r="D3240" s="38"/>
      <c r="E3240" s="49"/>
      <c r="F3240" s="41"/>
      <c r="G3240" s="41"/>
      <c r="H3240" s="41"/>
      <c r="I3240" s="41"/>
      <c r="J3240" s="41"/>
      <c r="K3240" s="41"/>
      <c r="L3240" s="42"/>
      <c r="M3240" s="43"/>
    </row>
    <row r="3241" spans="1:13" ht="12.75" customHeight="1">
      <c r="A3241" s="42"/>
      <c r="B3241" s="50"/>
      <c r="C3241" s="39"/>
      <c r="D3241" s="38"/>
      <c r="E3241" s="40"/>
      <c r="F3241" s="41"/>
      <c r="G3241" s="41"/>
      <c r="H3241" s="41"/>
      <c r="I3241" s="41"/>
      <c r="J3241" s="41"/>
      <c r="K3241" s="41"/>
      <c r="L3241" s="42"/>
      <c r="M3241" s="43"/>
    </row>
    <row r="3242" spans="1:13" ht="12.75" customHeight="1">
      <c r="A3242" s="42"/>
      <c r="B3242" s="50"/>
      <c r="C3242" s="39"/>
      <c r="D3242" s="38"/>
      <c r="E3242" s="40"/>
      <c r="F3242" s="41"/>
      <c r="G3242" s="41"/>
      <c r="H3242" s="41"/>
      <c r="I3242" s="41"/>
      <c r="J3242" s="41"/>
      <c r="K3242" s="41"/>
      <c r="L3242" s="42"/>
      <c r="M3242" s="43"/>
    </row>
    <row r="3243" spans="1:13" ht="12.75" customHeight="1">
      <c r="A3243" s="42"/>
      <c r="B3243" s="50"/>
      <c r="C3243" s="39"/>
      <c r="D3243" s="38"/>
      <c r="E3243" s="40"/>
      <c r="F3243" s="41"/>
      <c r="G3243" s="41"/>
      <c r="H3243" s="41"/>
      <c r="I3243" s="41"/>
      <c r="J3243" s="41"/>
      <c r="K3243" s="41"/>
      <c r="L3243" s="42"/>
      <c r="M3243" s="43"/>
    </row>
    <row r="3244" spans="1:13" ht="12.75" customHeight="1">
      <c r="A3244" s="42"/>
      <c r="B3244" s="50"/>
      <c r="C3244" s="39"/>
      <c r="D3244" s="38"/>
      <c r="E3244" s="40"/>
      <c r="F3244" s="41"/>
      <c r="G3244" s="41"/>
      <c r="H3244" s="41"/>
      <c r="I3244" s="41"/>
      <c r="J3244" s="41"/>
      <c r="K3244" s="41"/>
      <c r="L3244" s="42"/>
      <c r="M3244" s="43"/>
    </row>
    <row r="3245" spans="1:13" ht="12.75" customHeight="1">
      <c r="A3245" s="42"/>
      <c r="B3245" s="50"/>
      <c r="C3245" s="39"/>
      <c r="D3245" s="38"/>
      <c r="E3245" s="40"/>
      <c r="F3245" s="41"/>
      <c r="G3245" s="41"/>
      <c r="H3245" s="41"/>
      <c r="I3245" s="41"/>
      <c r="J3245" s="41"/>
      <c r="K3245" s="41"/>
      <c r="L3245" s="42"/>
      <c r="M3245" s="43"/>
    </row>
    <row r="3246" spans="1:13" ht="12.75" customHeight="1">
      <c r="A3246" s="42"/>
      <c r="B3246" s="50"/>
      <c r="C3246" s="39"/>
      <c r="D3246" s="38"/>
      <c r="E3246" s="40"/>
      <c r="F3246" s="41"/>
      <c r="G3246" s="41"/>
      <c r="H3246" s="41"/>
      <c r="I3246" s="41"/>
      <c r="J3246" s="41"/>
      <c r="K3246" s="41"/>
      <c r="L3246" s="42"/>
      <c r="M3246" s="43"/>
    </row>
    <row r="3247" spans="1:13" ht="12.75" customHeight="1">
      <c r="A3247" s="42"/>
      <c r="B3247" s="50"/>
      <c r="C3247" s="39"/>
      <c r="D3247" s="38"/>
      <c r="E3247" s="40"/>
      <c r="F3247" s="41"/>
      <c r="G3247" s="41"/>
      <c r="H3247" s="41"/>
      <c r="I3247" s="41"/>
      <c r="J3247" s="41"/>
      <c r="K3247" s="41"/>
      <c r="L3247" s="42"/>
      <c r="M3247" s="43"/>
    </row>
    <row r="3248" spans="1:13" ht="12.75" customHeight="1">
      <c r="A3248" s="42"/>
      <c r="B3248" s="50"/>
      <c r="C3248" s="39"/>
      <c r="D3248" s="38"/>
      <c r="E3248" s="40"/>
      <c r="F3248" s="41"/>
      <c r="G3248" s="41"/>
      <c r="H3248" s="41"/>
      <c r="I3248" s="41"/>
      <c r="J3248" s="41"/>
      <c r="K3248" s="41"/>
      <c r="L3248" s="42"/>
      <c r="M3248" s="43"/>
    </row>
    <row r="3249" spans="1:13" ht="12.75" customHeight="1">
      <c r="A3249" s="42"/>
      <c r="B3249" s="50"/>
      <c r="C3249" s="39"/>
      <c r="D3249" s="38"/>
      <c r="E3249" s="40"/>
      <c r="F3249" s="41"/>
      <c r="G3249" s="41"/>
      <c r="H3249" s="41"/>
      <c r="I3249" s="41"/>
      <c r="J3249" s="41"/>
      <c r="K3249" s="41"/>
      <c r="L3249" s="42"/>
      <c r="M3249" s="43"/>
    </row>
    <row r="3250" spans="1:13" ht="12.75" customHeight="1">
      <c r="A3250" s="42"/>
      <c r="B3250" s="50"/>
      <c r="C3250" s="39"/>
      <c r="D3250" s="38"/>
      <c r="E3250" s="40"/>
      <c r="F3250" s="41"/>
      <c r="G3250" s="41"/>
      <c r="H3250" s="41"/>
      <c r="I3250" s="41"/>
      <c r="J3250" s="41"/>
      <c r="K3250" s="41"/>
      <c r="L3250" s="42"/>
      <c r="M3250" s="43"/>
    </row>
    <row r="3251" spans="1:13" ht="12.75" customHeight="1">
      <c r="A3251" s="42"/>
      <c r="B3251" s="50"/>
      <c r="C3251" s="39"/>
      <c r="D3251" s="38"/>
      <c r="E3251" s="40"/>
      <c r="F3251" s="41"/>
      <c r="G3251" s="41"/>
      <c r="H3251" s="41"/>
      <c r="I3251" s="41"/>
      <c r="J3251" s="41"/>
      <c r="K3251" s="41"/>
      <c r="L3251" s="42"/>
      <c r="M3251" s="43"/>
    </row>
    <row r="3252" spans="1:13" ht="12.75" customHeight="1">
      <c r="A3252" s="42"/>
      <c r="B3252" s="50"/>
      <c r="C3252" s="39"/>
      <c r="D3252" s="38"/>
      <c r="E3252" s="40"/>
      <c r="F3252" s="41"/>
      <c r="G3252" s="41"/>
      <c r="H3252" s="41"/>
      <c r="I3252" s="41"/>
      <c r="J3252" s="41"/>
      <c r="K3252" s="41"/>
      <c r="L3252" s="42"/>
      <c r="M3252" s="43"/>
    </row>
    <row r="3253" spans="1:13" ht="12.75" customHeight="1">
      <c r="A3253" s="42"/>
      <c r="B3253" s="50"/>
      <c r="C3253" s="39"/>
      <c r="D3253" s="38"/>
      <c r="E3253" s="40"/>
      <c r="F3253" s="41"/>
      <c r="G3253" s="41"/>
      <c r="H3253" s="41"/>
      <c r="I3253" s="41"/>
      <c r="J3253" s="41"/>
      <c r="K3253" s="41"/>
      <c r="L3253" s="42"/>
      <c r="M3253" s="43"/>
    </row>
    <row r="3254" spans="1:13" ht="12.75" customHeight="1">
      <c r="A3254" s="42"/>
      <c r="B3254" s="50"/>
      <c r="C3254" s="39"/>
      <c r="D3254" s="38"/>
      <c r="E3254" s="40"/>
      <c r="F3254" s="41"/>
      <c r="G3254" s="41"/>
      <c r="H3254" s="41"/>
      <c r="I3254" s="41"/>
      <c r="J3254" s="41"/>
      <c r="K3254" s="41"/>
      <c r="L3254" s="42"/>
      <c r="M3254" s="43"/>
    </row>
    <row r="3255" spans="1:13" ht="12.75" customHeight="1">
      <c r="A3255" s="42"/>
      <c r="B3255" s="50"/>
      <c r="C3255" s="39"/>
      <c r="D3255" s="38"/>
      <c r="E3255" s="40"/>
      <c r="F3255" s="41"/>
      <c r="G3255" s="41"/>
      <c r="H3255" s="41"/>
      <c r="I3255" s="41"/>
      <c r="J3255" s="41"/>
      <c r="K3255" s="41"/>
      <c r="L3255" s="42"/>
      <c r="M3255" s="43"/>
    </row>
    <row r="3256" spans="1:13" ht="12.75" customHeight="1">
      <c r="A3256" s="42"/>
      <c r="B3256" s="50"/>
      <c r="C3256" s="39"/>
      <c r="D3256" s="38"/>
      <c r="E3256" s="40"/>
      <c r="F3256" s="41"/>
      <c r="G3256" s="41"/>
      <c r="H3256" s="41"/>
      <c r="I3256" s="41"/>
      <c r="J3256" s="41"/>
      <c r="K3256" s="41"/>
      <c r="L3256" s="42"/>
      <c r="M3256" s="43"/>
    </row>
    <row r="3257" spans="1:13" ht="12.75" customHeight="1">
      <c r="A3257" s="42"/>
      <c r="B3257" s="50"/>
      <c r="C3257" s="39"/>
      <c r="D3257" s="38"/>
      <c r="E3257" s="40"/>
      <c r="F3257" s="41"/>
      <c r="G3257" s="41"/>
      <c r="H3257" s="41"/>
      <c r="I3257" s="41"/>
      <c r="J3257" s="41"/>
      <c r="K3257" s="41"/>
      <c r="L3257" s="42"/>
      <c r="M3257" s="43"/>
    </row>
    <row r="3258" spans="1:13" ht="12.75" customHeight="1">
      <c r="A3258" s="42"/>
      <c r="B3258" s="50"/>
      <c r="C3258" s="39"/>
      <c r="D3258" s="38"/>
      <c r="E3258" s="40"/>
      <c r="F3258" s="41"/>
      <c r="G3258" s="41"/>
      <c r="H3258" s="41"/>
      <c r="I3258" s="41"/>
      <c r="J3258" s="41"/>
      <c r="K3258" s="41"/>
      <c r="L3258" s="42"/>
      <c r="M3258" s="43"/>
    </row>
    <row r="3259" spans="1:13" ht="12.75" customHeight="1">
      <c r="A3259" s="42"/>
      <c r="B3259" s="50"/>
      <c r="C3259" s="39"/>
      <c r="D3259" s="38"/>
      <c r="E3259" s="40"/>
      <c r="F3259" s="41"/>
      <c r="G3259" s="41"/>
      <c r="H3259" s="41"/>
      <c r="I3259" s="41"/>
      <c r="J3259" s="41"/>
      <c r="K3259" s="41"/>
      <c r="L3259" s="42"/>
      <c r="M3259" s="43"/>
    </row>
    <row r="3260" spans="1:13" ht="12.75" customHeight="1">
      <c r="A3260" s="42"/>
      <c r="B3260" s="50"/>
      <c r="C3260" s="39"/>
      <c r="D3260" s="38"/>
      <c r="E3260" s="40"/>
      <c r="F3260" s="41"/>
      <c r="G3260" s="41"/>
      <c r="H3260" s="41"/>
      <c r="I3260" s="41"/>
      <c r="J3260" s="41"/>
      <c r="K3260" s="41"/>
      <c r="L3260" s="42"/>
      <c r="M3260" s="43"/>
    </row>
    <row r="3261" spans="1:13" ht="12.75" customHeight="1">
      <c r="A3261" s="42"/>
      <c r="B3261" s="50"/>
      <c r="C3261" s="39"/>
      <c r="D3261" s="38"/>
      <c r="E3261" s="49"/>
      <c r="F3261" s="41"/>
      <c r="G3261" s="41"/>
      <c r="H3261" s="41"/>
      <c r="I3261" s="41"/>
      <c r="J3261" s="41"/>
      <c r="K3261" s="41"/>
      <c r="L3261" s="42"/>
      <c r="M3261" s="43"/>
    </row>
    <row r="3262" spans="1:13" ht="12.75" customHeight="1">
      <c r="A3262" s="42"/>
      <c r="B3262" s="50"/>
      <c r="C3262" s="39"/>
      <c r="D3262" s="38"/>
      <c r="E3262" s="40"/>
      <c r="F3262" s="41"/>
      <c r="G3262" s="41"/>
      <c r="H3262" s="41"/>
      <c r="I3262" s="41"/>
      <c r="J3262" s="41"/>
      <c r="K3262" s="41"/>
      <c r="L3262" s="42"/>
      <c r="M3262" s="43"/>
    </row>
    <row r="3263" spans="1:13" ht="12.75" customHeight="1">
      <c r="A3263" s="42"/>
      <c r="B3263" s="50"/>
      <c r="C3263" s="39"/>
      <c r="D3263" s="38"/>
      <c r="E3263" s="40"/>
      <c r="F3263" s="41"/>
      <c r="G3263" s="41"/>
      <c r="H3263" s="41"/>
      <c r="I3263" s="41"/>
      <c r="J3263" s="41"/>
      <c r="K3263" s="41"/>
      <c r="L3263" s="42"/>
      <c r="M3263" s="43"/>
    </row>
    <row r="3264" spans="1:13" ht="12.75" customHeight="1">
      <c r="A3264" s="42"/>
      <c r="B3264" s="50"/>
      <c r="C3264" s="39"/>
      <c r="D3264" s="38"/>
      <c r="E3264" s="40"/>
      <c r="F3264" s="41"/>
      <c r="G3264" s="41"/>
      <c r="H3264" s="41"/>
      <c r="I3264" s="41"/>
      <c r="J3264" s="41"/>
      <c r="K3264" s="41"/>
      <c r="L3264" s="42"/>
      <c r="M3264" s="43"/>
    </row>
    <row r="3265" spans="1:13" ht="12.75" customHeight="1">
      <c r="A3265" s="42"/>
      <c r="B3265" s="50"/>
      <c r="C3265" s="39"/>
      <c r="D3265" s="38"/>
      <c r="E3265" s="40"/>
      <c r="F3265" s="41"/>
      <c r="G3265" s="41"/>
      <c r="H3265" s="41"/>
      <c r="I3265" s="41"/>
      <c r="J3265" s="41"/>
      <c r="K3265" s="41"/>
      <c r="L3265" s="42"/>
      <c r="M3265" s="43"/>
    </row>
    <row r="3266" spans="1:13" ht="12.75" customHeight="1">
      <c r="A3266" s="42"/>
      <c r="B3266" s="50"/>
      <c r="C3266" s="39"/>
      <c r="D3266" s="38"/>
      <c r="E3266" s="40"/>
      <c r="F3266" s="41"/>
      <c r="G3266" s="41"/>
      <c r="H3266" s="41"/>
      <c r="I3266" s="41"/>
      <c r="J3266" s="41"/>
      <c r="K3266" s="41"/>
      <c r="L3266" s="42"/>
      <c r="M3266" s="43"/>
    </row>
    <row r="3267" spans="1:13" ht="12.75" customHeight="1">
      <c r="A3267" s="42"/>
      <c r="B3267" s="50"/>
      <c r="C3267" s="39"/>
      <c r="D3267" s="38"/>
      <c r="E3267" s="40"/>
      <c r="F3267" s="41"/>
      <c r="G3267" s="41"/>
      <c r="H3267" s="41"/>
      <c r="I3267" s="41"/>
      <c r="J3267" s="41"/>
      <c r="K3267" s="41"/>
      <c r="L3267" s="42"/>
      <c r="M3267" s="43"/>
    </row>
    <row r="3268" spans="1:13" ht="12.75" customHeight="1">
      <c r="A3268" s="42"/>
      <c r="B3268" s="50"/>
      <c r="C3268" s="39"/>
      <c r="D3268" s="38"/>
      <c r="E3268" s="40"/>
      <c r="F3268" s="41"/>
      <c r="G3268" s="41"/>
      <c r="H3268" s="41"/>
      <c r="I3268" s="41"/>
      <c r="J3268" s="41"/>
      <c r="K3268" s="41"/>
      <c r="L3268" s="42"/>
      <c r="M3268" s="43"/>
    </row>
    <row r="3269" spans="1:13" ht="12.75" customHeight="1">
      <c r="A3269" s="42"/>
      <c r="B3269" s="50"/>
      <c r="C3269" s="39"/>
      <c r="D3269" s="38"/>
      <c r="E3269" s="40"/>
      <c r="F3269" s="41"/>
      <c r="G3269" s="41"/>
      <c r="H3269" s="41"/>
      <c r="I3269" s="41"/>
      <c r="J3269" s="41"/>
      <c r="K3269" s="41"/>
      <c r="L3269" s="42"/>
      <c r="M3269" s="43"/>
    </row>
    <row r="3270" spans="1:13" ht="12.75" customHeight="1">
      <c r="A3270" s="42"/>
      <c r="B3270" s="50"/>
      <c r="C3270" s="39"/>
      <c r="D3270" s="38"/>
      <c r="E3270" s="40"/>
      <c r="F3270" s="41"/>
      <c r="G3270" s="41"/>
      <c r="H3270" s="41"/>
      <c r="I3270" s="41"/>
      <c r="J3270" s="41"/>
      <c r="K3270" s="41"/>
      <c r="L3270" s="42"/>
      <c r="M3270" s="43"/>
    </row>
    <row r="3271" spans="1:13" ht="12.75" customHeight="1">
      <c r="A3271" s="42"/>
      <c r="B3271" s="50"/>
      <c r="C3271" s="39"/>
      <c r="D3271" s="38"/>
      <c r="E3271" s="40"/>
      <c r="F3271" s="41"/>
      <c r="G3271" s="41"/>
      <c r="H3271" s="41"/>
      <c r="I3271" s="41"/>
      <c r="J3271" s="41"/>
      <c r="K3271" s="41"/>
      <c r="L3271" s="42"/>
      <c r="M3271" s="43"/>
    </row>
    <row r="3272" spans="1:13" ht="12.75" customHeight="1">
      <c r="A3272" s="42"/>
      <c r="B3272" s="50"/>
      <c r="C3272" s="39"/>
      <c r="D3272" s="38"/>
      <c r="E3272" s="40"/>
      <c r="F3272" s="41"/>
      <c r="G3272" s="41"/>
      <c r="H3272" s="41"/>
      <c r="I3272" s="41"/>
      <c r="J3272" s="41"/>
      <c r="K3272" s="41"/>
      <c r="L3272" s="42"/>
      <c r="M3272" s="43"/>
    </row>
    <row r="3273" spans="1:13" ht="12.75" customHeight="1">
      <c r="A3273" s="42"/>
      <c r="B3273" s="50"/>
      <c r="C3273" s="39"/>
      <c r="D3273" s="38"/>
      <c r="E3273" s="40"/>
      <c r="F3273" s="41"/>
      <c r="G3273" s="41"/>
      <c r="H3273" s="41"/>
      <c r="I3273" s="41"/>
      <c r="J3273" s="41"/>
      <c r="K3273" s="41"/>
      <c r="L3273" s="42"/>
      <c r="M3273" s="43"/>
    </row>
    <row r="3274" spans="1:13" ht="12.75" customHeight="1">
      <c r="A3274" s="42"/>
      <c r="B3274" s="50"/>
      <c r="C3274" s="39"/>
      <c r="D3274" s="38"/>
      <c r="E3274" s="40"/>
      <c r="F3274" s="41"/>
      <c r="G3274" s="41"/>
      <c r="H3274" s="41"/>
      <c r="I3274" s="41"/>
      <c r="J3274" s="41"/>
      <c r="K3274" s="41"/>
      <c r="L3274" s="42"/>
      <c r="M3274" s="43"/>
    </row>
    <row r="3275" spans="1:13" ht="12.75" customHeight="1">
      <c r="A3275" s="42"/>
      <c r="B3275" s="50"/>
      <c r="C3275" s="39"/>
      <c r="D3275" s="38"/>
      <c r="E3275" s="40"/>
      <c r="F3275" s="41"/>
      <c r="G3275" s="41"/>
      <c r="H3275" s="41"/>
      <c r="I3275" s="41"/>
      <c r="J3275" s="41"/>
      <c r="K3275" s="41"/>
      <c r="L3275" s="42"/>
      <c r="M3275" s="43"/>
    </row>
    <row r="3276" spans="1:13" ht="12.75" customHeight="1">
      <c r="A3276" s="42"/>
      <c r="B3276" s="50"/>
      <c r="C3276" s="39"/>
      <c r="D3276" s="38"/>
      <c r="E3276" s="40"/>
      <c r="F3276" s="41"/>
      <c r="G3276" s="41"/>
      <c r="H3276" s="41"/>
      <c r="I3276" s="41"/>
      <c r="J3276" s="41"/>
      <c r="K3276" s="41"/>
      <c r="L3276" s="42"/>
      <c r="M3276" s="43"/>
    </row>
    <row r="3277" spans="1:13" ht="12.75" customHeight="1">
      <c r="A3277" s="42"/>
      <c r="B3277" s="50"/>
      <c r="C3277" s="39"/>
      <c r="D3277" s="38"/>
      <c r="E3277" s="40"/>
      <c r="F3277" s="41"/>
      <c r="G3277" s="41"/>
      <c r="H3277" s="41"/>
      <c r="I3277" s="41"/>
      <c r="J3277" s="41"/>
      <c r="K3277" s="41"/>
      <c r="L3277" s="42"/>
      <c r="M3277" s="43"/>
    </row>
    <row r="3278" spans="1:13" ht="12.75" customHeight="1">
      <c r="A3278" s="42"/>
      <c r="B3278" s="50"/>
      <c r="C3278" s="39"/>
      <c r="D3278" s="38"/>
      <c r="E3278" s="40"/>
      <c r="F3278" s="41"/>
      <c r="G3278" s="41"/>
      <c r="H3278" s="41"/>
      <c r="I3278" s="41"/>
      <c r="J3278" s="41"/>
      <c r="K3278" s="41"/>
      <c r="L3278" s="42"/>
      <c r="M3278" s="43"/>
    </row>
    <row r="3279" spans="1:13" ht="12.75" customHeight="1">
      <c r="A3279" s="42"/>
      <c r="B3279" s="50"/>
      <c r="C3279" s="39"/>
      <c r="D3279" s="38"/>
      <c r="E3279" s="40"/>
      <c r="F3279" s="41"/>
      <c r="G3279" s="41"/>
      <c r="H3279" s="41"/>
      <c r="I3279" s="41"/>
      <c r="J3279" s="41"/>
      <c r="K3279" s="41"/>
      <c r="L3279" s="42"/>
      <c r="M3279" s="43"/>
    </row>
    <row r="3280" spans="1:13" ht="12.75" customHeight="1">
      <c r="A3280" s="42"/>
      <c r="B3280" s="50"/>
      <c r="C3280" s="39"/>
      <c r="D3280" s="38"/>
      <c r="E3280" s="40"/>
      <c r="F3280" s="41"/>
      <c r="G3280" s="41"/>
      <c r="H3280" s="41"/>
      <c r="I3280" s="41"/>
      <c r="J3280" s="41"/>
      <c r="K3280" s="41"/>
      <c r="L3280" s="42"/>
      <c r="M3280" s="43"/>
    </row>
    <row r="3281" spans="1:13" ht="12.75" customHeight="1">
      <c r="A3281" s="42"/>
      <c r="B3281" s="50"/>
      <c r="C3281" s="39"/>
      <c r="D3281" s="38"/>
      <c r="E3281" s="40"/>
      <c r="F3281" s="41"/>
      <c r="G3281" s="41"/>
      <c r="H3281" s="41"/>
      <c r="I3281" s="41"/>
      <c r="J3281" s="41"/>
      <c r="K3281" s="41"/>
      <c r="L3281" s="42"/>
      <c r="M3281" s="43"/>
    </row>
    <row r="3282" spans="1:13" ht="12.75" customHeight="1">
      <c r="A3282" s="42"/>
      <c r="B3282" s="50"/>
      <c r="C3282" s="39"/>
      <c r="D3282" s="38"/>
      <c r="E3282" s="49"/>
      <c r="F3282" s="41"/>
      <c r="G3282" s="41"/>
      <c r="H3282" s="41"/>
      <c r="I3282" s="41"/>
      <c r="J3282" s="41"/>
      <c r="K3282" s="41"/>
      <c r="L3282" s="42"/>
      <c r="M3282" s="43"/>
    </row>
    <row r="3283" spans="1:13" ht="12.75" customHeight="1">
      <c r="A3283" s="42"/>
      <c r="B3283" s="50"/>
      <c r="C3283" s="39"/>
      <c r="D3283" s="38"/>
      <c r="E3283" s="40"/>
      <c r="F3283" s="41"/>
      <c r="G3283" s="41"/>
      <c r="H3283" s="41"/>
      <c r="I3283" s="41"/>
      <c r="J3283" s="41"/>
      <c r="K3283" s="41"/>
      <c r="L3283" s="42"/>
      <c r="M3283" s="43"/>
    </row>
    <row r="3284" spans="1:13" ht="12.75" customHeight="1">
      <c r="A3284" s="42"/>
      <c r="B3284" s="50"/>
      <c r="C3284" s="39"/>
      <c r="D3284" s="38"/>
      <c r="E3284" s="40"/>
      <c r="F3284" s="41"/>
      <c r="G3284" s="41"/>
      <c r="H3284" s="41"/>
      <c r="I3284" s="41"/>
      <c r="J3284" s="41"/>
      <c r="K3284" s="41"/>
      <c r="L3284" s="42"/>
      <c r="M3284" s="43"/>
    </row>
    <row r="3285" spans="1:13" ht="12.75" customHeight="1">
      <c r="A3285" s="42"/>
      <c r="B3285" s="50"/>
      <c r="C3285" s="39"/>
      <c r="D3285" s="38"/>
      <c r="E3285" s="40"/>
      <c r="F3285" s="41"/>
      <c r="G3285" s="41"/>
      <c r="H3285" s="41"/>
      <c r="I3285" s="41"/>
      <c r="J3285" s="41"/>
      <c r="K3285" s="41"/>
      <c r="L3285" s="42"/>
      <c r="M3285" s="43"/>
    </row>
    <row r="3286" spans="1:13" ht="12.75" customHeight="1">
      <c r="A3286" s="42"/>
      <c r="B3286" s="50"/>
      <c r="C3286" s="39"/>
      <c r="D3286" s="38"/>
      <c r="E3286" s="40"/>
      <c r="F3286" s="41"/>
      <c r="G3286" s="41"/>
      <c r="H3286" s="41"/>
      <c r="I3286" s="41"/>
      <c r="J3286" s="41"/>
      <c r="K3286" s="41"/>
      <c r="L3286" s="42"/>
      <c r="M3286" s="43"/>
    </row>
    <row r="3287" spans="1:13" ht="12.75" customHeight="1">
      <c r="A3287" s="42"/>
      <c r="B3287" s="50"/>
      <c r="C3287" s="39"/>
      <c r="D3287" s="38"/>
      <c r="E3287" s="40"/>
      <c r="F3287" s="41"/>
      <c r="G3287" s="41"/>
      <c r="H3287" s="41"/>
      <c r="I3287" s="41"/>
      <c r="J3287" s="41"/>
      <c r="K3287" s="41"/>
      <c r="L3287" s="42"/>
      <c r="M3287" s="43"/>
    </row>
    <row r="3288" spans="1:13" ht="12.75" customHeight="1">
      <c r="A3288" s="42"/>
      <c r="B3288" s="50"/>
      <c r="C3288" s="39"/>
      <c r="D3288" s="38"/>
      <c r="E3288" s="40"/>
      <c r="F3288" s="41"/>
      <c r="G3288" s="41"/>
      <c r="H3288" s="41"/>
      <c r="I3288" s="41"/>
      <c r="J3288" s="41"/>
      <c r="K3288" s="41"/>
      <c r="L3288" s="42"/>
      <c r="M3288" s="43"/>
    </row>
    <row r="3289" spans="1:13" ht="12.75" customHeight="1">
      <c r="A3289" s="42"/>
      <c r="B3289" s="50"/>
      <c r="C3289" s="39"/>
      <c r="D3289" s="38"/>
      <c r="E3289" s="40"/>
      <c r="F3289" s="41"/>
      <c r="G3289" s="41"/>
      <c r="H3289" s="41"/>
      <c r="I3289" s="41"/>
      <c r="J3289" s="41"/>
      <c r="K3289" s="41"/>
      <c r="L3289" s="42"/>
      <c r="M3289" s="43"/>
    </row>
    <row r="3290" spans="1:13" ht="12.75" customHeight="1">
      <c r="A3290" s="42"/>
      <c r="B3290" s="50"/>
      <c r="C3290" s="39"/>
      <c r="D3290" s="38"/>
      <c r="E3290" s="40"/>
      <c r="F3290" s="41"/>
      <c r="G3290" s="41"/>
      <c r="H3290" s="41"/>
      <c r="I3290" s="41"/>
      <c r="J3290" s="41"/>
      <c r="K3290" s="41"/>
      <c r="L3290" s="42"/>
      <c r="M3290" s="43"/>
    </row>
    <row r="3291" spans="1:13" ht="12.75" customHeight="1">
      <c r="A3291" s="42"/>
      <c r="B3291" s="50"/>
      <c r="C3291" s="39"/>
      <c r="D3291" s="38"/>
      <c r="E3291" s="40"/>
      <c r="F3291" s="41"/>
      <c r="G3291" s="41"/>
      <c r="H3291" s="41"/>
      <c r="I3291" s="41"/>
      <c r="J3291" s="41"/>
      <c r="K3291" s="41"/>
      <c r="L3291" s="42"/>
      <c r="M3291" s="43"/>
    </row>
    <row r="3292" spans="1:13" ht="12.75" customHeight="1">
      <c r="A3292" s="42"/>
      <c r="B3292" s="50"/>
      <c r="C3292" s="39"/>
      <c r="D3292" s="38"/>
      <c r="E3292" s="40"/>
      <c r="F3292" s="41"/>
      <c r="G3292" s="41"/>
      <c r="H3292" s="41"/>
      <c r="I3292" s="41"/>
      <c r="J3292" s="41"/>
      <c r="K3292" s="41"/>
      <c r="L3292" s="42"/>
      <c r="M3292" s="43"/>
    </row>
    <row r="3293" spans="1:13" ht="12.75" customHeight="1">
      <c r="A3293" s="42"/>
      <c r="B3293" s="50"/>
      <c r="C3293" s="39"/>
      <c r="D3293" s="38"/>
      <c r="E3293" s="40"/>
      <c r="F3293" s="41"/>
      <c r="G3293" s="41"/>
      <c r="H3293" s="41"/>
      <c r="I3293" s="41"/>
      <c r="J3293" s="41"/>
      <c r="K3293" s="41"/>
      <c r="L3293" s="42"/>
      <c r="M3293" s="43"/>
    </row>
    <row r="3294" spans="1:13" ht="12.75" customHeight="1">
      <c r="A3294" s="42"/>
      <c r="B3294" s="50"/>
      <c r="C3294" s="39"/>
      <c r="D3294" s="38"/>
      <c r="E3294" s="40"/>
      <c r="F3294" s="41"/>
      <c r="G3294" s="41"/>
      <c r="H3294" s="41"/>
      <c r="I3294" s="41"/>
      <c r="J3294" s="41"/>
      <c r="K3294" s="41"/>
      <c r="L3294" s="42"/>
      <c r="M3294" s="43"/>
    </row>
    <row r="3295" spans="1:13" ht="12.75" customHeight="1">
      <c r="A3295" s="42"/>
      <c r="B3295" s="50"/>
      <c r="C3295" s="39"/>
      <c r="D3295" s="38"/>
      <c r="E3295" s="40"/>
      <c r="F3295" s="41"/>
      <c r="G3295" s="41"/>
      <c r="H3295" s="41"/>
      <c r="I3295" s="41"/>
      <c r="J3295" s="41"/>
      <c r="K3295" s="41"/>
      <c r="L3295" s="42"/>
      <c r="M3295" s="43"/>
    </row>
    <row r="3296" spans="1:13" ht="12.75" customHeight="1">
      <c r="A3296" s="42"/>
      <c r="B3296" s="50"/>
      <c r="C3296" s="39"/>
      <c r="D3296" s="38"/>
      <c r="E3296" s="40"/>
      <c r="F3296" s="41"/>
      <c r="G3296" s="41"/>
      <c r="H3296" s="41"/>
      <c r="I3296" s="41"/>
      <c r="J3296" s="41"/>
      <c r="K3296" s="41"/>
      <c r="L3296" s="42"/>
      <c r="M3296" s="43"/>
    </row>
    <row r="3297" spans="1:13" ht="12.75" customHeight="1">
      <c r="A3297" s="42"/>
      <c r="B3297" s="50"/>
      <c r="C3297" s="39"/>
      <c r="D3297" s="38"/>
      <c r="E3297" s="40"/>
      <c r="F3297" s="41"/>
      <c r="G3297" s="41"/>
      <c r="H3297" s="41"/>
      <c r="I3297" s="41"/>
      <c r="J3297" s="41"/>
      <c r="K3297" s="41"/>
      <c r="L3297" s="42"/>
      <c r="M3297" s="43"/>
    </row>
    <row r="3298" spans="1:13" ht="12.75" customHeight="1">
      <c r="A3298" s="42"/>
      <c r="B3298" s="50"/>
      <c r="C3298" s="39"/>
      <c r="D3298" s="38"/>
      <c r="E3298" s="40"/>
      <c r="F3298" s="41"/>
      <c r="G3298" s="41"/>
      <c r="H3298" s="41"/>
      <c r="I3298" s="41"/>
      <c r="J3298" s="41"/>
      <c r="K3298" s="41"/>
      <c r="L3298" s="42"/>
      <c r="M3298" s="43"/>
    </row>
    <row r="3299" spans="1:13" ht="12.75" customHeight="1">
      <c r="A3299" s="42"/>
      <c r="B3299" s="50"/>
      <c r="C3299" s="39"/>
      <c r="D3299" s="38"/>
      <c r="E3299" s="40"/>
      <c r="F3299" s="41"/>
      <c r="G3299" s="41"/>
      <c r="H3299" s="41"/>
      <c r="I3299" s="41"/>
      <c r="J3299" s="41"/>
      <c r="K3299" s="41"/>
      <c r="L3299" s="42"/>
      <c r="M3299" s="43"/>
    </row>
    <row r="3300" spans="1:13" ht="12.75" customHeight="1">
      <c r="A3300" s="42"/>
      <c r="B3300" s="50"/>
      <c r="C3300" s="39"/>
      <c r="D3300" s="38"/>
      <c r="E3300" s="40"/>
      <c r="F3300" s="41"/>
      <c r="G3300" s="41"/>
      <c r="H3300" s="41"/>
      <c r="I3300" s="41"/>
      <c r="J3300" s="41"/>
      <c r="K3300" s="41"/>
      <c r="L3300" s="42"/>
      <c r="M3300" s="43"/>
    </row>
    <row r="3301" spans="1:13" ht="12.75" customHeight="1">
      <c r="A3301" s="42"/>
      <c r="B3301" s="50"/>
      <c r="C3301" s="39"/>
      <c r="D3301" s="38"/>
      <c r="E3301" s="40"/>
      <c r="F3301" s="41"/>
      <c r="G3301" s="41"/>
      <c r="H3301" s="41"/>
      <c r="I3301" s="41"/>
      <c r="J3301" s="41"/>
      <c r="K3301" s="41"/>
      <c r="L3301" s="42"/>
      <c r="M3301" s="43"/>
    </row>
    <row r="3302" spans="1:13" ht="12.75" customHeight="1">
      <c r="A3302" s="42"/>
      <c r="B3302" s="50"/>
      <c r="C3302" s="39"/>
      <c r="D3302" s="38"/>
      <c r="E3302" s="40"/>
      <c r="F3302" s="41"/>
      <c r="G3302" s="41"/>
      <c r="H3302" s="41"/>
      <c r="I3302" s="41"/>
      <c r="J3302" s="41"/>
      <c r="K3302" s="41"/>
      <c r="L3302" s="42"/>
      <c r="M3302" s="43"/>
    </row>
    <row r="3303" spans="1:13" ht="12.75" customHeight="1">
      <c r="A3303" s="42"/>
      <c r="B3303" s="50"/>
      <c r="C3303" s="39"/>
      <c r="D3303" s="38"/>
      <c r="E3303" s="49"/>
      <c r="F3303" s="41"/>
      <c r="G3303" s="41"/>
      <c r="H3303" s="41"/>
      <c r="I3303" s="41"/>
      <c r="J3303" s="41"/>
      <c r="K3303" s="41"/>
      <c r="L3303" s="42"/>
      <c r="M3303" s="43"/>
    </row>
    <row r="3304" spans="1:13" ht="12.75" customHeight="1">
      <c r="A3304" s="42"/>
      <c r="B3304" s="50"/>
      <c r="C3304" s="39"/>
      <c r="D3304" s="38"/>
      <c r="E3304" s="40"/>
      <c r="F3304" s="41"/>
      <c r="G3304" s="41"/>
      <c r="H3304" s="41"/>
      <c r="I3304" s="41"/>
      <c r="J3304" s="41"/>
      <c r="K3304" s="41"/>
      <c r="L3304" s="42"/>
      <c r="M3304" s="43"/>
    </row>
    <row r="3305" spans="1:13" ht="12.75" customHeight="1">
      <c r="A3305" s="42"/>
      <c r="B3305" s="50"/>
      <c r="C3305" s="39"/>
      <c r="D3305" s="38"/>
      <c r="E3305" s="40"/>
      <c r="F3305" s="41"/>
      <c r="G3305" s="41"/>
      <c r="H3305" s="41"/>
      <c r="I3305" s="41"/>
      <c r="J3305" s="41"/>
      <c r="K3305" s="41"/>
      <c r="L3305" s="42"/>
      <c r="M3305" s="43"/>
    </row>
    <row r="3306" spans="1:13" ht="12.75" customHeight="1">
      <c r="A3306" s="42"/>
      <c r="B3306" s="50"/>
      <c r="C3306" s="39"/>
      <c r="D3306" s="38"/>
      <c r="E3306" s="40"/>
      <c r="F3306" s="41"/>
      <c r="G3306" s="41"/>
      <c r="H3306" s="41"/>
      <c r="I3306" s="41"/>
      <c r="J3306" s="41"/>
      <c r="K3306" s="41"/>
      <c r="L3306" s="42"/>
      <c r="M3306" s="43"/>
    </row>
    <row r="3307" spans="1:13" ht="12.75" customHeight="1">
      <c r="A3307" s="42"/>
      <c r="B3307" s="50"/>
      <c r="C3307" s="39"/>
      <c r="D3307" s="38"/>
      <c r="E3307" s="40"/>
      <c r="F3307" s="41"/>
      <c r="G3307" s="41"/>
      <c r="H3307" s="41"/>
      <c r="I3307" s="41"/>
      <c r="J3307" s="41"/>
      <c r="K3307" s="41"/>
      <c r="L3307" s="42"/>
      <c r="M3307" s="43"/>
    </row>
    <row r="3308" spans="1:13" ht="12.75" customHeight="1">
      <c r="A3308" s="42"/>
      <c r="B3308" s="50"/>
      <c r="C3308" s="39"/>
      <c r="D3308" s="38"/>
      <c r="E3308" s="40"/>
      <c r="F3308" s="41"/>
      <c r="G3308" s="41"/>
      <c r="H3308" s="41"/>
      <c r="I3308" s="41"/>
      <c r="J3308" s="41"/>
      <c r="K3308" s="41"/>
      <c r="L3308" s="42"/>
      <c r="M3308" s="43"/>
    </row>
    <row r="3309" spans="1:13" ht="12.75" customHeight="1">
      <c r="A3309" s="42"/>
      <c r="B3309" s="50"/>
      <c r="C3309" s="39"/>
      <c r="D3309" s="38"/>
      <c r="E3309" s="40"/>
      <c r="F3309" s="41"/>
      <c r="G3309" s="41"/>
      <c r="H3309" s="41"/>
      <c r="I3309" s="41"/>
      <c r="J3309" s="41"/>
      <c r="K3309" s="41"/>
      <c r="L3309" s="42"/>
      <c r="M3309" s="43"/>
    </row>
    <row r="3310" spans="1:13" ht="12.75" customHeight="1">
      <c r="A3310" s="42"/>
      <c r="B3310" s="50"/>
      <c r="C3310" s="39"/>
      <c r="D3310" s="38"/>
      <c r="E3310" s="40"/>
      <c r="F3310" s="41"/>
      <c r="G3310" s="41"/>
      <c r="H3310" s="41"/>
      <c r="I3310" s="41"/>
      <c r="J3310" s="41"/>
      <c r="K3310" s="41"/>
      <c r="L3310" s="42"/>
      <c r="M3310" s="43"/>
    </row>
    <row r="3311" spans="1:13" ht="12.75" customHeight="1">
      <c r="A3311" s="42"/>
      <c r="B3311" s="50"/>
      <c r="C3311" s="39"/>
      <c r="D3311" s="38"/>
      <c r="E3311" s="40"/>
      <c r="F3311" s="41"/>
      <c r="G3311" s="41"/>
      <c r="H3311" s="41"/>
      <c r="I3311" s="41"/>
      <c r="J3311" s="41"/>
      <c r="K3311" s="41"/>
      <c r="L3311" s="42"/>
      <c r="M3311" s="43"/>
    </row>
    <row r="3312" spans="1:13" ht="12.75" customHeight="1">
      <c r="A3312" s="42"/>
      <c r="B3312" s="50"/>
      <c r="C3312" s="39"/>
      <c r="D3312" s="38"/>
      <c r="E3312" s="40"/>
      <c r="F3312" s="41"/>
      <c r="G3312" s="41"/>
      <c r="H3312" s="41"/>
      <c r="I3312" s="41"/>
      <c r="J3312" s="41"/>
      <c r="K3312" s="41"/>
      <c r="L3312" s="42"/>
      <c r="M3312" s="43"/>
    </row>
    <row r="3313" spans="1:13" ht="12.75" customHeight="1">
      <c r="A3313" s="42"/>
      <c r="B3313" s="50"/>
      <c r="C3313" s="39"/>
      <c r="D3313" s="38"/>
      <c r="E3313" s="40"/>
      <c r="F3313" s="41"/>
      <c r="G3313" s="41"/>
      <c r="H3313" s="41"/>
      <c r="I3313" s="41"/>
      <c r="J3313" s="41"/>
      <c r="K3313" s="41"/>
      <c r="L3313" s="42"/>
      <c r="M3313" s="43"/>
    </row>
    <row r="3314" spans="1:13" ht="12.75" customHeight="1">
      <c r="A3314" s="42"/>
      <c r="B3314" s="50"/>
      <c r="C3314" s="39"/>
      <c r="D3314" s="38"/>
      <c r="E3314" s="40"/>
      <c r="F3314" s="41"/>
      <c r="G3314" s="41"/>
      <c r="H3314" s="41"/>
      <c r="I3314" s="41"/>
      <c r="J3314" s="41"/>
      <c r="K3314" s="41"/>
      <c r="L3314" s="42"/>
      <c r="M3314" s="43"/>
    </row>
    <row r="3315" spans="1:13" ht="12.75" customHeight="1">
      <c r="A3315" s="42"/>
      <c r="B3315" s="50"/>
      <c r="C3315" s="39"/>
      <c r="D3315" s="38"/>
      <c r="E3315" s="40"/>
      <c r="F3315" s="41"/>
      <c r="G3315" s="41"/>
      <c r="H3315" s="41"/>
      <c r="I3315" s="41"/>
      <c r="J3315" s="41"/>
      <c r="K3315" s="41"/>
      <c r="L3315" s="42"/>
      <c r="M3315" s="43"/>
    </row>
    <row r="3316" spans="1:13" ht="12.75" customHeight="1">
      <c r="A3316" s="42"/>
      <c r="B3316" s="50"/>
      <c r="C3316" s="39"/>
      <c r="D3316" s="38"/>
      <c r="E3316" s="40"/>
      <c r="F3316" s="41"/>
      <c r="G3316" s="41"/>
      <c r="H3316" s="41"/>
      <c r="I3316" s="41"/>
      <c r="J3316" s="41"/>
      <c r="K3316" s="41"/>
      <c r="L3316" s="42"/>
      <c r="M3316" s="43"/>
    </row>
    <row r="3317" spans="1:13" ht="12.75" customHeight="1">
      <c r="A3317" s="42"/>
      <c r="B3317" s="50"/>
      <c r="C3317" s="39"/>
      <c r="D3317" s="38"/>
      <c r="E3317" s="40"/>
      <c r="F3317" s="41"/>
      <c r="G3317" s="41"/>
      <c r="H3317" s="41"/>
      <c r="I3317" s="41"/>
      <c r="J3317" s="41"/>
      <c r="K3317" s="41"/>
      <c r="L3317" s="42"/>
      <c r="M3317" s="43"/>
    </row>
    <row r="3318" spans="1:13" ht="12.75" customHeight="1">
      <c r="A3318" s="42"/>
      <c r="B3318" s="50"/>
      <c r="C3318" s="39"/>
      <c r="D3318" s="38"/>
      <c r="E3318" s="40"/>
      <c r="F3318" s="41"/>
      <c r="G3318" s="41"/>
      <c r="H3318" s="41"/>
      <c r="I3318" s="41"/>
      <c r="J3318" s="41"/>
      <c r="K3318" s="41"/>
      <c r="L3318" s="42"/>
      <c r="M3318" s="43"/>
    </row>
    <row r="3319" spans="1:13" ht="12.75" customHeight="1">
      <c r="A3319" s="42"/>
      <c r="B3319" s="50"/>
      <c r="C3319" s="39"/>
      <c r="D3319" s="38"/>
      <c r="E3319" s="40"/>
      <c r="F3319" s="41"/>
      <c r="G3319" s="41"/>
      <c r="H3319" s="41"/>
      <c r="I3319" s="41"/>
      <c r="J3319" s="41"/>
      <c r="K3319" s="41"/>
      <c r="L3319" s="42"/>
      <c r="M3319" s="43"/>
    </row>
    <row r="3320" spans="1:13" ht="12.75" customHeight="1">
      <c r="A3320" s="42"/>
      <c r="B3320" s="50"/>
      <c r="C3320" s="39"/>
      <c r="D3320" s="38"/>
      <c r="E3320" s="40"/>
      <c r="F3320" s="41"/>
      <c r="G3320" s="41"/>
      <c r="H3320" s="41"/>
      <c r="I3320" s="41"/>
      <c r="J3320" s="41"/>
      <c r="K3320" s="41"/>
      <c r="L3320" s="42"/>
      <c r="M3320" s="43"/>
    </row>
    <row r="3321" spans="1:13" ht="12.75" customHeight="1">
      <c r="A3321" s="42"/>
      <c r="B3321" s="50"/>
      <c r="C3321" s="39"/>
      <c r="D3321" s="38"/>
      <c r="E3321" s="40"/>
      <c r="F3321" s="41"/>
      <c r="G3321" s="41"/>
      <c r="H3321" s="41"/>
      <c r="I3321" s="41"/>
      <c r="J3321" s="41"/>
      <c r="K3321" s="41"/>
      <c r="L3321" s="42"/>
      <c r="M3321" s="43"/>
    </row>
    <row r="3322" spans="1:13" ht="12.75" customHeight="1">
      <c r="A3322" s="42"/>
      <c r="B3322" s="50"/>
      <c r="C3322" s="39"/>
      <c r="D3322" s="38"/>
      <c r="E3322" s="40"/>
      <c r="F3322" s="41"/>
      <c r="G3322" s="41"/>
      <c r="H3322" s="41"/>
      <c r="I3322" s="41"/>
      <c r="J3322" s="41"/>
      <c r="K3322" s="41"/>
      <c r="L3322" s="42"/>
      <c r="M3322" s="43"/>
    </row>
    <row r="3323" spans="1:13" ht="12.75" customHeight="1">
      <c r="A3323" s="42"/>
      <c r="B3323" s="50"/>
      <c r="C3323" s="39"/>
      <c r="D3323" s="38"/>
      <c r="E3323" s="40"/>
      <c r="F3323" s="41"/>
      <c r="G3323" s="41"/>
      <c r="H3323" s="41"/>
      <c r="I3323" s="41"/>
      <c r="J3323" s="41"/>
      <c r="K3323" s="41"/>
      <c r="L3323" s="42"/>
      <c r="M3323" s="43"/>
    </row>
    <row r="3324" spans="1:13" ht="12.75" customHeight="1">
      <c r="A3324" s="42"/>
      <c r="B3324" s="50"/>
      <c r="C3324" s="39"/>
      <c r="D3324" s="38"/>
      <c r="E3324" s="49"/>
      <c r="F3324" s="41"/>
      <c r="G3324" s="41"/>
      <c r="H3324" s="41"/>
      <c r="I3324" s="41"/>
      <c r="J3324" s="41"/>
      <c r="K3324" s="41"/>
      <c r="L3324" s="42"/>
      <c r="M3324" s="43"/>
    </row>
    <row r="3325" spans="1:13" ht="12.75" customHeight="1">
      <c r="A3325" s="42"/>
      <c r="B3325" s="50"/>
      <c r="C3325" s="39"/>
      <c r="D3325" s="38"/>
      <c r="E3325" s="40"/>
      <c r="F3325" s="41"/>
      <c r="G3325" s="41"/>
      <c r="H3325" s="41"/>
      <c r="I3325" s="41"/>
      <c r="J3325" s="41"/>
      <c r="K3325" s="41"/>
      <c r="L3325" s="42"/>
      <c r="M3325" s="43"/>
    </row>
    <row r="3326" spans="1:13" ht="12.75" customHeight="1">
      <c r="A3326" s="42"/>
      <c r="B3326" s="50"/>
      <c r="C3326" s="39"/>
      <c r="D3326" s="38"/>
      <c r="E3326" s="40"/>
      <c r="F3326" s="41"/>
      <c r="G3326" s="41"/>
      <c r="H3326" s="41"/>
      <c r="I3326" s="41"/>
      <c r="J3326" s="41"/>
      <c r="K3326" s="41"/>
      <c r="L3326" s="42"/>
      <c r="M3326" s="43"/>
    </row>
    <row r="3327" spans="1:13" ht="12.75" customHeight="1">
      <c r="A3327" s="42"/>
      <c r="B3327" s="50"/>
      <c r="C3327" s="39"/>
      <c r="D3327" s="38"/>
      <c r="E3327" s="40"/>
      <c r="F3327" s="41"/>
      <c r="G3327" s="41"/>
      <c r="H3327" s="41"/>
      <c r="I3327" s="41"/>
      <c r="J3327" s="41"/>
      <c r="K3327" s="41"/>
      <c r="L3327" s="42"/>
      <c r="M3327" s="43"/>
    </row>
    <row r="3328" spans="1:13" ht="12.75" customHeight="1">
      <c r="A3328" s="42"/>
      <c r="B3328" s="50"/>
      <c r="C3328" s="39"/>
      <c r="D3328" s="38"/>
      <c r="E3328" s="40"/>
      <c r="F3328" s="41"/>
      <c r="G3328" s="41"/>
      <c r="H3328" s="41"/>
      <c r="I3328" s="41"/>
      <c r="J3328" s="41"/>
      <c r="K3328" s="41"/>
      <c r="L3328" s="42"/>
      <c r="M3328" s="43"/>
    </row>
    <row r="3329" spans="1:13" ht="12.75" customHeight="1">
      <c r="A3329" s="42"/>
      <c r="B3329" s="50"/>
      <c r="C3329" s="39"/>
      <c r="D3329" s="38"/>
      <c r="E3329" s="40"/>
      <c r="F3329" s="41"/>
      <c r="G3329" s="41"/>
      <c r="H3329" s="41"/>
      <c r="I3329" s="41"/>
      <c r="J3329" s="41"/>
      <c r="K3329" s="41"/>
      <c r="L3329" s="42"/>
      <c r="M3329" s="43"/>
    </row>
    <row r="3330" spans="1:13" ht="12.75" customHeight="1">
      <c r="A3330" s="42"/>
      <c r="B3330" s="50"/>
      <c r="C3330" s="39"/>
      <c r="D3330" s="38"/>
      <c r="E3330" s="40"/>
      <c r="F3330" s="41"/>
      <c r="G3330" s="41"/>
      <c r="H3330" s="41"/>
      <c r="I3330" s="41"/>
      <c r="J3330" s="41"/>
      <c r="K3330" s="41"/>
      <c r="L3330" s="42"/>
      <c r="M3330" s="43"/>
    </row>
    <row r="3331" spans="1:13" ht="12.75" customHeight="1">
      <c r="A3331" s="42"/>
      <c r="B3331" s="50"/>
      <c r="C3331" s="39"/>
      <c r="D3331" s="38"/>
      <c r="E3331" s="40"/>
      <c r="F3331" s="41"/>
      <c r="G3331" s="41"/>
      <c r="H3331" s="41"/>
      <c r="I3331" s="41"/>
      <c r="J3331" s="41"/>
      <c r="K3331" s="41"/>
      <c r="L3331" s="42"/>
      <c r="M3331" s="43"/>
    </row>
    <row r="3332" spans="1:13" ht="12.75" customHeight="1">
      <c r="A3332" s="42"/>
      <c r="B3332" s="50"/>
      <c r="C3332" s="39"/>
      <c r="D3332" s="38"/>
      <c r="E3332" s="40"/>
      <c r="F3332" s="41"/>
      <c r="G3332" s="41"/>
      <c r="H3332" s="41"/>
      <c r="I3332" s="41"/>
      <c r="J3332" s="41"/>
      <c r="K3332" s="41"/>
      <c r="L3332" s="42"/>
      <c r="M3332" s="43"/>
    </row>
    <row r="3333" spans="1:13" ht="12.75" customHeight="1">
      <c r="A3333" s="42"/>
      <c r="B3333" s="50"/>
      <c r="C3333" s="39"/>
      <c r="D3333" s="38"/>
      <c r="E3333" s="40"/>
      <c r="F3333" s="41"/>
      <c r="G3333" s="41"/>
      <c r="H3333" s="41"/>
      <c r="I3333" s="41"/>
      <c r="J3333" s="41"/>
      <c r="K3333" s="41"/>
      <c r="L3333" s="42"/>
      <c r="M3333" s="43"/>
    </row>
    <row r="3334" spans="1:13" ht="12.75" customHeight="1">
      <c r="A3334" s="42"/>
      <c r="B3334" s="50"/>
      <c r="C3334" s="39"/>
      <c r="D3334" s="38"/>
      <c r="E3334" s="40"/>
      <c r="F3334" s="41"/>
      <c r="G3334" s="41"/>
      <c r="H3334" s="41"/>
      <c r="I3334" s="41"/>
      <c r="J3334" s="41"/>
      <c r="K3334" s="41"/>
      <c r="L3334" s="42"/>
      <c r="M3334" s="43"/>
    </row>
    <row r="3335" spans="1:13" ht="12.75" customHeight="1">
      <c r="A3335" s="42"/>
      <c r="B3335" s="50"/>
      <c r="C3335" s="39"/>
      <c r="D3335" s="38"/>
      <c r="E3335" s="40"/>
      <c r="F3335" s="41"/>
      <c r="G3335" s="41"/>
      <c r="H3335" s="41"/>
      <c r="I3335" s="41"/>
      <c r="J3335" s="41"/>
      <c r="K3335" s="41"/>
      <c r="L3335" s="42"/>
      <c r="M3335" s="43"/>
    </row>
    <row r="3336" spans="1:13" ht="12.75" customHeight="1">
      <c r="A3336" s="42"/>
      <c r="B3336" s="50"/>
      <c r="C3336" s="39"/>
      <c r="D3336" s="38"/>
      <c r="E3336" s="40"/>
      <c r="F3336" s="41"/>
      <c r="G3336" s="41"/>
      <c r="H3336" s="41"/>
      <c r="I3336" s="41"/>
      <c r="J3336" s="41"/>
      <c r="K3336" s="41"/>
      <c r="L3336" s="42"/>
      <c r="M3336" s="43"/>
    </row>
    <row r="3337" spans="1:13" ht="12.75" customHeight="1">
      <c r="A3337" s="42"/>
      <c r="B3337" s="50"/>
      <c r="C3337" s="39"/>
      <c r="D3337" s="38"/>
      <c r="E3337" s="40"/>
      <c r="F3337" s="41"/>
      <c r="G3337" s="41"/>
      <c r="H3337" s="41"/>
      <c r="I3337" s="41"/>
      <c r="J3337" s="41"/>
      <c r="K3337" s="41"/>
      <c r="L3337" s="42"/>
      <c r="M3337" s="43"/>
    </row>
    <row r="3338" spans="1:13" ht="12.75" customHeight="1">
      <c r="A3338" s="42"/>
      <c r="B3338" s="50"/>
      <c r="C3338" s="39"/>
      <c r="D3338" s="38"/>
      <c r="E3338" s="40"/>
      <c r="F3338" s="41"/>
      <c r="G3338" s="41"/>
      <c r="H3338" s="41"/>
      <c r="I3338" s="41"/>
      <c r="J3338" s="41"/>
      <c r="K3338" s="41"/>
      <c r="L3338" s="42"/>
      <c r="M3338" s="43"/>
    </row>
    <row r="3339" spans="1:13" ht="12.75" customHeight="1">
      <c r="A3339" s="42"/>
      <c r="B3339" s="50"/>
      <c r="C3339" s="39"/>
      <c r="D3339" s="38"/>
      <c r="E3339" s="40"/>
      <c r="F3339" s="41"/>
      <c r="G3339" s="41"/>
      <c r="H3339" s="41"/>
      <c r="I3339" s="41"/>
      <c r="J3339" s="41"/>
      <c r="K3339" s="41"/>
      <c r="L3339" s="42"/>
      <c r="M3339" s="43"/>
    </row>
    <row r="3340" spans="1:13" ht="12.75" customHeight="1">
      <c r="A3340" s="42"/>
      <c r="B3340" s="50"/>
      <c r="C3340" s="39"/>
      <c r="D3340" s="38"/>
      <c r="E3340" s="40"/>
      <c r="F3340" s="41"/>
      <c r="G3340" s="41"/>
      <c r="H3340" s="41"/>
      <c r="I3340" s="41"/>
      <c r="J3340" s="41"/>
      <c r="K3340" s="41"/>
      <c r="L3340" s="42"/>
      <c r="M3340" s="43"/>
    </row>
    <row r="3341" spans="1:13" ht="12.75" customHeight="1">
      <c r="A3341" s="42"/>
      <c r="B3341" s="50"/>
      <c r="C3341" s="39"/>
      <c r="D3341" s="38"/>
      <c r="E3341" s="40"/>
      <c r="F3341" s="41"/>
      <c r="G3341" s="41"/>
      <c r="H3341" s="41"/>
      <c r="I3341" s="41"/>
      <c r="J3341" s="41"/>
      <c r="K3341" s="41"/>
      <c r="L3341" s="42"/>
      <c r="M3341" s="43"/>
    </row>
    <row r="3342" spans="1:13" ht="12.75" customHeight="1">
      <c r="A3342" s="42"/>
      <c r="B3342" s="50"/>
      <c r="C3342" s="39"/>
      <c r="D3342" s="38"/>
      <c r="E3342" s="40"/>
      <c r="F3342" s="41"/>
      <c r="G3342" s="41"/>
      <c r="H3342" s="41"/>
      <c r="I3342" s="41"/>
      <c r="J3342" s="41"/>
      <c r="K3342" s="41"/>
      <c r="L3342" s="42"/>
      <c r="M3342" s="43"/>
    </row>
    <row r="3343" spans="1:13" ht="12.75" customHeight="1">
      <c r="A3343" s="42"/>
      <c r="B3343" s="50"/>
      <c r="C3343" s="39"/>
      <c r="D3343" s="38"/>
      <c r="E3343" s="40"/>
      <c r="F3343" s="41"/>
      <c r="G3343" s="41"/>
      <c r="H3343" s="41"/>
      <c r="I3343" s="41"/>
      <c r="J3343" s="41"/>
      <c r="K3343" s="41"/>
      <c r="L3343" s="42"/>
      <c r="M3343" s="43"/>
    </row>
    <row r="3344" spans="1:13" ht="12.75" customHeight="1">
      <c r="A3344" s="42"/>
      <c r="B3344" s="50"/>
      <c r="C3344" s="39"/>
      <c r="D3344" s="38"/>
      <c r="E3344" s="40"/>
      <c r="F3344" s="41"/>
      <c r="G3344" s="41"/>
      <c r="H3344" s="41"/>
      <c r="I3344" s="41"/>
      <c r="J3344" s="41"/>
      <c r="K3344" s="41"/>
      <c r="L3344" s="42"/>
      <c r="M3344" s="43"/>
    </row>
    <row r="3345" spans="1:13" ht="12.75" customHeight="1">
      <c r="A3345" s="42"/>
      <c r="B3345" s="50"/>
      <c r="C3345" s="39"/>
      <c r="D3345" s="38"/>
      <c r="E3345" s="49"/>
      <c r="F3345" s="41"/>
      <c r="G3345" s="41"/>
      <c r="H3345" s="41"/>
      <c r="I3345" s="41"/>
      <c r="J3345" s="41"/>
      <c r="K3345" s="41"/>
      <c r="L3345" s="42"/>
      <c r="M3345" s="43"/>
    </row>
    <row r="3346" spans="1:13" ht="12.75" customHeight="1">
      <c r="A3346" s="42"/>
      <c r="B3346" s="50"/>
      <c r="C3346" s="39"/>
      <c r="D3346" s="38"/>
      <c r="E3346" s="40"/>
      <c r="F3346" s="41"/>
      <c r="G3346" s="41"/>
      <c r="H3346" s="41"/>
      <c r="I3346" s="41"/>
      <c r="J3346" s="41"/>
      <c r="K3346" s="41"/>
      <c r="L3346" s="42"/>
      <c r="M3346" s="43"/>
    </row>
    <row r="3347" spans="1:13" ht="12.75" customHeight="1">
      <c r="A3347" s="42"/>
      <c r="B3347" s="50"/>
      <c r="C3347" s="39"/>
      <c r="D3347" s="38"/>
      <c r="E3347" s="40"/>
      <c r="F3347" s="41"/>
      <c r="G3347" s="41"/>
      <c r="H3347" s="41"/>
      <c r="I3347" s="41"/>
      <c r="J3347" s="41"/>
      <c r="K3347" s="41"/>
      <c r="L3347" s="42"/>
      <c r="M3347" s="43"/>
    </row>
    <row r="3348" spans="1:13" ht="12.75" customHeight="1">
      <c r="A3348" s="42"/>
      <c r="B3348" s="50"/>
      <c r="C3348" s="39"/>
      <c r="D3348" s="38"/>
      <c r="E3348" s="40"/>
      <c r="F3348" s="41"/>
      <c r="G3348" s="41"/>
      <c r="H3348" s="41"/>
      <c r="I3348" s="41"/>
      <c r="J3348" s="41"/>
      <c r="K3348" s="41"/>
      <c r="L3348" s="42"/>
      <c r="M3348" s="43"/>
    </row>
    <row r="3349" spans="1:13" ht="12.75" customHeight="1">
      <c r="A3349" s="42"/>
      <c r="B3349" s="50"/>
      <c r="C3349" s="39"/>
      <c r="D3349" s="38"/>
      <c r="E3349" s="40"/>
      <c r="F3349" s="41"/>
      <c r="G3349" s="41"/>
      <c r="H3349" s="41"/>
      <c r="I3349" s="41"/>
      <c r="J3349" s="41"/>
      <c r="K3349" s="41"/>
      <c r="L3349" s="42"/>
      <c r="M3349" s="43"/>
    </row>
    <row r="3350" spans="1:13" ht="12.75" customHeight="1">
      <c r="A3350" s="42"/>
      <c r="B3350" s="50"/>
      <c r="C3350" s="39"/>
      <c r="D3350" s="38"/>
      <c r="E3350" s="40"/>
      <c r="F3350" s="41"/>
      <c r="G3350" s="41"/>
      <c r="H3350" s="41"/>
      <c r="I3350" s="41"/>
      <c r="J3350" s="41"/>
      <c r="K3350" s="41"/>
      <c r="L3350" s="42"/>
      <c r="M3350" s="43"/>
    </row>
    <row r="3351" spans="1:13" ht="12.75" customHeight="1">
      <c r="A3351" s="42"/>
      <c r="B3351" s="50"/>
      <c r="C3351" s="39"/>
      <c r="D3351" s="38"/>
      <c r="E3351" s="40"/>
      <c r="F3351" s="41"/>
      <c r="G3351" s="41"/>
      <c r="H3351" s="41"/>
      <c r="I3351" s="41"/>
      <c r="J3351" s="41"/>
      <c r="K3351" s="41"/>
      <c r="L3351" s="42"/>
      <c r="M3351" s="43"/>
    </row>
    <row r="3352" spans="1:13" ht="12.75" customHeight="1">
      <c r="A3352" s="42"/>
      <c r="B3352" s="50"/>
      <c r="C3352" s="39"/>
      <c r="D3352" s="38"/>
      <c r="E3352" s="40"/>
      <c r="F3352" s="41"/>
      <c r="G3352" s="41"/>
      <c r="H3352" s="41"/>
      <c r="I3352" s="41"/>
      <c r="J3352" s="41"/>
      <c r="K3352" s="41"/>
      <c r="L3352" s="42"/>
      <c r="M3352" s="43"/>
    </row>
    <row r="3353" spans="1:13" ht="12.75" customHeight="1">
      <c r="A3353" s="42"/>
      <c r="B3353" s="50"/>
      <c r="C3353" s="39"/>
      <c r="D3353" s="38"/>
      <c r="E3353" s="40"/>
      <c r="F3353" s="41"/>
      <c r="G3353" s="41"/>
      <c r="H3353" s="41"/>
      <c r="I3353" s="41"/>
      <c r="J3353" s="41"/>
      <c r="K3353" s="41"/>
      <c r="L3353" s="42"/>
      <c r="M3353" s="43"/>
    </row>
    <row r="3354" spans="1:13" ht="12.75" customHeight="1">
      <c r="A3354" s="42"/>
      <c r="B3354" s="50"/>
      <c r="C3354" s="39"/>
      <c r="D3354" s="38"/>
      <c r="E3354" s="40"/>
      <c r="F3354" s="41"/>
      <c r="G3354" s="41"/>
      <c r="H3354" s="41"/>
      <c r="I3354" s="41"/>
      <c r="J3354" s="41"/>
      <c r="K3354" s="41"/>
      <c r="L3354" s="42"/>
      <c r="M3354" s="43"/>
    </row>
    <row r="3355" spans="1:13" ht="12.75" customHeight="1">
      <c r="A3355" s="42"/>
      <c r="B3355" s="50"/>
      <c r="C3355" s="39"/>
      <c r="D3355" s="38"/>
      <c r="E3355" s="40"/>
      <c r="F3355" s="41"/>
      <c r="G3355" s="41"/>
      <c r="H3355" s="41"/>
      <c r="I3355" s="41"/>
      <c r="J3355" s="41"/>
      <c r="K3355" s="41"/>
      <c r="L3355" s="42"/>
      <c r="M3355" s="43"/>
    </row>
    <row r="3356" spans="1:13" ht="12.75" customHeight="1">
      <c r="A3356" s="42"/>
      <c r="B3356" s="50"/>
      <c r="C3356" s="39"/>
      <c r="D3356" s="38"/>
      <c r="E3356" s="40"/>
      <c r="F3356" s="41"/>
      <c r="G3356" s="41"/>
      <c r="H3356" s="41"/>
      <c r="I3356" s="41"/>
      <c r="J3356" s="41"/>
      <c r="K3356" s="41"/>
      <c r="L3356" s="42"/>
      <c r="M3356" s="43"/>
    </row>
    <row r="3357" spans="1:13" ht="12.75" customHeight="1">
      <c r="A3357" s="42"/>
      <c r="B3357" s="50"/>
      <c r="C3357" s="39"/>
      <c r="D3357" s="38"/>
      <c r="E3357" s="40"/>
      <c r="F3357" s="41"/>
      <c r="G3357" s="41"/>
      <c r="H3357" s="41"/>
      <c r="I3357" s="41"/>
      <c r="J3357" s="41"/>
      <c r="K3357" s="41"/>
      <c r="L3357" s="42"/>
      <c r="M3357" s="43"/>
    </row>
    <row r="3358" spans="1:13" ht="12.75" customHeight="1">
      <c r="A3358" s="42"/>
      <c r="B3358" s="50"/>
      <c r="C3358" s="39"/>
      <c r="D3358" s="38"/>
      <c r="E3358" s="40"/>
      <c r="F3358" s="41"/>
      <c r="G3358" s="41"/>
      <c r="H3358" s="41"/>
      <c r="I3358" s="41"/>
      <c r="J3358" s="41"/>
      <c r="K3358" s="41"/>
      <c r="L3358" s="42"/>
      <c r="M3358" s="43"/>
    </row>
    <row r="3359" spans="1:13" ht="12.75" customHeight="1">
      <c r="A3359" s="42"/>
      <c r="B3359" s="50"/>
      <c r="C3359" s="39"/>
      <c r="D3359" s="38"/>
      <c r="E3359" s="40"/>
      <c r="F3359" s="41"/>
      <c r="G3359" s="41"/>
      <c r="H3359" s="41"/>
      <c r="I3359" s="41"/>
      <c r="J3359" s="41"/>
      <c r="K3359" s="41"/>
      <c r="L3359" s="42"/>
      <c r="M3359" s="43"/>
    </row>
    <row r="3360" spans="1:13" ht="12.75" customHeight="1">
      <c r="A3360" s="42"/>
      <c r="B3360" s="50"/>
      <c r="C3360" s="39"/>
      <c r="D3360" s="38"/>
      <c r="E3360" s="40"/>
      <c r="F3360" s="41"/>
      <c r="G3360" s="41"/>
      <c r="H3360" s="41"/>
      <c r="I3360" s="41"/>
      <c r="J3360" s="41"/>
      <c r="K3360" s="41"/>
      <c r="L3360" s="42"/>
      <c r="M3360" s="43"/>
    </row>
    <row r="3361" spans="1:13" ht="12.75" customHeight="1">
      <c r="A3361" s="42"/>
      <c r="B3361" s="50"/>
      <c r="C3361" s="39"/>
      <c r="D3361" s="38"/>
      <c r="E3361" s="40"/>
      <c r="F3361" s="41"/>
      <c r="G3361" s="41"/>
      <c r="H3361" s="41"/>
      <c r="I3361" s="41"/>
      <c r="J3361" s="41"/>
      <c r="K3361" s="41"/>
      <c r="L3361" s="42"/>
      <c r="M3361" s="43"/>
    </row>
    <row r="3362" spans="1:13" ht="12.75" customHeight="1">
      <c r="A3362" s="42"/>
      <c r="B3362" s="50"/>
      <c r="C3362" s="39"/>
      <c r="D3362" s="38"/>
      <c r="E3362" s="40"/>
      <c r="F3362" s="41"/>
      <c r="G3362" s="41"/>
      <c r="H3362" s="41"/>
      <c r="I3362" s="41"/>
      <c r="J3362" s="41"/>
      <c r="K3362" s="41"/>
      <c r="L3362" s="42"/>
      <c r="M3362" s="43"/>
    </row>
    <row r="3363" spans="1:13" ht="12.75" customHeight="1">
      <c r="A3363" s="42"/>
      <c r="B3363" s="50"/>
      <c r="C3363" s="39"/>
      <c r="D3363" s="38"/>
      <c r="E3363" s="40"/>
      <c r="F3363" s="41"/>
      <c r="G3363" s="41"/>
      <c r="H3363" s="41"/>
      <c r="I3363" s="41"/>
      <c r="J3363" s="41"/>
      <c r="K3363" s="41"/>
      <c r="L3363" s="42"/>
      <c r="M3363" s="43"/>
    </row>
    <row r="3364" spans="1:13" ht="12.75" customHeight="1">
      <c r="A3364" s="42"/>
      <c r="B3364" s="50"/>
      <c r="C3364" s="39"/>
      <c r="D3364" s="38"/>
      <c r="E3364" s="40"/>
      <c r="F3364" s="41"/>
      <c r="G3364" s="41"/>
      <c r="H3364" s="41"/>
      <c r="I3364" s="41"/>
      <c r="J3364" s="41"/>
      <c r="K3364" s="41"/>
      <c r="L3364" s="42"/>
      <c r="M3364" s="43"/>
    </row>
    <row r="3365" spans="1:13" ht="12.75" customHeight="1">
      <c r="A3365" s="42"/>
      <c r="B3365" s="50"/>
      <c r="C3365" s="39"/>
      <c r="D3365" s="38"/>
      <c r="E3365" s="40"/>
      <c r="F3365" s="41"/>
      <c r="G3365" s="41"/>
      <c r="H3365" s="41"/>
      <c r="I3365" s="41"/>
      <c r="J3365" s="41"/>
      <c r="K3365" s="41"/>
      <c r="L3365" s="42"/>
      <c r="M3365" s="43"/>
    </row>
    <row r="3366" spans="1:13" ht="12.75" customHeight="1">
      <c r="A3366" s="42"/>
      <c r="B3366" s="50"/>
      <c r="C3366" s="39"/>
      <c r="D3366" s="38"/>
      <c r="E3366" s="49"/>
      <c r="F3366" s="41"/>
      <c r="G3366" s="41"/>
      <c r="H3366" s="41"/>
      <c r="I3366" s="41"/>
      <c r="J3366" s="41"/>
      <c r="K3366" s="41"/>
      <c r="L3366" s="42"/>
      <c r="M3366" s="43"/>
    </row>
    <row r="3367" spans="1:13" ht="12.75" customHeight="1">
      <c r="A3367" s="42"/>
      <c r="B3367" s="50"/>
      <c r="C3367" s="39"/>
      <c r="D3367" s="38"/>
      <c r="E3367" s="40"/>
      <c r="F3367" s="41"/>
      <c r="G3367" s="41"/>
      <c r="H3367" s="41"/>
      <c r="I3367" s="41"/>
      <c r="J3367" s="41"/>
      <c r="K3367" s="41"/>
      <c r="L3367" s="42"/>
      <c r="M3367" s="43"/>
    </row>
    <row r="3368" spans="1:13" ht="12.75" customHeight="1">
      <c r="A3368" s="52"/>
      <c r="B3368" s="50"/>
      <c r="C3368" s="39"/>
      <c r="D3368" s="38"/>
      <c r="E3368" s="40"/>
      <c r="F3368" s="41"/>
      <c r="G3368" s="41"/>
      <c r="H3368" s="41"/>
      <c r="I3368" s="41"/>
      <c r="J3368" s="41"/>
      <c r="K3368" s="41"/>
      <c r="L3368" s="42"/>
      <c r="M3368" s="43"/>
    </row>
    <row r="3369" spans="1:13" ht="12.75" customHeight="1">
      <c r="A3369" s="42"/>
      <c r="B3369" s="50"/>
      <c r="C3369" s="39"/>
      <c r="D3369" s="38"/>
      <c r="E3369" s="40"/>
      <c r="F3369" s="41"/>
      <c r="G3369" s="41"/>
      <c r="H3369" s="41"/>
      <c r="I3369" s="41"/>
      <c r="J3369" s="41"/>
      <c r="K3369" s="41"/>
      <c r="L3369" s="42"/>
      <c r="M3369" s="43"/>
    </row>
    <row r="3370" spans="1:13" ht="12.75" customHeight="1">
      <c r="A3370" s="42"/>
      <c r="B3370" s="50"/>
      <c r="C3370" s="39"/>
      <c r="D3370" s="38"/>
      <c r="E3370" s="40"/>
      <c r="F3370" s="41"/>
      <c r="G3370" s="41"/>
      <c r="H3370" s="41"/>
      <c r="I3370" s="41"/>
      <c r="J3370" s="41"/>
      <c r="K3370" s="41"/>
      <c r="L3370" s="42"/>
      <c r="M3370" s="43"/>
    </row>
    <row r="3371" spans="1:13" ht="12.75" customHeight="1">
      <c r="A3371" s="42"/>
      <c r="B3371" s="50"/>
      <c r="C3371" s="39"/>
      <c r="D3371" s="38"/>
      <c r="E3371" s="40"/>
      <c r="F3371" s="41"/>
      <c r="G3371" s="41"/>
      <c r="H3371" s="41"/>
      <c r="I3371" s="41"/>
      <c r="J3371" s="41"/>
      <c r="K3371" s="41"/>
      <c r="L3371" s="42"/>
      <c r="M3371" s="43"/>
    </row>
    <row r="3372" spans="1:13" ht="12.75" customHeight="1">
      <c r="A3372" s="42"/>
      <c r="B3372" s="50"/>
      <c r="C3372" s="39"/>
      <c r="D3372" s="38"/>
      <c r="E3372" s="40"/>
      <c r="F3372" s="41"/>
      <c r="G3372" s="41"/>
      <c r="H3372" s="41"/>
      <c r="I3372" s="41"/>
      <c r="J3372" s="41"/>
      <c r="K3372" s="41"/>
      <c r="L3372" s="42"/>
      <c r="M3372" s="43"/>
    </row>
    <row r="3373" spans="1:13" ht="12.75" customHeight="1">
      <c r="A3373" s="42"/>
      <c r="B3373" s="50"/>
      <c r="C3373" s="39"/>
      <c r="D3373" s="38"/>
      <c r="E3373" s="40"/>
      <c r="F3373" s="41"/>
      <c r="G3373" s="41"/>
      <c r="H3373" s="41"/>
      <c r="I3373" s="41"/>
      <c r="J3373" s="41"/>
      <c r="K3373" s="41"/>
      <c r="L3373" s="42"/>
      <c r="M3373" s="43"/>
    </row>
    <row r="3374" spans="1:13" ht="12.75" customHeight="1">
      <c r="A3374" s="42"/>
      <c r="B3374" s="50"/>
      <c r="C3374" s="39"/>
      <c r="D3374" s="38"/>
      <c r="E3374" s="40"/>
      <c r="F3374" s="41"/>
      <c r="G3374" s="41"/>
      <c r="H3374" s="41"/>
      <c r="I3374" s="41"/>
      <c r="J3374" s="41"/>
      <c r="K3374" s="41"/>
      <c r="L3374" s="42"/>
      <c r="M3374" s="43"/>
    </row>
    <row r="3375" spans="1:13" ht="12.75" customHeight="1">
      <c r="A3375" s="42"/>
      <c r="B3375" s="50"/>
      <c r="C3375" s="39"/>
      <c r="D3375" s="38"/>
      <c r="E3375" s="40"/>
      <c r="F3375" s="41"/>
      <c r="G3375" s="41"/>
      <c r="H3375" s="41"/>
      <c r="I3375" s="41"/>
      <c r="J3375" s="41"/>
      <c r="K3375" s="41"/>
      <c r="L3375" s="42"/>
      <c r="M3375" s="43"/>
    </row>
    <row r="3376" spans="1:13" ht="12.75" customHeight="1">
      <c r="A3376" s="42"/>
      <c r="B3376" s="50"/>
      <c r="C3376" s="39"/>
      <c r="D3376" s="38"/>
      <c r="E3376" s="40"/>
      <c r="F3376" s="41"/>
      <c r="G3376" s="41"/>
      <c r="H3376" s="41"/>
      <c r="I3376" s="41"/>
      <c r="J3376" s="41"/>
      <c r="K3376" s="41"/>
      <c r="L3376" s="42"/>
      <c r="M3376" s="43"/>
    </row>
    <row r="3377" spans="1:13" ht="12.75" customHeight="1">
      <c r="A3377" s="42"/>
      <c r="B3377" s="50"/>
      <c r="C3377" s="39"/>
      <c r="D3377" s="38"/>
      <c r="E3377" s="40"/>
      <c r="F3377" s="41"/>
      <c r="G3377" s="41"/>
      <c r="H3377" s="41"/>
      <c r="I3377" s="41"/>
      <c r="J3377" s="41"/>
      <c r="K3377" s="41"/>
      <c r="L3377" s="42"/>
      <c r="M3377" s="43"/>
    </row>
    <row r="3378" spans="1:13" ht="12.75" customHeight="1">
      <c r="A3378" s="42"/>
      <c r="B3378" s="50"/>
      <c r="C3378" s="39"/>
      <c r="D3378" s="38"/>
      <c r="E3378" s="40"/>
      <c r="F3378" s="41"/>
      <c r="G3378" s="41"/>
      <c r="H3378" s="41"/>
      <c r="I3378" s="41"/>
      <c r="J3378" s="41"/>
      <c r="K3378" s="41"/>
      <c r="L3378" s="42"/>
      <c r="M3378" s="43"/>
    </row>
    <row r="3379" spans="1:13" ht="12.75" customHeight="1">
      <c r="A3379" s="42"/>
      <c r="B3379" s="50"/>
      <c r="C3379" s="39"/>
      <c r="D3379" s="38"/>
      <c r="E3379" s="40"/>
      <c r="F3379" s="41"/>
      <c r="G3379" s="41"/>
      <c r="H3379" s="41"/>
      <c r="I3379" s="41"/>
      <c r="J3379" s="41"/>
      <c r="K3379" s="41"/>
      <c r="L3379" s="42"/>
      <c r="M3379" s="43"/>
    </row>
    <row r="3380" spans="1:13" ht="12.75" customHeight="1">
      <c r="A3380" s="42"/>
      <c r="B3380" s="50"/>
      <c r="C3380" s="39"/>
      <c r="D3380" s="38"/>
      <c r="E3380" s="40"/>
      <c r="F3380" s="41"/>
      <c r="G3380" s="41"/>
      <c r="H3380" s="41"/>
      <c r="I3380" s="41"/>
      <c r="J3380" s="41"/>
      <c r="K3380" s="41"/>
      <c r="L3380" s="42"/>
      <c r="M3380" s="43"/>
    </row>
    <row r="3381" spans="1:13" ht="12.75" customHeight="1">
      <c r="A3381" s="42"/>
      <c r="B3381" s="50"/>
      <c r="C3381" s="39"/>
      <c r="D3381" s="38"/>
      <c r="E3381" s="40"/>
      <c r="F3381" s="41"/>
      <c r="G3381" s="41"/>
      <c r="H3381" s="41"/>
      <c r="I3381" s="41"/>
      <c r="J3381" s="41"/>
      <c r="K3381" s="41"/>
      <c r="L3381" s="42"/>
      <c r="M3381" s="43"/>
    </row>
    <row r="3382" spans="1:13" ht="12.75" customHeight="1">
      <c r="A3382" s="42"/>
      <c r="B3382" s="50"/>
      <c r="C3382" s="39"/>
      <c r="D3382" s="38"/>
      <c r="E3382" s="40"/>
      <c r="F3382" s="41"/>
      <c r="G3382" s="41"/>
      <c r="H3382" s="41"/>
      <c r="I3382" s="41"/>
      <c r="J3382" s="41"/>
      <c r="K3382" s="41"/>
      <c r="L3382" s="42"/>
      <c r="M3382" s="43"/>
    </row>
    <row r="3383" spans="1:13" ht="12.75" customHeight="1">
      <c r="A3383" s="42"/>
      <c r="B3383" s="50"/>
      <c r="C3383" s="39"/>
      <c r="D3383" s="38"/>
      <c r="E3383" s="40"/>
      <c r="F3383" s="41"/>
      <c r="G3383" s="41"/>
      <c r="H3383" s="41"/>
      <c r="I3383" s="41"/>
      <c r="J3383" s="41"/>
      <c r="K3383" s="41"/>
      <c r="L3383" s="42"/>
      <c r="M3383" s="43"/>
    </row>
    <row r="3384" spans="1:13" ht="12.75" customHeight="1">
      <c r="A3384" s="42"/>
      <c r="B3384" s="50"/>
      <c r="C3384" s="39"/>
      <c r="D3384" s="38"/>
      <c r="E3384" s="40"/>
      <c r="F3384" s="41"/>
      <c r="G3384" s="41"/>
      <c r="H3384" s="41"/>
      <c r="I3384" s="41"/>
      <c r="J3384" s="41"/>
      <c r="K3384" s="41"/>
      <c r="L3384" s="42"/>
      <c r="M3384" s="43"/>
    </row>
    <row r="3385" spans="1:13" ht="12.75" customHeight="1">
      <c r="A3385" s="42"/>
      <c r="B3385" s="50"/>
      <c r="C3385" s="39"/>
      <c r="D3385" s="38"/>
      <c r="E3385" s="40"/>
      <c r="F3385" s="41"/>
      <c r="G3385" s="41"/>
      <c r="H3385" s="41"/>
      <c r="I3385" s="41"/>
      <c r="J3385" s="41"/>
      <c r="K3385" s="41"/>
      <c r="L3385" s="42"/>
      <c r="M3385" s="43"/>
    </row>
    <row r="3386" spans="1:13" ht="12.75" customHeight="1">
      <c r="A3386" s="42"/>
      <c r="B3386" s="50"/>
      <c r="C3386" s="39"/>
      <c r="D3386" s="38"/>
      <c r="E3386" s="40"/>
      <c r="F3386" s="41"/>
      <c r="G3386" s="41"/>
      <c r="H3386" s="41"/>
      <c r="I3386" s="41"/>
      <c r="J3386" s="41"/>
      <c r="K3386" s="41"/>
      <c r="L3386" s="42"/>
      <c r="M3386" s="43"/>
    </row>
    <row r="3387" spans="1:13" ht="12.75" customHeight="1">
      <c r="A3387" s="42"/>
      <c r="B3387" s="50"/>
      <c r="C3387" s="39"/>
      <c r="D3387" s="38"/>
      <c r="E3387" s="40"/>
      <c r="F3387" s="41"/>
      <c r="G3387" s="41"/>
      <c r="H3387" s="41"/>
      <c r="I3387" s="41"/>
      <c r="J3387" s="41"/>
      <c r="K3387" s="41"/>
      <c r="L3387" s="42"/>
      <c r="M3387" s="43"/>
    </row>
    <row r="3388" spans="1:13" ht="12.75" customHeight="1">
      <c r="A3388" s="42"/>
      <c r="B3388" s="50"/>
      <c r="C3388" s="39"/>
      <c r="D3388" s="38"/>
      <c r="E3388" s="49"/>
      <c r="F3388" s="41"/>
      <c r="G3388" s="41"/>
      <c r="H3388" s="41"/>
      <c r="I3388" s="41"/>
      <c r="J3388" s="41"/>
      <c r="K3388" s="41"/>
      <c r="L3388" s="42"/>
      <c r="M3388" s="43"/>
    </row>
    <row r="3389" spans="1:13" ht="12.75" customHeight="1">
      <c r="A3389" s="42"/>
      <c r="B3389" s="50"/>
      <c r="C3389" s="39"/>
      <c r="D3389" s="38"/>
      <c r="E3389" s="40"/>
      <c r="F3389" s="41"/>
      <c r="G3389" s="41"/>
      <c r="H3389" s="41"/>
      <c r="I3389" s="41"/>
      <c r="J3389" s="41"/>
      <c r="K3389" s="41"/>
      <c r="L3389" s="42"/>
      <c r="M3389" s="43"/>
    </row>
    <row r="3390" spans="1:13" ht="12.75" customHeight="1">
      <c r="A3390" s="42"/>
      <c r="B3390" s="50"/>
      <c r="C3390" s="39"/>
      <c r="D3390" s="38"/>
      <c r="E3390" s="40"/>
      <c r="F3390" s="41"/>
      <c r="G3390" s="41"/>
      <c r="H3390" s="41"/>
      <c r="I3390" s="41"/>
      <c r="J3390" s="41"/>
      <c r="K3390" s="41"/>
      <c r="L3390" s="42"/>
      <c r="M3390" s="43"/>
    </row>
    <row r="3391" spans="1:13" ht="12.75" customHeight="1">
      <c r="A3391" s="42"/>
      <c r="B3391" s="50"/>
      <c r="C3391" s="39"/>
      <c r="D3391" s="38"/>
      <c r="E3391" s="40"/>
      <c r="F3391" s="41"/>
      <c r="G3391" s="41"/>
      <c r="H3391" s="41"/>
      <c r="I3391" s="41"/>
      <c r="J3391" s="41"/>
      <c r="K3391" s="41"/>
      <c r="L3391" s="42"/>
      <c r="M3391" s="43"/>
    </row>
    <row r="3392" spans="1:13" ht="12.75" customHeight="1">
      <c r="A3392" s="42"/>
      <c r="B3392" s="50"/>
      <c r="C3392" s="39"/>
      <c r="D3392" s="38"/>
      <c r="E3392" s="40"/>
      <c r="F3392" s="41"/>
      <c r="G3392" s="41"/>
      <c r="H3392" s="41"/>
      <c r="I3392" s="41"/>
      <c r="J3392" s="41"/>
      <c r="K3392" s="41"/>
      <c r="L3392" s="42"/>
      <c r="M3392" s="43"/>
    </row>
    <row r="3393" spans="1:13" ht="12.75" customHeight="1">
      <c r="A3393" s="42"/>
      <c r="B3393" s="50"/>
      <c r="C3393" s="39"/>
      <c r="D3393" s="38"/>
      <c r="E3393" s="40"/>
      <c r="F3393" s="41"/>
      <c r="G3393" s="41"/>
      <c r="H3393" s="41"/>
      <c r="I3393" s="41"/>
      <c r="J3393" s="41"/>
      <c r="K3393" s="41"/>
      <c r="L3393" s="42"/>
      <c r="M3393" s="43"/>
    </row>
    <row r="3394" spans="1:13" ht="12.75" customHeight="1">
      <c r="A3394" s="42"/>
      <c r="B3394" s="50"/>
      <c r="C3394" s="39"/>
      <c r="D3394" s="38"/>
      <c r="E3394" s="40"/>
      <c r="F3394" s="41"/>
      <c r="G3394" s="41"/>
      <c r="H3394" s="41"/>
      <c r="I3394" s="41"/>
      <c r="J3394" s="41"/>
      <c r="K3394" s="41"/>
      <c r="L3394" s="42"/>
      <c r="M3394" s="43"/>
    </row>
    <row r="3395" spans="1:13" ht="12.75" customHeight="1">
      <c r="A3395" s="42"/>
      <c r="B3395" s="50"/>
      <c r="C3395" s="39"/>
      <c r="D3395" s="38"/>
      <c r="E3395" s="40"/>
      <c r="F3395" s="41"/>
      <c r="G3395" s="41"/>
      <c r="H3395" s="41"/>
      <c r="I3395" s="41"/>
      <c r="J3395" s="41"/>
      <c r="K3395" s="41"/>
      <c r="L3395" s="42"/>
      <c r="M3395" s="43"/>
    </row>
    <row r="3396" spans="1:13" ht="12.75" customHeight="1">
      <c r="A3396" s="42"/>
      <c r="B3396" s="50"/>
      <c r="C3396" s="39"/>
      <c r="D3396" s="38"/>
      <c r="E3396" s="40"/>
      <c r="F3396" s="41"/>
      <c r="G3396" s="41"/>
      <c r="H3396" s="41"/>
      <c r="I3396" s="41"/>
      <c r="J3396" s="41"/>
      <c r="K3396" s="41"/>
      <c r="L3396" s="42"/>
      <c r="M3396" s="43"/>
    </row>
    <row r="3397" spans="1:13" ht="12.75" customHeight="1">
      <c r="A3397" s="42"/>
      <c r="B3397" s="50"/>
      <c r="C3397" s="39"/>
      <c r="D3397" s="38"/>
      <c r="E3397" s="40"/>
      <c r="F3397" s="41"/>
      <c r="G3397" s="41"/>
      <c r="H3397" s="41"/>
      <c r="I3397" s="41"/>
      <c r="J3397" s="41"/>
      <c r="K3397" s="41"/>
      <c r="L3397" s="42"/>
      <c r="M3397" s="43"/>
    </row>
    <row r="3398" spans="1:13" ht="12.75" customHeight="1">
      <c r="A3398" s="42"/>
      <c r="B3398" s="50"/>
      <c r="C3398" s="39"/>
      <c r="D3398" s="38"/>
      <c r="E3398" s="40"/>
      <c r="F3398" s="41"/>
      <c r="G3398" s="41"/>
      <c r="H3398" s="41"/>
      <c r="I3398" s="41"/>
      <c r="J3398" s="41"/>
      <c r="K3398" s="41"/>
      <c r="L3398" s="42"/>
      <c r="M3398" s="43"/>
    </row>
    <row r="3399" spans="1:13" ht="12.75" customHeight="1">
      <c r="A3399" s="42"/>
      <c r="B3399" s="50"/>
      <c r="C3399" s="39"/>
      <c r="D3399" s="38"/>
      <c r="E3399" s="40"/>
      <c r="F3399" s="41"/>
      <c r="G3399" s="41"/>
      <c r="H3399" s="41"/>
      <c r="I3399" s="41"/>
      <c r="J3399" s="41"/>
      <c r="K3399" s="41"/>
      <c r="L3399" s="42"/>
      <c r="M3399" s="43"/>
    </row>
    <row r="3400" spans="1:13" ht="12.75" customHeight="1">
      <c r="A3400" s="42"/>
      <c r="B3400" s="50"/>
      <c r="C3400" s="39"/>
      <c r="D3400" s="38"/>
      <c r="E3400" s="40"/>
      <c r="F3400" s="41"/>
      <c r="G3400" s="41"/>
      <c r="H3400" s="41"/>
      <c r="I3400" s="41"/>
      <c r="J3400" s="41"/>
      <c r="K3400" s="41"/>
      <c r="L3400" s="42"/>
      <c r="M3400" s="43"/>
    </row>
    <row r="3401" spans="1:13" ht="12.75" customHeight="1">
      <c r="A3401" s="42"/>
      <c r="B3401" s="50"/>
      <c r="C3401" s="39"/>
      <c r="D3401" s="38"/>
      <c r="E3401" s="40"/>
      <c r="F3401" s="41"/>
      <c r="G3401" s="41"/>
      <c r="H3401" s="41"/>
      <c r="I3401" s="41"/>
      <c r="J3401" s="41"/>
      <c r="K3401" s="41"/>
      <c r="L3401" s="42"/>
      <c r="M3401" s="43"/>
    </row>
    <row r="3402" spans="1:13" ht="12.75" customHeight="1">
      <c r="A3402" s="42"/>
      <c r="B3402" s="50"/>
      <c r="C3402" s="39"/>
      <c r="D3402" s="38"/>
      <c r="E3402" s="40"/>
      <c r="F3402" s="41"/>
      <c r="G3402" s="41"/>
      <c r="H3402" s="41"/>
      <c r="I3402" s="41"/>
      <c r="J3402" s="41"/>
      <c r="K3402" s="41"/>
      <c r="L3402" s="42"/>
      <c r="M3402" s="43"/>
    </row>
    <row r="3403" spans="1:13" ht="12.75" customHeight="1">
      <c r="A3403" s="42"/>
      <c r="B3403" s="50"/>
      <c r="C3403" s="39"/>
      <c r="D3403" s="38"/>
      <c r="E3403" s="40"/>
      <c r="F3403" s="41"/>
      <c r="G3403" s="41"/>
      <c r="H3403" s="41"/>
      <c r="I3403" s="41"/>
      <c r="J3403" s="41"/>
      <c r="K3403" s="41"/>
      <c r="L3403" s="42"/>
      <c r="M3403" s="43"/>
    </row>
    <row r="3404" spans="1:13" ht="12.75" customHeight="1">
      <c r="A3404" s="42"/>
      <c r="B3404" s="50"/>
      <c r="C3404" s="39"/>
      <c r="D3404" s="38"/>
      <c r="E3404" s="40"/>
      <c r="F3404" s="41"/>
      <c r="G3404" s="41"/>
      <c r="H3404" s="41"/>
      <c r="I3404" s="41"/>
      <c r="J3404" s="41"/>
      <c r="K3404" s="41"/>
      <c r="L3404" s="42"/>
      <c r="M3404" s="43"/>
    </row>
    <row r="3405" spans="1:13" ht="12.75" customHeight="1">
      <c r="A3405" s="42"/>
      <c r="B3405" s="50"/>
      <c r="C3405" s="39"/>
      <c r="D3405" s="38"/>
      <c r="E3405" s="40"/>
      <c r="F3405" s="41"/>
      <c r="G3405" s="41"/>
      <c r="H3405" s="41"/>
      <c r="I3405" s="41"/>
      <c r="J3405" s="41"/>
      <c r="K3405" s="41"/>
      <c r="L3405" s="42"/>
      <c r="M3405" s="43"/>
    </row>
    <row r="3406" spans="1:13" ht="12.75" customHeight="1">
      <c r="A3406" s="42"/>
      <c r="B3406" s="50"/>
      <c r="C3406" s="39"/>
      <c r="D3406" s="38"/>
      <c r="E3406" s="40"/>
      <c r="F3406" s="41"/>
      <c r="G3406" s="41"/>
      <c r="H3406" s="41"/>
      <c r="I3406" s="41"/>
      <c r="J3406" s="41"/>
      <c r="K3406" s="41"/>
      <c r="L3406" s="42"/>
      <c r="M3406" s="43"/>
    </row>
    <row r="3407" spans="1:13" ht="12.75" customHeight="1">
      <c r="A3407" s="42"/>
      <c r="B3407" s="50"/>
      <c r="C3407" s="39"/>
      <c r="D3407" s="38"/>
      <c r="E3407" s="40"/>
      <c r="F3407" s="41"/>
      <c r="G3407" s="41"/>
      <c r="H3407" s="41"/>
      <c r="I3407" s="41"/>
      <c r="J3407" s="41"/>
      <c r="K3407" s="41"/>
      <c r="L3407" s="42"/>
      <c r="M3407" s="43"/>
    </row>
    <row r="3408" spans="1:13" ht="12.75" customHeight="1">
      <c r="A3408" s="42"/>
      <c r="B3408" s="50"/>
      <c r="C3408" s="39"/>
      <c r="D3408" s="38"/>
      <c r="E3408" s="40"/>
      <c r="F3408" s="41"/>
      <c r="G3408" s="41"/>
      <c r="H3408" s="41"/>
      <c r="I3408" s="41"/>
      <c r="J3408" s="41"/>
      <c r="K3408" s="41"/>
      <c r="L3408" s="42"/>
      <c r="M3408" s="43"/>
    </row>
    <row r="3409" spans="1:13" ht="12.75" customHeight="1">
      <c r="A3409" s="42"/>
      <c r="B3409" s="50"/>
      <c r="C3409" s="39"/>
      <c r="D3409" s="38"/>
      <c r="E3409" s="49"/>
      <c r="F3409" s="41"/>
      <c r="G3409" s="41"/>
      <c r="H3409" s="41"/>
      <c r="I3409" s="41"/>
      <c r="J3409" s="41"/>
      <c r="K3409" s="41"/>
      <c r="L3409" s="42"/>
      <c r="M3409" s="43"/>
    </row>
    <row r="3410" spans="1:13" ht="12.75" customHeight="1">
      <c r="A3410" s="42"/>
      <c r="B3410" s="50"/>
      <c r="C3410" s="39"/>
      <c r="D3410" s="38"/>
      <c r="E3410" s="40"/>
      <c r="F3410" s="41"/>
      <c r="G3410" s="41"/>
      <c r="H3410" s="41"/>
      <c r="I3410" s="41"/>
      <c r="J3410" s="41"/>
      <c r="K3410" s="41"/>
      <c r="L3410" s="42"/>
      <c r="M3410" s="43"/>
    </row>
    <row r="3411" spans="1:13" ht="12.75" customHeight="1">
      <c r="A3411" s="42"/>
      <c r="B3411" s="50"/>
      <c r="C3411" s="39"/>
      <c r="D3411" s="38"/>
      <c r="E3411" s="40"/>
      <c r="F3411" s="41"/>
      <c r="G3411" s="41"/>
      <c r="H3411" s="41"/>
      <c r="I3411" s="41"/>
      <c r="J3411" s="41"/>
      <c r="K3411" s="41"/>
      <c r="L3411" s="42"/>
      <c r="M3411" s="43"/>
    </row>
    <row r="3412" spans="1:13" ht="12.75" customHeight="1">
      <c r="A3412" s="42"/>
      <c r="B3412" s="50"/>
      <c r="C3412" s="39"/>
      <c r="D3412" s="38"/>
      <c r="E3412" s="40"/>
      <c r="F3412" s="41"/>
      <c r="G3412" s="41"/>
      <c r="H3412" s="41"/>
      <c r="I3412" s="41"/>
      <c r="J3412" s="41"/>
      <c r="K3412" s="41"/>
      <c r="L3412" s="42"/>
      <c r="M3412" s="43"/>
    </row>
    <row r="3413" spans="1:13" ht="12.75" customHeight="1">
      <c r="A3413" s="42"/>
      <c r="B3413" s="50"/>
      <c r="C3413" s="39"/>
      <c r="D3413" s="38"/>
      <c r="E3413" s="40"/>
      <c r="F3413" s="41"/>
      <c r="G3413" s="41"/>
      <c r="H3413" s="41"/>
      <c r="I3413" s="41"/>
      <c r="J3413" s="41"/>
      <c r="K3413" s="41"/>
      <c r="L3413" s="42"/>
      <c r="M3413" s="43"/>
    </row>
    <row r="3414" spans="1:13" ht="12.75" customHeight="1">
      <c r="A3414" s="42"/>
      <c r="B3414" s="50"/>
      <c r="C3414" s="39"/>
      <c r="D3414" s="38"/>
      <c r="E3414" s="40"/>
      <c r="F3414" s="41"/>
      <c r="G3414" s="41"/>
      <c r="H3414" s="41"/>
      <c r="I3414" s="41"/>
      <c r="J3414" s="41"/>
      <c r="K3414" s="41"/>
      <c r="L3414" s="42"/>
      <c r="M3414" s="43"/>
    </row>
    <row r="3415" spans="1:13" ht="12.75" customHeight="1">
      <c r="A3415" s="42"/>
      <c r="B3415" s="50"/>
      <c r="C3415" s="39"/>
      <c r="D3415" s="38"/>
      <c r="E3415" s="40"/>
      <c r="F3415" s="41"/>
      <c r="G3415" s="41"/>
      <c r="H3415" s="41"/>
      <c r="I3415" s="41"/>
      <c r="J3415" s="41"/>
      <c r="K3415" s="41"/>
      <c r="L3415" s="42"/>
      <c r="M3415" s="43"/>
    </row>
    <row r="3416" spans="1:13" ht="12.75" customHeight="1">
      <c r="A3416" s="42"/>
      <c r="B3416" s="50"/>
      <c r="C3416" s="39"/>
      <c r="D3416" s="38"/>
      <c r="E3416" s="40"/>
      <c r="F3416" s="41"/>
      <c r="G3416" s="41"/>
      <c r="H3416" s="41"/>
      <c r="I3416" s="41"/>
      <c r="J3416" s="41"/>
      <c r="K3416" s="41"/>
      <c r="L3416" s="42"/>
      <c r="M3416" s="43"/>
    </row>
    <row r="3417" spans="1:13" ht="12.75" customHeight="1">
      <c r="A3417" s="42"/>
      <c r="B3417" s="50"/>
      <c r="C3417" s="39"/>
      <c r="D3417" s="38"/>
      <c r="E3417" s="40"/>
      <c r="F3417" s="41"/>
      <c r="G3417" s="41"/>
      <c r="H3417" s="41"/>
      <c r="I3417" s="41"/>
      <c r="J3417" s="41"/>
      <c r="K3417" s="41"/>
      <c r="L3417" s="42"/>
      <c r="M3417" s="43"/>
    </row>
    <row r="3418" spans="1:13" ht="12.75" customHeight="1">
      <c r="A3418" s="42"/>
      <c r="B3418" s="50"/>
      <c r="C3418" s="39"/>
      <c r="D3418" s="38"/>
      <c r="E3418" s="40"/>
      <c r="F3418" s="41"/>
      <c r="G3418" s="41"/>
      <c r="H3418" s="41"/>
      <c r="I3418" s="41"/>
      <c r="J3418" s="41"/>
      <c r="K3418" s="41"/>
      <c r="L3418" s="42"/>
      <c r="M3418" s="43"/>
    </row>
    <row r="3419" spans="1:13" ht="12.75" customHeight="1">
      <c r="A3419" s="42"/>
      <c r="B3419" s="50"/>
      <c r="C3419" s="39"/>
      <c r="D3419" s="38"/>
      <c r="E3419" s="40"/>
      <c r="F3419" s="41"/>
      <c r="G3419" s="41"/>
      <c r="H3419" s="41"/>
      <c r="I3419" s="41"/>
      <c r="J3419" s="41"/>
      <c r="K3419" s="41"/>
      <c r="L3419" s="42"/>
      <c r="M3419" s="43"/>
    </row>
    <row r="3420" spans="1:13" ht="12.75" customHeight="1">
      <c r="A3420" s="42"/>
      <c r="B3420" s="50"/>
      <c r="C3420" s="39"/>
      <c r="D3420" s="38"/>
      <c r="E3420" s="40"/>
      <c r="F3420" s="41"/>
      <c r="G3420" s="41"/>
      <c r="H3420" s="41"/>
      <c r="I3420" s="41"/>
      <c r="J3420" s="41"/>
      <c r="K3420" s="41"/>
      <c r="L3420" s="42"/>
      <c r="M3420" s="43"/>
    </row>
    <row r="3421" spans="1:13" ht="12.75" customHeight="1">
      <c r="A3421" s="42"/>
      <c r="B3421" s="50"/>
      <c r="C3421" s="39"/>
      <c r="D3421" s="38"/>
      <c r="E3421" s="40"/>
      <c r="F3421" s="41"/>
      <c r="G3421" s="41"/>
      <c r="H3421" s="41"/>
      <c r="I3421" s="41"/>
      <c r="J3421" s="41"/>
      <c r="K3421" s="41"/>
      <c r="L3421" s="42"/>
      <c r="M3421" s="43"/>
    </row>
    <row r="3422" spans="1:13" ht="12.75" customHeight="1">
      <c r="A3422" s="42"/>
      <c r="B3422" s="50"/>
      <c r="C3422" s="39"/>
      <c r="D3422" s="38"/>
      <c r="E3422" s="40"/>
      <c r="F3422" s="41"/>
      <c r="G3422" s="41"/>
      <c r="H3422" s="41"/>
      <c r="I3422" s="41"/>
      <c r="J3422" s="41"/>
      <c r="K3422" s="41"/>
      <c r="L3422" s="42"/>
      <c r="M3422" s="43"/>
    </row>
    <row r="3423" spans="1:13" ht="12.75" customHeight="1">
      <c r="A3423" s="42"/>
      <c r="B3423" s="50"/>
      <c r="C3423" s="39"/>
      <c r="D3423" s="38"/>
      <c r="E3423" s="40"/>
      <c r="F3423" s="41"/>
      <c r="G3423" s="41"/>
      <c r="H3423" s="41"/>
      <c r="I3423" s="41"/>
      <c r="J3423" s="41"/>
      <c r="K3423" s="41"/>
      <c r="L3423" s="42"/>
      <c r="M3423" s="43"/>
    </row>
    <row r="3424" spans="1:13" ht="12.75" customHeight="1">
      <c r="A3424" s="42"/>
      <c r="B3424" s="50"/>
      <c r="C3424" s="39"/>
      <c r="D3424" s="38"/>
      <c r="E3424" s="40"/>
      <c r="F3424" s="41"/>
      <c r="G3424" s="41"/>
      <c r="H3424" s="41"/>
      <c r="I3424" s="41"/>
      <c r="J3424" s="41"/>
      <c r="K3424" s="41"/>
      <c r="L3424" s="42"/>
      <c r="M3424" s="43"/>
    </row>
    <row r="3425" spans="1:13" ht="12.75" customHeight="1">
      <c r="A3425" s="42"/>
      <c r="B3425" s="50"/>
      <c r="C3425" s="39"/>
      <c r="D3425" s="38"/>
      <c r="E3425" s="40"/>
      <c r="F3425" s="41"/>
      <c r="G3425" s="41"/>
      <c r="H3425" s="41"/>
      <c r="I3425" s="41"/>
      <c r="J3425" s="41"/>
      <c r="K3425" s="41"/>
      <c r="L3425" s="42"/>
      <c r="M3425" s="43"/>
    </row>
    <row r="3426" spans="1:13" ht="12.75" customHeight="1">
      <c r="A3426" s="42"/>
      <c r="B3426" s="50"/>
      <c r="C3426" s="39"/>
      <c r="D3426" s="38"/>
      <c r="E3426" s="40"/>
      <c r="F3426" s="41"/>
      <c r="G3426" s="41"/>
      <c r="H3426" s="41"/>
      <c r="I3426" s="41"/>
      <c r="J3426" s="41"/>
      <c r="K3426" s="41"/>
      <c r="L3426" s="42"/>
      <c r="M3426" s="43"/>
    </row>
    <row r="3427" spans="1:13" ht="12.75" customHeight="1">
      <c r="A3427" s="42"/>
      <c r="B3427" s="50"/>
      <c r="C3427" s="39"/>
      <c r="D3427" s="38"/>
      <c r="E3427" s="40"/>
      <c r="F3427" s="41"/>
      <c r="G3427" s="41"/>
      <c r="H3427" s="41"/>
      <c r="I3427" s="41"/>
      <c r="J3427" s="41"/>
      <c r="K3427" s="41"/>
      <c r="L3427" s="42"/>
      <c r="M3427" s="43"/>
    </row>
    <row r="3428" spans="1:13" ht="12.75" customHeight="1">
      <c r="A3428" s="42"/>
      <c r="B3428" s="50"/>
      <c r="C3428" s="39"/>
      <c r="D3428" s="38"/>
      <c r="E3428" s="40"/>
      <c r="F3428" s="41"/>
      <c r="G3428" s="41"/>
      <c r="H3428" s="41"/>
      <c r="I3428" s="41"/>
      <c r="J3428" s="41"/>
      <c r="K3428" s="41"/>
      <c r="L3428" s="42"/>
      <c r="M3428" s="43"/>
    </row>
    <row r="3429" spans="1:13" ht="12.75" customHeight="1">
      <c r="A3429" s="42"/>
      <c r="B3429" s="50"/>
      <c r="C3429" s="39"/>
      <c r="D3429" s="38"/>
      <c r="E3429" s="40"/>
      <c r="F3429" s="41"/>
      <c r="G3429" s="41"/>
      <c r="H3429" s="41"/>
      <c r="I3429" s="41"/>
      <c r="J3429" s="41"/>
      <c r="K3429" s="41"/>
      <c r="L3429" s="42"/>
      <c r="M3429" s="43"/>
    </row>
    <row r="3430" spans="1:13" ht="12.75" customHeight="1">
      <c r="A3430" s="42"/>
      <c r="B3430" s="50"/>
      <c r="C3430" s="39"/>
      <c r="D3430" s="38"/>
      <c r="E3430" s="49"/>
      <c r="F3430" s="41"/>
      <c r="G3430" s="41"/>
      <c r="H3430" s="41"/>
      <c r="I3430" s="41"/>
      <c r="J3430" s="41"/>
      <c r="K3430" s="41"/>
      <c r="L3430" s="42"/>
      <c r="M3430" s="43"/>
    </row>
    <row r="3431" spans="1:13" ht="12.75" customHeight="1">
      <c r="A3431" s="42"/>
      <c r="B3431" s="50"/>
      <c r="C3431" s="39"/>
      <c r="D3431" s="38"/>
      <c r="E3431" s="40"/>
      <c r="F3431" s="41"/>
      <c r="G3431" s="41"/>
      <c r="H3431" s="41"/>
      <c r="I3431" s="41"/>
      <c r="J3431" s="41"/>
      <c r="K3431" s="41"/>
      <c r="L3431" s="42"/>
      <c r="M3431" s="43"/>
    </row>
    <row r="3432" spans="1:13" ht="12.75" customHeight="1">
      <c r="A3432" s="42"/>
      <c r="B3432" s="50"/>
      <c r="C3432" s="39"/>
      <c r="D3432" s="38"/>
      <c r="E3432" s="40"/>
      <c r="F3432" s="41"/>
      <c r="G3432" s="41"/>
      <c r="H3432" s="41"/>
      <c r="I3432" s="41"/>
      <c r="J3432" s="41"/>
      <c r="K3432" s="41"/>
      <c r="L3432" s="42"/>
      <c r="M3432" s="43"/>
    </row>
    <row r="3433" spans="1:13" ht="12.75" customHeight="1">
      <c r="A3433" s="42"/>
      <c r="B3433" s="50"/>
      <c r="C3433" s="39"/>
      <c r="D3433" s="38"/>
      <c r="E3433" s="40"/>
      <c r="F3433" s="41"/>
      <c r="G3433" s="41"/>
      <c r="H3433" s="41"/>
      <c r="I3433" s="41"/>
      <c r="J3433" s="41"/>
      <c r="K3433" s="41"/>
      <c r="L3433" s="42"/>
      <c r="M3433" s="43"/>
    </row>
    <row r="3434" spans="1:13" ht="12.75" customHeight="1">
      <c r="A3434" s="42"/>
      <c r="B3434" s="50"/>
      <c r="C3434" s="39"/>
      <c r="D3434" s="38"/>
      <c r="E3434" s="40"/>
      <c r="F3434" s="41"/>
      <c r="G3434" s="41"/>
      <c r="H3434" s="41"/>
      <c r="I3434" s="41"/>
      <c r="J3434" s="41"/>
      <c r="K3434" s="41"/>
      <c r="L3434" s="42"/>
      <c r="M3434" s="43"/>
    </row>
    <row r="3435" spans="1:13" ht="12.75" customHeight="1">
      <c r="A3435" s="42"/>
      <c r="B3435" s="50"/>
      <c r="C3435" s="39"/>
      <c r="D3435" s="38"/>
      <c r="E3435" s="40"/>
      <c r="F3435" s="41"/>
      <c r="G3435" s="41"/>
      <c r="H3435" s="41"/>
      <c r="I3435" s="41"/>
      <c r="J3435" s="41"/>
      <c r="K3435" s="41"/>
      <c r="L3435" s="42"/>
      <c r="M3435" s="43"/>
    </row>
    <row r="3436" spans="1:13" ht="12.75" customHeight="1">
      <c r="A3436" s="42"/>
      <c r="B3436" s="50"/>
      <c r="C3436" s="39"/>
      <c r="D3436" s="38"/>
      <c r="E3436" s="40"/>
      <c r="F3436" s="41"/>
      <c r="G3436" s="41"/>
      <c r="H3436" s="41"/>
      <c r="I3436" s="41"/>
      <c r="J3436" s="41"/>
      <c r="K3436" s="41"/>
      <c r="L3436" s="42"/>
      <c r="M3436" s="43"/>
    </row>
    <row r="3437" spans="1:13" ht="12.75" customHeight="1">
      <c r="A3437" s="42"/>
      <c r="B3437" s="50"/>
      <c r="C3437" s="39"/>
      <c r="D3437" s="38"/>
      <c r="E3437" s="40"/>
      <c r="F3437" s="41"/>
      <c r="G3437" s="41"/>
      <c r="H3437" s="41"/>
      <c r="I3437" s="41"/>
      <c r="J3437" s="41"/>
      <c r="K3437" s="41"/>
      <c r="L3437" s="42"/>
      <c r="M3437" s="43"/>
    </row>
    <row r="3438" spans="1:13" ht="12.75" customHeight="1">
      <c r="A3438" s="42"/>
      <c r="B3438" s="50"/>
      <c r="C3438" s="39"/>
      <c r="D3438" s="38"/>
      <c r="E3438" s="40"/>
      <c r="F3438" s="41"/>
      <c r="G3438" s="41"/>
      <c r="H3438" s="41"/>
      <c r="I3438" s="41"/>
      <c r="J3438" s="41"/>
      <c r="K3438" s="41"/>
      <c r="L3438" s="42"/>
      <c r="M3438" s="43"/>
    </row>
    <row r="3439" spans="1:13" ht="12.75" customHeight="1">
      <c r="A3439" s="42"/>
      <c r="B3439" s="50"/>
      <c r="C3439" s="39"/>
      <c r="D3439" s="38"/>
      <c r="E3439" s="40"/>
      <c r="F3439" s="41"/>
      <c r="G3439" s="41"/>
      <c r="H3439" s="41"/>
      <c r="I3439" s="41"/>
      <c r="J3439" s="41"/>
      <c r="K3439" s="41"/>
      <c r="L3439" s="42"/>
      <c r="M3439" s="43"/>
    </row>
    <row r="3440" spans="1:13" ht="12.75" customHeight="1">
      <c r="A3440" s="42"/>
      <c r="B3440" s="50"/>
      <c r="C3440" s="39"/>
      <c r="D3440" s="38"/>
      <c r="E3440" s="40"/>
      <c r="F3440" s="41"/>
      <c r="G3440" s="41"/>
      <c r="H3440" s="41"/>
      <c r="I3440" s="41"/>
      <c r="J3440" s="41"/>
      <c r="K3440" s="41"/>
      <c r="L3440" s="42"/>
      <c r="M3440" s="43"/>
    </row>
    <row r="3441" spans="1:13" ht="12.75" customHeight="1">
      <c r="A3441" s="42"/>
      <c r="B3441" s="50"/>
      <c r="C3441" s="39"/>
      <c r="D3441" s="38"/>
      <c r="E3441" s="40"/>
      <c r="F3441" s="41"/>
      <c r="G3441" s="41"/>
      <c r="H3441" s="41"/>
      <c r="I3441" s="41"/>
      <c r="J3441" s="41"/>
      <c r="K3441" s="41"/>
      <c r="L3441" s="42"/>
      <c r="M3441" s="43"/>
    </row>
    <row r="3442" spans="1:13" ht="12.75" customHeight="1">
      <c r="A3442" s="42"/>
      <c r="B3442" s="50"/>
      <c r="C3442" s="39"/>
      <c r="D3442" s="38"/>
      <c r="E3442" s="40"/>
      <c r="F3442" s="41"/>
      <c r="G3442" s="41"/>
      <c r="H3442" s="41"/>
      <c r="I3442" s="41"/>
      <c r="J3442" s="41"/>
      <c r="K3442" s="41"/>
      <c r="L3442" s="42"/>
      <c r="M3442" s="43"/>
    </row>
    <row r="3443" spans="1:13" ht="12.75" customHeight="1">
      <c r="A3443" s="42"/>
      <c r="B3443" s="50"/>
      <c r="C3443" s="39"/>
      <c r="D3443" s="38"/>
      <c r="E3443" s="40"/>
      <c r="F3443" s="41"/>
      <c r="G3443" s="41"/>
      <c r="H3443" s="41"/>
      <c r="I3443" s="41"/>
      <c r="J3443" s="41"/>
      <c r="K3443" s="41"/>
      <c r="L3443" s="42"/>
      <c r="M3443" s="43"/>
    </row>
    <row r="3444" spans="1:13" ht="12.75" customHeight="1">
      <c r="A3444" s="42"/>
      <c r="B3444" s="50"/>
      <c r="C3444" s="39"/>
      <c r="D3444" s="38"/>
      <c r="E3444" s="40"/>
      <c r="F3444" s="41"/>
      <c r="G3444" s="41"/>
      <c r="H3444" s="41"/>
      <c r="I3444" s="41"/>
      <c r="J3444" s="41"/>
      <c r="K3444" s="41"/>
      <c r="L3444" s="42"/>
      <c r="M3444" s="43"/>
    </row>
    <row r="3445" spans="1:13" ht="12.75" customHeight="1">
      <c r="A3445" s="42"/>
      <c r="B3445" s="50"/>
      <c r="C3445" s="39"/>
      <c r="D3445" s="38"/>
      <c r="E3445" s="40"/>
      <c r="F3445" s="41"/>
      <c r="G3445" s="41"/>
      <c r="H3445" s="41"/>
      <c r="I3445" s="41"/>
      <c r="J3445" s="41"/>
      <c r="K3445" s="41"/>
      <c r="L3445" s="42"/>
      <c r="M3445" s="43"/>
    </row>
    <row r="3446" spans="1:13" ht="12.75" customHeight="1">
      <c r="A3446" s="42"/>
      <c r="B3446" s="50"/>
      <c r="C3446" s="39"/>
      <c r="D3446" s="38"/>
      <c r="E3446" s="40"/>
      <c r="F3446" s="41"/>
      <c r="G3446" s="41"/>
      <c r="H3446" s="41"/>
      <c r="I3446" s="41"/>
      <c r="J3446" s="41"/>
      <c r="K3446" s="41"/>
      <c r="L3446" s="42"/>
      <c r="M3446" s="43"/>
    </row>
    <row r="3447" spans="1:13" ht="12.75" customHeight="1">
      <c r="A3447" s="42"/>
      <c r="B3447" s="50"/>
      <c r="C3447" s="39"/>
      <c r="D3447" s="38"/>
      <c r="E3447" s="40"/>
      <c r="F3447" s="41"/>
      <c r="G3447" s="41"/>
      <c r="H3447" s="41"/>
      <c r="I3447" s="41"/>
      <c r="J3447" s="41"/>
      <c r="K3447" s="41"/>
      <c r="L3447" s="42"/>
      <c r="M3447" s="43"/>
    </row>
    <row r="3448" spans="1:13" ht="12.75" customHeight="1">
      <c r="A3448" s="42"/>
      <c r="B3448" s="50"/>
      <c r="C3448" s="39"/>
      <c r="D3448" s="38"/>
      <c r="E3448" s="40"/>
      <c r="F3448" s="41"/>
      <c r="G3448" s="41"/>
      <c r="H3448" s="41"/>
      <c r="I3448" s="41"/>
      <c r="J3448" s="41"/>
      <c r="K3448" s="41"/>
      <c r="L3448" s="42"/>
      <c r="M3448" s="43"/>
    </row>
    <row r="3449" spans="1:13" ht="12.75" customHeight="1">
      <c r="A3449" s="42"/>
      <c r="B3449" s="50"/>
      <c r="C3449" s="39"/>
      <c r="D3449" s="38"/>
      <c r="E3449" s="40"/>
      <c r="F3449" s="41"/>
      <c r="G3449" s="41"/>
      <c r="H3449" s="41"/>
      <c r="I3449" s="41"/>
      <c r="J3449" s="41"/>
      <c r="K3449" s="41"/>
      <c r="L3449" s="42"/>
      <c r="M3449" s="43"/>
    </row>
    <row r="3450" spans="1:13" ht="12.75" customHeight="1">
      <c r="A3450" s="42"/>
      <c r="B3450" s="50"/>
      <c r="C3450" s="39"/>
      <c r="D3450" s="38"/>
      <c r="E3450" s="40"/>
      <c r="F3450" s="41"/>
      <c r="G3450" s="41"/>
      <c r="H3450" s="41"/>
      <c r="I3450" s="41"/>
      <c r="J3450" s="41"/>
      <c r="K3450" s="41"/>
      <c r="L3450" s="42"/>
      <c r="M3450" s="43"/>
    </row>
    <row r="3451" spans="1:13" ht="12.75" customHeight="1">
      <c r="A3451" s="42"/>
      <c r="B3451" s="50"/>
      <c r="C3451" s="39"/>
      <c r="D3451" s="38"/>
      <c r="E3451" s="49"/>
      <c r="F3451" s="41"/>
      <c r="G3451" s="41"/>
      <c r="H3451" s="41"/>
      <c r="I3451" s="41"/>
      <c r="J3451" s="41"/>
      <c r="K3451" s="41"/>
      <c r="L3451" s="42"/>
      <c r="M3451" s="43"/>
    </row>
    <row r="3452" spans="1:13" ht="12.75" customHeight="1">
      <c r="A3452" s="42"/>
      <c r="B3452" s="50"/>
      <c r="C3452" s="39"/>
      <c r="D3452" s="38"/>
      <c r="E3452" s="40"/>
      <c r="F3452" s="41"/>
      <c r="G3452" s="41"/>
      <c r="H3452" s="41"/>
      <c r="I3452" s="41"/>
      <c r="J3452" s="41"/>
      <c r="K3452" s="41"/>
      <c r="L3452" s="42"/>
      <c r="M3452" s="43"/>
    </row>
    <row r="3453" spans="1:13" ht="12.75" customHeight="1">
      <c r="A3453" s="42"/>
      <c r="B3453" s="50"/>
      <c r="C3453" s="39"/>
      <c r="D3453" s="38"/>
      <c r="E3453" s="40"/>
      <c r="F3453" s="41"/>
      <c r="G3453" s="41"/>
      <c r="H3453" s="41"/>
      <c r="I3453" s="41"/>
      <c r="J3453" s="41"/>
      <c r="K3453" s="41"/>
      <c r="L3453" s="42"/>
      <c r="M3453" s="43"/>
    </row>
    <row r="3454" spans="1:13" ht="12.75" customHeight="1">
      <c r="A3454" s="42"/>
      <c r="B3454" s="50"/>
      <c r="C3454" s="39"/>
      <c r="D3454" s="38"/>
      <c r="E3454" s="40"/>
      <c r="F3454" s="41"/>
      <c r="G3454" s="41"/>
      <c r="H3454" s="41"/>
      <c r="I3454" s="41"/>
      <c r="J3454" s="41"/>
      <c r="K3454" s="41"/>
      <c r="L3454" s="42"/>
      <c r="M3454" s="43"/>
    </row>
    <row r="3455" spans="1:13" ht="12.75" customHeight="1">
      <c r="A3455" s="42"/>
      <c r="B3455" s="50"/>
      <c r="C3455" s="39"/>
      <c r="D3455" s="38"/>
      <c r="E3455" s="40"/>
      <c r="F3455" s="41"/>
      <c r="G3455" s="41"/>
      <c r="H3455" s="41"/>
      <c r="I3455" s="41"/>
      <c r="J3455" s="41"/>
      <c r="K3455" s="41"/>
      <c r="L3455" s="42"/>
      <c r="M3455" s="43"/>
    </row>
    <row r="3456" spans="1:13" ht="12.75" customHeight="1">
      <c r="A3456" s="42"/>
      <c r="B3456" s="50"/>
      <c r="C3456" s="39"/>
      <c r="D3456" s="38"/>
      <c r="E3456" s="40"/>
      <c r="F3456" s="41"/>
      <c r="G3456" s="41"/>
      <c r="H3456" s="41"/>
      <c r="I3456" s="41"/>
      <c r="J3456" s="41"/>
      <c r="K3456" s="41"/>
      <c r="L3456" s="42"/>
      <c r="M3456" s="43"/>
    </row>
    <row r="3457" spans="1:13" ht="12.75" customHeight="1">
      <c r="A3457" s="42"/>
      <c r="B3457" s="50"/>
      <c r="C3457" s="39"/>
      <c r="D3457" s="38"/>
      <c r="E3457" s="40"/>
      <c r="F3457" s="41"/>
      <c r="G3457" s="41"/>
      <c r="H3457" s="41"/>
      <c r="I3457" s="41"/>
      <c r="J3457" s="41"/>
      <c r="K3457" s="41"/>
      <c r="L3457" s="42"/>
      <c r="M3457" s="43"/>
    </row>
    <row r="3458" spans="1:13" ht="12.75" customHeight="1">
      <c r="A3458" s="42"/>
      <c r="B3458" s="50"/>
      <c r="C3458" s="39"/>
      <c r="D3458" s="38"/>
      <c r="E3458" s="40"/>
      <c r="F3458" s="41"/>
      <c r="G3458" s="41"/>
      <c r="H3458" s="41"/>
      <c r="I3458" s="41"/>
      <c r="J3458" s="41"/>
      <c r="K3458" s="41"/>
      <c r="L3458" s="42"/>
      <c r="M3458" s="43"/>
    </row>
    <row r="3459" spans="1:13" ht="12.75" customHeight="1">
      <c r="A3459" s="42"/>
      <c r="B3459" s="50"/>
      <c r="C3459" s="39"/>
      <c r="D3459" s="38"/>
      <c r="E3459" s="40"/>
      <c r="F3459" s="41"/>
      <c r="G3459" s="41"/>
      <c r="H3459" s="41"/>
      <c r="I3459" s="41"/>
      <c r="J3459" s="41"/>
      <c r="K3459" s="41"/>
      <c r="L3459" s="42"/>
      <c r="M3459" s="43"/>
    </row>
    <row r="3460" spans="1:13" ht="12.75" customHeight="1">
      <c r="A3460" s="42"/>
      <c r="B3460" s="50"/>
      <c r="C3460" s="39"/>
      <c r="D3460" s="38"/>
      <c r="E3460" s="40"/>
      <c r="F3460" s="41"/>
      <c r="G3460" s="41"/>
      <c r="H3460" s="41"/>
      <c r="I3460" s="41"/>
      <c r="J3460" s="41"/>
      <c r="K3460" s="41"/>
      <c r="L3460" s="42"/>
      <c r="M3460" s="43"/>
    </row>
    <row r="3461" spans="1:13" ht="12.75" customHeight="1">
      <c r="A3461" s="42"/>
      <c r="B3461" s="50"/>
      <c r="C3461" s="39"/>
      <c r="D3461" s="38"/>
      <c r="E3461" s="40"/>
      <c r="F3461" s="41"/>
      <c r="G3461" s="41"/>
      <c r="H3461" s="41"/>
      <c r="I3461" s="41"/>
      <c r="J3461" s="41"/>
      <c r="K3461" s="41"/>
      <c r="L3461" s="42"/>
      <c r="M3461" s="43"/>
    </row>
    <row r="3462" spans="1:13" ht="12.75" customHeight="1">
      <c r="A3462" s="42"/>
      <c r="B3462" s="50"/>
      <c r="C3462" s="39"/>
      <c r="D3462" s="38"/>
      <c r="E3462" s="40"/>
      <c r="F3462" s="41"/>
      <c r="G3462" s="41"/>
      <c r="H3462" s="41"/>
      <c r="I3462" s="41"/>
      <c r="J3462" s="41"/>
      <c r="K3462" s="41"/>
      <c r="L3462" s="42"/>
      <c r="M3462" s="43"/>
    </row>
    <row r="3463" spans="1:13" ht="12.75" customHeight="1">
      <c r="A3463" s="42"/>
      <c r="B3463" s="50"/>
      <c r="C3463" s="39"/>
      <c r="D3463" s="38"/>
      <c r="E3463" s="40"/>
      <c r="F3463" s="41"/>
      <c r="G3463" s="41"/>
      <c r="H3463" s="41"/>
      <c r="I3463" s="41"/>
      <c r="J3463" s="41"/>
      <c r="K3463" s="41"/>
      <c r="L3463" s="42"/>
      <c r="M3463" s="43"/>
    </row>
    <row r="3464" spans="1:13" ht="12.75" customHeight="1">
      <c r="A3464" s="42"/>
      <c r="B3464" s="50"/>
      <c r="C3464" s="39"/>
      <c r="D3464" s="38"/>
      <c r="E3464" s="40"/>
      <c r="F3464" s="41"/>
      <c r="G3464" s="41"/>
      <c r="H3464" s="41"/>
      <c r="I3464" s="41"/>
      <c r="J3464" s="41"/>
      <c r="K3464" s="41"/>
      <c r="L3464" s="42"/>
      <c r="M3464" s="43"/>
    </row>
    <row r="3465" spans="1:13" ht="12.75" customHeight="1">
      <c r="A3465" s="42"/>
      <c r="B3465" s="50"/>
      <c r="C3465" s="39"/>
      <c r="D3465" s="38"/>
      <c r="E3465" s="40"/>
      <c r="F3465" s="41"/>
      <c r="G3465" s="41"/>
      <c r="H3465" s="41"/>
      <c r="I3465" s="41"/>
      <c r="J3465" s="41"/>
      <c r="K3465" s="41"/>
      <c r="L3465" s="42"/>
      <c r="M3465" s="43"/>
    </row>
    <row r="3466" spans="1:13" ht="12.75" customHeight="1">
      <c r="A3466" s="42"/>
      <c r="B3466" s="50"/>
      <c r="C3466" s="39"/>
      <c r="D3466" s="38"/>
      <c r="E3466" s="40"/>
      <c r="F3466" s="41"/>
      <c r="G3466" s="41"/>
      <c r="H3466" s="41"/>
      <c r="I3466" s="41"/>
      <c r="J3466" s="41"/>
      <c r="K3466" s="41"/>
      <c r="L3466" s="42"/>
      <c r="M3466" s="43"/>
    </row>
    <row r="3467" spans="1:13" ht="12.75" customHeight="1">
      <c r="A3467" s="42"/>
      <c r="B3467" s="50"/>
      <c r="C3467" s="39"/>
      <c r="D3467" s="38"/>
      <c r="E3467" s="40"/>
      <c r="F3467" s="41"/>
      <c r="G3467" s="41"/>
      <c r="H3467" s="41"/>
      <c r="I3467" s="41"/>
      <c r="J3467" s="41"/>
      <c r="K3467" s="41"/>
      <c r="L3467" s="42"/>
      <c r="M3467" s="43"/>
    </row>
    <row r="3468" spans="1:13" ht="12.75" customHeight="1">
      <c r="A3468" s="42"/>
      <c r="B3468" s="50"/>
      <c r="C3468" s="39"/>
      <c r="D3468" s="38"/>
      <c r="E3468" s="40"/>
      <c r="F3468" s="41"/>
      <c r="G3468" s="41"/>
      <c r="H3468" s="41"/>
      <c r="I3468" s="41"/>
      <c r="J3468" s="41"/>
      <c r="K3468" s="41"/>
      <c r="L3468" s="42"/>
      <c r="M3468" s="43"/>
    </row>
    <row r="3469" spans="1:13" ht="12.75" customHeight="1">
      <c r="A3469" s="42"/>
      <c r="B3469" s="50"/>
      <c r="C3469" s="39"/>
      <c r="D3469" s="38"/>
      <c r="E3469" s="40"/>
      <c r="F3469" s="41"/>
      <c r="G3469" s="41"/>
      <c r="H3469" s="41"/>
      <c r="I3469" s="41"/>
      <c r="J3469" s="41"/>
      <c r="K3469" s="41"/>
      <c r="L3469" s="42"/>
      <c r="M3469" s="43"/>
    </row>
    <row r="3470" spans="1:13" ht="12.75" customHeight="1">
      <c r="A3470" s="42"/>
      <c r="B3470" s="50"/>
      <c r="C3470" s="39"/>
      <c r="D3470" s="38"/>
      <c r="E3470" s="40"/>
      <c r="F3470" s="41"/>
      <c r="G3470" s="41"/>
      <c r="H3470" s="41"/>
      <c r="I3470" s="41"/>
      <c r="J3470" s="41"/>
      <c r="K3470" s="41"/>
      <c r="L3470" s="42"/>
      <c r="M3470" s="43"/>
    </row>
    <row r="3471" spans="1:13" ht="12.75" customHeight="1">
      <c r="A3471" s="42"/>
      <c r="B3471" s="50"/>
      <c r="C3471" s="39"/>
      <c r="D3471" s="38"/>
      <c r="E3471" s="40"/>
      <c r="F3471" s="41"/>
      <c r="G3471" s="41"/>
      <c r="H3471" s="41"/>
      <c r="I3471" s="41"/>
      <c r="J3471" s="41"/>
      <c r="K3471" s="41"/>
      <c r="L3471" s="42"/>
      <c r="M3471" s="43"/>
    </row>
    <row r="3472" spans="1:13" ht="12.75" customHeight="1">
      <c r="A3472" s="42"/>
      <c r="B3472" s="50"/>
      <c r="C3472" s="39"/>
      <c r="D3472" s="38"/>
      <c r="E3472" s="49"/>
      <c r="F3472" s="41"/>
      <c r="G3472" s="41"/>
      <c r="H3472" s="41"/>
      <c r="I3472" s="41"/>
      <c r="J3472" s="41"/>
      <c r="K3472" s="41"/>
      <c r="L3472" s="42"/>
      <c r="M3472" s="43"/>
    </row>
    <row r="3473" spans="1:13" ht="12.75" customHeight="1">
      <c r="A3473" s="42"/>
      <c r="B3473" s="50"/>
      <c r="C3473" s="39"/>
      <c r="D3473" s="38"/>
      <c r="E3473" s="40"/>
      <c r="F3473" s="41"/>
      <c r="G3473" s="41"/>
      <c r="H3473" s="41"/>
      <c r="I3473" s="41"/>
      <c r="J3473" s="41"/>
      <c r="K3473" s="41"/>
      <c r="L3473" s="42"/>
      <c r="M3473" s="43"/>
    </row>
    <row r="3474" spans="1:13" ht="12.75" customHeight="1">
      <c r="A3474" s="42"/>
      <c r="B3474" s="50"/>
      <c r="C3474" s="39"/>
      <c r="D3474" s="38"/>
      <c r="E3474" s="40"/>
      <c r="F3474" s="41"/>
      <c r="G3474" s="41"/>
      <c r="H3474" s="41"/>
      <c r="I3474" s="41"/>
      <c r="J3474" s="41"/>
      <c r="K3474" s="41"/>
      <c r="L3474" s="42"/>
      <c r="M3474" s="43"/>
    </row>
    <row r="3475" spans="1:13" ht="12.75" customHeight="1">
      <c r="A3475" s="42"/>
      <c r="B3475" s="50"/>
      <c r="C3475" s="39"/>
      <c r="D3475" s="38"/>
      <c r="E3475" s="40"/>
      <c r="F3475" s="41"/>
      <c r="G3475" s="41"/>
      <c r="H3475" s="41"/>
      <c r="I3475" s="41"/>
      <c r="J3475" s="41"/>
      <c r="K3475" s="41"/>
      <c r="L3475" s="42"/>
      <c r="M3475" s="43"/>
    </row>
    <row r="3476" spans="1:13" ht="12.75" customHeight="1">
      <c r="A3476" s="42"/>
      <c r="B3476" s="50"/>
      <c r="C3476" s="39"/>
      <c r="D3476" s="38"/>
      <c r="E3476" s="40"/>
      <c r="F3476" s="41"/>
      <c r="G3476" s="41"/>
      <c r="H3476" s="41"/>
      <c r="I3476" s="41"/>
      <c r="J3476" s="41"/>
      <c r="K3476" s="41"/>
      <c r="L3476" s="42"/>
      <c r="M3476" s="43"/>
    </row>
    <row r="3477" spans="1:13" ht="12.75" customHeight="1">
      <c r="A3477" s="42"/>
      <c r="B3477" s="50"/>
      <c r="C3477" s="39"/>
      <c r="D3477" s="38"/>
      <c r="E3477" s="40"/>
      <c r="F3477" s="41"/>
      <c r="G3477" s="41"/>
      <c r="H3477" s="41"/>
      <c r="I3477" s="41"/>
      <c r="J3477" s="41"/>
      <c r="K3477" s="41"/>
      <c r="L3477" s="42"/>
      <c r="M3477" s="43"/>
    </row>
    <row r="3478" spans="1:13" ht="12.75" customHeight="1">
      <c r="A3478" s="42"/>
      <c r="B3478" s="50"/>
      <c r="C3478" s="39"/>
      <c r="D3478" s="38"/>
      <c r="E3478" s="40"/>
      <c r="F3478" s="41"/>
      <c r="G3478" s="41"/>
      <c r="H3478" s="41"/>
      <c r="I3478" s="41"/>
      <c r="J3478" s="41"/>
      <c r="K3478" s="41"/>
      <c r="L3478" s="42"/>
      <c r="M3478" s="43"/>
    </row>
    <row r="3479" spans="1:13" ht="12.75" customHeight="1">
      <c r="A3479" s="42"/>
      <c r="B3479" s="50"/>
      <c r="C3479" s="39"/>
      <c r="D3479" s="38"/>
      <c r="E3479" s="40"/>
      <c r="F3479" s="41"/>
      <c r="G3479" s="41"/>
      <c r="H3479" s="41"/>
      <c r="I3479" s="41"/>
      <c r="J3479" s="41"/>
      <c r="K3479" s="41"/>
      <c r="L3479" s="42"/>
      <c r="M3479" s="43"/>
    </row>
    <row r="3480" spans="1:13" ht="12.75" customHeight="1">
      <c r="A3480" s="42"/>
      <c r="B3480" s="50"/>
      <c r="C3480" s="39"/>
      <c r="D3480" s="38"/>
      <c r="E3480" s="40"/>
      <c r="F3480" s="41"/>
      <c r="G3480" s="41"/>
      <c r="H3480" s="41"/>
      <c r="I3480" s="41"/>
      <c r="J3480" s="41"/>
      <c r="K3480" s="41"/>
      <c r="L3480" s="42"/>
      <c r="M3480" s="43"/>
    </row>
    <row r="3481" spans="1:13" ht="12.75" customHeight="1">
      <c r="A3481" s="42"/>
      <c r="B3481" s="50"/>
      <c r="C3481" s="39"/>
      <c r="D3481" s="38"/>
      <c r="E3481" s="40"/>
      <c r="F3481" s="41"/>
      <c r="G3481" s="41"/>
      <c r="H3481" s="41"/>
      <c r="I3481" s="41"/>
      <c r="J3481" s="41"/>
      <c r="K3481" s="41"/>
      <c r="L3481" s="42"/>
      <c r="M3481" s="43"/>
    </row>
    <row r="3482" spans="1:13" ht="12.75" customHeight="1">
      <c r="A3482" s="42"/>
      <c r="B3482" s="50"/>
      <c r="C3482" s="39"/>
      <c r="D3482" s="38"/>
      <c r="E3482" s="40"/>
      <c r="F3482" s="41"/>
      <c r="G3482" s="41"/>
      <c r="H3482" s="41"/>
      <c r="I3482" s="41"/>
      <c r="J3482" s="41"/>
      <c r="K3482" s="41"/>
      <c r="L3482" s="42"/>
      <c r="M3482" s="43"/>
    </row>
    <row r="3483" spans="1:13" ht="12.75" customHeight="1">
      <c r="A3483" s="42"/>
      <c r="B3483" s="50"/>
      <c r="C3483" s="39"/>
      <c r="D3483" s="38"/>
      <c r="E3483" s="40"/>
      <c r="F3483" s="41"/>
      <c r="G3483" s="41"/>
      <c r="H3483" s="41"/>
      <c r="I3483" s="41"/>
      <c r="J3483" s="41"/>
      <c r="K3483" s="41"/>
      <c r="L3483" s="42"/>
      <c r="M3483" s="43"/>
    </row>
    <row r="3484" spans="1:13" ht="12.75" customHeight="1">
      <c r="A3484" s="42"/>
      <c r="B3484" s="50"/>
      <c r="C3484" s="39"/>
      <c r="D3484" s="38"/>
      <c r="E3484" s="40"/>
      <c r="F3484" s="41"/>
      <c r="G3484" s="41"/>
      <c r="H3484" s="41"/>
      <c r="I3484" s="41"/>
      <c r="J3484" s="41"/>
      <c r="K3484" s="41"/>
      <c r="L3484" s="42"/>
      <c r="M3484" s="43"/>
    </row>
    <row r="3485" spans="1:13" ht="12.75" customHeight="1">
      <c r="A3485" s="42"/>
      <c r="B3485" s="50"/>
      <c r="C3485" s="39"/>
      <c r="D3485" s="38"/>
      <c r="E3485" s="40"/>
      <c r="F3485" s="41"/>
      <c r="G3485" s="41"/>
      <c r="H3485" s="41"/>
      <c r="I3485" s="41"/>
      <c r="J3485" s="41"/>
      <c r="K3485" s="41"/>
      <c r="L3485" s="42"/>
      <c r="M3485" s="43"/>
    </row>
    <row r="3486" spans="1:13" ht="12.75" customHeight="1">
      <c r="A3486" s="42"/>
      <c r="B3486" s="50"/>
      <c r="C3486" s="39"/>
      <c r="D3486" s="38"/>
      <c r="E3486" s="40"/>
      <c r="F3486" s="41"/>
      <c r="G3486" s="41"/>
      <c r="H3486" s="41"/>
      <c r="I3486" s="41"/>
      <c r="J3486" s="41"/>
      <c r="K3486" s="41"/>
      <c r="L3486" s="42"/>
      <c r="M3486" s="43"/>
    </row>
    <row r="3487" spans="1:13" ht="12.75" customHeight="1">
      <c r="A3487" s="42"/>
      <c r="B3487" s="50"/>
      <c r="C3487" s="39"/>
      <c r="D3487" s="38"/>
      <c r="E3487" s="40"/>
      <c r="F3487" s="41"/>
      <c r="G3487" s="41"/>
      <c r="H3487" s="41"/>
      <c r="I3487" s="41"/>
      <c r="J3487" s="41"/>
      <c r="K3487" s="41"/>
      <c r="L3487" s="42"/>
      <c r="M3487" s="43"/>
    </row>
    <row r="3488" spans="1:13" ht="12.75" customHeight="1">
      <c r="A3488" s="42"/>
      <c r="B3488" s="50"/>
      <c r="C3488" s="39"/>
      <c r="D3488" s="38"/>
      <c r="E3488" s="40"/>
      <c r="F3488" s="41"/>
      <c r="G3488" s="41"/>
      <c r="H3488" s="41"/>
      <c r="I3488" s="41"/>
      <c r="J3488" s="41"/>
      <c r="K3488" s="41"/>
      <c r="L3488" s="42"/>
      <c r="M3488" s="43"/>
    </row>
    <row r="3489" spans="1:13" ht="12.75" customHeight="1">
      <c r="A3489" s="42"/>
      <c r="B3489" s="50"/>
      <c r="C3489" s="39"/>
      <c r="D3489" s="38"/>
      <c r="E3489" s="40"/>
      <c r="F3489" s="41"/>
      <c r="G3489" s="41"/>
      <c r="H3489" s="41"/>
      <c r="I3489" s="41"/>
      <c r="J3489" s="41"/>
      <c r="K3489" s="41"/>
      <c r="L3489" s="42"/>
      <c r="M3489" s="43"/>
    </row>
    <row r="3490" spans="1:13" ht="12.75" customHeight="1">
      <c r="A3490" s="42"/>
      <c r="B3490" s="50"/>
      <c r="C3490" s="39"/>
      <c r="D3490" s="38"/>
      <c r="E3490" s="40"/>
      <c r="F3490" s="41"/>
      <c r="G3490" s="41"/>
      <c r="H3490" s="41"/>
      <c r="I3490" s="41"/>
      <c r="J3490" s="41"/>
      <c r="K3490" s="41"/>
      <c r="L3490" s="42"/>
      <c r="M3490" s="43"/>
    </row>
    <row r="3491" spans="1:13" ht="12.75" customHeight="1">
      <c r="A3491" s="42"/>
      <c r="B3491" s="50"/>
      <c r="C3491" s="39"/>
      <c r="D3491" s="38"/>
      <c r="E3491" s="40"/>
      <c r="F3491" s="41"/>
      <c r="G3491" s="41"/>
      <c r="H3491" s="41"/>
      <c r="I3491" s="41"/>
      <c r="J3491" s="41"/>
      <c r="K3491" s="41"/>
      <c r="L3491" s="42"/>
      <c r="M3491" s="43"/>
    </row>
    <row r="3492" spans="1:13" ht="12.75" customHeight="1">
      <c r="A3492" s="42"/>
      <c r="B3492" s="50"/>
      <c r="C3492" s="39"/>
      <c r="D3492" s="38"/>
      <c r="E3492" s="40"/>
      <c r="F3492" s="41"/>
      <c r="G3492" s="41"/>
      <c r="H3492" s="41"/>
      <c r="I3492" s="41"/>
      <c r="J3492" s="41"/>
      <c r="K3492" s="41"/>
      <c r="L3492" s="42"/>
      <c r="M3492" s="43"/>
    </row>
    <row r="3493" spans="1:13" ht="12.75" customHeight="1">
      <c r="A3493" s="42"/>
      <c r="B3493" s="50"/>
      <c r="C3493" s="39"/>
      <c r="D3493" s="38"/>
      <c r="E3493" s="49"/>
      <c r="F3493" s="41"/>
      <c r="G3493" s="41"/>
      <c r="H3493" s="41"/>
      <c r="I3493" s="41"/>
      <c r="J3493" s="41"/>
      <c r="K3493" s="41"/>
      <c r="L3493" s="42"/>
      <c r="M3493" s="43"/>
    </row>
    <row r="3494" spans="1:13" ht="12.75" customHeight="1">
      <c r="A3494" s="42"/>
      <c r="B3494" s="50"/>
      <c r="C3494" s="39"/>
      <c r="D3494" s="38"/>
      <c r="E3494" s="40"/>
      <c r="F3494" s="41"/>
      <c r="G3494" s="41"/>
      <c r="H3494" s="41"/>
      <c r="I3494" s="41"/>
      <c r="J3494" s="41"/>
      <c r="K3494" s="41"/>
      <c r="L3494" s="42"/>
      <c r="M3494" s="43"/>
    </row>
    <row r="3495" spans="1:13" ht="12.75" customHeight="1">
      <c r="A3495" s="42"/>
      <c r="B3495" s="50"/>
      <c r="C3495" s="39"/>
      <c r="D3495" s="38"/>
      <c r="E3495" s="40"/>
      <c r="F3495" s="41"/>
      <c r="G3495" s="41"/>
      <c r="H3495" s="41"/>
      <c r="I3495" s="41"/>
      <c r="J3495" s="41"/>
      <c r="K3495" s="41"/>
      <c r="L3495" s="42"/>
      <c r="M3495" s="43"/>
    </row>
    <row r="3496" spans="1:13" ht="12.75" customHeight="1">
      <c r="A3496" s="42"/>
      <c r="B3496" s="50"/>
      <c r="C3496" s="39"/>
      <c r="D3496" s="38"/>
      <c r="E3496" s="40"/>
      <c r="F3496" s="41"/>
      <c r="G3496" s="41"/>
      <c r="H3496" s="41"/>
      <c r="I3496" s="41"/>
      <c r="J3496" s="41"/>
      <c r="K3496" s="41"/>
      <c r="L3496" s="42"/>
      <c r="M3496" s="43"/>
    </row>
    <row r="3497" spans="1:13" ht="12.75" customHeight="1">
      <c r="A3497" s="42"/>
      <c r="B3497" s="50"/>
      <c r="C3497" s="39"/>
      <c r="D3497" s="38"/>
      <c r="E3497" s="40"/>
      <c r="F3497" s="41"/>
      <c r="G3497" s="41"/>
      <c r="H3497" s="41"/>
      <c r="I3497" s="41"/>
      <c r="J3497" s="41"/>
      <c r="K3497" s="41"/>
      <c r="L3497" s="42"/>
      <c r="M3497" s="43"/>
    </row>
    <row r="3498" spans="1:13" ht="12.75" customHeight="1">
      <c r="A3498" s="42"/>
      <c r="B3498" s="50"/>
      <c r="C3498" s="39"/>
      <c r="D3498" s="38"/>
      <c r="E3498" s="40"/>
      <c r="F3498" s="41"/>
      <c r="G3498" s="41"/>
      <c r="H3498" s="41"/>
      <c r="I3498" s="41"/>
      <c r="J3498" s="41"/>
      <c r="K3498" s="41"/>
      <c r="L3498" s="42"/>
      <c r="M3498" s="43"/>
    </row>
    <row r="3499" spans="1:13" ht="12.75" customHeight="1">
      <c r="A3499" s="42"/>
      <c r="B3499" s="50"/>
      <c r="C3499" s="39"/>
      <c r="D3499" s="38"/>
      <c r="E3499" s="40"/>
      <c r="F3499" s="41"/>
      <c r="G3499" s="41"/>
      <c r="H3499" s="41"/>
      <c r="I3499" s="41"/>
      <c r="J3499" s="41"/>
      <c r="K3499" s="41"/>
      <c r="L3499" s="42"/>
      <c r="M3499" s="43"/>
    </row>
    <row r="3500" spans="1:13" ht="12.75" customHeight="1">
      <c r="A3500" s="42"/>
      <c r="B3500" s="50"/>
      <c r="C3500" s="39"/>
      <c r="D3500" s="38"/>
      <c r="E3500" s="40"/>
      <c r="F3500" s="41"/>
      <c r="G3500" s="41"/>
      <c r="H3500" s="41"/>
      <c r="I3500" s="41"/>
      <c r="J3500" s="41"/>
      <c r="K3500" s="41"/>
      <c r="L3500" s="42"/>
      <c r="M3500" s="43"/>
    </row>
    <row r="3501" spans="1:13" ht="12.75" customHeight="1">
      <c r="A3501" s="42"/>
      <c r="B3501" s="50"/>
      <c r="C3501" s="39"/>
      <c r="D3501" s="38"/>
      <c r="E3501" s="40"/>
      <c r="F3501" s="41"/>
      <c r="G3501" s="41"/>
      <c r="H3501" s="41"/>
      <c r="I3501" s="41"/>
      <c r="J3501" s="41"/>
      <c r="K3501" s="41"/>
      <c r="L3501" s="42"/>
      <c r="M3501" s="43"/>
    </row>
    <row r="3502" spans="1:13" ht="12.75" customHeight="1">
      <c r="A3502" s="42"/>
      <c r="B3502" s="50"/>
      <c r="C3502" s="39"/>
      <c r="D3502" s="38"/>
      <c r="E3502" s="40"/>
      <c r="F3502" s="41"/>
      <c r="G3502" s="41"/>
      <c r="H3502" s="41"/>
      <c r="I3502" s="41"/>
      <c r="J3502" s="41"/>
      <c r="K3502" s="41"/>
      <c r="L3502" s="42"/>
      <c r="M3502" s="43"/>
    </row>
    <row r="3503" spans="1:13" ht="12.75" customHeight="1">
      <c r="A3503" s="42"/>
      <c r="B3503" s="50"/>
      <c r="C3503" s="39"/>
      <c r="D3503" s="38"/>
      <c r="E3503" s="40"/>
      <c r="F3503" s="41"/>
      <c r="G3503" s="41"/>
      <c r="H3503" s="41"/>
      <c r="I3503" s="41"/>
      <c r="J3503" s="41"/>
      <c r="K3503" s="41"/>
      <c r="L3503" s="42"/>
      <c r="M3503" s="43"/>
    </row>
    <row r="3504" spans="1:13" ht="12.75" customHeight="1">
      <c r="A3504" s="42"/>
      <c r="B3504" s="50"/>
      <c r="C3504" s="39"/>
      <c r="D3504" s="38"/>
      <c r="E3504" s="40"/>
      <c r="F3504" s="41"/>
      <c r="G3504" s="41"/>
      <c r="H3504" s="41"/>
      <c r="I3504" s="41"/>
      <c r="J3504" s="41"/>
      <c r="K3504" s="41"/>
      <c r="L3504" s="42"/>
      <c r="M3504" s="43"/>
    </row>
    <row r="3505" spans="1:13" ht="12.75" customHeight="1">
      <c r="A3505" s="42"/>
      <c r="B3505" s="50"/>
      <c r="C3505" s="39"/>
      <c r="D3505" s="38"/>
      <c r="E3505" s="40"/>
      <c r="F3505" s="41"/>
      <c r="G3505" s="41"/>
      <c r="H3505" s="41"/>
      <c r="I3505" s="41"/>
      <c r="J3505" s="41"/>
      <c r="K3505" s="41"/>
      <c r="L3505" s="42"/>
      <c r="M3505" s="43"/>
    </row>
    <row r="3506" spans="1:13" ht="12.75" customHeight="1">
      <c r="A3506" s="42"/>
      <c r="B3506" s="50"/>
      <c r="C3506" s="39"/>
      <c r="D3506" s="38"/>
      <c r="E3506" s="40"/>
      <c r="F3506" s="41"/>
      <c r="G3506" s="41"/>
      <c r="H3506" s="41"/>
      <c r="I3506" s="41"/>
      <c r="J3506" s="41"/>
      <c r="K3506" s="41"/>
      <c r="L3506" s="42"/>
      <c r="M3506" s="43"/>
    </row>
    <row r="3507" spans="1:13" ht="12.75" customHeight="1">
      <c r="A3507" s="42"/>
      <c r="B3507" s="50"/>
      <c r="C3507" s="39"/>
      <c r="D3507" s="38"/>
      <c r="E3507" s="40"/>
      <c r="F3507" s="41"/>
      <c r="G3507" s="41"/>
      <c r="H3507" s="41"/>
      <c r="I3507" s="41"/>
      <c r="J3507" s="41"/>
      <c r="K3507" s="41"/>
      <c r="L3507" s="42"/>
      <c r="M3507" s="43"/>
    </row>
    <row r="3508" spans="1:13" ht="12.75" customHeight="1">
      <c r="A3508" s="42"/>
      <c r="B3508" s="50"/>
      <c r="C3508" s="39"/>
      <c r="D3508" s="38"/>
      <c r="E3508" s="40"/>
      <c r="F3508" s="41"/>
      <c r="G3508" s="41"/>
      <c r="H3508" s="41"/>
      <c r="I3508" s="41"/>
      <c r="J3508" s="41"/>
      <c r="K3508" s="41"/>
      <c r="L3508" s="42"/>
      <c r="M3508" s="43"/>
    </row>
    <row r="3509" spans="1:13" ht="12.75" customHeight="1">
      <c r="A3509" s="42"/>
      <c r="B3509" s="50"/>
      <c r="C3509" s="39"/>
      <c r="D3509" s="38"/>
      <c r="E3509" s="40"/>
      <c r="F3509" s="41"/>
      <c r="G3509" s="41"/>
      <c r="H3509" s="41"/>
      <c r="I3509" s="41"/>
      <c r="J3509" s="41"/>
      <c r="K3509" s="41"/>
      <c r="L3509" s="42"/>
      <c r="M3509" s="43"/>
    </row>
    <row r="3510" spans="1:13" ht="12.75" customHeight="1">
      <c r="A3510" s="42"/>
      <c r="B3510" s="50"/>
      <c r="C3510" s="39"/>
      <c r="D3510" s="38"/>
      <c r="E3510" s="40"/>
      <c r="F3510" s="41"/>
      <c r="G3510" s="41"/>
      <c r="H3510" s="41"/>
      <c r="I3510" s="41"/>
      <c r="J3510" s="41"/>
      <c r="K3510" s="41"/>
      <c r="L3510" s="42"/>
      <c r="M3510" s="43"/>
    </row>
    <row r="3511" spans="1:13" ht="12.75" customHeight="1">
      <c r="A3511" s="42"/>
      <c r="B3511" s="50"/>
      <c r="C3511" s="39"/>
      <c r="D3511" s="38"/>
      <c r="E3511" s="40"/>
      <c r="F3511" s="41"/>
      <c r="G3511" s="41"/>
      <c r="H3511" s="41"/>
      <c r="I3511" s="41"/>
      <c r="J3511" s="41"/>
      <c r="K3511" s="41"/>
      <c r="L3511" s="42"/>
      <c r="M3511" s="43"/>
    </row>
    <row r="3512" spans="1:13" ht="12.75" customHeight="1">
      <c r="A3512" s="42"/>
      <c r="B3512" s="50"/>
      <c r="C3512" s="39"/>
      <c r="D3512" s="38"/>
      <c r="E3512" s="40"/>
      <c r="F3512" s="41"/>
      <c r="G3512" s="41"/>
      <c r="H3512" s="41"/>
      <c r="I3512" s="41"/>
      <c r="J3512" s="41"/>
      <c r="K3512" s="41"/>
      <c r="L3512" s="42"/>
      <c r="M3512" s="43"/>
    </row>
    <row r="3513" spans="1:13" ht="12.75" customHeight="1">
      <c r="A3513" s="42"/>
      <c r="B3513" s="50"/>
      <c r="C3513" s="39"/>
      <c r="D3513" s="38"/>
      <c r="E3513" s="40"/>
      <c r="F3513" s="41"/>
      <c r="G3513" s="41"/>
      <c r="H3513" s="41"/>
      <c r="I3513" s="41"/>
      <c r="J3513" s="41"/>
      <c r="K3513" s="41"/>
      <c r="L3513" s="42"/>
      <c r="M3513" s="43"/>
    </row>
    <row r="3514" spans="1:13" ht="12.75" customHeight="1">
      <c r="A3514" s="42"/>
      <c r="B3514" s="50"/>
      <c r="C3514" s="39"/>
      <c r="D3514" s="38"/>
      <c r="E3514" s="49"/>
      <c r="F3514" s="41"/>
      <c r="G3514" s="41"/>
      <c r="H3514" s="41"/>
      <c r="I3514" s="41"/>
      <c r="J3514" s="41"/>
      <c r="K3514" s="41"/>
      <c r="L3514" s="42"/>
      <c r="M3514" s="43"/>
    </row>
    <row r="3515" spans="1:13" ht="12.75" customHeight="1">
      <c r="A3515" s="42"/>
      <c r="B3515" s="50"/>
      <c r="C3515" s="39"/>
      <c r="D3515" s="38"/>
      <c r="E3515" s="40"/>
      <c r="F3515" s="41"/>
      <c r="G3515" s="41"/>
      <c r="H3515" s="41"/>
      <c r="I3515" s="41"/>
      <c r="J3515" s="41"/>
      <c r="K3515" s="41"/>
      <c r="L3515" s="42"/>
      <c r="M3515" s="43"/>
    </row>
    <row r="3516" spans="1:13" ht="12.75" customHeight="1">
      <c r="A3516" s="42"/>
      <c r="B3516" s="50"/>
      <c r="C3516" s="39"/>
      <c r="D3516" s="38"/>
      <c r="E3516" s="40"/>
      <c r="F3516" s="41"/>
      <c r="G3516" s="41"/>
      <c r="H3516" s="41"/>
      <c r="I3516" s="41"/>
      <c r="J3516" s="41"/>
      <c r="K3516" s="41"/>
      <c r="L3516" s="42"/>
      <c r="M3516" s="43"/>
    </row>
    <row r="3517" spans="1:13" ht="12.75" customHeight="1">
      <c r="A3517" s="42"/>
      <c r="B3517" s="50"/>
      <c r="C3517" s="39"/>
      <c r="D3517" s="38"/>
      <c r="E3517" s="40"/>
      <c r="F3517" s="41"/>
      <c r="G3517" s="41"/>
      <c r="H3517" s="41"/>
      <c r="I3517" s="41"/>
      <c r="J3517" s="41"/>
      <c r="K3517" s="41"/>
      <c r="L3517" s="42"/>
      <c r="M3517" s="43"/>
    </row>
    <row r="3518" spans="1:13" ht="12.75" customHeight="1">
      <c r="A3518" s="42"/>
      <c r="B3518" s="50"/>
      <c r="C3518" s="39"/>
      <c r="D3518" s="38"/>
      <c r="E3518" s="40"/>
      <c r="F3518" s="41"/>
      <c r="G3518" s="41"/>
      <c r="H3518" s="41"/>
      <c r="I3518" s="41"/>
      <c r="J3518" s="41"/>
      <c r="K3518" s="41"/>
      <c r="L3518" s="42"/>
      <c r="M3518" s="43"/>
    </row>
    <row r="3519" spans="1:13" ht="12.75" customHeight="1">
      <c r="A3519" s="42"/>
      <c r="B3519" s="50"/>
      <c r="C3519" s="39"/>
      <c r="D3519" s="38"/>
      <c r="E3519" s="40"/>
      <c r="F3519" s="41"/>
      <c r="G3519" s="41"/>
      <c r="H3519" s="41"/>
      <c r="I3519" s="41"/>
      <c r="J3519" s="41"/>
      <c r="K3519" s="41"/>
      <c r="L3519" s="42"/>
      <c r="M3519" s="43"/>
    </row>
    <row r="3520" spans="1:13" ht="12.75" customHeight="1">
      <c r="A3520" s="42"/>
      <c r="B3520" s="50"/>
      <c r="C3520" s="39"/>
      <c r="D3520" s="38"/>
      <c r="E3520" s="40"/>
      <c r="F3520" s="41"/>
      <c r="G3520" s="41"/>
      <c r="H3520" s="41"/>
      <c r="I3520" s="41"/>
      <c r="J3520" s="41"/>
      <c r="K3520" s="41"/>
      <c r="L3520" s="42"/>
      <c r="M3520" s="43"/>
    </row>
    <row r="3521" spans="1:13" ht="12.75" customHeight="1">
      <c r="A3521" s="42"/>
      <c r="B3521" s="50"/>
      <c r="C3521" s="39"/>
      <c r="D3521" s="38"/>
      <c r="E3521" s="40"/>
      <c r="F3521" s="41"/>
      <c r="G3521" s="41"/>
      <c r="H3521" s="41"/>
      <c r="I3521" s="41"/>
      <c r="J3521" s="41"/>
      <c r="K3521" s="41"/>
      <c r="L3521" s="42"/>
      <c r="M3521" s="43"/>
    </row>
    <row r="3522" spans="1:13" ht="12.75" customHeight="1">
      <c r="A3522" s="42"/>
      <c r="B3522" s="50"/>
      <c r="C3522" s="39"/>
      <c r="D3522" s="38"/>
      <c r="E3522" s="40"/>
      <c r="F3522" s="41"/>
      <c r="G3522" s="41"/>
      <c r="H3522" s="41"/>
      <c r="I3522" s="41"/>
      <c r="J3522" s="41"/>
      <c r="K3522" s="41"/>
      <c r="L3522" s="42"/>
      <c r="M3522" s="43"/>
    </row>
    <row r="3523" spans="1:13" ht="12.75" customHeight="1">
      <c r="A3523" s="42"/>
      <c r="B3523" s="50"/>
      <c r="C3523" s="39"/>
      <c r="D3523" s="38"/>
      <c r="E3523" s="40"/>
      <c r="F3523" s="41"/>
      <c r="G3523" s="41"/>
      <c r="H3523" s="41"/>
      <c r="I3523" s="41"/>
      <c r="J3523" s="41"/>
      <c r="K3523" s="41"/>
      <c r="L3523" s="42"/>
      <c r="M3523" s="43"/>
    </row>
    <row r="3524" spans="1:13" ht="12.75" customHeight="1">
      <c r="A3524" s="42"/>
      <c r="B3524" s="50"/>
      <c r="C3524" s="39"/>
      <c r="D3524" s="38"/>
      <c r="E3524" s="40"/>
      <c r="F3524" s="41"/>
      <c r="G3524" s="41"/>
      <c r="H3524" s="41"/>
      <c r="I3524" s="41"/>
      <c r="J3524" s="41"/>
      <c r="K3524" s="41"/>
      <c r="L3524" s="42"/>
      <c r="M3524" s="43"/>
    </row>
    <row r="3525" spans="1:13" ht="12.75" customHeight="1">
      <c r="A3525" s="42"/>
      <c r="B3525" s="50"/>
      <c r="C3525" s="39"/>
      <c r="D3525" s="38"/>
      <c r="E3525" s="40"/>
      <c r="F3525" s="41"/>
      <c r="G3525" s="41"/>
      <c r="H3525" s="41"/>
      <c r="I3525" s="41"/>
      <c r="J3525" s="41"/>
      <c r="K3525" s="41"/>
      <c r="L3525" s="42"/>
      <c r="M3525" s="43"/>
    </row>
    <row r="3526" spans="1:13" ht="12.75" customHeight="1">
      <c r="A3526" s="42"/>
      <c r="B3526" s="50"/>
      <c r="C3526" s="39"/>
      <c r="D3526" s="38"/>
      <c r="E3526" s="40"/>
      <c r="F3526" s="41"/>
      <c r="G3526" s="41"/>
      <c r="H3526" s="41"/>
      <c r="I3526" s="41"/>
      <c r="J3526" s="41"/>
      <c r="K3526" s="41"/>
      <c r="L3526" s="42"/>
      <c r="M3526" s="43"/>
    </row>
    <row r="3527" spans="1:13" ht="12.75" customHeight="1">
      <c r="A3527" s="42"/>
      <c r="B3527" s="50"/>
      <c r="C3527" s="39"/>
      <c r="D3527" s="38"/>
      <c r="E3527" s="40"/>
      <c r="F3527" s="41"/>
      <c r="G3527" s="41"/>
      <c r="H3527" s="41"/>
      <c r="I3527" s="41"/>
      <c r="J3527" s="41"/>
      <c r="K3527" s="41"/>
      <c r="L3527" s="42"/>
      <c r="M3527" s="43"/>
    </row>
    <row r="3528" spans="1:13" ht="12.75" customHeight="1">
      <c r="A3528" s="42"/>
      <c r="B3528" s="50"/>
      <c r="C3528" s="39"/>
      <c r="D3528" s="38"/>
      <c r="E3528" s="40"/>
      <c r="F3528" s="41"/>
      <c r="G3528" s="41"/>
      <c r="H3528" s="41"/>
      <c r="I3528" s="41"/>
      <c r="J3528" s="41"/>
      <c r="K3528" s="41"/>
      <c r="L3528" s="42"/>
      <c r="M3528" s="43"/>
    </row>
    <row r="3529" spans="1:13" ht="12.75" customHeight="1">
      <c r="A3529" s="42"/>
      <c r="B3529" s="50"/>
      <c r="C3529" s="39"/>
      <c r="D3529" s="38"/>
      <c r="E3529" s="40"/>
      <c r="F3529" s="41"/>
      <c r="G3529" s="41"/>
      <c r="H3529" s="41"/>
      <c r="I3529" s="41"/>
      <c r="J3529" s="41"/>
      <c r="K3529" s="41"/>
      <c r="L3529" s="42"/>
      <c r="M3529" s="43"/>
    </row>
    <row r="3530" spans="1:13" ht="12.75" customHeight="1">
      <c r="A3530" s="42"/>
      <c r="B3530" s="50"/>
      <c r="C3530" s="39"/>
      <c r="D3530" s="38"/>
      <c r="E3530" s="40"/>
      <c r="F3530" s="41"/>
      <c r="G3530" s="41"/>
      <c r="H3530" s="41"/>
      <c r="I3530" s="41"/>
      <c r="J3530" s="41"/>
      <c r="K3530" s="41"/>
      <c r="L3530" s="42"/>
      <c r="M3530" s="43"/>
    </row>
    <row r="3531" spans="1:13" ht="12.75" customHeight="1">
      <c r="A3531" s="42"/>
      <c r="B3531" s="50"/>
      <c r="C3531" s="39"/>
      <c r="D3531" s="38"/>
      <c r="E3531" s="40"/>
      <c r="F3531" s="41"/>
      <c r="G3531" s="41"/>
      <c r="H3531" s="41"/>
      <c r="I3531" s="41"/>
      <c r="J3531" s="41"/>
      <c r="K3531" s="41"/>
      <c r="L3531" s="42"/>
      <c r="M3531" s="43"/>
    </row>
    <row r="3532" spans="1:13" ht="12.75" customHeight="1">
      <c r="A3532" s="42"/>
      <c r="B3532" s="50"/>
      <c r="C3532" s="39"/>
      <c r="D3532" s="38"/>
      <c r="E3532" s="40"/>
      <c r="F3532" s="41"/>
      <c r="G3532" s="41"/>
      <c r="H3532" s="41"/>
      <c r="I3532" s="41"/>
      <c r="J3532" s="41"/>
      <c r="K3532" s="41"/>
      <c r="L3532" s="42"/>
      <c r="M3532" s="43"/>
    </row>
    <row r="3533" spans="1:13" ht="12.75" customHeight="1">
      <c r="A3533" s="42"/>
      <c r="B3533" s="50"/>
      <c r="C3533" s="39"/>
      <c r="D3533" s="38"/>
      <c r="E3533" s="40"/>
      <c r="F3533" s="41"/>
      <c r="G3533" s="41"/>
      <c r="H3533" s="41"/>
      <c r="I3533" s="41"/>
      <c r="J3533" s="41"/>
      <c r="K3533" s="41"/>
      <c r="L3533" s="42"/>
      <c r="M3533" s="43"/>
    </row>
    <row r="3534" spans="1:13" ht="12.75" customHeight="1">
      <c r="A3534" s="42"/>
      <c r="B3534" s="50"/>
      <c r="C3534" s="39"/>
      <c r="D3534" s="38"/>
      <c r="E3534" s="40"/>
      <c r="F3534" s="41"/>
      <c r="G3534" s="41"/>
      <c r="H3534" s="41"/>
      <c r="I3534" s="41"/>
      <c r="J3534" s="41"/>
      <c r="K3534" s="41"/>
      <c r="L3534" s="42"/>
      <c r="M3534" s="43"/>
    </row>
    <row r="3535" spans="1:13" ht="12.75" customHeight="1">
      <c r="A3535" s="42"/>
      <c r="B3535" s="50"/>
      <c r="C3535" s="39"/>
      <c r="D3535" s="38"/>
      <c r="E3535" s="49"/>
      <c r="F3535" s="41"/>
      <c r="G3535" s="41"/>
      <c r="H3535" s="41"/>
      <c r="I3535" s="41"/>
      <c r="J3535" s="41"/>
      <c r="K3535" s="41"/>
      <c r="L3535" s="42"/>
      <c r="M3535" s="43"/>
    </row>
    <row r="3536" spans="1:13" ht="12.75" customHeight="1">
      <c r="A3536" s="42"/>
      <c r="B3536" s="50"/>
      <c r="C3536" s="39"/>
      <c r="D3536" s="38"/>
      <c r="E3536" s="40"/>
      <c r="F3536" s="41"/>
      <c r="G3536" s="41"/>
      <c r="H3536" s="41"/>
      <c r="I3536" s="41"/>
      <c r="J3536" s="41"/>
      <c r="K3536" s="41"/>
      <c r="L3536" s="42"/>
      <c r="M3536" s="43"/>
    </row>
    <row r="3537" spans="1:13" ht="12.75" customHeight="1">
      <c r="A3537" s="42"/>
      <c r="B3537" s="50"/>
      <c r="C3537" s="39"/>
      <c r="D3537" s="38"/>
      <c r="E3537" s="40"/>
      <c r="F3537" s="41"/>
      <c r="G3537" s="41"/>
      <c r="H3537" s="41"/>
      <c r="I3537" s="41"/>
      <c r="J3537" s="41"/>
      <c r="K3537" s="41"/>
      <c r="L3537" s="42"/>
      <c r="M3537" s="43"/>
    </row>
    <row r="3538" spans="1:13" ht="12.75" customHeight="1">
      <c r="A3538" s="42"/>
      <c r="B3538" s="50"/>
      <c r="C3538" s="39"/>
      <c r="D3538" s="38"/>
      <c r="E3538" s="40"/>
      <c r="F3538" s="41"/>
      <c r="G3538" s="41"/>
      <c r="H3538" s="41"/>
      <c r="I3538" s="41"/>
      <c r="J3538" s="41"/>
      <c r="K3538" s="41"/>
      <c r="L3538" s="42"/>
      <c r="M3538" s="43"/>
    </row>
    <row r="3539" spans="1:13" ht="12.75" customHeight="1">
      <c r="A3539" s="42"/>
      <c r="B3539" s="50"/>
      <c r="C3539" s="39"/>
      <c r="D3539" s="38"/>
      <c r="E3539" s="40"/>
      <c r="F3539" s="41"/>
      <c r="G3539" s="41"/>
      <c r="H3539" s="41"/>
      <c r="I3539" s="41"/>
      <c r="J3539" s="41"/>
      <c r="K3539" s="41"/>
      <c r="L3539" s="42"/>
      <c r="M3539" s="43"/>
    </row>
    <row r="3540" spans="1:13" ht="12.75" customHeight="1">
      <c r="A3540" s="42"/>
      <c r="B3540" s="50"/>
      <c r="C3540" s="39"/>
      <c r="D3540" s="38"/>
      <c r="E3540" s="40"/>
      <c r="F3540" s="41"/>
      <c r="G3540" s="41"/>
      <c r="H3540" s="41"/>
      <c r="I3540" s="41"/>
      <c r="J3540" s="41"/>
      <c r="K3540" s="41"/>
      <c r="L3540" s="42"/>
      <c r="M3540" s="43"/>
    </row>
    <row r="3541" spans="1:13" ht="12.75" customHeight="1">
      <c r="A3541" s="42"/>
      <c r="B3541" s="50"/>
      <c r="C3541" s="39"/>
      <c r="D3541" s="38"/>
      <c r="E3541" s="40"/>
      <c r="F3541" s="41"/>
      <c r="G3541" s="41"/>
      <c r="H3541" s="41"/>
      <c r="I3541" s="41"/>
      <c r="J3541" s="41"/>
      <c r="K3541" s="41"/>
      <c r="L3541" s="42"/>
      <c r="M3541" s="43"/>
    </row>
    <row r="3542" spans="1:13" ht="12.75" customHeight="1">
      <c r="A3542" s="42"/>
      <c r="B3542" s="50"/>
      <c r="C3542" s="39"/>
      <c r="D3542" s="38"/>
      <c r="E3542" s="40"/>
      <c r="F3542" s="41"/>
      <c r="G3542" s="41"/>
      <c r="H3542" s="41"/>
      <c r="I3542" s="41"/>
      <c r="J3542" s="41"/>
      <c r="K3542" s="41"/>
      <c r="L3542" s="42"/>
      <c r="M3542" s="43"/>
    </row>
    <row r="3543" spans="1:13" ht="12.75" customHeight="1">
      <c r="A3543" s="42"/>
      <c r="B3543" s="50"/>
      <c r="C3543" s="39"/>
      <c r="D3543" s="38"/>
      <c r="E3543" s="40"/>
      <c r="F3543" s="41"/>
      <c r="G3543" s="41"/>
      <c r="H3543" s="41"/>
      <c r="I3543" s="41"/>
      <c r="J3543" s="41"/>
      <c r="K3543" s="41"/>
      <c r="L3543" s="42"/>
      <c r="M3543" s="43"/>
    </row>
    <row r="3544" spans="1:13" ht="12.75" customHeight="1">
      <c r="A3544" s="42"/>
      <c r="B3544" s="50"/>
      <c r="C3544" s="39"/>
      <c r="D3544" s="38"/>
      <c r="E3544" s="40"/>
      <c r="F3544" s="41"/>
      <c r="G3544" s="41"/>
      <c r="H3544" s="41"/>
      <c r="I3544" s="41"/>
      <c r="J3544" s="41"/>
      <c r="K3544" s="41"/>
      <c r="L3544" s="42"/>
      <c r="M3544" s="43"/>
    </row>
    <row r="3545" spans="1:13" ht="12.75" customHeight="1">
      <c r="A3545" s="42"/>
      <c r="B3545" s="50"/>
      <c r="C3545" s="39"/>
      <c r="D3545" s="38"/>
      <c r="E3545" s="40"/>
      <c r="F3545" s="41"/>
      <c r="G3545" s="41"/>
      <c r="H3545" s="41"/>
      <c r="I3545" s="41"/>
      <c r="J3545" s="41"/>
      <c r="K3545" s="41"/>
      <c r="L3545" s="42"/>
      <c r="M3545" s="43"/>
    </row>
    <row r="3546" spans="1:13" ht="12.75" customHeight="1">
      <c r="A3546" s="42"/>
      <c r="B3546" s="50"/>
      <c r="C3546" s="39"/>
      <c r="D3546" s="38"/>
      <c r="E3546" s="40"/>
      <c r="F3546" s="41"/>
      <c r="G3546" s="41"/>
      <c r="H3546" s="41"/>
      <c r="I3546" s="41"/>
      <c r="J3546" s="41"/>
      <c r="K3546" s="41"/>
      <c r="L3546" s="42"/>
      <c r="M3546" s="43"/>
    </row>
    <row r="3547" spans="1:13" ht="12.75" customHeight="1">
      <c r="A3547" s="42"/>
      <c r="B3547" s="50"/>
      <c r="C3547" s="39"/>
      <c r="D3547" s="38"/>
      <c r="E3547" s="40"/>
      <c r="F3547" s="41"/>
      <c r="G3547" s="41"/>
      <c r="H3547" s="41"/>
      <c r="I3547" s="41"/>
      <c r="J3547" s="41"/>
      <c r="K3547" s="41"/>
      <c r="L3547" s="42"/>
      <c r="M3547" s="43"/>
    </row>
    <row r="3548" spans="1:13" ht="12.75" customHeight="1">
      <c r="A3548" s="42"/>
      <c r="B3548" s="50"/>
      <c r="C3548" s="39"/>
      <c r="D3548" s="38"/>
      <c r="E3548" s="40"/>
      <c r="F3548" s="41"/>
      <c r="G3548" s="41"/>
      <c r="H3548" s="41"/>
      <c r="I3548" s="41"/>
      <c r="J3548" s="41"/>
      <c r="K3548" s="41"/>
      <c r="L3548" s="42"/>
      <c r="M3548" s="43"/>
    </row>
    <row r="3549" spans="1:13" ht="12.75" customHeight="1">
      <c r="A3549" s="42"/>
      <c r="B3549" s="50"/>
      <c r="C3549" s="39"/>
      <c r="D3549" s="38"/>
      <c r="E3549" s="40"/>
      <c r="F3549" s="41"/>
      <c r="G3549" s="41"/>
      <c r="H3549" s="41"/>
      <c r="I3549" s="41"/>
      <c r="J3549" s="41"/>
      <c r="K3549" s="41"/>
      <c r="L3549" s="42"/>
      <c r="M3549" s="43"/>
    </row>
    <row r="3550" spans="1:13" ht="12.75" customHeight="1">
      <c r="A3550" s="42"/>
      <c r="B3550" s="50"/>
      <c r="C3550" s="39"/>
      <c r="D3550" s="38"/>
      <c r="E3550" s="40"/>
      <c r="F3550" s="41"/>
      <c r="G3550" s="41"/>
      <c r="H3550" s="41"/>
      <c r="I3550" s="41"/>
      <c r="J3550" s="41"/>
      <c r="K3550" s="41"/>
      <c r="L3550" s="42"/>
      <c r="M3550" s="43"/>
    </row>
    <row r="3551" spans="1:13" ht="12.75" customHeight="1">
      <c r="A3551" s="42"/>
      <c r="B3551" s="50"/>
      <c r="C3551" s="39"/>
      <c r="D3551" s="38"/>
      <c r="E3551" s="40"/>
      <c r="F3551" s="41"/>
      <c r="G3551" s="41"/>
      <c r="H3551" s="41"/>
      <c r="I3551" s="41"/>
      <c r="J3551" s="41"/>
      <c r="K3551" s="41"/>
      <c r="L3551" s="42"/>
      <c r="M3551" s="43"/>
    </row>
    <row r="3552" spans="1:13" ht="12.75" customHeight="1">
      <c r="A3552" s="42"/>
      <c r="B3552" s="50"/>
      <c r="C3552" s="39"/>
      <c r="D3552" s="38"/>
      <c r="E3552" s="40"/>
      <c r="F3552" s="41"/>
      <c r="G3552" s="41"/>
      <c r="H3552" s="41"/>
      <c r="I3552" s="41"/>
      <c r="J3552" s="41"/>
      <c r="K3552" s="41"/>
      <c r="L3552" s="42"/>
      <c r="M3552" s="43"/>
    </row>
    <row r="3553" spans="1:13" ht="12.75" customHeight="1">
      <c r="A3553" s="42"/>
      <c r="B3553" s="50"/>
      <c r="C3553" s="39"/>
      <c r="D3553" s="38"/>
      <c r="E3553" s="40"/>
      <c r="F3553" s="41"/>
      <c r="G3553" s="41"/>
      <c r="H3553" s="41"/>
      <c r="I3553" s="41"/>
      <c r="J3553" s="41"/>
      <c r="K3553" s="41"/>
      <c r="L3553" s="42"/>
      <c r="M3553" s="43"/>
    </row>
    <row r="3554" spans="1:13" ht="12.75" customHeight="1">
      <c r="A3554" s="42"/>
      <c r="B3554" s="50"/>
      <c r="C3554" s="39"/>
      <c r="D3554" s="38"/>
      <c r="E3554" s="40"/>
      <c r="F3554" s="41"/>
      <c r="G3554" s="41"/>
      <c r="H3554" s="41"/>
      <c r="I3554" s="41"/>
      <c r="J3554" s="41"/>
      <c r="K3554" s="41"/>
      <c r="L3554" s="42"/>
      <c r="M3554" s="43"/>
    </row>
    <row r="3555" spans="1:13" ht="12.75" customHeight="1">
      <c r="A3555" s="42"/>
      <c r="B3555" s="50"/>
      <c r="C3555" s="39"/>
      <c r="D3555" s="38"/>
      <c r="E3555" s="40"/>
      <c r="F3555" s="41"/>
      <c r="G3555" s="41"/>
      <c r="H3555" s="41"/>
      <c r="I3555" s="41"/>
      <c r="J3555" s="41"/>
      <c r="K3555" s="41"/>
      <c r="L3555" s="42"/>
      <c r="M3555" s="43"/>
    </row>
    <row r="3556" spans="1:13" ht="12.75" customHeight="1">
      <c r="A3556" s="42"/>
      <c r="B3556" s="50"/>
      <c r="C3556" s="39"/>
      <c r="D3556" s="38"/>
      <c r="E3556" s="49"/>
      <c r="F3556" s="41"/>
      <c r="G3556" s="41"/>
      <c r="H3556" s="41"/>
      <c r="I3556" s="41"/>
      <c r="J3556" s="41"/>
      <c r="K3556" s="41"/>
      <c r="L3556" s="42"/>
      <c r="M3556" s="43"/>
    </row>
    <row r="3557" spans="1:13" ht="12.75" customHeight="1">
      <c r="A3557" s="42"/>
      <c r="B3557" s="50"/>
      <c r="C3557" s="39"/>
      <c r="D3557" s="38"/>
      <c r="E3557" s="40"/>
      <c r="F3557" s="41"/>
      <c r="G3557" s="41"/>
      <c r="H3557" s="41"/>
      <c r="I3557" s="41"/>
      <c r="J3557" s="41"/>
      <c r="K3557" s="41"/>
      <c r="L3557" s="42"/>
      <c r="M3557" s="43"/>
    </row>
    <row r="3558" spans="1:13" ht="12.75" customHeight="1">
      <c r="A3558" s="42"/>
      <c r="B3558" s="50"/>
      <c r="C3558" s="39"/>
      <c r="D3558" s="38"/>
      <c r="E3558" s="40"/>
      <c r="F3558" s="41"/>
      <c r="G3558" s="41"/>
      <c r="H3558" s="41"/>
      <c r="I3558" s="41"/>
      <c r="J3558" s="41"/>
      <c r="K3558" s="41"/>
      <c r="L3558" s="42"/>
      <c r="M3558" s="43"/>
    </row>
    <row r="3559" spans="1:13" ht="12.75" customHeight="1">
      <c r="A3559" s="42"/>
      <c r="B3559" s="50"/>
      <c r="C3559" s="39"/>
      <c r="D3559" s="38"/>
      <c r="E3559" s="40"/>
      <c r="F3559" s="41"/>
      <c r="G3559" s="41"/>
      <c r="H3559" s="41"/>
      <c r="I3559" s="41"/>
      <c r="J3559" s="41"/>
      <c r="K3559" s="41"/>
      <c r="L3559" s="42"/>
      <c r="M3559" s="43"/>
    </row>
    <row r="3560" spans="1:13" ht="12.75" customHeight="1">
      <c r="A3560" s="42"/>
      <c r="B3560" s="50"/>
      <c r="C3560" s="39"/>
      <c r="D3560" s="38"/>
      <c r="E3560" s="40"/>
      <c r="F3560" s="41"/>
      <c r="G3560" s="41"/>
      <c r="H3560" s="41"/>
      <c r="I3560" s="41"/>
      <c r="J3560" s="41"/>
      <c r="K3560" s="41"/>
      <c r="L3560" s="42"/>
      <c r="M3560" s="43"/>
    </row>
    <row r="3561" spans="1:13" ht="12.75" customHeight="1">
      <c r="A3561" s="42"/>
      <c r="B3561" s="50"/>
      <c r="C3561" s="39"/>
      <c r="D3561" s="38"/>
      <c r="E3561" s="40"/>
      <c r="F3561" s="41"/>
      <c r="G3561" s="41"/>
      <c r="H3561" s="41"/>
      <c r="I3561" s="41"/>
      <c r="J3561" s="41"/>
      <c r="K3561" s="41"/>
      <c r="L3561" s="42"/>
      <c r="M3561" s="43"/>
    </row>
    <row r="3562" spans="1:13" ht="12.75" customHeight="1">
      <c r="A3562" s="42"/>
      <c r="B3562" s="50"/>
      <c r="C3562" s="39"/>
      <c r="D3562" s="38"/>
      <c r="E3562" s="40"/>
      <c r="F3562" s="41"/>
      <c r="G3562" s="41"/>
      <c r="H3562" s="41"/>
      <c r="I3562" s="41"/>
      <c r="J3562" s="41"/>
      <c r="K3562" s="41"/>
      <c r="L3562" s="42"/>
      <c r="M3562" s="43"/>
    </row>
    <row r="3563" spans="1:13" ht="12.75" customHeight="1">
      <c r="A3563" s="42"/>
      <c r="B3563" s="50"/>
      <c r="C3563" s="39"/>
      <c r="D3563" s="38"/>
      <c r="E3563" s="40"/>
      <c r="F3563" s="41"/>
      <c r="G3563" s="41"/>
      <c r="H3563" s="41"/>
      <c r="I3563" s="41"/>
      <c r="J3563" s="41"/>
      <c r="K3563" s="41"/>
      <c r="L3563" s="42"/>
      <c r="M3563" s="43"/>
    </row>
    <row r="3564" spans="1:13" ht="12.75" customHeight="1">
      <c r="A3564" s="42"/>
      <c r="B3564" s="50"/>
      <c r="C3564" s="39"/>
      <c r="D3564" s="38"/>
      <c r="E3564" s="40"/>
      <c r="F3564" s="41"/>
      <c r="G3564" s="41"/>
      <c r="H3564" s="41"/>
      <c r="I3564" s="41"/>
      <c r="J3564" s="41"/>
      <c r="K3564" s="41"/>
      <c r="L3564" s="42"/>
      <c r="M3564" s="43"/>
    </row>
    <row r="3565" spans="1:13" ht="12.75" customHeight="1">
      <c r="A3565" s="42"/>
      <c r="B3565" s="50"/>
      <c r="C3565" s="39"/>
      <c r="D3565" s="38"/>
      <c r="E3565" s="40"/>
      <c r="F3565" s="41"/>
      <c r="G3565" s="41"/>
      <c r="H3565" s="41"/>
      <c r="I3565" s="41"/>
      <c r="J3565" s="41"/>
      <c r="K3565" s="41"/>
      <c r="L3565" s="42"/>
      <c r="M3565" s="43"/>
    </row>
    <row r="3566" spans="1:13" ht="12.75" customHeight="1">
      <c r="A3566" s="42"/>
      <c r="B3566" s="50"/>
      <c r="C3566" s="39"/>
      <c r="D3566" s="38"/>
      <c r="E3566" s="40"/>
      <c r="F3566" s="41"/>
      <c r="G3566" s="41"/>
      <c r="H3566" s="41"/>
      <c r="I3566" s="41"/>
      <c r="J3566" s="41"/>
      <c r="K3566" s="41"/>
      <c r="L3566" s="42"/>
      <c r="M3566" s="43"/>
    </row>
    <row r="3567" spans="1:13" ht="12.75" customHeight="1">
      <c r="A3567" s="42"/>
      <c r="B3567" s="50"/>
      <c r="C3567" s="39"/>
      <c r="D3567" s="38"/>
      <c r="E3567" s="40"/>
      <c r="F3567" s="41"/>
      <c r="G3567" s="41"/>
      <c r="H3567" s="41"/>
      <c r="I3567" s="41"/>
      <c r="J3567" s="41"/>
      <c r="K3567" s="41"/>
      <c r="L3567" s="42"/>
      <c r="M3567" s="43"/>
    </row>
    <row r="3568" spans="1:13" ht="12.75" customHeight="1">
      <c r="A3568" s="42"/>
      <c r="B3568" s="50"/>
      <c r="C3568" s="39"/>
      <c r="D3568" s="38"/>
      <c r="E3568" s="40"/>
      <c r="F3568" s="41"/>
      <c r="G3568" s="41"/>
      <c r="H3568" s="41"/>
      <c r="I3568" s="41"/>
      <c r="J3568" s="41"/>
      <c r="K3568" s="41"/>
      <c r="L3568" s="42"/>
      <c r="M3568" s="43"/>
    </row>
    <row r="3569" spans="1:13" ht="12.75" customHeight="1">
      <c r="A3569" s="42"/>
      <c r="B3569" s="50"/>
      <c r="C3569" s="39"/>
      <c r="D3569" s="38"/>
      <c r="E3569" s="40"/>
      <c r="F3569" s="41"/>
      <c r="G3569" s="41"/>
      <c r="H3569" s="41"/>
      <c r="I3569" s="41"/>
      <c r="J3569" s="41"/>
      <c r="K3569" s="41"/>
      <c r="L3569" s="42"/>
      <c r="M3569" s="43"/>
    </row>
    <row r="3570" spans="1:13" ht="12.75" customHeight="1">
      <c r="A3570" s="42"/>
      <c r="B3570" s="50"/>
      <c r="C3570" s="39"/>
      <c r="D3570" s="38"/>
      <c r="E3570" s="40"/>
      <c r="F3570" s="41"/>
      <c r="G3570" s="41"/>
      <c r="H3570" s="41"/>
      <c r="I3570" s="41"/>
      <c r="J3570" s="41"/>
      <c r="K3570" s="41"/>
      <c r="L3570" s="42"/>
      <c r="M3570" s="43"/>
    </row>
    <row r="3571" spans="1:13" ht="12.75" customHeight="1">
      <c r="A3571" s="42"/>
      <c r="B3571" s="50"/>
      <c r="C3571" s="39"/>
      <c r="D3571" s="38"/>
      <c r="E3571" s="40"/>
      <c r="F3571" s="41"/>
      <c r="G3571" s="41"/>
      <c r="H3571" s="41"/>
      <c r="I3571" s="41"/>
      <c r="J3571" s="41"/>
      <c r="K3571" s="41"/>
      <c r="L3571" s="42"/>
      <c r="M3571" s="43"/>
    </row>
    <row r="3572" spans="1:13" ht="12.75" customHeight="1">
      <c r="A3572" s="42"/>
      <c r="B3572" s="50"/>
      <c r="C3572" s="39"/>
      <c r="D3572" s="38"/>
      <c r="E3572" s="40"/>
      <c r="F3572" s="41"/>
      <c r="G3572" s="41"/>
      <c r="H3572" s="41"/>
      <c r="I3572" s="41"/>
      <c r="J3572" s="41"/>
      <c r="K3572" s="41"/>
      <c r="L3572" s="42"/>
      <c r="M3572" s="43"/>
    </row>
    <row r="3573" spans="1:13" ht="12.75" customHeight="1">
      <c r="A3573" s="42"/>
      <c r="B3573" s="50"/>
      <c r="C3573" s="39"/>
      <c r="D3573" s="38"/>
      <c r="E3573" s="40"/>
      <c r="F3573" s="41"/>
      <c r="G3573" s="41"/>
      <c r="H3573" s="41"/>
      <c r="I3573" s="41"/>
      <c r="J3573" s="41"/>
      <c r="K3573" s="41"/>
      <c r="L3573" s="42"/>
      <c r="M3573" s="43"/>
    </row>
    <row r="3574" spans="1:13" ht="12.75" customHeight="1">
      <c r="A3574" s="42"/>
      <c r="B3574" s="50"/>
      <c r="C3574" s="39"/>
      <c r="D3574" s="38"/>
      <c r="E3574" s="40"/>
      <c r="F3574" s="41"/>
      <c r="G3574" s="41"/>
      <c r="H3574" s="41"/>
      <c r="I3574" s="41"/>
      <c r="J3574" s="41"/>
      <c r="K3574" s="41"/>
      <c r="L3574" s="42"/>
      <c r="M3574" s="43"/>
    </row>
    <row r="3575" spans="1:13" ht="12.75" customHeight="1">
      <c r="A3575" s="42"/>
      <c r="B3575" s="50"/>
      <c r="C3575" s="39"/>
      <c r="D3575" s="38"/>
      <c r="E3575" s="40"/>
      <c r="F3575" s="41"/>
      <c r="G3575" s="41"/>
      <c r="H3575" s="41"/>
      <c r="I3575" s="41"/>
      <c r="J3575" s="41"/>
      <c r="K3575" s="41"/>
      <c r="L3575" s="42"/>
      <c r="M3575" s="43"/>
    </row>
    <row r="3576" spans="1:13" ht="12.75" customHeight="1">
      <c r="A3576" s="42"/>
      <c r="B3576" s="50"/>
      <c r="C3576" s="39"/>
      <c r="D3576" s="38"/>
      <c r="E3576" s="40"/>
      <c r="F3576" s="41"/>
      <c r="G3576" s="41"/>
      <c r="H3576" s="41"/>
      <c r="I3576" s="41"/>
      <c r="J3576" s="41"/>
      <c r="K3576" s="41"/>
      <c r="L3576" s="42"/>
      <c r="M3576" s="43"/>
    </row>
    <row r="3577" spans="1:13" ht="12.75" customHeight="1">
      <c r="A3577" s="42"/>
      <c r="B3577" s="50"/>
      <c r="C3577" s="39"/>
      <c r="D3577" s="38"/>
      <c r="E3577" s="49"/>
      <c r="F3577" s="41"/>
      <c r="G3577" s="41"/>
      <c r="H3577" s="41"/>
      <c r="I3577" s="41"/>
      <c r="J3577" s="41"/>
      <c r="K3577" s="41"/>
      <c r="L3577" s="42"/>
      <c r="M3577" s="43"/>
    </row>
    <row r="3578" spans="1:13" ht="12.75" customHeight="1">
      <c r="A3578" s="42"/>
      <c r="B3578" s="50"/>
      <c r="C3578" s="39"/>
      <c r="D3578" s="38"/>
      <c r="E3578" s="40"/>
      <c r="F3578" s="41"/>
      <c r="G3578" s="41"/>
      <c r="H3578" s="41"/>
      <c r="I3578" s="41"/>
      <c r="J3578" s="41"/>
      <c r="K3578" s="41"/>
      <c r="L3578" s="42"/>
      <c r="M3578" s="43"/>
    </row>
    <row r="3579" spans="1:13" ht="12.75" customHeight="1">
      <c r="A3579" s="42"/>
      <c r="B3579" s="50"/>
      <c r="C3579" s="39"/>
      <c r="D3579" s="38"/>
      <c r="E3579" s="40"/>
      <c r="F3579" s="41"/>
      <c r="G3579" s="41"/>
      <c r="H3579" s="41"/>
      <c r="I3579" s="41"/>
      <c r="J3579" s="41"/>
      <c r="K3579" s="41"/>
      <c r="L3579" s="42"/>
      <c r="M3579" s="43"/>
    </row>
    <row r="3580" spans="1:13" ht="12.75" customHeight="1">
      <c r="A3580" s="42"/>
      <c r="B3580" s="50"/>
      <c r="C3580" s="39"/>
      <c r="D3580" s="38"/>
      <c r="E3580" s="40"/>
      <c r="F3580" s="41"/>
      <c r="G3580" s="41"/>
      <c r="H3580" s="41"/>
      <c r="I3580" s="41"/>
      <c r="J3580" s="41"/>
      <c r="K3580" s="41"/>
      <c r="L3580" s="42"/>
      <c r="M3580" s="43"/>
    </row>
    <row r="3581" spans="1:13" ht="12.75" customHeight="1">
      <c r="A3581" s="42"/>
      <c r="B3581" s="50"/>
      <c r="C3581" s="39"/>
      <c r="D3581" s="38"/>
      <c r="E3581" s="40"/>
      <c r="F3581" s="41"/>
      <c r="G3581" s="41"/>
      <c r="H3581" s="41"/>
      <c r="I3581" s="41"/>
      <c r="J3581" s="41"/>
      <c r="K3581" s="41"/>
      <c r="L3581" s="42"/>
      <c r="M3581" s="43"/>
    </row>
    <row r="3582" spans="1:13" ht="12.75" customHeight="1">
      <c r="A3582" s="42"/>
      <c r="B3582" s="50"/>
      <c r="C3582" s="39"/>
      <c r="D3582" s="38"/>
      <c r="E3582" s="40"/>
      <c r="F3582" s="41"/>
      <c r="G3582" s="41"/>
      <c r="H3582" s="41"/>
      <c r="I3582" s="41"/>
      <c r="J3582" s="41"/>
      <c r="K3582" s="41"/>
      <c r="L3582" s="42"/>
      <c r="M3582" s="43"/>
    </row>
    <row r="3583" spans="1:13" ht="12.75" customHeight="1">
      <c r="A3583" s="42"/>
      <c r="B3583" s="50"/>
      <c r="C3583" s="39"/>
      <c r="D3583" s="38"/>
      <c r="E3583" s="40"/>
      <c r="F3583" s="41"/>
      <c r="G3583" s="41"/>
      <c r="H3583" s="41"/>
      <c r="I3583" s="41"/>
      <c r="J3583" s="41"/>
      <c r="K3583" s="41"/>
      <c r="L3583" s="42"/>
      <c r="M3583" s="43"/>
    </row>
    <row r="3584" spans="1:13" ht="12.75" customHeight="1">
      <c r="A3584" s="42"/>
      <c r="B3584" s="50"/>
      <c r="C3584" s="39"/>
      <c r="D3584" s="38"/>
      <c r="E3584" s="40"/>
      <c r="F3584" s="41"/>
      <c r="G3584" s="41"/>
      <c r="H3584" s="41"/>
      <c r="I3584" s="41"/>
      <c r="J3584" s="41"/>
      <c r="K3584" s="41"/>
      <c r="L3584" s="42"/>
      <c r="M3584" s="43"/>
    </row>
    <row r="3585" spans="1:13" ht="12.75" customHeight="1">
      <c r="A3585" s="42"/>
      <c r="B3585" s="50"/>
      <c r="C3585" s="39"/>
      <c r="D3585" s="38"/>
      <c r="E3585" s="40"/>
      <c r="F3585" s="41"/>
      <c r="G3585" s="41"/>
      <c r="H3585" s="41"/>
      <c r="I3585" s="41"/>
      <c r="J3585" s="41"/>
      <c r="K3585" s="41"/>
      <c r="L3585" s="42"/>
      <c r="M3585" s="43"/>
    </row>
    <row r="3586" spans="1:13" ht="12.75" customHeight="1">
      <c r="A3586" s="42"/>
      <c r="B3586" s="50"/>
      <c r="C3586" s="39"/>
      <c r="D3586" s="38"/>
      <c r="E3586" s="40"/>
      <c r="F3586" s="41"/>
      <c r="G3586" s="41"/>
      <c r="H3586" s="41"/>
      <c r="I3586" s="41"/>
      <c r="J3586" s="41"/>
      <c r="K3586" s="41"/>
      <c r="L3586" s="42"/>
      <c r="M3586" s="43"/>
    </row>
    <row r="3587" spans="1:13" ht="12.75" customHeight="1">
      <c r="A3587" s="42"/>
      <c r="B3587" s="50"/>
      <c r="C3587" s="39"/>
      <c r="D3587" s="38"/>
      <c r="E3587" s="40"/>
      <c r="F3587" s="41"/>
      <c r="G3587" s="41"/>
      <c r="H3587" s="41"/>
      <c r="I3587" s="41"/>
      <c r="J3587" s="41"/>
      <c r="K3587" s="41"/>
      <c r="L3587" s="42"/>
      <c r="M3587" s="43"/>
    </row>
    <row r="3588" spans="1:13" ht="12.75" customHeight="1">
      <c r="A3588" s="42"/>
      <c r="B3588" s="50"/>
      <c r="C3588" s="39"/>
      <c r="D3588" s="38"/>
      <c r="E3588" s="40"/>
      <c r="F3588" s="41"/>
      <c r="G3588" s="41"/>
      <c r="H3588" s="41"/>
      <c r="I3588" s="41"/>
      <c r="J3588" s="41"/>
      <c r="K3588" s="41"/>
      <c r="L3588" s="42"/>
      <c r="M3588" s="43"/>
    </row>
    <row r="3589" spans="1:13" ht="12.75" customHeight="1">
      <c r="A3589" s="42"/>
      <c r="B3589" s="50"/>
      <c r="C3589" s="39"/>
      <c r="D3589" s="38"/>
      <c r="E3589" s="40"/>
      <c r="F3589" s="41"/>
      <c r="G3589" s="41"/>
      <c r="H3589" s="41"/>
      <c r="I3589" s="41"/>
      <c r="J3589" s="41"/>
      <c r="K3589" s="41"/>
      <c r="L3589" s="42"/>
      <c r="M3589" s="43"/>
    </row>
    <row r="3590" spans="1:13" ht="12.75" customHeight="1">
      <c r="A3590" s="42"/>
      <c r="B3590" s="50"/>
      <c r="C3590" s="39"/>
      <c r="D3590" s="38"/>
      <c r="E3590" s="40"/>
      <c r="F3590" s="41"/>
      <c r="G3590" s="41"/>
      <c r="H3590" s="41"/>
      <c r="I3590" s="41"/>
      <c r="J3590" s="41"/>
      <c r="K3590" s="41"/>
      <c r="L3590" s="42"/>
      <c r="M3590" s="43"/>
    </row>
    <row r="3591" spans="1:13" ht="12.75" customHeight="1">
      <c r="A3591" s="42"/>
      <c r="B3591" s="50"/>
      <c r="C3591" s="39"/>
      <c r="D3591" s="38"/>
      <c r="E3591" s="40"/>
      <c r="F3591" s="41"/>
      <c r="G3591" s="41"/>
      <c r="H3591" s="41"/>
      <c r="I3591" s="41"/>
      <c r="J3591" s="41"/>
      <c r="K3591" s="41"/>
      <c r="L3591" s="42"/>
      <c r="M3591" s="43"/>
    </row>
    <row r="3592" spans="1:13" ht="12.75" customHeight="1">
      <c r="A3592" s="42"/>
      <c r="B3592" s="50"/>
      <c r="C3592" s="39"/>
      <c r="D3592" s="38"/>
      <c r="E3592" s="40"/>
      <c r="F3592" s="41"/>
      <c r="G3592" s="41"/>
      <c r="H3592" s="41"/>
      <c r="I3592" s="41"/>
      <c r="J3592" s="41"/>
      <c r="K3592" s="41"/>
      <c r="L3592" s="42"/>
      <c r="M3592" s="43"/>
    </row>
    <row r="3593" spans="1:13" ht="12.75" customHeight="1">
      <c r="A3593" s="42"/>
      <c r="B3593" s="50"/>
      <c r="C3593" s="39"/>
      <c r="D3593" s="38"/>
      <c r="E3593" s="40"/>
      <c r="F3593" s="41"/>
      <c r="G3593" s="41"/>
      <c r="H3593" s="41"/>
      <c r="I3593" s="41"/>
      <c r="J3593" s="41"/>
      <c r="K3593" s="41"/>
      <c r="L3593" s="42"/>
      <c r="M3593" s="43"/>
    </row>
    <row r="3594" spans="1:13" ht="12.75" customHeight="1">
      <c r="A3594" s="42"/>
      <c r="B3594" s="50"/>
      <c r="C3594" s="39"/>
      <c r="D3594" s="38"/>
      <c r="E3594" s="40"/>
      <c r="F3594" s="41"/>
      <c r="G3594" s="41"/>
      <c r="H3594" s="41"/>
      <c r="I3594" s="41"/>
      <c r="J3594" s="41"/>
      <c r="K3594" s="41"/>
      <c r="L3594" s="42"/>
      <c r="M3594" s="43"/>
    </row>
    <row r="3595" spans="1:13" ht="12.75" customHeight="1">
      <c r="A3595" s="42"/>
      <c r="B3595" s="50"/>
      <c r="C3595" s="39"/>
      <c r="D3595" s="38"/>
      <c r="E3595" s="40"/>
      <c r="F3595" s="41"/>
      <c r="G3595" s="41"/>
      <c r="H3595" s="41"/>
      <c r="I3595" s="41"/>
      <c r="J3595" s="41"/>
      <c r="K3595" s="41"/>
      <c r="L3595" s="42"/>
      <c r="M3595" s="43"/>
    </row>
    <row r="3596" spans="1:13" ht="12.75" customHeight="1">
      <c r="A3596" s="42"/>
      <c r="B3596" s="50"/>
      <c r="C3596" s="39"/>
      <c r="D3596" s="38"/>
      <c r="E3596" s="40"/>
      <c r="F3596" s="41"/>
      <c r="G3596" s="41"/>
      <c r="H3596" s="41"/>
      <c r="I3596" s="41"/>
      <c r="J3596" s="41"/>
      <c r="K3596" s="41"/>
      <c r="L3596" s="42"/>
      <c r="M3596" s="43"/>
    </row>
    <row r="3597" spans="1:13" ht="12.75" customHeight="1">
      <c r="A3597" s="42"/>
      <c r="B3597" s="50"/>
      <c r="C3597" s="39"/>
      <c r="D3597" s="38"/>
      <c r="E3597" s="40"/>
      <c r="F3597" s="41"/>
      <c r="G3597" s="41"/>
      <c r="H3597" s="41"/>
      <c r="I3597" s="41"/>
      <c r="J3597" s="41"/>
      <c r="K3597" s="41"/>
      <c r="L3597" s="42"/>
      <c r="M3597" s="43"/>
    </row>
    <row r="3598" spans="1:13" ht="12.75" customHeight="1">
      <c r="A3598" s="42"/>
      <c r="B3598" s="50"/>
      <c r="C3598" s="39"/>
      <c r="D3598" s="38"/>
      <c r="E3598" s="49"/>
      <c r="F3598" s="41"/>
      <c r="G3598" s="41"/>
      <c r="H3598" s="41"/>
      <c r="I3598" s="41"/>
      <c r="J3598" s="41"/>
      <c r="K3598" s="41"/>
      <c r="L3598" s="42"/>
      <c r="M3598" s="43"/>
    </row>
    <row r="3599" spans="1:13" ht="12.75" customHeight="1">
      <c r="A3599" s="42"/>
      <c r="B3599" s="50"/>
      <c r="C3599" s="39"/>
      <c r="D3599" s="38"/>
      <c r="E3599" s="40"/>
      <c r="F3599" s="41"/>
      <c r="G3599" s="41"/>
      <c r="H3599" s="41"/>
      <c r="I3599" s="41"/>
      <c r="J3599" s="41"/>
      <c r="K3599" s="41"/>
      <c r="L3599" s="42"/>
      <c r="M3599" s="43"/>
    </row>
    <row r="3600" spans="1:13" ht="12.75" customHeight="1">
      <c r="A3600" s="42"/>
      <c r="B3600" s="50"/>
      <c r="C3600" s="39"/>
      <c r="D3600" s="38"/>
      <c r="E3600" s="40"/>
      <c r="F3600" s="41"/>
      <c r="G3600" s="41"/>
      <c r="H3600" s="41"/>
      <c r="I3600" s="41"/>
      <c r="J3600" s="41"/>
      <c r="K3600" s="41"/>
      <c r="L3600" s="42"/>
      <c r="M3600" s="43"/>
    </row>
    <row r="3601" spans="1:13" ht="12.75" customHeight="1">
      <c r="A3601" s="42"/>
      <c r="B3601" s="50"/>
      <c r="C3601" s="39"/>
      <c r="D3601" s="38"/>
      <c r="E3601" s="40"/>
      <c r="F3601" s="41"/>
      <c r="G3601" s="41"/>
      <c r="H3601" s="41"/>
      <c r="I3601" s="41"/>
      <c r="J3601" s="41"/>
      <c r="K3601" s="41"/>
      <c r="L3601" s="42"/>
      <c r="M3601" s="43"/>
    </row>
    <row r="3602" spans="1:13" ht="12.75" customHeight="1">
      <c r="A3602" s="42"/>
      <c r="B3602" s="50"/>
      <c r="C3602" s="39"/>
      <c r="D3602" s="38"/>
      <c r="E3602" s="40"/>
      <c r="F3602" s="41"/>
      <c r="G3602" s="41"/>
      <c r="H3602" s="41"/>
      <c r="I3602" s="41"/>
      <c r="J3602" s="41"/>
      <c r="K3602" s="41"/>
      <c r="L3602" s="42"/>
      <c r="M3602" s="43"/>
    </row>
    <row r="3603" spans="1:13" ht="12.75" customHeight="1">
      <c r="A3603" s="42"/>
      <c r="B3603" s="50"/>
      <c r="C3603" s="39"/>
      <c r="D3603" s="38"/>
      <c r="E3603" s="40"/>
      <c r="F3603" s="41"/>
      <c r="G3603" s="41"/>
      <c r="H3603" s="41"/>
      <c r="I3603" s="41"/>
      <c r="J3603" s="41"/>
      <c r="K3603" s="41"/>
      <c r="L3603" s="42"/>
      <c r="M3603" s="43"/>
    </row>
    <row r="3604" spans="1:13" ht="12.75" customHeight="1">
      <c r="A3604" s="42"/>
      <c r="B3604" s="50"/>
      <c r="C3604" s="39"/>
      <c r="D3604" s="38"/>
      <c r="E3604" s="40"/>
      <c r="F3604" s="41"/>
      <c r="G3604" s="41"/>
      <c r="H3604" s="41"/>
      <c r="I3604" s="41"/>
      <c r="J3604" s="41"/>
      <c r="K3604" s="41"/>
      <c r="L3604" s="42"/>
      <c r="M3604" s="43"/>
    </row>
    <row r="3605" spans="1:13" ht="12.75" customHeight="1">
      <c r="A3605" s="42"/>
      <c r="B3605" s="50"/>
      <c r="C3605" s="39"/>
      <c r="D3605" s="38"/>
      <c r="E3605" s="40"/>
      <c r="F3605" s="41"/>
      <c r="G3605" s="41"/>
      <c r="H3605" s="41"/>
      <c r="I3605" s="41"/>
      <c r="J3605" s="41"/>
      <c r="K3605" s="41"/>
      <c r="L3605" s="42"/>
      <c r="M3605" s="43"/>
    </row>
    <row r="3606" spans="1:13" ht="12.75" customHeight="1">
      <c r="A3606" s="42"/>
      <c r="B3606" s="50"/>
      <c r="C3606" s="39"/>
      <c r="D3606" s="38"/>
      <c r="E3606" s="40"/>
      <c r="F3606" s="41"/>
      <c r="G3606" s="41"/>
      <c r="H3606" s="41"/>
      <c r="I3606" s="41"/>
      <c r="J3606" s="41"/>
      <c r="K3606" s="41"/>
      <c r="L3606" s="42"/>
      <c r="M3606" s="43"/>
    </row>
    <row r="3607" spans="1:13" ht="12.75" customHeight="1">
      <c r="A3607" s="42"/>
      <c r="B3607" s="50"/>
      <c r="C3607" s="39"/>
      <c r="D3607" s="38"/>
      <c r="E3607" s="40"/>
      <c r="F3607" s="41"/>
      <c r="G3607" s="41"/>
      <c r="H3607" s="41"/>
      <c r="I3607" s="41"/>
      <c r="J3607" s="41"/>
      <c r="K3607" s="41"/>
      <c r="L3607" s="42"/>
      <c r="M3607" s="43"/>
    </row>
    <row r="3608" spans="1:13" ht="12.75" customHeight="1">
      <c r="A3608" s="42"/>
      <c r="B3608" s="50"/>
      <c r="C3608" s="39"/>
      <c r="D3608" s="38"/>
      <c r="E3608" s="40"/>
      <c r="F3608" s="41"/>
      <c r="G3608" s="41"/>
      <c r="H3608" s="41"/>
      <c r="I3608" s="41"/>
      <c r="J3608" s="41"/>
      <c r="K3608" s="41"/>
      <c r="L3608" s="42"/>
      <c r="M3608" s="43"/>
    </row>
    <row r="3609" spans="1:13" ht="12.75" customHeight="1">
      <c r="A3609" s="42"/>
      <c r="B3609" s="50"/>
      <c r="C3609" s="39"/>
      <c r="D3609" s="38"/>
      <c r="E3609" s="40"/>
      <c r="F3609" s="41"/>
      <c r="G3609" s="41"/>
      <c r="H3609" s="41"/>
      <c r="I3609" s="41"/>
      <c r="J3609" s="41"/>
      <c r="K3609" s="41"/>
      <c r="L3609" s="42"/>
      <c r="M3609" s="43"/>
    </row>
    <row r="3610" spans="1:13" ht="12.75" customHeight="1">
      <c r="A3610" s="42"/>
      <c r="B3610" s="50"/>
      <c r="C3610" s="39"/>
      <c r="D3610" s="38"/>
      <c r="E3610" s="40"/>
      <c r="F3610" s="41"/>
      <c r="G3610" s="41"/>
      <c r="H3610" s="41"/>
      <c r="I3610" s="41"/>
      <c r="J3610" s="41"/>
      <c r="K3610" s="41"/>
      <c r="L3610" s="42"/>
      <c r="M3610" s="43"/>
    </row>
    <row r="3611" spans="1:13" ht="12.75" customHeight="1">
      <c r="A3611" s="42"/>
      <c r="B3611" s="50"/>
      <c r="C3611" s="39"/>
      <c r="D3611" s="38"/>
      <c r="E3611" s="40"/>
      <c r="F3611" s="41"/>
      <c r="G3611" s="41"/>
      <c r="H3611" s="41"/>
      <c r="I3611" s="41"/>
      <c r="J3611" s="41"/>
      <c r="K3611" s="41"/>
      <c r="L3611" s="42"/>
      <c r="M3611" s="43"/>
    </row>
    <row r="3612" spans="1:13" ht="12.75" customHeight="1">
      <c r="A3612" s="42"/>
      <c r="B3612" s="50"/>
      <c r="C3612" s="39"/>
      <c r="D3612" s="38"/>
      <c r="E3612" s="40"/>
      <c r="F3612" s="41"/>
      <c r="G3612" s="41"/>
      <c r="H3612" s="41"/>
      <c r="I3612" s="41"/>
      <c r="J3612" s="41"/>
      <c r="K3612" s="41"/>
      <c r="L3612" s="42"/>
      <c r="M3612" s="43"/>
    </row>
    <row r="3613" spans="1:13" ht="12.75" customHeight="1">
      <c r="A3613" s="42"/>
      <c r="B3613" s="50"/>
      <c r="C3613" s="39"/>
      <c r="D3613" s="38"/>
      <c r="E3613" s="40"/>
      <c r="F3613" s="41"/>
      <c r="G3613" s="41"/>
      <c r="H3613" s="41"/>
      <c r="I3613" s="41"/>
      <c r="J3613" s="41"/>
      <c r="K3613" s="41"/>
      <c r="L3613" s="42"/>
      <c r="M3613" s="43"/>
    </row>
    <row r="3614" spans="1:13" ht="12.75" customHeight="1">
      <c r="A3614" s="42"/>
      <c r="B3614" s="50"/>
      <c r="C3614" s="39"/>
      <c r="D3614" s="38"/>
      <c r="E3614" s="40"/>
      <c r="F3614" s="41"/>
      <c r="G3614" s="41"/>
      <c r="H3614" s="41"/>
      <c r="I3614" s="41"/>
      <c r="J3614" s="41"/>
      <c r="K3614" s="41"/>
      <c r="L3614" s="42"/>
      <c r="M3614" s="43"/>
    </row>
    <row r="3615" spans="1:13" ht="12.75" customHeight="1">
      <c r="A3615" s="42"/>
      <c r="B3615" s="50"/>
      <c r="C3615" s="39"/>
      <c r="D3615" s="38"/>
      <c r="E3615" s="40"/>
      <c r="F3615" s="41"/>
      <c r="G3615" s="41"/>
      <c r="H3615" s="41"/>
      <c r="I3615" s="41"/>
      <c r="J3615" s="41"/>
      <c r="K3615" s="41"/>
      <c r="L3615" s="42"/>
      <c r="M3615" s="43"/>
    </row>
    <row r="3616" spans="1:13" ht="12.75" customHeight="1">
      <c r="A3616" s="42"/>
      <c r="B3616" s="50"/>
      <c r="C3616" s="39"/>
      <c r="D3616" s="38"/>
      <c r="E3616" s="40"/>
      <c r="F3616" s="41"/>
      <c r="G3616" s="41"/>
      <c r="H3616" s="41"/>
      <c r="I3616" s="41"/>
      <c r="J3616" s="41"/>
      <c r="K3616" s="41"/>
      <c r="L3616" s="42"/>
      <c r="M3616" s="43"/>
    </row>
    <row r="3617" spans="1:13" ht="12.75" customHeight="1">
      <c r="A3617" s="42"/>
      <c r="B3617" s="50"/>
      <c r="C3617" s="39"/>
      <c r="D3617" s="38"/>
      <c r="E3617" s="40"/>
      <c r="F3617" s="41"/>
      <c r="G3617" s="41"/>
      <c r="H3617" s="41"/>
      <c r="I3617" s="41"/>
      <c r="J3617" s="41"/>
      <c r="K3617" s="41"/>
      <c r="L3617" s="42"/>
      <c r="M3617" s="43"/>
    </row>
    <row r="3618" spans="1:13" ht="12.75" customHeight="1">
      <c r="A3618" s="42"/>
      <c r="B3618" s="50"/>
      <c r="C3618" s="39"/>
      <c r="D3618" s="38"/>
      <c r="E3618" s="40"/>
      <c r="F3618" s="41"/>
      <c r="G3618" s="41"/>
      <c r="H3618" s="41"/>
      <c r="I3618" s="41"/>
      <c r="J3618" s="41"/>
      <c r="K3618" s="41"/>
      <c r="L3618" s="42"/>
      <c r="M3618" s="43"/>
    </row>
    <row r="3619" spans="1:13" ht="12.75" customHeight="1">
      <c r="A3619" s="42"/>
      <c r="B3619" s="50"/>
      <c r="C3619" s="39"/>
      <c r="D3619" s="38"/>
      <c r="E3619" s="49"/>
      <c r="F3619" s="41"/>
      <c r="G3619" s="41"/>
      <c r="H3619" s="41"/>
      <c r="I3619" s="41"/>
      <c r="J3619" s="41"/>
      <c r="K3619" s="41"/>
      <c r="L3619" s="42"/>
      <c r="M3619" s="43"/>
    </row>
    <row r="3620" spans="1:13" ht="12.75" customHeight="1">
      <c r="A3620" s="42"/>
      <c r="B3620" s="50"/>
      <c r="C3620" s="39"/>
      <c r="D3620" s="38"/>
      <c r="E3620" s="40"/>
      <c r="F3620" s="41"/>
      <c r="G3620" s="41"/>
      <c r="H3620" s="41"/>
      <c r="I3620" s="41"/>
      <c r="J3620" s="41"/>
      <c r="K3620" s="41"/>
      <c r="L3620" s="42"/>
      <c r="M3620" s="43"/>
    </row>
    <row r="3621" spans="1:13" ht="12.75" customHeight="1">
      <c r="A3621" s="42"/>
      <c r="B3621" s="50"/>
      <c r="C3621" s="39"/>
      <c r="D3621" s="38"/>
      <c r="E3621" s="40"/>
      <c r="F3621" s="41"/>
      <c r="G3621" s="41"/>
      <c r="H3621" s="41"/>
      <c r="I3621" s="41"/>
      <c r="J3621" s="41"/>
      <c r="K3621" s="41"/>
      <c r="L3621" s="42"/>
      <c r="M3621" s="43"/>
    </row>
    <row r="3622" spans="1:13" ht="12.75" customHeight="1">
      <c r="A3622" s="42"/>
      <c r="B3622" s="50"/>
      <c r="C3622" s="39"/>
      <c r="D3622" s="38"/>
      <c r="E3622" s="40"/>
      <c r="F3622" s="41"/>
      <c r="G3622" s="41"/>
      <c r="H3622" s="41"/>
      <c r="I3622" s="41"/>
      <c r="J3622" s="41"/>
      <c r="K3622" s="41"/>
      <c r="L3622" s="42"/>
      <c r="M3622" s="43"/>
    </row>
    <row r="3623" spans="1:13" ht="12.75" customHeight="1">
      <c r="A3623" s="42"/>
      <c r="B3623" s="50"/>
      <c r="C3623" s="39"/>
      <c r="D3623" s="38"/>
      <c r="E3623" s="40"/>
      <c r="F3623" s="41"/>
      <c r="G3623" s="41"/>
      <c r="H3623" s="41"/>
      <c r="I3623" s="41"/>
      <c r="J3623" s="41"/>
      <c r="K3623" s="41"/>
      <c r="L3623" s="42"/>
      <c r="M3623" s="43"/>
    </row>
    <row r="3624" spans="1:13" ht="12.75" customHeight="1">
      <c r="A3624" s="42"/>
      <c r="B3624" s="50"/>
      <c r="C3624" s="39"/>
      <c r="D3624" s="38"/>
      <c r="E3624" s="40"/>
      <c r="F3624" s="41"/>
      <c r="G3624" s="41"/>
      <c r="H3624" s="41"/>
      <c r="I3624" s="41"/>
      <c r="J3624" s="41"/>
      <c r="K3624" s="41"/>
      <c r="L3624" s="42"/>
      <c r="M3624" s="43"/>
    </row>
    <row r="3625" spans="1:13" ht="12.75" customHeight="1">
      <c r="A3625" s="42"/>
      <c r="B3625" s="50"/>
      <c r="C3625" s="39"/>
      <c r="D3625" s="38"/>
      <c r="E3625" s="40"/>
      <c r="F3625" s="41"/>
      <c r="G3625" s="41"/>
      <c r="H3625" s="41"/>
      <c r="I3625" s="41"/>
      <c r="J3625" s="41"/>
      <c r="K3625" s="41"/>
      <c r="L3625" s="42"/>
      <c r="M3625" s="43"/>
    </row>
    <row r="3626" spans="1:13" ht="12.75" customHeight="1">
      <c r="A3626" s="42"/>
      <c r="B3626" s="50"/>
      <c r="C3626" s="39"/>
      <c r="D3626" s="38"/>
      <c r="E3626" s="40"/>
      <c r="F3626" s="41"/>
      <c r="G3626" s="41"/>
      <c r="H3626" s="41"/>
      <c r="I3626" s="41"/>
      <c r="J3626" s="41"/>
      <c r="K3626" s="41"/>
      <c r="L3626" s="42"/>
      <c r="M3626" s="43"/>
    </row>
    <row r="3627" spans="1:13" ht="12.75" customHeight="1">
      <c r="A3627" s="42"/>
      <c r="B3627" s="50"/>
      <c r="C3627" s="39"/>
      <c r="D3627" s="38"/>
      <c r="E3627" s="40"/>
      <c r="F3627" s="41"/>
      <c r="G3627" s="41"/>
      <c r="H3627" s="41"/>
      <c r="I3627" s="41"/>
      <c r="J3627" s="41"/>
      <c r="K3627" s="41"/>
      <c r="L3627" s="42"/>
      <c r="M3627" s="43"/>
    </row>
    <row r="3628" spans="1:13" ht="12.75" customHeight="1">
      <c r="A3628" s="42"/>
      <c r="B3628" s="50"/>
      <c r="C3628" s="39"/>
      <c r="D3628" s="38"/>
      <c r="E3628" s="40"/>
      <c r="F3628" s="41"/>
      <c r="G3628" s="41"/>
      <c r="H3628" s="41"/>
      <c r="I3628" s="41"/>
      <c r="J3628" s="41"/>
      <c r="K3628" s="41"/>
      <c r="L3628" s="42"/>
      <c r="M3628" s="43"/>
    </row>
    <row r="3629" spans="1:13" ht="12.75" customHeight="1">
      <c r="A3629" s="42"/>
      <c r="B3629" s="50"/>
      <c r="C3629" s="39"/>
      <c r="D3629" s="38"/>
      <c r="E3629" s="40"/>
      <c r="F3629" s="41"/>
      <c r="G3629" s="41"/>
      <c r="H3629" s="41"/>
      <c r="I3629" s="41"/>
      <c r="J3629" s="41"/>
      <c r="K3629" s="41"/>
      <c r="L3629" s="42"/>
      <c r="M3629" s="43"/>
    </row>
    <row r="3630" spans="1:13" ht="12.75" customHeight="1">
      <c r="A3630" s="42"/>
      <c r="B3630" s="50"/>
      <c r="C3630" s="39"/>
      <c r="D3630" s="38"/>
      <c r="E3630" s="40"/>
      <c r="F3630" s="41"/>
      <c r="G3630" s="41"/>
      <c r="H3630" s="41"/>
      <c r="I3630" s="41"/>
      <c r="J3630" s="41"/>
      <c r="K3630" s="41"/>
      <c r="L3630" s="42"/>
      <c r="M3630" s="43"/>
    </row>
    <row r="3631" spans="1:13" ht="12.75" customHeight="1">
      <c r="A3631" s="42"/>
      <c r="B3631" s="50"/>
      <c r="C3631" s="39"/>
      <c r="D3631" s="38"/>
      <c r="E3631" s="40"/>
      <c r="F3631" s="41"/>
      <c r="G3631" s="41"/>
      <c r="H3631" s="41"/>
      <c r="I3631" s="41"/>
      <c r="J3631" s="41"/>
      <c r="K3631" s="41"/>
      <c r="L3631" s="42"/>
      <c r="M3631" s="43"/>
    </row>
    <row r="3632" spans="1:13" ht="12.75" customHeight="1">
      <c r="A3632" s="42"/>
      <c r="B3632" s="50"/>
      <c r="C3632" s="39"/>
      <c r="D3632" s="38"/>
      <c r="E3632" s="40"/>
      <c r="F3632" s="41"/>
      <c r="G3632" s="41"/>
      <c r="H3632" s="41"/>
      <c r="I3632" s="41"/>
      <c r="J3632" s="41"/>
      <c r="K3632" s="41"/>
      <c r="L3632" s="42"/>
      <c r="M3632" s="43"/>
    </row>
    <row r="3633" spans="1:13" ht="12.75" customHeight="1">
      <c r="A3633" s="42"/>
      <c r="B3633" s="50"/>
      <c r="C3633" s="39"/>
      <c r="D3633" s="38"/>
      <c r="E3633" s="40"/>
      <c r="F3633" s="41"/>
      <c r="G3633" s="41"/>
      <c r="H3633" s="41"/>
      <c r="I3633" s="41"/>
      <c r="J3633" s="41"/>
      <c r="K3633" s="41"/>
      <c r="L3633" s="42"/>
      <c r="M3633" s="43"/>
    </row>
    <row r="3634" spans="1:13" ht="12.75" customHeight="1">
      <c r="A3634" s="42"/>
      <c r="B3634" s="50"/>
      <c r="C3634" s="39"/>
      <c r="D3634" s="38"/>
      <c r="E3634" s="40"/>
      <c r="F3634" s="41"/>
      <c r="G3634" s="41"/>
      <c r="H3634" s="41"/>
      <c r="I3634" s="41"/>
      <c r="J3634" s="41"/>
      <c r="K3634" s="41"/>
      <c r="L3634" s="42"/>
      <c r="M3634" s="43"/>
    </row>
    <row r="3635" spans="1:13" ht="12.75" customHeight="1">
      <c r="A3635" s="42"/>
      <c r="B3635" s="50"/>
      <c r="C3635" s="39"/>
      <c r="D3635" s="38"/>
      <c r="E3635" s="40"/>
      <c r="F3635" s="41"/>
      <c r="G3635" s="41"/>
      <c r="H3635" s="41"/>
      <c r="I3635" s="41"/>
      <c r="J3635" s="41"/>
      <c r="K3635" s="41"/>
      <c r="L3635" s="42"/>
      <c r="M3635" s="43"/>
    </row>
    <row r="3636" spans="1:13" ht="12.75" customHeight="1">
      <c r="A3636" s="42"/>
      <c r="B3636" s="50"/>
      <c r="C3636" s="39"/>
      <c r="D3636" s="38"/>
      <c r="E3636" s="40"/>
      <c r="F3636" s="41"/>
      <c r="G3636" s="41"/>
      <c r="H3636" s="41"/>
      <c r="I3636" s="41"/>
      <c r="J3636" s="41"/>
      <c r="K3636" s="41"/>
      <c r="L3636" s="42"/>
      <c r="M3636" s="43"/>
    </row>
    <row r="3637" spans="1:13" ht="12.75" customHeight="1">
      <c r="A3637" s="42"/>
      <c r="B3637" s="50"/>
      <c r="C3637" s="39"/>
      <c r="D3637" s="38"/>
      <c r="E3637" s="40"/>
      <c r="F3637" s="41"/>
      <c r="G3637" s="41"/>
      <c r="H3637" s="41"/>
      <c r="I3637" s="41"/>
      <c r="J3637" s="41"/>
      <c r="K3637" s="41"/>
      <c r="L3637" s="42"/>
      <c r="M3637" s="43"/>
    </row>
    <row r="3638" spans="1:13" ht="12.75" customHeight="1">
      <c r="A3638" s="42"/>
      <c r="B3638" s="50"/>
      <c r="C3638" s="39"/>
      <c r="D3638" s="38"/>
      <c r="E3638" s="40"/>
      <c r="F3638" s="41"/>
      <c r="G3638" s="41"/>
      <c r="H3638" s="41"/>
      <c r="I3638" s="41"/>
      <c r="J3638" s="41"/>
      <c r="K3638" s="41"/>
      <c r="L3638" s="42"/>
      <c r="M3638" s="43"/>
    </row>
    <row r="3639" spans="1:13" ht="12.75" customHeight="1">
      <c r="A3639" s="42"/>
      <c r="B3639" s="50"/>
      <c r="C3639" s="39"/>
      <c r="D3639" s="38"/>
      <c r="E3639" s="40"/>
      <c r="F3639" s="41"/>
      <c r="G3639" s="41"/>
      <c r="H3639" s="41"/>
      <c r="I3639" s="41"/>
      <c r="J3639" s="41"/>
      <c r="K3639" s="41"/>
      <c r="L3639" s="42"/>
      <c r="M3639" s="43"/>
    </row>
    <row r="3640" spans="1:13" ht="12.75" customHeight="1">
      <c r="A3640" s="42"/>
      <c r="B3640" s="50"/>
      <c r="C3640" s="39"/>
      <c r="D3640" s="38"/>
      <c r="E3640" s="49"/>
      <c r="F3640" s="41"/>
      <c r="G3640" s="41"/>
      <c r="H3640" s="41"/>
      <c r="I3640" s="41"/>
      <c r="J3640" s="41"/>
      <c r="K3640" s="41"/>
      <c r="L3640" s="42"/>
      <c r="M3640" s="43"/>
    </row>
    <row r="3641" spans="1:13" ht="12.75" customHeight="1">
      <c r="A3641" s="42"/>
      <c r="B3641" s="50"/>
      <c r="C3641" s="39"/>
      <c r="D3641" s="38"/>
      <c r="E3641" s="40"/>
      <c r="F3641" s="41"/>
      <c r="G3641" s="41"/>
      <c r="H3641" s="41"/>
      <c r="I3641" s="41"/>
      <c r="J3641" s="41"/>
      <c r="K3641" s="41"/>
      <c r="L3641" s="42"/>
      <c r="M3641" s="43"/>
    </row>
    <row r="3642" spans="1:13" ht="12.75" customHeight="1">
      <c r="A3642" s="42"/>
      <c r="B3642" s="50"/>
      <c r="C3642" s="39"/>
      <c r="D3642" s="38"/>
      <c r="E3642" s="40"/>
      <c r="F3642" s="41"/>
      <c r="G3642" s="41"/>
      <c r="H3642" s="41"/>
      <c r="I3642" s="41"/>
      <c r="J3642" s="41"/>
      <c r="K3642" s="41"/>
      <c r="L3642" s="42"/>
      <c r="M3642" s="43"/>
    </row>
    <row r="3643" spans="1:13" ht="12.75" customHeight="1">
      <c r="A3643" s="42"/>
      <c r="B3643" s="50"/>
      <c r="C3643" s="39"/>
      <c r="D3643" s="38"/>
      <c r="E3643" s="40"/>
      <c r="F3643" s="41"/>
      <c r="G3643" s="41"/>
      <c r="H3643" s="41"/>
      <c r="I3643" s="41"/>
      <c r="J3643" s="41"/>
      <c r="K3643" s="41"/>
      <c r="L3643" s="42"/>
      <c r="M3643" s="43"/>
    </row>
    <row r="3644" spans="1:13" ht="12.75" customHeight="1">
      <c r="A3644" s="42"/>
      <c r="B3644" s="50"/>
      <c r="C3644" s="39"/>
      <c r="D3644" s="38"/>
      <c r="E3644" s="40"/>
      <c r="F3644" s="41"/>
      <c r="G3644" s="41"/>
      <c r="H3644" s="41"/>
      <c r="I3644" s="41"/>
      <c r="J3644" s="41"/>
      <c r="K3644" s="41"/>
      <c r="L3644" s="42"/>
      <c r="M3644" s="43"/>
    </row>
    <row r="3645" spans="1:13" ht="12.75" customHeight="1">
      <c r="A3645" s="42"/>
      <c r="B3645" s="50"/>
      <c r="C3645" s="39"/>
      <c r="D3645" s="38"/>
      <c r="E3645" s="40"/>
      <c r="F3645" s="41"/>
      <c r="G3645" s="41"/>
      <c r="H3645" s="41"/>
      <c r="I3645" s="41"/>
      <c r="J3645" s="41"/>
      <c r="K3645" s="41"/>
      <c r="L3645" s="42"/>
      <c r="M3645" s="43"/>
    </row>
    <row r="3646" spans="1:13" ht="12.75" customHeight="1">
      <c r="A3646" s="42"/>
      <c r="B3646" s="50"/>
      <c r="C3646" s="39"/>
      <c r="D3646" s="38"/>
      <c r="E3646" s="40"/>
      <c r="F3646" s="41"/>
      <c r="G3646" s="41"/>
      <c r="H3646" s="41"/>
      <c r="I3646" s="41"/>
      <c r="J3646" s="41"/>
      <c r="K3646" s="41"/>
      <c r="L3646" s="42"/>
      <c r="M3646" s="43"/>
    </row>
    <row r="3647" spans="1:13" ht="12.75" customHeight="1">
      <c r="A3647" s="42"/>
      <c r="B3647" s="50"/>
      <c r="C3647" s="39"/>
      <c r="D3647" s="38"/>
      <c r="E3647" s="40"/>
      <c r="F3647" s="41"/>
      <c r="G3647" s="41"/>
      <c r="H3647" s="41"/>
      <c r="I3647" s="41"/>
      <c r="J3647" s="41"/>
      <c r="K3647" s="41"/>
      <c r="L3647" s="42"/>
      <c r="M3647" s="43"/>
    </row>
    <row r="3648" spans="1:13" ht="12.75" customHeight="1">
      <c r="A3648" s="42"/>
      <c r="B3648" s="50"/>
      <c r="C3648" s="39"/>
      <c r="D3648" s="38"/>
      <c r="E3648" s="40"/>
      <c r="F3648" s="41"/>
      <c r="G3648" s="41"/>
      <c r="H3648" s="41"/>
      <c r="I3648" s="41"/>
      <c r="J3648" s="41"/>
      <c r="K3648" s="41"/>
      <c r="L3648" s="42"/>
      <c r="M3648" s="43"/>
    </row>
    <row r="3649" spans="1:13" ht="12.75" customHeight="1">
      <c r="A3649" s="42"/>
      <c r="B3649" s="50"/>
      <c r="C3649" s="39"/>
      <c r="D3649" s="38"/>
      <c r="E3649" s="40"/>
      <c r="F3649" s="41"/>
      <c r="G3649" s="41"/>
      <c r="H3649" s="41"/>
      <c r="I3649" s="41"/>
      <c r="J3649" s="41"/>
      <c r="K3649" s="41"/>
      <c r="L3649" s="42"/>
      <c r="M3649" s="43"/>
    </row>
    <row r="3650" spans="1:13" ht="12.75" customHeight="1">
      <c r="A3650" s="42"/>
      <c r="B3650" s="50"/>
      <c r="C3650" s="39"/>
      <c r="D3650" s="38"/>
      <c r="E3650" s="40"/>
      <c r="F3650" s="41"/>
      <c r="G3650" s="41"/>
      <c r="H3650" s="41"/>
      <c r="I3650" s="41"/>
      <c r="J3650" s="41"/>
      <c r="K3650" s="41"/>
      <c r="L3650" s="42"/>
      <c r="M3650" s="43"/>
    </row>
    <row r="3651" spans="1:13" ht="12.75" customHeight="1">
      <c r="A3651" s="42"/>
      <c r="B3651" s="50"/>
      <c r="C3651" s="39"/>
      <c r="D3651" s="38"/>
      <c r="E3651" s="40"/>
      <c r="F3651" s="41"/>
      <c r="G3651" s="41"/>
      <c r="H3651" s="41"/>
      <c r="I3651" s="41"/>
      <c r="J3651" s="41"/>
      <c r="K3651" s="41"/>
      <c r="L3651" s="42"/>
      <c r="M3651" s="43"/>
    </row>
    <row r="3652" spans="1:13" ht="12.75" customHeight="1">
      <c r="A3652" s="42"/>
      <c r="B3652" s="50"/>
      <c r="C3652" s="39"/>
      <c r="D3652" s="38"/>
      <c r="E3652" s="40"/>
      <c r="F3652" s="41"/>
      <c r="G3652" s="41"/>
      <c r="H3652" s="41"/>
      <c r="I3652" s="41"/>
      <c r="J3652" s="41"/>
      <c r="K3652" s="41"/>
      <c r="L3652" s="42"/>
      <c r="M3652" s="43"/>
    </row>
    <row r="3653" spans="1:13" ht="12.75" customHeight="1">
      <c r="A3653" s="42"/>
      <c r="B3653" s="50"/>
      <c r="C3653" s="39"/>
      <c r="D3653" s="38"/>
      <c r="E3653" s="40"/>
      <c r="F3653" s="41"/>
      <c r="G3653" s="41"/>
      <c r="H3653" s="41"/>
      <c r="I3653" s="41"/>
      <c r="J3653" s="41"/>
      <c r="K3653" s="41"/>
      <c r="L3653" s="42"/>
      <c r="M3653" s="43"/>
    </row>
    <row r="3654" spans="1:13" ht="12.75" customHeight="1">
      <c r="A3654" s="42"/>
      <c r="B3654" s="50"/>
      <c r="C3654" s="39"/>
      <c r="D3654" s="38"/>
      <c r="E3654" s="40"/>
      <c r="F3654" s="41"/>
      <c r="G3654" s="41"/>
      <c r="H3654" s="41"/>
      <c r="I3654" s="41"/>
      <c r="J3654" s="41"/>
      <c r="K3654" s="41"/>
      <c r="L3654" s="42"/>
      <c r="M3654" s="43"/>
    </row>
    <row r="3655" spans="1:13" ht="12.75" customHeight="1">
      <c r="A3655" s="42"/>
      <c r="B3655" s="50"/>
      <c r="C3655" s="39"/>
      <c r="D3655" s="38"/>
      <c r="E3655" s="40"/>
      <c r="F3655" s="41"/>
      <c r="G3655" s="41"/>
      <c r="H3655" s="41"/>
      <c r="I3655" s="41"/>
      <c r="J3655" s="41"/>
      <c r="K3655" s="41"/>
      <c r="L3655" s="42"/>
      <c r="M3655" s="43"/>
    </row>
    <row r="3656" spans="1:13" ht="12.75" customHeight="1">
      <c r="A3656" s="42"/>
      <c r="B3656" s="50"/>
      <c r="C3656" s="39"/>
      <c r="D3656" s="38"/>
      <c r="E3656" s="40"/>
      <c r="F3656" s="41"/>
      <c r="G3656" s="41"/>
      <c r="H3656" s="41"/>
      <c r="I3656" s="41"/>
      <c r="J3656" s="41"/>
      <c r="K3656" s="41"/>
      <c r="L3656" s="42"/>
      <c r="M3656" s="43"/>
    </row>
    <row r="3657" spans="1:13" ht="12.75" customHeight="1">
      <c r="A3657" s="42"/>
      <c r="B3657" s="50"/>
      <c r="C3657" s="39"/>
      <c r="D3657" s="38"/>
      <c r="E3657" s="40"/>
      <c r="F3657" s="41"/>
      <c r="G3657" s="41"/>
      <c r="H3657" s="41"/>
      <c r="I3657" s="41"/>
      <c r="J3657" s="41"/>
      <c r="K3657" s="41"/>
      <c r="L3657" s="42"/>
      <c r="M3657" s="43"/>
    </row>
    <row r="3658" spans="1:13" ht="12.75" customHeight="1">
      <c r="A3658" s="42"/>
      <c r="B3658" s="50"/>
      <c r="C3658" s="39"/>
      <c r="D3658" s="38"/>
      <c r="E3658" s="40"/>
      <c r="F3658" s="41"/>
      <c r="G3658" s="41"/>
      <c r="H3658" s="41"/>
      <c r="I3658" s="41"/>
      <c r="J3658" s="41"/>
      <c r="K3658" s="41"/>
      <c r="L3658" s="42"/>
      <c r="M3658" s="43"/>
    </row>
    <row r="3659" spans="1:13" ht="12.75" customHeight="1">
      <c r="A3659" s="42"/>
      <c r="B3659" s="50"/>
      <c r="C3659" s="39"/>
      <c r="D3659" s="38"/>
      <c r="E3659" s="40"/>
      <c r="F3659" s="41"/>
      <c r="G3659" s="41"/>
      <c r="H3659" s="41"/>
      <c r="I3659" s="41"/>
      <c r="J3659" s="41"/>
      <c r="K3659" s="41"/>
      <c r="L3659" s="42"/>
      <c r="M3659" s="43"/>
    </row>
    <row r="3660" spans="1:13" ht="12.75" customHeight="1">
      <c r="A3660" s="42"/>
      <c r="B3660" s="50"/>
      <c r="C3660" s="39"/>
      <c r="D3660" s="38"/>
      <c r="E3660" s="40"/>
      <c r="F3660" s="41"/>
      <c r="G3660" s="41"/>
      <c r="H3660" s="41"/>
      <c r="I3660" s="41"/>
      <c r="J3660" s="41"/>
      <c r="K3660" s="41"/>
      <c r="L3660" s="42"/>
      <c r="M3660" s="43"/>
    </row>
    <row r="3661" spans="1:13" ht="12.75" customHeight="1">
      <c r="A3661" s="42"/>
      <c r="B3661" s="50"/>
      <c r="C3661" s="39"/>
      <c r="D3661" s="38"/>
      <c r="E3661" s="49"/>
      <c r="F3661" s="41"/>
      <c r="G3661" s="41"/>
      <c r="H3661" s="41"/>
      <c r="I3661" s="41"/>
      <c r="J3661" s="41"/>
      <c r="K3661" s="41"/>
      <c r="L3661" s="42"/>
      <c r="M3661" s="43"/>
    </row>
    <row r="3662" spans="1:13" ht="12.75" customHeight="1">
      <c r="A3662" s="42"/>
      <c r="B3662" s="50"/>
      <c r="C3662" s="39"/>
      <c r="D3662" s="38"/>
      <c r="E3662" s="40"/>
      <c r="F3662" s="41"/>
      <c r="G3662" s="41"/>
      <c r="H3662" s="41"/>
      <c r="I3662" s="41"/>
      <c r="J3662" s="41"/>
      <c r="K3662" s="41"/>
      <c r="L3662" s="42"/>
      <c r="M3662" s="43"/>
    </row>
    <row r="3663" spans="1:13" ht="12.75" customHeight="1">
      <c r="A3663" s="42"/>
      <c r="B3663" s="50"/>
      <c r="C3663" s="39"/>
      <c r="D3663" s="38"/>
      <c r="E3663" s="40"/>
      <c r="F3663" s="41"/>
      <c r="G3663" s="41"/>
      <c r="H3663" s="41"/>
      <c r="I3663" s="41"/>
      <c r="J3663" s="41"/>
      <c r="K3663" s="41"/>
      <c r="L3663" s="42"/>
      <c r="M3663" s="43"/>
    </row>
    <row r="3664" spans="1:13" ht="12.75" customHeight="1">
      <c r="A3664" s="42"/>
      <c r="B3664" s="50"/>
      <c r="C3664" s="39"/>
      <c r="D3664" s="38"/>
      <c r="E3664" s="40"/>
      <c r="F3664" s="41"/>
      <c r="G3664" s="41"/>
      <c r="H3664" s="41"/>
      <c r="I3664" s="41"/>
      <c r="J3664" s="41"/>
      <c r="K3664" s="41"/>
      <c r="L3664" s="42"/>
      <c r="M3664" s="43"/>
    </row>
    <row r="3665" spans="1:13" ht="12.75" customHeight="1">
      <c r="A3665" s="42"/>
      <c r="B3665" s="50"/>
      <c r="C3665" s="39"/>
      <c r="D3665" s="38"/>
      <c r="E3665" s="40"/>
      <c r="F3665" s="41"/>
      <c r="G3665" s="41"/>
      <c r="H3665" s="41"/>
      <c r="I3665" s="41"/>
      <c r="J3665" s="41"/>
      <c r="K3665" s="41"/>
      <c r="L3665" s="42"/>
      <c r="M3665" s="43"/>
    </row>
    <row r="3666" spans="1:13" ht="12.75" customHeight="1">
      <c r="A3666" s="42"/>
      <c r="B3666" s="50"/>
      <c r="C3666" s="39"/>
      <c r="D3666" s="38"/>
      <c r="E3666" s="40"/>
      <c r="F3666" s="41"/>
      <c r="G3666" s="41"/>
      <c r="H3666" s="41"/>
      <c r="I3666" s="41"/>
      <c r="J3666" s="41"/>
      <c r="K3666" s="41"/>
      <c r="L3666" s="42"/>
      <c r="M3666" s="43"/>
    </row>
    <row r="3667" spans="1:13" ht="12.75" customHeight="1">
      <c r="A3667" s="42"/>
      <c r="B3667" s="50"/>
      <c r="C3667" s="39"/>
      <c r="D3667" s="38"/>
      <c r="E3667" s="40"/>
      <c r="F3667" s="41"/>
      <c r="G3667" s="41"/>
      <c r="H3667" s="41"/>
      <c r="I3667" s="41"/>
      <c r="J3667" s="41"/>
      <c r="K3667" s="41"/>
      <c r="L3667" s="42"/>
      <c r="M3667" s="43"/>
    </row>
    <row r="3668" spans="1:13" ht="12.75" customHeight="1">
      <c r="A3668" s="42"/>
      <c r="B3668" s="50"/>
      <c r="C3668" s="39"/>
      <c r="D3668" s="38"/>
      <c r="E3668" s="40"/>
      <c r="F3668" s="41"/>
      <c r="G3668" s="41"/>
      <c r="H3668" s="41"/>
      <c r="I3668" s="41"/>
      <c r="J3668" s="41"/>
      <c r="K3668" s="41"/>
      <c r="L3668" s="42"/>
      <c r="M3668" s="43"/>
    </row>
    <row r="3669" spans="1:13" ht="12.75" customHeight="1">
      <c r="A3669" s="42"/>
      <c r="B3669" s="50"/>
      <c r="C3669" s="39"/>
      <c r="D3669" s="38"/>
      <c r="E3669" s="40"/>
      <c r="F3669" s="41"/>
      <c r="G3669" s="41"/>
      <c r="H3669" s="41"/>
      <c r="I3669" s="41"/>
      <c r="J3669" s="41"/>
      <c r="K3669" s="41"/>
      <c r="L3669" s="42"/>
      <c r="M3669" s="43"/>
    </row>
    <row r="3670" spans="1:13" ht="12.75" customHeight="1">
      <c r="A3670" s="42"/>
      <c r="B3670" s="50"/>
      <c r="C3670" s="39"/>
      <c r="D3670" s="38"/>
      <c r="E3670" s="40"/>
      <c r="F3670" s="41"/>
      <c r="G3670" s="41"/>
      <c r="H3670" s="41"/>
      <c r="I3670" s="41"/>
      <c r="J3670" s="41"/>
      <c r="K3670" s="41"/>
      <c r="L3670" s="42"/>
      <c r="M3670" s="43"/>
    </row>
    <row r="3671" spans="1:13" ht="12.75" customHeight="1">
      <c r="A3671" s="42"/>
      <c r="B3671" s="50"/>
      <c r="C3671" s="39"/>
      <c r="D3671" s="38"/>
      <c r="E3671" s="40"/>
      <c r="F3671" s="41"/>
      <c r="G3671" s="41"/>
      <c r="H3671" s="41"/>
      <c r="I3671" s="41"/>
      <c r="J3671" s="41"/>
      <c r="K3671" s="41"/>
      <c r="L3671" s="42"/>
      <c r="M3671" s="43"/>
    </row>
    <row r="3672" spans="1:13" ht="12.75" customHeight="1">
      <c r="A3672" s="42"/>
      <c r="B3672" s="50"/>
      <c r="C3672" s="39"/>
      <c r="D3672" s="38"/>
      <c r="E3672" s="40"/>
      <c r="F3672" s="41"/>
      <c r="G3672" s="41"/>
      <c r="H3672" s="41"/>
      <c r="I3672" s="41"/>
      <c r="J3672" s="41"/>
      <c r="K3672" s="41"/>
      <c r="L3672" s="42"/>
      <c r="M3672" s="43"/>
    </row>
    <row r="3673" spans="1:13" ht="12.75" customHeight="1">
      <c r="A3673" s="42"/>
      <c r="B3673" s="50"/>
      <c r="C3673" s="39"/>
      <c r="D3673" s="38"/>
      <c r="E3673" s="40"/>
      <c r="F3673" s="41"/>
      <c r="G3673" s="41"/>
      <c r="H3673" s="41"/>
      <c r="I3673" s="41"/>
      <c r="J3673" s="41"/>
      <c r="K3673" s="41"/>
      <c r="L3673" s="42"/>
      <c r="M3673" s="43"/>
    </row>
    <row r="3674" spans="1:13" ht="12.75" customHeight="1">
      <c r="A3674" s="42"/>
      <c r="B3674" s="50"/>
      <c r="C3674" s="39"/>
      <c r="D3674" s="38"/>
      <c r="E3674" s="40"/>
      <c r="F3674" s="41"/>
      <c r="G3674" s="41"/>
      <c r="H3674" s="41"/>
      <c r="I3674" s="41"/>
      <c r="J3674" s="41"/>
      <c r="K3674" s="41"/>
      <c r="L3674" s="42"/>
      <c r="M3674" s="43"/>
    </row>
    <row r="3675" spans="1:13" ht="12.75" customHeight="1">
      <c r="A3675" s="42"/>
      <c r="B3675" s="50"/>
      <c r="C3675" s="39"/>
      <c r="D3675" s="38"/>
      <c r="E3675" s="40"/>
      <c r="F3675" s="41"/>
      <c r="G3675" s="41"/>
      <c r="H3675" s="41"/>
      <c r="I3675" s="41"/>
      <c r="J3675" s="41"/>
      <c r="K3675" s="41"/>
      <c r="L3675" s="42"/>
      <c r="M3675" s="43"/>
    </row>
    <row r="3676" spans="1:13" ht="12.75" customHeight="1">
      <c r="A3676" s="42"/>
      <c r="B3676" s="50"/>
      <c r="C3676" s="39"/>
      <c r="D3676" s="38"/>
      <c r="E3676" s="40"/>
      <c r="F3676" s="41"/>
      <c r="G3676" s="41"/>
      <c r="H3676" s="41"/>
      <c r="I3676" s="41"/>
      <c r="J3676" s="41"/>
      <c r="K3676" s="41"/>
      <c r="L3676" s="42"/>
      <c r="M3676" s="43"/>
    </row>
    <row r="3677" spans="1:13" ht="12.75" customHeight="1">
      <c r="A3677" s="42"/>
      <c r="B3677" s="50"/>
      <c r="C3677" s="39"/>
      <c r="D3677" s="38"/>
      <c r="E3677" s="40"/>
      <c r="F3677" s="41"/>
      <c r="G3677" s="41"/>
      <c r="H3677" s="41"/>
      <c r="I3677" s="41"/>
      <c r="J3677" s="41"/>
      <c r="K3677" s="41"/>
      <c r="L3677" s="42"/>
      <c r="M3677" s="43"/>
    </row>
    <row r="3678" spans="1:13" ht="12.75" customHeight="1">
      <c r="A3678" s="42"/>
      <c r="B3678" s="50"/>
      <c r="C3678" s="39"/>
      <c r="D3678" s="38"/>
      <c r="E3678" s="40"/>
      <c r="F3678" s="41"/>
      <c r="G3678" s="41"/>
      <c r="H3678" s="41"/>
      <c r="I3678" s="41"/>
      <c r="J3678" s="41"/>
      <c r="K3678" s="41"/>
      <c r="L3678" s="42"/>
      <c r="M3678" s="43"/>
    </row>
    <row r="3679" spans="1:13" ht="12.75" customHeight="1">
      <c r="A3679" s="42"/>
      <c r="B3679" s="50"/>
      <c r="C3679" s="39"/>
      <c r="D3679" s="38"/>
      <c r="E3679" s="40"/>
      <c r="F3679" s="41"/>
      <c r="G3679" s="41"/>
      <c r="H3679" s="41"/>
      <c r="I3679" s="41"/>
      <c r="J3679" s="41"/>
      <c r="K3679" s="41"/>
      <c r="L3679" s="42"/>
      <c r="M3679" s="43"/>
    </row>
    <row r="3680" spans="1:13" ht="12.75" customHeight="1">
      <c r="A3680" s="42"/>
      <c r="B3680" s="50"/>
      <c r="C3680" s="39"/>
      <c r="D3680" s="38"/>
      <c r="E3680" s="40"/>
      <c r="F3680" s="41"/>
      <c r="G3680" s="41"/>
      <c r="H3680" s="41"/>
      <c r="I3680" s="41"/>
      <c r="J3680" s="41"/>
      <c r="K3680" s="41"/>
      <c r="L3680" s="42"/>
      <c r="M3680" s="43"/>
    </row>
    <row r="3681" spans="1:13" ht="12.75" customHeight="1">
      <c r="A3681" s="42"/>
      <c r="B3681" s="50"/>
      <c r="C3681" s="39"/>
      <c r="D3681" s="38"/>
      <c r="E3681" s="40"/>
      <c r="F3681" s="41"/>
      <c r="G3681" s="41"/>
      <c r="H3681" s="41"/>
      <c r="I3681" s="41"/>
      <c r="J3681" s="41"/>
      <c r="K3681" s="41"/>
      <c r="L3681" s="42"/>
      <c r="M3681" s="43"/>
    </row>
    <row r="3682" spans="1:13" ht="12.75" customHeight="1">
      <c r="A3682" s="42"/>
      <c r="B3682" s="50"/>
      <c r="C3682" s="39"/>
      <c r="D3682" s="38"/>
      <c r="E3682" s="49"/>
      <c r="F3682" s="41"/>
      <c r="G3682" s="41"/>
      <c r="H3682" s="41"/>
      <c r="I3682" s="41"/>
      <c r="J3682" s="41"/>
      <c r="K3682" s="41"/>
      <c r="L3682" s="42"/>
      <c r="M3682" s="43"/>
    </row>
    <row r="3683" spans="1:13" ht="12.75" customHeight="1">
      <c r="A3683" s="42"/>
      <c r="B3683" s="50"/>
      <c r="C3683" s="39"/>
      <c r="D3683" s="38"/>
      <c r="E3683" s="40"/>
      <c r="F3683" s="41"/>
      <c r="G3683" s="41"/>
      <c r="H3683" s="41"/>
      <c r="I3683" s="41"/>
      <c r="J3683" s="41"/>
      <c r="K3683" s="41"/>
      <c r="L3683" s="42"/>
      <c r="M3683" s="43"/>
    </row>
    <row r="3684" spans="1:13" ht="12.75" customHeight="1">
      <c r="A3684" s="42"/>
      <c r="B3684" s="50"/>
      <c r="C3684" s="39"/>
      <c r="D3684" s="38"/>
      <c r="E3684" s="40"/>
      <c r="F3684" s="41"/>
      <c r="G3684" s="41"/>
      <c r="H3684" s="41"/>
      <c r="I3684" s="41"/>
      <c r="J3684" s="41"/>
      <c r="K3684" s="41"/>
      <c r="L3684" s="42"/>
      <c r="M3684" s="43"/>
    </row>
    <row r="3685" spans="1:13" ht="12.75" customHeight="1">
      <c r="A3685" s="42"/>
      <c r="B3685" s="50"/>
      <c r="C3685" s="39"/>
      <c r="D3685" s="38"/>
      <c r="E3685" s="40"/>
      <c r="F3685" s="41"/>
      <c r="G3685" s="41"/>
      <c r="H3685" s="41"/>
      <c r="I3685" s="41"/>
      <c r="J3685" s="41"/>
      <c r="K3685" s="41"/>
      <c r="L3685" s="42"/>
      <c r="M3685" s="43"/>
    </row>
    <row r="3686" spans="1:13" ht="12.75" customHeight="1">
      <c r="A3686" s="42"/>
      <c r="B3686" s="50"/>
      <c r="C3686" s="39"/>
      <c r="D3686" s="38"/>
      <c r="E3686" s="40"/>
      <c r="F3686" s="41"/>
      <c r="G3686" s="41"/>
      <c r="H3686" s="41"/>
      <c r="I3686" s="41"/>
      <c r="J3686" s="41"/>
      <c r="K3686" s="41"/>
      <c r="L3686" s="42"/>
      <c r="M3686" s="43"/>
    </row>
    <row r="3687" spans="1:13" ht="12.75" customHeight="1">
      <c r="A3687" s="42"/>
      <c r="B3687" s="50"/>
      <c r="C3687" s="39"/>
      <c r="D3687" s="38"/>
      <c r="E3687" s="40"/>
      <c r="F3687" s="41"/>
      <c r="G3687" s="41"/>
      <c r="H3687" s="41"/>
      <c r="I3687" s="41"/>
      <c r="J3687" s="41"/>
      <c r="K3687" s="41"/>
      <c r="L3687" s="42"/>
      <c r="M3687" s="43"/>
    </row>
    <row r="3688" spans="1:13" ht="12.75" customHeight="1">
      <c r="A3688" s="42"/>
      <c r="B3688" s="50"/>
      <c r="C3688" s="39"/>
      <c r="D3688" s="38"/>
      <c r="E3688" s="40"/>
      <c r="F3688" s="41"/>
      <c r="G3688" s="41"/>
      <c r="H3688" s="41"/>
      <c r="I3688" s="41"/>
      <c r="J3688" s="41"/>
      <c r="K3688" s="41"/>
      <c r="L3688" s="42"/>
      <c r="M3688" s="43"/>
    </row>
    <row r="3689" spans="1:13" ht="12.75" customHeight="1">
      <c r="A3689" s="42"/>
      <c r="B3689" s="50"/>
      <c r="C3689" s="39"/>
      <c r="D3689" s="38"/>
      <c r="E3689" s="40"/>
      <c r="F3689" s="41"/>
      <c r="G3689" s="41"/>
      <c r="H3689" s="41"/>
      <c r="I3689" s="41"/>
      <c r="J3689" s="41"/>
      <c r="K3689" s="41"/>
      <c r="L3689" s="42"/>
      <c r="M3689" s="43"/>
    </row>
    <row r="3690" spans="1:13" ht="12.75" customHeight="1">
      <c r="A3690" s="42"/>
      <c r="B3690" s="50"/>
      <c r="C3690" s="39"/>
      <c r="D3690" s="38"/>
      <c r="E3690" s="40"/>
      <c r="F3690" s="41"/>
      <c r="G3690" s="41"/>
      <c r="H3690" s="41"/>
      <c r="I3690" s="41"/>
      <c r="J3690" s="41"/>
      <c r="K3690" s="41"/>
      <c r="L3690" s="42"/>
      <c r="M3690" s="43"/>
    </row>
    <row r="3691" spans="1:13" ht="12.75" customHeight="1">
      <c r="A3691" s="42"/>
      <c r="B3691" s="50"/>
      <c r="C3691" s="39"/>
      <c r="D3691" s="38"/>
      <c r="E3691" s="40"/>
      <c r="F3691" s="41"/>
      <c r="G3691" s="41"/>
      <c r="H3691" s="41"/>
      <c r="I3691" s="41"/>
      <c r="J3691" s="41"/>
      <c r="K3691" s="41"/>
      <c r="L3691" s="42"/>
      <c r="M3691" s="43"/>
    </row>
    <row r="3692" spans="1:13" ht="12.75" customHeight="1">
      <c r="A3692" s="42"/>
      <c r="B3692" s="50"/>
      <c r="C3692" s="39"/>
      <c r="D3692" s="38"/>
      <c r="E3692" s="40"/>
      <c r="F3692" s="41"/>
      <c r="G3692" s="41"/>
      <c r="H3692" s="41"/>
      <c r="I3692" s="41"/>
      <c r="J3692" s="41"/>
      <c r="K3692" s="41"/>
      <c r="L3692" s="42"/>
      <c r="M3692" s="43"/>
    </row>
    <row r="3693" spans="1:13" ht="12.75" customHeight="1">
      <c r="A3693" s="42"/>
      <c r="B3693" s="50"/>
      <c r="C3693" s="39"/>
      <c r="D3693" s="38"/>
      <c r="E3693" s="40"/>
      <c r="F3693" s="41"/>
      <c r="G3693" s="41"/>
      <c r="H3693" s="41"/>
      <c r="I3693" s="41"/>
      <c r="J3693" s="41"/>
      <c r="K3693" s="41"/>
      <c r="L3693" s="42"/>
      <c r="M3693" s="43"/>
    </row>
    <row r="3694" spans="1:13" ht="12.75" customHeight="1">
      <c r="A3694" s="42"/>
      <c r="B3694" s="50"/>
      <c r="C3694" s="39"/>
      <c r="D3694" s="38"/>
      <c r="E3694" s="40"/>
      <c r="F3694" s="41"/>
      <c r="G3694" s="41"/>
      <c r="H3694" s="41"/>
      <c r="I3694" s="41"/>
      <c r="J3694" s="41"/>
      <c r="K3694" s="41"/>
      <c r="L3694" s="42"/>
      <c r="M3694" s="43"/>
    </row>
    <row r="3695" spans="1:13" ht="12.75" customHeight="1">
      <c r="A3695" s="42"/>
      <c r="B3695" s="50"/>
      <c r="C3695" s="39"/>
      <c r="D3695" s="38"/>
      <c r="E3695" s="40"/>
      <c r="F3695" s="41"/>
      <c r="G3695" s="41"/>
      <c r="H3695" s="41"/>
      <c r="I3695" s="41"/>
      <c r="J3695" s="41"/>
      <c r="K3695" s="41"/>
      <c r="L3695" s="42"/>
      <c r="M3695" s="43"/>
    </row>
    <row r="3696" spans="1:13" ht="12.75" customHeight="1">
      <c r="A3696" s="42"/>
      <c r="B3696" s="50"/>
      <c r="C3696" s="39"/>
      <c r="D3696" s="38"/>
      <c r="E3696" s="40"/>
      <c r="F3696" s="41"/>
      <c r="G3696" s="41"/>
      <c r="H3696" s="41"/>
      <c r="I3696" s="41"/>
      <c r="J3696" s="41"/>
      <c r="K3696" s="41"/>
      <c r="L3696" s="42"/>
      <c r="M3696" s="43"/>
    </row>
    <row r="3697" spans="1:13" ht="12.75" customHeight="1">
      <c r="A3697" s="42"/>
      <c r="B3697" s="50"/>
      <c r="C3697" s="39"/>
      <c r="D3697" s="38"/>
      <c r="E3697" s="40"/>
      <c r="F3697" s="41"/>
      <c r="G3697" s="41"/>
      <c r="H3697" s="41"/>
      <c r="I3697" s="41"/>
      <c r="J3697" s="41"/>
      <c r="K3697" s="41"/>
      <c r="L3697" s="42"/>
      <c r="M3697" s="43"/>
    </row>
    <row r="3698" spans="1:13" ht="12.75" customHeight="1">
      <c r="A3698" s="42"/>
      <c r="B3698" s="50"/>
      <c r="C3698" s="39"/>
      <c r="D3698" s="38"/>
      <c r="E3698" s="40"/>
      <c r="F3698" s="41"/>
      <c r="G3698" s="41"/>
      <c r="H3698" s="41"/>
      <c r="I3698" s="41"/>
      <c r="J3698" s="41"/>
      <c r="K3698" s="41"/>
      <c r="L3698" s="42"/>
      <c r="M3698" s="43"/>
    </row>
    <row r="3699" spans="1:13" ht="12.75" customHeight="1">
      <c r="A3699" s="42"/>
      <c r="B3699" s="50"/>
      <c r="C3699" s="39"/>
      <c r="D3699" s="38"/>
      <c r="E3699" s="40"/>
      <c r="F3699" s="41"/>
      <c r="G3699" s="41"/>
      <c r="H3699" s="41"/>
      <c r="I3699" s="41"/>
      <c r="J3699" s="41"/>
      <c r="K3699" s="41"/>
      <c r="L3699" s="42"/>
      <c r="M3699" s="43"/>
    </row>
    <row r="3700" spans="1:13" ht="12.75" customHeight="1">
      <c r="A3700" s="42"/>
      <c r="B3700" s="50"/>
      <c r="C3700" s="39"/>
      <c r="D3700" s="38"/>
      <c r="E3700" s="40"/>
      <c r="F3700" s="41"/>
      <c r="G3700" s="41"/>
      <c r="H3700" s="41"/>
      <c r="I3700" s="41"/>
      <c r="J3700" s="41"/>
      <c r="K3700" s="41"/>
      <c r="L3700" s="42"/>
      <c r="M3700" s="43"/>
    </row>
    <row r="3701" spans="1:13" ht="12.75" customHeight="1">
      <c r="A3701" s="42"/>
      <c r="B3701" s="50"/>
      <c r="C3701" s="39"/>
      <c r="D3701" s="38"/>
      <c r="E3701" s="40"/>
      <c r="F3701" s="41"/>
      <c r="G3701" s="41"/>
      <c r="H3701" s="41"/>
      <c r="I3701" s="41"/>
      <c r="J3701" s="41"/>
      <c r="K3701" s="41"/>
      <c r="L3701" s="42"/>
      <c r="M3701" s="43"/>
    </row>
    <row r="3702" spans="1:13" ht="12.75" customHeight="1">
      <c r="A3702" s="42"/>
      <c r="B3702" s="50"/>
      <c r="C3702" s="39"/>
      <c r="D3702" s="38"/>
      <c r="E3702" s="40"/>
      <c r="F3702" s="41"/>
      <c r="G3702" s="41"/>
      <c r="H3702" s="41"/>
      <c r="I3702" s="41"/>
      <c r="J3702" s="41"/>
      <c r="K3702" s="41"/>
      <c r="L3702" s="42"/>
      <c r="M3702" s="43"/>
    </row>
    <row r="3703" spans="1:13" ht="12.75" customHeight="1">
      <c r="A3703" s="42"/>
      <c r="B3703" s="50"/>
      <c r="C3703" s="39"/>
      <c r="D3703" s="38"/>
      <c r="E3703" s="49"/>
      <c r="F3703" s="41"/>
      <c r="G3703" s="41"/>
      <c r="H3703" s="41"/>
      <c r="I3703" s="41"/>
      <c r="J3703" s="41"/>
      <c r="K3703" s="41"/>
      <c r="L3703" s="42"/>
      <c r="M3703" s="43"/>
    </row>
    <row r="3704" spans="1:13" ht="12.75" customHeight="1">
      <c r="A3704" s="42"/>
      <c r="B3704" s="50"/>
      <c r="C3704" s="39"/>
      <c r="D3704" s="38"/>
      <c r="E3704" s="40"/>
      <c r="F3704" s="41"/>
      <c r="G3704" s="41"/>
      <c r="H3704" s="41"/>
      <c r="I3704" s="41"/>
      <c r="J3704" s="41"/>
      <c r="K3704" s="41"/>
      <c r="L3704" s="42"/>
      <c r="M3704" s="43"/>
    </row>
    <row r="3705" spans="1:13" ht="12.75" customHeight="1">
      <c r="A3705" s="42"/>
      <c r="B3705" s="50"/>
      <c r="C3705" s="39"/>
      <c r="D3705" s="38"/>
      <c r="E3705" s="40"/>
      <c r="F3705" s="41"/>
      <c r="G3705" s="41"/>
      <c r="H3705" s="41"/>
      <c r="I3705" s="41"/>
      <c r="J3705" s="41"/>
      <c r="K3705" s="41"/>
      <c r="L3705" s="42"/>
      <c r="M3705" s="43"/>
    </row>
    <row r="3706" spans="1:13" ht="12.75" customHeight="1">
      <c r="A3706" s="42"/>
      <c r="B3706" s="50"/>
      <c r="C3706" s="39"/>
      <c r="D3706" s="38"/>
      <c r="E3706" s="40"/>
      <c r="F3706" s="41"/>
      <c r="G3706" s="41"/>
      <c r="H3706" s="41"/>
      <c r="I3706" s="41"/>
      <c r="J3706" s="41"/>
      <c r="K3706" s="41"/>
      <c r="L3706" s="42"/>
      <c r="M3706" s="43"/>
    </row>
    <row r="3707" spans="1:13" ht="12.75" customHeight="1">
      <c r="A3707" s="42"/>
      <c r="B3707" s="50"/>
      <c r="C3707" s="39"/>
      <c r="D3707" s="38"/>
      <c r="E3707" s="40"/>
      <c r="F3707" s="41"/>
      <c r="G3707" s="41"/>
      <c r="H3707" s="41"/>
      <c r="I3707" s="41"/>
      <c r="J3707" s="41"/>
      <c r="K3707" s="41"/>
      <c r="L3707" s="42"/>
      <c r="M3707" s="43"/>
    </row>
    <row r="3708" spans="1:13" ht="12.75" customHeight="1">
      <c r="A3708" s="42"/>
      <c r="B3708" s="50"/>
      <c r="C3708" s="39"/>
      <c r="D3708" s="38"/>
      <c r="E3708" s="40"/>
      <c r="F3708" s="41"/>
      <c r="G3708" s="41"/>
      <c r="H3708" s="41"/>
      <c r="I3708" s="41"/>
      <c r="J3708" s="41"/>
      <c r="K3708" s="41"/>
      <c r="L3708" s="42"/>
      <c r="M3708" s="43"/>
    </row>
    <row r="3709" spans="1:13" ht="12.75" customHeight="1">
      <c r="A3709" s="42"/>
      <c r="B3709" s="50"/>
      <c r="C3709" s="39"/>
      <c r="D3709" s="38"/>
      <c r="E3709" s="40"/>
      <c r="F3709" s="41"/>
      <c r="G3709" s="41"/>
      <c r="H3709" s="41"/>
      <c r="I3709" s="41"/>
      <c r="J3709" s="41"/>
      <c r="K3709" s="41"/>
      <c r="L3709" s="42"/>
      <c r="M3709" s="43"/>
    </row>
    <row r="3710" spans="1:13" ht="12.75" customHeight="1">
      <c r="A3710" s="42"/>
      <c r="B3710" s="50"/>
      <c r="C3710" s="39"/>
      <c r="D3710" s="38"/>
      <c r="E3710" s="40"/>
      <c r="F3710" s="41"/>
      <c r="G3710" s="41"/>
      <c r="H3710" s="41"/>
      <c r="I3710" s="41"/>
      <c r="J3710" s="41"/>
      <c r="K3710" s="41"/>
      <c r="L3710" s="42"/>
      <c r="M3710" s="43"/>
    </row>
    <row r="3711" spans="1:13" ht="12.75" customHeight="1">
      <c r="A3711" s="42"/>
      <c r="B3711" s="50"/>
      <c r="C3711" s="39"/>
      <c r="D3711" s="38"/>
      <c r="E3711" s="40"/>
      <c r="F3711" s="41"/>
      <c r="G3711" s="41"/>
      <c r="H3711" s="41"/>
      <c r="I3711" s="41"/>
      <c r="J3711" s="41"/>
      <c r="K3711" s="41"/>
      <c r="L3711" s="42"/>
      <c r="M3711" s="43"/>
    </row>
    <row r="3712" spans="1:13" ht="12.75" customHeight="1">
      <c r="A3712" s="42"/>
      <c r="B3712" s="50"/>
      <c r="C3712" s="39"/>
      <c r="D3712" s="38"/>
      <c r="E3712" s="40"/>
      <c r="F3712" s="41"/>
      <c r="G3712" s="41"/>
      <c r="H3712" s="41"/>
      <c r="I3712" s="41"/>
      <c r="J3712" s="41"/>
      <c r="K3712" s="41"/>
      <c r="L3712" s="42"/>
      <c r="M3712" s="43"/>
    </row>
    <row r="3713" spans="1:13" ht="12.75" customHeight="1">
      <c r="A3713" s="42"/>
      <c r="B3713" s="50"/>
      <c r="C3713" s="39"/>
      <c r="D3713" s="38"/>
      <c r="E3713" s="40"/>
      <c r="F3713" s="41"/>
      <c r="G3713" s="41"/>
      <c r="H3713" s="41"/>
      <c r="I3713" s="41"/>
      <c r="J3713" s="41"/>
      <c r="K3713" s="41"/>
      <c r="L3713" s="42"/>
      <c r="M3713" s="43"/>
    </row>
    <row r="3714" spans="1:13" ht="12.75" customHeight="1">
      <c r="A3714" s="42"/>
      <c r="B3714" s="50"/>
      <c r="C3714" s="39"/>
      <c r="D3714" s="38"/>
      <c r="E3714" s="40"/>
      <c r="F3714" s="41"/>
      <c r="G3714" s="41"/>
      <c r="H3714" s="41"/>
      <c r="I3714" s="41"/>
      <c r="J3714" s="41"/>
      <c r="K3714" s="41"/>
      <c r="L3714" s="42"/>
      <c r="M3714" s="43"/>
    </row>
    <row r="3715" spans="1:13" ht="12.75" customHeight="1">
      <c r="A3715" s="42"/>
      <c r="B3715" s="50"/>
      <c r="C3715" s="39"/>
      <c r="D3715" s="38"/>
      <c r="E3715" s="40"/>
      <c r="F3715" s="41"/>
      <c r="G3715" s="41"/>
      <c r="H3715" s="41"/>
      <c r="I3715" s="41"/>
      <c r="J3715" s="41"/>
      <c r="K3715" s="41"/>
      <c r="L3715" s="42"/>
      <c r="M3715" s="43"/>
    </row>
    <row r="3716" spans="1:13" ht="12.75" customHeight="1">
      <c r="A3716" s="42"/>
      <c r="B3716" s="50"/>
      <c r="C3716" s="39"/>
      <c r="D3716" s="38"/>
      <c r="E3716" s="40"/>
      <c r="F3716" s="41"/>
      <c r="G3716" s="41"/>
      <c r="H3716" s="41"/>
      <c r="I3716" s="41"/>
      <c r="J3716" s="41"/>
      <c r="K3716" s="41"/>
      <c r="L3716" s="42"/>
      <c r="M3716" s="43"/>
    </row>
    <row r="3717" spans="1:13" ht="12.75" customHeight="1">
      <c r="A3717" s="42"/>
      <c r="B3717" s="50"/>
      <c r="C3717" s="39"/>
      <c r="D3717" s="38"/>
      <c r="E3717" s="40"/>
      <c r="F3717" s="41"/>
      <c r="G3717" s="41"/>
      <c r="H3717" s="41"/>
      <c r="I3717" s="41"/>
      <c r="J3717" s="41"/>
      <c r="K3717" s="41"/>
      <c r="L3717" s="42"/>
      <c r="M3717" s="43"/>
    </row>
    <row r="3718" spans="1:13" ht="12.75" customHeight="1">
      <c r="A3718" s="42"/>
      <c r="B3718" s="50"/>
      <c r="C3718" s="39"/>
      <c r="D3718" s="38"/>
      <c r="E3718" s="40"/>
      <c r="F3718" s="41"/>
      <c r="G3718" s="41"/>
      <c r="H3718" s="41"/>
      <c r="I3718" s="41"/>
      <c r="J3718" s="41"/>
      <c r="K3718" s="41"/>
      <c r="L3718" s="42"/>
      <c r="M3718" s="43"/>
    </row>
    <row r="3719" spans="1:13" ht="12.75" customHeight="1">
      <c r="A3719" s="42"/>
      <c r="B3719" s="50"/>
      <c r="C3719" s="39"/>
      <c r="D3719" s="38"/>
      <c r="E3719" s="40"/>
      <c r="F3719" s="41"/>
      <c r="G3719" s="41"/>
      <c r="H3719" s="41"/>
      <c r="I3719" s="41"/>
      <c r="J3719" s="41"/>
      <c r="K3719" s="41"/>
      <c r="L3719" s="42"/>
      <c r="M3719" s="43"/>
    </row>
    <row r="3720" spans="1:13" ht="12.75" customHeight="1">
      <c r="A3720" s="42"/>
      <c r="B3720" s="50"/>
      <c r="C3720" s="39"/>
      <c r="D3720" s="38"/>
      <c r="E3720" s="40"/>
      <c r="F3720" s="41"/>
      <c r="G3720" s="41"/>
      <c r="H3720" s="41"/>
      <c r="I3720" s="41"/>
      <c r="J3720" s="41"/>
      <c r="K3720" s="41"/>
      <c r="L3720" s="42"/>
      <c r="M3720" s="43"/>
    </row>
    <row r="3721" spans="1:13" ht="12.75" customHeight="1">
      <c r="A3721" s="42"/>
      <c r="B3721" s="50"/>
      <c r="C3721" s="39"/>
      <c r="D3721" s="38"/>
      <c r="E3721" s="40"/>
      <c r="F3721" s="41"/>
      <c r="G3721" s="41"/>
      <c r="H3721" s="41"/>
      <c r="I3721" s="41"/>
      <c r="J3721" s="41"/>
      <c r="K3721" s="41"/>
      <c r="L3721" s="42"/>
      <c r="M3721" s="43"/>
    </row>
    <row r="3722" spans="1:13" ht="12.75" customHeight="1">
      <c r="A3722" s="42"/>
      <c r="B3722" s="50"/>
      <c r="C3722" s="39"/>
      <c r="D3722" s="38"/>
      <c r="E3722" s="40"/>
      <c r="F3722" s="41"/>
      <c r="G3722" s="41"/>
      <c r="H3722" s="41"/>
      <c r="I3722" s="41"/>
      <c r="J3722" s="41"/>
      <c r="K3722" s="41"/>
      <c r="L3722" s="42"/>
      <c r="M3722" s="43"/>
    </row>
    <row r="3723" spans="1:13" ht="12.75" customHeight="1">
      <c r="A3723" s="42"/>
      <c r="B3723" s="50"/>
      <c r="C3723" s="39"/>
      <c r="D3723" s="38"/>
      <c r="E3723" s="40"/>
      <c r="F3723" s="41"/>
      <c r="G3723" s="41"/>
      <c r="H3723" s="41"/>
      <c r="I3723" s="41"/>
      <c r="J3723" s="41"/>
      <c r="K3723" s="41"/>
      <c r="L3723" s="42"/>
      <c r="M3723" s="43"/>
    </row>
    <row r="3724" spans="1:13" ht="12.75" customHeight="1">
      <c r="A3724" s="42"/>
      <c r="B3724" s="50"/>
      <c r="C3724" s="39"/>
      <c r="D3724" s="38"/>
      <c r="E3724" s="49"/>
      <c r="F3724" s="41"/>
      <c r="G3724" s="41"/>
      <c r="H3724" s="41"/>
      <c r="I3724" s="41"/>
      <c r="J3724" s="41"/>
      <c r="K3724" s="41"/>
      <c r="L3724" s="42"/>
      <c r="M3724" s="43"/>
    </row>
    <row r="3725" spans="1:13" ht="12.75" customHeight="1">
      <c r="A3725" s="42"/>
      <c r="B3725" s="50"/>
      <c r="C3725" s="39"/>
      <c r="D3725" s="38"/>
      <c r="E3725" s="40"/>
      <c r="F3725" s="41"/>
      <c r="G3725" s="41"/>
      <c r="H3725" s="41"/>
      <c r="I3725" s="41"/>
      <c r="J3725" s="41"/>
      <c r="K3725" s="41"/>
      <c r="L3725" s="42"/>
      <c r="M3725" s="43"/>
    </row>
    <row r="3726" spans="1:13" ht="12.75" customHeight="1">
      <c r="A3726" s="42"/>
      <c r="B3726" s="50"/>
      <c r="C3726" s="39"/>
      <c r="D3726" s="38"/>
      <c r="E3726" s="40"/>
      <c r="F3726" s="41"/>
      <c r="G3726" s="41"/>
      <c r="H3726" s="41"/>
      <c r="I3726" s="41"/>
      <c r="J3726" s="41"/>
      <c r="K3726" s="41"/>
      <c r="L3726" s="42"/>
      <c r="M3726" s="43"/>
    </row>
    <row r="3727" spans="1:13" ht="12.75" customHeight="1">
      <c r="A3727" s="42"/>
      <c r="B3727" s="50"/>
      <c r="C3727" s="39"/>
      <c r="D3727" s="38"/>
      <c r="E3727" s="40"/>
      <c r="F3727" s="41"/>
      <c r="G3727" s="41"/>
      <c r="H3727" s="41"/>
      <c r="I3727" s="41"/>
      <c r="J3727" s="41"/>
      <c r="K3727" s="41"/>
      <c r="L3727" s="42"/>
      <c r="M3727" s="43"/>
    </row>
    <row r="3728" spans="1:13" ht="12.75" customHeight="1">
      <c r="A3728" s="42"/>
      <c r="B3728" s="50"/>
      <c r="C3728" s="39"/>
      <c r="D3728" s="38"/>
      <c r="E3728" s="40"/>
      <c r="F3728" s="41"/>
      <c r="G3728" s="41"/>
      <c r="H3728" s="41"/>
      <c r="I3728" s="41"/>
      <c r="J3728" s="41"/>
      <c r="K3728" s="41"/>
      <c r="L3728" s="42"/>
      <c r="M3728" s="43"/>
    </row>
    <row r="3729" spans="1:13" ht="12.75" customHeight="1">
      <c r="A3729" s="42"/>
      <c r="B3729" s="50"/>
      <c r="C3729" s="39"/>
      <c r="D3729" s="38"/>
      <c r="E3729" s="40"/>
      <c r="F3729" s="41"/>
      <c r="G3729" s="41"/>
      <c r="H3729" s="41"/>
      <c r="I3729" s="41"/>
      <c r="J3729" s="41"/>
      <c r="K3729" s="41"/>
      <c r="L3729" s="42"/>
      <c r="M3729" s="43"/>
    </row>
    <row r="3730" spans="1:13" ht="12.75" customHeight="1">
      <c r="A3730" s="42"/>
      <c r="B3730" s="50"/>
      <c r="C3730" s="39"/>
      <c r="D3730" s="38"/>
      <c r="E3730" s="40"/>
      <c r="F3730" s="41"/>
      <c r="G3730" s="41"/>
      <c r="H3730" s="41"/>
      <c r="I3730" s="41"/>
      <c r="J3730" s="41"/>
      <c r="K3730" s="41"/>
      <c r="L3730" s="42"/>
      <c r="M3730" s="43"/>
    </row>
    <row r="3731" spans="1:13" ht="12.75" customHeight="1">
      <c r="A3731" s="42"/>
      <c r="B3731" s="50"/>
      <c r="C3731" s="39"/>
      <c r="D3731" s="38"/>
      <c r="E3731" s="40"/>
      <c r="F3731" s="41"/>
      <c r="G3731" s="41"/>
      <c r="H3731" s="41"/>
      <c r="I3731" s="41"/>
      <c r="J3731" s="41"/>
      <c r="K3731" s="41"/>
      <c r="L3731" s="42"/>
      <c r="M3731" s="43"/>
    </row>
    <row r="3732" spans="1:13" ht="12.75" customHeight="1">
      <c r="A3732" s="42"/>
      <c r="B3732" s="50"/>
      <c r="C3732" s="39"/>
      <c r="D3732" s="38"/>
      <c r="E3732" s="40"/>
      <c r="F3732" s="41"/>
      <c r="G3732" s="41"/>
      <c r="H3732" s="41"/>
      <c r="I3732" s="41"/>
      <c r="J3732" s="41"/>
      <c r="K3732" s="41"/>
      <c r="L3732" s="42"/>
      <c r="M3732" s="43"/>
    </row>
    <row r="3733" spans="1:13" ht="12.75" customHeight="1">
      <c r="A3733" s="42"/>
      <c r="B3733" s="50"/>
      <c r="C3733" s="39"/>
      <c r="D3733" s="38"/>
      <c r="E3733" s="40"/>
      <c r="F3733" s="41"/>
      <c r="G3733" s="41"/>
      <c r="H3733" s="41"/>
      <c r="I3733" s="41"/>
      <c r="J3733" s="41"/>
      <c r="K3733" s="41"/>
      <c r="L3733" s="42"/>
      <c r="M3733" s="43"/>
    </row>
    <row r="3734" spans="1:13" ht="12.75" customHeight="1">
      <c r="A3734" s="42"/>
      <c r="B3734" s="50"/>
      <c r="C3734" s="39"/>
      <c r="D3734" s="38"/>
      <c r="E3734" s="40"/>
      <c r="F3734" s="41"/>
      <c r="G3734" s="41"/>
      <c r="H3734" s="41"/>
      <c r="I3734" s="41"/>
      <c r="J3734" s="41"/>
      <c r="K3734" s="41"/>
      <c r="L3734" s="42"/>
      <c r="M3734" s="43"/>
    </row>
    <row r="3735" spans="1:13" ht="12.75" customHeight="1">
      <c r="A3735" s="42"/>
      <c r="B3735" s="50"/>
      <c r="C3735" s="39"/>
      <c r="D3735" s="38"/>
      <c r="E3735" s="40"/>
      <c r="F3735" s="41"/>
      <c r="G3735" s="41"/>
      <c r="H3735" s="41"/>
      <c r="I3735" s="41"/>
      <c r="J3735" s="41"/>
      <c r="K3735" s="41"/>
      <c r="L3735" s="42"/>
      <c r="M3735" s="43"/>
    </row>
    <row r="3736" spans="1:13" ht="12.75" customHeight="1">
      <c r="A3736" s="42"/>
      <c r="B3736" s="50"/>
      <c r="C3736" s="39"/>
      <c r="D3736" s="38"/>
      <c r="E3736" s="40"/>
      <c r="F3736" s="41"/>
      <c r="G3736" s="41"/>
      <c r="H3736" s="41"/>
      <c r="I3736" s="41"/>
      <c r="J3736" s="41"/>
      <c r="K3736" s="41"/>
      <c r="L3736" s="42"/>
      <c r="M3736" s="43"/>
    </row>
    <row r="3737" spans="1:13" ht="12.75" customHeight="1">
      <c r="A3737" s="42"/>
      <c r="B3737" s="50"/>
      <c r="C3737" s="39"/>
      <c r="D3737" s="38"/>
      <c r="E3737" s="40"/>
      <c r="F3737" s="41"/>
      <c r="G3737" s="41"/>
      <c r="H3737" s="41"/>
      <c r="I3737" s="41"/>
      <c r="J3737" s="41"/>
      <c r="K3737" s="41"/>
      <c r="L3737" s="42"/>
      <c r="M3737" s="43"/>
    </row>
    <row r="3738" spans="1:13" ht="12.75" customHeight="1">
      <c r="A3738" s="42"/>
      <c r="B3738" s="50"/>
      <c r="C3738" s="39"/>
      <c r="D3738" s="38"/>
      <c r="E3738" s="40"/>
      <c r="F3738" s="41"/>
      <c r="G3738" s="41"/>
      <c r="H3738" s="41"/>
      <c r="I3738" s="41"/>
      <c r="J3738" s="41"/>
      <c r="K3738" s="41"/>
      <c r="L3738" s="42"/>
      <c r="M3738" s="43"/>
    </row>
    <row r="3739" spans="1:13" ht="12.75" customHeight="1">
      <c r="A3739" s="42"/>
      <c r="B3739" s="50"/>
      <c r="C3739" s="39"/>
      <c r="D3739" s="38"/>
      <c r="E3739" s="40"/>
      <c r="F3739" s="41"/>
      <c r="G3739" s="41"/>
      <c r="H3739" s="41"/>
      <c r="I3739" s="41"/>
      <c r="J3739" s="41"/>
      <c r="K3739" s="41"/>
      <c r="L3739" s="42"/>
      <c r="M3739" s="43"/>
    </row>
    <row r="3740" spans="1:13" ht="12.75" customHeight="1">
      <c r="A3740" s="42"/>
      <c r="B3740" s="50"/>
      <c r="C3740" s="39"/>
      <c r="D3740" s="38"/>
      <c r="E3740" s="40"/>
      <c r="F3740" s="41"/>
      <c r="G3740" s="41"/>
      <c r="H3740" s="41"/>
      <c r="I3740" s="41"/>
      <c r="J3740" s="41"/>
      <c r="K3740" s="41"/>
      <c r="L3740" s="42"/>
      <c r="M3740" s="43"/>
    </row>
    <row r="3741" spans="1:13" ht="12.75" customHeight="1">
      <c r="A3741" s="42"/>
      <c r="B3741" s="50"/>
      <c r="C3741" s="39"/>
      <c r="D3741" s="38"/>
      <c r="E3741" s="40"/>
      <c r="F3741" s="41"/>
      <c r="G3741" s="41"/>
      <c r="H3741" s="41"/>
      <c r="I3741" s="41"/>
      <c r="J3741" s="41"/>
      <c r="K3741" s="41"/>
      <c r="L3741" s="42"/>
      <c r="M3741" s="43"/>
    </row>
    <row r="3742" spans="1:13" ht="12.75" customHeight="1">
      <c r="A3742" s="42"/>
      <c r="B3742" s="50"/>
      <c r="C3742" s="39"/>
      <c r="D3742" s="38"/>
      <c r="E3742" s="40"/>
      <c r="F3742" s="41"/>
      <c r="G3742" s="41"/>
      <c r="H3742" s="41"/>
      <c r="I3742" s="41"/>
      <c r="J3742" s="41"/>
      <c r="K3742" s="41"/>
      <c r="L3742" s="42"/>
      <c r="M3742" s="43"/>
    </row>
    <row r="3743" spans="1:13" ht="12.75" customHeight="1">
      <c r="A3743" s="42"/>
      <c r="B3743" s="50"/>
      <c r="C3743" s="39"/>
      <c r="D3743" s="38"/>
      <c r="E3743" s="40"/>
      <c r="F3743" s="41"/>
      <c r="G3743" s="41"/>
      <c r="H3743" s="41"/>
      <c r="I3743" s="41"/>
      <c r="J3743" s="41"/>
      <c r="K3743" s="41"/>
      <c r="L3743" s="42"/>
      <c r="M3743" s="43"/>
    </row>
    <row r="3744" spans="1:13" ht="12.75" customHeight="1">
      <c r="A3744" s="42"/>
      <c r="B3744" s="50"/>
      <c r="C3744" s="39"/>
      <c r="D3744" s="38"/>
      <c r="E3744" s="40"/>
      <c r="F3744" s="41"/>
      <c r="G3744" s="41"/>
      <c r="H3744" s="41"/>
      <c r="I3744" s="41"/>
      <c r="J3744" s="41"/>
      <c r="K3744" s="41"/>
      <c r="L3744" s="42"/>
      <c r="M3744" s="43"/>
    </row>
    <row r="3745" spans="1:13" ht="12.75" customHeight="1">
      <c r="A3745" s="42"/>
      <c r="B3745" s="50"/>
      <c r="C3745" s="39"/>
      <c r="D3745" s="38"/>
      <c r="E3745" s="49"/>
      <c r="F3745" s="41"/>
      <c r="G3745" s="41"/>
      <c r="H3745" s="41"/>
      <c r="I3745" s="41"/>
      <c r="J3745" s="41"/>
      <c r="K3745" s="41"/>
      <c r="L3745" s="42"/>
      <c r="M3745" s="43"/>
    </row>
    <row r="3746" spans="1:13" ht="12.75" customHeight="1">
      <c r="A3746" s="42"/>
      <c r="B3746" s="50"/>
      <c r="C3746" s="39"/>
      <c r="D3746" s="38"/>
      <c r="E3746" s="40"/>
      <c r="F3746" s="41"/>
      <c r="G3746" s="41"/>
      <c r="H3746" s="41"/>
      <c r="I3746" s="41"/>
      <c r="J3746" s="41"/>
      <c r="K3746" s="41"/>
      <c r="L3746" s="42"/>
      <c r="M3746" s="43"/>
    </row>
    <row r="3747" spans="1:13" ht="12.75" customHeight="1">
      <c r="A3747" s="42"/>
      <c r="B3747" s="50"/>
      <c r="C3747" s="39"/>
      <c r="D3747" s="38"/>
      <c r="E3747" s="40"/>
      <c r="F3747" s="41"/>
      <c r="G3747" s="41"/>
      <c r="H3747" s="41"/>
      <c r="I3747" s="41"/>
      <c r="J3747" s="41"/>
      <c r="K3747" s="41"/>
      <c r="L3747" s="42"/>
      <c r="M3747" s="43"/>
    </row>
    <row r="3748" spans="1:13" ht="12.75" customHeight="1">
      <c r="A3748" s="42"/>
      <c r="B3748" s="50"/>
      <c r="C3748" s="39"/>
      <c r="D3748" s="38"/>
      <c r="E3748" s="40"/>
      <c r="F3748" s="41"/>
      <c r="G3748" s="41"/>
      <c r="H3748" s="41"/>
      <c r="I3748" s="41"/>
      <c r="J3748" s="41"/>
      <c r="K3748" s="41"/>
      <c r="L3748" s="42"/>
      <c r="M3748" s="43"/>
    </row>
    <row r="3749" spans="1:13" ht="12.75" customHeight="1">
      <c r="A3749" s="42"/>
      <c r="B3749" s="50"/>
      <c r="C3749" s="39"/>
      <c r="D3749" s="38"/>
      <c r="E3749" s="40"/>
      <c r="F3749" s="41"/>
      <c r="G3749" s="41"/>
      <c r="H3749" s="41"/>
      <c r="I3749" s="41"/>
      <c r="J3749" s="41"/>
      <c r="K3749" s="41"/>
      <c r="L3749" s="42"/>
      <c r="M3749" s="43"/>
    </row>
    <row r="3750" spans="1:13" ht="12.75" customHeight="1">
      <c r="A3750" s="42"/>
      <c r="B3750" s="50"/>
      <c r="C3750" s="39"/>
      <c r="D3750" s="38"/>
      <c r="E3750" s="40"/>
      <c r="F3750" s="41"/>
      <c r="G3750" s="41"/>
      <c r="H3750" s="41"/>
      <c r="I3750" s="41"/>
      <c r="J3750" s="41"/>
      <c r="K3750" s="41"/>
      <c r="L3750" s="42"/>
      <c r="M3750" s="43"/>
    </row>
    <row r="3751" spans="1:13" ht="12.75" customHeight="1">
      <c r="A3751" s="42"/>
      <c r="B3751" s="50"/>
      <c r="C3751" s="39"/>
      <c r="D3751" s="38"/>
      <c r="E3751" s="40"/>
      <c r="F3751" s="41"/>
      <c r="G3751" s="41"/>
      <c r="H3751" s="41"/>
      <c r="I3751" s="41"/>
      <c r="J3751" s="41"/>
      <c r="K3751" s="41"/>
      <c r="L3751" s="42"/>
      <c r="M3751" s="43"/>
    </row>
    <row r="3752" spans="1:13" ht="12.75" customHeight="1">
      <c r="A3752" s="42"/>
      <c r="B3752" s="50"/>
      <c r="C3752" s="39"/>
      <c r="D3752" s="38"/>
      <c r="E3752" s="40"/>
      <c r="F3752" s="41"/>
      <c r="G3752" s="41"/>
      <c r="H3752" s="41"/>
      <c r="I3752" s="41"/>
      <c r="J3752" s="41"/>
      <c r="K3752" s="41"/>
      <c r="L3752" s="42"/>
      <c r="M3752" s="43"/>
    </row>
    <row r="3753" spans="1:13" ht="12.75" customHeight="1">
      <c r="A3753" s="42"/>
      <c r="B3753" s="50"/>
      <c r="C3753" s="39"/>
      <c r="D3753" s="38"/>
      <c r="E3753" s="40"/>
      <c r="F3753" s="41"/>
      <c r="G3753" s="41"/>
      <c r="H3753" s="41"/>
      <c r="I3753" s="41"/>
      <c r="J3753" s="41"/>
      <c r="K3753" s="41"/>
      <c r="L3753" s="42"/>
      <c r="M3753" s="43"/>
    </row>
    <row r="3754" spans="1:13" ht="12.75" customHeight="1">
      <c r="A3754" s="42"/>
      <c r="B3754" s="50"/>
      <c r="C3754" s="39"/>
      <c r="D3754" s="38"/>
      <c r="E3754" s="40"/>
      <c r="F3754" s="41"/>
      <c r="G3754" s="41"/>
      <c r="H3754" s="41"/>
      <c r="I3754" s="41"/>
      <c r="J3754" s="41"/>
      <c r="K3754" s="41"/>
      <c r="L3754" s="42"/>
      <c r="M3754" s="43"/>
    </row>
    <row r="3755" spans="1:13" ht="12.75" customHeight="1">
      <c r="A3755" s="42"/>
      <c r="B3755" s="50"/>
      <c r="C3755" s="39"/>
      <c r="D3755" s="38"/>
      <c r="E3755" s="40"/>
      <c r="F3755" s="41"/>
      <c r="G3755" s="41"/>
      <c r="H3755" s="41"/>
      <c r="I3755" s="41"/>
      <c r="J3755" s="41"/>
      <c r="K3755" s="41"/>
      <c r="L3755" s="42"/>
      <c r="M3755" s="43"/>
    </row>
    <row r="3756" spans="1:13" ht="12.75" customHeight="1">
      <c r="A3756" s="42"/>
      <c r="B3756" s="50"/>
      <c r="C3756" s="39"/>
      <c r="D3756" s="38"/>
      <c r="E3756" s="40"/>
      <c r="F3756" s="41"/>
      <c r="G3756" s="41"/>
      <c r="H3756" s="41"/>
      <c r="I3756" s="41"/>
      <c r="J3756" s="41"/>
      <c r="K3756" s="41"/>
      <c r="L3756" s="42"/>
      <c r="M3756" s="43"/>
    </row>
    <row r="3757" spans="1:13" ht="12.75" customHeight="1">
      <c r="A3757" s="42"/>
      <c r="B3757" s="50"/>
      <c r="C3757" s="39"/>
      <c r="D3757" s="38"/>
      <c r="E3757" s="40"/>
      <c r="F3757" s="41"/>
      <c r="G3757" s="41"/>
      <c r="H3757" s="41"/>
      <c r="I3757" s="41"/>
      <c r="J3757" s="41"/>
      <c r="K3757" s="41"/>
      <c r="L3757" s="42"/>
      <c r="M3757" s="43"/>
    </row>
    <row r="3758" spans="1:13" ht="12.75" customHeight="1">
      <c r="A3758" s="42"/>
      <c r="B3758" s="50"/>
      <c r="C3758" s="39"/>
      <c r="D3758" s="38"/>
      <c r="E3758" s="40"/>
      <c r="F3758" s="41"/>
      <c r="G3758" s="41"/>
      <c r="H3758" s="41"/>
      <c r="I3758" s="41"/>
      <c r="J3758" s="41"/>
      <c r="K3758" s="41"/>
      <c r="L3758" s="42"/>
      <c r="M3758" s="43"/>
    </row>
    <row r="3759" spans="1:13" ht="12.75" customHeight="1">
      <c r="A3759" s="42"/>
      <c r="B3759" s="50"/>
      <c r="C3759" s="39"/>
      <c r="D3759" s="38"/>
      <c r="E3759" s="40"/>
      <c r="F3759" s="41"/>
      <c r="G3759" s="41"/>
      <c r="H3759" s="41"/>
      <c r="I3759" s="41"/>
      <c r="J3759" s="41"/>
      <c r="K3759" s="41"/>
      <c r="L3759" s="42"/>
      <c r="M3759" s="43"/>
    </row>
    <row r="3760" spans="1:13" ht="12.75" customHeight="1">
      <c r="A3760" s="42"/>
      <c r="B3760" s="50"/>
      <c r="C3760" s="39"/>
      <c r="D3760" s="38"/>
      <c r="E3760" s="40"/>
      <c r="F3760" s="41"/>
      <c r="G3760" s="41"/>
      <c r="H3760" s="41"/>
      <c r="I3760" s="41"/>
      <c r="J3760" s="41"/>
      <c r="K3760" s="41"/>
      <c r="L3760" s="42"/>
      <c r="M3760" s="43"/>
    </row>
    <row r="3761" spans="1:13" ht="12.75" customHeight="1">
      <c r="A3761" s="42"/>
      <c r="B3761" s="50"/>
      <c r="C3761" s="39"/>
      <c r="D3761" s="38"/>
      <c r="E3761" s="40"/>
      <c r="F3761" s="41"/>
      <c r="G3761" s="41"/>
      <c r="H3761" s="41"/>
      <c r="I3761" s="41"/>
      <c r="J3761" s="41"/>
      <c r="K3761" s="41"/>
      <c r="L3761" s="42"/>
      <c r="M3761" s="43"/>
    </row>
    <row r="3762" spans="1:13" ht="12.75" customHeight="1">
      <c r="A3762" s="42"/>
      <c r="B3762" s="50"/>
      <c r="C3762" s="39"/>
      <c r="D3762" s="38"/>
      <c r="E3762" s="40"/>
      <c r="F3762" s="41"/>
      <c r="G3762" s="41"/>
      <c r="H3762" s="41"/>
      <c r="I3762" s="41"/>
      <c r="J3762" s="41"/>
      <c r="K3762" s="41"/>
      <c r="L3762" s="42"/>
      <c r="M3762" s="43"/>
    </row>
    <row r="3763" spans="1:13" ht="12.75" customHeight="1">
      <c r="A3763" s="42"/>
      <c r="B3763" s="50"/>
      <c r="C3763" s="39"/>
      <c r="D3763" s="38"/>
      <c r="E3763" s="40"/>
      <c r="F3763" s="41"/>
      <c r="G3763" s="41"/>
      <c r="H3763" s="41"/>
      <c r="I3763" s="41"/>
      <c r="J3763" s="41"/>
      <c r="K3763" s="41"/>
      <c r="L3763" s="42"/>
      <c r="M3763" s="43"/>
    </row>
    <row r="3764" spans="1:13" ht="12.75" customHeight="1">
      <c r="A3764" s="42"/>
      <c r="B3764" s="50"/>
      <c r="C3764" s="39"/>
      <c r="D3764" s="38"/>
      <c r="E3764" s="40"/>
      <c r="F3764" s="41"/>
      <c r="G3764" s="41"/>
      <c r="H3764" s="41"/>
      <c r="I3764" s="41"/>
      <c r="J3764" s="41"/>
      <c r="K3764" s="41"/>
      <c r="L3764" s="42"/>
      <c r="M3764" s="43"/>
    </row>
    <row r="3765" spans="1:13" ht="12.75" customHeight="1">
      <c r="A3765" s="42"/>
      <c r="B3765" s="50"/>
      <c r="C3765" s="39"/>
      <c r="D3765" s="38"/>
      <c r="E3765" s="40"/>
      <c r="F3765" s="41"/>
      <c r="G3765" s="41"/>
      <c r="H3765" s="41"/>
      <c r="I3765" s="41"/>
      <c r="J3765" s="41"/>
      <c r="K3765" s="41"/>
      <c r="L3765" s="42"/>
      <c r="M3765" s="43"/>
    </row>
    <row r="3766" spans="1:13" ht="12.75" customHeight="1">
      <c r="A3766" s="42"/>
      <c r="B3766" s="50"/>
      <c r="C3766" s="39"/>
      <c r="D3766" s="38"/>
      <c r="E3766" s="49"/>
      <c r="F3766" s="41"/>
      <c r="G3766" s="41"/>
      <c r="H3766" s="41"/>
      <c r="I3766" s="41"/>
      <c r="J3766" s="41"/>
      <c r="K3766" s="41"/>
      <c r="L3766" s="42"/>
      <c r="M3766" s="43"/>
    </row>
    <row r="3767" spans="1:13" ht="12.75" customHeight="1">
      <c r="A3767" s="42"/>
      <c r="B3767" s="50"/>
      <c r="C3767" s="39"/>
      <c r="D3767" s="38"/>
      <c r="E3767" s="40"/>
      <c r="F3767" s="41"/>
      <c r="G3767" s="41"/>
      <c r="H3767" s="41"/>
      <c r="I3767" s="41"/>
      <c r="J3767" s="41"/>
      <c r="K3767" s="41"/>
      <c r="L3767" s="42"/>
      <c r="M3767" s="43"/>
    </row>
    <row r="3768" spans="1:13" ht="12.75" customHeight="1">
      <c r="A3768" s="42"/>
      <c r="B3768" s="50"/>
      <c r="C3768" s="39"/>
      <c r="D3768" s="38"/>
      <c r="E3768" s="40"/>
      <c r="F3768" s="41"/>
      <c r="G3768" s="41"/>
      <c r="H3768" s="41"/>
      <c r="I3768" s="41"/>
      <c r="J3768" s="41"/>
      <c r="K3768" s="41"/>
      <c r="L3768" s="42"/>
      <c r="M3768" s="43"/>
    </row>
    <row r="3769" spans="1:13" ht="12.75" customHeight="1">
      <c r="A3769" s="42"/>
      <c r="B3769" s="50"/>
      <c r="C3769" s="39"/>
      <c r="D3769" s="38"/>
      <c r="E3769" s="40"/>
      <c r="F3769" s="41"/>
      <c r="G3769" s="41"/>
      <c r="H3769" s="41"/>
      <c r="I3769" s="41"/>
      <c r="J3769" s="41"/>
      <c r="K3769" s="41"/>
      <c r="L3769" s="42"/>
      <c r="M3769" s="43"/>
    </row>
    <row r="3770" spans="1:13" ht="12.75" customHeight="1">
      <c r="A3770" s="42"/>
      <c r="B3770" s="50"/>
      <c r="C3770" s="39"/>
      <c r="D3770" s="38"/>
      <c r="E3770" s="40"/>
      <c r="F3770" s="41"/>
      <c r="G3770" s="41"/>
      <c r="H3770" s="41"/>
      <c r="I3770" s="41"/>
      <c r="J3770" s="41"/>
      <c r="K3770" s="41"/>
      <c r="L3770" s="42"/>
      <c r="M3770" s="43"/>
    </row>
    <row r="3771" spans="1:13" ht="12.75" customHeight="1">
      <c r="A3771" s="42"/>
      <c r="B3771" s="50"/>
      <c r="C3771" s="39"/>
      <c r="D3771" s="38"/>
      <c r="E3771" s="40"/>
      <c r="F3771" s="41"/>
      <c r="G3771" s="41"/>
      <c r="H3771" s="41"/>
      <c r="I3771" s="41"/>
      <c r="J3771" s="41"/>
      <c r="K3771" s="41"/>
      <c r="L3771" s="42"/>
      <c r="M3771" s="43"/>
    </row>
    <row r="3772" spans="1:13" ht="12.75" customHeight="1">
      <c r="A3772" s="42"/>
      <c r="B3772" s="50"/>
      <c r="C3772" s="39"/>
      <c r="D3772" s="38"/>
      <c r="E3772" s="40"/>
      <c r="F3772" s="41"/>
      <c r="G3772" s="41"/>
      <c r="H3772" s="41"/>
      <c r="I3772" s="41"/>
      <c r="J3772" s="41"/>
      <c r="K3772" s="41"/>
      <c r="L3772" s="42"/>
      <c r="M3772" s="43"/>
    </row>
    <row r="3773" spans="1:13" ht="12.75" customHeight="1">
      <c r="A3773" s="42"/>
      <c r="B3773" s="50"/>
      <c r="C3773" s="39"/>
      <c r="D3773" s="38"/>
      <c r="E3773" s="40"/>
      <c r="F3773" s="41"/>
      <c r="G3773" s="41"/>
      <c r="H3773" s="41"/>
      <c r="I3773" s="41"/>
      <c r="J3773" s="41"/>
      <c r="K3773" s="41"/>
      <c r="L3773" s="42"/>
      <c r="M3773" s="43"/>
    </row>
    <row r="3774" spans="1:13" ht="12.75" customHeight="1">
      <c r="A3774" s="42"/>
      <c r="B3774" s="50"/>
      <c r="C3774" s="39"/>
      <c r="D3774" s="38"/>
      <c r="E3774" s="40"/>
      <c r="F3774" s="41"/>
      <c r="G3774" s="41"/>
      <c r="H3774" s="41"/>
      <c r="I3774" s="41"/>
      <c r="J3774" s="41"/>
      <c r="K3774" s="41"/>
      <c r="L3774" s="42"/>
      <c r="M3774" s="43"/>
    </row>
    <row r="3775" spans="1:13" ht="12.75" customHeight="1">
      <c r="A3775" s="42"/>
      <c r="B3775" s="50"/>
      <c r="C3775" s="39"/>
      <c r="D3775" s="38"/>
      <c r="E3775" s="40"/>
      <c r="F3775" s="41"/>
      <c r="G3775" s="41"/>
      <c r="H3775" s="41"/>
      <c r="I3775" s="41"/>
      <c r="J3775" s="41"/>
      <c r="K3775" s="41"/>
      <c r="L3775" s="42"/>
      <c r="M3775" s="43"/>
    </row>
    <row r="3776" spans="1:13" ht="12.75" customHeight="1">
      <c r="A3776" s="42"/>
      <c r="B3776" s="50"/>
      <c r="C3776" s="39"/>
      <c r="D3776" s="38"/>
      <c r="E3776" s="40"/>
      <c r="F3776" s="41"/>
      <c r="G3776" s="41"/>
      <c r="H3776" s="41"/>
      <c r="I3776" s="41"/>
      <c r="J3776" s="41"/>
      <c r="K3776" s="41"/>
      <c r="L3776" s="42"/>
      <c r="M3776" s="43"/>
    </row>
    <row r="3777" spans="1:13" ht="12.75" customHeight="1">
      <c r="A3777" s="42"/>
      <c r="B3777" s="50"/>
      <c r="C3777" s="39"/>
      <c r="D3777" s="38"/>
      <c r="E3777" s="40"/>
      <c r="F3777" s="41"/>
      <c r="G3777" s="41"/>
      <c r="H3777" s="41"/>
      <c r="I3777" s="41"/>
      <c r="J3777" s="41"/>
      <c r="K3777" s="41"/>
      <c r="L3777" s="42"/>
      <c r="M3777" s="43"/>
    </row>
    <row r="3778" spans="1:13" ht="12.75" customHeight="1">
      <c r="A3778" s="42"/>
      <c r="B3778" s="50"/>
      <c r="C3778" s="39"/>
      <c r="D3778" s="38"/>
      <c r="E3778" s="40"/>
      <c r="F3778" s="41"/>
      <c r="G3778" s="41"/>
      <c r="H3778" s="41"/>
      <c r="I3778" s="41"/>
      <c r="J3778" s="41"/>
      <c r="K3778" s="41"/>
      <c r="L3778" s="42"/>
      <c r="M3778" s="43"/>
    </row>
    <row r="3779" spans="1:13" ht="12.75" customHeight="1">
      <c r="A3779" s="42"/>
      <c r="B3779" s="50"/>
      <c r="C3779" s="39"/>
      <c r="D3779" s="38"/>
      <c r="E3779" s="40"/>
      <c r="F3779" s="41"/>
      <c r="G3779" s="41"/>
      <c r="H3779" s="41"/>
      <c r="I3779" s="41"/>
      <c r="J3779" s="41"/>
      <c r="K3779" s="41"/>
      <c r="L3779" s="42"/>
      <c r="M3779" s="43"/>
    </row>
    <row r="3780" spans="1:13" ht="12.75" customHeight="1">
      <c r="A3780" s="42"/>
      <c r="B3780" s="50"/>
      <c r="C3780" s="39"/>
      <c r="D3780" s="38"/>
      <c r="E3780" s="40"/>
      <c r="F3780" s="41"/>
      <c r="G3780" s="41"/>
      <c r="H3780" s="41"/>
      <c r="I3780" s="41"/>
      <c r="J3780" s="41"/>
      <c r="K3780" s="41"/>
      <c r="L3780" s="42"/>
      <c r="M3780" s="43"/>
    </row>
    <row r="3781" spans="1:13" ht="12.75" customHeight="1">
      <c r="A3781" s="42"/>
      <c r="B3781" s="50"/>
      <c r="C3781" s="39"/>
      <c r="D3781" s="38"/>
      <c r="E3781" s="40"/>
      <c r="F3781" s="41"/>
      <c r="G3781" s="41"/>
      <c r="H3781" s="41"/>
      <c r="I3781" s="41"/>
      <c r="J3781" s="41"/>
      <c r="K3781" s="41"/>
      <c r="L3781" s="42"/>
      <c r="M3781" s="43"/>
    </row>
    <row r="3782" spans="1:13" ht="12.75" customHeight="1">
      <c r="A3782" s="42"/>
      <c r="B3782" s="50"/>
      <c r="C3782" s="39"/>
      <c r="D3782" s="38"/>
      <c r="E3782" s="40"/>
      <c r="F3782" s="41"/>
      <c r="G3782" s="41"/>
      <c r="H3782" s="41"/>
      <c r="I3782" s="41"/>
      <c r="J3782" s="41"/>
      <c r="K3782" s="41"/>
      <c r="L3782" s="42"/>
      <c r="M3782" s="43"/>
    </row>
    <row r="3783" spans="1:13" ht="12.75" customHeight="1">
      <c r="A3783" s="42"/>
      <c r="B3783" s="50"/>
      <c r="C3783" s="39"/>
      <c r="D3783" s="38"/>
      <c r="E3783" s="40"/>
      <c r="F3783" s="41"/>
      <c r="G3783" s="41"/>
      <c r="H3783" s="41"/>
      <c r="I3783" s="41"/>
      <c r="J3783" s="41"/>
      <c r="K3783" s="41"/>
      <c r="L3783" s="42"/>
      <c r="M3783" s="43"/>
    </row>
    <row r="3784" spans="1:13" ht="12.75" customHeight="1">
      <c r="A3784" s="42"/>
      <c r="B3784" s="50"/>
      <c r="C3784" s="39"/>
      <c r="D3784" s="38"/>
      <c r="E3784" s="40"/>
      <c r="F3784" s="41"/>
      <c r="G3784" s="41"/>
      <c r="H3784" s="41"/>
      <c r="I3784" s="41"/>
      <c r="J3784" s="41"/>
      <c r="K3784" s="41"/>
      <c r="L3784" s="42"/>
      <c r="M3784" s="43"/>
    </row>
    <row r="3785" spans="1:13" ht="12.75" customHeight="1">
      <c r="A3785" s="42"/>
      <c r="B3785" s="50"/>
      <c r="C3785" s="39"/>
      <c r="D3785" s="38"/>
      <c r="E3785" s="40"/>
      <c r="F3785" s="41"/>
      <c r="G3785" s="41"/>
      <c r="H3785" s="41"/>
      <c r="I3785" s="41"/>
      <c r="J3785" s="41"/>
      <c r="K3785" s="41"/>
      <c r="L3785" s="42"/>
      <c r="M3785" s="43"/>
    </row>
    <row r="3786" spans="1:13" ht="12.75" customHeight="1">
      <c r="A3786" s="42"/>
      <c r="B3786" s="50"/>
      <c r="C3786" s="39"/>
      <c r="D3786" s="38"/>
      <c r="E3786" s="40"/>
      <c r="F3786" s="41"/>
      <c r="G3786" s="41"/>
      <c r="H3786" s="41"/>
      <c r="I3786" s="41"/>
      <c r="J3786" s="41"/>
      <c r="K3786" s="41"/>
      <c r="L3786" s="42"/>
      <c r="M3786" s="43"/>
    </row>
    <row r="3787" spans="1:13" ht="12.75" customHeight="1">
      <c r="A3787" s="42"/>
      <c r="B3787" s="50"/>
      <c r="C3787" s="39"/>
      <c r="D3787" s="38"/>
      <c r="E3787" s="49"/>
      <c r="F3787" s="41"/>
      <c r="G3787" s="41"/>
      <c r="H3787" s="41"/>
      <c r="I3787" s="41"/>
      <c r="J3787" s="41"/>
      <c r="K3787" s="41"/>
      <c r="L3787" s="42"/>
      <c r="M3787" s="43"/>
    </row>
    <row r="3788" spans="1:13" ht="12.75" customHeight="1">
      <c r="A3788" s="42"/>
      <c r="B3788" s="50"/>
      <c r="C3788" s="39"/>
      <c r="D3788" s="38"/>
      <c r="E3788" s="40"/>
      <c r="F3788" s="41"/>
      <c r="G3788" s="41"/>
      <c r="H3788" s="41"/>
      <c r="I3788" s="41"/>
      <c r="J3788" s="41"/>
      <c r="K3788" s="41"/>
      <c r="L3788" s="42"/>
      <c r="M3788" s="43"/>
    </row>
    <row r="3789" spans="1:13" ht="12.75" customHeight="1">
      <c r="A3789" s="42"/>
      <c r="B3789" s="50"/>
      <c r="C3789" s="39"/>
      <c r="D3789" s="38"/>
      <c r="E3789" s="40"/>
      <c r="F3789" s="41"/>
      <c r="G3789" s="41"/>
      <c r="H3789" s="41"/>
      <c r="I3789" s="41"/>
      <c r="J3789" s="41"/>
      <c r="K3789" s="41"/>
      <c r="L3789" s="42"/>
      <c r="M3789" s="43"/>
    </row>
    <row r="3790" spans="1:13" ht="12.75" customHeight="1">
      <c r="A3790" s="42"/>
      <c r="B3790" s="50"/>
      <c r="C3790" s="39"/>
      <c r="D3790" s="38"/>
      <c r="E3790" s="40"/>
      <c r="F3790" s="41"/>
      <c r="G3790" s="41"/>
      <c r="H3790" s="41"/>
      <c r="I3790" s="41"/>
      <c r="J3790" s="41"/>
      <c r="K3790" s="41"/>
      <c r="L3790" s="42"/>
      <c r="M3790" s="43"/>
    </row>
    <row r="3791" spans="1:13" ht="12.75" customHeight="1">
      <c r="A3791" s="42"/>
      <c r="B3791" s="50"/>
      <c r="C3791" s="39"/>
      <c r="D3791" s="38"/>
      <c r="E3791" s="40"/>
      <c r="F3791" s="41"/>
      <c r="G3791" s="41"/>
      <c r="H3791" s="41"/>
      <c r="I3791" s="41"/>
      <c r="J3791" s="41"/>
      <c r="K3791" s="41"/>
      <c r="L3791" s="42"/>
      <c r="M3791" s="43"/>
    </row>
    <row r="3792" spans="1:13" ht="12.75" customHeight="1">
      <c r="A3792" s="42"/>
      <c r="B3792" s="50"/>
      <c r="C3792" s="39"/>
      <c r="D3792" s="38"/>
      <c r="E3792" s="40"/>
      <c r="F3792" s="41"/>
      <c r="G3792" s="41"/>
      <c r="H3792" s="41"/>
      <c r="I3792" s="41"/>
      <c r="J3792" s="41"/>
      <c r="K3792" s="41"/>
      <c r="L3792" s="42"/>
      <c r="M3792" s="43"/>
    </row>
    <row r="3793" spans="1:13" ht="12.75" customHeight="1">
      <c r="A3793" s="42"/>
      <c r="B3793" s="50"/>
      <c r="C3793" s="39"/>
      <c r="D3793" s="38"/>
      <c r="E3793" s="40"/>
      <c r="F3793" s="41"/>
      <c r="G3793" s="41"/>
      <c r="H3793" s="41"/>
      <c r="I3793" s="41"/>
      <c r="J3793" s="41"/>
      <c r="K3793" s="41"/>
      <c r="L3793" s="42"/>
      <c r="M3793" s="43"/>
    </row>
    <row r="3794" spans="1:13" ht="12.75" customHeight="1">
      <c r="A3794" s="42"/>
      <c r="B3794" s="50"/>
      <c r="C3794" s="39"/>
      <c r="D3794" s="38"/>
      <c r="E3794" s="40"/>
      <c r="F3794" s="41"/>
      <c r="G3794" s="41"/>
      <c r="H3794" s="41"/>
      <c r="I3794" s="41"/>
      <c r="J3794" s="41"/>
      <c r="K3794" s="41"/>
      <c r="L3794" s="42"/>
      <c r="M3794" s="43"/>
    </row>
    <row r="3795" spans="1:13" ht="12.75" customHeight="1">
      <c r="A3795" s="42"/>
      <c r="B3795" s="50"/>
      <c r="C3795" s="39"/>
      <c r="D3795" s="38"/>
      <c r="E3795" s="40"/>
      <c r="F3795" s="41"/>
      <c r="G3795" s="41"/>
      <c r="H3795" s="41"/>
      <c r="I3795" s="41"/>
      <c r="J3795" s="41"/>
      <c r="K3795" s="41"/>
      <c r="L3795" s="42"/>
      <c r="M3795" s="43"/>
    </row>
    <row r="3796" spans="1:13" ht="12.75" customHeight="1">
      <c r="A3796" s="42"/>
      <c r="B3796" s="50"/>
      <c r="C3796" s="39"/>
      <c r="D3796" s="38"/>
      <c r="E3796" s="40"/>
      <c r="F3796" s="41"/>
      <c r="G3796" s="41"/>
      <c r="H3796" s="41"/>
      <c r="I3796" s="41"/>
      <c r="J3796" s="41"/>
      <c r="K3796" s="41"/>
      <c r="L3796" s="42"/>
      <c r="M3796" s="43"/>
    </row>
    <row r="3797" spans="1:13" ht="12.75" customHeight="1">
      <c r="A3797" s="42"/>
      <c r="B3797" s="50"/>
      <c r="C3797" s="39"/>
      <c r="D3797" s="38"/>
      <c r="E3797" s="40"/>
      <c r="F3797" s="41"/>
      <c r="G3797" s="41"/>
      <c r="H3797" s="41"/>
      <c r="I3797" s="41"/>
      <c r="J3797" s="41"/>
      <c r="K3797" s="41"/>
      <c r="L3797" s="42"/>
      <c r="M3797" s="43"/>
    </row>
    <row r="3798" spans="1:13" ht="12.75" customHeight="1">
      <c r="A3798" s="42"/>
      <c r="B3798" s="50"/>
      <c r="C3798" s="39"/>
      <c r="D3798" s="38"/>
      <c r="E3798" s="40"/>
      <c r="F3798" s="41"/>
      <c r="G3798" s="41"/>
      <c r="H3798" s="41"/>
      <c r="I3798" s="41"/>
      <c r="J3798" s="41"/>
      <c r="K3798" s="41"/>
      <c r="L3798" s="42"/>
      <c r="M3798" s="43"/>
    </row>
    <row r="3799" spans="1:13" ht="12.75" customHeight="1">
      <c r="A3799" s="42"/>
      <c r="B3799" s="50"/>
      <c r="C3799" s="39"/>
      <c r="D3799" s="38"/>
      <c r="E3799" s="40"/>
      <c r="F3799" s="41"/>
      <c r="G3799" s="41"/>
      <c r="H3799" s="41"/>
      <c r="I3799" s="41"/>
      <c r="J3799" s="41"/>
      <c r="K3799" s="41"/>
      <c r="L3799" s="42"/>
      <c r="M3799" s="43"/>
    </row>
    <row r="3800" spans="1:13" ht="12.75" customHeight="1">
      <c r="A3800" s="42"/>
      <c r="B3800" s="50"/>
      <c r="C3800" s="39"/>
      <c r="D3800" s="38"/>
      <c r="E3800" s="40"/>
      <c r="F3800" s="41"/>
      <c r="G3800" s="41"/>
      <c r="H3800" s="41"/>
      <c r="I3800" s="41"/>
      <c r="J3800" s="41"/>
      <c r="K3800" s="41"/>
      <c r="L3800" s="42"/>
      <c r="M3800" s="43"/>
    </row>
    <row r="3801" spans="1:13" ht="12.75" customHeight="1">
      <c r="A3801" s="42"/>
      <c r="B3801" s="50"/>
      <c r="C3801" s="39"/>
      <c r="D3801" s="38"/>
      <c r="E3801" s="40"/>
      <c r="F3801" s="41"/>
      <c r="G3801" s="41"/>
      <c r="H3801" s="41"/>
      <c r="I3801" s="41"/>
      <c r="J3801" s="41"/>
      <c r="K3801" s="41"/>
      <c r="L3801" s="42"/>
      <c r="M3801" s="43"/>
    </row>
    <row r="3802" spans="1:13" ht="12.75" customHeight="1">
      <c r="A3802" s="42"/>
      <c r="B3802" s="50"/>
      <c r="C3802" s="39"/>
      <c r="D3802" s="38"/>
      <c r="E3802" s="40"/>
      <c r="F3802" s="41"/>
      <c r="G3802" s="41"/>
      <c r="H3802" s="41"/>
      <c r="I3802" s="41"/>
      <c r="J3802" s="41"/>
      <c r="K3802" s="41"/>
      <c r="L3802" s="42"/>
      <c r="M3802" s="43"/>
    </row>
    <row r="3803" spans="1:13" ht="12.75" customHeight="1">
      <c r="A3803" s="42"/>
      <c r="B3803" s="50"/>
      <c r="C3803" s="39"/>
      <c r="D3803" s="38"/>
      <c r="E3803" s="40"/>
      <c r="F3803" s="41"/>
      <c r="G3803" s="41"/>
      <c r="H3803" s="41"/>
      <c r="I3803" s="41"/>
      <c r="J3803" s="41"/>
      <c r="K3803" s="41"/>
      <c r="L3803" s="42"/>
      <c r="M3803" s="43"/>
    </row>
    <row r="3804" spans="1:13" ht="12.75" customHeight="1">
      <c r="A3804" s="42"/>
      <c r="B3804" s="50"/>
      <c r="C3804" s="39"/>
      <c r="D3804" s="38"/>
      <c r="E3804" s="40"/>
      <c r="F3804" s="41"/>
      <c r="G3804" s="41"/>
      <c r="H3804" s="41"/>
      <c r="I3804" s="41"/>
      <c r="J3804" s="41"/>
      <c r="K3804" s="41"/>
      <c r="L3804" s="42"/>
      <c r="M3804" s="43"/>
    </row>
    <row r="3805" spans="1:13" ht="12.75" customHeight="1">
      <c r="A3805" s="42"/>
      <c r="B3805" s="50"/>
      <c r="C3805" s="39"/>
      <c r="D3805" s="38"/>
      <c r="E3805" s="40"/>
      <c r="F3805" s="41"/>
      <c r="G3805" s="41"/>
      <c r="H3805" s="41"/>
      <c r="I3805" s="41"/>
      <c r="J3805" s="41"/>
      <c r="K3805" s="41"/>
      <c r="L3805" s="42"/>
      <c r="M3805" s="43"/>
    </row>
    <row r="3806" spans="1:13" ht="12.75" customHeight="1">
      <c r="A3806" s="42"/>
      <c r="B3806" s="50"/>
      <c r="C3806" s="39"/>
      <c r="D3806" s="38"/>
      <c r="E3806" s="40"/>
      <c r="F3806" s="41"/>
      <c r="G3806" s="41"/>
      <c r="H3806" s="41"/>
      <c r="I3806" s="41"/>
      <c r="J3806" s="41"/>
      <c r="K3806" s="41"/>
      <c r="L3806" s="42"/>
      <c r="M3806" s="43"/>
    </row>
    <row r="3807" spans="1:13" ht="12.75" customHeight="1">
      <c r="A3807" s="42"/>
      <c r="B3807" s="50"/>
      <c r="C3807" s="39"/>
      <c r="D3807" s="38"/>
      <c r="E3807" s="40"/>
      <c r="F3807" s="41"/>
      <c r="G3807" s="41"/>
      <c r="H3807" s="41"/>
      <c r="I3807" s="41"/>
      <c r="J3807" s="41"/>
      <c r="K3807" s="41"/>
      <c r="L3807" s="42"/>
      <c r="M3807" s="43"/>
    </row>
    <row r="3808" spans="1:13" ht="12.75" customHeight="1">
      <c r="A3808" s="42"/>
      <c r="B3808" s="50"/>
      <c r="C3808" s="39"/>
      <c r="D3808" s="38"/>
      <c r="E3808" s="49"/>
      <c r="F3808" s="41"/>
      <c r="G3808" s="41"/>
      <c r="H3808" s="41"/>
      <c r="I3808" s="41"/>
      <c r="J3808" s="41"/>
      <c r="K3808" s="41"/>
      <c r="L3808" s="42"/>
      <c r="M3808" s="43"/>
    </row>
    <row r="3809" spans="1:13" ht="12.75" customHeight="1">
      <c r="A3809" s="42"/>
      <c r="B3809" s="50"/>
      <c r="C3809" s="39"/>
      <c r="D3809" s="38"/>
      <c r="E3809" s="40"/>
      <c r="F3809" s="41"/>
      <c r="G3809" s="41"/>
      <c r="H3809" s="41"/>
      <c r="I3809" s="41"/>
      <c r="J3809" s="41"/>
      <c r="K3809" s="41"/>
      <c r="L3809" s="42"/>
      <c r="M3809" s="43"/>
    </row>
    <row r="3810" spans="1:13" ht="12.75" customHeight="1">
      <c r="A3810" s="42"/>
      <c r="B3810" s="50"/>
      <c r="C3810" s="39"/>
      <c r="D3810" s="38"/>
      <c r="E3810" s="40"/>
      <c r="F3810" s="41"/>
      <c r="G3810" s="41"/>
      <c r="H3810" s="41"/>
      <c r="I3810" s="41"/>
      <c r="J3810" s="41"/>
      <c r="K3810" s="41"/>
      <c r="L3810" s="42"/>
      <c r="M3810" s="43"/>
    </row>
    <row r="3811" spans="1:13" ht="12.75" customHeight="1">
      <c r="A3811" s="42"/>
      <c r="B3811" s="50"/>
      <c r="C3811" s="39"/>
      <c r="D3811" s="38"/>
      <c r="E3811" s="40"/>
      <c r="F3811" s="41"/>
      <c r="G3811" s="41"/>
      <c r="H3811" s="41"/>
      <c r="I3811" s="41"/>
      <c r="J3811" s="41"/>
      <c r="K3811" s="41"/>
      <c r="L3811" s="42"/>
      <c r="M3811" s="43"/>
    </row>
    <row r="3812" spans="1:13" ht="12.75" customHeight="1">
      <c r="A3812" s="42"/>
      <c r="B3812" s="50"/>
      <c r="C3812" s="39"/>
      <c r="D3812" s="38"/>
      <c r="E3812" s="40"/>
      <c r="F3812" s="41"/>
      <c r="G3812" s="41"/>
      <c r="H3812" s="41"/>
      <c r="I3812" s="41"/>
      <c r="J3812" s="41"/>
      <c r="K3812" s="41"/>
      <c r="L3812" s="42"/>
      <c r="M3812" s="43"/>
    </row>
    <row r="3813" spans="1:13" ht="12.75" customHeight="1">
      <c r="A3813" s="42"/>
      <c r="B3813" s="50"/>
      <c r="C3813" s="39"/>
      <c r="D3813" s="38"/>
      <c r="E3813" s="40"/>
      <c r="F3813" s="41"/>
      <c r="G3813" s="41"/>
      <c r="H3813" s="41"/>
      <c r="I3813" s="41"/>
      <c r="J3813" s="41"/>
      <c r="K3813" s="41"/>
      <c r="L3813" s="42"/>
      <c r="M3813" s="43"/>
    </row>
    <row r="3814" spans="1:13" ht="12.75" customHeight="1">
      <c r="A3814" s="42"/>
      <c r="B3814" s="50"/>
      <c r="C3814" s="39"/>
      <c r="D3814" s="38"/>
      <c r="E3814" s="40"/>
      <c r="F3814" s="41"/>
      <c r="G3814" s="41"/>
      <c r="H3814" s="41"/>
      <c r="I3814" s="41"/>
      <c r="J3814" s="41"/>
      <c r="K3814" s="41"/>
      <c r="L3814" s="42"/>
      <c r="M3814" s="43"/>
    </row>
    <row r="3815" spans="1:13" ht="12.75" customHeight="1">
      <c r="A3815" s="42"/>
      <c r="B3815" s="50"/>
      <c r="C3815" s="39"/>
      <c r="D3815" s="38"/>
      <c r="E3815" s="40"/>
      <c r="F3815" s="41"/>
      <c r="G3815" s="41"/>
      <c r="H3815" s="41"/>
      <c r="I3815" s="41"/>
      <c r="J3815" s="41"/>
      <c r="K3815" s="41"/>
      <c r="L3815" s="42"/>
      <c r="M3815" s="43"/>
    </row>
    <row r="3816" spans="1:13" ht="12.75" customHeight="1">
      <c r="A3816" s="42"/>
      <c r="B3816" s="50"/>
      <c r="C3816" s="39"/>
      <c r="D3816" s="38"/>
      <c r="E3816" s="40"/>
      <c r="F3816" s="41"/>
      <c r="G3816" s="41"/>
      <c r="H3816" s="41"/>
      <c r="I3816" s="41"/>
      <c r="J3816" s="41"/>
      <c r="K3816" s="41"/>
      <c r="L3816" s="42"/>
      <c r="M3816" s="43"/>
    </row>
    <row r="3817" spans="1:13" ht="12.75" customHeight="1">
      <c r="A3817" s="42"/>
      <c r="B3817" s="50"/>
      <c r="C3817" s="39"/>
      <c r="D3817" s="38"/>
      <c r="E3817" s="40"/>
      <c r="F3817" s="41"/>
      <c r="G3817" s="41"/>
      <c r="H3817" s="41"/>
      <c r="I3817" s="41"/>
      <c r="J3817" s="41"/>
      <c r="K3817" s="41"/>
      <c r="L3817" s="42"/>
      <c r="M3817" s="43"/>
    </row>
    <row r="3818" spans="1:13" ht="12.75" customHeight="1">
      <c r="A3818" s="42"/>
      <c r="B3818" s="50"/>
      <c r="C3818" s="39"/>
      <c r="D3818" s="38"/>
      <c r="E3818" s="40"/>
      <c r="F3818" s="41"/>
      <c r="G3818" s="41"/>
      <c r="H3818" s="41"/>
      <c r="I3818" s="41"/>
      <c r="J3818" s="41"/>
      <c r="K3818" s="41"/>
      <c r="L3818" s="42"/>
      <c r="M3818" s="43"/>
    </row>
    <row r="3819" spans="1:13" ht="12.75" customHeight="1">
      <c r="A3819" s="42"/>
      <c r="B3819" s="50"/>
      <c r="C3819" s="39"/>
      <c r="D3819" s="38"/>
      <c r="E3819" s="40"/>
      <c r="F3819" s="41"/>
      <c r="G3819" s="41"/>
      <c r="H3819" s="41"/>
      <c r="I3819" s="41"/>
      <c r="J3819" s="41"/>
      <c r="K3819" s="41"/>
      <c r="L3819" s="42"/>
      <c r="M3819" s="43"/>
    </row>
    <row r="3820" spans="1:13" ht="12.75" customHeight="1">
      <c r="A3820" s="42"/>
      <c r="B3820" s="50"/>
      <c r="C3820" s="39"/>
      <c r="D3820" s="38"/>
      <c r="E3820" s="40"/>
      <c r="F3820" s="41"/>
      <c r="G3820" s="41"/>
      <c r="H3820" s="41"/>
      <c r="I3820" s="41"/>
      <c r="J3820" s="41"/>
      <c r="K3820" s="41"/>
      <c r="L3820" s="42"/>
      <c r="M3820" s="43"/>
    </row>
    <row r="3821" spans="1:13" ht="12.75" customHeight="1">
      <c r="A3821" s="42"/>
      <c r="B3821" s="50"/>
      <c r="C3821" s="39"/>
      <c r="D3821" s="38"/>
      <c r="E3821" s="40"/>
      <c r="F3821" s="41"/>
      <c r="G3821" s="41"/>
      <c r="H3821" s="41"/>
      <c r="I3821" s="41"/>
      <c r="J3821" s="41"/>
      <c r="K3821" s="41"/>
      <c r="L3821" s="42"/>
      <c r="M3821" s="43"/>
    </row>
    <row r="3822" spans="1:13" ht="12.75" customHeight="1">
      <c r="A3822" s="42"/>
      <c r="B3822" s="50"/>
      <c r="C3822" s="39"/>
      <c r="D3822" s="38"/>
      <c r="E3822" s="40"/>
      <c r="F3822" s="41"/>
      <c r="G3822" s="41"/>
      <c r="H3822" s="41"/>
      <c r="I3822" s="41"/>
      <c r="J3822" s="41"/>
      <c r="K3822" s="41"/>
      <c r="L3822" s="42"/>
      <c r="M3822" s="43"/>
    </row>
    <row r="3823" spans="1:13" ht="12.75" customHeight="1">
      <c r="A3823" s="42"/>
      <c r="B3823" s="50"/>
      <c r="C3823" s="39"/>
      <c r="D3823" s="38"/>
      <c r="E3823" s="40"/>
      <c r="F3823" s="41"/>
      <c r="G3823" s="41"/>
      <c r="H3823" s="41"/>
      <c r="I3823" s="41"/>
      <c r="J3823" s="41"/>
      <c r="K3823" s="41"/>
      <c r="L3823" s="42"/>
      <c r="M3823" s="43"/>
    </row>
    <row r="3824" spans="1:13" ht="12.75" customHeight="1">
      <c r="A3824" s="42"/>
      <c r="B3824" s="50"/>
      <c r="C3824" s="39"/>
      <c r="D3824" s="38"/>
      <c r="E3824" s="40"/>
      <c r="F3824" s="41"/>
      <c r="G3824" s="41"/>
      <c r="H3824" s="41"/>
      <c r="I3824" s="41"/>
      <c r="J3824" s="41"/>
      <c r="K3824" s="41"/>
      <c r="L3824" s="42"/>
      <c r="M3824" s="43"/>
    </row>
    <row r="3825" spans="1:13" ht="12.75" customHeight="1">
      <c r="A3825" s="42"/>
      <c r="B3825" s="50"/>
      <c r="C3825" s="39"/>
      <c r="D3825" s="38"/>
      <c r="E3825" s="40"/>
      <c r="F3825" s="41"/>
      <c r="G3825" s="41"/>
      <c r="H3825" s="41"/>
      <c r="I3825" s="41"/>
      <c r="J3825" s="41"/>
      <c r="K3825" s="41"/>
      <c r="L3825" s="42"/>
      <c r="M3825" s="43"/>
    </row>
    <row r="3826" spans="1:13" ht="12.75" customHeight="1">
      <c r="A3826" s="42"/>
      <c r="B3826" s="50"/>
      <c r="C3826" s="39"/>
      <c r="D3826" s="38"/>
      <c r="E3826" s="40"/>
      <c r="F3826" s="41"/>
      <c r="G3826" s="41"/>
      <c r="H3826" s="41"/>
      <c r="I3826" s="41"/>
      <c r="J3826" s="41"/>
      <c r="K3826" s="41"/>
      <c r="L3826" s="42"/>
      <c r="M3826" s="43"/>
    </row>
    <row r="3827" spans="1:13" ht="12.75" customHeight="1">
      <c r="A3827" s="42"/>
      <c r="B3827" s="50"/>
      <c r="C3827" s="39"/>
      <c r="D3827" s="38"/>
      <c r="E3827" s="40"/>
      <c r="F3827" s="41"/>
      <c r="G3827" s="41"/>
      <c r="H3827" s="41"/>
      <c r="I3827" s="41"/>
      <c r="J3827" s="41"/>
      <c r="K3827" s="41"/>
      <c r="L3827" s="42"/>
      <c r="M3827" s="43"/>
    </row>
    <row r="3828" spans="1:13" ht="12.75" customHeight="1">
      <c r="A3828" s="42"/>
      <c r="B3828" s="50"/>
      <c r="C3828" s="39"/>
      <c r="D3828" s="38"/>
      <c r="E3828" s="40"/>
      <c r="F3828" s="41"/>
      <c r="G3828" s="41"/>
      <c r="H3828" s="41"/>
      <c r="I3828" s="41"/>
      <c r="J3828" s="41"/>
      <c r="K3828" s="41"/>
      <c r="L3828" s="42"/>
      <c r="M3828" s="43"/>
    </row>
    <row r="3829" spans="1:13" ht="12.75" customHeight="1">
      <c r="A3829" s="42"/>
      <c r="B3829" s="50"/>
      <c r="C3829" s="39"/>
      <c r="D3829" s="38"/>
      <c r="E3829" s="49"/>
      <c r="F3829" s="41"/>
      <c r="G3829" s="41"/>
      <c r="H3829" s="41"/>
      <c r="I3829" s="41"/>
      <c r="J3829" s="41"/>
      <c r="K3829" s="41"/>
      <c r="L3829" s="42"/>
      <c r="M3829" s="43"/>
    </row>
    <row r="3830" spans="1:13" ht="12.75" customHeight="1">
      <c r="A3830" s="42"/>
      <c r="B3830" s="50"/>
      <c r="C3830" s="39"/>
      <c r="D3830" s="38"/>
      <c r="E3830" s="40"/>
      <c r="F3830" s="41"/>
      <c r="G3830" s="41"/>
      <c r="H3830" s="41"/>
      <c r="I3830" s="41"/>
      <c r="J3830" s="41"/>
      <c r="K3830" s="41"/>
      <c r="L3830" s="42"/>
      <c r="M3830" s="43"/>
    </row>
    <row r="3831" spans="1:13" ht="12.75" customHeight="1">
      <c r="A3831" s="42"/>
      <c r="B3831" s="50"/>
      <c r="C3831" s="39"/>
      <c r="D3831" s="38"/>
      <c r="E3831" s="40"/>
      <c r="F3831" s="41"/>
      <c r="G3831" s="41"/>
      <c r="H3831" s="41"/>
      <c r="I3831" s="41"/>
      <c r="J3831" s="41"/>
      <c r="K3831" s="41"/>
      <c r="L3831" s="42"/>
      <c r="M3831" s="43"/>
    </row>
    <row r="3832" spans="1:13" ht="12.75" customHeight="1">
      <c r="A3832" s="42"/>
      <c r="B3832" s="50"/>
      <c r="C3832" s="39"/>
      <c r="D3832" s="38"/>
      <c r="E3832" s="40"/>
      <c r="F3832" s="41"/>
      <c r="G3832" s="41"/>
      <c r="H3832" s="41"/>
      <c r="I3832" s="41"/>
      <c r="J3832" s="41"/>
      <c r="K3832" s="41"/>
      <c r="L3832" s="42"/>
      <c r="M3832" s="43"/>
    </row>
    <row r="3833" spans="1:13" ht="12.75" customHeight="1">
      <c r="A3833" s="42"/>
      <c r="B3833" s="50"/>
      <c r="C3833" s="39"/>
      <c r="D3833" s="38"/>
      <c r="E3833" s="40"/>
      <c r="F3833" s="41"/>
      <c r="G3833" s="41"/>
      <c r="H3833" s="41"/>
      <c r="I3833" s="41"/>
      <c r="J3833" s="41"/>
      <c r="K3833" s="41"/>
      <c r="L3833" s="42"/>
      <c r="M3833" s="43"/>
    </row>
    <row r="3834" spans="1:13" ht="12.75" customHeight="1">
      <c r="A3834" s="42"/>
      <c r="B3834" s="50"/>
      <c r="C3834" s="39"/>
      <c r="D3834" s="38"/>
      <c r="E3834" s="40"/>
      <c r="F3834" s="41"/>
      <c r="G3834" s="41"/>
      <c r="H3834" s="41"/>
      <c r="I3834" s="41"/>
      <c r="J3834" s="41"/>
      <c r="K3834" s="41"/>
      <c r="L3834" s="42"/>
      <c r="M3834" s="43"/>
    </row>
    <row r="3835" spans="1:13" ht="12.75" customHeight="1">
      <c r="A3835" s="42"/>
      <c r="B3835" s="50"/>
      <c r="C3835" s="39"/>
      <c r="D3835" s="38"/>
      <c r="E3835" s="40"/>
      <c r="F3835" s="41"/>
      <c r="G3835" s="41"/>
      <c r="H3835" s="41"/>
      <c r="I3835" s="41"/>
      <c r="J3835" s="41"/>
      <c r="K3835" s="41"/>
      <c r="L3835" s="42"/>
      <c r="M3835" s="43"/>
    </row>
    <row r="3836" spans="1:13" ht="12.75" customHeight="1">
      <c r="A3836" s="42"/>
      <c r="B3836" s="50"/>
      <c r="C3836" s="39"/>
      <c r="D3836" s="38"/>
      <c r="E3836" s="40"/>
      <c r="F3836" s="41"/>
      <c r="G3836" s="41"/>
      <c r="H3836" s="41"/>
      <c r="I3836" s="41"/>
      <c r="J3836" s="41"/>
      <c r="K3836" s="41"/>
      <c r="L3836" s="42"/>
      <c r="M3836" s="43"/>
    </row>
    <row r="3837" spans="1:13" ht="12.75" customHeight="1">
      <c r="A3837" s="42"/>
      <c r="B3837" s="50"/>
      <c r="C3837" s="39"/>
      <c r="D3837" s="38"/>
      <c r="E3837" s="40"/>
      <c r="F3837" s="41"/>
      <c r="G3837" s="41"/>
      <c r="H3837" s="41"/>
      <c r="I3837" s="41"/>
      <c r="J3837" s="41"/>
      <c r="K3837" s="41"/>
      <c r="L3837" s="42"/>
      <c r="M3837" s="43"/>
    </row>
    <row r="3838" spans="1:13" ht="12.75" customHeight="1">
      <c r="A3838" s="42"/>
      <c r="B3838" s="50"/>
      <c r="C3838" s="39"/>
      <c r="D3838" s="38"/>
      <c r="E3838" s="40"/>
      <c r="F3838" s="41"/>
      <c r="G3838" s="41"/>
      <c r="H3838" s="41"/>
      <c r="I3838" s="41"/>
      <c r="J3838" s="41"/>
      <c r="K3838" s="41"/>
      <c r="L3838" s="42"/>
      <c r="M3838" s="43"/>
    </row>
    <row r="3839" spans="1:13" ht="12.75" customHeight="1">
      <c r="A3839" s="42"/>
      <c r="B3839" s="50"/>
      <c r="C3839" s="39"/>
      <c r="D3839" s="38"/>
      <c r="E3839" s="40"/>
      <c r="F3839" s="41"/>
      <c r="G3839" s="41"/>
      <c r="H3839" s="41"/>
      <c r="I3839" s="41"/>
      <c r="J3839" s="41"/>
      <c r="K3839" s="41"/>
      <c r="L3839" s="42"/>
      <c r="M3839" s="43"/>
    </row>
    <row r="3840" spans="1:13" ht="12.75" customHeight="1">
      <c r="A3840" s="42"/>
      <c r="B3840" s="50"/>
      <c r="C3840" s="39"/>
      <c r="D3840" s="38"/>
      <c r="E3840" s="40"/>
      <c r="F3840" s="41"/>
      <c r="G3840" s="41"/>
      <c r="H3840" s="41"/>
      <c r="I3840" s="41"/>
      <c r="J3840" s="41"/>
      <c r="K3840" s="41"/>
      <c r="L3840" s="42"/>
      <c r="M3840" s="43"/>
    </row>
    <row r="3841" spans="1:13" ht="12.75" customHeight="1">
      <c r="A3841" s="42"/>
      <c r="B3841" s="50"/>
      <c r="C3841" s="39"/>
      <c r="D3841" s="38"/>
      <c r="E3841" s="40"/>
      <c r="F3841" s="41"/>
      <c r="G3841" s="41"/>
      <c r="H3841" s="41"/>
      <c r="I3841" s="41"/>
      <c r="J3841" s="41"/>
      <c r="K3841" s="41"/>
      <c r="L3841" s="42"/>
      <c r="M3841" s="43"/>
    </row>
    <row r="3842" spans="1:13" ht="12.75" customHeight="1">
      <c r="A3842" s="42"/>
      <c r="B3842" s="50"/>
      <c r="C3842" s="39"/>
      <c r="D3842" s="38"/>
      <c r="E3842" s="40"/>
      <c r="F3842" s="41"/>
      <c r="G3842" s="41"/>
      <c r="H3842" s="41"/>
      <c r="I3842" s="41"/>
      <c r="J3842" s="41"/>
      <c r="K3842" s="41"/>
      <c r="L3842" s="42"/>
      <c r="M3842" s="43"/>
    </row>
    <row r="3843" spans="1:13" ht="12.75" customHeight="1">
      <c r="A3843" s="42"/>
      <c r="B3843" s="50"/>
      <c r="C3843" s="39"/>
      <c r="D3843" s="38"/>
      <c r="E3843" s="40"/>
      <c r="F3843" s="41"/>
      <c r="G3843" s="41"/>
      <c r="H3843" s="41"/>
      <c r="I3843" s="41"/>
      <c r="J3843" s="41"/>
      <c r="K3843" s="41"/>
      <c r="L3843" s="42"/>
      <c r="M3843" s="43"/>
    </row>
    <row r="3844" spans="1:13" ht="12.75" customHeight="1">
      <c r="A3844" s="42"/>
      <c r="B3844" s="50"/>
      <c r="C3844" s="39"/>
      <c r="D3844" s="38"/>
      <c r="E3844" s="40"/>
      <c r="F3844" s="41"/>
      <c r="G3844" s="41"/>
      <c r="H3844" s="41"/>
      <c r="I3844" s="41"/>
      <c r="J3844" s="41"/>
      <c r="K3844" s="41"/>
      <c r="L3844" s="42"/>
      <c r="M3844" s="43"/>
    </row>
    <row r="3845" spans="1:13" ht="12.75" customHeight="1">
      <c r="A3845" s="42"/>
      <c r="B3845" s="50"/>
      <c r="C3845" s="39"/>
      <c r="D3845" s="38"/>
      <c r="E3845" s="40"/>
      <c r="F3845" s="41"/>
      <c r="G3845" s="41"/>
      <c r="H3845" s="41"/>
      <c r="I3845" s="41"/>
      <c r="J3845" s="41"/>
      <c r="K3845" s="41"/>
      <c r="L3845" s="42"/>
      <c r="M3845" s="43"/>
    </row>
    <row r="3846" spans="1:13" ht="12.75" customHeight="1">
      <c r="A3846" s="42"/>
      <c r="B3846" s="50"/>
      <c r="C3846" s="39"/>
      <c r="D3846" s="38"/>
      <c r="E3846" s="40"/>
      <c r="F3846" s="41"/>
      <c r="G3846" s="41"/>
      <c r="H3846" s="41"/>
      <c r="I3846" s="41"/>
      <c r="J3846" s="41"/>
      <c r="K3846" s="41"/>
      <c r="L3846" s="42"/>
      <c r="M3846" s="43"/>
    </row>
    <row r="3847" spans="1:13" ht="12.75" customHeight="1">
      <c r="A3847" s="42"/>
      <c r="B3847" s="50"/>
      <c r="C3847" s="39"/>
      <c r="D3847" s="38"/>
      <c r="E3847" s="40"/>
      <c r="F3847" s="41"/>
      <c r="G3847" s="41"/>
      <c r="H3847" s="41"/>
      <c r="I3847" s="41"/>
      <c r="J3847" s="41"/>
      <c r="K3847" s="41"/>
      <c r="L3847" s="42"/>
      <c r="M3847" s="43"/>
    </row>
    <row r="3848" spans="1:13" ht="12.75" customHeight="1">
      <c r="A3848" s="42"/>
      <c r="B3848" s="50"/>
      <c r="C3848" s="39"/>
      <c r="D3848" s="38"/>
      <c r="E3848" s="40"/>
      <c r="F3848" s="41"/>
      <c r="G3848" s="41"/>
      <c r="H3848" s="41"/>
      <c r="I3848" s="41"/>
      <c r="J3848" s="41"/>
      <c r="K3848" s="41"/>
      <c r="L3848" s="42"/>
      <c r="M3848" s="43"/>
    </row>
    <row r="3849" spans="1:13" ht="12.75" customHeight="1">
      <c r="A3849" s="42"/>
      <c r="B3849" s="50"/>
      <c r="C3849" s="39"/>
      <c r="D3849" s="38"/>
      <c r="E3849" s="40"/>
      <c r="F3849" s="41"/>
      <c r="G3849" s="41"/>
      <c r="H3849" s="41"/>
      <c r="I3849" s="41"/>
      <c r="J3849" s="41"/>
      <c r="K3849" s="41"/>
      <c r="L3849" s="42"/>
      <c r="M3849" s="43"/>
    </row>
    <row r="3850" spans="1:13" ht="12.75" customHeight="1">
      <c r="A3850" s="42"/>
      <c r="B3850" s="50"/>
      <c r="C3850" s="39"/>
      <c r="D3850" s="38"/>
      <c r="E3850" s="49"/>
      <c r="F3850" s="41"/>
      <c r="G3850" s="41"/>
      <c r="H3850" s="41"/>
      <c r="I3850" s="41"/>
      <c r="J3850" s="41"/>
      <c r="K3850" s="41"/>
      <c r="L3850" s="42"/>
      <c r="M3850" s="43"/>
    </row>
    <row r="3851" spans="1:13" ht="12.75" customHeight="1">
      <c r="A3851" s="42"/>
      <c r="B3851" s="50"/>
      <c r="C3851" s="39"/>
      <c r="D3851" s="38"/>
      <c r="E3851" s="40"/>
      <c r="F3851" s="41"/>
      <c r="G3851" s="41"/>
      <c r="H3851" s="41"/>
      <c r="I3851" s="41"/>
      <c r="J3851" s="41"/>
      <c r="K3851" s="41"/>
      <c r="L3851" s="42"/>
      <c r="M3851" s="43"/>
    </row>
    <row r="3852" spans="1:13" ht="12.75" customHeight="1">
      <c r="A3852" s="42"/>
      <c r="B3852" s="50"/>
      <c r="C3852" s="39"/>
      <c r="D3852" s="38"/>
      <c r="E3852" s="40"/>
      <c r="F3852" s="41"/>
      <c r="G3852" s="41"/>
      <c r="H3852" s="41"/>
      <c r="I3852" s="41"/>
      <c r="J3852" s="41"/>
      <c r="K3852" s="41"/>
      <c r="L3852" s="42"/>
      <c r="M3852" s="43"/>
    </row>
    <row r="3853" spans="1:13" ht="12.75" customHeight="1">
      <c r="A3853" s="42"/>
      <c r="B3853" s="50"/>
      <c r="C3853" s="39"/>
      <c r="D3853" s="38"/>
      <c r="E3853" s="40"/>
      <c r="F3853" s="41"/>
      <c r="G3853" s="41"/>
      <c r="H3853" s="41"/>
      <c r="I3853" s="41"/>
      <c r="J3853" s="41"/>
      <c r="K3853" s="41"/>
      <c r="L3853" s="42"/>
      <c r="M3853" s="43"/>
    </row>
    <row r="3854" spans="1:13" ht="12.75" customHeight="1">
      <c r="A3854" s="42"/>
      <c r="B3854" s="50"/>
      <c r="C3854" s="39"/>
      <c r="D3854" s="38"/>
      <c r="E3854" s="40"/>
      <c r="F3854" s="41"/>
      <c r="G3854" s="41"/>
      <c r="H3854" s="41"/>
      <c r="I3854" s="41"/>
      <c r="J3854" s="41"/>
      <c r="K3854" s="41"/>
      <c r="L3854" s="42"/>
      <c r="M3854" s="43"/>
    </row>
    <row r="3855" spans="1:13" ht="12.75" customHeight="1">
      <c r="A3855" s="42"/>
      <c r="B3855" s="50"/>
      <c r="C3855" s="39"/>
      <c r="D3855" s="38"/>
      <c r="E3855" s="40"/>
      <c r="F3855" s="41"/>
      <c r="G3855" s="41"/>
      <c r="H3855" s="41"/>
      <c r="I3855" s="41"/>
      <c r="J3855" s="41"/>
      <c r="K3855" s="41"/>
      <c r="L3855" s="42"/>
      <c r="M3855" s="43"/>
    </row>
    <row r="3856" spans="1:13" ht="12.75" customHeight="1">
      <c r="A3856" s="42"/>
      <c r="B3856" s="50"/>
      <c r="C3856" s="39"/>
      <c r="D3856" s="38"/>
      <c r="E3856" s="40"/>
      <c r="F3856" s="41"/>
      <c r="G3856" s="41"/>
      <c r="H3856" s="41"/>
      <c r="I3856" s="41"/>
      <c r="J3856" s="41"/>
      <c r="K3856" s="41"/>
      <c r="L3856" s="42"/>
      <c r="M3856" s="43"/>
    </row>
    <row r="3857" spans="1:13" ht="12.75" customHeight="1">
      <c r="A3857" s="42"/>
      <c r="B3857" s="50"/>
      <c r="C3857" s="39"/>
      <c r="D3857" s="38"/>
      <c r="E3857" s="40"/>
      <c r="F3857" s="41"/>
      <c r="G3857" s="41"/>
      <c r="H3857" s="41"/>
      <c r="I3857" s="41"/>
      <c r="J3857" s="41"/>
      <c r="K3857" s="41"/>
      <c r="L3857" s="42"/>
      <c r="M3857" s="43"/>
    </row>
    <row r="3858" spans="1:13" ht="12.75" customHeight="1">
      <c r="A3858" s="42"/>
      <c r="B3858" s="50"/>
      <c r="C3858" s="39"/>
      <c r="D3858" s="38"/>
      <c r="E3858" s="40"/>
      <c r="F3858" s="41"/>
      <c r="G3858" s="41"/>
      <c r="H3858" s="41"/>
      <c r="I3858" s="41"/>
      <c r="J3858" s="41"/>
      <c r="K3858" s="41"/>
      <c r="L3858" s="42"/>
      <c r="M3858" s="43"/>
    </row>
    <row r="3859" spans="1:13" ht="12.75" customHeight="1">
      <c r="A3859" s="42"/>
      <c r="B3859" s="50"/>
      <c r="C3859" s="39"/>
      <c r="D3859" s="38"/>
      <c r="E3859" s="40"/>
      <c r="F3859" s="41"/>
      <c r="G3859" s="41"/>
      <c r="H3859" s="41"/>
      <c r="I3859" s="41"/>
      <c r="J3859" s="41"/>
      <c r="K3859" s="41"/>
      <c r="L3859" s="42"/>
      <c r="M3859" s="43"/>
    </row>
    <row r="3860" spans="1:13" ht="12.75" customHeight="1">
      <c r="A3860" s="42"/>
      <c r="B3860" s="50"/>
      <c r="C3860" s="39"/>
      <c r="D3860" s="38"/>
      <c r="E3860" s="40"/>
      <c r="F3860" s="41"/>
      <c r="G3860" s="41"/>
      <c r="H3860" s="41"/>
      <c r="I3860" s="41"/>
      <c r="J3860" s="41"/>
      <c r="K3860" s="41"/>
      <c r="L3860" s="42"/>
      <c r="M3860" s="43"/>
    </row>
    <row r="3861" spans="1:13" ht="12.75" customHeight="1">
      <c r="A3861" s="42"/>
      <c r="B3861" s="50"/>
      <c r="C3861" s="39"/>
      <c r="D3861" s="38"/>
      <c r="E3861" s="40"/>
      <c r="F3861" s="41"/>
      <c r="G3861" s="41"/>
      <c r="H3861" s="41"/>
      <c r="I3861" s="41"/>
      <c r="J3861" s="41"/>
      <c r="K3861" s="41"/>
      <c r="L3861" s="42"/>
      <c r="M3861" s="43"/>
    </row>
    <row r="3862" spans="1:13" ht="12.75" customHeight="1">
      <c r="A3862" s="42"/>
      <c r="B3862" s="50"/>
      <c r="C3862" s="39"/>
      <c r="D3862" s="38"/>
      <c r="E3862" s="40"/>
      <c r="F3862" s="41"/>
      <c r="G3862" s="41"/>
      <c r="H3862" s="41"/>
      <c r="I3862" s="41"/>
      <c r="J3862" s="41"/>
      <c r="K3862" s="41"/>
      <c r="L3862" s="42"/>
      <c r="M3862" s="43"/>
    </row>
    <row r="3863" spans="1:13" ht="12.75" customHeight="1">
      <c r="A3863" s="42"/>
      <c r="B3863" s="50"/>
      <c r="C3863" s="39"/>
      <c r="D3863" s="38"/>
      <c r="E3863" s="40"/>
      <c r="F3863" s="41"/>
      <c r="G3863" s="41"/>
      <c r="H3863" s="41"/>
      <c r="I3863" s="41"/>
      <c r="J3863" s="41"/>
      <c r="K3863" s="41"/>
      <c r="L3863" s="42"/>
      <c r="M3863" s="43"/>
    </row>
    <row r="3864" spans="1:13" ht="12.75" customHeight="1">
      <c r="A3864" s="42"/>
      <c r="B3864" s="50"/>
      <c r="C3864" s="39"/>
      <c r="D3864" s="38"/>
      <c r="E3864" s="40"/>
      <c r="F3864" s="41"/>
      <c r="G3864" s="41"/>
      <c r="H3864" s="41"/>
      <c r="I3864" s="41"/>
      <c r="J3864" s="41"/>
      <c r="K3864" s="41"/>
      <c r="L3864" s="42"/>
      <c r="M3864" s="43"/>
    </row>
    <row r="3865" spans="1:13" ht="12.75" customHeight="1">
      <c r="A3865" s="42"/>
      <c r="B3865" s="50"/>
      <c r="C3865" s="39"/>
      <c r="D3865" s="38"/>
      <c r="E3865" s="40"/>
      <c r="F3865" s="41"/>
      <c r="G3865" s="41"/>
      <c r="H3865" s="41"/>
      <c r="I3865" s="41"/>
      <c r="J3865" s="41"/>
      <c r="K3865" s="41"/>
      <c r="L3865" s="42"/>
      <c r="M3865" s="43"/>
    </row>
    <row r="3866" spans="1:13" ht="12.75" customHeight="1">
      <c r="A3866" s="42"/>
      <c r="B3866" s="50"/>
      <c r="C3866" s="39"/>
      <c r="D3866" s="38"/>
      <c r="E3866" s="40"/>
      <c r="F3866" s="41"/>
      <c r="G3866" s="41"/>
      <c r="H3866" s="41"/>
      <c r="I3866" s="41"/>
      <c r="J3866" s="41"/>
      <c r="K3866" s="41"/>
      <c r="L3866" s="42"/>
      <c r="M3866" s="43"/>
    </row>
    <row r="3867" spans="1:13" ht="12.75" customHeight="1">
      <c r="A3867" s="42"/>
      <c r="B3867" s="50"/>
      <c r="C3867" s="39"/>
      <c r="D3867" s="38"/>
      <c r="E3867" s="40"/>
      <c r="F3867" s="41"/>
      <c r="G3867" s="41"/>
      <c r="H3867" s="41"/>
      <c r="I3867" s="41"/>
      <c r="J3867" s="41"/>
      <c r="K3867" s="41"/>
      <c r="L3867" s="42"/>
      <c r="M3867" s="43"/>
    </row>
    <row r="3868" spans="1:13" ht="12.75" customHeight="1">
      <c r="A3868" s="42"/>
      <c r="B3868" s="50"/>
      <c r="C3868" s="39"/>
      <c r="D3868" s="38"/>
      <c r="E3868" s="40"/>
      <c r="F3868" s="41"/>
      <c r="G3868" s="41"/>
      <c r="H3868" s="41"/>
      <c r="I3868" s="41"/>
      <c r="J3868" s="41"/>
      <c r="K3868" s="41"/>
      <c r="L3868" s="42"/>
      <c r="M3868" s="43"/>
    </row>
    <row r="3869" spans="1:13" ht="12.75" customHeight="1">
      <c r="A3869" s="42"/>
      <c r="B3869" s="50"/>
      <c r="C3869" s="39"/>
      <c r="D3869" s="38"/>
      <c r="E3869" s="40"/>
      <c r="F3869" s="41"/>
      <c r="G3869" s="41"/>
      <c r="H3869" s="41"/>
      <c r="I3869" s="41"/>
      <c r="J3869" s="41"/>
      <c r="K3869" s="41"/>
      <c r="L3869" s="42"/>
      <c r="M3869" s="43"/>
    </row>
    <row r="3870" spans="1:13" ht="12.75" customHeight="1">
      <c r="A3870" s="42"/>
      <c r="B3870" s="50"/>
      <c r="C3870" s="39"/>
      <c r="D3870" s="38"/>
      <c r="E3870" s="40"/>
      <c r="F3870" s="41"/>
      <c r="G3870" s="41"/>
      <c r="H3870" s="41"/>
      <c r="I3870" s="41"/>
      <c r="J3870" s="41"/>
      <c r="K3870" s="41"/>
      <c r="L3870" s="42"/>
      <c r="M3870" s="43"/>
    </row>
    <row r="3871" spans="1:13" ht="12.75" customHeight="1">
      <c r="A3871" s="42"/>
      <c r="B3871" s="50"/>
      <c r="C3871" s="39"/>
      <c r="D3871" s="38"/>
      <c r="E3871" s="49"/>
      <c r="F3871" s="41"/>
      <c r="G3871" s="41"/>
      <c r="H3871" s="41"/>
      <c r="I3871" s="41"/>
      <c r="J3871" s="41"/>
      <c r="K3871" s="41"/>
      <c r="L3871" s="42"/>
      <c r="M3871" s="43"/>
    </row>
    <row r="3872" spans="1:13" ht="12.75" customHeight="1">
      <c r="A3872" s="42"/>
      <c r="B3872" s="50"/>
      <c r="C3872" s="39"/>
      <c r="D3872" s="38"/>
      <c r="E3872" s="40"/>
      <c r="F3872" s="41"/>
      <c r="G3872" s="41"/>
      <c r="H3872" s="41"/>
      <c r="I3872" s="41"/>
      <c r="J3872" s="41"/>
      <c r="K3872" s="41"/>
      <c r="L3872" s="42"/>
      <c r="M3872" s="43"/>
    </row>
    <row r="3873" spans="1:13" ht="12.75" customHeight="1">
      <c r="A3873" s="42"/>
      <c r="B3873" s="50"/>
      <c r="C3873" s="39"/>
      <c r="D3873" s="38"/>
      <c r="E3873" s="40"/>
      <c r="F3873" s="41"/>
      <c r="G3873" s="41"/>
      <c r="H3873" s="41"/>
      <c r="I3873" s="41"/>
      <c r="J3873" s="41"/>
      <c r="K3873" s="41"/>
      <c r="L3873" s="42"/>
      <c r="M3873" s="43"/>
    </row>
    <row r="3874" spans="1:13" ht="12.75" customHeight="1">
      <c r="A3874" s="42"/>
      <c r="B3874" s="50"/>
      <c r="C3874" s="39"/>
      <c r="D3874" s="38"/>
      <c r="E3874" s="40"/>
      <c r="F3874" s="41"/>
      <c r="G3874" s="41"/>
      <c r="H3874" s="41"/>
      <c r="I3874" s="41"/>
      <c r="J3874" s="41"/>
      <c r="K3874" s="41"/>
      <c r="L3874" s="42"/>
      <c r="M3874" s="43"/>
    </row>
    <row r="3875" spans="1:13" ht="12.75" customHeight="1">
      <c r="A3875" s="42"/>
      <c r="B3875" s="50"/>
      <c r="C3875" s="39"/>
      <c r="D3875" s="38"/>
      <c r="E3875" s="40"/>
      <c r="F3875" s="41"/>
      <c r="G3875" s="41"/>
      <c r="H3875" s="41"/>
      <c r="I3875" s="41"/>
      <c r="J3875" s="41"/>
      <c r="K3875" s="41"/>
      <c r="L3875" s="42"/>
      <c r="M3875" s="43"/>
    </row>
    <row r="3876" spans="1:13" ht="12.75" customHeight="1">
      <c r="A3876" s="42"/>
      <c r="B3876" s="50"/>
      <c r="C3876" s="39"/>
      <c r="D3876" s="38"/>
      <c r="E3876" s="40"/>
      <c r="F3876" s="41"/>
      <c r="G3876" s="41"/>
      <c r="H3876" s="41"/>
      <c r="I3876" s="41"/>
      <c r="J3876" s="41"/>
      <c r="K3876" s="41"/>
      <c r="L3876" s="42"/>
      <c r="M3876" s="43"/>
    </row>
    <row r="3877" spans="1:13" ht="12.75" customHeight="1">
      <c r="A3877" s="42"/>
      <c r="B3877" s="50"/>
      <c r="C3877" s="39"/>
      <c r="D3877" s="38"/>
      <c r="E3877" s="40"/>
      <c r="F3877" s="41"/>
      <c r="G3877" s="41"/>
      <c r="H3877" s="41"/>
      <c r="I3877" s="41"/>
      <c r="J3877" s="41"/>
      <c r="K3877" s="41"/>
      <c r="L3877" s="42"/>
      <c r="M3877" s="43"/>
    </row>
    <row r="3878" spans="1:13" ht="12.75" customHeight="1">
      <c r="A3878" s="42"/>
      <c r="B3878" s="50"/>
      <c r="C3878" s="39"/>
      <c r="D3878" s="38"/>
      <c r="E3878" s="40"/>
      <c r="F3878" s="41"/>
      <c r="G3878" s="41"/>
      <c r="H3878" s="41"/>
      <c r="I3878" s="41"/>
      <c r="J3878" s="41"/>
      <c r="K3878" s="41"/>
      <c r="L3878" s="42"/>
      <c r="M3878" s="43"/>
    </row>
    <row r="3879" spans="1:13" ht="12.75" customHeight="1">
      <c r="A3879" s="42"/>
      <c r="B3879" s="50"/>
      <c r="C3879" s="39"/>
      <c r="D3879" s="38"/>
      <c r="E3879" s="40"/>
      <c r="F3879" s="41"/>
      <c r="G3879" s="41"/>
      <c r="H3879" s="41"/>
      <c r="I3879" s="41"/>
      <c r="J3879" s="41"/>
      <c r="K3879" s="41"/>
      <c r="L3879" s="42"/>
      <c r="M3879" s="43"/>
    </row>
    <row r="3880" spans="1:13" ht="12.75" customHeight="1">
      <c r="A3880" s="42"/>
      <c r="B3880" s="50"/>
      <c r="C3880" s="39"/>
      <c r="D3880" s="38"/>
      <c r="E3880" s="40"/>
      <c r="F3880" s="41"/>
      <c r="G3880" s="41"/>
      <c r="H3880" s="41"/>
      <c r="I3880" s="41"/>
      <c r="J3880" s="41"/>
      <c r="K3880" s="41"/>
      <c r="L3880" s="42"/>
      <c r="M3880" s="43"/>
    </row>
    <row r="3881" spans="1:13" ht="12.75" customHeight="1">
      <c r="A3881" s="42"/>
      <c r="B3881" s="50"/>
      <c r="C3881" s="39"/>
      <c r="D3881" s="38"/>
      <c r="E3881" s="40"/>
      <c r="F3881" s="41"/>
      <c r="G3881" s="41"/>
      <c r="H3881" s="41"/>
      <c r="I3881" s="41"/>
      <c r="J3881" s="41"/>
      <c r="K3881" s="41"/>
      <c r="L3881" s="42"/>
      <c r="M3881" s="43"/>
    </row>
    <row r="3882" spans="1:13" ht="12.75" customHeight="1">
      <c r="A3882" s="42"/>
      <c r="B3882" s="50"/>
      <c r="C3882" s="39"/>
      <c r="D3882" s="38"/>
      <c r="E3882" s="40"/>
      <c r="F3882" s="41"/>
      <c r="G3882" s="41"/>
      <c r="H3882" s="41"/>
      <c r="I3882" s="41"/>
      <c r="J3882" s="41"/>
      <c r="K3882" s="41"/>
      <c r="L3882" s="42"/>
      <c r="M3882" s="43"/>
    </row>
    <row r="3883" spans="1:13" ht="12.75" customHeight="1">
      <c r="A3883" s="42"/>
      <c r="B3883" s="50"/>
      <c r="C3883" s="39"/>
      <c r="D3883" s="38"/>
      <c r="E3883" s="40"/>
      <c r="F3883" s="41"/>
      <c r="G3883" s="41"/>
      <c r="H3883" s="41"/>
      <c r="I3883" s="41"/>
      <c r="J3883" s="41"/>
      <c r="K3883" s="41"/>
      <c r="L3883" s="42"/>
      <c r="M3883" s="43"/>
    </row>
    <row r="3884" spans="1:13" ht="12.75" customHeight="1">
      <c r="A3884" s="42"/>
      <c r="B3884" s="50"/>
      <c r="C3884" s="39"/>
      <c r="D3884" s="38"/>
      <c r="E3884" s="40"/>
      <c r="F3884" s="41"/>
      <c r="G3884" s="41"/>
      <c r="H3884" s="41"/>
      <c r="I3884" s="41"/>
      <c r="J3884" s="41"/>
      <c r="K3884" s="41"/>
      <c r="L3884" s="42"/>
      <c r="M3884" s="43"/>
    </row>
    <row r="3885" spans="1:13" ht="12.75" customHeight="1">
      <c r="A3885" s="42"/>
      <c r="B3885" s="50"/>
      <c r="C3885" s="39"/>
      <c r="D3885" s="38"/>
      <c r="E3885" s="40"/>
      <c r="F3885" s="41"/>
      <c r="G3885" s="41"/>
      <c r="H3885" s="41"/>
      <c r="I3885" s="41"/>
      <c r="J3885" s="41"/>
      <c r="K3885" s="41"/>
      <c r="L3885" s="42"/>
      <c r="M3885" s="43"/>
    </row>
    <row r="3886" spans="1:13" ht="12.75" customHeight="1">
      <c r="A3886" s="42"/>
      <c r="B3886" s="50"/>
      <c r="C3886" s="39"/>
      <c r="D3886" s="38"/>
      <c r="E3886" s="40"/>
      <c r="F3886" s="41"/>
      <c r="G3886" s="41"/>
      <c r="H3886" s="41"/>
      <c r="I3886" s="41"/>
      <c r="J3886" s="41"/>
      <c r="K3886" s="41"/>
      <c r="L3886" s="42"/>
      <c r="M3886" s="43"/>
    </row>
    <row r="3887" spans="1:13" ht="12.75" customHeight="1">
      <c r="A3887" s="42"/>
      <c r="B3887" s="50"/>
      <c r="C3887" s="39"/>
      <c r="D3887" s="38"/>
      <c r="E3887" s="40"/>
      <c r="F3887" s="41"/>
      <c r="G3887" s="41"/>
      <c r="H3887" s="41"/>
      <c r="I3887" s="41"/>
      <c r="J3887" s="41"/>
      <c r="K3887" s="41"/>
      <c r="L3887" s="42"/>
      <c r="M3887" s="43"/>
    </row>
    <row r="3888" spans="1:13" ht="12.75" customHeight="1">
      <c r="A3888" s="42"/>
      <c r="B3888" s="50"/>
      <c r="C3888" s="39"/>
      <c r="D3888" s="38"/>
      <c r="E3888" s="40"/>
      <c r="F3888" s="41"/>
      <c r="G3888" s="41"/>
      <c r="H3888" s="41"/>
      <c r="I3888" s="41"/>
      <c r="J3888" s="41"/>
      <c r="K3888" s="41"/>
      <c r="L3888" s="42"/>
      <c r="M3888" s="43"/>
    </row>
    <row r="3889" spans="1:13" ht="12.75" customHeight="1">
      <c r="A3889" s="42"/>
      <c r="B3889" s="50"/>
      <c r="C3889" s="39"/>
      <c r="D3889" s="38"/>
      <c r="E3889" s="40"/>
      <c r="F3889" s="41"/>
      <c r="G3889" s="41"/>
      <c r="H3889" s="41"/>
      <c r="I3889" s="41"/>
      <c r="J3889" s="41"/>
      <c r="K3889" s="41"/>
      <c r="L3889" s="42"/>
      <c r="M3889" s="43"/>
    </row>
    <row r="3890" spans="1:13" ht="12.75" customHeight="1">
      <c r="A3890" s="42"/>
      <c r="B3890" s="50"/>
      <c r="C3890" s="39"/>
      <c r="D3890" s="38"/>
      <c r="E3890" s="40"/>
      <c r="F3890" s="41"/>
      <c r="G3890" s="41"/>
      <c r="H3890" s="41"/>
      <c r="I3890" s="41"/>
      <c r="J3890" s="41"/>
      <c r="K3890" s="41"/>
      <c r="L3890" s="42"/>
      <c r="M3890" s="43"/>
    </row>
    <row r="3891" spans="1:13" ht="12.75" customHeight="1">
      <c r="A3891" s="42"/>
      <c r="B3891" s="50"/>
      <c r="C3891" s="39"/>
      <c r="D3891" s="38"/>
      <c r="E3891" s="40"/>
      <c r="F3891" s="41"/>
      <c r="G3891" s="41"/>
      <c r="H3891" s="41"/>
      <c r="I3891" s="41"/>
      <c r="J3891" s="41"/>
      <c r="K3891" s="41"/>
      <c r="L3891" s="42"/>
      <c r="M3891" s="43"/>
    </row>
    <row r="3892" spans="1:13" ht="12.75" customHeight="1">
      <c r="A3892" s="42"/>
      <c r="B3892" s="50"/>
      <c r="C3892" s="39"/>
      <c r="D3892" s="38"/>
      <c r="E3892" s="49"/>
      <c r="F3892" s="41"/>
      <c r="G3892" s="41"/>
      <c r="H3892" s="41"/>
      <c r="I3892" s="41"/>
      <c r="J3892" s="41"/>
      <c r="K3892" s="41"/>
      <c r="L3892" s="42"/>
      <c r="M3892" s="43"/>
    </row>
    <row r="3893" spans="1:13" ht="12.75" customHeight="1">
      <c r="A3893" s="42"/>
      <c r="B3893" s="50"/>
      <c r="C3893" s="39"/>
      <c r="D3893" s="38"/>
      <c r="E3893" s="40"/>
      <c r="F3893" s="41"/>
      <c r="G3893" s="41"/>
      <c r="H3893" s="41"/>
      <c r="I3893" s="41"/>
      <c r="J3893" s="41"/>
      <c r="K3893" s="41"/>
      <c r="L3893" s="42"/>
      <c r="M3893" s="43"/>
    </row>
    <row r="3894" spans="1:13" ht="12.75" customHeight="1">
      <c r="A3894" s="42"/>
      <c r="B3894" s="50"/>
      <c r="C3894" s="39"/>
      <c r="D3894" s="38"/>
      <c r="E3894" s="40"/>
      <c r="F3894" s="41"/>
      <c r="G3894" s="41"/>
      <c r="H3894" s="41"/>
      <c r="I3894" s="41"/>
      <c r="J3894" s="41"/>
      <c r="K3894" s="41"/>
      <c r="L3894" s="42"/>
      <c r="M3894" s="43"/>
    </row>
    <row r="3895" spans="1:13" ht="12.75" customHeight="1">
      <c r="A3895" s="42"/>
      <c r="B3895" s="50"/>
      <c r="C3895" s="39"/>
      <c r="D3895" s="38"/>
      <c r="E3895" s="40"/>
      <c r="F3895" s="41"/>
      <c r="G3895" s="41"/>
      <c r="H3895" s="41"/>
      <c r="I3895" s="41"/>
      <c r="J3895" s="41"/>
      <c r="K3895" s="41"/>
      <c r="L3895" s="42"/>
      <c r="M3895" s="43"/>
    </row>
    <row r="3896" spans="1:13" ht="12.75" customHeight="1">
      <c r="A3896" s="42"/>
      <c r="B3896" s="50"/>
      <c r="C3896" s="39"/>
      <c r="D3896" s="38"/>
      <c r="E3896" s="40"/>
      <c r="F3896" s="41"/>
      <c r="G3896" s="41"/>
      <c r="H3896" s="41"/>
      <c r="I3896" s="41"/>
      <c r="J3896" s="41"/>
      <c r="K3896" s="41"/>
      <c r="L3896" s="42"/>
      <c r="M3896" s="43"/>
    </row>
    <row r="3897" spans="1:13" ht="12.75" customHeight="1">
      <c r="A3897" s="42"/>
      <c r="B3897" s="50"/>
      <c r="C3897" s="39"/>
      <c r="D3897" s="38"/>
      <c r="E3897" s="40"/>
      <c r="F3897" s="41"/>
      <c r="G3897" s="41"/>
      <c r="H3897" s="41"/>
      <c r="I3897" s="41"/>
      <c r="J3897" s="41"/>
      <c r="K3897" s="41"/>
      <c r="L3897" s="42"/>
      <c r="M3897" s="43"/>
    </row>
    <row r="3898" spans="1:13" ht="12.75" customHeight="1">
      <c r="A3898" s="42"/>
      <c r="B3898" s="50"/>
      <c r="C3898" s="39"/>
      <c r="D3898" s="38"/>
      <c r="E3898" s="40"/>
      <c r="F3898" s="41"/>
      <c r="G3898" s="41"/>
      <c r="H3898" s="41"/>
      <c r="I3898" s="41"/>
      <c r="J3898" s="41"/>
      <c r="K3898" s="41"/>
      <c r="L3898" s="42"/>
      <c r="M3898" s="43"/>
    </row>
    <row r="3899" spans="1:13" ht="12.75" customHeight="1">
      <c r="A3899" s="42"/>
      <c r="B3899" s="50"/>
      <c r="C3899" s="39"/>
      <c r="D3899" s="38"/>
      <c r="E3899" s="40"/>
      <c r="F3899" s="41"/>
      <c r="G3899" s="41"/>
      <c r="H3899" s="41"/>
      <c r="I3899" s="41"/>
      <c r="J3899" s="41"/>
      <c r="K3899" s="41"/>
      <c r="L3899" s="42"/>
      <c r="M3899" s="43"/>
    </row>
    <row r="3900" spans="1:13" ht="12.75" customHeight="1">
      <c r="A3900" s="42"/>
      <c r="B3900" s="50"/>
      <c r="C3900" s="39"/>
      <c r="D3900" s="38"/>
      <c r="E3900" s="40"/>
      <c r="F3900" s="41"/>
      <c r="G3900" s="41"/>
      <c r="H3900" s="41"/>
      <c r="I3900" s="41"/>
      <c r="J3900" s="41"/>
      <c r="K3900" s="41"/>
      <c r="L3900" s="42"/>
      <c r="M3900" s="43"/>
    </row>
    <row r="3901" spans="1:13" ht="12.75" customHeight="1">
      <c r="A3901" s="42"/>
      <c r="B3901" s="50"/>
      <c r="C3901" s="39"/>
      <c r="D3901" s="38"/>
      <c r="E3901" s="40"/>
      <c r="F3901" s="41"/>
      <c r="G3901" s="41"/>
      <c r="H3901" s="41"/>
      <c r="I3901" s="41"/>
      <c r="J3901" s="41"/>
      <c r="K3901" s="41"/>
      <c r="L3901" s="42"/>
      <c r="M3901" s="43"/>
    </row>
    <row r="3902" spans="1:13" ht="12.75" customHeight="1">
      <c r="A3902" s="42"/>
      <c r="B3902" s="50"/>
      <c r="C3902" s="39"/>
      <c r="D3902" s="38"/>
      <c r="E3902" s="40"/>
      <c r="F3902" s="41"/>
      <c r="G3902" s="41"/>
      <c r="H3902" s="41"/>
      <c r="I3902" s="41"/>
      <c r="J3902" s="41"/>
      <c r="K3902" s="41"/>
      <c r="L3902" s="42"/>
      <c r="M3902" s="43"/>
    </row>
    <row r="3903" spans="1:13" ht="12.75" customHeight="1">
      <c r="A3903" s="42"/>
      <c r="B3903" s="50"/>
      <c r="C3903" s="39"/>
      <c r="D3903" s="38"/>
      <c r="E3903" s="40"/>
      <c r="F3903" s="41"/>
      <c r="G3903" s="41"/>
      <c r="H3903" s="41"/>
      <c r="I3903" s="41"/>
      <c r="J3903" s="41"/>
      <c r="K3903" s="41"/>
      <c r="L3903" s="42"/>
      <c r="M3903" s="43"/>
    </row>
    <row r="3904" spans="1:13" ht="12.75" customHeight="1">
      <c r="A3904" s="42"/>
      <c r="B3904" s="50"/>
      <c r="C3904" s="39"/>
      <c r="D3904" s="38"/>
      <c r="E3904" s="40"/>
      <c r="F3904" s="41"/>
      <c r="G3904" s="41"/>
      <c r="H3904" s="41"/>
      <c r="I3904" s="41"/>
      <c r="J3904" s="41"/>
      <c r="K3904" s="41"/>
      <c r="L3904" s="42"/>
      <c r="M3904" s="43"/>
    </row>
    <row r="3905" spans="1:13" ht="12.75" customHeight="1">
      <c r="A3905" s="42"/>
      <c r="B3905" s="50"/>
      <c r="C3905" s="39"/>
      <c r="D3905" s="38"/>
      <c r="E3905" s="40"/>
      <c r="F3905" s="41"/>
      <c r="G3905" s="41"/>
      <c r="H3905" s="41"/>
      <c r="I3905" s="41"/>
      <c r="J3905" s="41"/>
      <c r="K3905" s="41"/>
      <c r="L3905" s="42"/>
      <c r="M3905" s="43"/>
    </row>
    <row r="3906" spans="1:13" ht="12.75" customHeight="1">
      <c r="A3906" s="42"/>
      <c r="B3906" s="50"/>
      <c r="C3906" s="39"/>
      <c r="D3906" s="38"/>
      <c r="E3906" s="40"/>
      <c r="F3906" s="41"/>
      <c r="G3906" s="41"/>
      <c r="H3906" s="41"/>
      <c r="I3906" s="41"/>
      <c r="J3906" s="41"/>
      <c r="K3906" s="41"/>
      <c r="L3906" s="42"/>
      <c r="M3906" s="43"/>
    </row>
    <row r="3907" spans="1:13" ht="12.75" customHeight="1">
      <c r="A3907" s="42"/>
      <c r="B3907" s="50"/>
      <c r="C3907" s="39"/>
      <c r="D3907" s="38"/>
      <c r="E3907" s="40"/>
      <c r="F3907" s="41"/>
      <c r="G3907" s="41"/>
      <c r="H3907" s="41"/>
      <c r="I3907" s="41"/>
      <c r="J3907" s="41"/>
      <c r="K3907" s="41"/>
      <c r="L3907" s="42"/>
      <c r="M3907" s="43"/>
    </row>
    <row r="3908" spans="1:13" ht="12.75" customHeight="1">
      <c r="A3908" s="42"/>
      <c r="B3908" s="50"/>
      <c r="C3908" s="39"/>
      <c r="D3908" s="38"/>
      <c r="E3908" s="40"/>
      <c r="F3908" s="41"/>
      <c r="G3908" s="41"/>
      <c r="H3908" s="41"/>
      <c r="I3908" s="41"/>
      <c r="J3908" s="41"/>
      <c r="K3908" s="41"/>
      <c r="L3908" s="42"/>
      <c r="M3908" s="43"/>
    </row>
    <row r="3909" spans="1:13" ht="12.75" customHeight="1">
      <c r="A3909" s="42"/>
      <c r="B3909" s="50"/>
      <c r="C3909" s="39"/>
      <c r="D3909" s="38"/>
      <c r="E3909" s="40"/>
      <c r="F3909" s="41"/>
      <c r="G3909" s="41"/>
      <c r="H3909" s="41"/>
      <c r="I3909" s="41"/>
      <c r="J3909" s="41"/>
      <c r="K3909" s="41"/>
      <c r="L3909" s="42"/>
      <c r="M3909" s="43"/>
    </row>
    <row r="3910" spans="1:13" ht="12.75" customHeight="1">
      <c r="A3910" s="42"/>
      <c r="B3910" s="50"/>
      <c r="C3910" s="39"/>
      <c r="D3910" s="38"/>
      <c r="E3910" s="40"/>
      <c r="F3910" s="41"/>
      <c r="G3910" s="41"/>
      <c r="H3910" s="41"/>
      <c r="I3910" s="41"/>
      <c r="J3910" s="41"/>
      <c r="K3910" s="41"/>
      <c r="L3910" s="42"/>
      <c r="M3910" s="43"/>
    </row>
    <row r="3911" spans="1:13" ht="12.75" customHeight="1">
      <c r="A3911" s="42"/>
      <c r="B3911" s="50"/>
      <c r="C3911" s="39"/>
      <c r="D3911" s="38"/>
      <c r="E3911" s="40"/>
      <c r="F3911" s="41"/>
      <c r="G3911" s="41"/>
      <c r="H3911" s="41"/>
      <c r="I3911" s="41"/>
      <c r="J3911" s="41"/>
      <c r="K3911" s="41"/>
      <c r="L3911" s="42"/>
      <c r="M3911" s="43"/>
    </row>
    <row r="3912" spans="1:13" ht="12.75" customHeight="1">
      <c r="A3912" s="42"/>
      <c r="B3912" s="50"/>
      <c r="C3912" s="39"/>
      <c r="D3912" s="38"/>
      <c r="E3912" s="40"/>
      <c r="F3912" s="41"/>
      <c r="G3912" s="41"/>
      <c r="H3912" s="41"/>
      <c r="I3912" s="41"/>
      <c r="J3912" s="41"/>
      <c r="K3912" s="41"/>
      <c r="L3912" s="42"/>
      <c r="M3912" s="43"/>
    </row>
    <row r="3913" spans="1:13" ht="12.75" customHeight="1">
      <c r="A3913" s="42"/>
      <c r="B3913" s="50"/>
      <c r="C3913" s="39"/>
      <c r="D3913" s="38"/>
      <c r="E3913" s="49"/>
      <c r="F3913" s="41"/>
      <c r="G3913" s="41"/>
      <c r="H3913" s="41"/>
      <c r="I3913" s="41"/>
      <c r="J3913" s="41"/>
      <c r="K3913" s="41"/>
      <c r="L3913" s="42"/>
      <c r="M3913" s="43"/>
    </row>
    <row r="3914" spans="1:13" ht="12.75" customHeight="1">
      <c r="A3914" s="42"/>
      <c r="B3914" s="50"/>
      <c r="C3914" s="39"/>
      <c r="D3914" s="38"/>
      <c r="E3914" s="40"/>
      <c r="F3914" s="41"/>
      <c r="G3914" s="41"/>
      <c r="H3914" s="41"/>
      <c r="I3914" s="41"/>
      <c r="J3914" s="41"/>
      <c r="K3914" s="41"/>
      <c r="L3914" s="42"/>
      <c r="M3914" s="43"/>
    </row>
    <row r="3915" spans="1:13" ht="12.75" customHeight="1">
      <c r="A3915" s="42"/>
      <c r="B3915" s="50"/>
      <c r="C3915" s="39"/>
      <c r="D3915" s="38"/>
      <c r="E3915" s="40"/>
      <c r="F3915" s="41"/>
      <c r="G3915" s="41"/>
      <c r="H3915" s="41"/>
      <c r="I3915" s="41"/>
      <c r="J3915" s="41"/>
      <c r="K3915" s="41"/>
      <c r="L3915" s="42"/>
      <c r="M3915" s="43"/>
    </row>
    <row r="3916" spans="1:13" ht="12.75" customHeight="1">
      <c r="A3916" s="42"/>
      <c r="B3916" s="50"/>
      <c r="C3916" s="39"/>
      <c r="D3916" s="38"/>
      <c r="E3916" s="40"/>
      <c r="F3916" s="41"/>
      <c r="G3916" s="41"/>
      <c r="H3916" s="41"/>
      <c r="I3916" s="41"/>
      <c r="J3916" s="41"/>
      <c r="K3916" s="41"/>
      <c r="L3916" s="42"/>
      <c r="M3916" s="43"/>
    </row>
    <row r="3917" spans="1:13" ht="12.75" customHeight="1">
      <c r="A3917" s="42"/>
      <c r="B3917" s="50"/>
      <c r="C3917" s="39"/>
      <c r="D3917" s="38"/>
      <c r="E3917" s="40"/>
      <c r="F3917" s="41"/>
      <c r="G3917" s="41"/>
      <c r="H3917" s="41"/>
      <c r="I3917" s="41"/>
      <c r="J3917" s="41"/>
      <c r="K3917" s="41"/>
      <c r="L3917" s="42"/>
      <c r="M3917" s="43"/>
    </row>
    <row r="3918" spans="1:13" ht="12.75" customHeight="1">
      <c r="A3918" s="42"/>
      <c r="B3918" s="50"/>
      <c r="C3918" s="39"/>
      <c r="D3918" s="38"/>
      <c r="E3918" s="40"/>
      <c r="F3918" s="41"/>
      <c r="G3918" s="41"/>
      <c r="H3918" s="41"/>
      <c r="I3918" s="41"/>
      <c r="J3918" s="41"/>
      <c r="K3918" s="41"/>
      <c r="L3918" s="42"/>
      <c r="M3918" s="43"/>
    </row>
    <row r="3919" spans="1:13" ht="12.75" customHeight="1">
      <c r="A3919" s="42"/>
      <c r="B3919" s="50"/>
      <c r="C3919" s="39"/>
      <c r="D3919" s="38"/>
      <c r="E3919" s="40"/>
      <c r="F3919" s="41"/>
      <c r="G3919" s="41"/>
      <c r="H3919" s="41"/>
      <c r="I3919" s="41"/>
      <c r="J3919" s="41"/>
      <c r="K3919" s="41"/>
      <c r="L3919" s="42"/>
      <c r="M3919" s="43"/>
    </row>
    <row r="3920" spans="1:13" ht="12.75" customHeight="1">
      <c r="A3920" s="42"/>
      <c r="B3920" s="50"/>
      <c r="C3920" s="39"/>
      <c r="D3920" s="38"/>
      <c r="E3920" s="40"/>
      <c r="F3920" s="41"/>
      <c r="G3920" s="41"/>
      <c r="H3920" s="41"/>
      <c r="I3920" s="41"/>
      <c r="J3920" s="41"/>
      <c r="K3920" s="41"/>
      <c r="L3920" s="42"/>
      <c r="M3920" s="43"/>
    </row>
    <row r="3921" spans="1:13" ht="12.75" customHeight="1">
      <c r="A3921" s="42"/>
      <c r="B3921" s="50"/>
      <c r="C3921" s="39"/>
      <c r="D3921" s="38"/>
      <c r="E3921" s="40"/>
      <c r="F3921" s="41"/>
      <c r="G3921" s="41"/>
      <c r="H3921" s="41"/>
      <c r="I3921" s="41"/>
      <c r="J3921" s="41"/>
      <c r="K3921" s="41"/>
      <c r="L3921" s="42"/>
      <c r="M3921" s="43"/>
    </row>
    <row r="3922" spans="1:13" ht="12.75" customHeight="1">
      <c r="A3922" s="42"/>
      <c r="B3922" s="50"/>
      <c r="C3922" s="39"/>
      <c r="D3922" s="38"/>
      <c r="E3922" s="40"/>
      <c r="F3922" s="41"/>
      <c r="G3922" s="41"/>
      <c r="H3922" s="41"/>
      <c r="I3922" s="41"/>
      <c r="J3922" s="41"/>
      <c r="K3922" s="41"/>
      <c r="L3922" s="42"/>
      <c r="M3922" s="43"/>
    </row>
    <row r="3923" spans="1:13" ht="12.75" customHeight="1">
      <c r="A3923" s="42"/>
      <c r="B3923" s="50"/>
      <c r="C3923" s="39"/>
      <c r="D3923" s="38"/>
      <c r="E3923" s="40"/>
      <c r="F3923" s="41"/>
      <c r="G3923" s="41"/>
      <c r="H3923" s="41"/>
      <c r="I3923" s="41"/>
      <c r="J3923" s="41"/>
      <c r="K3923" s="41"/>
      <c r="L3923" s="42"/>
      <c r="M3923" s="43"/>
    </row>
    <row r="3924" spans="1:13" ht="12.75" customHeight="1">
      <c r="A3924" s="42"/>
      <c r="B3924" s="50"/>
      <c r="C3924" s="39"/>
      <c r="D3924" s="38"/>
      <c r="E3924" s="40"/>
      <c r="F3924" s="41"/>
      <c r="G3924" s="41"/>
      <c r="H3924" s="41"/>
      <c r="I3924" s="41"/>
      <c r="J3924" s="41"/>
      <c r="K3924" s="41"/>
      <c r="L3924" s="42"/>
      <c r="M3924" s="43"/>
    </row>
    <row r="3925" spans="1:13" ht="12.75" customHeight="1">
      <c r="A3925" s="42"/>
      <c r="B3925" s="50"/>
      <c r="C3925" s="39"/>
      <c r="D3925" s="38"/>
      <c r="E3925" s="40"/>
      <c r="F3925" s="41"/>
      <c r="G3925" s="41"/>
      <c r="H3925" s="41"/>
      <c r="I3925" s="41"/>
      <c r="J3925" s="41"/>
      <c r="K3925" s="41"/>
      <c r="L3925" s="42"/>
      <c r="M3925" s="43"/>
    </row>
    <row r="3926" spans="1:13" ht="12.75" customHeight="1">
      <c r="A3926" s="42"/>
      <c r="B3926" s="50"/>
      <c r="C3926" s="39"/>
      <c r="D3926" s="38"/>
      <c r="E3926" s="40"/>
      <c r="F3926" s="41"/>
      <c r="G3926" s="41"/>
      <c r="H3926" s="41"/>
      <c r="I3926" s="41"/>
      <c r="J3926" s="41"/>
      <c r="K3926" s="41"/>
      <c r="L3926" s="42"/>
      <c r="M3926" s="43"/>
    </row>
    <row r="3927" spans="1:13" ht="12.75" customHeight="1">
      <c r="A3927" s="42"/>
      <c r="B3927" s="50"/>
      <c r="C3927" s="39"/>
      <c r="D3927" s="38"/>
      <c r="E3927" s="40"/>
      <c r="F3927" s="41"/>
      <c r="G3927" s="41"/>
      <c r="H3927" s="41"/>
      <c r="I3927" s="41"/>
      <c r="J3927" s="41"/>
      <c r="K3927" s="41"/>
      <c r="L3927" s="42"/>
      <c r="M3927" s="43"/>
    </row>
    <row r="3928" spans="1:13" ht="12.75" customHeight="1">
      <c r="A3928" s="42"/>
      <c r="B3928" s="50"/>
      <c r="C3928" s="39"/>
      <c r="D3928" s="38"/>
      <c r="E3928" s="40"/>
      <c r="F3928" s="41"/>
      <c r="G3928" s="41"/>
      <c r="H3928" s="41"/>
      <c r="I3928" s="41"/>
      <c r="J3928" s="41"/>
      <c r="K3928" s="41"/>
      <c r="L3928" s="42"/>
      <c r="M3928" s="43"/>
    </row>
    <row r="3929" spans="1:13" ht="12.75" customHeight="1">
      <c r="A3929" s="42"/>
      <c r="B3929" s="50"/>
      <c r="C3929" s="39"/>
      <c r="D3929" s="38"/>
      <c r="E3929" s="40"/>
      <c r="F3929" s="41"/>
      <c r="G3929" s="41"/>
      <c r="H3929" s="41"/>
      <c r="I3929" s="41"/>
      <c r="J3929" s="41"/>
      <c r="K3929" s="41"/>
      <c r="L3929" s="42"/>
      <c r="M3929" s="43"/>
    </row>
    <row r="3930" spans="1:13" ht="12.75" customHeight="1">
      <c r="A3930" s="42"/>
      <c r="B3930" s="50"/>
      <c r="C3930" s="39"/>
      <c r="D3930" s="38"/>
      <c r="E3930" s="40"/>
      <c r="F3930" s="41"/>
      <c r="G3930" s="41"/>
      <c r="H3930" s="41"/>
      <c r="I3930" s="41"/>
      <c r="J3930" s="41"/>
      <c r="K3930" s="41"/>
      <c r="L3930" s="42"/>
      <c r="M3930" s="43"/>
    </row>
    <row r="3931" spans="1:13" ht="12.75" customHeight="1">
      <c r="A3931" s="42"/>
      <c r="B3931" s="50"/>
      <c r="C3931" s="39"/>
      <c r="D3931" s="38"/>
      <c r="E3931" s="40"/>
      <c r="F3931" s="41"/>
      <c r="G3931" s="41"/>
      <c r="H3931" s="41"/>
      <c r="I3931" s="41"/>
      <c r="J3931" s="41"/>
      <c r="K3931" s="41"/>
      <c r="L3931" s="42"/>
      <c r="M3931" s="43"/>
    </row>
    <row r="3932" spans="1:13" ht="12.75" customHeight="1">
      <c r="A3932" s="42"/>
      <c r="B3932" s="50"/>
      <c r="C3932" s="39"/>
      <c r="D3932" s="38"/>
      <c r="E3932" s="40"/>
      <c r="F3932" s="41"/>
      <c r="G3932" s="41"/>
      <c r="H3932" s="41"/>
      <c r="I3932" s="41"/>
      <c r="J3932" s="41"/>
      <c r="K3932" s="41"/>
      <c r="L3932" s="42"/>
      <c r="M3932" s="43"/>
    </row>
    <row r="3933" spans="1:13" ht="12.75" customHeight="1">
      <c r="A3933" s="42"/>
      <c r="B3933" s="50"/>
      <c r="C3933" s="39"/>
      <c r="D3933" s="38"/>
      <c r="E3933" s="40"/>
      <c r="F3933" s="41"/>
      <c r="G3933" s="41"/>
      <c r="H3933" s="41"/>
      <c r="I3933" s="41"/>
      <c r="J3933" s="41"/>
      <c r="K3933" s="41"/>
      <c r="L3933" s="42"/>
      <c r="M3933" s="43"/>
    </row>
    <row r="3934" spans="1:13" ht="12.75" customHeight="1">
      <c r="A3934" s="42"/>
      <c r="B3934" s="50"/>
      <c r="C3934" s="39"/>
      <c r="D3934" s="38"/>
      <c r="E3934" s="49"/>
      <c r="F3934" s="41"/>
      <c r="G3934" s="41"/>
      <c r="H3934" s="41"/>
      <c r="I3934" s="41"/>
      <c r="J3934" s="41"/>
      <c r="K3934" s="41"/>
      <c r="L3934" s="42"/>
      <c r="M3934" s="43"/>
    </row>
    <row r="3935" spans="1:13" ht="12.75" customHeight="1">
      <c r="A3935" s="42"/>
      <c r="B3935" s="50"/>
      <c r="C3935" s="39"/>
      <c r="D3935" s="38"/>
      <c r="E3935" s="40"/>
      <c r="F3935" s="41"/>
      <c r="G3935" s="41"/>
      <c r="H3935" s="41"/>
      <c r="I3935" s="41"/>
      <c r="J3935" s="41"/>
      <c r="K3935" s="41"/>
      <c r="L3935" s="42"/>
      <c r="M3935" s="43"/>
    </row>
    <row r="3936" spans="1:13" ht="12.75" customHeight="1">
      <c r="A3936" s="42"/>
      <c r="B3936" s="50"/>
      <c r="C3936" s="39"/>
      <c r="D3936" s="38"/>
      <c r="E3936" s="40"/>
      <c r="F3936" s="41"/>
      <c r="G3936" s="41"/>
      <c r="H3936" s="41"/>
      <c r="I3936" s="41"/>
      <c r="J3936" s="41"/>
      <c r="K3936" s="41"/>
      <c r="L3936" s="42"/>
      <c r="M3936" s="43"/>
    </row>
    <row r="3937" spans="1:13" ht="12.75" customHeight="1">
      <c r="A3937" s="42"/>
      <c r="B3937" s="50"/>
      <c r="C3937" s="39"/>
      <c r="D3937" s="38"/>
      <c r="E3937" s="40"/>
      <c r="F3937" s="41"/>
      <c r="G3937" s="41"/>
      <c r="H3937" s="41"/>
      <c r="I3937" s="41"/>
      <c r="J3937" s="41"/>
      <c r="K3937" s="41"/>
      <c r="L3937" s="42"/>
      <c r="M3937" s="43"/>
    </row>
    <row r="3938" spans="1:13" ht="12.75" customHeight="1">
      <c r="A3938" s="42"/>
      <c r="B3938" s="50"/>
      <c r="C3938" s="39"/>
      <c r="D3938" s="38"/>
      <c r="E3938" s="40"/>
      <c r="F3938" s="41"/>
      <c r="G3938" s="41"/>
      <c r="H3938" s="41"/>
      <c r="I3938" s="41"/>
      <c r="J3938" s="41"/>
      <c r="K3938" s="41"/>
      <c r="L3938" s="42"/>
      <c r="M3938" s="43"/>
    </row>
    <row r="3939" spans="1:13" ht="12.75" customHeight="1">
      <c r="A3939" s="42"/>
      <c r="B3939" s="50"/>
      <c r="C3939" s="39"/>
      <c r="D3939" s="38"/>
      <c r="E3939" s="40"/>
      <c r="F3939" s="41"/>
      <c r="G3939" s="41"/>
      <c r="H3939" s="41"/>
      <c r="I3939" s="41"/>
      <c r="J3939" s="41"/>
      <c r="K3939" s="41"/>
      <c r="L3939" s="42"/>
      <c r="M3939" s="43"/>
    </row>
    <row r="3940" spans="1:13" ht="12.75" customHeight="1">
      <c r="A3940" s="42"/>
      <c r="B3940" s="50"/>
      <c r="C3940" s="39"/>
      <c r="D3940" s="38"/>
      <c r="E3940" s="40"/>
      <c r="F3940" s="41"/>
      <c r="G3940" s="41"/>
      <c r="H3940" s="41"/>
      <c r="I3940" s="41"/>
      <c r="J3940" s="41"/>
      <c r="K3940" s="41"/>
      <c r="L3940" s="42"/>
      <c r="M3940" s="43"/>
    </row>
    <row r="3941" spans="1:13" ht="12.75" customHeight="1">
      <c r="A3941" s="42"/>
      <c r="B3941" s="50"/>
      <c r="C3941" s="39"/>
      <c r="D3941" s="38"/>
      <c r="E3941" s="40"/>
      <c r="F3941" s="41"/>
      <c r="G3941" s="41"/>
      <c r="H3941" s="41"/>
      <c r="I3941" s="41"/>
      <c r="J3941" s="41"/>
      <c r="K3941" s="41"/>
      <c r="L3941" s="42"/>
      <c r="M3941" s="43"/>
    </row>
    <row r="3942" spans="1:13" ht="12.75" customHeight="1">
      <c r="A3942" s="42"/>
      <c r="B3942" s="50"/>
      <c r="C3942" s="39"/>
      <c r="D3942" s="38"/>
      <c r="E3942" s="40"/>
      <c r="F3942" s="41"/>
      <c r="G3942" s="41"/>
      <c r="H3942" s="41"/>
      <c r="I3942" s="41"/>
      <c r="J3942" s="41"/>
      <c r="K3942" s="41"/>
      <c r="L3942" s="42"/>
      <c r="M3942" s="43"/>
    </row>
    <row r="3943" spans="1:13" ht="12.75" customHeight="1">
      <c r="A3943" s="42"/>
      <c r="B3943" s="50"/>
      <c r="C3943" s="39"/>
      <c r="D3943" s="38"/>
      <c r="E3943" s="40"/>
      <c r="F3943" s="41"/>
      <c r="G3943" s="41"/>
      <c r="H3943" s="41"/>
      <c r="I3943" s="41"/>
      <c r="J3943" s="41"/>
      <c r="K3943" s="41"/>
      <c r="L3943" s="42"/>
      <c r="M3943" s="43"/>
    </row>
    <row r="3944" spans="1:13" ht="12.75" customHeight="1">
      <c r="A3944" s="42"/>
      <c r="B3944" s="50"/>
      <c r="C3944" s="39"/>
      <c r="D3944" s="38"/>
      <c r="E3944" s="40"/>
      <c r="F3944" s="41"/>
      <c r="G3944" s="41"/>
      <c r="H3944" s="41"/>
      <c r="I3944" s="41"/>
      <c r="J3944" s="41"/>
      <c r="K3944" s="41"/>
      <c r="L3944" s="42"/>
      <c r="M3944" s="43"/>
    </row>
    <row r="3945" spans="1:13" ht="12.75" customHeight="1">
      <c r="A3945" s="42"/>
      <c r="B3945" s="50"/>
      <c r="C3945" s="39"/>
      <c r="D3945" s="38"/>
      <c r="E3945" s="40"/>
      <c r="F3945" s="41"/>
      <c r="G3945" s="41"/>
      <c r="H3945" s="41"/>
      <c r="I3945" s="41"/>
      <c r="J3945" s="41"/>
      <c r="K3945" s="41"/>
      <c r="L3945" s="42"/>
      <c r="M3945" s="43"/>
    </row>
    <row r="3946" spans="1:13" ht="12.75" customHeight="1">
      <c r="A3946" s="42"/>
      <c r="B3946" s="50"/>
      <c r="C3946" s="39"/>
      <c r="D3946" s="38"/>
      <c r="E3946" s="40"/>
      <c r="F3946" s="41"/>
      <c r="G3946" s="41"/>
      <c r="H3946" s="41"/>
      <c r="I3946" s="41"/>
      <c r="J3946" s="41"/>
      <c r="K3946" s="41"/>
      <c r="L3946" s="42"/>
      <c r="M3946" s="43"/>
    </row>
    <row r="3947" spans="1:13" ht="12.75" customHeight="1">
      <c r="A3947" s="42"/>
      <c r="B3947" s="50"/>
      <c r="C3947" s="39"/>
      <c r="D3947" s="38"/>
      <c r="E3947" s="40"/>
      <c r="F3947" s="41"/>
      <c r="G3947" s="41"/>
      <c r="H3947" s="41"/>
      <c r="I3947" s="41"/>
      <c r="J3947" s="41"/>
      <c r="K3947" s="41"/>
      <c r="L3947" s="42"/>
      <c r="M3947" s="43"/>
    </row>
    <row r="3948" spans="1:13" ht="12.75" customHeight="1">
      <c r="A3948" s="42"/>
      <c r="B3948" s="50"/>
      <c r="C3948" s="39"/>
      <c r="D3948" s="38"/>
      <c r="E3948" s="40"/>
      <c r="F3948" s="41"/>
      <c r="G3948" s="41"/>
      <c r="H3948" s="41"/>
      <c r="I3948" s="41"/>
      <c r="J3948" s="41"/>
      <c r="K3948" s="41"/>
      <c r="L3948" s="42"/>
      <c r="M3948" s="43"/>
    </row>
    <row r="3949" spans="1:13" ht="12.75" customHeight="1">
      <c r="A3949" s="42"/>
      <c r="B3949" s="50"/>
      <c r="C3949" s="39"/>
      <c r="D3949" s="38"/>
      <c r="E3949" s="40"/>
      <c r="F3949" s="41"/>
      <c r="G3949" s="41"/>
      <c r="H3949" s="41"/>
      <c r="I3949" s="41"/>
      <c r="J3949" s="41"/>
      <c r="K3949" s="41"/>
      <c r="L3949" s="42"/>
      <c r="M3949" s="43"/>
    </row>
    <row r="3950" spans="1:13" ht="12.75" customHeight="1">
      <c r="A3950" s="42"/>
      <c r="B3950" s="50"/>
      <c r="C3950" s="39"/>
      <c r="D3950" s="38"/>
      <c r="E3950" s="40"/>
      <c r="F3950" s="41"/>
      <c r="G3950" s="41"/>
      <c r="H3950" s="41"/>
      <c r="I3950" s="41"/>
      <c r="J3950" s="41"/>
      <c r="K3950" s="41"/>
      <c r="L3950" s="42"/>
      <c r="M3950" s="43"/>
    </row>
    <row r="3951" spans="1:13" ht="12.75" customHeight="1">
      <c r="A3951" s="42"/>
      <c r="B3951" s="50"/>
      <c r="C3951" s="39"/>
      <c r="D3951" s="38"/>
      <c r="E3951" s="40"/>
      <c r="F3951" s="41"/>
      <c r="G3951" s="41"/>
      <c r="H3951" s="41"/>
      <c r="I3951" s="41"/>
      <c r="J3951" s="41"/>
      <c r="K3951" s="41"/>
      <c r="L3951" s="42"/>
      <c r="M3951" s="43"/>
    </row>
    <row r="3952" spans="1:13" ht="12.75" customHeight="1">
      <c r="A3952" s="42"/>
      <c r="B3952" s="50"/>
      <c r="C3952" s="39"/>
      <c r="D3952" s="38"/>
      <c r="E3952" s="40"/>
      <c r="F3952" s="41"/>
      <c r="G3952" s="41"/>
      <c r="H3952" s="41"/>
      <c r="I3952" s="41"/>
      <c r="J3952" s="41"/>
      <c r="K3952" s="41"/>
      <c r="L3952" s="42"/>
      <c r="M3952" s="43"/>
    </row>
    <row r="3953" spans="1:13" ht="12.75" customHeight="1">
      <c r="A3953" s="42"/>
      <c r="B3953" s="50"/>
      <c r="C3953" s="39"/>
      <c r="D3953" s="38"/>
      <c r="E3953" s="40"/>
      <c r="F3953" s="41"/>
      <c r="G3953" s="41"/>
      <c r="H3953" s="41"/>
      <c r="I3953" s="41"/>
      <c r="J3953" s="41"/>
      <c r="K3953" s="41"/>
      <c r="L3953" s="42"/>
      <c r="M3953" s="43"/>
    </row>
    <row r="3954" spans="1:13" ht="12.75" customHeight="1">
      <c r="A3954" s="42"/>
      <c r="B3954" s="50"/>
      <c r="C3954" s="39"/>
      <c r="D3954" s="38"/>
      <c r="E3954" s="40"/>
      <c r="F3954" s="41"/>
      <c r="G3954" s="41"/>
      <c r="H3954" s="41"/>
      <c r="I3954" s="41"/>
      <c r="J3954" s="41"/>
      <c r="K3954" s="41"/>
      <c r="L3954" s="42"/>
      <c r="M3954" s="43"/>
    </row>
    <row r="3955" spans="1:13" ht="12.75" customHeight="1">
      <c r="A3955" s="42"/>
      <c r="B3955" s="50"/>
      <c r="C3955" s="39"/>
      <c r="D3955" s="38"/>
      <c r="E3955" s="49"/>
      <c r="F3955" s="41"/>
      <c r="G3955" s="41"/>
      <c r="H3955" s="41"/>
      <c r="I3955" s="41"/>
      <c r="J3955" s="41"/>
      <c r="K3955" s="41"/>
      <c r="L3955" s="42"/>
      <c r="M3955" s="43"/>
    </row>
    <row r="3956" spans="1:13" ht="12.75" customHeight="1">
      <c r="A3956" s="42"/>
      <c r="B3956" s="50"/>
      <c r="C3956" s="39"/>
      <c r="D3956" s="38"/>
      <c r="E3956" s="40"/>
      <c r="F3956" s="41"/>
      <c r="G3956" s="41"/>
      <c r="H3956" s="41"/>
      <c r="I3956" s="41"/>
      <c r="J3956" s="41"/>
      <c r="K3956" s="41"/>
      <c r="L3956" s="42"/>
      <c r="M3956" s="43"/>
    </row>
    <row r="3957" spans="1:13" ht="12.75" customHeight="1">
      <c r="A3957" s="42"/>
      <c r="B3957" s="50"/>
      <c r="C3957" s="39"/>
      <c r="D3957" s="38"/>
      <c r="E3957" s="40"/>
      <c r="F3957" s="41"/>
      <c r="G3957" s="41"/>
      <c r="H3957" s="41"/>
      <c r="I3957" s="41"/>
      <c r="J3957" s="41"/>
      <c r="K3957" s="41"/>
      <c r="L3957" s="42"/>
      <c r="M3957" s="43"/>
    </row>
    <row r="3958" spans="1:13" ht="12.75" customHeight="1">
      <c r="A3958" s="42"/>
      <c r="B3958" s="50"/>
      <c r="C3958" s="39"/>
      <c r="D3958" s="38"/>
      <c r="E3958" s="40"/>
      <c r="F3958" s="41"/>
      <c r="G3958" s="41"/>
      <c r="H3958" s="41"/>
      <c r="I3958" s="41"/>
      <c r="J3958" s="41"/>
      <c r="K3958" s="41"/>
      <c r="L3958" s="42"/>
      <c r="M3958" s="43"/>
    </row>
    <row r="3959" spans="1:13" ht="12.75" customHeight="1">
      <c r="A3959" s="42"/>
      <c r="B3959" s="50"/>
      <c r="C3959" s="39"/>
      <c r="D3959" s="38"/>
      <c r="E3959" s="40"/>
      <c r="F3959" s="41"/>
      <c r="G3959" s="41"/>
      <c r="H3959" s="41"/>
      <c r="I3959" s="41"/>
      <c r="J3959" s="41"/>
      <c r="K3959" s="41"/>
      <c r="L3959" s="42"/>
      <c r="M3959" s="43"/>
    </row>
    <row r="3960" spans="1:13" ht="12.75" customHeight="1">
      <c r="A3960" s="42"/>
      <c r="B3960" s="50"/>
      <c r="C3960" s="39"/>
      <c r="D3960" s="38"/>
      <c r="E3960" s="40"/>
      <c r="F3960" s="41"/>
      <c r="G3960" s="41"/>
      <c r="H3960" s="41"/>
      <c r="I3960" s="41"/>
      <c r="J3960" s="41"/>
      <c r="K3960" s="41"/>
      <c r="L3960" s="42"/>
      <c r="M3960" s="43"/>
    </row>
    <row r="3961" spans="1:13" ht="12.75" customHeight="1">
      <c r="A3961" s="42"/>
      <c r="B3961" s="50"/>
      <c r="C3961" s="39"/>
      <c r="D3961" s="38"/>
      <c r="E3961" s="40"/>
      <c r="F3961" s="41"/>
      <c r="G3961" s="41"/>
      <c r="H3961" s="41"/>
      <c r="I3961" s="41"/>
      <c r="J3961" s="41"/>
      <c r="K3961" s="41"/>
      <c r="L3961" s="42"/>
      <c r="M3961" s="43"/>
    </row>
    <row r="3962" spans="1:13" ht="12.75" customHeight="1">
      <c r="A3962" s="42"/>
      <c r="B3962" s="50"/>
      <c r="C3962" s="39"/>
      <c r="D3962" s="38"/>
      <c r="E3962" s="40"/>
      <c r="F3962" s="41"/>
      <c r="G3962" s="41"/>
      <c r="H3962" s="41"/>
      <c r="I3962" s="41"/>
      <c r="J3962" s="41"/>
      <c r="K3962" s="41"/>
      <c r="L3962" s="42"/>
      <c r="M3962" s="43"/>
    </row>
    <row r="3963" spans="1:13" ht="12.75" customHeight="1">
      <c r="A3963" s="42"/>
      <c r="B3963" s="50"/>
      <c r="C3963" s="39"/>
      <c r="D3963" s="38"/>
      <c r="E3963" s="40"/>
      <c r="F3963" s="41"/>
      <c r="G3963" s="41"/>
      <c r="H3963" s="41"/>
      <c r="I3963" s="41"/>
      <c r="J3963" s="41"/>
      <c r="K3963" s="41"/>
      <c r="L3963" s="42"/>
      <c r="M3963" s="43"/>
    </row>
    <row r="3964" spans="1:13" ht="12.75" customHeight="1">
      <c r="A3964" s="42"/>
      <c r="B3964" s="50"/>
      <c r="C3964" s="39"/>
      <c r="D3964" s="38"/>
      <c r="E3964" s="40"/>
      <c r="F3964" s="41"/>
      <c r="G3964" s="41"/>
      <c r="H3964" s="41"/>
      <c r="I3964" s="41"/>
      <c r="J3964" s="41"/>
      <c r="K3964" s="41"/>
      <c r="L3964" s="42"/>
      <c r="M3964" s="43"/>
    </row>
    <row r="3965" spans="1:13" ht="12.75" customHeight="1">
      <c r="A3965" s="42"/>
      <c r="B3965" s="50"/>
      <c r="C3965" s="39"/>
      <c r="D3965" s="38"/>
      <c r="E3965" s="40"/>
      <c r="F3965" s="41"/>
      <c r="G3965" s="41"/>
      <c r="H3965" s="41"/>
      <c r="I3965" s="41"/>
      <c r="J3965" s="41"/>
      <c r="K3965" s="41"/>
      <c r="L3965" s="42"/>
      <c r="M3965" s="43"/>
    </row>
    <row r="3966" spans="1:13" ht="12.75" customHeight="1">
      <c r="A3966" s="42"/>
      <c r="B3966" s="50"/>
      <c r="C3966" s="39"/>
      <c r="D3966" s="38"/>
      <c r="E3966" s="40"/>
      <c r="F3966" s="41"/>
      <c r="G3966" s="41"/>
      <c r="H3966" s="41"/>
      <c r="I3966" s="41"/>
      <c r="J3966" s="41"/>
      <c r="K3966" s="41"/>
      <c r="L3966" s="42"/>
      <c r="M3966" s="43"/>
    </row>
    <row r="3967" spans="1:13" ht="12.75" customHeight="1">
      <c r="A3967" s="42"/>
      <c r="B3967" s="50"/>
      <c r="C3967" s="39"/>
      <c r="D3967" s="38"/>
      <c r="E3967" s="40"/>
      <c r="F3967" s="41"/>
      <c r="G3967" s="41"/>
      <c r="H3967" s="41"/>
      <c r="I3967" s="41"/>
      <c r="J3967" s="41"/>
      <c r="K3967" s="41"/>
      <c r="L3967" s="42"/>
      <c r="M3967" s="43"/>
    </row>
    <row r="3968" spans="1:13" ht="12.75" customHeight="1">
      <c r="A3968" s="42"/>
      <c r="B3968" s="50"/>
      <c r="C3968" s="39"/>
      <c r="D3968" s="38"/>
      <c r="E3968" s="40"/>
      <c r="F3968" s="41"/>
      <c r="G3968" s="41"/>
      <c r="H3968" s="41"/>
      <c r="I3968" s="41"/>
      <c r="J3968" s="41"/>
      <c r="K3968" s="41"/>
      <c r="L3968" s="42"/>
      <c r="M3968" s="43"/>
    </row>
    <row r="3969" spans="1:13" ht="12.75" customHeight="1">
      <c r="A3969" s="42"/>
      <c r="B3969" s="50"/>
      <c r="C3969" s="39"/>
      <c r="D3969" s="38"/>
      <c r="E3969" s="40"/>
      <c r="F3969" s="41"/>
      <c r="G3969" s="41"/>
      <c r="H3969" s="41"/>
      <c r="I3969" s="41"/>
      <c r="J3969" s="41"/>
      <c r="K3969" s="41"/>
      <c r="L3969" s="42"/>
      <c r="M3969" s="43"/>
    </row>
    <row r="3970" spans="1:13" ht="12.75" customHeight="1">
      <c r="A3970" s="42"/>
      <c r="B3970" s="50"/>
      <c r="C3970" s="39"/>
      <c r="D3970" s="38"/>
      <c r="E3970" s="40"/>
      <c r="F3970" s="41"/>
      <c r="G3970" s="41"/>
      <c r="H3970" s="41"/>
      <c r="I3970" s="41"/>
      <c r="J3970" s="41"/>
      <c r="K3970" s="41"/>
      <c r="L3970" s="42"/>
      <c r="M3970" s="43"/>
    </row>
    <row r="3971" spans="1:13" ht="12.75" customHeight="1">
      <c r="A3971" s="42"/>
      <c r="B3971" s="50"/>
      <c r="C3971" s="39"/>
      <c r="D3971" s="38"/>
      <c r="E3971" s="40"/>
      <c r="F3971" s="41"/>
      <c r="G3971" s="41"/>
      <c r="H3971" s="41"/>
      <c r="I3971" s="41"/>
      <c r="J3971" s="41"/>
      <c r="K3971" s="41"/>
      <c r="L3971" s="42"/>
      <c r="M3971" s="43"/>
    </row>
    <row r="3972" spans="1:13" ht="12.75" customHeight="1">
      <c r="A3972" s="42"/>
      <c r="B3972" s="50"/>
      <c r="C3972" s="39"/>
      <c r="D3972" s="38"/>
      <c r="E3972" s="40"/>
      <c r="F3972" s="41"/>
      <c r="G3972" s="41"/>
      <c r="H3972" s="41"/>
      <c r="I3972" s="41"/>
      <c r="J3972" s="41"/>
      <c r="K3972" s="41"/>
      <c r="L3972" s="42"/>
      <c r="M3972" s="43"/>
    </row>
    <row r="3973" spans="1:13" ht="12.75" customHeight="1">
      <c r="A3973" s="42"/>
      <c r="B3973" s="50"/>
      <c r="C3973" s="39"/>
      <c r="D3973" s="38"/>
      <c r="E3973" s="40"/>
      <c r="F3973" s="41"/>
      <c r="G3973" s="41"/>
      <c r="H3973" s="41"/>
      <c r="I3973" s="41"/>
      <c r="J3973" s="41"/>
      <c r="K3973" s="41"/>
      <c r="L3973" s="42"/>
      <c r="M3973" s="43"/>
    </row>
    <row r="3974" spans="1:13" ht="12.75" customHeight="1">
      <c r="A3974" s="42"/>
      <c r="B3974" s="50"/>
      <c r="C3974" s="39"/>
      <c r="D3974" s="38"/>
      <c r="E3974" s="40"/>
      <c r="F3974" s="41"/>
      <c r="G3974" s="41"/>
      <c r="H3974" s="41"/>
      <c r="I3974" s="41"/>
      <c r="J3974" s="41"/>
      <c r="K3974" s="41"/>
      <c r="L3974" s="42"/>
      <c r="M3974" s="43"/>
    </row>
    <row r="3975" spans="1:13" ht="12.75" customHeight="1">
      <c r="A3975" s="42"/>
      <c r="B3975" s="50"/>
      <c r="C3975" s="39"/>
      <c r="D3975" s="38"/>
      <c r="E3975" s="40"/>
      <c r="F3975" s="41"/>
      <c r="G3975" s="41"/>
      <c r="H3975" s="41"/>
      <c r="I3975" s="41"/>
      <c r="J3975" s="41"/>
      <c r="K3975" s="41"/>
      <c r="L3975" s="42"/>
      <c r="M3975" s="43"/>
    </row>
    <row r="3976" spans="1:13" ht="12.75" customHeight="1">
      <c r="A3976" s="42"/>
      <c r="B3976" s="50"/>
      <c r="C3976" s="39"/>
      <c r="D3976" s="38"/>
      <c r="E3976" s="49"/>
      <c r="F3976" s="41"/>
      <c r="G3976" s="41"/>
      <c r="H3976" s="41"/>
      <c r="I3976" s="41"/>
      <c r="J3976" s="41"/>
      <c r="K3976" s="41"/>
      <c r="L3976" s="42"/>
      <c r="M3976" s="43"/>
    </row>
    <row r="3977" spans="1:13" ht="12.75" customHeight="1">
      <c r="A3977" s="42"/>
      <c r="B3977" s="50"/>
      <c r="C3977" s="39"/>
      <c r="D3977" s="38"/>
      <c r="E3977" s="40"/>
      <c r="F3977" s="41"/>
      <c r="G3977" s="41"/>
      <c r="H3977" s="41"/>
      <c r="I3977" s="41"/>
      <c r="J3977" s="41"/>
      <c r="K3977" s="41"/>
      <c r="L3977" s="42"/>
      <c r="M3977" s="43"/>
    </row>
    <row r="3978" spans="1:13" ht="12.75" customHeight="1">
      <c r="A3978" s="42"/>
      <c r="B3978" s="50"/>
      <c r="C3978" s="39"/>
      <c r="D3978" s="38"/>
      <c r="E3978" s="40"/>
      <c r="F3978" s="41"/>
      <c r="G3978" s="41"/>
      <c r="H3978" s="41"/>
      <c r="I3978" s="41"/>
      <c r="J3978" s="41"/>
      <c r="K3978" s="41"/>
      <c r="L3978" s="42"/>
      <c r="M3978" s="43"/>
    </row>
    <row r="3979" spans="1:13" ht="12.75" customHeight="1">
      <c r="A3979" s="42"/>
      <c r="B3979" s="50"/>
      <c r="C3979" s="39"/>
      <c r="D3979" s="38"/>
      <c r="E3979" s="40"/>
      <c r="F3979" s="41"/>
      <c r="G3979" s="41"/>
      <c r="H3979" s="41"/>
      <c r="I3979" s="41"/>
      <c r="J3979" s="41"/>
      <c r="K3979" s="41"/>
      <c r="L3979" s="42"/>
      <c r="M3979" s="43"/>
    </row>
    <row r="3980" spans="1:13" ht="12.75" customHeight="1">
      <c r="A3980" s="42"/>
      <c r="B3980" s="50"/>
      <c r="C3980" s="39"/>
      <c r="D3980" s="38"/>
      <c r="E3980" s="40"/>
      <c r="F3980" s="41"/>
      <c r="G3980" s="41"/>
      <c r="H3980" s="41"/>
      <c r="I3980" s="41"/>
      <c r="J3980" s="41"/>
      <c r="K3980" s="41"/>
      <c r="L3980" s="42"/>
      <c r="M3980" s="43"/>
    </row>
    <row r="3981" spans="1:13" ht="12.75" customHeight="1">
      <c r="A3981" s="42"/>
      <c r="B3981" s="50"/>
      <c r="C3981" s="39"/>
      <c r="D3981" s="38"/>
      <c r="E3981" s="40"/>
      <c r="F3981" s="41"/>
      <c r="G3981" s="41"/>
      <c r="H3981" s="41"/>
      <c r="I3981" s="41"/>
      <c r="J3981" s="41"/>
      <c r="K3981" s="41"/>
      <c r="L3981" s="42"/>
      <c r="M3981" s="43"/>
    </row>
    <row r="3982" spans="1:13" ht="12.75" customHeight="1">
      <c r="A3982" s="42"/>
      <c r="B3982" s="50"/>
      <c r="C3982" s="39"/>
      <c r="D3982" s="38"/>
      <c r="E3982" s="40"/>
      <c r="F3982" s="41"/>
      <c r="G3982" s="41"/>
      <c r="H3982" s="41"/>
      <c r="I3982" s="41"/>
      <c r="J3982" s="41"/>
      <c r="K3982" s="41"/>
      <c r="L3982" s="42"/>
      <c r="M3982" s="43"/>
    </row>
    <row r="3983" spans="1:13" ht="12.75" customHeight="1">
      <c r="A3983" s="42"/>
      <c r="B3983" s="50"/>
      <c r="C3983" s="39"/>
      <c r="D3983" s="38"/>
      <c r="E3983" s="40"/>
      <c r="F3983" s="41"/>
      <c r="G3983" s="41"/>
      <c r="H3983" s="41"/>
      <c r="I3983" s="41"/>
      <c r="J3983" s="41"/>
      <c r="K3983" s="41"/>
      <c r="L3983" s="42"/>
      <c r="M3983" s="43"/>
    </row>
    <row r="3984" spans="1:13" ht="12.75" customHeight="1">
      <c r="A3984" s="42"/>
      <c r="B3984" s="50"/>
      <c r="C3984" s="39"/>
      <c r="D3984" s="38"/>
      <c r="E3984" s="40"/>
      <c r="F3984" s="41"/>
      <c r="G3984" s="41"/>
      <c r="H3984" s="41"/>
      <c r="I3984" s="41"/>
      <c r="J3984" s="41"/>
      <c r="K3984" s="41"/>
      <c r="L3984" s="42"/>
      <c r="M3984" s="43"/>
    </row>
    <row r="3985" spans="1:13" ht="12.75" customHeight="1">
      <c r="A3985" s="42"/>
      <c r="B3985" s="50"/>
      <c r="C3985" s="39"/>
      <c r="D3985" s="38"/>
      <c r="E3985" s="40"/>
      <c r="F3985" s="41"/>
      <c r="G3985" s="41"/>
      <c r="H3985" s="41"/>
      <c r="I3985" s="41"/>
      <c r="J3985" s="41"/>
      <c r="K3985" s="41"/>
      <c r="L3985" s="42"/>
      <c r="M3985" s="43"/>
    </row>
    <row r="3986" spans="1:13" ht="12.75" customHeight="1">
      <c r="A3986" s="42"/>
      <c r="B3986" s="50"/>
      <c r="C3986" s="39"/>
      <c r="D3986" s="38"/>
      <c r="E3986" s="40"/>
      <c r="F3986" s="41"/>
      <c r="G3986" s="41"/>
      <c r="H3986" s="41"/>
      <c r="I3986" s="41"/>
      <c r="J3986" s="41"/>
      <c r="K3986" s="41"/>
      <c r="L3986" s="42"/>
      <c r="M3986" s="43"/>
    </row>
    <row r="3987" spans="1:13" ht="12.75" customHeight="1">
      <c r="A3987" s="42"/>
      <c r="B3987" s="50"/>
      <c r="C3987" s="39"/>
      <c r="D3987" s="38"/>
      <c r="E3987" s="40"/>
      <c r="F3987" s="41"/>
      <c r="G3987" s="41"/>
      <c r="H3987" s="41"/>
      <c r="I3987" s="41"/>
      <c r="J3987" s="41"/>
      <c r="K3987" s="41"/>
      <c r="L3987" s="42"/>
      <c r="M3987" s="43"/>
    </row>
    <row r="3988" spans="1:13" ht="12.75" customHeight="1">
      <c r="A3988" s="42"/>
      <c r="B3988" s="50"/>
      <c r="C3988" s="39"/>
      <c r="D3988" s="38"/>
      <c r="E3988" s="40"/>
      <c r="F3988" s="41"/>
      <c r="G3988" s="41"/>
      <c r="H3988" s="41"/>
      <c r="I3988" s="41"/>
      <c r="J3988" s="41"/>
      <c r="K3988" s="41"/>
      <c r="L3988" s="42"/>
      <c r="M3988" s="43"/>
    </row>
    <row r="3989" spans="1:13" ht="12.75" customHeight="1">
      <c r="A3989" s="42"/>
      <c r="B3989" s="50"/>
      <c r="C3989" s="39"/>
      <c r="D3989" s="38"/>
      <c r="E3989" s="40"/>
      <c r="F3989" s="41"/>
      <c r="G3989" s="41"/>
      <c r="H3989" s="41"/>
      <c r="I3989" s="41"/>
      <c r="J3989" s="41"/>
      <c r="K3989" s="41"/>
      <c r="L3989" s="42"/>
      <c r="M3989" s="43"/>
    </row>
    <row r="3990" spans="1:13" ht="12.75" customHeight="1">
      <c r="A3990" s="42"/>
      <c r="B3990" s="50"/>
      <c r="C3990" s="39"/>
      <c r="D3990" s="38"/>
      <c r="E3990" s="40"/>
      <c r="F3990" s="41"/>
      <c r="G3990" s="41"/>
      <c r="H3990" s="41"/>
      <c r="I3990" s="41"/>
      <c r="J3990" s="41"/>
      <c r="K3990" s="41"/>
      <c r="L3990" s="42"/>
      <c r="M3990" s="43"/>
    </row>
    <row r="3991" spans="1:13" ht="12.75" customHeight="1">
      <c r="A3991" s="42"/>
      <c r="B3991" s="50"/>
      <c r="C3991" s="39"/>
      <c r="D3991" s="38"/>
      <c r="E3991" s="40"/>
      <c r="F3991" s="41"/>
      <c r="G3991" s="41"/>
      <c r="H3991" s="41"/>
      <c r="I3991" s="41"/>
      <c r="J3991" s="41"/>
      <c r="K3991" s="41"/>
      <c r="L3991" s="42"/>
      <c r="M3991" s="43"/>
    </row>
    <row r="3992" spans="1:13" ht="12.75" customHeight="1">
      <c r="A3992" s="42"/>
      <c r="B3992" s="50"/>
      <c r="C3992" s="39"/>
      <c r="D3992" s="38"/>
      <c r="E3992" s="40"/>
      <c r="F3992" s="41"/>
      <c r="G3992" s="41"/>
      <c r="H3992" s="41"/>
      <c r="I3992" s="41"/>
      <c r="J3992" s="41"/>
      <c r="K3992" s="41"/>
      <c r="L3992" s="42"/>
      <c r="M3992" s="43"/>
    </row>
    <row r="3993" spans="1:13" ht="12.75" customHeight="1">
      <c r="A3993" s="42"/>
      <c r="B3993" s="50"/>
      <c r="C3993" s="39"/>
      <c r="D3993" s="38"/>
      <c r="E3993" s="40"/>
      <c r="F3993" s="41"/>
      <c r="G3993" s="41"/>
      <c r="H3993" s="41"/>
      <c r="I3993" s="41"/>
      <c r="J3993" s="41"/>
      <c r="K3993" s="41"/>
      <c r="L3993" s="42"/>
      <c r="M3993" s="43"/>
    </row>
    <row r="3994" spans="1:13" ht="12.75" customHeight="1">
      <c r="A3994" s="42"/>
      <c r="B3994" s="50"/>
      <c r="C3994" s="39"/>
      <c r="D3994" s="38"/>
      <c r="E3994" s="40"/>
      <c r="F3994" s="41"/>
      <c r="G3994" s="41"/>
      <c r="H3994" s="41"/>
      <c r="I3994" s="41"/>
      <c r="J3994" s="41"/>
      <c r="K3994" s="41"/>
      <c r="L3994" s="42"/>
      <c r="M3994" s="43"/>
    </row>
    <row r="3995" spans="1:13" ht="12.75" customHeight="1">
      <c r="A3995" s="42"/>
      <c r="B3995" s="50"/>
      <c r="C3995" s="39"/>
      <c r="D3995" s="38"/>
      <c r="E3995" s="40"/>
      <c r="F3995" s="41"/>
      <c r="G3995" s="41"/>
      <c r="H3995" s="41"/>
      <c r="I3995" s="41"/>
      <c r="J3995" s="41"/>
      <c r="K3995" s="41"/>
      <c r="L3995" s="42"/>
      <c r="M3995" s="43"/>
    </row>
    <row r="3996" spans="1:13" ht="12.75" customHeight="1">
      <c r="A3996" s="42"/>
      <c r="B3996" s="50"/>
      <c r="C3996" s="39"/>
      <c r="D3996" s="38"/>
      <c r="E3996" s="40"/>
      <c r="F3996" s="41"/>
      <c r="G3996" s="41"/>
      <c r="H3996" s="41"/>
      <c r="I3996" s="41"/>
      <c r="J3996" s="41"/>
      <c r="K3996" s="41"/>
      <c r="L3996" s="42"/>
      <c r="M3996" s="43"/>
    </row>
    <row r="3997" spans="1:13" ht="12.75" customHeight="1">
      <c r="A3997" s="42"/>
      <c r="B3997" s="50"/>
      <c r="C3997" s="39"/>
      <c r="D3997" s="38"/>
      <c r="E3997" s="49"/>
      <c r="F3997" s="41"/>
      <c r="G3997" s="41"/>
      <c r="H3997" s="41"/>
      <c r="I3997" s="41"/>
      <c r="J3997" s="41"/>
      <c r="K3997" s="41"/>
      <c r="L3997" s="42"/>
      <c r="M3997" s="43"/>
    </row>
    <row r="3998" spans="1:13" ht="12.75" customHeight="1">
      <c r="A3998" s="42"/>
      <c r="B3998" s="50"/>
      <c r="C3998" s="39"/>
      <c r="D3998" s="38"/>
      <c r="E3998" s="40"/>
      <c r="F3998" s="41"/>
      <c r="G3998" s="41"/>
      <c r="H3998" s="41"/>
      <c r="I3998" s="41"/>
      <c r="J3998" s="41"/>
      <c r="K3998" s="41"/>
      <c r="L3998" s="42"/>
      <c r="M3998" s="43"/>
    </row>
    <row r="3999" spans="1:13" ht="12.75" customHeight="1">
      <c r="A3999" s="42"/>
      <c r="B3999" s="50"/>
      <c r="C3999" s="39"/>
      <c r="D3999" s="38"/>
      <c r="E3999" s="40"/>
      <c r="F3999" s="41"/>
      <c r="G3999" s="41"/>
      <c r="H3999" s="41"/>
      <c r="I3999" s="41"/>
      <c r="J3999" s="41"/>
      <c r="K3999" s="41"/>
      <c r="L3999" s="42"/>
      <c r="M3999" s="43"/>
    </row>
    <row r="4000" spans="1:13" ht="12.75" customHeight="1">
      <c r="A4000" s="42"/>
      <c r="B4000" s="50"/>
      <c r="C4000" s="39"/>
      <c r="D4000" s="38"/>
      <c r="E4000" s="40"/>
      <c r="F4000" s="41"/>
      <c r="G4000" s="41"/>
      <c r="H4000" s="41"/>
      <c r="I4000" s="41"/>
      <c r="J4000" s="41"/>
      <c r="K4000" s="41"/>
      <c r="L4000" s="42"/>
      <c r="M4000" s="43"/>
    </row>
    <row r="4001" spans="1:13" ht="12.75" customHeight="1">
      <c r="A4001" s="42"/>
      <c r="B4001" s="50"/>
      <c r="C4001" s="39"/>
      <c r="D4001" s="38"/>
      <c r="E4001" s="40"/>
      <c r="F4001" s="41"/>
      <c r="G4001" s="41"/>
      <c r="H4001" s="41"/>
      <c r="I4001" s="41"/>
      <c r="J4001" s="41"/>
      <c r="K4001" s="41"/>
      <c r="L4001" s="42"/>
      <c r="M4001" s="43"/>
    </row>
    <row r="4002" spans="1:13" ht="12.75" customHeight="1">
      <c r="A4002" s="42"/>
      <c r="B4002" s="50"/>
      <c r="C4002" s="39"/>
      <c r="D4002" s="38"/>
      <c r="E4002" s="40"/>
      <c r="F4002" s="41"/>
      <c r="G4002" s="41"/>
      <c r="H4002" s="41"/>
      <c r="I4002" s="41"/>
      <c r="J4002" s="41"/>
      <c r="K4002" s="41"/>
      <c r="L4002" s="42"/>
      <c r="M4002" s="43"/>
    </row>
    <row r="4003" spans="1:13" ht="12.75" customHeight="1">
      <c r="A4003" s="42"/>
      <c r="B4003" s="50"/>
      <c r="C4003" s="39"/>
      <c r="D4003" s="38"/>
      <c r="E4003" s="40"/>
      <c r="F4003" s="41"/>
      <c r="G4003" s="41"/>
      <c r="H4003" s="41"/>
      <c r="I4003" s="41"/>
      <c r="J4003" s="41"/>
      <c r="K4003" s="41"/>
      <c r="L4003" s="42"/>
      <c r="M4003" s="43"/>
    </row>
    <row r="4004" spans="1:13" ht="12.75" customHeight="1">
      <c r="A4004" s="42"/>
      <c r="B4004" s="50"/>
      <c r="C4004" s="39"/>
      <c r="D4004" s="38"/>
      <c r="E4004" s="40"/>
      <c r="F4004" s="41"/>
      <c r="G4004" s="41"/>
      <c r="H4004" s="41"/>
      <c r="I4004" s="41"/>
      <c r="J4004" s="41"/>
      <c r="K4004" s="41"/>
      <c r="L4004" s="42"/>
      <c r="M4004" s="43"/>
    </row>
    <row r="4005" spans="1:13" ht="12.75" customHeight="1">
      <c r="A4005" s="42"/>
      <c r="B4005" s="50"/>
      <c r="C4005" s="39"/>
      <c r="D4005" s="38"/>
      <c r="E4005" s="40"/>
      <c r="F4005" s="41"/>
      <c r="G4005" s="41"/>
      <c r="H4005" s="41"/>
      <c r="I4005" s="41"/>
      <c r="J4005" s="41"/>
      <c r="K4005" s="41"/>
      <c r="L4005" s="42"/>
      <c r="M4005" s="43"/>
    </row>
    <row r="4006" spans="1:13" ht="12.75" customHeight="1">
      <c r="A4006" s="42"/>
      <c r="B4006" s="50"/>
      <c r="C4006" s="39"/>
      <c r="D4006" s="38"/>
      <c r="E4006" s="40"/>
      <c r="F4006" s="41"/>
      <c r="G4006" s="41"/>
      <c r="H4006" s="41"/>
      <c r="I4006" s="41"/>
      <c r="J4006" s="41"/>
      <c r="K4006" s="41"/>
      <c r="L4006" s="42"/>
      <c r="M4006" s="43"/>
    </row>
    <row r="4007" spans="1:13" ht="12.75" customHeight="1">
      <c r="A4007" s="42"/>
      <c r="B4007" s="50"/>
      <c r="C4007" s="39"/>
      <c r="D4007" s="38"/>
      <c r="E4007" s="40"/>
      <c r="F4007" s="41"/>
      <c r="G4007" s="41"/>
      <c r="H4007" s="41"/>
      <c r="I4007" s="41"/>
      <c r="J4007" s="41"/>
      <c r="K4007" s="41"/>
      <c r="L4007" s="42"/>
      <c r="M4007" s="43"/>
    </row>
    <row r="4008" spans="1:13" ht="12.75" customHeight="1">
      <c r="A4008" s="42"/>
      <c r="B4008" s="50"/>
      <c r="C4008" s="39"/>
      <c r="D4008" s="38"/>
      <c r="E4008" s="40"/>
      <c r="F4008" s="41"/>
      <c r="G4008" s="41"/>
      <c r="H4008" s="41"/>
      <c r="I4008" s="41"/>
      <c r="J4008" s="41"/>
      <c r="K4008" s="41"/>
      <c r="L4008" s="42"/>
      <c r="M4008" s="43"/>
    </row>
    <row r="4009" spans="1:13" ht="12.75" customHeight="1">
      <c r="A4009" s="42"/>
      <c r="B4009" s="50"/>
      <c r="C4009" s="39"/>
      <c r="D4009" s="38"/>
      <c r="E4009" s="40"/>
      <c r="F4009" s="41"/>
      <c r="G4009" s="41"/>
      <c r="H4009" s="41"/>
      <c r="I4009" s="41"/>
      <c r="J4009" s="41"/>
      <c r="K4009" s="41"/>
      <c r="L4009" s="42"/>
      <c r="M4009" s="43"/>
    </row>
    <row r="4010" spans="1:13" ht="12.75" customHeight="1">
      <c r="A4010" s="42"/>
      <c r="B4010" s="50"/>
      <c r="C4010" s="39"/>
      <c r="D4010" s="38"/>
      <c r="E4010" s="40"/>
      <c r="F4010" s="41"/>
      <c r="G4010" s="41"/>
      <c r="H4010" s="41"/>
      <c r="I4010" s="41"/>
      <c r="J4010" s="41"/>
      <c r="K4010" s="41"/>
      <c r="L4010" s="42"/>
      <c r="M4010" s="43"/>
    </row>
    <row r="4011" spans="1:13" ht="12.75" customHeight="1">
      <c r="A4011" s="42"/>
      <c r="B4011" s="50"/>
      <c r="C4011" s="39"/>
      <c r="D4011" s="38"/>
      <c r="E4011" s="40"/>
      <c r="F4011" s="41"/>
      <c r="G4011" s="41"/>
      <c r="H4011" s="41"/>
      <c r="I4011" s="41"/>
      <c r="J4011" s="41"/>
      <c r="K4011" s="41"/>
      <c r="L4011" s="42"/>
      <c r="M4011" s="43"/>
    </row>
    <row r="4012" spans="1:13" ht="12.75" customHeight="1">
      <c r="A4012" s="42"/>
      <c r="B4012" s="50"/>
      <c r="C4012" s="39"/>
      <c r="D4012" s="38"/>
      <c r="E4012" s="40"/>
      <c r="F4012" s="41"/>
      <c r="G4012" s="41"/>
      <c r="H4012" s="41"/>
      <c r="I4012" s="41"/>
      <c r="J4012" s="41"/>
      <c r="K4012" s="41"/>
      <c r="L4012" s="42"/>
      <c r="M4012" s="43"/>
    </row>
    <row r="4013" spans="1:13" ht="12.75" customHeight="1">
      <c r="A4013" s="42"/>
      <c r="B4013" s="50"/>
      <c r="C4013" s="39"/>
      <c r="D4013" s="38"/>
      <c r="E4013" s="40"/>
      <c r="F4013" s="41"/>
      <c r="G4013" s="41"/>
      <c r="H4013" s="41"/>
      <c r="I4013" s="41"/>
      <c r="J4013" s="41"/>
      <c r="K4013" s="41"/>
      <c r="L4013" s="42"/>
      <c r="M4013" s="43"/>
    </row>
    <row r="4014" spans="1:13" ht="12.75" customHeight="1">
      <c r="A4014" s="42"/>
      <c r="B4014" s="50"/>
      <c r="C4014" s="39"/>
      <c r="D4014" s="38"/>
      <c r="E4014" s="40"/>
      <c r="F4014" s="41"/>
      <c r="G4014" s="41"/>
      <c r="H4014" s="41"/>
      <c r="I4014" s="41"/>
      <c r="J4014" s="41"/>
      <c r="K4014" s="41"/>
      <c r="L4014" s="42"/>
      <c r="M4014" s="43"/>
    </row>
    <row r="4015" spans="1:13" ht="12.75" customHeight="1">
      <c r="A4015" s="42"/>
      <c r="B4015" s="50"/>
      <c r="C4015" s="39"/>
      <c r="D4015" s="38"/>
      <c r="E4015" s="40"/>
      <c r="F4015" s="41"/>
      <c r="G4015" s="41"/>
      <c r="H4015" s="41"/>
      <c r="I4015" s="41"/>
      <c r="J4015" s="41"/>
      <c r="K4015" s="41"/>
      <c r="L4015" s="42"/>
      <c r="M4015" s="43"/>
    </row>
    <row r="4016" spans="1:13" ht="12.75" customHeight="1">
      <c r="A4016" s="42"/>
      <c r="B4016" s="50"/>
      <c r="C4016" s="39"/>
      <c r="D4016" s="38"/>
      <c r="E4016" s="40"/>
      <c r="F4016" s="41"/>
      <c r="G4016" s="41"/>
      <c r="H4016" s="41"/>
      <c r="I4016" s="41"/>
      <c r="J4016" s="41"/>
      <c r="K4016" s="41"/>
      <c r="L4016" s="42"/>
      <c r="M4016" s="43"/>
    </row>
    <row r="4017" spans="1:13" ht="12.75" customHeight="1">
      <c r="A4017" s="42"/>
      <c r="B4017" s="50"/>
      <c r="C4017" s="39"/>
      <c r="D4017" s="38"/>
      <c r="E4017" s="40"/>
      <c r="F4017" s="41"/>
      <c r="G4017" s="41"/>
      <c r="H4017" s="41"/>
      <c r="I4017" s="41"/>
      <c r="J4017" s="41"/>
      <c r="K4017" s="41"/>
      <c r="L4017" s="42"/>
      <c r="M4017" s="43"/>
    </row>
    <row r="4018" spans="1:13" ht="12.75" customHeight="1">
      <c r="A4018" s="42"/>
      <c r="B4018" s="50"/>
      <c r="C4018" s="39"/>
      <c r="D4018" s="38"/>
      <c r="E4018" s="49"/>
      <c r="F4018" s="41"/>
      <c r="G4018" s="41"/>
      <c r="H4018" s="41"/>
      <c r="I4018" s="41"/>
      <c r="J4018" s="41"/>
      <c r="K4018" s="41"/>
      <c r="L4018" s="42"/>
      <c r="M4018" s="43"/>
    </row>
    <row r="4019" spans="1:13" ht="12.75" customHeight="1">
      <c r="A4019" s="42"/>
      <c r="B4019" s="50"/>
      <c r="C4019" s="39"/>
      <c r="D4019" s="38"/>
      <c r="E4019" s="40"/>
      <c r="F4019" s="41"/>
      <c r="G4019" s="41"/>
      <c r="H4019" s="41"/>
      <c r="I4019" s="41"/>
      <c r="J4019" s="41"/>
      <c r="K4019" s="41"/>
      <c r="L4019" s="42"/>
      <c r="M4019" s="43"/>
    </row>
    <row r="4020" spans="1:13" ht="12.75" customHeight="1">
      <c r="A4020" s="42"/>
      <c r="B4020" s="50"/>
      <c r="C4020" s="39"/>
      <c r="D4020" s="38"/>
      <c r="E4020" s="40"/>
      <c r="F4020" s="41"/>
      <c r="G4020" s="41"/>
      <c r="H4020" s="41"/>
      <c r="I4020" s="41"/>
      <c r="J4020" s="41"/>
      <c r="K4020" s="41"/>
      <c r="L4020" s="42"/>
      <c r="M4020" s="43"/>
    </row>
    <row r="4021" spans="1:13" ht="12.75" customHeight="1">
      <c r="A4021" s="42"/>
      <c r="B4021" s="50"/>
      <c r="C4021" s="39"/>
      <c r="D4021" s="38"/>
      <c r="E4021" s="40"/>
      <c r="F4021" s="41"/>
      <c r="G4021" s="41"/>
      <c r="H4021" s="41"/>
      <c r="I4021" s="41"/>
      <c r="J4021" s="41"/>
      <c r="K4021" s="41"/>
      <c r="L4021" s="42"/>
      <c r="M4021" s="43"/>
    </row>
    <row r="4022" spans="1:13" ht="12.75" customHeight="1">
      <c r="A4022" s="42"/>
      <c r="B4022" s="50"/>
      <c r="C4022" s="39"/>
      <c r="D4022" s="38"/>
      <c r="E4022" s="40"/>
      <c r="F4022" s="41"/>
      <c r="G4022" s="41"/>
      <c r="H4022" s="41"/>
      <c r="I4022" s="41"/>
      <c r="J4022" s="41"/>
      <c r="K4022" s="41"/>
      <c r="L4022" s="42"/>
      <c r="M4022" s="43"/>
    </row>
    <row r="4023" spans="1:13" ht="12.75" customHeight="1">
      <c r="A4023" s="42"/>
      <c r="B4023" s="50"/>
      <c r="C4023" s="39"/>
      <c r="D4023" s="38"/>
      <c r="E4023" s="40"/>
      <c r="F4023" s="41"/>
      <c r="G4023" s="41"/>
      <c r="H4023" s="41"/>
      <c r="I4023" s="41"/>
      <c r="J4023" s="41"/>
      <c r="K4023" s="41"/>
      <c r="L4023" s="42"/>
      <c r="M4023" s="43"/>
    </row>
    <row r="4024" spans="1:13" ht="12.75" customHeight="1">
      <c r="A4024" s="42"/>
      <c r="B4024" s="50"/>
      <c r="C4024" s="39"/>
      <c r="D4024" s="38"/>
      <c r="E4024" s="40"/>
      <c r="F4024" s="41"/>
      <c r="G4024" s="41"/>
      <c r="H4024" s="41"/>
      <c r="I4024" s="41"/>
      <c r="J4024" s="41"/>
      <c r="K4024" s="41"/>
      <c r="L4024" s="42"/>
      <c r="M4024" s="43"/>
    </row>
    <row r="4025" spans="1:13" ht="12.75" customHeight="1">
      <c r="A4025" s="42"/>
      <c r="B4025" s="50"/>
      <c r="C4025" s="39"/>
      <c r="D4025" s="38"/>
      <c r="E4025" s="40"/>
      <c r="F4025" s="41"/>
      <c r="G4025" s="41"/>
      <c r="H4025" s="41"/>
      <c r="I4025" s="41"/>
      <c r="J4025" s="41"/>
      <c r="K4025" s="41"/>
      <c r="L4025" s="42"/>
      <c r="M4025" s="43"/>
    </row>
    <row r="4026" spans="1:13" ht="12.75" customHeight="1">
      <c r="A4026" s="42"/>
      <c r="B4026" s="50"/>
      <c r="C4026" s="39"/>
      <c r="D4026" s="38"/>
      <c r="E4026" s="40"/>
      <c r="F4026" s="41"/>
      <c r="G4026" s="41"/>
      <c r="H4026" s="41"/>
      <c r="I4026" s="41"/>
      <c r="J4026" s="41"/>
      <c r="K4026" s="41"/>
      <c r="L4026" s="42"/>
      <c r="M4026" s="43"/>
    </row>
    <row r="4027" spans="1:13" ht="12.75" customHeight="1">
      <c r="A4027" s="42"/>
      <c r="B4027" s="50"/>
      <c r="C4027" s="39"/>
      <c r="D4027" s="38"/>
      <c r="E4027" s="40"/>
      <c r="F4027" s="41"/>
      <c r="G4027" s="41"/>
      <c r="H4027" s="41"/>
      <c r="I4027" s="41"/>
      <c r="J4027" s="41"/>
      <c r="K4027" s="41"/>
      <c r="L4027" s="42"/>
      <c r="M4027" s="43"/>
    </row>
    <row r="4028" spans="1:13" ht="12.75" customHeight="1">
      <c r="A4028" s="42"/>
      <c r="B4028" s="50"/>
      <c r="C4028" s="39"/>
      <c r="D4028" s="38"/>
      <c r="E4028" s="40"/>
      <c r="F4028" s="41"/>
      <c r="G4028" s="41"/>
      <c r="H4028" s="41"/>
      <c r="I4028" s="41"/>
      <c r="J4028" s="41"/>
      <c r="K4028" s="41"/>
      <c r="L4028" s="42"/>
      <c r="M4028" s="43"/>
    </row>
    <row r="4029" spans="1:13" ht="12.75" customHeight="1">
      <c r="A4029" s="42"/>
      <c r="B4029" s="50"/>
      <c r="C4029" s="39"/>
      <c r="D4029" s="38"/>
      <c r="E4029" s="40"/>
      <c r="F4029" s="41"/>
      <c r="G4029" s="41"/>
      <c r="H4029" s="41"/>
      <c r="I4029" s="41"/>
      <c r="J4029" s="41"/>
      <c r="K4029" s="41"/>
      <c r="L4029" s="42"/>
      <c r="M4029" s="43"/>
    </row>
    <row r="4030" spans="1:13" ht="12.75" customHeight="1">
      <c r="A4030" s="42"/>
      <c r="B4030" s="50"/>
      <c r="C4030" s="39"/>
      <c r="D4030" s="38"/>
      <c r="E4030" s="40"/>
      <c r="F4030" s="41"/>
      <c r="G4030" s="41"/>
      <c r="H4030" s="41"/>
      <c r="I4030" s="41"/>
      <c r="J4030" s="41"/>
      <c r="K4030" s="41"/>
      <c r="L4030" s="42"/>
      <c r="M4030" s="43"/>
    </row>
    <row r="4031" spans="1:13" ht="12.75" customHeight="1">
      <c r="A4031" s="42"/>
      <c r="B4031" s="50"/>
      <c r="C4031" s="39"/>
      <c r="D4031" s="38"/>
      <c r="E4031" s="40"/>
      <c r="F4031" s="41"/>
      <c r="G4031" s="41"/>
      <c r="H4031" s="41"/>
      <c r="I4031" s="41"/>
      <c r="J4031" s="41"/>
      <c r="K4031" s="41"/>
      <c r="L4031" s="42"/>
      <c r="M4031" s="43"/>
    </row>
    <row r="4032" spans="1:13" ht="12.75" customHeight="1">
      <c r="A4032" s="42"/>
      <c r="B4032" s="50"/>
      <c r="C4032" s="39"/>
      <c r="D4032" s="38"/>
      <c r="E4032" s="40"/>
      <c r="F4032" s="41"/>
      <c r="G4032" s="41"/>
      <c r="H4032" s="41"/>
      <c r="I4032" s="41"/>
      <c r="J4032" s="41"/>
      <c r="K4032" s="41"/>
      <c r="L4032" s="42"/>
      <c r="M4032" s="43"/>
    </row>
    <row r="4033" spans="1:13" ht="12.75" customHeight="1">
      <c r="A4033" s="42"/>
      <c r="B4033" s="50"/>
      <c r="C4033" s="39"/>
      <c r="D4033" s="38"/>
      <c r="E4033" s="40"/>
      <c r="F4033" s="41"/>
      <c r="G4033" s="41"/>
      <c r="H4033" s="41"/>
      <c r="I4033" s="41"/>
      <c r="J4033" s="41"/>
      <c r="K4033" s="41"/>
      <c r="L4033" s="42"/>
      <c r="M4033" s="43"/>
    </row>
    <row r="4034" spans="1:13" ht="12.75" customHeight="1">
      <c r="A4034" s="42"/>
      <c r="B4034" s="50"/>
      <c r="C4034" s="39"/>
      <c r="D4034" s="38"/>
      <c r="E4034" s="40"/>
      <c r="F4034" s="41"/>
      <c r="G4034" s="41"/>
      <c r="H4034" s="41"/>
      <c r="I4034" s="41"/>
      <c r="J4034" s="41"/>
      <c r="K4034" s="41"/>
      <c r="L4034" s="42"/>
      <c r="M4034" s="43"/>
    </row>
    <row r="4035" spans="1:13" ht="12.75" customHeight="1">
      <c r="A4035" s="42"/>
      <c r="B4035" s="50"/>
      <c r="C4035" s="39"/>
      <c r="D4035" s="38"/>
      <c r="E4035" s="40"/>
      <c r="F4035" s="41"/>
      <c r="G4035" s="41"/>
      <c r="H4035" s="41"/>
      <c r="I4035" s="41"/>
      <c r="J4035" s="41"/>
      <c r="K4035" s="41"/>
      <c r="L4035" s="42"/>
      <c r="M4035" s="43"/>
    </row>
    <row r="4036" spans="1:13" ht="12.75" customHeight="1">
      <c r="A4036" s="42"/>
      <c r="B4036" s="50"/>
      <c r="C4036" s="39"/>
      <c r="D4036" s="38"/>
      <c r="E4036" s="40"/>
      <c r="F4036" s="41"/>
      <c r="G4036" s="41"/>
      <c r="H4036" s="41"/>
      <c r="I4036" s="41"/>
      <c r="J4036" s="41"/>
      <c r="K4036" s="41"/>
      <c r="L4036" s="42"/>
      <c r="M4036" s="43"/>
    </row>
    <row r="4037" spans="1:13" ht="12.75" customHeight="1">
      <c r="A4037" s="42"/>
      <c r="B4037" s="50"/>
      <c r="C4037" s="39"/>
      <c r="D4037" s="38"/>
      <c r="E4037" s="40"/>
      <c r="F4037" s="41"/>
      <c r="G4037" s="41"/>
      <c r="H4037" s="41"/>
      <c r="I4037" s="41"/>
      <c r="J4037" s="41"/>
      <c r="K4037" s="41"/>
      <c r="L4037" s="42"/>
      <c r="M4037" s="43"/>
    </row>
    <row r="4038" spans="1:13" ht="12.75" customHeight="1">
      <c r="A4038" s="42"/>
      <c r="B4038" s="50"/>
      <c r="C4038" s="39"/>
      <c r="D4038" s="38"/>
      <c r="E4038" s="40"/>
      <c r="F4038" s="41"/>
      <c r="G4038" s="41"/>
      <c r="H4038" s="41"/>
      <c r="I4038" s="41"/>
      <c r="J4038" s="41"/>
      <c r="K4038" s="41"/>
      <c r="L4038" s="42"/>
      <c r="M4038" s="43"/>
    </row>
    <row r="4039" spans="1:13" ht="12.75" customHeight="1">
      <c r="A4039" s="42"/>
      <c r="B4039" s="50"/>
      <c r="C4039" s="39"/>
      <c r="D4039" s="38"/>
      <c r="E4039" s="49"/>
      <c r="F4039" s="41"/>
      <c r="G4039" s="41"/>
      <c r="H4039" s="41"/>
      <c r="I4039" s="41"/>
      <c r="J4039" s="41"/>
      <c r="K4039" s="41"/>
      <c r="L4039" s="42"/>
      <c r="M4039" s="43"/>
    </row>
    <row r="4040" spans="1:13" ht="12.75" customHeight="1">
      <c r="A4040" s="42"/>
      <c r="B4040" s="50"/>
      <c r="C4040" s="39"/>
      <c r="D4040" s="38"/>
      <c r="E4040" s="40"/>
      <c r="F4040" s="41"/>
      <c r="G4040" s="41"/>
      <c r="H4040" s="41"/>
      <c r="I4040" s="41"/>
      <c r="J4040" s="41"/>
      <c r="K4040" s="41"/>
      <c r="L4040" s="42"/>
      <c r="M4040" s="43"/>
    </row>
    <row r="4041" spans="1:13" ht="12.75" customHeight="1">
      <c r="A4041" s="42"/>
      <c r="B4041" s="50"/>
      <c r="C4041" s="39"/>
      <c r="D4041" s="38"/>
      <c r="E4041" s="40"/>
      <c r="F4041" s="41"/>
      <c r="G4041" s="41"/>
      <c r="H4041" s="41"/>
      <c r="I4041" s="41"/>
      <c r="J4041" s="41"/>
      <c r="K4041" s="41"/>
      <c r="L4041" s="42"/>
      <c r="M4041" s="43"/>
    </row>
    <row r="4042" spans="1:13" ht="12.75" customHeight="1">
      <c r="A4042" s="42"/>
      <c r="B4042" s="50"/>
      <c r="C4042" s="39"/>
      <c r="D4042" s="38"/>
      <c r="E4042" s="40"/>
      <c r="F4042" s="41"/>
      <c r="G4042" s="41"/>
      <c r="H4042" s="41"/>
      <c r="I4042" s="41"/>
      <c r="J4042" s="41"/>
      <c r="K4042" s="41"/>
      <c r="L4042" s="42"/>
      <c r="M4042" s="43"/>
    </row>
    <row r="4043" spans="1:13" ht="12.75" customHeight="1">
      <c r="A4043" s="42"/>
      <c r="B4043" s="50"/>
      <c r="C4043" s="39"/>
      <c r="D4043" s="38"/>
      <c r="E4043" s="40"/>
      <c r="F4043" s="41"/>
      <c r="G4043" s="41"/>
      <c r="H4043" s="41"/>
      <c r="I4043" s="41"/>
      <c r="J4043" s="41"/>
      <c r="K4043" s="41"/>
      <c r="L4043" s="42"/>
      <c r="M4043" s="43"/>
    </row>
    <row r="4044" spans="1:13" ht="12.75" customHeight="1">
      <c r="A4044" s="42"/>
      <c r="B4044" s="50"/>
      <c r="C4044" s="39"/>
      <c r="D4044" s="38"/>
      <c r="E4044" s="40"/>
      <c r="F4044" s="41"/>
      <c r="G4044" s="41"/>
      <c r="H4044" s="41"/>
      <c r="I4044" s="41"/>
      <c r="J4044" s="41"/>
      <c r="K4044" s="41"/>
      <c r="L4044" s="42"/>
      <c r="M4044" s="43"/>
    </row>
    <row r="4045" spans="1:13" ht="12.75" customHeight="1">
      <c r="A4045" s="42"/>
      <c r="B4045" s="50"/>
      <c r="C4045" s="39"/>
      <c r="D4045" s="38"/>
      <c r="E4045" s="40"/>
      <c r="F4045" s="41"/>
      <c r="G4045" s="41"/>
      <c r="H4045" s="41"/>
      <c r="I4045" s="41"/>
      <c r="J4045" s="41"/>
      <c r="K4045" s="41"/>
      <c r="L4045" s="42"/>
      <c r="M4045" s="43"/>
    </row>
    <row r="4046" spans="1:13" ht="12.75" customHeight="1">
      <c r="A4046" s="42"/>
      <c r="B4046" s="50"/>
      <c r="C4046" s="39"/>
      <c r="D4046" s="38"/>
      <c r="E4046" s="40"/>
      <c r="F4046" s="41"/>
      <c r="G4046" s="41"/>
      <c r="H4046" s="41"/>
      <c r="I4046" s="41"/>
      <c r="J4046" s="41"/>
      <c r="K4046" s="41"/>
      <c r="L4046" s="42"/>
      <c r="M4046" s="43"/>
    </row>
    <row r="4047" spans="1:13" ht="12.75" customHeight="1">
      <c r="A4047" s="42"/>
      <c r="B4047" s="50"/>
      <c r="C4047" s="39"/>
      <c r="D4047" s="38"/>
      <c r="E4047" s="40"/>
      <c r="F4047" s="41"/>
      <c r="G4047" s="41"/>
      <c r="H4047" s="41"/>
      <c r="I4047" s="41"/>
      <c r="J4047" s="41"/>
      <c r="K4047" s="41"/>
      <c r="L4047" s="42"/>
      <c r="M4047" s="43"/>
    </row>
    <row r="4048" spans="1:13" ht="12.75" customHeight="1">
      <c r="A4048" s="42"/>
      <c r="B4048" s="50"/>
      <c r="C4048" s="39"/>
      <c r="D4048" s="38"/>
      <c r="E4048" s="40"/>
      <c r="F4048" s="41"/>
      <c r="G4048" s="41"/>
      <c r="H4048" s="41"/>
      <c r="I4048" s="41"/>
      <c r="J4048" s="41"/>
      <c r="K4048" s="41"/>
      <c r="L4048" s="42"/>
      <c r="M4048" s="43"/>
    </row>
    <row r="4049" spans="1:13" ht="12.75" customHeight="1">
      <c r="A4049" s="42"/>
      <c r="B4049" s="50"/>
      <c r="C4049" s="39"/>
      <c r="D4049" s="38"/>
      <c r="E4049" s="40"/>
      <c r="F4049" s="41"/>
      <c r="G4049" s="41"/>
      <c r="H4049" s="41"/>
      <c r="I4049" s="41"/>
      <c r="J4049" s="41"/>
      <c r="K4049" s="41"/>
      <c r="L4049" s="42"/>
      <c r="M4049" s="43"/>
    </row>
    <row r="4050" spans="1:13" ht="12.75" customHeight="1">
      <c r="A4050" s="42"/>
      <c r="B4050" s="50"/>
      <c r="C4050" s="39"/>
      <c r="D4050" s="38"/>
      <c r="E4050" s="40"/>
      <c r="F4050" s="41"/>
      <c r="G4050" s="41"/>
      <c r="H4050" s="41"/>
      <c r="I4050" s="41"/>
      <c r="J4050" s="41"/>
      <c r="K4050" s="41"/>
      <c r="L4050" s="42"/>
      <c r="M4050" s="43"/>
    </row>
    <row r="4051" spans="1:13" ht="12.75" customHeight="1">
      <c r="A4051" s="42"/>
      <c r="B4051" s="50"/>
      <c r="C4051" s="39"/>
      <c r="D4051" s="38"/>
      <c r="E4051" s="40"/>
      <c r="F4051" s="41"/>
      <c r="G4051" s="41"/>
      <c r="H4051" s="41"/>
      <c r="I4051" s="41"/>
      <c r="J4051" s="41"/>
      <c r="K4051" s="41"/>
      <c r="L4051" s="42"/>
      <c r="M4051" s="43"/>
    </row>
    <row r="4052" spans="1:13" ht="12.75" customHeight="1">
      <c r="A4052" s="42"/>
      <c r="B4052" s="50"/>
      <c r="C4052" s="39"/>
      <c r="D4052" s="38"/>
      <c r="E4052" s="40"/>
      <c r="F4052" s="41"/>
      <c r="G4052" s="41"/>
      <c r="H4052" s="41"/>
      <c r="I4052" s="41"/>
      <c r="J4052" s="41"/>
      <c r="K4052" s="41"/>
      <c r="L4052" s="42"/>
      <c r="M4052" s="43"/>
    </row>
    <row r="4053" spans="1:13" ht="12.75" customHeight="1">
      <c r="A4053" s="42"/>
      <c r="B4053" s="50"/>
      <c r="C4053" s="39"/>
      <c r="D4053" s="38"/>
      <c r="E4053" s="40"/>
      <c r="F4053" s="41"/>
      <c r="G4053" s="41"/>
      <c r="H4053" s="41"/>
      <c r="I4053" s="41"/>
      <c r="J4053" s="41"/>
      <c r="K4053" s="41"/>
      <c r="L4053" s="42"/>
      <c r="M4053" s="43"/>
    </row>
    <row r="4054" spans="1:13" ht="12.75" customHeight="1">
      <c r="A4054" s="42"/>
      <c r="B4054" s="50"/>
      <c r="C4054" s="39"/>
      <c r="D4054" s="38"/>
      <c r="E4054" s="40"/>
      <c r="F4054" s="41"/>
      <c r="G4054" s="41"/>
      <c r="H4054" s="41"/>
      <c r="I4054" s="41"/>
      <c r="J4054" s="41"/>
      <c r="K4054" s="41"/>
      <c r="L4054" s="42"/>
      <c r="M4054" s="43"/>
    </row>
    <row r="4055" spans="1:13" ht="12.75" customHeight="1">
      <c r="A4055" s="42"/>
      <c r="B4055" s="50"/>
      <c r="C4055" s="39"/>
      <c r="D4055" s="38"/>
      <c r="E4055" s="40"/>
      <c r="F4055" s="41"/>
      <c r="G4055" s="41"/>
      <c r="H4055" s="41"/>
      <c r="I4055" s="41"/>
      <c r="J4055" s="41"/>
      <c r="K4055" s="41"/>
      <c r="L4055" s="42"/>
      <c r="M4055" s="43"/>
    </row>
    <row r="4056" spans="1:13" ht="12.75" customHeight="1">
      <c r="A4056" s="42"/>
      <c r="B4056" s="50"/>
      <c r="C4056" s="39"/>
      <c r="D4056" s="38"/>
      <c r="E4056" s="40"/>
      <c r="F4056" s="41"/>
      <c r="G4056" s="41"/>
      <c r="H4056" s="41"/>
      <c r="I4056" s="41"/>
      <c r="J4056" s="41"/>
      <c r="K4056" s="41"/>
      <c r="L4056" s="42"/>
      <c r="M4056" s="43"/>
    </row>
    <row r="4057" spans="1:13" ht="12.75" customHeight="1">
      <c r="A4057" s="42"/>
      <c r="B4057" s="50"/>
      <c r="C4057" s="39"/>
      <c r="D4057" s="38"/>
      <c r="E4057" s="40"/>
      <c r="F4057" s="41"/>
      <c r="G4057" s="41"/>
      <c r="H4057" s="41"/>
      <c r="I4057" s="41"/>
      <c r="J4057" s="41"/>
      <c r="K4057" s="41"/>
      <c r="L4057" s="42"/>
      <c r="M4057" s="43"/>
    </row>
    <row r="4058" spans="1:13" ht="12.75" customHeight="1">
      <c r="A4058" s="42"/>
      <c r="B4058" s="50"/>
      <c r="C4058" s="39"/>
      <c r="D4058" s="38"/>
      <c r="E4058" s="40"/>
      <c r="F4058" s="41"/>
      <c r="G4058" s="41"/>
      <c r="H4058" s="41"/>
      <c r="I4058" s="41"/>
      <c r="J4058" s="41"/>
      <c r="K4058" s="41"/>
      <c r="L4058" s="42"/>
      <c r="M4058" s="43"/>
    </row>
    <row r="4059" spans="1:13" ht="12.75" customHeight="1">
      <c r="A4059" s="42"/>
      <c r="B4059" s="50"/>
      <c r="C4059" s="39"/>
      <c r="D4059" s="38"/>
      <c r="E4059" s="40"/>
      <c r="F4059" s="41"/>
      <c r="G4059" s="41"/>
      <c r="H4059" s="41"/>
      <c r="I4059" s="41"/>
      <c r="J4059" s="41"/>
      <c r="K4059" s="41"/>
      <c r="L4059" s="42"/>
      <c r="M4059" s="43"/>
    </row>
    <row r="4060" spans="1:13" ht="12.75" customHeight="1">
      <c r="A4060" s="42"/>
      <c r="B4060" s="50"/>
      <c r="C4060" s="39"/>
      <c r="D4060" s="38"/>
      <c r="E4060" s="49"/>
      <c r="F4060" s="41"/>
      <c r="G4060" s="41"/>
      <c r="H4060" s="41"/>
      <c r="I4060" s="41"/>
      <c r="J4060" s="41"/>
      <c r="K4060" s="41"/>
      <c r="L4060" s="42"/>
      <c r="M4060" s="43"/>
    </row>
    <row r="4061" spans="1:13" ht="12.75" customHeight="1">
      <c r="A4061" s="42"/>
      <c r="B4061" s="50"/>
      <c r="C4061" s="39"/>
      <c r="D4061" s="38"/>
      <c r="E4061" s="40"/>
      <c r="F4061" s="41"/>
      <c r="G4061" s="41"/>
      <c r="H4061" s="41"/>
      <c r="I4061" s="41"/>
      <c r="J4061" s="41"/>
      <c r="K4061" s="41"/>
      <c r="L4061" s="42"/>
      <c r="M4061" s="43"/>
    </row>
    <row r="4062" spans="1:13" ht="12.75" customHeight="1">
      <c r="A4062" s="42"/>
      <c r="B4062" s="50"/>
      <c r="C4062" s="39"/>
      <c r="D4062" s="38"/>
      <c r="E4062" s="40"/>
      <c r="F4062" s="41"/>
      <c r="G4062" s="41"/>
      <c r="H4062" s="41"/>
      <c r="I4062" s="41"/>
      <c r="J4062" s="41"/>
      <c r="K4062" s="41"/>
      <c r="L4062" s="42"/>
      <c r="M4062" s="43"/>
    </row>
    <row r="4063" spans="1:13" ht="12.75" customHeight="1">
      <c r="A4063" s="42"/>
      <c r="B4063" s="50"/>
      <c r="C4063" s="39"/>
      <c r="D4063" s="38"/>
      <c r="E4063" s="40"/>
      <c r="F4063" s="41"/>
      <c r="G4063" s="41"/>
      <c r="H4063" s="41"/>
      <c r="I4063" s="41"/>
      <c r="J4063" s="41"/>
      <c r="K4063" s="41"/>
      <c r="L4063" s="42"/>
      <c r="M4063" s="43"/>
    </row>
    <row r="4064" spans="1:13" ht="12.75" customHeight="1">
      <c r="A4064" s="42"/>
      <c r="B4064" s="50"/>
      <c r="C4064" s="39"/>
      <c r="D4064" s="38"/>
      <c r="E4064" s="40"/>
      <c r="F4064" s="41"/>
      <c r="G4064" s="41"/>
      <c r="H4064" s="41"/>
      <c r="I4064" s="41"/>
      <c r="J4064" s="41"/>
      <c r="K4064" s="41"/>
      <c r="L4064" s="42"/>
      <c r="M4064" s="43"/>
    </row>
    <row r="4065" spans="1:13" ht="12.75" customHeight="1">
      <c r="A4065" s="42"/>
      <c r="B4065" s="50"/>
      <c r="C4065" s="39"/>
      <c r="D4065" s="38"/>
      <c r="E4065" s="40"/>
      <c r="F4065" s="41"/>
      <c r="G4065" s="41"/>
      <c r="H4065" s="41"/>
      <c r="I4065" s="41"/>
      <c r="J4065" s="41"/>
      <c r="K4065" s="41"/>
      <c r="L4065" s="42"/>
      <c r="M4065" s="43"/>
    </row>
    <row r="4066" spans="1:13" ht="12.75" customHeight="1">
      <c r="A4066" s="42"/>
      <c r="B4066" s="50"/>
      <c r="C4066" s="39"/>
      <c r="D4066" s="38"/>
      <c r="E4066" s="40"/>
      <c r="F4066" s="41"/>
      <c r="G4066" s="41"/>
      <c r="H4066" s="41"/>
      <c r="I4066" s="41"/>
      <c r="J4066" s="41"/>
      <c r="K4066" s="41"/>
      <c r="L4066" s="42"/>
      <c r="M4066" s="43"/>
    </row>
    <row r="4067" spans="1:13" ht="12.75" customHeight="1">
      <c r="A4067" s="42"/>
      <c r="B4067" s="50"/>
      <c r="C4067" s="39"/>
      <c r="D4067" s="38"/>
      <c r="E4067" s="40"/>
      <c r="F4067" s="41"/>
      <c r="G4067" s="41"/>
      <c r="H4067" s="41"/>
      <c r="I4067" s="41"/>
      <c r="J4067" s="41"/>
      <c r="K4067" s="41"/>
      <c r="L4067" s="42"/>
      <c r="M4067" s="43"/>
    </row>
    <row r="4068" spans="1:13" ht="12.75" customHeight="1">
      <c r="A4068" s="42"/>
      <c r="B4068" s="50"/>
      <c r="C4068" s="39"/>
      <c r="D4068" s="38"/>
      <c r="E4068" s="40"/>
      <c r="F4068" s="41"/>
      <c r="G4068" s="41"/>
      <c r="H4068" s="41"/>
      <c r="I4068" s="41"/>
      <c r="J4068" s="41"/>
      <c r="K4068" s="41"/>
      <c r="L4068" s="42"/>
      <c r="M4068" s="43"/>
    </row>
    <row r="4069" spans="1:13" ht="12.75" customHeight="1">
      <c r="A4069" s="42"/>
      <c r="B4069" s="50"/>
      <c r="C4069" s="39"/>
      <c r="D4069" s="38"/>
      <c r="E4069" s="40"/>
      <c r="F4069" s="41"/>
      <c r="G4069" s="41"/>
      <c r="H4069" s="41"/>
      <c r="I4069" s="41"/>
      <c r="J4069" s="41"/>
      <c r="K4069" s="41"/>
      <c r="L4069" s="42"/>
      <c r="M4069" s="43"/>
    </row>
    <row r="4070" spans="1:13" ht="12.75" customHeight="1">
      <c r="A4070" s="42"/>
      <c r="B4070" s="50"/>
      <c r="C4070" s="39"/>
      <c r="D4070" s="38"/>
      <c r="E4070" s="40"/>
      <c r="F4070" s="41"/>
      <c r="G4070" s="41"/>
      <c r="H4070" s="41"/>
      <c r="I4070" s="41"/>
      <c r="J4070" s="41"/>
      <c r="K4070" s="41"/>
      <c r="L4070" s="42"/>
      <c r="M4070" s="43"/>
    </row>
    <row r="4071" spans="1:13" ht="12.75" customHeight="1">
      <c r="A4071" s="42"/>
      <c r="B4071" s="50"/>
      <c r="C4071" s="39"/>
      <c r="D4071" s="38"/>
      <c r="E4071" s="40"/>
      <c r="F4071" s="41"/>
      <c r="G4071" s="41"/>
      <c r="H4071" s="41"/>
      <c r="I4071" s="41"/>
      <c r="J4071" s="41"/>
      <c r="K4071" s="41"/>
      <c r="L4071" s="42"/>
      <c r="M4071" s="43"/>
    </row>
    <row r="4072" spans="1:13" ht="12.75" customHeight="1">
      <c r="A4072" s="42"/>
      <c r="B4072" s="50"/>
      <c r="C4072" s="39"/>
      <c r="D4072" s="38"/>
      <c r="E4072" s="40"/>
      <c r="F4072" s="41"/>
      <c r="G4072" s="41"/>
      <c r="H4072" s="41"/>
      <c r="I4072" s="41"/>
      <c r="J4072" s="41"/>
      <c r="K4072" s="41"/>
      <c r="L4072" s="42"/>
      <c r="M4072" s="43"/>
    </row>
    <row r="4073" spans="1:13" ht="12.75" customHeight="1">
      <c r="A4073" s="42"/>
      <c r="B4073" s="50"/>
      <c r="C4073" s="39"/>
      <c r="D4073" s="38"/>
      <c r="E4073" s="40"/>
      <c r="F4073" s="41"/>
      <c r="G4073" s="41"/>
      <c r="H4073" s="41"/>
      <c r="I4073" s="41"/>
      <c r="J4073" s="41"/>
      <c r="K4073" s="41"/>
      <c r="L4073" s="42"/>
      <c r="M4073" s="43"/>
    </row>
    <row r="4074" spans="1:13" ht="12.75" customHeight="1">
      <c r="A4074" s="42"/>
      <c r="B4074" s="50"/>
      <c r="C4074" s="39"/>
      <c r="D4074" s="38"/>
      <c r="E4074" s="40"/>
      <c r="F4074" s="41"/>
      <c r="G4074" s="41"/>
      <c r="H4074" s="41"/>
      <c r="I4074" s="41"/>
      <c r="J4074" s="41"/>
      <c r="K4074" s="41"/>
      <c r="L4074" s="42"/>
      <c r="M4074" s="43"/>
    </row>
    <row r="4075" spans="1:13" ht="12.75" customHeight="1">
      <c r="A4075" s="42"/>
      <c r="B4075" s="50"/>
      <c r="C4075" s="39"/>
      <c r="D4075" s="38"/>
      <c r="E4075" s="40"/>
      <c r="F4075" s="41"/>
      <c r="G4075" s="41"/>
      <c r="H4075" s="41"/>
      <c r="I4075" s="41"/>
      <c r="J4075" s="41"/>
      <c r="K4075" s="41"/>
      <c r="L4075" s="42"/>
      <c r="M4075" s="43"/>
    </row>
    <row r="4076" spans="1:13" ht="12.75" customHeight="1">
      <c r="A4076" s="42"/>
      <c r="B4076" s="50"/>
      <c r="C4076" s="39"/>
      <c r="D4076" s="38"/>
      <c r="E4076" s="40"/>
      <c r="F4076" s="41"/>
      <c r="G4076" s="41"/>
      <c r="H4076" s="41"/>
      <c r="I4076" s="41"/>
      <c r="J4076" s="41"/>
      <c r="K4076" s="41"/>
      <c r="L4076" s="42"/>
      <c r="M4076" s="43"/>
    </row>
    <row r="4077" spans="1:13" ht="12.75" customHeight="1">
      <c r="A4077" s="42"/>
      <c r="B4077" s="50"/>
      <c r="C4077" s="39"/>
      <c r="D4077" s="38"/>
      <c r="E4077" s="40"/>
      <c r="F4077" s="41"/>
      <c r="G4077" s="41"/>
      <c r="H4077" s="41"/>
      <c r="I4077" s="41"/>
      <c r="J4077" s="41"/>
      <c r="K4077" s="41"/>
      <c r="L4077" s="42"/>
      <c r="M4077" s="43"/>
    </row>
    <row r="4078" spans="1:13" ht="12.75" customHeight="1">
      <c r="A4078" s="42"/>
      <c r="B4078" s="50"/>
      <c r="C4078" s="39"/>
      <c r="D4078" s="38"/>
      <c r="E4078" s="40"/>
      <c r="F4078" s="41"/>
      <c r="G4078" s="41"/>
      <c r="H4078" s="41"/>
      <c r="I4078" s="41"/>
      <c r="J4078" s="41"/>
      <c r="K4078" s="41"/>
      <c r="L4078" s="42"/>
      <c r="M4078" s="43"/>
    </row>
    <row r="4079" spans="1:13" ht="12.75" customHeight="1">
      <c r="A4079" s="42"/>
      <c r="B4079" s="50"/>
      <c r="C4079" s="39"/>
      <c r="D4079" s="38"/>
      <c r="E4079" s="40"/>
      <c r="F4079" s="41"/>
      <c r="G4079" s="41"/>
      <c r="H4079" s="41"/>
      <c r="I4079" s="41"/>
      <c r="J4079" s="41"/>
      <c r="K4079" s="41"/>
      <c r="L4079" s="42"/>
      <c r="M4079" s="43"/>
    </row>
    <row r="4080" spans="1:13" ht="12.75" customHeight="1">
      <c r="A4080" s="42"/>
      <c r="B4080" s="50"/>
      <c r="C4080" s="39"/>
      <c r="D4080" s="38"/>
      <c r="E4080" s="40"/>
      <c r="F4080" s="41"/>
      <c r="G4080" s="41"/>
      <c r="H4080" s="41"/>
      <c r="I4080" s="41"/>
      <c r="J4080" s="41"/>
      <c r="K4080" s="41"/>
      <c r="L4080" s="42"/>
      <c r="M4080" s="43"/>
    </row>
    <row r="4081" spans="1:13" ht="12.75" customHeight="1">
      <c r="A4081" s="42"/>
      <c r="B4081" s="50"/>
      <c r="C4081" s="39"/>
      <c r="D4081" s="38"/>
      <c r="E4081" s="49"/>
      <c r="F4081" s="41"/>
      <c r="G4081" s="41"/>
      <c r="H4081" s="41"/>
      <c r="I4081" s="41"/>
      <c r="J4081" s="41"/>
      <c r="K4081" s="41"/>
      <c r="L4081" s="42"/>
      <c r="M4081" s="43"/>
    </row>
    <row r="4082" spans="1:13" ht="12.75" customHeight="1">
      <c r="A4082" s="42"/>
      <c r="B4082" s="50"/>
      <c r="C4082" s="39"/>
      <c r="D4082" s="38"/>
      <c r="E4082" s="40"/>
      <c r="F4082" s="41"/>
      <c r="G4082" s="41"/>
      <c r="H4082" s="41"/>
      <c r="I4082" s="41"/>
      <c r="J4082" s="41"/>
      <c r="K4082" s="41"/>
      <c r="L4082" s="42"/>
      <c r="M4082" s="43"/>
    </row>
    <row r="4083" spans="1:13" ht="12.75" customHeight="1">
      <c r="A4083" s="42"/>
      <c r="B4083" s="50"/>
      <c r="C4083" s="39"/>
      <c r="D4083" s="38"/>
      <c r="E4083" s="40"/>
      <c r="F4083" s="41"/>
      <c r="G4083" s="41"/>
      <c r="H4083" s="41"/>
      <c r="I4083" s="41"/>
      <c r="J4083" s="41"/>
      <c r="K4083" s="41"/>
      <c r="L4083" s="42"/>
      <c r="M4083" s="43"/>
    </row>
    <row r="4084" spans="1:13" ht="12.75" customHeight="1">
      <c r="A4084" s="42"/>
      <c r="B4084" s="50"/>
      <c r="C4084" s="39"/>
      <c r="D4084" s="38"/>
      <c r="E4084" s="40"/>
      <c r="F4084" s="41"/>
      <c r="G4084" s="41"/>
      <c r="H4084" s="41"/>
      <c r="I4084" s="41"/>
      <c r="J4084" s="41"/>
      <c r="K4084" s="41"/>
      <c r="L4084" s="42"/>
      <c r="M4084" s="43"/>
    </row>
    <row r="4085" spans="1:13" ht="12.75" customHeight="1">
      <c r="A4085" s="42"/>
      <c r="B4085" s="50"/>
      <c r="C4085" s="39"/>
      <c r="D4085" s="38"/>
      <c r="E4085" s="40"/>
      <c r="F4085" s="41"/>
      <c r="G4085" s="41"/>
      <c r="H4085" s="41"/>
      <c r="I4085" s="41"/>
      <c r="J4085" s="41"/>
      <c r="K4085" s="41"/>
      <c r="L4085" s="42"/>
      <c r="M4085" s="43"/>
    </row>
    <row r="4086" spans="1:13" ht="12.75" customHeight="1">
      <c r="A4086" s="42"/>
      <c r="B4086" s="50"/>
      <c r="C4086" s="39"/>
      <c r="D4086" s="38"/>
      <c r="E4086" s="40"/>
      <c r="F4086" s="41"/>
      <c r="G4086" s="41"/>
      <c r="H4086" s="41"/>
      <c r="I4086" s="41"/>
      <c r="J4086" s="41"/>
      <c r="K4086" s="41"/>
      <c r="L4086" s="42"/>
      <c r="M4086" s="43"/>
    </row>
    <row r="4087" spans="1:13" ht="12.75" customHeight="1">
      <c r="A4087" s="42"/>
      <c r="B4087" s="50"/>
      <c r="C4087" s="39"/>
      <c r="D4087" s="38"/>
      <c r="E4087" s="40"/>
      <c r="F4087" s="41"/>
      <c r="G4087" s="41"/>
      <c r="H4087" s="41"/>
      <c r="I4087" s="41"/>
      <c r="J4087" s="41"/>
      <c r="K4087" s="41"/>
      <c r="L4087" s="42"/>
      <c r="M4087" s="43"/>
    </row>
    <row r="4088" spans="1:13" ht="12.75" customHeight="1">
      <c r="A4088" s="42"/>
      <c r="B4088" s="50"/>
      <c r="C4088" s="39"/>
      <c r="D4088" s="38"/>
      <c r="E4088" s="40"/>
      <c r="F4088" s="41"/>
      <c r="G4088" s="41"/>
      <c r="H4088" s="41"/>
      <c r="I4088" s="41"/>
      <c r="J4088" s="41"/>
      <c r="K4088" s="41"/>
      <c r="L4088" s="42"/>
      <c r="M4088" s="43"/>
    </row>
    <row r="4089" spans="1:13" ht="12.75" customHeight="1">
      <c r="A4089" s="42"/>
      <c r="B4089" s="50"/>
      <c r="C4089" s="39"/>
      <c r="D4089" s="38"/>
      <c r="E4089" s="40"/>
      <c r="F4089" s="41"/>
      <c r="G4089" s="41"/>
      <c r="H4089" s="41"/>
      <c r="I4089" s="41"/>
      <c r="J4089" s="41"/>
      <c r="K4089" s="41"/>
      <c r="L4089" s="42"/>
      <c r="M4089" s="43"/>
    </row>
    <row r="4090" spans="1:13" ht="12.75" customHeight="1">
      <c r="A4090" s="42"/>
      <c r="B4090" s="50"/>
      <c r="C4090" s="39"/>
      <c r="D4090" s="38"/>
      <c r="E4090" s="40"/>
      <c r="F4090" s="41"/>
      <c r="G4090" s="41"/>
      <c r="H4090" s="41"/>
      <c r="I4090" s="41"/>
      <c r="J4090" s="41"/>
      <c r="K4090" s="41"/>
      <c r="L4090" s="42"/>
      <c r="M4090" s="43"/>
    </row>
    <row r="4091" spans="1:13" ht="12.75" customHeight="1">
      <c r="A4091" s="42"/>
      <c r="B4091" s="50"/>
      <c r="C4091" s="39"/>
      <c r="D4091" s="38"/>
      <c r="E4091" s="40"/>
      <c r="F4091" s="41"/>
      <c r="G4091" s="41"/>
      <c r="H4091" s="41"/>
      <c r="I4091" s="41"/>
      <c r="J4091" s="41"/>
      <c r="K4091" s="41"/>
      <c r="L4091" s="42"/>
      <c r="M4091" s="43"/>
    </row>
    <row r="4092" spans="1:13" ht="12.75" customHeight="1">
      <c r="A4092" s="42"/>
      <c r="B4092" s="50"/>
      <c r="C4092" s="39"/>
      <c r="D4092" s="38"/>
      <c r="E4092" s="40"/>
      <c r="F4092" s="41"/>
      <c r="G4092" s="41"/>
      <c r="H4092" s="41"/>
      <c r="I4092" s="41"/>
      <c r="J4092" s="41"/>
      <c r="K4092" s="41"/>
      <c r="L4092" s="42"/>
      <c r="M4092" s="43"/>
    </row>
    <row r="4093" spans="1:13" ht="12.75" customHeight="1">
      <c r="A4093" s="42"/>
      <c r="B4093" s="50"/>
      <c r="C4093" s="39"/>
      <c r="D4093" s="38"/>
      <c r="E4093" s="40"/>
      <c r="F4093" s="41"/>
      <c r="G4093" s="41"/>
      <c r="H4093" s="41"/>
      <c r="I4093" s="41"/>
      <c r="J4093" s="41"/>
      <c r="K4093" s="41"/>
      <c r="L4093" s="42"/>
      <c r="M4093" s="43"/>
    </row>
    <row r="4094" spans="1:13" ht="12.75" customHeight="1">
      <c r="A4094" s="42"/>
      <c r="B4094" s="50"/>
      <c r="C4094" s="39"/>
      <c r="D4094" s="38"/>
      <c r="E4094" s="40"/>
      <c r="F4094" s="41"/>
      <c r="G4094" s="41"/>
      <c r="H4094" s="41"/>
      <c r="I4094" s="41"/>
      <c r="J4094" s="41"/>
      <c r="K4094" s="41"/>
      <c r="L4094" s="42"/>
      <c r="M4094" s="43"/>
    </row>
    <row r="4095" spans="1:13" ht="12.75" customHeight="1">
      <c r="A4095" s="42"/>
      <c r="B4095" s="50"/>
      <c r="C4095" s="39"/>
      <c r="D4095" s="38"/>
      <c r="E4095" s="40"/>
      <c r="F4095" s="41"/>
      <c r="G4095" s="41"/>
      <c r="H4095" s="41"/>
      <c r="I4095" s="41"/>
      <c r="J4095" s="41"/>
      <c r="K4095" s="41"/>
      <c r="L4095" s="42"/>
      <c r="M4095" s="43"/>
    </row>
    <row r="4096" spans="1:13" ht="12.75" customHeight="1">
      <c r="A4096" s="42"/>
      <c r="B4096" s="50"/>
      <c r="C4096" s="39"/>
      <c r="D4096" s="38"/>
      <c r="E4096" s="40"/>
      <c r="F4096" s="41"/>
      <c r="G4096" s="41"/>
      <c r="H4096" s="41"/>
      <c r="I4096" s="41"/>
      <c r="J4096" s="41"/>
      <c r="K4096" s="41"/>
      <c r="L4096" s="42"/>
      <c r="M4096" s="43"/>
    </row>
    <row r="4097" spans="1:13" ht="12.75" customHeight="1">
      <c r="A4097" s="42"/>
      <c r="B4097" s="50"/>
      <c r="C4097" s="39"/>
      <c r="D4097" s="38"/>
      <c r="E4097" s="40"/>
      <c r="F4097" s="41"/>
      <c r="G4097" s="41"/>
      <c r="H4097" s="41"/>
      <c r="I4097" s="41"/>
      <c r="J4097" s="41"/>
      <c r="K4097" s="41"/>
      <c r="L4097" s="42"/>
      <c r="M4097" s="43"/>
    </row>
    <row r="4098" spans="1:13" ht="12.75" customHeight="1">
      <c r="A4098" s="42"/>
      <c r="B4098" s="50"/>
      <c r="C4098" s="39"/>
      <c r="D4098" s="38"/>
      <c r="E4098" s="40"/>
      <c r="F4098" s="41"/>
      <c r="G4098" s="41"/>
      <c r="H4098" s="41"/>
      <c r="I4098" s="41"/>
      <c r="J4098" s="41"/>
      <c r="K4098" s="41"/>
      <c r="L4098" s="42"/>
      <c r="M4098" s="43"/>
    </row>
    <row r="4099" spans="1:13" ht="12.75" customHeight="1">
      <c r="A4099" s="42"/>
      <c r="B4099" s="50"/>
      <c r="C4099" s="39"/>
      <c r="D4099" s="38"/>
      <c r="E4099" s="40"/>
      <c r="F4099" s="41"/>
      <c r="G4099" s="41"/>
      <c r="H4099" s="41"/>
      <c r="I4099" s="41"/>
      <c r="J4099" s="41"/>
      <c r="K4099" s="41"/>
      <c r="L4099" s="42"/>
      <c r="M4099" s="43"/>
    </row>
    <row r="4100" spans="1:13" ht="12.75" customHeight="1">
      <c r="A4100" s="42"/>
      <c r="B4100" s="50"/>
      <c r="C4100" s="39"/>
      <c r="D4100" s="38"/>
      <c r="E4100" s="40"/>
      <c r="F4100" s="41"/>
      <c r="G4100" s="41"/>
      <c r="H4100" s="41"/>
      <c r="I4100" s="41"/>
      <c r="J4100" s="41"/>
      <c r="K4100" s="41"/>
      <c r="L4100" s="42"/>
      <c r="M4100" s="43"/>
    </row>
    <row r="4101" spans="1:13" ht="12.75" customHeight="1">
      <c r="A4101" s="42"/>
      <c r="B4101" s="50"/>
      <c r="C4101" s="39"/>
      <c r="D4101" s="38"/>
      <c r="E4101" s="40"/>
      <c r="F4101" s="41"/>
      <c r="G4101" s="41"/>
      <c r="H4101" s="41"/>
      <c r="I4101" s="41"/>
      <c r="J4101" s="41"/>
      <c r="K4101" s="41"/>
      <c r="L4101" s="42"/>
      <c r="M4101" s="43"/>
    </row>
    <row r="4102" spans="1:13" ht="12.75" customHeight="1">
      <c r="A4102" s="42"/>
      <c r="B4102" s="50"/>
      <c r="C4102" s="39"/>
      <c r="D4102" s="38"/>
      <c r="E4102" s="49"/>
      <c r="F4102" s="41"/>
      <c r="G4102" s="41"/>
      <c r="H4102" s="41"/>
      <c r="I4102" s="41"/>
      <c r="J4102" s="41"/>
      <c r="K4102" s="41"/>
      <c r="L4102" s="42"/>
      <c r="M4102" s="43"/>
    </row>
    <row r="4103" spans="1:13" ht="12.75" customHeight="1">
      <c r="A4103" s="42"/>
      <c r="B4103" s="50"/>
      <c r="C4103" s="39"/>
      <c r="D4103" s="38"/>
      <c r="E4103" s="40"/>
      <c r="F4103" s="41"/>
      <c r="G4103" s="41"/>
      <c r="H4103" s="41"/>
      <c r="I4103" s="41"/>
      <c r="J4103" s="41"/>
      <c r="K4103" s="41"/>
      <c r="L4103" s="42"/>
      <c r="M4103" s="43"/>
    </row>
    <row r="4104" spans="1:13" ht="12.75" customHeight="1">
      <c r="A4104" s="42"/>
      <c r="B4104" s="50"/>
      <c r="C4104" s="39"/>
      <c r="D4104" s="38"/>
      <c r="E4104" s="40"/>
      <c r="F4104" s="41"/>
      <c r="G4104" s="41"/>
      <c r="H4104" s="41"/>
      <c r="I4104" s="41"/>
      <c r="J4104" s="41"/>
      <c r="K4104" s="41"/>
      <c r="L4104" s="42"/>
      <c r="M4104" s="43"/>
    </row>
    <row r="4105" spans="1:13" ht="12.75" customHeight="1">
      <c r="A4105" s="42"/>
      <c r="B4105" s="50"/>
      <c r="C4105" s="39"/>
      <c r="D4105" s="38"/>
      <c r="E4105" s="40"/>
      <c r="F4105" s="41"/>
      <c r="G4105" s="41"/>
      <c r="H4105" s="41"/>
      <c r="I4105" s="41"/>
      <c r="J4105" s="41"/>
      <c r="K4105" s="41"/>
      <c r="L4105" s="42"/>
      <c r="M4105" s="43"/>
    </row>
    <row r="4106" spans="1:13" ht="12.75" customHeight="1">
      <c r="A4106" s="42"/>
      <c r="B4106" s="50"/>
      <c r="C4106" s="39"/>
      <c r="D4106" s="38"/>
      <c r="E4106" s="40"/>
      <c r="F4106" s="41"/>
      <c r="G4106" s="41"/>
      <c r="H4106" s="41"/>
      <c r="I4106" s="41"/>
      <c r="J4106" s="41"/>
      <c r="K4106" s="41"/>
      <c r="L4106" s="42"/>
      <c r="M4106" s="43"/>
    </row>
    <row r="4107" spans="1:13" ht="12.75" customHeight="1">
      <c r="A4107" s="42"/>
      <c r="B4107" s="50"/>
      <c r="C4107" s="39"/>
      <c r="D4107" s="38"/>
      <c r="E4107" s="40"/>
      <c r="F4107" s="41"/>
      <c r="G4107" s="41"/>
      <c r="H4107" s="41"/>
      <c r="I4107" s="41"/>
      <c r="J4107" s="41"/>
      <c r="K4107" s="41"/>
      <c r="L4107" s="42"/>
      <c r="M4107" s="43"/>
    </row>
    <row r="4108" spans="1:13" ht="12.75" customHeight="1">
      <c r="A4108" s="42"/>
      <c r="B4108" s="50"/>
      <c r="C4108" s="39"/>
      <c r="D4108" s="38"/>
      <c r="E4108" s="40"/>
      <c r="F4108" s="41"/>
      <c r="G4108" s="41"/>
      <c r="H4108" s="41"/>
      <c r="I4108" s="41"/>
      <c r="J4108" s="41"/>
      <c r="K4108" s="41"/>
      <c r="L4108" s="42"/>
      <c r="M4108" s="43"/>
    </row>
    <row r="4109" spans="1:13" ht="12.75" customHeight="1">
      <c r="A4109" s="42"/>
      <c r="B4109" s="50"/>
      <c r="C4109" s="39"/>
      <c r="D4109" s="38"/>
      <c r="E4109" s="40"/>
      <c r="F4109" s="41"/>
      <c r="G4109" s="41"/>
      <c r="H4109" s="41"/>
      <c r="I4109" s="41"/>
      <c r="J4109" s="41"/>
      <c r="K4109" s="41"/>
      <c r="L4109" s="42"/>
      <c r="M4109" s="43"/>
    </row>
    <row r="4110" spans="1:13" ht="12.75" customHeight="1">
      <c r="A4110" s="42"/>
      <c r="B4110" s="50"/>
      <c r="C4110" s="39"/>
      <c r="D4110" s="38"/>
      <c r="E4110" s="40"/>
      <c r="F4110" s="41"/>
      <c r="G4110" s="41"/>
      <c r="H4110" s="41"/>
      <c r="I4110" s="41"/>
      <c r="J4110" s="41"/>
      <c r="K4110" s="41"/>
      <c r="L4110" s="42"/>
      <c r="M4110" s="43"/>
    </row>
    <row r="4111" spans="1:13" ht="12.75" customHeight="1">
      <c r="A4111" s="42"/>
      <c r="B4111" s="50"/>
      <c r="C4111" s="39"/>
      <c r="D4111" s="38"/>
      <c r="E4111" s="40"/>
      <c r="F4111" s="41"/>
      <c r="G4111" s="41"/>
      <c r="H4111" s="41"/>
      <c r="I4111" s="41"/>
      <c r="J4111" s="41"/>
      <c r="K4111" s="41"/>
      <c r="L4111" s="42"/>
      <c r="M4111" s="43"/>
    </row>
    <row r="4112" spans="1:13" ht="12.75" customHeight="1">
      <c r="A4112" s="42"/>
      <c r="B4112" s="50"/>
      <c r="C4112" s="39"/>
      <c r="D4112" s="38"/>
      <c r="E4112" s="40"/>
      <c r="F4112" s="41"/>
      <c r="G4112" s="41"/>
      <c r="H4112" s="41"/>
      <c r="I4112" s="41"/>
      <c r="J4112" s="41"/>
      <c r="K4112" s="41"/>
      <c r="L4112" s="42"/>
      <c r="M4112" s="43"/>
    </row>
    <row r="4113" spans="1:13" ht="12.75" customHeight="1">
      <c r="A4113" s="42"/>
      <c r="B4113" s="50"/>
      <c r="C4113" s="39"/>
      <c r="D4113" s="38"/>
      <c r="E4113" s="40"/>
      <c r="F4113" s="41"/>
      <c r="G4113" s="41"/>
      <c r="H4113" s="41"/>
      <c r="I4113" s="41"/>
      <c r="J4113" s="41"/>
      <c r="K4113" s="41"/>
      <c r="L4113" s="42"/>
      <c r="M4113" s="43"/>
    </row>
    <row r="4114" spans="1:13" ht="12.75" customHeight="1">
      <c r="A4114" s="42"/>
      <c r="B4114" s="50"/>
      <c r="C4114" s="39"/>
      <c r="D4114" s="38"/>
      <c r="E4114" s="40"/>
      <c r="F4114" s="41"/>
      <c r="G4114" s="41"/>
      <c r="H4114" s="41"/>
      <c r="I4114" s="41"/>
      <c r="J4114" s="41"/>
      <c r="K4114" s="41"/>
      <c r="L4114" s="51"/>
      <c r="M4114" s="43"/>
    </row>
    <row r="4115" spans="1:13" ht="12.75" customHeight="1">
      <c r="A4115" s="42"/>
      <c r="B4115" s="50"/>
      <c r="C4115" s="39"/>
      <c r="D4115" s="38"/>
      <c r="E4115" s="40"/>
      <c r="F4115" s="41"/>
      <c r="G4115" s="41"/>
      <c r="H4115" s="41"/>
      <c r="I4115" s="41"/>
      <c r="J4115" s="41"/>
      <c r="K4115" s="41"/>
      <c r="L4115" s="42"/>
      <c r="M4115" s="43"/>
    </row>
    <row r="4116" spans="1:13" ht="12.75" customHeight="1">
      <c r="A4116" s="42"/>
      <c r="B4116" s="50"/>
      <c r="C4116" s="39"/>
      <c r="D4116" s="38"/>
      <c r="E4116" s="40"/>
      <c r="F4116" s="41"/>
      <c r="G4116" s="41"/>
      <c r="H4116" s="41"/>
      <c r="I4116" s="41"/>
      <c r="J4116" s="41"/>
      <c r="K4116" s="41"/>
      <c r="L4116" s="42"/>
      <c r="M4116" s="43"/>
    </row>
    <row r="4117" spans="1:13" ht="12.75" customHeight="1">
      <c r="A4117" s="42"/>
      <c r="B4117" s="50"/>
      <c r="C4117" s="39"/>
      <c r="D4117" s="38"/>
      <c r="E4117" s="40"/>
      <c r="F4117" s="41"/>
      <c r="G4117" s="41"/>
      <c r="H4117" s="41"/>
      <c r="I4117" s="41"/>
      <c r="J4117" s="41"/>
      <c r="K4117" s="41"/>
      <c r="L4117" s="42"/>
      <c r="M4117" s="43"/>
    </row>
    <row r="4118" spans="1:13" ht="12.75" customHeight="1">
      <c r="A4118" s="42"/>
      <c r="B4118" s="50"/>
      <c r="C4118" s="39"/>
      <c r="D4118" s="38"/>
      <c r="E4118" s="40"/>
      <c r="F4118" s="41"/>
      <c r="G4118" s="41"/>
      <c r="H4118" s="41"/>
      <c r="I4118" s="41"/>
      <c r="J4118" s="41"/>
      <c r="K4118" s="41"/>
      <c r="L4118" s="42"/>
      <c r="M4118" s="43"/>
    </row>
    <row r="4119" spans="1:13" ht="12.75" customHeight="1">
      <c r="A4119" s="42"/>
      <c r="B4119" s="50"/>
      <c r="C4119" s="39"/>
      <c r="D4119" s="38"/>
      <c r="E4119" s="40"/>
      <c r="F4119" s="41"/>
      <c r="G4119" s="41"/>
      <c r="H4119" s="41"/>
      <c r="I4119" s="41"/>
      <c r="J4119" s="41"/>
      <c r="K4119" s="41"/>
      <c r="L4119" s="42"/>
      <c r="M4119" s="43"/>
    </row>
    <row r="4120" spans="1:13" ht="12.75" customHeight="1">
      <c r="A4120" s="42"/>
      <c r="B4120" s="50"/>
      <c r="C4120" s="39"/>
      <c r="D4120" s="38"/>
      <c r="E4120" s="40"/>
      <c r="F4120" s="41"/>
      <c r="G4120" s="41"/>
      <c r="H4120" s="41"/>
      <c r="I4120" s="41"/>
      <c r="J4120" s="41"/>
      <c r="K4120" s="41"/>
      <c r="L4120" s="42"/>
      <c r="M4120" s="43"/>
    </row>
    <row r="4121" spans="1:13" ht="12.75" customHeight="1">
      <c r="A4121" s="42"/>
      <c r="B4121" s="50"/>
      <c r="C4121" s="39"/>
      <c r="D4121" s="38"/>
      <c r="E4121" s="40"/>
      <c r="F4121" s="41"/>
      <c r="G4121" s="41"/>
      <c r="H4121" s="41"/>
      <c r="I4121" s="41"/>
      <c r="J4121" s="41"/>
      <c r="K4121" s="41"/>
      <c r="L4121" s="42"/>
      <c r="M4121" s="43"/>
    </row>
    <row r="4122" spans="1:13" ht="12.75" customHeight="1">
      <c r="A4122" s="42"/>
      <c r="B4122" s="50"/>
      <c r="C4122" s="39"/>
      <c r="D4122" s="38"/>
      <c r="E4122" s="40"/>
      <c r="F4122" s="41"/>
      <c r="G4122" s="41"/>
      <c r="H4122" s="41"/>
      <c r="I4122" s="41"/>
      <c r="J4122" s="41"/>
      <c r="K4122" s="41"/>
      <c r="L4122" s="42"/>
      <c r="M4122" s="43"/>
    </row>
    <row r="4123" spans="1:13" ht="12.75" customHeight="1">
      <c r="A4123" s="42"/>
      <c r="B4123" s="50"/>
      <c r="C4123" s="39"/>
      <c r="D4123" s="38"/>
      <c r="E4123" s="49"/>
      <c r="F4123" s="41"/>
      <c r="G4123" s="41"/>
      <c r="H4123" s="41"/>
      <c r="I4123" s="41"/>
      <c r="J4123" s="41"/>
      <c r="K4123" s="41"/>
      <c r="L4123" s="42"/>
      <c r="M4123" s="43"/>
    </row>
    <row r="4124" spans="1:13" ht="12.75" customHeight="1">
      <c r="A4124" s="42"/>
      <c r="B4124" s="50"/>
      <c r="C4124" s="39"/>
      <c r="D4124" s="38"/>
      <c r="E4124" s="40"/>
      <c r="F4124" s="41"/>
      <c r="G4124" s="41"/>
      <c r="H4124" s="41"/>
      <c r="I4124" s="41"/>
      <c r="J4124" s="41"/>
      <c r="K4124" s="41"/>
      <c r="L4124" s="42"/>
      <c r="M4124" s="43"/>
    </row>
    <row r="4125" spans="1:13" ht="12.75" customHeight="1">
      <c r="A4125" s="42"/>
      <c r="B4125" s="50"/>
      <c r="C4125" s="39"/>
      <c r="D4125" s="38"/>
      <c r="E4125" s="40"/>
      <c r="F4125" s="41"/>
      <c r="G4125" s="41"/>
      <c r="H4125" s="41"/>
      <c r="I4125" s="41"/>
      <c r="J4125" s="41"/>
      <c r="K4125" s="41"/>
      <c r="L4125" s="42"/>
      <c r="M4125" s="43"/>
    </row>
    <row r="4126" spans="1:13" ht="12.75" customHeight="1">
      <c r="A4126" s="42"/>
      <c r="B4126" s="50"/>
      <c r="C4126" s="39"/>
      <c r="D4126" s="38"/>
      <c r="E4126" s="40"/>
      <c r="F4126" s="41"/>
      <c r="G4126" s="41"/>
      <c r="H4126" s="41"/>
      <c r="I4126" s="41"/>
      <c r="J4126" s="41"/>
      <c r="K4126" s="41"/>
      <c r="L4126" s="42"/>
      <c r="M4126" s="43"/>
    </row>
    <row r="4127" spans="1:13" ht="12.75" customHeight="1">
      <c r="A4127" s="42"/>
      <c r="B4127" s="50"/>
      <c r="C4127" s="39"/>
      <c r="D4127" s="38"/>
      <c r="E4127" s="40"/>
      <c r="F4127" s="41"/>
      <c r="G4127" s="41"/>
      <c r="H4127" s="41"/>
      <c r="I4127" s="41"/>
      <c r="J4127" s="41"/>
      <c r="K4127" s="41"/>
      <c r="L4127" s="42"/>
      <c r="M4127" s="43"/>
    </row>
    <row r="4128" spans="1:13" ht="12.75" customHeight="1">
      <c r="A4128" s="42"/>
      <c r="B4128" s="50"/>
      <c r="C4128" s="39"/>
      <c r="D4128" s="38"/>
      <c r="E4128" s="40"/>
      <c r="F4128" s="41"/>
      <c r="G4128" s="41"/>
      <c r="H4128" s="41"/>
      <c r="I4128" s="41"/>
      <c r="J4128" s="41"/>
      <c r="K4128" s="41"/>
      <c r="L4128" s="42"/>
      <c r="M4128" s="43"/>
    </row>
    <row r="4129" spans="1:13" ht="12.75" customHeight="1">
      <c r="A4129" s="42"/>
      <c r="B4129" s="50"/>
      <c r="C4129" s="39"/>
      <c r="D4129" s="38"/>
      <c r="E4129" s="40"/>
      <c r="F4129" s="41"/>
      <c r="G4129" s="41"/>
      <c r="H4129" s="41"/>
      <c r="I4129" s="41"/>
      <c r="J4129" s="41"/>
      <c r="K4129" s="41"/>
      <c r="L4129" s="42"/>
      <c r="M4129" s="43"/>
    </row>
    <row r="4130" spans="1:13" ht="12.75" customHeight="1">
      <c r="A4130" s="42"/>
      <c r="B4130" s="50"/>
      <c r="C4130" s="39"/>
      <c r="D4130" s="38"/>
      <c r="E4130" s="40"/>
      <c r="F4130" s="41"/>
      <c r="G4130" s="41"/>
      <c r="H4130" s="41"/>
      <c r="I4130" s="41"/>
      <c r="J4130" s="41"/>
      <c r="K4130" s="41"/>
      <c r="L4130" s="42"/>
      <c r="M4130" s="43"/>
    </row>
    <row r="4131" spans="1:13" ht="12.75" customHeight="1">
      <c r="A4131" s="42"/>
      <c r="B4131" s="50"/>
      <c r="C4131" s="39"/>
      <c r="D4131" s="38"/>
      <c r="E4131" s="40"/>
      <c r="F4131" s="41"/>
      <c r="G4131" s="41"/>
      <c r="H4131" s="41"/>
      <c r="I4131" s="41"/>
      <c r="J4131" s="41"/>
      <c r="K4131" s="41"/>
      <c r="L4131" s="42"/>
      <c r="M4131" s="43"/>
    </row>
    <row r="4132" spans="1:13" ht="12.75" customHeight="1">
      <c r="A4132" s="42"/>
      <c r="B4132" s="50"/>
      <c r="C4132" s="39"/>
      <c r="D4132" s="38"/>
      <c r="E4132" s="40"/>
      <c r="F4132" s="41"/>
      <c r="G4132" s="41"/>
      <c r="H4132" s="41"/>
      <c r="I4132" s="41"/>
      <c r="J4132" s="41"/>
      <c r="K4132" s="41"/>
      <c r="L4132" s="42"/>
      <c r="M4132" s="43"/>
    </row>
    <row r="4133" spans="1:13" ht="12.75" customHeight="1">
      <c r="A4133" s="42"/>
      <c r="B4133" s="50"/>
      <c r="C4133" s="39"/>
      <c r="D4133" s="38"/>
      <c r="E4133" s="40"/>
      <c r="F4133" s="41"/>
      <c r="G4133" s="41"/>
      <c r="H4133" s="41"/>
      <c r="I4133" s="41"/>
      <c r="J4133" s="41"/>
      <c r="K4133" s="41"/>
      <c r="L4133" s="42"/>
      <c r="M4133" s="43"/>
    </row>
    <row r="4134" spans="1:13" ht="12.75" customHeight="1">
      <c r="A4134" s="42"/>
      <c r="B4134" s="50"/>
      <c r="C4134" s="39"/>
      <c r="D4134" s="38"/>
      <c r="E4134" s="40"/>
      <c r="F4134" s="41"/>
      <c r="G4134" s="41"/>
      <c r="H4134" s="41"/>
      <c r="I4134" s="41"/>
      <c r="J4134" s="41"/>
      <c r="K4134" s="41"/>
      <c r="L4134" s="42"/>
      <c r="M4134" s="43"/>
    </row>
    <row r="4135" spans="1:13" ht="12.75" customHeight="1">
      <c r="A4135" s="42"/>
      <c r="B4135" s="50"/>
      <c r="C4135" s="39"/>
      <c r="D4135" s="38"/>
      <c r="E4135" s="40"/>
      <c r="F4135" s="41"/>
      <c r="G4135" s="41"/>
      <c r="H4135" s="41"/>
      <c r="I4135" s="41"/>
      <c r="J4135" s="41"/>
      <c r="K4135" s="41"/>
      <c r="L4135" s="42"/>
      <c r="M4135" s="43"/>
    </row>
    <row r="4136" spans="1:13" ht="12.75" customHeight="1">
      <c r="A4136" s="42"/>
      <c r="B4136" s="50"/>
      <c r="C4136" s="39"/>
      <c r="D4136" s="38"/>
      <c r="E4136" s="40"/>
      <c r="F4136" s="41"/>
      <c r="G4136" s="41"/>
      <c r="H4136" s="41"/>
      <c r="I4136" s="41"/>
      <c r="J4136" s="41"/>
      <c r="K4136" s="41"/>
      <c r="L4136" s="42"/>
      <c r="M4136" s="43"/>
    </row>
    <row r="4137" spans="1:13" ht="12.75" customHeight="1">
      <c r="A4137" s="42"/>
      <c r="B4137" s="50"/>
      <c r="C4137" s="39"/>
      <c r="D4137" s="38"/>
      <c r="E4137" s="40"/>
      <c r="F4137" s="41"/>
      <c r="G4137" s="41"/>
      <c r="H4137" s="41"/>
      <c r="I4137" s="41"/>
      <c r="J4137" s="41"/>
      <c r="K4137" s="41"/>
      <c r="L4137" s="42"/>
      <c r="M4137" s="43"/>
    </row>
    <row r="4138" spans="1:13" ht="12.75" customHeight="1">
      <c r="A4138" s="42"/>
      <c r="B4138" s="50"/>
      <c r="C4138" s="39"/>
      <c r="D4138" s="38"/>
      <c r="E4138" s="40"/>
      <c r="F4138" s="41"/>
      <c r="G4138" s="41"/>
      <c r="H4138" s="41"/>
      <c r="I4138" s="41"/>
      <c r="J4138" s="41"/>
      <c r="K4138" s="41"/>
      <c r="L4138" s="42"/>
      <c r="M4138" s="43"/>
    </row>
    <row r="4139" spans="1:13" ht="12.75" customHeight="1">
      <c r="A4139" s="42"/>
      <c r="B4139" s="50"/>
      <c r="C4139" s="39"/>
      <c r="D4139" s="38"/>
      <c r="E4139" s="40"/>
      <c r="F4139" s="41"/>
      <c r="G4139" s="41"/>
      <c r="H4139" s="41"/>
      <c r="I4139" s="41"/>
      <c r="J4139" s="41"/>
      <c r="K4139" s="41"/>
      <c r="L4139" s="42"/>
      <c r="M4139" s="43"/>
    </row>
    <row r="4140" spans="1:13" ht="12.75" customHeight="1">
      <c r="A4140" s="42"/>
      <c r="B4140" s="50"/>
      <c r="C4140" s="39"/>
      <c r="D4140" s="38"/>
      <c r="E4140" s="40"/>
      <c r="F4140" s="41"/>
      <c r="G4140" s="41"/>
      <c r="H4140" s="41"/>
      <c r="I4140" s="41"/>
      <c r="J4140" s="41"/>
      <c r="K4140" s="41"/>
      <c r="L4140" s="42"/>
      <c r="M4140" s="43"/>
    </row>
    <row r="4141" spans="1:13" ht="12.75" customHeight="1">
      <c r="A4141" s="42"/>
      <c r="B4141" s="50"/>
      <c r="C4141" s="39"/>
      <c r="D4141" s="38"/>
      <c r="E4141" s="40"/>
      <c r="F4141" s="41"/>
      <c r="G4141" s="41"/>
      <c r="H4141" s="41"/>
      <c r="I4141" s="41"/>
      <c r="J4141" s="41"/>
      <c r="K4141" s="41"/>
      <c r="L4141" s="42"/>
      <c r="M4141" s="43"/>
    </row>
    <row r="4142" spans="1:13" ht="12.75" customHeight="1">
      <c r="A4142" s="42"/>
      <c r="B4142" s="50"/>
      <c r="C4142" s="39"/>
      <c r="D4142" s="38"/>
      <c r="E4142" s="40"/>
      <c r="F4142" s="41"/>
      <c r="G4142" s="41"/>
      <c r="H4142" s="41"/>
      <c r="I4142" s="41"/>
      <c r="J4142" s="41"/>
      <c r="K4142" s="41"/>
      <c r="L4142" s="42"/>
      <c r="M4142" s="43"/>
    </row>
    <row r="4143" spans="1:13" ht="12.75" customHeight="1">
      <c r="A4143" s="42"/>
      <c r="B4143" s="50"/>
      <c r="C4143" s="39"/>
      <c r="D4143" s="38"/>
      <c r="E4143" s="40"/>
      <c r="F4143" s="41"/>
      <c r="G4143" s="41"/>
      <c r="H4143" s="41"/>
      <c r="I4143" s="41"/>
      <c r="J4143" s="41"/>
      <c r="K4143" s="41"/>
      <c r="L4143" s="42"/>
      <c r="M4143" s="43"/>
    </row>
    <row r="4144" spans="1:13" ht="12.75" customHeight="1">
      <c r="A4144" s="42"/>
      <c r="B4144" s="50"/>
      <c r="C4144" s="39"/>
      <c r="D4144" s="38"/>
      <c r="E4144" s="49"/>
      <c r="F4144" s="41"/>
      <c r="G4144" s="41"/>
      <c r="H4144" s="41"/>
      <c r="I4144" s="41"/>
      <c r="J4144" s="41"/>
      <c r="K4144" s="41"/>
      <c r="L4144" s="42"/>
      <c r="M4144" s="43"/>
    </row>
    <row r="4145" spans="1:13" ht="12.75" customHeight="1">
      <c r="A4145" s="42"/>
      <c r="B4145" s="50"/>
      <c r="C4145" s="39"/>
      <c r="D4145" s="38"/>
      <c r="E4145" s="40"/>
      <c r="F4145" s="41"/>
      <c r="G4145" s="41"/>
      <c r="H4145" s="41"/>
      <c r="I4145" s="41"/>
      <c r="J4145" s="41"/>
      <c r="K4145" s="41"/>
      <c r="L4145" s="42"/>
      <c r="M4145" s="43"/>
    </row>
    <row r="4146" spans="1:13" ht="12.75" customHeight="1">
      <c r="A4146" s="42"/>
      <c r="B4146" s="50"/>
      <c r="C4146" s="39"/>
      <c r="D4146" s="38"/>
      <c r="E4146" s="40"/>
      <c r="F4146" s="41"/>
      <c r="G4146" s="41"/>
      <c r="H4146" s="41"/>
      <c r="I4146" s="41"/>
      <c r="J4146" s="41"/>
      <c r="K4146" s="41"/>
      <c r="L4146" s="42"/>
      <c r="M4146" s="43"/>
    </row>
    <row r="4147" spans="1:13" ht="12.75" customHeight="1">
      <c r="A4147" s="42"/>
      <c r="B4147" s="50"/>
      <c r="C4147" s="39"/>
      <c r="D4147" s="38"/>
      <c r="E4147" s="40"/>
      <c r="F4147" s="41"/>
      <c r="G4147" s="41"/>
      <c r="H4147" s="41"/>
      <c r="I4147" s="41"/>
      <c r="J4147" s="41"/>
      <c r="K4147" s="41"/>
      <c r="L4147" s="42"/>
      <c r="M4147" s="43"/>
    </row>
    <row r="4148" spans="1:13" ht="12.75" customHeight="1">
      <c r="A4148" s="42"/>
      <c r="B4148" s="50"/>
      <c r="C4148" s="39"/>
      <c r="D4148" s="38"/>
      <c r="E4148" s="40"/>
      <c r="F4148" s="41"/>
      <c r="G4148" s="41"/>
      <c r="H4148" s="41"/>
      <c r="I4148" s="41"/>
      <c r="J4148" s="41"/>
      <c r="K4148" s="41"/>
      <c r="L4148" s="42"/>
      <c r="M4148" s="43"/>
    </row>
    <row r="4149" spans="1:13" ht="12.75" customHeight="1">
      <c r="A4149" s="42"/>
      <c r="B4149" s="50"/>
      <c r="C4149" s="39"/>
      <c r="D4149" s="38"/>
      <c r="E4149" s="40"/>
      <c r="F4149" s="41"/>
      <c r="G4149" s="41"/>
      <c r="H4149" s="41"/>
      <c r="I4149" s="41"/>
      <c r="J4149" s="41"/>
      <c r="K4149" s="41"/>
      <c r="L4149" s="42"/>
      <c r="M4149" s="43"/>
    </row>
    <row r="4150" spans="1:13" ht="12.75" customHeight="1">
      <c r="A4150" s="42"/>
      <c r="B4150" s="50"/>
      <c r="C4150" s="39"/>
      <c r="D4150" s="38"/>
      <c r="E4150" s="40"/>
      <c r="F4150" s="41"/>
      <c r="G4150" s="41"/>
      <c r="H4150" s="41"/>
      <c r="I4150" s="41"/>
      <c r="J4150" s="41"/>
      <c r="K4150" s="41"/>
      <c r="L4150" s="42"/>
      <c r="M4150" s="43"/>
    </row>
    <row r="4151" spans="1:13" ht="12.75" customHeight="1">
      <c r="A4151" s="42"/>
      <c r="B4151" s="50"/>
      <c r="C4151" s="39"/>
      <c r="D4151" s="38"/>
      <c r="E4151" s="40"/>
      <c r="F4151" s="41"/>
      <c r="G4151" s="41"/>
      <c r="H4151" s="41"/>
      <c r="I4151" s="41"/>
      <c r="J4151" s="41"/>
      <c r="K4151" s="41"/>
      <c r="L4151" s="42"/>
      <c r="M4151" s="43"/>
    </row>
    <row r="4152" spans="1:13" ht="12.75" customHeight="1">
      <c r="A4152" s="42"/>
      <c r="B4152" s="50"/>
      <c r="C4152" s="39"/>
      <c r="D4152" s="38"/>
      <c r="E4152" s="40"/>
      <c r="F4152" s="41"/>
      <c r="G4152" s="41"/>
      <c r="H4152" s="41"/>
      <c r="I4152" s="41"/>
      <c r="J4152" s="41"/>
      <c r="K4152" s="41"/>
      <c r="L4152" s="42"/>
      <c r="M4152" s="43"/>
    </row>
    <row r="4153" spans="1:13" ht="12.75" customHeight="1">
      <c r="A4153" s="42"/>
      <c r="B4153" s="50"/>
      <c r="C4153" s="39"/>
      <c r="D4153" s="38"/>
      <c r="E4153" s="40"/>
      <c r="F4153" s="41"/>
      <c r="G4153" s="41"/>
      <c r="H4153" s="41"/>
      <c r="I4153" s="41"/>
      <c r="J4153" s="41"/>
      <c r="K4153" s="41"/>
      <c r="L4153" s="42"/>
      <c r="M4153" s="43"/>
    </row>
    <row r="4154" spans="1:13" ht="12.75" customHeight="1">
      <c r="A4154" s="42"/>
      <c r="B4154" s="50"/>
      <c r="C4154" s="39"/>
      <c r="D4154" s="38"/>
      <c r="E4154" s="40"/>
      <c r="F4154" s="41"/>
      <c r="G4154" s="41"/>
      <c r="H4154" s="41"/>
      <c r="I4154" s="41"/>
      <c r="J4154" s="41"/>
      <c r="K4154" s="41"/>
      <c r="L4154" s="42"/>
      <c r="M4154" s="43"/>
    </row>
    <row r="4155" spans="1:13" ht="12.75" customHeight="1">
      <c r="A4155" s="42"/>
      <c r="B4155" s="50"/>
      <c r="C4155" s="39"/>
      <c r="D4155" s="38"/>
      <c r="E4155" s="40"/>
      <c r="F4155" s="41"/>
      <c r="G4155" s="41"/>
      <c r="H4155" s="41"/>
      <c r="I4155" s="41"/>
      <c r="J4155" s="41"/>
      <c r="K4155" s="41"/>
      <c r="L4155" s="42"/>
      <c r="M4155" s="43"/>
    </row>
    <row r="4156" spans="1:13" ht="12.75" customHeight="1">
      <c r="A4156" s="42"/>
      <c r="B4156" s="50"/>
      <c r="C4156" s="39"/>
      <c r="D4156" s="38"/>
      <c r="E4156" s="40"/>
      <c r="F4156" s="41"/>
      <c r="G4156" s="41"/>
      <c r="H4156" s="41"/>
      <c r="I4156" s="41"/>
      <c r="J4156" s="41"/>
      <c r="K4156" s="41"/>
      <c r="L4156" s="42"/>
      <c r="M4156" s="43"/>
    </row>
    <row r="4157" spans="1:13" ht="12.75" customHeight="1">
      <c r="A4157" s="42"/>
      <c r="B4157" s="50"/>
      <c r="C4157" s="39"/>
      <c r="D4157" s="38"/>
      <c r="E4157" s="40"/>
      <c r="F4157" s="41"/>
      <c r="G4157" s="41"/>
      <c r="H4157" s="41"/>
      <c r="I4157" s="41"/>
      <c r="J4157" s="41"/>
      <c r="K4157" s="41"/>
      <c r="L4157" s="42"/>
      <c r="M4157" s="43"/>
    </row>
    <row r="4158" spans="1:13" ht="12.75" customHeight="1">
      <c r="A4158" s="42"/>
      <c r="B4158" s="50"/>
      <c r="C4158" s="39"/>
      <c r="D4158" s="38"/>
      <c r="E4158" s="40"/>
      <c r="F4158" s="41"/>
      <c r="G4158" s="41"/>
      <c r="H4158" s="41"/>
      <c r="I4158" s="41"/>
      <c r="J4158" s="41"/>
      <c r="K4158" s="41"/>
      <c r="L4158" s="42"/>
      <c r="M4158" s="43"/>
    </row>
    <row r="4159" spans="1:13" ht="12.75" customHeight="1">
      <c r="A4159" s="42"/>
      <c r="B4159" s="50"/>
      <c r="C4159" s="39"/>
      <c r="D4159" s="38"/>
      <c r="E4159" s="40"/>
      <c r="F4159" s="41"/>
      <c r="G4159" s="41"/>
      <c r="H4159" s="41"/>
      <c r="I4159" s="41"/>
      <c r="J4159" s="41"/>
      <c r="K4159" s="41"/>
      <c r="L4159" s="42"/>
      <c r="M4159" s="43"/>
    </row>
    <row r="4160" spans="1:13" ht="12.75" customHeight="1">
      <c r="A4160" s="42"/>
      <c r="B4160" s="50"/>
      <c r="C4160" s="39"/>
      <c r="D4160" s="38"/>
      <c r="E4160" s="40"/>
      <c r="F4160" s="41"/>
      <c r="G4160" s="41"/>
      <c r="H4160" s="41"/>
      <c r="I4160" s="41"/>
      <c r="J4160" s="41"/>
      <c r="K4160" s="41"/>
      <c r="L4160" s="42"/>
      <c r="M4160" s="43"/>
    </row>
    <row r="4161" spans="1:13" ht="12.75" customHeight="1">
      <c r="A4161" s="42"/>
      <c r="B4161" s="50"/>
      <c r="C4161" s="39"/>
      <c r="D4161" s="38"/>
      <c r="E4161" s="40"/>
      <c r="F4161" s="41"/>
      <c r="G4161" s="41"/>
      <c r="H4161" s="41"/>
      <c r="I4161" s="41"/>
      <c r="J4161" s="41"/>
      <c r="K4161" s="41"/>
      <c r="L4161" s="42"/>
      <c r="M4161" s="43"/>
    </row>
    <row r="4162" spans="1:13" ht="12.75" customHeight="1">
      <c r="A4162" s="42"/>
      <c r="B4162" s="50"/>
      <c r="C4162" s="39"/>
      <c r="D4162" s="38"/>
      <c r="E4162" s="40"/>
      <c r="F4162" s="41"/>
      <c r="G4162" s="41"/>
      <c r="H4162" s="41"/>
      <c r="I4162" s="41"/>
      <c r="J4162" s="41"/>
      <c r="K4162" s="41"/>
      <c r="L4162" s="42"/>
      <c r="M4162" s="43"/>
    </row>
    <row r="4163" spans="1:13" ht="12.75" customHeight="1">
      <c r="A4163" s="42"/>
      <c r="B4163" s="50"/>
      <c r="C4163" s="39"/>
      <c r="D4163" s="38"/>
      <c r="E4163" s="40"/>
      <c r="F4163" s="41"/>
      <c r="G4163" s="41"/>
      <c r="H4163" s="41"/>
      <c r="I4163" s="41"/>
      <c r="J4163" s="41"/>
      <c r="K4163" s="41"/>
      <c r="L4163" s="42"/>
      <c r="M4163" s="43"/>
    </row>
    <row r="4164" spans="1:13" ht="12.75" customHeight="1">
      <c r="A4164" s="42"/>
      <c r="B4164" s="50"/>
      <c r="C4164" s="39"/>
      <c r="D4164" s="38"/>
      <c r="E4164" s="40"/>
      <c r="F4164" s="41"/>
      <c r="G4164" s="41"/>
      <c r="H4164" s="41"/>
      <c r="I4164" s="41"/>
      <c r="J4164" s="41"/>
      <c r="K4164" s="41"/>
      <c r="L4164" s="42"/>
      <c r="M4164" s="43"/>
    </row>
    <row r="4165" spans="1:13" ht="12.75" customHeight="1">
      <c r="A4165" s="42"/>
      <c r="B4165" s="50"/>
      <c r="C4165" s="39"/>
      <c r="D4165" s="38"/>
      <c r="E4165" s="49"/>
      <c r="F4165" s="41"/>
      <c r="G4165" s="41"/>
      <c r="H4165" s="41"/>
      <c r="I4165" s="41"/>
      <c r="J4165" s="41"/>
      <c r="K4165" s="41"/>
      <c r="L4165" s="42"/>
      <c r="M4165" s="43"/>
    </row>
    <row r="4166" spans="1:13" ht="12.75" customHeight="1">
      <c r="A4166" s="42"/>
      <c r="B4166" s="50"/>
      <c r="C4166" s="39"/>
      <c r="D4166" s="38"/>
      <c r="E4166" s="40"/>
      <c r="F4166" s="41"/>
      <c r="G4166" s="41"/>
      <c r="H4166" s="41"/>
      <c r="I4166" s="41"/>
      <c r="J4166" s="41"/>
      <c r="K4166" s="41"/>
      <c r="L4166" s="42"/>
      <c r="M4166" s="43"/>
    </row>
    <row r="4167" spans="1:13" ht="12.75" customHeight="1">
      <c r="A4167" s="42"/>
      <c r="B4167" s="50"/>
      <c r="C4167" s="39"/>
      <c r="D4167" s="38"/>
      <c r="E4167" s="40"/>
      <c r="F4167" s="41"/>
      <c r="G4167" s="41"/>
      <c r="H4167" s="41"/>
      <c r="I4167" s="41"/>
      <c r="J4167" s="41"/>
      <c r="K4167" s="41"/>
      <c r="L4167" s="42"/>
      <c r="M4167" s="43"/>
    </row>
    <row r="4168" spans="1:13" ht="12.75" customHeight="1">
      <c r="A4168" s="42"/>
      <c r="B4168" s="50"/>
      <c r="C4168" s="39"/>
      <c r="D4168" s="38"/>
      <c r="E4168" s="40"/>
      <c r="F4168" s="41"/>
      <c r="G4168" s="41"/>
      <c r="H4168" s="41"/>
      <c r="I4168" s="41"/>
      <c r="J4168" s="41"/>
      <c r="K4168" s="41"/>
      <c r="L4168" s="42"/>
      <c r="M4168" s="43"/>
    </row>
    <row r="4169" spans="1:13" ht="12.75" customHeight="1">
      <c r="A4169" s="42"/>
      <c r="B4169" s="50"/>
      <c r="C4169" s="39"/>
      <c r="D4169" s="38"/>
      <c r="E4169" s="40"/>
      <c r="F4169" s="41"/>
      <c r="G4169" s="41"/>
      <c r="H4169" s="41"/>
      <c r="I4169" s="41"/>
      <c r="J4169" s="41"/>
      <c r="K4169" s="41"/>
      <c r="L4169" s="42"/>
      <c r="M4169" s="43"/>
    </row>
    <row r="4170" spans="1:13" ht="12.75" customHeight="1">
      <c r="A4170" s="42"/>
      <c r="B4170" s="50"/>
      <c r="C4170" s="39"/>
      <c r="D4170" s="38"/>
      <c r="E4170" s="40"/>
      <c r="F4170" s="41"/>
      <c r="G4170" s="41"/>
      <c r="H4170" s="41"/>
      <c r="I4170" s="41"/>
      <c r="J4170" s="41"/>
      <c r="K4170" s="41"/>
      <c r="L4170" s="42"/>
      <c r="M4170" s="43"/>
    </row>
    <row r="4171" spans="1:13" ht="12.75" customHeight="1">
      <c r="A4171" s="42"/>
      <c r="B4171" s="50"/>
      <c r="C4171" s="39"/>
      <c r="D4171" s="38"/>
      <c r="E4171" s="40"/>
      <c r="F4171" s="41"/>
      <c r="G4171" s="41"/>
      <c r="H4171" s="41"/>
      <c r="I4171" s="41"/>
      <c r="J4171" s="41"/>
      <c r="K4171" s="41"/>
      <c r="L4171" s="42"/>
      <c r="M4171" s="43"/>
    </row>
    <row r="4172" spans="1:13" ht="12.75" customHeight="1">
      <c r="A4172" s="42"/>
      <c r="B4172" s="50"/>
      <c r="C4172" s="39"/>
      <c r="D4172" s="38"/>
      <c r="E4172" s="40"/>
      <c r="F4172" s="41"/>
      <c r="G4172" s="41"/>
      <c r="H4172" s="41"/>
      <c r="I4172" s="41"/>
      <c r="J4172" s="41"/>
      <c r="K4172" s="41"/>
      <c r="L4172" s="42"/>
      <c r="M4172" s="43"/>
    </row>
    <row r="4173" spans="1:13" ht="12.75" customHeight="1">
      <c r="A4173" s="42"/>
      <c r="B4173" s="50"/>
      <c r="C4173" s="39"/>
      <c r="D4173" s="38"/>
      <c r="E4173" s="40"/>
      <c r="F4173" s="41"/>
      <c r="G4173" s="41"/>
      <c r="H4173" s="41"/>
      <c r="I4173" s="41"/>
      <c r="J4173" s="41"/>
      <c r="K4173" s="41"/>
      <c r="L4173" s="42"/>
      <c r="M4173" s="43"/>
    </row>
    <row r="4174" spans="1:13" ht="12.75" customHeight="1">
      <c r="A4174" s="42"/>
      <c r="B4174" s="50"/>
      <c r="C4174" s="39"/>
      <c r="D4174" s="38"/>
      <c r="E4174" s="40"/>
      <c r="F4174" s="41"/>
      <c r="G4174" s="41"/>
      <c r="H4174" s="41"/>
      <c r="I4174" s="41"/>
      <c r="J4174" s="41"/>
      <c r="K4174" s="41"/>
      <c r="L4174" s="42"/>
      <c r="M4174" s="43"/>
    </row>
    <row r="4175" spans="1:13" ht="12.75" customHeight="1">
      <c r="A4175" s="42"/>
      <c r="B4175" s="50"/>
      <c r="C4175" s="39"/>
      <c r="D4175" s="38"/>
      <c r="E4175" s="40"/>
      <c r="F4175" s="41"/>
      <c r="G4175" s="41"/>
      <c r="H4175" s="41"/>
      <c r="I4175" s="41"/>
      <c r="J4175" s="41"/>
      <c r="K4175" s="41"/>
      <c r="L4175" s="42"/>
      <c r="M4175" s="43"/>
    </row>
    <row r="4176" spans="1:13" ht="12.75" customHeight="1">
      <c r="A4176" s="42"/>
      <c r="B4176" s="50"/>
      <c r="C4176" s="39"/>
      <c r="D4176" s="38"/>
      <c r="E4176" s="40"/>
      <c r="F4176" s="41"/>
      <c r="G4176" s="41"/>
      <c r="H4176" s="41"/>
      <c r="I4176" s="41"/>
      <c r="J4176" s="41"/>
      <c r="K4176" s="41"/>
      <c r="L4176" s="42"/>
      <c r="M4176" s="43"/>
    </row>
    <row r="4177" spans="1:13" ht="12.75" customHeight="1">
      <c r="A4177" s="42"/>
      <c r="B4177" s="50"/>
      <c r="C4177" s="39"/>
      <c r="D4177" s="38"/>
      <c r="E4177" s="40"/>
      <c r="F4177" s="41"/>
      <c r="G4177" s="41"/>
      <c r="H4177" s="41"/>
      <c r="I4177" s="41"/>
      <c r="J4177" s="41"/>
      <c r="K4177" s="41"/>
      <c r="L4177" s="42"/>
      <c r="M4177" s="43"/>
    </row>
    <row r="4178" spans="1:13" ht="12.75" customHeight="1">
      <c r="A4178" s="42"/>
      <c r="B4178" s="50"/>
      <c r="C4178" s="39"/>
      <c r="D4178" s="38"/>
      <c r="E4178" s="40"/>
      <c r="F4178" s="41"/>
      <c r="G4178" s="41"/>
      <c r="H4178" s="41"/>
      <c r="I4178" s="41"/>
      <c r="J4178" s="41"/>
      <c r="K4178" s="41"/>
      <c r="L4178" s="42"/>
      <c r="M4178" s="43"/>
    </row>
    <row r="4179" spans="1:13" ht="12.75" customHeight="1">
      <c r="A4179" s="42"/>
      <c r="B4179" s="50"/>
      <c r="C4179" s="39"/>
      <c r="D4179" s="38"/>
      <c r="E4179" s="40"/>
      <c r="F4179" s="41"/>
      <c r="G4179" s="41"/>
      <c r="H4179" s="41"/>
      <c r="I4179" s="41"/>
      <c r="J4179" s="41"/>
      <c r="K4179" s="41"/>
      <c r="L4179" s="42"/>
      <c r="M4179" s="43"/>
    </row>
    <row r="4180" spans="1:13" ht="12.75" customHeight="1">
      <c r="A4180" s="42"/>
      <c r="B4180" s="50"/>
      <c r="C4180" s="39"/>
      <c r="D4180" s="38"/>
      <c r="E4180" s="40"/>
      <c r="F4180" s="41"/>
      <c r="G4180" s="41"/>
      <c r="H4180" s="41"/>
      <c r="I4180" s="41"/>
      <c r="J4180" s="41"/>
      <c r="K4180" s="41"/>
      <c r="L4180" s="42"/>
      <c r="M4180" s="43"/>
    </row>
    <row r="4181" spans="1:13" ht="12.75" customHeight="1">
      <c r="A4181" s="42"/>
      <c r="B4181" s="50"/>
      <c r="C4181" s="39"/>
      <c r="D4181" s="38"/>
      <c r="E4181" s="40"/>
      <c r="F4181" s="41"/>
      <c r="G4181" s="41"/>
      <c r="H4181" s="41"/>
      <c r="I4181" s="41"/>
      <c r="J4181" s="41"/>
      <c r="K4181" s="41"/>
      <c r="L4181" s="42"/>
      <c r="M4181" s="43"/>
    </row>
    <row r="4182" spans="1:13" ht="12.75" customHeight="1">
      <c r="A4182" s="42"/>
      <c r="B4182" s="50"/>
      <c r="C4182" s="39"/>
      <c r="D4182" s="38"/>
      <c r="E4182" s="40"/>
      <c r="F4182" s="41"/>
      <c r="G4182" s="41"/>
      <c r="H4182" s="41"/>
      <c r="I4182" s="41"/>
      <c r="J4182" s="41"/>
      <c r="K4182" s="41"/>
      <c r="L4182" s="42"/>
      <c r="M4182" s="43"/>
    </row>
    <row r="4183" spans="1:13" ht="12.75" customHeight="1">
      <c r="A4183" s="42"/>
      <c r="B4183" s="50"/>
      <c r="C4183" s="39"/>
      <c r="D4183" s="38"/>
      <c r="E4183" s="40"/>
      <c r="F4183" s="41"/>
      <c r="G4183" s="41"/>
      <c r="H4183" s="41"/>
      <c r="I4183" s="41"/>
      <c r="J4183" s="41"/>
      <c r="K4183" s="41"/>
      <c r="L4183" s="42"/>
      <c r="M4183" s="43"/>
    </row>
    <row r="4184" spans="1:13" ht="12.75" customHeight="1">
      <c r="A4184" s="42"/>
      <c r="B4184" s="50"/>
      <c r="C4184" s="39"/>
      <c r="D4184" s="38"/>
      <c r="E4184" s="40"/>
      <c r="F4184" s="41"/>
      <c r="G4184" s="41"/>
      <c r="H4184" s="41"/>
      <c r="I4184" s="41"/>
      <c r="J4184" s="41"/>
      <c r="K4184" s="41"/>
      <c r="L4184" s="42"/>
      <c r="M4184" s="43"/>
    </row>
    <row r="4185" spans="1:13" ht="12.75" customHeight="1">
      <c r="A4185" s="42"/>
      <c r="B4185" s="50"/>
      <c r="C4185" s="39"/>
      <c r="D4185" s="38"/>
      <c r="E4185" s="40"/>
      <c r="F4185" s="41"/>
      <c r="G4185" s="41"/>
      <c r="H4185" s="41"/>
      <c r="I4185" s="41"/>
      <c r="J4185" s="41"/>
      <c r="K4185" s="41"/>
      <c r="L4185" s="42"/>
      <c r="M4185" s="43"/>
    </row>
    <row r="4186" spans="1:13" ht="12.75" customHeight="1">
      <c r="A4186" s="42"/>
      <c r="B4186" s="50"/>
      <c r="C4186" s="39"/>
      <c r="D4186" s="38"/>
      <c r="E4186" s="49"/>
      <c r="F4186" s="41"/>
      <c r="G4186" s="41"/>
      <c r="H4186" s="41"/>
      <c r="I4186" s="41"/>
      <c r="J4186" s="41"/>
      <c r="K4186" s="41"/>
      <c r="L4186" s="42"/>
      <c r="M4186" s="43"/>
    </row>
    <row r="4187" spans="1:13" ht="12.75" customHeight="1">
      <c r="A4187" s="42"/>
      <c r="B4187" s="50"/>
      <c r="C4187" s="39"/>
      <c r="D4187" s="38"/>
      <c r="E4187" s="40"/>
      <c r="F4187" s="41"/>
      <c r="G4187" s="41"/>
      <c r="H4187" s="41"/>
      <c r="I4187" s="41"/>
      <c r="J4187" s="41"/>
      <c r="K4187" s="41"/>
      <c r="L4187" s="42"/>
      <c r="M4187" s="43"/>
    </row>
    <row r="4188" spans="1:13" ht="12.75" customHeight="1">
      <c r="A4188" s="42"/>
      <c r="B4188" s="50"/>
      <c r="C4188" s="39"/>
      <c r="D4188" s="38"/>
      <c r="E4188" s="40"/>
      <c r="F4188" s="41"/>
      <c r="G4188" s="41"/>
      <c r="H4188" s="41"/>
      <c r="I4188" s="41"/>
      <c r="J4188" s="41"/>
      <c r="K4188" s="41"/>
      <c r="L4188" s="42"/>
      <c r="M4188" s="43"/>
    </row>
    <row r="4189" spans="1:13" ht="12.75" customHeight="1">
      <c r="A4189" s="42"/>
      <c r="B4189" s="50"/>
      <c r="C4189" s="39"/>
      <c r="D4189" s="38"/>
      <c r="E4189" s="40"/>
      <c r="F4189" s="41"/>
      <c r="G4189" s="41"/>
      <c r="H4189" s="41"/>
      <c r="I4189" s="41"/>
      <c r="J4189" s="41"/>
      <c r="K4189" s="41"/>
      <c r="L4189" s="42"/>
      <c r="M4189" s="43"/>
    </row>
    <row r="4190" spans="1:13" ht="12.75" customHeight="1">
      <c r="A4190" s="42"/>
      <c r="B4190" s="50"/>
      <c r="C4190" s="39"/>
      <c r="D4190" s="38"/>
      <c r="E4190" s="40"/>
      <c r="F4190" s="41"/>
      <c r="G4190" s="41"/>
      <c r="H4190" s="41"/>
      <c r="I4190" s="41"/>
      <c r="J4190" s="41"/>
      <c r="K4190" s="41"/>
      <c r="L4190" s="42"/>
      <c r="M4190" s="43"/>
    </row>
    <row r="4191" spans="1:13" ht="12.75" customHeight="1">
      <c r="A4191" s="42"/>
      <c r="B4191" s="50"/>
      <c r="C4191" s="39"/>
      <c r="D4191" s="38"/>
      <c r="E4191" s="40"/>
      <c r="F4191" s="41"/>
      <c r="G4191" s="41"/>
      <c r="H4191" s="41"/>
      <c r="I4191" s="41"/>
      <c r="J4191" s="41"/>
      <c r="K4191" s="41"/>
      <c r="L4191" s="42"/>
      <c r="M4191" s="43"/>
    </row>
    <row r="4192" spans="1:13" ht="12.75" customHeight="1">
      <c r="A4192" s="42"/>
      <c r="B4192" s="50"/>
      <c r="C4192" s="39"/>
      <c r="D4192" s="38"/>
      <c r="E4192" s="40"/>
      <c r="F4192" s="41"/>
      <c r="G4192" s="41"/>
      <c r="H4192" s="41"/>
      <c r="I4192" s="41"/>
      <c r="J4192" s="41"/>
      <c r="K4192" s="41"/>
      <c r="L4192" s="42"/>
      <c r="M4192" s="43"/>
    </row>
    <row r="4193" spans="1:13" ht="12.75" customHeight="1">
      <c r="A4193" s="42"/>
      <c r="B4193" s="50"/>
      <c r="C4193" s="39"/>
      <c r="D4193" s="38"/>
      <c r="E4193" s="40"/>
      <c r="F4193" s="41"/>
      <c r="G4193" s="41"/>
      <c r="H4193" s="41"/>
      <c r="I4193" s="41"/>
      <c r="J4193" s="41"/>
      <c r="K4193" s="41"/>
      <c r="L4193" s="42"/>
      <c r="M4193" s="43"/>
    </row>
    <row r="4194" spans="1:13" ht="12.75" customHeight="1">
      <c r="A4194" s="42"/>
      <c r="B4194" s="50"/>
      <c r="C4194" s="39"/>
      <c r="D4194" s="38"/>
      <c r="E4194" s="40"/>
      <c r="F4194" s="41"/>
      <c r="G4194" s="41"/>
      <c r="H4194" s="41"/>
      <c r="I4194" s="41"/>
      <c r="J4194" s="41"/>
      <c r="K4194" s="41"/>
      <c r="L4194" s="42"/>
      <c r="M4194" s="43"/>
    </row>
    <row r="4195" spans="1:13" ht="12.75" customHeight="1">
      <c r="A4195" s="42"/>
      <c r="B4195" s="50"/>
      <c r="C4195" s="39"/>
      <c r="D4195" s="38"/>
      <c r="E4195" s="40"/>
      <c r="F4195" s="41"/>
      <c r="G4195" s="41"/>
      <c r="H4195" s="41"/>
      <c r="I4195" s="41"/>
      <c r="J4195" s="41"/>
      <c r="K4195" s="41"/>
      <c r="L4195" s="42"/>
      <c r="M4195" s="43"/>
    </row>
    <row r="4196" spans="1:13" ht="12.75" customHeight="1">
      <c r="A4196" s="42"/>
      <c r="B4196" s="50"/>
      <c r="C4196" s="39"/>
      <c r="D4196" s="38"/>
      <c r="E4196" s="40"/>
      <c r="F4196" s="41"/>
      <c r="G4196" s="41"/>
      <c r="H4196" s="41"/>
      <c r="I4196" s="41"/>
      <c r="J4196" s="41"/>
      <c r="K4196" s="41"/>
      <c r="L4196" s="42"/>
      <c r="M4196" s="43"/>
    </row>
    <row r="4197" spans="1:13" ht="12.75" customHeight="1">
      <c r="A4197" s="42"/>
      <c r="B4197" s="50"/>
      <c r="C4197" s="39"/>
      <c r="D4197" s="38"/>
      <c r="E4197" s="40"/>
      <c r="F4197" s="41"/>
      <c r="G4197" s="41"/>
      <c r="H4197" s="41"/>
      <c r="I4197" s="41"/>
      <c r="J4197" s="41"/>
      <c r="K4197" s="41"/>
      <c r="L4197" s="42"/>
      <c r="M4197" s="43"/>
    </row>
    <row r="4198" spans="1:13" ht="12.75" customHeight="1">
      <c r="A4198" s="42"/>
      <c r="B4198" s="50"/>
      <c r="C4198" s="39"/>
      <c r="D4198" s="38"/>
      <c r="E4198" s="40"/>
      <c r="F4198" s="41"/>
      <c r="G4198" s="41"/>
      <c r="H4198" s="41"/>
      <c r="I4198" s="41"/>
      <c r="J4198" s="41"/>
      <c r="K4198" s="41"/>
      <c r="L4198" s="42"/>
      <c r="M4198" s="43"/>
    </row>
    <row r="4199" spans="1:13" ht="12.75" customHeight="1">
      <c r="A4199" s="42"/>
      <c r="B4199" s="50"/>
      <c r="C4199" s="39"/>
      <c r="D4199" s="38"/>
      <c r="E4199" s="40"/>
      <c r="F4199" s="41"/>
      <c r="G4199" s="41"/>
      <c r="H4199" s="41"/>
      <c r="I4199" s="41"/>
      <c r="J4199" s="41"/>
      <c r="K4199" s="41"/>
      <c r="L4199" s="42"/>
      <c r="M4199" s="43"/>
    </row>
    <row r="4200" spans="1:13" ht="12.75" customHeight="1">
      <c r="A4200" s="42"/>
      <c r="B4200" s="50"/>
      <c r="C4200" s="39"/>
      <c r="D4200" s="38"/>
      <c r="E4200" s="40"/>
      <c r="F4200" s="41"/>
      <c r="G4200" s="41"/>
      <c r="H4200" s="41"/>
      <c r="I4200" s="41"/>
      <c r="J4200" s="41"/>
      <c r="K4200" s="41"/>
      <c r="L4200" s="42"/>
      <c r="M4200" s="43"/>
    </row>
    <row r="4201" spans="1:13" ht="12.75" customHeight="1">
      <c r="A4201" s="42"/>
      <c r="B4201" s="50"/>
      <c r="C4201" s="39"/>
      <c r="D4201" s="38"/>
      <c r="E4201" s="40"/>
      <c r="F4201" s="41"/>
      <c r="G4201" s="41"/>
      <c r="H4201" s="41"/>
      <c r="I4201" s="41"/>
      <c r="J4201" s="41"/>
      <c r="K4201" s="41"/>
      <c r="L4201" s="42"/>
      <c r="M4201" s="43"/>
    </row>
    <row r="4202" spans="1:13" ht="12.75" customHeight="1">
      <c r="A4202" s="42"/>
      <c r="B4202" s="50"/>
      <c r="C4202" s="39"/>
      <c r="D4202" s="38"/>
      <c r="E4202" s="40"/>
      <c r="F4202" s="41"/>
      <c r="G4202" s="41"/>
      <c r="H4202" s="41"/>
      <c r="I4202" s="41"/>
      <c r="J4202" s="41"/>
      <c r="K4202" s="41"/>
      <c r="L4202" s="42"/>
      <c r="M4202" s="43"/>
    </row>
    <row r="4203" spans="1:13" ht="12.75" customHeight="1">
      <c r="A4203" s="42"/>
      <c r="B4203" s="50"/>
      <c r="C4203" s="39"/>
      <c r="D4203" s="38"/>
      <c r="E4203" s="40"/>
      <c r="F4203" s="41"/>
      <c r="G4203" s="41"/>
      <c r="H4203" s="41"/>
      <c r="I4203" s="41"/>
      <c r="J4203" s="41"/>
      <c r="K4203" s="41"/>
      <c r="L4203" s="42"/>
      <c r="M4203" s="43"/>
    </row>
    <row r="4204" spans="1:13" ht="12.75" customHeight="1">
      <c r="A4204" s="42"/>
      <c r="B4204" s="50"/>
      <c r="C4204" s="39"/>
      <c r="D4204" s="38"/>
      <c r="E4204" s="40"/>
      <c r="F4204" s="41"/>
      <c r="G4204" s="41"/>
      <c r="H4204" s="41"/>
      <c r="I4204" s="41"/>
      <c r="J4204" s="41"/>
      <c r="K4204" s="41"/>
      <c r="L4204" s="42"/>
      <c r="M4204" s="43"/>
    </row>
    <row r="4205" spans="1:13" ht="12.75" customHeight="1">
      <c r="A4205" s="42"/>
      <c r="B4205" s="50"/>
      <c r="C4205" s="39"/>
      <c r="D4205" s="38"/>
      <c r="E4205" s="40"/>
      <c r="F4205" s="41"/>
      <c r="G4205" s="41"/>
      <c r="H4205" s="41"/>
      <c r="I4205" s="41"/>
      <c r="J4205" s="41"/>
      <c r="K4205" s="41"/>
      <c r="L4205" s="42"/>
      <c r="M4205" s="43"/>
    </row>
    <row r="4206" spans="1:13" ht="12.75" customHeight="1">
      <c r="A4206" s="42"/>
      <c r="B4206" s="50"/>
      <c r="C4206" s="39"/>
      <c r="D4206" s="38"/>
      <c r="E4206" s="40"/>
      <c r="F4206" s="41"/>
      <c r="G4206" s="41"/>
      <c r="H4206" s="41"/>
      <c r="I4206" s="41"/>
      <c r="J4206" s="41"/>
      <c r="K4206" s="41"/>
      <c r="L4206" s="42"/>
      <c r="M4206" s="43"/>
    </row>
    <row r="4207" spans="1:13" ht="12.75" customHeight="1">
      <c r="A4207" s="42"/>
      <c r="B4207" s="50"/>
      <c r="C4207" s="39"/>
      <c r="D4207" s="38"/>
      <c r="E4207" s="49"/>
      <c r="F4207" s="41"/>
      <c r="G4207" s="41"/>
      <c r="H4207" s="41"/>
      <c r="I4207" s="41"/>
      <c r="J4207" s="41"/>
      <c r="K4207" s="41"/>
      <c r="L4207" s="42"/>
      <c r="M4207" s="43"/>
    </row>
    <row r="4208" spans="1:13" ht="12.75" customHeight="1">
      <c r="A4208" s="42"/>
      <c r="B4208" s="50"/>
      <c r="C4208" s="39"/>
      <c r="D4208" s="38"/>
      <c r="E4208" s="40"/>
      <c r="F4208" s="41"/>
      <c r="G4208" s="41"/>
      <c r="H4208" s="41"/>
      <c r="I4208" s="41"/>
      <c r="J4208" s="41"/>
      <c r="K4208" s="41"/>
      <c r="L4208" s="42"/>
      <c r="M4208" s="43"/>
    </row>
    <row r="4209" spans="1:13" ht="12.75" customHeight="1">
      <c r="A4209" s="42"/>
      <c r="B4209" s="50"/>
      <c r="C4209" s="39"/>
      <c r="D4209" s="38"/>
      <c r="E4209" s="40"/>
      <c r="F4209" s="41"/>
      <c r="G4209" s="41"/>
      <c r="H4209" s="41"/>
      <c r="I4209" s="41"/>
      <c r="J4209" s="41"/>
      <c r="K4209" s="41"/>
      <c r="L4209" s="42"/>
      <c r="M4209" s="43"/>
    </row>
    <row r="4210" spans="1:13" ht="12.75" customHeight="1">
      <c r="A4210" s="42"/>
      <c r="B4210" s="50"/>
      <c r="C4210" s="39"/>
      <c r="D4210" s="38"/>
      <c r="E4210" s="40"/>
      <c r="F4210" s="41"/>
      <c r="G4210" s="41"/>
      <c r="H4210" s="41"/>
      <c r="I4210" s="41"/>
      <c r="J4210" s="41"/>
      <c r="K4210" s="41"/>
      <c r="L4210" s="42"/>
      <c r="M4210" s="43"/>
    </row>
    <row r="4211" spans="1:13" ht="12.75" customHeight="1">
      <c r="A4211" s="42"/>
      <c r="B4211" s="50"/>
      <c r="C4211" s="39"/>
      <c r="D4211" s="38"/>
      <c r="E4211" s="40"/>
      <c r="F4211" s="41"/>
      <c r="G4211" s="41"/>
      <c r="H4211" s="41"/>
      <c r="I4211" s="41"/>
      <c r="J4211" s="41"/>
      <c r="K4211" s="41"/>
      <c r="L4211" s="42"/>
      <c r="M4211" s="43"/>
    </row>
    <row r="4212" spans="1:13" ht="12.75" customHeight="1">
      <c r="A4212" s="42"/>
      <c r="B4212" s="50"/>
      <c r="C4212" s="39"/>
      <c r="D4212" s="38"/>
      <c r="E4212" s="40"/>
      <c r="F4212" s="41"/>
      <c r="G4212" s="41"/>
      <c r="H4212" s="41"/>
      <c r="I4212" s="41"/>
      <c r="J4212" s="41"/>
      <c r="K4212" s="41"/>
      <c r="L4212" s="42"/>
      <c r="M4212" s="43"/>
    </row>
    <row r="4213" spans="1:13" ht="12.75" customHeight="1">
      <c r="A4213" s="42"/>
      <c r="B4213" s="50"/>
      <c r="C4213" s="39"/>
      <c r="D4213" s="38"/>
      <c r="E4213" s="40"/>
      <c r="F4213" s="41"/>
      <c r="G4213" s="41"/>
      <c r="H4213" s="41"/>
      <c r="I4213" s="41"/>
      <c r="J4213" s="41"/>
      <c r="K4213" s="41"/>
      <c r="L4213" s="42"/>
      <c r="M4213" s="43"/>
    </row>
    <row r="4214" spans="1:13" ht="12.75" customHeight="1">
      <c r="A4214" s="42"/>
      <c r="B4214" s="50"/>
      <c r="C4214" s="39"/>
      <c r="D4214" s="38"/>
      <c r="E4214" s="40"/>
      <c r="F4214" s="41"/>
      <c r="G4214" s="41"/>
      <c r="H4214" s="41"/>
      <c r="I4214" s="41"/>
      <c r="J4214" s="41"/>
      <c r="K4214" s="41"/>
      <c r="L4214" s="42"/>
      <c r="M4214" s="43"/>
    </row>
    <row r="4215" spans="1:13" ht="12.75" customHeight="1">
      <c r="A4215" s="42"/>
      <c r="B4215" s="50"/>
      <c r="C4215" s="39"/>
      <c r="D4215" s="38"/>
      <c r="E4215" s="40"/>
      <c r="F4215" s="41"/>
      <c r="G4215" s="41"/>
      <c r="H4215" s="41"/>
      <c r="I4215" s="41"/>
      <c r="J4215" s="41"/>
      <c r="K4215" s="41"/>
      <c r="L4215" s="42"/>
      <c r="M4215" s="43"/>
    </row>
    <row r="4216" spans="1:13" ht="12.75" customHeight="1">
      <c r="A4216" s="42"/>
      <c r="B4216" s="50"/>
      <c r="C4216" s="39"/>
      <c r="D4216" s="38"/>
      <c r="E4216" s="40"/>
      <c r="F4216" s="41"/>
      <c r="G4216" s="41"/>
      <c r="H4216" s="41"/>
      <c r="I4216" s="41"/>
      <c r="J4216" s="41"/>
      <c r="K4216" s="41"/>
      <c r="L4216" s="42"/>
      <c r="M4216" s="43"/>
    </row>
    <row r="4217" spans="1:13" ht="12.75" customHeight="1">
      <c r="A4217" s="42"/>
      <c r="B4217" s="50"/>
      <c r="C4217" s="39"/>
      <c r="D4217" s="38"/>
      <c r="E4217" s="40"/>
      <c r="F4217" s="41"/>
      <c r="G4217" s="41"/>
      <c r="H4217" s="41"/>
      <c r="I4217" s="41"/>
      <c r="J4217" s="41"/>
      <c r="K4217" s="41"/>
      <c r="L4217" s="42"/>
      <c r="M4217" s="43"/>
    </row>
    <row r="4218" spans="1:13" ht="12.75" customHeight="1">
      <c r="A4218" s="42"/>
      <c r="B4218" s="50"/>
      <c r="C4218" s="39"/>
      <c r="D4218" s="38"/>
      <c r="E4218" s="40"/>
      <c r="F4218" s="41"/>
      <c r="G4218" s="41"/>
      <c r="H4218" s="41"/>
      <c r="I4218" s="41"/>
      <c r="J4218" s="41"/>
      <c r="K4218" s="41"/>
      <c r="L4218" s="42"/>
      <c r="M4218" s="43"/>
    </row>
    <row r="4219" spans="1:13" ht="12.75" customHeight="1">
      <c r="A4219" s="42"/>
      <c r="B4219" s="50"/>
      <c r="C4219" s="39"/>
      <c r="D4219" s="38"/>
      <c r="E4219" s="40"/>
      <c r="F4219" s="41"/>
      <c r="G4219" s="41"/>
      <c r="H4219" s="41"/>
      <c r="I4219" s="41"/>
      <c r="J4219" s="41"/>
      <c r="K4219" s="41"/>
      <c r="L4219" s="42"/>
      <c r="M4219" s="43"/>
    </row>
    <row r="4220" spans="1:13" ht="12.75" customHeight="1">
      <c r="A4220" s="42"/>
      <c r="B4220" s="50"/>
      <c r="C4220" s="39"/>
      <c r="D4220" s="38"/>
      <c r="E4220" s="40"/>
      <c r="F4220" s="41"/>
      <c r="G4220" s="41"/>
      <c r="H4220" s="41"/>
      <c r="I4220" s="41"/>
      <c r="J4220" s="41"/>
      <c r="K4220" s="41"/>
      <c r="L4220" s="42"/>
      <c r="M4220" s="43"/>
    </row>
    <row r="4221" spans="1:13" ht="12.75" customHeight="1">
      <c r="A4221" s="42"/>
      <c r="B4221" s="50"/>
      <c r="C4221" s="39"/>
      <c r="D4221" s="38"/>
      <c r="E4221" s="40"/>
      <c r="F4221" s="41"/>
      <c r="G4221" s="41"/>
      <c r="H4221" s="41"/>
      <c r="I4221" s="41"/>
      <c r="J4221" s="41"/>
      <c r="K4221" s="41"/>
      <c r="L4221" s="42"/>
      <c r="M4221" s="43"/>
    </row>
    <row r="4222" spans="1:13" ht="12.75" customHeight="1">
      <c r="A4222" s="42"/>
      <c r="B4222" s="50"/>
      <c r="C4222" s="39"/>
      <c r="D4222" s="38"/>
      <c r="E4222" s="40"/>
      <c r="F4222" s="41"/>
      <c r="G4222" s="41"/>
      <c r="H4222" s="41"/>
      <c r="I4222" s="41"/>
      <c r="J4222" s="41"/>
      <c r="K4222" s="41"/>
      <c r="L4222" s="42"/>
      <c r="M4222" s="43"/>
    </row>
    <row r="4223" spans="1:13" ht="12.75" customHeight="1">
      <c r="A4223" s="42"/>
      <c r="B4223" s="50"/>
      <c r="C4223" s="39"/>
      <c r="D4223" s="38"/>
      <c r="E4223" s="40"/>
      <c r="F4223" s="41"/>
      <c r="G4223" s="41"/>
      <c r="H4223" s="41"/>
      <c r="I4223" s="41"/>
      <c r="J4223" s="41"/>
      <c r="K4223" s="41"/>
      <c r="L4223" s="42"/>
      <c r="M4223" s="43"/>
    </row>
    <row r="4224" spans="1:13" ht="12.75" customHeight="1">
      <c r="A4224" s="42"/>
      <c r="B4224" s="50"/>
      <c r="C4224" s="39"/>
      <c r="D4224" s="38"/>
      <c r="E4224" s="40"/>
      <c r="F4224" s="41"/>
      <c r="G4224" s="41"/>
      <c r="H4224" s="41"/>
      <c r="I4224" s="41"/>
      <c r="J4224" s="41"/>
      <c r="K4224" s="41"/>
      <c r="L4224" s="42"/>
      <c r="M4224" s="43"/>
    </row>
    <row r="4225" spans="1:13" ht="12.75" customHeight="1">
      <c r="A4225" s="42"/>
      <c r="B4225" s="50"/>
      <c r="C4225" s="39"/>
      <c r="D4225" s="38"/>
      <c r="E4225" s="40"/>
      <c r="F4225" s="41"/>
      <c r="G4225" s="41"/>
      <c r="H4225" s="41"/>
      <c r="I4225" s="41"/>
      <c r="J4225" s="41"/>
      <c r="K4225" s="41"/>
      <c r="L4225" s="42"/>
      <c r="M4225" s="43"/>
    </row>
    <row r="4226" spans="1:13" ht="12.75" customHeight="1">
      <c r="A4226" s="42"/>
      <c r="B4226" s="50"/>
      <c r="C4226" s="39"/>
      <c r="D4226" s="38"/>
      <c r="E4226" s="40"/>
      <c r="F4226" s="41"/>
      <c r="G4226" s="41"/>
      <c r="H4226" s="41"/>
      <c r="I4226" s="41"/>
      <c r="J4226" s="41"/>
      <c r="K4226" s="41"/>
      <c r="L4226" s="42"/>
      <c r="M4226" s="43"/>
    </row>
    <row r="4227" spans="1:13" ht="12.75" customHeight="1">
      <c r="A4227" s="42"/>
      <c r="B4227" s="50"/>
      <c r="C4227" s="39"/>
      <c r="D4227" s="38"/>
      <c r="E4227" s="40"/>
      <c r="F4227" s="41"/>
      <c r="G4227" s="41"/>
      <c r="H4227" s="41"/>
      <c r="I4227" s="41"/>
      <c r="J4227" s="41"/>
      <c r="K4227" s="41"/>
      <c r="L4227" s="42"/>
      <c r="M4227" s="43"/>
    </row>
    <row r="4228" spans="1:13" ht="12.75" customHeight="1">
      <c r="A4228" s="42"/>
      <c r="B4228" s="50"/>
      <c r="C4228" s="39"/>
      <c r="D4228" s="38"/>
      <c r="E4228" s="49"/>
      <c r="F4228" s="41"/>
      <c r="G4228" s="41"/>
      <c r="H4228" s="41"/>
      <c r="I4228" s="41"/>
      <c r="J4228" s="41"/>
      <c r="K4228" s="41"/>
      <c r="L4228" s="42"/>
      <c r="M4228" s="43"/>
    </row>
    <row r="4229" spans="1:13" ht="12.75" customHeight="1">
      <c r="A4229" s="42"/>
      <c r="B4229" s="50"/>
      <c r="C4229" s="39"/>
      <c r="D4229" s="38"/>
      <c r="E4229" s="40"/>
      <c r="F4229" s="41"/>
      <c r="G4229" s="41"/>
      <c r="H4229" s="41"/>
      <c r="I4229" s="41"/>
      <c r="J4229" s="41"/>
      <c r="K4229" s="41"/>
      <c r="L4229" s="42"/>
      <c r="M4229" s="43"/>
    </row>
    <row r="4230" spans="1:13" ht="12.75" customHeight="1">
      <c r="A4230" s="42"/>
      <c r="B4230" s="50"/>
      <c r="C4230" s="39"/>
      <c r="D4230" s="38"/>
      <c r="E4230" s="40"/>
      <c r="F4230" s="41"/>
      <c r="G4230" s="41"/>
      <c r="H4230" s="41"/>
      <c r="I4230" s="41"/>
      <c r="J4230" s="41"/>
      <c r="K4230" s="41"/>
      <c r="L4230" s="42"/>
      <c r="M4230" s="43"/>
    </row>
    <row r="4231" spans="1:13" ht="12.75" customHeight="1">
      <c r="A4231" s="42"/>
      <c r="B4231" s="50"/>
      <c r="C4231" s="39"/>
      <c r="D4231" s="38"/>
      <c r="E4231" s="40"/>
      <c r="F4231" s="41"/>
      <c r="G4231" s="41"/>
      <c r="H4231" s="41"/>
      <c r="I4231" s="41"/>
      <c r="J4231" s="41"/>
      <c r="K4231" s="41"/>
      <c r="L4231" s="42"/>
      <c r="M4231" s="43"/>
    </row>
    <row r="4232" spans="1:13" ht="12.75" customHeight="1">
      <c r="A4232" s="42"/>
      <c r="B4232" s="50"/>
      <c r="C4232" s="39"/>
      <c r="D4232" s="38"/>
      <c r="E4232" s="40"/>
      <c r="F4232" s="41"/>
      <c r="G4232" s="41"/>
      <c r="H4232" s="41"/>
      <c r="I4232" s="41"/>
      <c r="J4232" s="41"/>
      <c r="K4232" s="41"/>
      <c r="L4232" s="42"/>
      <c r="M4232" s="43"/>
    </row>
    <row r="4233" spans="1:13" ht="12.75" customHeight="1">
      <c r="A4233" s="42"/>
      <c r="B4233" s="50"/>
      <c r="C4233" s="39"/>
      <c r="D4233" s="38"/>
      <c r="E4233" s="40"/>
      <c r="F4233" s="41"/>
      <c r="G4233" s="41"/>
      <c r="H4233" s="41"/>
      <c r="I4233" s="41"/>
      <c r="J4233" s="41"/>
      <c r="K4233" s="41"/>
      <c r="L4233" s="42"/>
      <c r="M4233" s="43"/>
    </row>
    <row r="4234" spans="1:13" ht="12.75" customHeight="1">
      <c r="A4234" s="42"/>
      <c r="B4234" s="50"/>
      <c r="C4234" s="39"/>
      <c r="D4234" s="38"/>
      <c r="E4234" s="40"/>
      <c r="F4234" s="41"/>
      <c r="G4234" s="41"/>
      <c r="H4234" s="41"/>
      <c r="I4234" s="41"/>
      <c r="J4234" s="41"/>
      <c r="K4234" s="41"/>
      <c r="L4234" s="42"/>
      <c r="M4234" s="43"/>
    </row>
    <row r="4235" spans="1:13" ht="12.75" customHeight="1">
      <c r="A4235" s="42"/>
      <c r="B4235" s="50"/>
      <c r="C4235" s="39"/>
      <c r="D4235" s="38"/>
      <c r="E4235" s="40"/>
      <c r="F4235" s="41"/>
      <c r="G4235" s="41"/>
      <c r="H4235" s="41"/>
      <c r="I4235" s="41"/>
      <c r="J4235" s="41"/>
      <c r="K4235" s="41"/>
      <c r="L4235" s="42"/>
      <c r="M4235" s="43"/>
    </row>
    <row r="4236" spans="1:13" ht="12.75" customHeight="1">
      <c r="A4236" s="42"/>
      <c r="B4236" s="50"/>
      <c r="C4236" s="39"/>
      <c r="D4236" s="38"/>
      <c r="E4236" s="40"/>
      <c r="F4236" s="41"/>
      <c r="G4236" s="41"/>
      <c r="H4236" s="41"/>
      <c r="I4236" s="41"/>
      <c r="J4236" s="41"/>
      <c r="K4236" s="41"/>
      <c r="L4236" s="42"/>
      <c r="M4236" s="43"/>
    </row>
    <row r="4237" spans="1:13" ht="12.75" customHeight="1">
      <c r="A4237" s="42"/>
      <c r="B4237" s="50"/>
      <c r="C4237" s="39"/>
      <c r="D4237" s="38"/>
      <c r="E4237" s="40"/>
      <c r="F4237" s="41"/>
      <c r="G4237" s="41"/>
      <c r="H4237" s="41"/>
      <c r="I4237" s="41"/>
      <c r="J4237" s="41"/>
      <c r="K4237" s="41"/>
      <c r="L4237" s="42"/>
      <c r="M4237" s="43"/>
    </row>
    <row r="4238" spans="1:13" ht="12.75" customHeight="1">
      <c r="A4238" s="42"/>
      <c r="B4238" s="50"/>
      <c r="C4238" s="39"/>
      <c r="D4238" s="38"/>
      <c r="E4238" s="40"/>
      <c r="F4238" s="41"/>
      <c r="G4238" s="41"/>
      <c r="H4238" s="41"/>
      <c r="I4238" s="41"/>
      <c r="J4238" s="41"/>
      <c r="K4238" s="41"/>
      <c r="L4238" s="42"/>
      <c r="M4238" s="43"/>
    </row>
    <row r="4239" spans="1:13" ht="12.75" customHeight="1">
      <c r="A4239" s="42"/>
      <c r="B4239" s="50"/>
      <c r="C4239" s="39"/>
      <c r="D4239" s="38"/>
      <c r="E4239" s="40"/>
      <c r="F4239" s="41"/>
      <c r="G4239" s="41"/>
      <c r="H4239" s="41"/>
      <c r="I4239" s="41"/>
      <c r="J4239" s="41"/>
      <c r="K4239" s="41"/>
      <c r="L4239" s="42"/>
      <c r="M4239" s="43"/>
    </row>
    <row r="4240" spans="1:13" ht="12.75" customHeight="1">
      <c r="A4240" s="42"/>
      <c r="B4240" s="50"/>
      <c r="C4240" s="39"/>
      <c r="D4240" s="38"/>
      <c r="E4240" s="40"/>
      <c r="F4240" s="41"/>
      <c r="G4240" s="41"/>
      <c r="H4240" s="41"/>
      <c r="I4240" s="41"/>
      <c r="J4240" s="41"/>
      <c r="K4240" s="41"/>
      <c r="L4240" s="42"/>
      <c r="M4240" s="43"/>
    </row>
    <row r="4241" spans="1:13" ht="12.75" customHeight="1">
      <c r="A4241" s="42"/>
      <c r="B4241" s="50"/>
      <c r="C4241" s="39"/>
      <c r="D4241" s="38"/>
      <c r="E4241" s="40"/>
      <c r="F4241" s="41"/>
      <c r="G4241" s="41"/>
      <c r="H4241" s="41"/>
      <c r="I4241" s="41"/>
      <c r="J4241" s="41"/>
      <c r="K4241" s="41"/>
      <c r="L4241" s="42"/>
      <c r="M4241" s="43"/>
    </row>
    <row r="4242" spans="1:13" ht="12.75" customHeight="1">
      <c r="A4242" s="42"/>
      <c r="B4242" s="50"/>
      <c r="C4242" s="39"/>
      <c r="D4242" s="38"/>
      <c r="E4242" s="40"/>
      <c r="F4242" s="41"/>
      <c r="G4242" s="41"/>
      <c r="H4242" s="41"/>
      <c r="I4242" s="41"/>
      <c r="J4242" s="41"/>
      <c r="K4242" s="41"/>
      <c r="L4242" s="42"/>
      <c r="M4242" s="43"/>
    </row>
    <row r="4243" spans="1:13" ht="12.75" customHeight="1">
      <c r="A4243" s="42"/>
      <c r="B4243" s="50"/>
      <c r="C4243" s="39"/>
      <c r="D4243" s="38"/>
      <c r="E4243" s="40"/>
      <c r="F4243" s="41"/>
      <c r="G4243" s="41"/>
      <c r="H4243" s="41"/>
      <c r="I4243" s="41"/>
      <c r="J4243" s="41"/>
      <c r="K4243" s="41"/>
      <c r="L4243" s="42"/>
      <c r="M4243" s="43"/>
    </row>
    <row r="4244" spans="1:13" ht="12.75" customHeight="1">
      <c r="A4244" s="42"/>
      <c r="B4244" s="50"/>
      <c r="C4244" s="39"/>
      <c r="D4244" s="38"/>
      <c r="E4244" s="40"/>
      <c r="F4244" s="41"/>
      <c r="G4244" s="41"/>
      <c r="H4244" s="41"/>
      <c r="I4244" s="41"/>
      <c r="J4244" s="41"/>
      <c r="K4244" s="41"/>
      <c r="L4244" s="42"/>
      <c r="M4244" s="43"/>
    </row>
    <row r="4245" spans="1:13" ht="12.75" customHeight="1">
      <c r="A4245" s="42"/>
      <c r="B4245" s="50"/>
      <c r="C4245" s="39"/>
      <c r="D4245" s="38"/>
      <c r="E4245" s="40"/>
      <c r="F4245" s="41"/>
      <c r="G4245" s="41"/>
      <c r="H4245" s="41"/>
      <c r="I4245" s="41"/>
      <c r="J4245" s="41"/>
      <c r="K4245" s="41"/>
      <c r="L4245" s="42"/>
      <c r="M4245" s="43"/>
    </row>
    <row r="4246" spans="1:13" ht="12.75" customHeight="1">
      <c r="A4246" s="42"/>
      <c r="B4246" s="50"/>
      <c r="C4246" s="39"/>
      <c r="D4246" s="38"/>
      <c r="E4246" s="40"/>
      <c r="F4246" s="41"/>
      <c r="G4246" s="41"/>
      <c r="H4246" s="41"/>
      <c r="I4246" s="41"/>
      <c r="J4246" s="41"/>
      <c r="K4246" s="41"/>
      <c r="L4246" s="42"/>
      <c r="M4246" s="43"/>
    </row>
    <row r="4247" spans="1:13" ht="12.75" customHeight="1">
      <c r="A4247" s="42"/>
      <c r="B4247" s="50"/>
      <c r="C4247" s="39"/>
      <c r="D4247" s="38"/>
      <c r="E4247" s="40"/>
      <c r="F4247" s="41"/>
      <c r="G4247" s="41"/>
      <c r="H4247" s="41"/>
      <c r="I4247" s="41"/>
      <c r="J4247" s="41"/>
      <c r="K4247" s="41"/>
      <c r="L4247" s="42"/>
      <c r="M4247" s="43"/>
    </row>
    <row r="4248" spans="1:13" ht="12.75" customHeight="1">
      <c r="A4248" s="42"/>
      <c r="B4248" s="50"/>
      <c r="C4248" s="39"/>
      <c r="D4248" s="38"/>
      <c r="E4248" s="40"/>
      <c r="F4248" s="41"/>
      <c r="G4248" s="41"/>
      <c r="H4248" s="41"/>
      <c r="I4248" s="41"/>
      <c r="J4248" s="41"/>
      <c r="K4248" s="41"/>
      <c r="L4248" s="42"/>
      <c r="M4248" s="43"/>
    </row>
    <row r="4249" spans="1:13" ht="12.75" customHeight="1">
      <c r="A4249" s="42"/>
      <c r="B4249" s="50"/>
      <c r="C4249" s="39"/>
      <c r="D4249" s="38"/>
      <c r="E4249" s="49"/>
      <c r="F4249" s="41"/>
      <c r="G4249" s="41"/>
      <c r="H4249" s="41"/>
      <c r="I4249" s="41"/>
      <c r="J4249" s="41"/>
      <c r="K4249" s="41"/>
      <c r="L4249" s="42"/>
      <c r="M4249" s="43"/>
    </row>
    <row r="4250" spans="1:13" ht="12.75" customHeight="1">
      <c r="A4250" s="42"/>
      <c r="B4250" s="50"/>
      <c r="C4250" s="39"/>
      <c r="D4250" s="38"/>
      <c r="E4250" s="40"/>
      <c r="F4250" s="41"/>
      <c r="G4250" s="41"/>
      <c r="H4250" s="41"/>
      <c r="I4250" s="41"/>
      <c r="J4250" s="41"/>
      <c r="K4250" s="41"/>
      <c r="L4250" s="42"/>
      <c r="M4250" s="43"/>
    </row>
    <row r="4251" spans="1:13" ht="12.75" customHeight="1">
      <c r="A4251" s="42"/>
      <c r="B4251" s="50"/>
      <c r="C4251" s="39"/>
      <c r="D4251" s="38"/>
      <c r="E4251" s="40"/>
      <c r="F4251" s="41"/>
      <c r="G4251" s="41"/>
      <c r="H4251" s="41"/>
      <c r="I4251" s="41"/>
      <c r="J4251" s="41"/>
      <c r="K4251" s="41"/>
      <c r="L4251" s="42"/>
      <c r="M4251" s="43"/>
    </row>
    <row r="4252" spans="1:13" ht="12.75" customHeight="1">
      <c r="A4252" s="42"/>
      <c r="B4252" s="50"/>
      <c r="C4252" s="39"/>
      <c r="D4252" s="38"/>
      <c r="E4252" s="40"/>
      <c r="F4252" s="41"/>
      <c r="G4252" s="41"/>
      <c r="H4252" s="41"/>
      <c r="I4252" s="41"/>
      <c r="J4252" s="41"/>
      <c r="K4252" s="41"/>
      <c r="L4252" s="42"/>
      <c r="M4252" s="43"/>
    </row>
    <row r="4253" spans="1:13" ht="12.75" customHeight="1">
      <c r="A4253" s="42"/>
      <c r="B4253" s="50"/>
      <c r="C4253" s="39"/>
      <c r="D4253" s="38"/>
      <c r="E4253" s="40"/>
      <c r="F4253" s="41"/>
      <c r="G4253" s="41"/>
      <c r="H4253" s="41"/>
      <c r="I4253" s="41"/>
      <c r="J4253" s="41"/>
      <c r="K4253" s="41"/>
      <c r="L4253" s="42"/>
      <c r="M4253" s="43"/>
    </row>
    <row r="4254" spans="1:13" ht="12.75" customHeight="1">
      <c r="A4254" s="42"/>
      <c r="B4254" s="50"/>
      <c r="C4254" s="39"/>
      <c r="D4254" s="38"/>
      <c r="E4254" s="40"/>
      <c r="F4254" s="41"/>
      <c r="G4254" s="41"/>
      <c r="H4254" s="41"/>
      <c r="I4254" s="41"/>
      <c r="J4254" s="41"/>
      <c r="K4254" s="41"/>
      <c r="L4254" s="42"/>
      <c r="M4254" s="43"/>
    </row>
    <row r="4255" spans="1:13" ht="12.75" customHeight="1">
      <c r="A4255" s="42"/>
      <c r="B4255" s="50"/>
      <c r="C4255" s="39"/>
      <c r="D4255" s="38"/>
      <c r="E4255" s="40"/>
      <c r="F4255" s="41"/>
      <c r="G4255" s="41"/>
      <c r="H4255" s="41"/>
      <c r="I4255" s="41"/>
      <c r="J4255" s="41"/>
      <c r="K4255" s="41"/>
      <c r="L4255" s="42"/>
      <c r="M4255" s="43"/>
    </row>
    <row r="4256" spans="1:13" ht="12.75" customHeight="1">
      <c r="A4256" s="42"/>
      <c r="B4256" s="50"/>
      <c r="C4256" s="39"/>
      <c r="D4256" s="38"/>
      <c r="E4256" s="40"/>
      <c r="F4256" s="41"/>
      <c r="G4256" s="41"/>
      <c r="H4256" s="41"/>
      <c r="I4256" s="41"/>
      <c r="J4256" s="41"/>
      <c r="K4256" s="41"/>
      <c r="L4256" s="42"/>
      <c r="M4256" s="43"/>
    </row>
    <row r="4257" spans="1:13" ht="12.75" customHeight="1">
      <c r="A4257" s="42"/>
      <c r="B4257" s="50"/>
      <c r="C4257" s="39"/>
      <c r="D4257" s="38"/>
      <c r="E4257" s="40"/>
      <c r="F4257" s="41"/>
      <c r="G4257" s="41"/>
      <c r="H4257" s="41"/>
      <c r="I4257" s="41"/>
      <c r="J4257" s="41"/>
      <c r="K4257" s="41"/>
      <c r="L4257" s="42"/>
      <c r="M4257" s="43"/>
    </row>
    <row r="4258" spans="1:13" ht="12.75" customHeight="1">
      <c r="A4258" s="42"/>
      <c r="B4258" s="50"/>
      <c r="C4258" s="39"/>
      <c r="D4258" s="38"/>
      <c r="E4258" s="40"/>
      <c r="F4258" s="41"/>
      <c r="G4258" s="41"/>
      <c r="H4258" s="41"/>
      <c r="I4258" s="41"/>
      <c r="J4258" s="41"/>
      <c r="K4258" s="41"/>
      <c r="L4258" s="42"/>
      <c r="M4258" s="43"/>
    </row>
    <row r="4259" spans="1:13" ht="12.75" customHeight="1">
      <c r="A4259" s="42"/>
      <c r="B4259" s="50"/>
      <c r="C4259" s="39"/>
      <c r="D4259" s="38"/>
      <c r="E4259" s="40"/>
      <c r="F4259" s="41"/>
      <c r="G4259" s="41"/>
      <c r="H4259" s="41"/>
      <c r="I4259" s="41"/>
      <c r="J4259" s="41"/>
      <c r="K4259" s="41"/>
      <c r="L4259" s="42"/>
      <c r="M4259" s="43"/>
    </row>
    <row r="4260" spans="1:13" ht="12.75" customHeight="1">
      <c r="A4260" s="42"/>
      <c r="B4260" s="50"/>
      <c r="C4260" s="39"/>
      <c r="D4260" s="38"/>
      <c r="E4260" s="40"/>
      <c r="F4260" s="41"/>
      <c r="G4260" s="41"/>
      <c r="H4260" s="41"/>
      <c r="I4260" s="41"/>
      <c r="J4260" s="41"/>
      <c r="K4260" s="41"/>
      <c r="L4260" s="42"/>
      <c r="M4260" s="43"/>
    </row>
    <row r="4261" spans="1:13" ht="12.75" customHeight="1">
      <c r="A4261" s="42"/>
      <c r="B4261" s="50"/>
      <c r="C4261" s="39"/>
      <c r="D4261" s="38"/>
      <c r="E4261" s="40"/>
      <c r="F4261" s="41"/>
      <c r="G4261" s="41"/>
      <c r="H4261" s="41"/>
      <c r="I4261" s="41"/>
      <c r="J4261" s="41"/>
      <c r="K4261" s="41"/>
      <c r="L4261" s="42"/>
      <c r="M4261" s="43"/>
    </row>
    <row r="4262" spans="1:13" ht="12.75" customHeight="1">
      <c r="A4262" s="42"/>
      <c r="B4262" s="50"/>
      <c r="C4262" s="39"/>
      <c r="D4262" s="38"/>
      <c r="E4262" s="40"/>
      <c r="F4262" s="41"/>
      <c r="G4262" s="41"/>
      <c r="H4262" s="41"/>
      <c r="I4262" s="41"/>
      <c r="J4262" s="41"/>
      <c r="K4262" s="41"/>
      <c r="L4262" s="42"/>
      <c r="M4262" s="43"/>
    </row>
    <row r="4263" spans="1:13" ht="12.75" customHeight="1">
      <c r="A4263" s="42"/>
      <c r="B4263" s="50"/>
      <c r="C4263" s="39"/>
      <c r="D4263" s="38"/>
      <c r="E4263" s="40"/>
      <c r="F4263" s="41"/>
      <c r="G4263" s="41"/>
      <c r="H4263" s="41"/>
      <c r="I4263" s="41"/>
      <c r="J4263" s="41"/>
      <c r="K4263" s="41"/>
      <c r="L4263" s="42"/>
      <c r="M4263" s="43"/>
    </row>
    <row r="4264" spans="1:13" ht="12.75" customHeight="1">
      <c r="A4264" s="42"/>
      <c r="B4264" s="50"/>
      <c r="C4264" s="39"/>
      <c r="D4264" s="38"/>
      <c r="E4264" s="40"/>
      <c r="F4264" s="41"/>
      <c r="G4264" s="41"/>
      <c r="H4264" s="41"/>
      <c r="I4264" s="41"/>
      <c r="J4264" s="41"/>
      <c r="K4264" s="41"/>
      <c r="L4264" s="42"/>
      <c r="M4264" s="43"/>
    </row>
    <row r="4265" spans="1:13" ht="12.75" customHeight="1">
      <c r="A4265" s="42"/>
      <c r="B4265" s="50"/>
      <c r="C4265" s="39"/>
      <c r="D4265" s="38"/>
      <c r="E4265" s="40"/>
      <c r="F4265" s="41"/>
      <c r="G4265" s="41"/>
      <c r="H4265" s="41"/>
      <c r="I4265" s="41"/>
      <c r="J4265" s="41"/>
      <c r="K4265" s="41"/>
      <c r="L4265" s="42"/>
      <c r="M4265" s="43"/>
    </row>
    <row r="4266" spans="1:13" ht="12.75" customHeight="1">
      <c r="A4266" s="42"/>
      <c r="B4266" s="50"/>
      <c r="C4266" s="39"/>
      <c r="D4266" s="38"/>
      <c r="E4266" s="40"/>
      <c r="F4266" s="41"/>
      <c r="G4266" s="41"/>
      <c r="H4266" s="41"/>
      <c r="I4266" s="41"/>
      <c r="J4266" s="41"/>
      <c r="K4266" s="41"/>
      <c r="L4266" s="42"/>
      <c r="M4266" s="43"/>
    </row>
    <row r="4267" spans="1:13" ht="12.75" customHeight="1">
      <c r="A4267" s="42"/>
      <c r="B4267" s="50"/>
      <c r="C4267" s="39"/>
      <c r="D4267" s="38"/>
      <c r="E4267" s="40"/>
      <c r="F4267" s="41"/>
      <c r="G4267" s="41"/>
      <c r="H4267" s="41"/>
      <c r="I4267" s="41"/>
      <c r="J4267" s="41"/>
      <c r="K4267" s="41"/>
      <c r="L4267" s="42"/>
      <c r="M4267" s="43"/>
    </row>
    <row r="4268" spans="1:13" ht="12.75" customHeight="1">
      <c r="A4268" s="42"/>
      <c r="B4268" s="50"/>
      <c r="C4268" s="39"/>
      <c r="D4268" s="38"/>
      <c r="E4268" s="40"/>
      <c r="F4268" s="41"/>
      <c r="G4268" s="41"/>
      <c r="H4268" s="41"/>
      <c r="I4268" s="41"/>
      <c r="J4268" s="41"/>
      <c r="K4268" s="41"/>
      <c r="L4268" s="42"/>
      <c r="M4268" s="43"/>
    </row>
    <row r="4269" spans="1:13" ht="12.75" customHeight="1">
      <c r="A4269" s="42"/>
      <c r="B4269" s="50"/>
      <c r="C4269" s="39"/>
      <c r="D4269" s="38"/>
      <c r="E4269" s="40"/>
      <c r="F4269" s="41"/>
      <c r="G4269" s="41"/>
      <c r="H4269" s="41"/>
      <c r="I4269" s="41"/>
      <c r="J4269" s="41"/>
      <c r="K4269" s="41"/>
      <c r="L4269" s="42"/>
      <c r="M4269" s="43"/>
    </row>
    <row r="4270" spans="1:13" ht="12.75" customHeight="1">
      <c r="A4270" s="42"/>
      <c r="B4270" s="50"/>
      <c r="C4270" s="39"/>
      <c r="D4270" s="38"/>
      <c r="E4270" s="49"/>
      <c r="F4270" s="41"/>
      <c r="G4270" s="41"/>
      <c r="H4270" s="41"/>
      <c r="I4270" s="41"/>
      <c r="J4270" s="41"/>
      <c r="K4270" s="41"/>
      <c r="L4270" s="42"/>
      <c r="M4270" s="43"/>
    </row>
    <row r="4271" spans="1:13" ht="12.75" customHeight="1">
      <c r="A4271" s="42"/>
      <c r="B4271" s="50"/>
      <c r="C4271" s="39"/>
      <c r="D4271" s="38"/>
      <c r="E4271" s="40"/>
      <c r="F4271" s="41"/>
      <c r="G4271" s="41"/>
      <c r="H4271" s="41"/>
      <c r="I4271" s="41"/>
      <c r="J4271" s="41"/>
      <c r="K4271" s="41"/>
      <c r="L4271" s="42"/>
      <c r="M4271" s="43"/>
    </row>
    <row r="4272" spans="1:13" ht="12.75" customHeight="1">
      <c r="A4272" s="42"/>
      <c r="B4272" s="50"/>
      <c r="C4272" s="39"/>
      <c r="D4272" s="38"/>
      <c r="E4272" s="40"/>
      <c r="F4272" s="41"/>
      <c r="G4272" s="41"/>
      <c r="H4272" s="41"/>
      <c r="I4272" s="41"/>
      <c r="J4272" s="41"/>
      <c r="K4272" s="41"/>
      <c r="L4272" s="42"/>
      <c r="M4272" s="43"/>
    </row>
    <row r="4273" spans="1:13" ht="12.75" customHeight="1">
      <c r="A4273" s="42"/>
      <c r="B4273" s="50"/>
      <c r="C4273" s="39"/>
      <c r="D4273" s="38"/>
      <c r="E4273" s="40"/>
      <c r="F4273" s="41"/>
      <c r="G4273" s="41"/>
      <c r="H4273" s="41"/>
      <c r="I4273" s="41"/>
      <c r="J4273" s="41"/>
      <c r="K4273" s="41"/>
      <c r="L4273" s="42"/>
      <c r="M4273" s="43"/>
    </row>
    <row r="4274" spans="1:13" ht="12.75" customHeight="1">
      <c r="A4274" s="42"/>
      <c r="B4274" s="50"/>
      <c r="C4274" s="39"/>
      <c r="D4274" s="38"/>
      <c r="E4274" s="40"/>
      <c r="F4274" s="41"/>
      <c r="G4274" s="41"/>
      <c r="H4274" s="41"/>
      <c r="I4274" s="41"/>
      <c r="J4274" s="41"/>
      <c r="K4274" s="41"/>
      <c r="L4274" s="42"/>
      <c r="M4274" s="43"/>
    </row>
    <row r="4275" spans="1:13" ht="12.75" customHeight="1">
      <c r="A4275" s="42"/>
      <c r="B4275" s="50"/>
      <c r="C4275" s="39"/>
      <c r="D4275" s="38"/>
      <c r="E4275" s="40"/>
      <c r="F4275" s="41"/>
      <c r="G4275" s="41"/>
      <c r="H4275" s="41"/>
      <c r="I4275" s="41"/>
      <c r="J4275" s="41"/>
      <c r="K4275" s="41"/>
      <c r="L4275" s="42"/>
      <c r="M4275" s="43"/>
    </row>
    <row r="4276" spans="1:13" ht="12.75" customHeight="1">
      <c r="A4276" s="42"/>
      <c r="B4276" s="50"/>
      <c r="C4276" s="39"/>
      <c r="D4276" s="38"/>
      <c r="E4276" s="40"/>
      <c r="F4276" s="41"/>
      <c r="G4276" s="41"/>
      <c r="H4276" s="41"/>
      <c r="I4276" s="41"/>
      <c r="J4276" s="41"/>
      <c r="K4276" s="41"/>
      <c r="L4276" s="42"/>
      <c r="M4276" s="43"/>
    </row>
    <row r="4277" spans="1:13" ht="12.75" customHeight="1">
      <c r="A4277" s="42"/>
      <c r="B4277" s="50"/>
      <c r="C4277" s="39"/>
      <c r="D4277" s="38"/>
      <c r="E4277" s="40"/>
      <c r="F4277" s="41"/>
      <c r="G4277" s="41"/>
      <c r="H4277" s="41"/>
      <c r="I4277" s="41"/>
      <c r="J4277" s="41"/>
      <c r="K4277" s="41"/>
      <c r="L4277" s="42"/>
      <c r="M4277" s="43"/>
    </row>
    <row r="4278" spans="1:13" ht="12.75" customHeight="1">
      <c r="A4278" s="42"/>
      <c r="B4278" s="50"/>
      <c r="C4278" s="39"/>
      <c r="D4278" s="38"/>
      <c r="E4278" s="40"/>
      <c r="F4278" s="41"/>
      <c r="G4278" s="41"/>
      <c r="H4278" s="41"/>
      <c r="I4278" s="41"/>
      <c r="J4278" s="41"/>
      <c r="K4278" s="41"/>
      <c r="L4278" s="42"/>
      <c r="M4278" s="43"/>
    </row>
    <row r="4279" spans="1:13" ht="12.75" customHeight="1">
      <c r="A4279" s="42"/>
      <c r="B4279" s="50"/>
      <c r="C4279" s="39"/>
      <c r="D4279" s="38"/>
      <c r="E4279" s="40"/>
      <c r="F4279" s="41"/>
      <c r="G4279" s="41"/>
      <c r="H4279" s="41"/>
      <c r="I4279" s="41"/>
      <c r="J4279" s="41"/>
      <c r="K4279" s="41"/>
      <c r="L4279" s="42"/>
      <c r="M4279" s="43"/>
    </row>
    <row r="4280" spans="1:13" ht="12.75" customHeight="1">
      <c r="A4280" s="42"/>
      <c r="B4280" s="50"/>
      <c r="C4280" s="39"/>
      <c r="D4280" s="38"/>
      <c r="E4280" s="40"/>
      <c r="F4280" s="41"/>
      <c r="G4280" s="41"/>
      <c r="H4280" s="41"/>
      <c r="I4280" s="41"/>
      <c r="J4280" s="41"/>
      <c r="K4280" s="41"/>
      <c r="L4280" s="42"/>
      <c r="M4280" s="43"/>
    </row>
    <row r="4281" spans="1:13" ht="12.75" customHeight="1">
      <c r="A4281" s="42"/>
      <c r="B4281" s="50"/>
      <c r="C4281" s="39"/>
      <c r="D4281" s="38"/>
      <c r="E4281" s="40"/>
      <c r="F4281" s="41"/>
      <c r="G4281" s="41"/>
      <c r="H4281" s="41"/>
      <c r="I4281" s="41"/>
      <c r="J4281" s="41"/>
      <c r="K4281" s="41"/>
      <c r="L4281" s="42"/>
      <c r="M4281" s="43"/>
    </row>
    <row r="4282" spans="1:13" ht="12.75" customHeight="1">
      <c r="A4282" s="42"/>
      <c r="B4282" s="50"/>
      <c r="C4282" s="39"/>
      <c r="D4282" s="38"/>
      <c r="E4282" s="40"/>
      <c r="F4282" s="41"/>
      <c r="G4282" s="41"/>
      <c r="H4282" s="41"/>
      <c r="I4282" s="41"/>
      <c r="J4282" s="41"/>
      <c r="K4282" s="41"/>
      <c r="L4282" s="42"/>
      <c r="M4282" s="43"/>
    </row>
    <row r="4283" spans="1:13" ht="12.75" customHeight="1">
      <c r="A4283" s="42"/>
      <c r="B4283" s="50"/>
      <c r="C4283" s="39"/>
      <c r="D4283" s="38"/>
      <c r="E4283" s="40"/>
      <c r="F4283" s="41"/>
      <c r="G4283" s="41"/>
      <c r="H4283" s="41"/>
      <c r="I4283" s="41"/>
      <c r="J4283" s="41"/>
      <c r="K4283" s="41"/>
      <c r="L4283" s="42"/>
      <c r="M4283" s="43"/>
    </row>
    <row r="4284" spans="1:13" ht="12.75" customHeight="1">
      <c r="A4284" s="42"/>
      <c r="B4284" s="50"/>
      <c r="C4284" s="39"/>
      <c r="D4284" s="38"/>
      <c r="E4284" s="40"/>
      <c r="F4284" s="41"/>
      <c r="G4284" s="41"/>
      <c r="H4284" s="41"/>
      <c r="I4284" s="41"/>
      <c r="J4284" s="41"/>
      <c r="K4284" s="41"/>
      <c r="L4284" s="42"/>
      <c r="M4284" s="43"/>
    </row>
    <row r="4285" spans="1:13" ht="12.75" customHeight="1">
      <c r="A4285" s="42"/>
      <c r="B4285" s="50"/>
      <c r="C4285" s="39"/>
      <c r="D4285" s="38"/>
      <c r="E4285" s="40"/>
      <c r="F4285" s="41"/>
      <c r="G4285" s="41"/>
      <c r="H4285" s="41"/>
      <c r="I4285" s="41"/>
      <c r="J4285" s="41"/>
      <c r="K4285" s="41"/>
      <c r="L4285" s="42"/>
      <c r="M4285" s="43"/>
    </row>
    <row r="4286" spans="1:13" ht="12.75" customHeight="1">
      <c r="A4286" s="42"/>
      <c r="B4286" s="50"/>
      <c r="C4286" s="39"/>
      <c r="D4286" s="38"/>
      <c r="E4286" s="40"/>
      <c r="F4286" s="41"/>
      <c r="G4286" s="41"/>
      <c r="H4286" s="41"/>
      <c r="I4286" s="41"/>
      <c r="J4286" s="41"/>
      <c r="K4286" s="41"/>
      <c r="L4286" s="42"/>
      <c r="M4286" s="43"/>
    </row>
    <row r="4287" spans="1:13" ht="12.75" customHeight="1">
      <c r="A4287" s="42"/>
      <c r="B4287" s="50"/>
      <c r="C4287" s="39"/>
      <c r="D4287" s="38"/>
      <c r="E4287" s="40"/>
      <c r="F4287" s="41"/>
      <c r="G4287" s="41"/>
      <c r="H4287" s="41"/>
      <c r="I4287" s="41"/>
      <c r="J4287" s="41"/>
      <c r="K4287" s="41"/>
      <c r="L4287" s="42"/>
      <c r="M4287" s="43"/>
    </row>
    <row r="4288" spans="1:13" ht="12.75" customHeight="1">
      <c r="A4288" s="42"/>
      <c r="B4288" s="50"/>
      <c r="C4288" s="39"/>
      <c r="D4288" s="38"/>
      <c r="E4288" s="40"/>
      <c r="F4288" s="41"/>
      <c r="G4288" s="41"/>
      <c r="H4288" s="41"/>
      <c r="I4288" s="41"/>
      <c r="J4288" s="41"/>
      <c r="K4288" s="41"/>
      <c r="L4288" s="42"/>
      <c r="M4288" s="43"/>
    </row>
    <row r="4289" spans="1:13" ht="12.75" customHeight="1">
      <c r="A4289" s="42"/>
      <c r="B4289" s="50"/>
      <c r="C4289" s="39"/>
      <c r="D4289" s="38"/>
      <c r="E4289" s="40"/>
      <c r="F4289" s="41"/>
      <c r="G4289" s="41"/>
      <c r="H4289" s="41"/>
      <c r="I4289" s="41"/>
      <c r="J4289" s="41"/>
      <c r="K4289" s="41"/>
      <c r="L4289" s="42"/>
      <c r="M4289" s="43"/>
    </row>
    <row r="4290" spans="1:13" ht="12.75" customHeight="1">
      <c r="A4290" s="42"/>
      <c r="B4290" s="50"/>
      <c r="C4290" s="39"/>
      <c r="D4290" s="38"/>
      <c r="E4290" s="40"/>
      <c r="F4290" s="41"/>
      <c r="G4290" s="41"/>
      <c r="H4290" s="41"/>
      <c r="I4290" s="41"/>
      <c r="J4290" s="41"/>
      <c r="K4290" s="41"/>
      <c r="L4290" s="42"/>
      <c r="M4290" s="43"/>
    </row>
    <row r="4291" spans="1:13" ht="12.75" customHeight="1">
      <c r="A4291" s="42"/>
      <c r="B4291" s="50"/>
      <c r="C4291" s="39"/>
      <c r="D4291" s="38"/>
      <c r="E4291" s="49"/>
      <c r="F4291" s="41"/>
      <c r="G4291" s="41"/>
      <c r="H4291" s="41"/>
      <c r="I4291" s="41"/>
      <c r="J4291" s="41"/>
      <c r="K4291" s="41"/>
      <c r="L4291" s="42"/>
      <c r="M4291" s="43"/>
    </row>
    <row r="4292" spans="1:13" ht="12.75" customHeight="1">
      <c r="A4292" s="42"/>
      <c r="B4292" s="50"/>
      <c r="C4292" s="39"/>
      <c r="D4292" s="38"/>
      <c r="E4292" s="40"/>
      <c r="F4292" s="41"/>
      <c r="G4292" s="41"/>
      <c r="H4292" s="41"/>
      <c r="I4292" s="41"/>
      <c r="J4292" s="41"/>
      <c r="K4292" s="41"/>
      <c r="L4292" s="42"/>
      <c r="M4292" s="43"/>
    </row>
    <row r="4293" spans="1:13" ht="12.75" customHeight="1">
      <c r="A4293" s="42"/>
      <c r="B4293" s="50"/>
      <c r="C4293" s="39"/>
      <c r="D4293" s="38"/>
      <c r="E4293" s="40"/>
      <c r="F4293" s="41"/>
      <c r="G4293" s="41"/>
      <c r="H4293" s="41"/>
      <c r="I4293" s="41"/>
      <c r="J4293" s="41"/>
      <c r="K4293" s="41"/>
      <c r="L4293" s="42"/>
      <c r="M4293" s="43"/>
    </row>
    <row r="4294" spans="1:13" ht="12.75" customHeight="1">
      <c r="A4294" s="42"/>
      <c r="B4294" s="50"/>
      <c r="C4294" s="39"/>
      <c r="D4294" s="38"/>
      <c r="E4294" s="40"/>
      <c r="F4294" s="41"/>
      <c r="G4294" s="41"/>
      <c r="H4294" s="41"/>
      <c r="I4294" s="41"/>
      <c r="J4294" s="41"/>
      <c r="K4294" s="41"/>
      <c r="L4294" s="42"/>
      <c r="M4294" s="43"/>
    </row>
    <row r="4295" spans="1:13" ht="12.75" customHeight="1">
      <c r="A4295" s="42"/>
      <c r="B4295" s="50"/>
      <c r="C4295" s="39"/>
      <c r="D4295" s="38"/>
      <c r="E4295" s="40"/>
      <c r="F4295" s="41"/>
      <c r="G4295" s="41"/>
      <c r="H4295" s="41"/>
      <c r="I4295" s="41"/>
      <c r="J4295" s="41"/>
      <c r="K4295" s="41"/>
      <c r="L4295" s="42"/>
      <c r="M4295" s="43"/>
    </row>
    <row r="4296" spans="1:13" ht="12.75" customHeight="1">
      <c r="A4296" s="42"/>
      <c r="B4296" s="50"/>
      <c r="C4296" s="39"/>
      <c r="D4296" s="38"/>
      <c r="E4296" s="40"/>
      <c r="F4296" s="41"/>
      <c r="G4296" s="41"/>
      <c r="H4296" s="41"/>
      <c r="I4296" s="41"/>
      <c r="J4296" s="41"/>
      <c r="K4296" s="41"/>
      <c r="L4296" s="42"/>
      <c r="M4296" s="43"/>
    </row>
    <row r="4297" spans="1:13" ht="12.75" customHeight="1">
      <c r="A4297" s="42"/>
      <c r="B4297" s="50"/>
      <c r="C4297" s="39"/>
      <c r="D4297" s="38"/>
      <c r="E4297" s="40"/>
      <c r="F4297" s="41"/>
      <c r="G4297" s="41"/>
      <c r="H4297" s="41"/>
      <c r="I4297" s="41"/>
      <c r="J4297" s="41"/>
      <c r="K4297" s="41"/>
      <c r="L4297" s="42"/>
      <c r="M4297" s="43"/>
    </row>
    <row r="4298" spans="1:13" ht="12.75" customHeight="1">
      <c r="A4298" s="42"/>
      <c r="B4298" s="50"/>
      <c r="C4298" s="39"/>
      <c r="D4298" s="38"/>
      <c r="E4298" s="40"/>
      <c r="F4298" s="41"/>
      <c r="G4298" s="41"/>
      <c r="H4298" s="41"/>
      <c r="I4298" s="41"/>
      <c r="J4298" s="41"/>
      <c r="K4298" s="41"/>
      <c r="L4298" s="42"/>
      <c r="M4298" s="43"/>
    </row>
    <row r="4299" spans="1:13" ht="12.75" customHeight="1">
      <c r="A4299" s="42"/>
      <c r="B4299" s="50"/>
      <c r="C4299" s="39"/>
      <c r="D4299" s="38"/>
      <c r="E4299" s="40"/>
      <c r="F4299" s="41"/>
      <c r="G4299" s="41"/>
      <c r="H4299" s="41"/>
      <c r="I4299" s="41"/>
      <c r="J4299" s="41"/>
      <c r="K4299" s="41"/>
      <c r="L4299" s="42"/>
      <c r="M4299" s="43"/>
    </row>
    <row r="4300" spans="1:13" ht="12.75" customHeight="1">
      <c r="A4300" s="42"/>
      <c r="B4300" s="50"/>
      <c r="C4300" s="39"/>
      <c r="D4300" s="38"/>
      <c r="E4300" s="40"/>
      <c r="F4300" s="41"/>
      <c r="G4300" s="41"/>
      <c r="H4300" s="41"/>
      <c r="I4300" s="41"/>
      <c r="J4300" s="41"/>
      <c r="K4300" s="41"/>
      <c r="L4300" s="42"/>
      <c r="M4300" s="43"/>
    </row>
    <row r="4301" spans="1:13" ht="12.75" customHeight="1">
      <c r="A4301" s="42"/>
      <c r="B4301" s="50"/>
      <c r="C4301" s="39"/>
      <c r="D4301" s="38"/>
      <c r="E4301" s="40"/>
      <c r="F4301" s="41"/>
      <c r="G4301" s="41"/>
      <c r="H4301" s="41"/>
      <c r="I4301" s="41"/>
      <c r="J4301" s="41"/>
      <c r="K4301" s="41"/>
      <c r="L4301" s="42"/>
      <c r="M4301" s="43"/>
    </row>
    <row r="4302" spans="1:13" ht="12.75" customHeight="1">
      <c r="A4302" s="42"/>
      <c r="B4302" s="50"/>
      <c r="C4302" s="39"/>
      <c r="D4302" s="38"/>
      <c r="E4302" s="40"/>
      <c r="F4302" s="41"/>
      <c r="G4302" s="41"/>
      <c r="H4302" s="41"/>
      <c r="I4302" s="41"/>
      <c r="J4302" s="41"/>
      <c r="K4302" s="41"/>
      <c r="L4302" s="42"/>
      <c r="M4302" s="43"/>
    </row>
    <row r="4303" spans="1:13" ht="12.75" customHeight="1">
      <c r="A4303" s="42"/>
      <c r="B4303" s="50"/>
      <c r="C4303" s="39"/>
      <c r="D4303" s="38"/>
      <c r="E4303" s="40"/>
      <c r="F4303" s="41"/>
      <c r="G4303" s="41"/>
      <c r="H4303" s="41"/>
      <c r="I4303" s="41"/>
      <c r="J4303" s="41"/>
      <c r="K4303" s="41"/>
      <c r="L4303" s="42"/>
      <c r="M4303" s="43"/>
    </row>
    <row r="4304" spans="1:13" ht="12.75" customHeight="1">
      <c r="A4304" s="42"/>
      <c r="B4304" s="50"/>
      <c r="C4304" s="39"/>
      <c r="D4304" s="38"/>
      <c r="E4304" s="40"/>
      <c r="F4304" s="41"/>
      <c r="G4304" s="41"/>
      <c r="H4304" s="41"/>
      <c r="I4304" s="41"/>
      <c r="J4304" s="41"/>
      <c r="K4304" s="41"/>
      <c r="L4304" s="42"/>
      <c r="M4304" s="43"/>
    </row>
    <row r="4305" spans="1:13" ht="12.75" customHeight="1">
      <c r="A4305" s="42"/>
      <c r="B4305" s="50"/>
      <c r="C4305" s="39"/>
      <c r="D4305" s="38"/>
      <c r="E4305" s="40"/>
      <c r="F4305" s="41"/>
      <c r="G4305" s="41"/>
      <c r="H4305" s="41"/>
      <c r="I4305" s="41"/>
      <c r="J4305" s="41"/>
      <c r="K4305" s="41"/>
      <c r="L4305" s="42"/>
      <c r="M4305" s="43"/>
    </row>
    <row r="4306" spans="1:13" ht="12.75" customHeight="1">
      <c r="A4306" s="42"/>
      <c r="B4306" s="50"/>
      <c r="C4306" s="39"/>
      <c r="D4306" s="38"/>
      <c r="E4306" s="40"/>
      <c r="F4306" s="41"/>
      <c r="G4306" s="41"/>
      <c r="H4306" s="41"/>
      <c r="I4306" s="41"/>
      <c r="J4306" s="41"/>
      <c r="K4306" s="41"/>
      <c r="L4306" s="42"/>
      <c r="M4306" s="43"/>
    </row>
    <row r="4307" spans="1:13" ht="12.75" customHeight="1">
      <c r="A4307" s="42"/>
      <c r="B4307" s="50"/>
      <c r="C4307" s="39"/>
      <c r="D4307" s="38"/>
      <c r="E4307" s="40"/>
      <c r="F4307" s="41"/>
      <c r="G4307" s="41"/>
      <c r="H4307" s="41"/>
      <c r="I4307" s="41"/>
      <c r="J4307" s="41"/>
      <c r="K4307" s="41"/>
      <c r="L4307" s="42"/>
      <c r="M4307" s="43"/>
    </row>
    <row r="4308" spans="1:13" ht="12.75" customHeight="1">
      <c r="A4308" s="42"/>
      <c r="B4308" s="50"/>
      <c r="C4308" s="39"/>
      <c r="D4308" s="38"/>
      <c r="E4308" s="40"/>
      <c r="F4308" s="41"/>
      <c r="G4308" s="41"/>
      <c r="H4308" s="41"/>
      <c r="I4308" s="41"/>
      <c r="J4308" s="41"/>
      <c r="K4308" s="41"/>
      <c r="L4308" s="42"/>
      <c r="M4308" s="43"/>
    </row>
    <row r="4309" spans="1:13" ht="12.75" customHeight="1">
      <c r="A4309" s="42"/>
      <c r="B4309" s="50"/>
      <c r="C4309" s="39"/>
      <c r="D4309" s="38"/>
      <c r="E4309" s="40"/>
      <c r="F4309" s="41"/>
      <c r="G4309" s="41"/>
      <c r="H4309" s="41"/>
      <c r="I4309" s="41"/>
      <c r="J4309" s="41"/>
      <c r="K4309" s="41"/>
      <c r="L4309" s="42"/>
      <c r="M4309" s="43"/>
    </row>
    <row r="4310" spans="1:13" ht="12.75" customHeight="1">
      <c r="A4310" s="42"/>
      <c r="B4310" s="50"/>
      <c r="C4310" s="39"/>
      <c r="D4310" s="38"/>
      <c r="E4310" s="40"/>
      <c r="F4310" s="41"/>
      <c r="G4310" s="41"/>
      <c r="H4310" s="41"/>
      <c r="I4310" s="41"/>
      <c r="J4310" s="41"/>
      <c r="K4310" s="41"/>
      <c r="L4310" s="42"/>
      <c r="M4310" s="43"/>
    </row>
    <row r="4311" spans="1:13" ht="12.75" customHeight="1">
      <c r="A4311" s="42"/>
      <c r="B4311" s="50"/>
      <c r="C4311" s="39"/>
      <c r="D4311" s="38"/>
      <c r="E4311" s="40"/>
      <c r="F4311" s="41"/>
      <c r="G4311" s="41"/>
      <c r="H4311" s="41"/>
      <c r="I4311" s="41"/>
      <c r="J4311" s="41"/>
      <c r="K4311" s="41"/>
      <c r="L4311" s="42"/>
      <c r="M4311" s="43"/>
    </row>
    <row r="4312" spans="1:13" ht="12.75" customHeight="1">
      <c r="A4312" s="42"/>
      <c r="B4312" s="50"/>
      <c r="C4312" s="39"/>
      <c r="D4312" s="38"/>
      <c r="E4312" s="49"/>
      <c r="F4312" s="41"/>
      <c r="G4312" s="41"/>
      <c r="H4312" s="41"/>
      <c r="I4312" s="41"/>
      <c r="J4312" s="41"/>
      <c r="K4312" s="41"/>
      <c r="L4312" s="42"/>
      <c r="M4312" s="43"/>
    </row>
    <row r="4313" spans="1:13" ht="12.75" customHeight="1">
      <c r="A4313" s="42"/>
      <c r="B4313" s="50"/>
      <c r="C4313" s="39"/>
      <c r="D4313" s="38"/>
      <c r="E4313" s="40"/>
      <c r="F4313" s="41"/>
      <c r="G4313" s="41"/>
      <c r="H4313" s="41"/>
      <c r="I4313" s="41"/>
      <c r="J4313" s="41"/>
      <c r="K4313" s="41"/>
      <c r="L4313" s="42"/>
      <c r="M4313" s="43"/>
    </row>
    <row r="4314" spans="1:13" ht="12.75" customHeight="1">
      <c r="A4314" s="42"/>
      <c r="B4314" s="50"/>
      <c r="C4314" s="39"/>
      <c r="D4314" s="38"/>
      <c r="E4314" s="40"/>
      <c r="F4314" s="41"/>
      <c r="G4314" s="41"/>
      <c r="H4314" s="41"/>
      <c r="I4314" s="41"/>
      <c r="J4314" s="41"/>
      <c r="K4314" s="41"/>
      <c r="L4314" s="42"/>
      <c r="M4314" s="43"/>
    </row>
    <row r="4315" spans="1:13" ht="12.75" customHeight="1">
      <c r="A4315" s="42"/>
      <c r="B4315" s="50"/>
      <c r="C4315" s="39"/>
      <c r="D4315" s="38"/>
      <c r="E4315" s="40"/>
      <c r="F4315" s="41"/>
      <c r="G4315" s="41"/>
      <c r="H4315" s="41"/>
      <c r="I4315" s="41"/>
      <c r="J4315" s="41"/>
      <c r="K4315" s="41"/>
      <c r="L4315" s="42"/>
      <c r="M4315" s="43"/>
    </row>
    <row r="4316" spans="1:13" ht="12.75" customHeight="1">
      <c r="A4316" s="42"/>
      <c r="B4316" s="50"/>
      <c r="C4316" s="39"/>
      <c r="D4316" s="38"/>
      <c r="E4316" s="40"/>
      <c r="F4316" s="41"/>
      <c r="G4316" s="41"/>
      <c r="H4316" s="41"/>
      <c r="I4316" s="41"/>
      <c r="J4316" s="41"/>
      <c r="K4316" s="41"/>
      <c r="L4316" s="42"/>
      <c r="M4316" s="43"/>
    </row>
    <row r="4317" spans="1:13" ht="12.75" customHeight="1">
      <c r="A4317" s="42"/>
      <c r="B4317" s="50"/>
      <c r="C4317" s="39"/>
      <c r="D4317" s="38"/>
      <c r="E4317" s="40"/>
      <c r="F4317" s="41"/>
      <c r="G4317" s="41"/>
      <c r="H4317" s="41"/>
      <c r="I4317" s="41"/>
      <c r="J4317" s="41"/>
      <c r="K4317" s="41"/>
      <c r="L4317" s="42"/>
      <c r="M4317" s="43"/>
    </row>
    <row r="4318" spans="1:13" ht="12.75" customHeight="1">
      <c r="A4318" s="42"/>
      <c r="B4318" s="50"/>
      <c r="C4318" s="39"/>
      <c r="D4318" s="38"/>
      <c r="E4318" s="40"/>
      <c r="F4318" s="41"/>
      <c r="G4318" s="41"/>
      <c r="H4318" s="41"/>
      <c r="I4318" s="41"/>
      <c r="J4318" s="41"/>
      <c r="K4318" s="41"/>
      <c r="L4318" s="42"/>
      <c r="M4318" s="43"/>
    </row>
    <row r="4319" spans="1:13" ht="12.75" customHeight="1">
      <c r="A4319" s="42"/>
      <c r="B4319" s="50"/>
      <c r="C4319" s="39"/>
      <c r="D4319" s="38"/>
      <c r="E4319" s="40"/>
      <c r="F4319" s="41"/>
      <c r="G4319" s="41"/>
      <c r="H4319" s="41"/>
      <c r="I4319" s="41"/>
      <c r="J4319" s="41"/>
      <c r="K4319" s="41"/>
      <c r="L4319" s="42"/>
      <c r="M4319" s="43"/>
    </row>
    <row r="4320" spans="1:13" ht="12.75" customHeight="1">
      <c r="A4320" s="42"/>
      <c r="B4320" s="50"/>
      <c r="C4320" s="39"/>
      <c r="D4320" s="38"/>
      <c r="E4320" s="40"/>
      <c r="F4320" s="41"/>
      <c r="G4320" s="41"/>
      <c r="H4320" s="41"/>
      <c r="I4320" s="41"/>
      <c r="J4320" s="41"/>
      <c r="K4320" s="41"/>
      <c r="L4320" s="42"/>
      <c r="M4320" s="43"/>
    </row>
    <row r="4321" spans="1:13" ht="12.75" customHeight="1">
      <c r="A4321" s="42"/>
      <c r="B4321" s="50"/>
      <c r="C4321" s="39"/>
      <c r="D4321" s="38"/>
      <c r="E4321" s="40"/>
      <c r="F4321" s="41"/>
      <c r="G4321" s="41"/>
      <c r="H4321" s="41"/>
      <c r="I4321" s="41"/>
      <c r="J4321" s="41"/>
      <c r="K4321" s="41"/>
      <c r="L4321" s="42"/>
      <c r="M4321" s="43"/>
    </row>
    <row r="4322" spans="1:13" ht="12.75" customHeight="1">
      <c r="A4322" s="42"/>
      <c r="B4322" s="50"/>
      <c r="C4322" s="39"/>
      <c r="D4322" s="38"/>
      <c r="E4322" s="40"/>
      <c r="F4322" s="41"/>
      <c r="G4322" s="41"/>
      <c r="H4322" s="41"/>
      <c r="I4322" s="41"/>
      <c r="J4322" s="41"/>
      <c r="K4322" s="41"/>
      <c r="L4322" s="42"/>
      <c r="M4322" s="43"/>
    </row>
    <row r="4323" spans="1:13" ht="12.75" customHeight="1">
      <c r="A4323" s="42"/>
      <c r="B4323" s="50"/>
      <c r="C4323" s="39"/>
      <c r="D4323" s="38"/>
      <c r="E4323" s="40"/>
      <c r="F4323" s="41"/>
      <c r="G4323" s="41"/>
      <c r="H4323" s="41"/>
      <c r="I4323" s="41"/>
      <c r="J4323" s="41"/>
      <c r="K4323" s="41"/>
      <c r="L4323" s="42"/>
      <c r="M4323" s="43"/>
    </row>
    <row r="4324" spans="1:13" ht="12.75" customHeight="1">
      <c r="A4324" s="42"/>
      <c r="B4324" s="50"/>
      <c r="C4324" s="39"/>
      <c r="D4324" s="38"/>
      <c r="E4324" s="40"/>
      <c r="F4324" s="41"/>
      <c r="G4324" s="41"/>
      <c r="H4324" s="41"/>
      <c r="I4324" s="41"/>
      <c r="J4324" s="41"/>
      <c r="K4324" s="41"/>
      <c r="L4324" s="42"/>
      <c r="M4324" s="43"/>
    </row>
    <row r="4325" spans="1:13" ht="12.75" customHeight="1">
      <c r="A4325" s="42"/>
      <c r="B4325" s="50"/>
      <c r="C4325" s="39"/>
      <c r="D4325" s="38"/>
      <c r="E4325" s="40"/>
      <c r="F4325" s="41"/>
      <c r="G4325" s="41"/>
      <c r="H4325" s="41"/>
      <c r="I4325" s="41"/>
      <c r="J4325" s="41"/>
      <c r="K4325" s="41"/>
      <c r="L4325" s="42"/>
      <c r="M4325" s="43"/>
    </row>
    <row r="4326" spans="1:13" ht="12.75" customHeight="1">
      <c r="A4326" s="42"/>
      <c r="B4326" s="50"/>
      <c r="C4326" s="39"/>
      <c r="D4326" s="38"/>
      <c r="E4326" s="40"/>
      <c r="F4326" s="41"/>
      <c r="G4326" s="41"/>
      <c r="H4326" s="41"/>
      <c r="I4326" s="41"/>
      <c r="J4326" s="41"/>
      <c r="K4326" s="41"/>
      <c r="L4326" s="42"/>
      <c r="M4326" s="43"/>
    </row>
    <row r="4327" spans="1:13" ht="12.75" customHeight="1">
      <c r="A4327" s="42"/>
      <c r="B4327" s="50"/>
      <c r="C4327" s="39"/>
      <c r="D4327" s="38"/>
      <c r="E4327" s="40"/>
      <c r="F4327" s="41"/>
      <c r="G4327" s="41"/>
      <c r="H4327" s="41"/>
      <c r="I4327" s="41"/>
      <c r="J4327" s="41"/>
      <c r="K4327" s="41"/>
      <c r="L4327" s="42"/>
      <c r="M4327" s="43"/>
    </row>
    <row r="4328" spans="1:13" ht="12.75" customHeight="1">
      <c r="A4328" s="42"/>
      <c r="B4328" s="50"/>
      <c r="C4328" s="39"/>
      <c r="D4328" s="38"/>
      <c r="E4328" s="40"/>
      <c r="F4328" s="41"/>
      <c r="G4328" s="41"/>
      <c r="H4328" s="41"/>
      <c r="I4328" s="41"/>
      <c r="J4328" s="41"/>
      <c r="K4328" s="41"/>
      <c r="L4328" s="42"/>
      <c r="M4328" s="43"/>
    </row>
    <row r="4329" spans="1:13" ht="12.75" customHeight="1">
      <c r="A4329" s="42"/>
      <c r="B4329" s="50"/>
      <c r="C4329" s="39"/>
      <c r="D4329" s="38"/>
      <c r="E4329" s="40"/>
      <c r="F4329" s="41"/>
      <c r="G4329" s="41"/>
      <c r="H4329" s="41"/>
      <c r="I4329" s="41"/>
      <c r="J4329" s="41"/>
      <c r="K4329" s="41"/>
      <c r="L4329" s="42"/>
      <c r="M4329" s="43"/>
    </row>
    <row r="4330" spans="1:13" ht="12.75" customHeight="1">
      <c r="A4330" s="42"/>
      <c r="B4330" s="50"/>
      <c r="C4330" s="39"/>
      <c r="D4330" s="38"/>
      <c r="E4330" s="40"/>
      <c r="F4330" s="41"/>
      <c r="G4330" s="41"/>
      <c r="H4330" s="41"/>
      <c r="I4330" s="41"/>
      <c r="J4330" s="41"/>
      <c r="K4330" s="41"/>
      <c r="L4330" s="42"/>
      <c r="M4330" s="43"/>
    </row>
    <row r="4331" spans="1:13" ht="12.75" customHeight="1">
      <c r="A4331" s="42"/>
      <c r="B4331" s="50"/>
      <c r="C4331" s="39"/>
      <c r="D4331" s="38"/>
      <c r="E4331" s="40"/>
      <c r="F4331" s="41"/>
      <c r="G4331" s="41"/>
      <c r="H4331" s="41"/>
      <c r="I4331" s="41"/>
      <c r="J4331" s="41"/>
      <c r="K4331" s="41"/>
      <c r="L4331" s="42"/>
      <c r="M4331" s="43"/>
    </row>
    <row r="4332" spans="1:13" ht="12.75" customHeight="1">
      <c r="A4332" s="42"/>
      <c r="B4332" s="50"/>
      <c r="C4332" s="39"/>
      <c r="D4332" s="38"/>
      <c r="E4332" s="40"/>
      <c r="F4332" s="41"/>
      <c r="G4332" s="41"/>
      <c r="H4332" s="41"/>
      <c r="I4332" s="41"/>
      <c r="J4332" s="41"/>
      <c r="K4332" s="41"/>
      <c r="L4332" s="42"/>
      <c r="M4332" s="43"/>
    </row>
    <row r="4333" spans="1:13" ht="12.75" customHeight="1">
      <c r="A4333" s="42"/>
      <c r="B4333" s="50"/>
      <c r="C4333" s="39"/>
      <c r="D4333" s="38"/>
      <c r="E4333" s="49"/>
      <c r="F4333" s="41"/>
      <c r="G4333" s="41"/>
      <c r="H4333" s="41"/>
      <c r="I4333" s="41"/>
      <c r="J4333" s="41"/>
      <c r="K4333" s="41"/>
      <c r="L4333" s="42"/>
      <c r="M4333" s="43"/>
    </row>
    <row r="4334" spans="1:13" ht="12.75" customHeight="1">
      <c r="A4334" s="42"/>
      <c r="B4334" s="50"/>
      <c r="C4334" s="39"/>
      <c r="D4334" s="38"/>
      <c r="E4334" s="40"/>
      <c r="F4334" s="41"/>
      <c r="G4334" s="41"/>
      <c r="H4334" s="41"/>
      <c r="I4334" s="41"/>
      <c r="J4334" s="41"/>
      <c r="K4334" s="41"/>
      <c r="L4334" s="42"/>
      <c r="M4334" s="43"/>
    </row>
    <row r="4335" spans="1:13" ht="12.75" customHeight="1">
      <c r="A4335" s="42"/>
      <c r="B4335" s="50"/>
      <c r="C4335" s="39"/>
      <c r="D4335" s="38"/>
      <c r="E4335" s="40"/>
      <c r="F4335" s="41"/>
      <c r="G4335" s="41"/>
      <c r="H4335" s="41"/>
      <c r="I4335" s="41"/>
      <c r="J4335" s="41"/>
      <c r="K4335" s="41"/>
      <c r="L4335" s="42"/>
      <c r="M4335" s="43"/>
    </row>
    <row r="4336" spans="1:13" ht="12.75" customHeight="1">
      <c r="A4336" s="42"/>
      <c r="B4336" s="50"/>
      <c r="C4336" s="39"/>
      <c r="D4336" s="38"/>
      <c r="E4336" s="40"/>
      <c r="F4336" s="41"/>
      <c r="G4336" s="41"/>
      <c r="H4336" s="41"/>
      <c r="I4336" s="41"/>
      <c r="J4336" s="41"/>
      <c r="K4336" s="41"/>
      <c r="L4336" s="42"/>
      <c r="M4336" s="43"/>
    </row>
    <row r="4337" spans="1:13" ht="12.75" customHeight="1">
      <c r="A4337" s="42"/>
      <c r="B4337" s="50"/>
      <c r="C4337" s="39"/>
      <c r="D4337" s="38"/>
      <c r="E4337" s="40"/>
      <c r="F4337" s="41"/>
      <c r="G4337" s="41"/>
      <c r="H4337" s="41"/>
      <c r="I4337" s="41"/>
      <c r="J4337" s="41"/>
      <c r="K4337" s="41"/>
      <c r="L4337" s="42"/>
      <c r="M4337" s="43"/>
    </row>
    <row r="4338" spans="1:13" ht="12.75" customHeight="1">
      <c r="A4338" s="42"/>
      <c r="B4338" s="50"/>
      <c r="C4338" s="39"/>
      <c r="D4338" s="38"/>
      <c r="E4338" s="40"/>
      <c r="F4338" s="41"/>
      <c r="G4338" s="41"/>
      <c r="H4338" s="41"/>
      <c r="I4338" s="41"/>
      <c r="J4338" s="41"/>
      <c r="K4338" s="41"/>
      <c r="L4338" s="42"/>
      <c r="M4338" s="43"/>
    </row>
    <row r="4339" spans="1:13" ht="12.75" customHeight="1">
      <c r="A4339" s="42"/>
      <c r="B4339" s="50"/>
      <c r="C4339" s="39"/>
      <c r="D4339" s="38"/>
      <c r="E4339" s="40"/>
      <c r="F4339" s="41"/>
      <c r="G4339" s="41"/>
      <c r="H4339" s="41"/>
      <c r="I4339" s="41"/>
      <c r="J4339" s="41"/>
      <c r="K4339" s="41"/>
      <c r="L4339" s="42"/>
      <c r="M4339" s="43"/>
    </row>
    <row r="4340" spans="1:13" ht="12.75" customHeight="1">
      <c r="A4340" s="42"/>
      <c r="B4340" s="50"/>
      <c r="C4340" s="39"/>
      <c r="D4340" s="38"/>
      <c r="E4340" s="40"/>
      <c r="F4340" s="41"/>
      <c r="G4340" s="41"/>
      <c r="H4340" s="41"/>
      <c r="I4340" s="41"/>
      <c r="J4340" s="41"/>
      <c r="K4340" s="41"/>
      <c r="L4340" s="42"/>
      <c r="M4340" s="43"/>
    </row>
    <row r="4341" spans="1:13" ht="12.75" customHeight="1">
      <c r="A4341" s="42"/>
      <c r="B4341" s="50"/>
      <c r="C4341" s="39"/>
      <c r="D4341" s="38"/>
      <c r="E4341" s="40"/>
      <c r="F4341" s="41"/>
      <c r="G4341" s="41"/>
      <c r="H4341" s="41"/>
      <c r="I4341" s="41"/>
      <c r="J4341" s="41"/>
      <c r="K4341" s="41"/>
      <c r="L4341" s="42"/>
      <c r="M4341" s="43"/>
    </row>
    <row r="4342" spans="1:13" ht="12.75" customHeight="1">
      <c r="A4342" s="42"/>
      <c r="B4342" s="50"/>
      <c r="C4342" s="39"/>
      <c r="D4342" s="38"/>
      <c r="E4342" s="40"/>
      <c r="F4342" s="41"/>
      <c r="G4342" s="41"/>
      <c r="H4342" s="41"/>
      <c r="I4342" s="41"/>
      <c r="J4342" s="41"/>
      <c r="K4342" s="41"/>
      <c r="L4342" s="42"/>
      <c r="M4342" s="43"/>
    </row>
    <row r="4343" spans="1:13" ht="12.75" customHeight="1">
      <c r="A4343" s="42"/>
      <c r="B4343" s="50"/>
      <c r="C4343" s="39"/>
      <c r="D4343" s="38"/>
      <c r="E4343" s="40"/>
      <c r="F4343" s="41"/>
      <c r="G4343" s="41"/>
      <c r="H4343" s="41"/>
      <c r="I4343" s="41"/>
      <c r="J4343" s="41"/>
      <c r="K4343" s="41"/>
      <c r="L4343" s="42"/>
      <c r="M4343" s="43"/>
    </row>
    <row r="4344" spans="1:13" ht="12.75" customHeight="1">
      <c r="A4344" s="42"/>
      <c r="B4344" s="50"/>
      <c r="C4344" s="39"/>
      <c r="D4344" s="38"/>
      <c r="E4344" s="40"/>
      <c r="F4344" s="41"/>
      <c r="G4344" s="41"/>
      <c r="H4344" s="41"/>
      <c r="I4344" s="41"/>
      <c r="J4344" s="41"/>
      <c r="K4344" s="41"/>
      <c r="L4344" s="42"/>
      <c r="M4344" s="43"/>
    </row>
    <row r="4345" spans="1:13" ht="12.75" customHeight="1">
      <c r="A4345" s="42"/>
      <c r="B4345" s="50"/>
      <c r="C4345" s="39"/>
      <c r="D4345" s="38"/>
      <c r="E4345" s="40"/>
      <c r="F4345" s="41"/>
      <c r="G4345" s="41"/>
      <c r="H4345" s="41"/>
      <c r="I4345" s="41"/>
      <c r="J4345" s="41"/>
      <c r="K4345" s="41"/>
      <c r="L4345" s="42"/>
      <c r="M4345" s="43"/>
    </row>
    <row r="4346" spans="1:13" ht="12.75" customHeight="1">
      <c r="A4346" s="42"/>
      <c r="B4346" s="50"/>
      <c r="C4346" s="39"/>
      <c r="D4346" s="38"/>
      <c r="E4346" s="40"/>
      <c r="F4346" s="41"/>
      <c r="G4346" s="41"/>
      <c r="H4346" s="41"/>
      <c r="I4346" s="41"/>
      <c r="J4346" s="41"/>
      <c r="K4346" s="41"/>
      <c r="L4346" s="42"/>
      <c r="M4346" s="43"/>
    </row>
    <row r="4347" spans="1:13" ht="12.75" customHeight="1">
      <c r="A4347" s="42"/>
      <c r="B4347" s="50"/>
      <c r="C4347" s="39"/>
      <c r="D4347" s="38"/>
      <c r="E4347" s="40"/>
      <c r="F4347" s="41"/>
      <c r="G4347" s="41"/>
      <c r="H4347" s="41"/>
      <c r="I4347" s="41"/>
      <c r="J4347" s="41"/>
      <c r="K4347" s="41"/>
      <c r="L4347" s="42"/>
      <c r="M4347" s="43"/>
    </row>
    <row r="4348" spans="1:13" ht="12.75" customHeight="1">
      <c r="A4348" s="42"/>
      <c r="B4348" s="50"/>
      <c r="C4348" s="39"/>
      <c r="D4348" s="38"/>
      <c r="E4348" s="40"/>
      <c r="F4348" s="41"/>
      <c r="G4348" s="41"/>
      <c r="H4348" s="41"/>
      <c r="I4348" s="41"/>
      <c r="J4348" s="41"/>
      <c r="K4348" s="41"/>
      <c r="L4348" s="42"/>
      <c r="M4348" s="43"/>
    </row>
    <row r="4349" spans="1:13" ht="12.75" customHeight="1">
      <c r="A4349" s="42"/>
      <c r="B4349" s="50"/>
      <c r="C4349" s="39"/>
      <c r="D4349" s="38"/>
      <c r="E4349" s="40"/>
      <c r="F4349" s="41"/>
      <c r="G4349" s="41"/>
      <c r="H4349" s="41"/>
      <c r="I4349" s="41"/>
      <c r="J4349" s="41"/>
      <c r="K4349" s="41"/>
      <c r="L4349" s="42"/>
      <c r="M4349" s="43"/>
    </row>
    <row r="4350" spans="1:13" ht="12.75" customHeight="1">
      <c r="A4350" s="42"/>
      <c r="B4350" s="50"/>
      <c r="C4350" s="39"/>
      <c r="D4350" s="38"/>
      <c r="E4350" s="40"/>
      <c r="F4350" s="41"/>
      <c r="G4350" s="41"/>
      <c r="H4350" s="41"/>
      <c r="I4350" s="41"/>
      <c r="J4350" s="41"/>
      <c r="K4350" s="41"/>
      <c r="L4350" s="42"/>
      <c r="M4350" s="43"/>
    </row>
    <row r="4351" spans="1:13" ht="12.75" customHeight="1">
      <c r="A4351" s="42"/>
      <c r="B4351" s="50"/>
      <c r="C4351" s="39"/>
      <c r="D4351" s="38"/>
      <c r="E4351" s="40"/>
      <c r="F4351" s="41"/>
      <c r="G4351" s="41"/>
      <c r="H4351" s="41"/>
      <c r="I4351" s="41"/>
      <c r="J4351" s="41"/>
      <c r="K4351" s="41"/>
      <c r="L4351" s="42"/>
      <c r="M4351" s="43"/>
    </row>
    <row r="4352" spans="1:13" ht="12.75" customHeight="1">
      <c r="A4352" s="42"/>
      <c r="B4352" s="50"/>
      <c r="C4352" s="39"/>
      <c r="D4352" s="38"/>
      <c r="E4352" s="40"/>
      <c r="F4352" s="41"/>
      <c r="G4352" s="41"/>
      <c r="H4352" s="41"/>
      <c r="I4352" s="41"/>
      <c r="J4352" s="41"/>
      <c r="K4352" s="41"/>
      <c r="L4352" s="42"/>
      <c r="M4352" s="43"/>
    </row>
    <row r="4353" spans="1:13" ht="12.75" customHeight="1">
      <c r="A4353" s="42"/>
      <c r="B4353" s="50"/>
      <c r="C4353" s="39"/>
      <c r="D4353" s="38"/>
      <c r="E4353" s="40"/>
      <c r="F4353" s="41"/>
      <c r="G4353" s="41"/>
      <c r="H4353" s="41"/>
      <c r="I4353" s="41"/>
      <c r="J4353" s="41"/>
      <c r="K4353" s="41"/>
      <c r="L4353" s="42"/>
      <c r="M4353" s="43"/>
    </row>
    <row r="4354" spans="1:13" ht="12.75" customHeight="1">
      <c r="A4354" s="42"/>
      <c r="B4354" s="50"/>
      <c r="C4354" s="39"/>
      <c r="D4354" s="38"/>
      <c r="E4354" s="49"/>
      <c r="F4354" s="41"/>
      <c r="G4354" s="41"/>
      <c r="H4354" s="41"/>
      <c r="I4354" s="41"/>
      <c r="J4354" s="41"/>
      <c r="K4354" s="41"/>
      <c r="L4354" s="42"/>
      <c r="M4354" s="43"/>
    </row>
    <row r="4355" spans="1:13" ht="12.75" customHeight="1">
      <c r="A4355" s="42"/>
      <c r="B4355" s="50"/>
      <c r="C4355" s="39"/>
      <c r="D4355" s="38"/>
      <c r="E4355" s="40"/>
      <c r="F4355" s="41"/>
      <c r="G4355" s="41"/>
      <c r="H4355" s="41"/>
      <c r="I4355" s="41"/>
      <c r="J4355" s="41"/>
      <c r="K4355" s="41"/>
      <c r="L4355" s="42"/>
      <c r="M4355" s="43"/>
    </row>
    <row r="4356" spans="1:13" ht="12.75" customHeight="1">
      <c r="A4356" s="42"/>
      <c r="B4356" s="50"/>
      <c r="C4356" s="39"/>
      <c r="D4356" s="38"/>
      <c r="E4356" s="40"/>
      <c r="F4356" s="41"/>
      <c r="G4356" s="41"/>
      <c r="H4356" s="41"/>
      <c r="I4356" s="41"/>
      <c r="J4356" s="41"/>
      <c r="K4356" s="41"/>
      <c r="L4356" s="42"/>
      <c r="M4356" s="43"/>
    </row>
    <row r="4357" spans="1:13" ht="12.75" customHeight="1">
      <c r="A4357" s="42"/>
      <c r="B4357" s="50"/>
      <c r="C4357" s="39"/>
      <c r="D4357" s="38"/>
      <c r="E4357" s="40"/>
      <c r="F4357" s="41"/>
      <c r="G4357" s="41"/>
      <c r="H4357" s="41"/>
      <c r="I4357" s="41"/>
      <c r="J4357" s="41"/>
      <c r="K4357" s="41"/>
      <c r="L4357" s="42"/>
      <c r="M4357" s="43"/>
    </row>
    <row r="4358" spans="1:13" ht="12.75" customHeight="1">
      <c r="A4358" s="42"/>
      <c r="B4358" s="50"/>
      <c r="C4358" s="39"/>
      <c r="D4358" s="38"/>
      <c r="E4358" s="40"/>
      <c r="F4358" s="41"/>
      <c r="G4358" s="41"/>
      <c r="H4358" s="41"/>
      <c r="I4358" s="41"/>
      <c r="J4358" s="41"/>
      <c r="K4358" s="41"/>
      <c r="L4358" s="42"/>
      <c r="M4358" s="43"/>
    </row>
    <row r="4359" spans="1:13" ht="12.75" customHeight="1">
      <c r="A4359" s="42"/>
      <c r="B4359" s="50"/>
      <c r="C4359" s="39"/>
      <c r="D4359" s="38"/>
      <c r="E4359" s="40"/>
      <c r="F4359" s="41"/>
      <c r="G4359" s="41"/>
      <c r="H4359" s="41"/>
      <c r="I4359" s="41"/>
      <c r="J4359" s="41"/>
      <c r="K4359" s="41"/>
      <c r="L4359" s="42"/>
      <c r="M4359" s="43"/>
    </row>
    <row r="4360" spans="1:13" ht="12.75" customHeight="1">
      <c r="A4360" s="42"/>
      <c r="B4360" s="50"/>
      <c r="C4360" s="39"/>
      <c r="D4360" s="38"/>
      <c r="E4360" s="40"/>
      <c r="F4360" s="41"/>
      <c r="G4360" s="41"/>
      <c r="H4360" s="41"/>
      <c r="I4360" s="41"/>
      <c r="J4360" s="41"/>
      <c r="K4360" s="41"/>
      <c r="L4360" s="42"/>
      <c r="M4360" s="43"/>
    </row>
    <row r="4361" spans="1:13" ht="12.75" customHeight="1">
      <c r="A4361" s="42"/>
      <c r="B4361" s="50"/>
      <c r="C4361" s="39"/>
      <c r="D4361" s="38"/>
      <c r="E4361" s="40"/>
      <c r="F4361" s="41"/>
      <c r="G4361" s="41"/>
      <c r="H4361" s="41"/>
      <c r="I4361" s="41"/>
      <c r="J4361" s="41"/>
      <c r="K4361" s="41"/>
      <c r="L4361" s="42"/>
      <c r="M4361" s="43"/>
    </row>
    <row r="4362" spans="1:13" ht="12.75" customHeight="1">
      <c r="A4362" s="42"/>
      <c r="B4362" s="50"/>
      <c r="C4362" s="39"/>
      <c r="D4362" s="38"/>
      <c r="E4362" s="40"/>
      <c r="F4362" s="41"/>
      <c r="G4362" s="41"/>
      <c r="H4362" s="41"/>
      <c r="I4362" s="41"/>
      <c r="J4362" s="41"/>
      <c r="K4362" s="41"/>
      <c r="L4362" s="42"/>
      <c r="M4362" s="43"/>
    </row>
    <row r="4363" spans="1:13" ht="12.75" customHeight="1">
      <c r="A4363" s="42"/>
      <c r="B4363" s="50"/>
      <c r="C4363" s="39"/>
      <c r="D4363" s="38"/>
      <c r="E4363" s="40"/>
      <c r="F4363" s="41"/>
      <c r="G4363" s="41"/>
      <c r="H4363" s="41"/>
      <c r="I4363" s="41"/>
      <c r="J4363" s="41"/>
      <c r="K4363" s="41"/>
      <c r="L4363" s="42"/>
      <c r="M4363" s="43"/>
    </row>
    <row r="4364" spans="1:13" ht="12.75" customHeight="1">
      <c r="A4364" s="42"/>
      <c r="B4364" s="50"/>
      <c r="C4364" s="39"/>
      <c r="D4364" s="38"/>
      <c r="E4364" s="40"/>
      <c r="F4364" s="41"/>
      <c r="G4364" s="41"/>
      <c r="H4364" s="41"/>
      <c r="I4364" s="41"/>
      <c r="J4364" s="41"/>
      <c r="K4364" s="41"/>
      <c r="L4364" s="42"/>
      <c r="M4364" s="43"/>
    </row>
    <row r="4365" spans="1:13" ht="12.75" customHeight="1">
      <c r="A4365" s="42"/>
      <c r="B4365" s="50"/>
      <c r="C4365" s="39"/>
      <c r="D4365" s="38"/>
      <c r="E4365" s="40"/>
      <c r="F4365" s="41"/>
      <c r="G4365" s="41"/>
      <c r="H4365" s="41"/>
      <c r="I4365" s="41"/>
      <c r="J4365" s="41"/>
      <c r="K4365" s="41"/>
      <c r="L4365" s="42"/>
      <c r="M4365" s="43"/>
    </row>
    <row r="4366" spans="1:13" ht="12.75" customHeight="1">
      <c r="A4366" s="42"/>
      <c r="B4366" s="50"/>
      <c r="C4366" s="39"/>
      <c r="D4366" s="38"/>
      <c r="E4366" s="40"/>
      <c r="F4366" s="41"/>
      <c r="G4366" s="41"/>
      <c r="H4366" s="41"/>
      <c r="I4366" s="41"/>
      <c r="J4366" s="41"/>
      <c r="K4366" s="41"/>
      <c r="L4366" s="42"/>
      <c r="M4366" s="43"/>
    </row>
    <row r="4367" spans="1:13" ht="12.75" customHeight="1">
      <c r="A4367" s="42"/>
      <c r="B4367" s="50"/>
      <c r="C4367" s="39"/>
      <c r="D4367" s="38"/>
      <c r="E4367" s="40"/>
      <c r="F4367" s="41"/>
      <c r="G4367" s="41"/>
      <c r="H4367" s="41"/>
      <c r="I4367" s="41"/>
      <c r="J4367" s="41"/>
      <c r="K4367" s="41"/>
      <c r="L4367" s="42"/>
      <c r="M4367" s="43"/>
    </row>
    <row r="4368" spans="1:13" ht="12.75" customHeight="1">
      <c r="A4368" s="42"/>
      <c r="B4368" s="50"/>
      <c r="C4368" s="39"/>
      <c r="D4368" s="38"/>
      <c r="E4368" s="40"/>
      <c r="F4368" s="41"/>
      <c r="G4368" s="41"/>
      <c r="H4368" s="41"/>
      <c r="I4368" s="41"/>
      <c r="J4368" s="41"/>
      <c r="K4368" s="41"/>
      <c r="L4368" s="42"/>
      <c r="M4368" s="43"/>
    </row>
    <row r="4369" spans="1:13" ht="12.75" customHeight="1">
      <c r="A4369" s="42"/>
      <c r="B4369" s="50"/>
      <c r="C4369" s="39"/>
      <c r="D4369" s="38"/>
      <c r="E4369" s="40"/>
      <c r="F4369" s="41"/>
      <c r="G4369" s="41"/>
      <c r="H4369" s="41"/>
      <c r="I4369" s="41"/>
      <c r="J4369" s="41"/>
      <c r="K4369" s="41"/>
      <c r="L4369" s="42"/>
      <c r="M4369" s="43"/>
    </row>
    <row r="4370" spans="1:13" ht="12.75" customHeight="1">
      <c r="A4370" s="42"/>
      <c r="B4370" s="50"/>
      <c r="C4370" s="39"/>
      <c r="D4370" s="38"/>
      <c r="E4370" s="40"/>
      <c r="F4370" s="41"/>
      <c r="G4370" s="41"/>
      <c r="H4370" s="41"/>
      <c r="I4370" s="41"/>
      <c r="J4370" s="41"/>
      <c r="K4370" s="41"/>
      <c r="L4370" s="42"/>
      <c r="M4370" s="43"/>
    </row>
    <row r="4371" spans="1:13" ht="12.75" customHeight="1">
      <c r="A4371" s="42"/>
      <c r="B4371" s="50"/>
      <c r="C4371" s="39"/>
      <c r="D4371" s="38"/>
      <c r="E4371" s="40"/>
      <c r="F4371" s="41"/>
      <c r="G4371" s="41"/>
      <c r="H4371" s="41"/>
      <c r="I4371" s="41"/>
      <c r="J4371" s="41"/>
      <c r="K4371" s="41"/>
      <c r="L4371" s="42"/>
      <c r="M4371" s="43"/>
    </row>
    <row r="4372" spans="1:13" ht="12.75" customHeight="1">
      <c r="A4372" s="42"/>
      <c r="B4372" s="50"/>
      <c r="C4372" s="39"/>
      <c r="D4372" s="38"/>
      <c r="E4372" s="40"/>
      <c r="F4372" s="41"/>
      <c r="G4372" s="41"/>
      <c r="H4372" s="41"/>
      <c r="I4372" s="41"/>
      <c r="J4372" s="41"/>
      <c r="K4372" s="41"/>
      <c r="L4372" s="42"/>
      <c r="M4372" s="43"/>
    </row>
    <row r="4373" spans="1:13" ht="12.75" customHeight="1">
      <c r="A4373" s="42"/>
      <c r="B4373" s="50"/>
      <c r="C4373" s="39"/>
      <c r="D4373" s="38"/>
      <c r="E4373" s="40"/>
      <c r="F4373" s="41"/>
      <c r="G4373" s="41"/>
      <c r="H4373" s="41"/>
      <c r="I4373" s="41"/>
      <c r="J4373" s="41"/>
      <c r="K4373" s="41"/>
      <c r="L4373" s="42"/>
      <c r="M4373" s="43"/>
    </row>
    <row r="4374" spans="1:13" ht="12.75" customHeight="1">
      <c r="A4374" s="42"/>
      <c r="B4374" s="50"/>
      <c r="C4374" s="39"/>
      <c r="D4374" s="38"/>
      <c r="E4374" s="40"/>
      <c r="F4374" s="41"/>
      <c r="G4374" s="41"/>
      <c r="H4374" s="41"/>
      <c r="I4374" s="41"/>
      <c r="J4374" s="41"/>
      <c r="K4374" s="41"/>
      <c r="L4374" s="42"/>
      <c r="M4374" s="43"/>
    </row>
    <row r="4375" spans="1:13" ht="12.75" customHeight="1">
      <c r="A4375" s="42"/>
      <c r="B4375" s="50"/>
      <c r="C4375" s="39"/>
      <c r="D4375" s="38"/>
      <c r="E4375" s="49"/>
      <c r="F4375" s="41"/>
      <c r="G4375" s="41"/>
      <c r="H4375" s="41"/>
      <c r="I4375" s="41"/>
      <c r="J4375" s="41"/>
      <c r="K4375" s="41"/>
      <c r="L4375" s="42"/>
      <c r="M4375" s="43"/>
    </row>
    <row r="4376" spans="1:13" ht="12.75" customHeight="1">
      <c r="A4376" s="42"/>
      <c r="B4376" s="50"/>
      <c r="C4376" s="39"/>
      <c r="D4376" s="38"/>
      <c r="E4376" s="40"/>
      <c r="F4376" s="41"/>
      <c r="G4376" s="41"/>
      <c r="H4376" s="41"/>
      <c r="I4376" s="41"/>
      <c r="J4376" s="41"/>
      <c r="K4376" s="41"/>
      <c r="L4376" s="42"/>
      <c r="M4376" s="43"/>
    </row>
    <row r="4377" spans="1:13" ht="12.75" customHeight="1">
      <c r="A4377" s="42"/>
      <c r="B4377" s="50"/>
      <c r="C4377" s="39"/>
      <c r="D4377" s="38"/>
      <c r="E4377" s="40"/>
      <c r="F4377" s="41"/>
      <c r="G4377" s="41"/>
      <c r="H4377" s="41"/>
      <c r="I4377" s="41"/>
      <c r="J4377" s="41"/>
      <c r="K4377" s="41"/>
      <c r="L4377" s="42"/>
      <c r="M4377" s="43"/>
    </row>
    <row r="4378" spans="1:13" ht="12.75" customHeight="1">
      <c r="A4378" s="42"/>
      <c r="B4378" s="50"/>
      <c r="C4378" s="39"/>
      <c r="D4378" s="38"/>
      <c r="E4378" s="40"/>
      <c r="F4378" s="41"/>
      <c r="G4378" s="41"/>
      <c r="H4378" s="41"/>
      <c r="I4378" s="41"/>
      <c r="J4378" s="41"/>
      <c r="K4378" s="41"/>
      <c r="L4378" s="42"/>
      <c r="M4378" s="43"/>
    </row>
    <row r="4379" spans="1:13" ht="12.75" customHeight="1">
      <c r="A4379" s="42"/>
      <c r="B4379" s="50"/>
      <c r="C4379" s="39"/>
      <c r="D4379" s="38"/>
      <c r="E4379" s="40"/>
      <c r="F4379" s="41"/>
      <c r="G4379" s="41"/>
      <c r="H4379" s="41"/>
      <c r="I4379" s="41"/>
      <c r="J4379" s="41"/>
      <c r="K4379" s="41"/>
      <c r="L4379" s="42"/>
      <c r="M4379" s="43"/>
    </row>
    <row r="4380" spans="1:13" ht="12.75" customHeight="1">
      <c r="A4380" s="42"/>
      <c r="B4380" s="50"/>
      <c r="C4380" s="39"/>
      <c r="D4380" s="38"/>
      <c r="E4380" s="40"/>
      <c r="F4380" s="41"/>
      <c r="G4380" s="41"/>
      <c r="H4380" s="41"/>
      <c r="I4380" s="41"/>
      <c r="J4380" s="41"/>
      <c r="K4380" s="41"/>
      <c r="L4380" s="42"/>
      <c r="M4380" s="43"/>
    </row>
    <row r="4381" spans="1:13" ht="12.75" customHeight="1">
      <c r="A4381" s="42"/>
      <c r="B4381" s="50"/>
      <c r="C4381" s="39"/>
      <c r="D4381" s="38"/>
      <c r="E4381" s="40"/>
      <c r="F4381" s="41"/>
      <c r="G4381" s="41"/>
      <c r="H4381" s="41"/>
      <c r="I4381" s="41"/>
      <c r="J4381" s="41"/>
      <c r="K4381" s="41"/>
      <c r="L4381" s="42"/>
      <c r="M4381" s="43"/>
    </row>
    <row r="4382" spans="1:13" ht="12.75" customHeight="1">
      <c r="A4382" s="42"/>
      <c r="B4382" s="50"/>
      <c r="C4382" s="39"/>
      <c r="D4382" s="38"/>
      <c r="E4382" s="40"/>
      <c r="F4382" s="41"/>
      <c r="G4382" s="41"/>
      <c r="H4382" s="41"/>
      <c r="I4382" s="41"/>
      <c r="J4382" s="41"/>
      <c r="K4382" s="41"/>
      <c r="L4382" s="42"/>
      <c r="M4382" s="43"/>
    </row>
    <row r="4383" spans="1:13" ht="12.75" customHeight="1">
      <c r="A4383" s="42"/>
      <c r="B4383" s="50"/>
      <c r="C4383" s="39"/>
      <c r="D4383" s="38"/>
      <c r="E4383" s="40"/>
      <c r="F4383" s="41"/>
      <c r="G4383" s="41"/>
      <c r="H4383" s="41"/>
      <c r="I4383" s="41"/>
      <c r="J4383" s="41"/>
      <c r="K4383" s="41"/>
      <c r="L4383" s="42"/>
      <c r="M4383" s="43"/>
    </row>
    <row r="4384" spans="1:13" ht="12.75" customHeight="1">
      <c r="A4384" s="42"/>
      <c r="B4384" s="50"/>
      <c r="C4384" s="39"/>
      <c r="D4384" s="38"/>
      <c r="E4384" s="40"/>
      <c r="F4384" s="41"/>
      <c r="G4384" s="41"/>
      <c r="H4384" s="41"/>
      <c r="I4384" s="41"/>
      <c r="J4384" s="41"/>
      <c r="K4384" s="41"/>
      <c r="L4384" s="42"/>
      <c r="M4384" s="43"/>
    </row>
    <row r="4385" spans="1:13" ht="12.75" customHeight="1">
      <c r="A4385" s="42"/>
      <c r="B4385" s="50"/>
      <c r="C4385" s="39"/>
      <c r="D4385" s="38"/>
      <c r="E4385" s="40"/>
      <c r="F4385" s="41"/>
      <c r="G4385" s="41"/>
      <c r="H4385" s="41"/>
      <c r="I4385" s="41"/>
      <c r="J4385" s="41"/>
      <c r="K4385" s="41"/>
      <c r="L4385" s="42"/>
      <c r="M4385" s="43"/>
    </row>
    <row r="4386" spans="1:13" ht="12.75" customHeight="1">
      <c r="A4386" s="42"/>
      <c r="B4386" s="50"/>
      <c r="C4386" s="39"/>
      <c r="D4386" s="38"/>
      <c r="E4386" s="40"/>
      <c r="F4386" s="41"/>
      <c r="G4386" s="41"/>
      <c r="H4386" s="41"/>
      <c r="I4386" s="41"/>
      <c r="J4386" s="41"/>
      <c r="K4386" s="41"/>
      <c r="L4386" s="42"/>
      <c r="M4386" s="43"/>
    </row>
    <row r="4387" spans="1:13" ht="12.75" customHeight="1">
      <c r="A4387" s="42"/>
      <c r="B4387" s="50"/>
      <c r="C4387" s="39"/>
      <c r="D4387" s="38"/>
      <c r="E4387" s="40"/>
      <c r="F4387" s="41"/>
      <c r="G4387" s="41"/>
      <c r="H4387" s="41"/>
      <c r="I4387" s="41"/>
      <c r="J4387" s="41"/>
      <c r="K4387" s="41"/>
      <c r="L4387" s="42"/>
      <c r="M4387" s="43"/>
    </row>
    <row r="4388" spans="1:13" ht="12.75" customHeight="1">
      <c r="A4388" s="42"/>
      <c r="B4388" s="50"/>
      <c r="C4388" s="39"/>
      <c r="D4388" s="38"/>
      <c r="E4388" s="40"/>
      <c r="F4388" s="41"/>
      <c r="G4388" s="41"/>
      <c r="H4388" s="41"/>
      <c r="I4388" s="41"/>
      <c r="J4388" s="41"/>
      <c r="K4388" s="41"/>
      <c r="L4388" s="42"/>
      <c r="M4388" s="43"/>
    </row>
    <row r="4389" spans="1:13" ht="12.75" customHeight="1">
      <c r="A4389" s="42"/>
      <c r="B4389" s="50"/>
      <c r="C4389" s="39"/>
      <c r="D4389" s="38"/>
      <c r="E4389" s="40"/>
      <c r="F4389" s="41"/>
      <c r="G4389" s="41"/>
      <c r="H4389" s="41"/>
      <c r="I4389" s="41"/>
      <c r="J4389" s="41"/>
      <c r="K4389" s="41"/>
      <c r="L4389" s="42"/>
      <c r="M4389" s="43"/>
    </row>
    <row r="4390" spans="1:13" ht="12.75" customHeight="1">
      <c r="A4390" s="42"/>
      <c r="B4390" s="50"/>
      <c r="C4390" s="39"/>
      <c r="D4390" s="38"/>
      <c r="E4390" s="40"/>
      <c r="F4390" s="41"/>
      <c r="G4390" s="41"/>
      <c r="H4390" s="41"/>
      <c r="I4390" s="41"/>
      <c r="J4390" s="41"/>
      <c r="K4390" s="41"/>
      <c r="L4390" s="42"/>
      <c r="M4390" s="43"/>
    </row>
    <row r="4391" spans="1:13" ht="12.75" customHeight="1">
      <c r="A4391" s="42"/>
      <c r="B4391" s="50"/>
      <c r="C4391" s="39"/>
      <c r="D4391" s="38"/>
      <c r="E4391" s="40"/>
      <c r="F4391" s="41"/>
      <c r="G4391" s="41"/>
      <c r="H4391" s="41"/>
      <c r="I4391" s="41"/>
      <c r="J4391" s="41"/>
      <c r="K4391" s="41"/>
      <c r="L4391" s="42"/>
      <c r="M4391" s="43"/>
    </row>
    <row r="4392" spans="1:13" ht="12.75" customHeight="1">
      <c r="A4392" s="42"/>
      <c r="B4392" s="50"/>
      <c r="C4392" s="39"/>
      <c r="D4392" s="38"/>
      <c r="E4392" s="40"/>
      <c r="F4392" s="41"/>
      <c r="G4392" s="41"/>
      <c r="H4392" s="41"/>
      <c r="I4392" s="41"/>
      <c r="J4392" s="41"/>
      <c r="K4392" s="41"/>
      <c r="L4392" s="42"/>
      <c r="M4392" s="43"/>
    </row>
    <row r="4393" spans="1:13" ht="12.75" customHeight="1">
      <c r="A4393" s="42"/>
      <c r="B4393" s="50"/>
      <c r="C4393" s="39"/>
      <c r="D4393" s="38"/>
      <c r="E4393" s="40"/>
      <c r="F4393" s="41"/>
      <c r="G4393" s="41"/>
      <c r="H4393" s="41"/>
      <c r="I4393" s="41"/>
      <c r="J4393" s="41"/>
      <c r="K4393" s="41"/>
      <c r="L4393" s="42"/>
      <c r="M4393" s="43"/>
    </row>
    <row r="4394" spans="1:13" ht="12.75" customHeight="1">
      <c r="A4394" s="42"/>
      <c r="B4394" s="50"/>
      <c r="C4394" s="39"/>
      <c r="D4394" s="38"/>
      <c r="E4394" s="40"/>
      <c r="F4394" s="41"/>
      <c r="G4394" s="41"/>
      <c r="H4394" s="41"/>
      <c r="I4394" s="41"/>
      <c r="J4394" s="41"/>
      <c r="K4394" s="41"/>
      <c r="L4394" s="42"/>
      <c r="M4394" s="43"/>
    </row>
    <row r="4395" spans="1:13" ht="12.75" customHeight="1">
      <c r="A4395" s="42"/>
      <c r="B4395" s="50"/>
      <c r="C4395" s="39"/>
      <c r="D4395" s="38"/>
      <c r="E4395" s="40"/>
      <c r="F4395" s="41"/>
      <c r="G4395" s="41"/>
      <c r="H4395" s="41"/>
      <c r="I4395" s="41"/>
      <c r="J4395" s="41"/>
      <c r="K4395" s="41"/>
      <c r="L4395" s="42"/>
      <c r="M4395" s="43"/>
    </row>
    <row r="4396" spans="1:13" ht="12.75" customHeight="1">
      <c r="A4396" s="42"/>
      <c r="B4396" s="50"/>
      <c r="C4396" s="39"/>
      <c r="D4396" s="38"/>
      <c r="E4396" s="49"/>
      <c r="F4396" s="41"/>
      <c r="G4396" s="41"/>
      <c r="H4396" s="41"/>
      <c r="I4396" s="41"/>
      <c r="J4396" s="41"/>
      <c r="K4396" s="41"/>
      <c r="L4396" s="42"/>
      <c r="M4396" s="43"/>
    </row>
    <row r="4397" spans="1:13" ht="12.75" customHeight="1">
      <c r="A4397" s="42"/>
      <c r="B4397" s="50"/>
      <c r="C4397" s="39"/>
      <c r="D4397" s="38"/>
      <c r="E4397" s="40"/>
      <c r="F4397" s="41"/>
      <c r="G4397" s="41"/>
      <c r="H4397" s="41"/>
      <c r="I4397" s="41"/>
      <c r="J4397" s="41"/>
      <c r="K4397" s="41"/>
      <c r="L4397" s="42"/>
      <c r="M4397" s="43"/>
    </row>
    <row r="4398" spans="1:13" ht="12.75" customHeight="1">
      <c r="A4398" s="42"/>
      <c r="B4398" s="50"/>
      <c r="C4398" s="39"/>
      <c r="D4398" s="38"/>
      <c r="E4398" s="40"/>
      <c r="F4398" s="41"/>
      <c r="G4398" s="41"/>
      <c r="H4398" s="41"/>
      <c r="I4398" s="41"/>
      <c r="J4398" s="41"/>
      <c r="K4398" s="41"/>
      <c r="L4398" s="42"/>
      <c r="M4398" s="43"/>
    </row>
    <row r="4399" spans="1:13" ht="12.75" customHeight="1">
      <c r="A4399" s="42"/>
      <c r="B4399" s="50"/>
      <c r="C4399" s="39"/>
      <c r="D4399" s="38"/>
      <c r="E4399" s="40"/>
      <c r="F4399" s="41"/>
      <c r="G4399" s="41"/>
      <c r="H4399" s="41"/>
      <c r="I4399" s="41"/>
      <c r="J4399" s="41"/>
      <c r="K4399" s="41"/>
      <c r="L4399" s="42"/>
      <c r="M4399" s="43"/>
    </row>
    <row r="4400" spans="1:13" ht="12.75" customHeight="1">
      <c r="A4400" s="42"/>
      <c r="B4400" s="50"/>
      <c r="C4400" s="39"/>
      <c r="D4400" s="38"/>
      <c r="E4400" s="40"/>
      <c r="F4400" s="41"/>
      <c r="G4400" s="41"/>
      <c r="H4400" s="41"/>
      <c r="I4400" s="41"/>
      <c r="J4400" s="41"/>
      <c r="K4400" s="41"/>
      <c r="L4400" s="42"/>
      <c r="M4400" s="43"/>
    </row>
    <row r="4401" spans="1:13" ht="12.75" customHeight="1">
      <c r="A4401" s="42"/>
      <c r="B4401" s="50"/>
      <c r="C4401" s="39"/>
      <c r="D4401" s="38"/>
      <c r="E4401" s="40"/>
      <c r="F4401" s="41"/>
      <c r="G4401" s="41"/>
      <c r="H4401" s="41"/>
      <c r="I4401" s="41"/>
      <c r="J4401" s="41"/>
      <c r="K4401" s="41"/>
      <c r="L4401" s="42"/>
      <c r="M4401" s="43"/>
    </row>
    <row r="4402" spans="1:13" ht="12.75" customHeight="1">
      <c r="A4402" s="42"/>
      <c r="B4402" s="50"/>
      <c r="C4402" s="39"/>
      <c r="D4402" s="38"/>
      <c r="E4402" s="40"/>
      <c r="F4402" s="41"/>
      <c r="G4402" s="41"/>
      <c r="H4402" s="41"/>
      <c r="I4402" s="41"/>
      <c r="J4402" s="41"/>
      <c r="K4402" s="41"/>
      <c r="L4402" s="42"/>
      <c r="M4402" s="43"/>
    </row>
    <row r="4403" spans="1:13" ht="12.75" customHeight="1">
      <c r="A4403" s="42"/>
      <c r="B4403" s="50"/>
      <c r="C4403" s="39"/>
      <c r="D4403" s="38"/>
      <c r="E4403" s="40"/>
      <c r="F4403" s="41"/>
      <c r="G4403" s="41"/>
      <c r="H4403" s="41"/>
      <c r="I4403" s="41"/>
      <c r="J4403" s="41"/>
      <c r="K4403" s="41"/>
      <c r="L4403" s="42"/>
      <c r="M4403" s="43"/>
    </row>
    <row r="4404" spans="1:13" ht="12.75" customHeight="1">
      <c r="A4404" s="42"/>
      <c r="B4404" s="50"/>
      <c r="C4404" s="39"/>
      <c r="D4404" s="38"/>
      <c r="E4404" s="40"/>
      <c r="F4404" s="41"/>
      <c r="G4404" s="41"/>
      <c r="H4404" s="41"/>
      <c r="I4404" s="41"/>
      <c r="J4404" s="41"/>
      <c r="K4404" s="41"/>
      <c r="L4404" s="42"/>
      <c r="M4404" s="43"/>
    </row>
    <row r="4405" spans="1:13" ht="12.75" customHeight="1">
      <c r="A4405" s="42"/>
      <c r="B4405" s="50"/>
      <c r="C4405" s="39"/>
      <c r="D4405" s="38"/>
      <c r="E4405" s="40"/>
      <c r="F4405" s="41"/>
      <c r="G4405" s="41"/>
      <c r="H4405" s="41"/>
      <c r="I4405" s="41"/>
      <c r="J4405" s="41"/>
      <c r="K4405" s="41"/>
      <c r="L4405" s="42"/>
      <c r="M4405" s="43"/>
    </row>
    <row r="4406" spans="1:13" ht="12.75" customHeight="1">
      <c r="A4406" s="42"/>
      <c r="B4406" s="50"/>
      <c r="C4406" s="39"/>
      <c r="D4406" s="38"/>
      <c r="E4406" s="40"/>
      <c r="F4406" s="41"/>
      <c r="G4406" s="41"/>
      <c r="H4406" s="41"/>
      <c r="I4406" s="41"/>
      <c r="J4406" s="41"/>
      <c r="K4406" s="41"/>
      <c r="L4406" s="42"/>
      <c r="M4406" s="43"/>
    </row>
    <row r="4407" spans="1:13" ht="12.75" customHeight="1">
      <c r="A4407" s="42"/>
      <c r="B4407" s="50"/>
      <c r="C4407" s="39"/>
      <c r="D4407" s="38"/>
      <c r="E4407" s="40"/>
      <c r="F4407" s="41"/>
      <c r="G4407" s="41"/>
      <c r="H4407" s="41"/>
      <c r="I4407" s="41"/>
      <c r="J4407" s="41"/>
      <c r="K4407" s="41"/>
      <c r="L4407" s="42"/>
      <c r="M4407" s="43"/>
    </row>
    <row r="4408" spans="1:13" ht="12.75" customHeight="1">
      <c r="A4408" s="42"/>
      <c r="B4408" s="50"/>
      <c r="C4408" s="39"/>
      <c r="D4408" s="38"/>
      <c r="E4408" s="40"/>
      <c r="F4408" s="41"/>
      <c r="G4408" s="41"/>
      <c r="H4408" s="41"/>
      <c r="I4408" s="41"/>
      <c r="J4408" s="41"/>
      <c r="K4408" s="41"/>
      <c r="L4408" s="42"/>
      <c r="M4408" s="43"/>
    </row>
    <row r="4409" spans="1:13" ht="12.75" customHeight="1">
      <c r="A4409" s="42"/>
      <c r="B4409" s="50"/>
      <c r="C4409" s="39"/>
      <c r="D4409" s="38"/>
      <c r="E4409" s="40"/>
      <c r="F4409" s="41"/>
      <c r="G4409" s="41"/>
      <c r="H4409" s="41"/>
      <c r="I4409" s="41"/>
      <c r="J4409" s="41"/>
      <c r="K4409" s="41"/>
      <c r="L4409" s="42"/>
      <c r="M4409" s="43"/>
    </row>
    <row r="4410" spans="1:13" ht="12.75" customHeight="1">
      <c r="A4410" s="42"/>
      <c r="B4410" s="50"/>
      <c r="C4410" s="39"/>
      <c r="D4410" s="38"/>
      <c r="E4410" s="40"/>
      <c r="F4410" s="41"/>
      <c r="G4410" s="41"/>
      <c r="H4410" s="41"/>
      <c r="I4410" s="41"/>
      <c r="J4410" s="41"/>
      <c r="K4410" s="41"/>
      <c r="L4410" s="42"/>
      <c r="M4410" s="43"/>
    </row>
    <row r="4411" spans="1:13" ht="12.75" customHeight="1">
      <c r="A4411" s="42"/>
      <c r="B4411" s="50"/>
      <c r="C4411" s="39"/>
      <c r="D4411" s="38"/>
      <c r="E4411" s="40"/>
      <c r="F4411" s="41"/>
      <c r="G4411" s="41"/>
      <c r="H4411" s="41"/>
      <c r="I4411" s="41"/>
      <c r="J4411" s="41"/>
      <c r="K4411" s="41"/>
      <c r="L4411" s="42"/>
      <c r="M4411" s="43"/>
    </row>
    <row r="4412" spans="1:13" ht="12.75" customHeight="1">
      <c r="A4412" s="42"/>
      <c r="B4412" s="50"/>
      <c r="C4412" s="39"/>
      <c r="D4412" s="38"/>
      <c r="E4412" s="40"/>
      <c r="F4412" s="41"/>
      <c r="G4412" s="41"/>
      <c r="H4412" s="41"/>
      <c r="I4412" s="41"/>
      <c r="J4412" s="41"/>
      <c r="K4412" s="41"/>
      <c r="L4412" s="42"/>
      <c r="M4412" s="43"/>
    </row>
    <row r="4413" spans="1:13" ht="12.75" customHeight="1">
      <c r="A4413" s="42"/>
      <c r="B4413" s="50"/>
      <c r="C4413" s="39"/>
      <c r="D4413" s="38"/>
      <c r="E4413" s="40"/>
      <c r="F4413" s="41"/>
      <c r="G4413" s="41"/>
      <c r="H4413" s="41"/>
      <c r="I4413" s="41"/>
      <c r="J4413" s="41"/>
      <c r="K4413" s="41"/>
      <c r="L4413" s="42"/>
      <c r="M4413" s="43"/>
    </row>
    <row r="4414" spans="1:13" ht="12.75" customHeight="1">
      <c r="A4414" s="42"/>
      <c r="B4414" s="50"/>
      <c r="C4414" s="39"/>
      <c r="D4414" s="38"/>
      <c r="E4414" s="40"/>
      <c r="F4414" s="41"/>
      <c r="G4414" s="41"/>
      <c r="H4414" s="41"/>
      <c r="I4414" s="41"/>
      <c r="J4414" s="41"/>
      <c r="K4414" s="41"/>
      <c r="L4414" s="42"/>
      <c r="M4414" s="43"/>
    </row>
    <row r="4415" spans="1:13" ht="12.75" customHeight="1">
      <c r="A4415" s="42"/>
      <c r="B4415" s="50"/>
      <c r="C4415" s="39"/>
      <c r="D4415" s="38"/>
      <c r="E4415" s="40"/>
      <c r="F4415" s="41"/>
      <c r="G4415" s="41"/>
      <c r="H4415" s="41"/>
      <c r="I4415" s="41"/>
      <c r="J4415" s="41"/>
      <c r="K4415" s="41"/>
      <c r="L4415" s="42"/>
      <c r="M4415" s="43"/>
    </row>
    <row r="4416" spans="1:13" ht="12.75" customHeight="1">
      <c r="A4416" s="42"/>
      <c r="B4416" s="50"/>
      <c r="C4416" s="39"/>
      <c r="D4416" s="38"/>
      <c r="E4416" s="40"/>
      <c r="F4416" s="41"/>
      <c r="G4416" s="41"/>
      <c r="H4416" s="41"/>
      <c r="I4416" s="41"/>
      <c r="J4416" s="41"/>
      <c r="K4416" s="41"/>
      <c r="L4416" s="42"/>
      <c r="M4416" s="43"/>
    </row>
    <row r="4417" spans="1:13" ht="12.75" customHeight="1">
      <c r="A4417" s="42"/>
      <c r="B4417" s="50"/>
      <c r="C4417" s="39"/>
      <c r="D4417" s="38"/>
      <c r="E4417" s="49"/>
      <c r="F4417" s="41"/>
      <c r="G4417" s="41"/>
      <c r="H4417" s="41"/>
      <c r="I4417" s="41"/>
      <c r="J4417" s="41"/>
      <c r="K4417" s="41"/>
      <c r="L4417" s="42"/>
      <c r="M4417" s="43"/>
    </row>
    <row r="4418" spans="1:13" ht="12.75" customHeight="1">
      <c r="A4418" s="42"/>
      <c r="B4418" s="50"/>
      <c r="C4418" s="39"/>
      <c r="D4418" s="38"/>
      <c r="E4418" s="40"/>
      <c r="F4418" s="41"/>
      <c r="G4418" s="41"/>
      <c r="H4418" s="41"/>
      <c r="I4418" s="41"/>
      <c r="J4418" s="41"/>
      <c r="K4418" s="41"/>
      <c r="L4418" s="42"/>
      <c r="M4418" s="43"/>
    </row>
    <row r="4419" spans="1:13" ht="12.75" customHeight="1">
      <c r="A4419" s="42"/>
      <c r="B4419" s="50"/>
      <c r="C4419" s="39"/>
      <c r="D4419" s="38"/>
      <c r="E4419" s="40"/>
      <c r="F4419" s="41"/>
      <c r="G4419" s="41"/>
      <c r="H4419" s="41"/>
      <c r="I4419" s="41"/>
      <c r="J4419" s="41"/>
      <c r="K4419" s="41"/>
      <c r="L4419" s="42"/>
      <c r="M4419" s="43"/>
    </row>
    <row r="4420" spans="1:13" ht="12.75" customHeight="1">
      <c r="A4420" s="42"/>
      <c r="B4420" s="50"/>
      <c r="C4420" s="39"/>
      <c r="D4420" s="38"/>
      <c r="E4420" s="40"/>
      <c r="F4420" s="41"/>
      <c r="G4420" s="41"/>
      <c r="H4420" s="41"/>
      <c r="I4420" s="41"/>
      <c r="J4420" s="41"/>
      <c r="K4420" s="41"/>
      <c r="L4420" s="42"/>
      <c r="M4420" s="43"/>
    </row>
    <row r="4421" spans="1:13" ht="12.75" customHeight="1">
      <c r="A4421" s="42"/>
      <c r="B4421" s="50"/>
      <c r="C4421" s="39"/>
      <c r="D4421" s="38"/>
      <c r="E4421" s="40"/>
      <c r="F4421" s="41"/>
      <c r="G4421" s="41"/>
      <c r="H4421" s="41"/>
      <c r="I4421" s="41"/>
      <c r="J4421" s="41"/>
      <c r="K4421" s="41"/>
      <c r="L4421" s="42"/>
      <c r="M4421" s="43"/>
    </row>
    <row r="4422" spans="1:13" ht="12.75" customHeight="1">
      <c r="A4422" s="42"/>
      <c r="B4422" s="50"/>
      <c r="C4422" s="39"/>
      <c r="D4422" s="38"/>
      <c r="E4422" s="40"/>
      <c r="F4422" s="41"/>
      <c r="G4422" s="41"/>
      <c r="H4422" s="41"/>
      <c r="I4422" s="41"/>
      <c r="J4422" s="41"/>
      <c r="K4422" s="41"/>
      <c r="L4422" s="42"/>
      <c r="M4422" s="43"/>
    </row>
    <row r="4423" spans="1:13" ht="12.75" customHeight="1">
      <c r="A4423" s="42"/>
      <c r="B4423" s="50"/>
      <c r="C4423" s="39"/>
      <c r="D4423" s="38"/>
      <c r="E4423" s="40"/>
      <c r="F4423" s="41"/>
      <c r="G4423" s="41"/>
      <c r="H4423" s="41"/>
      <c r="I4423" s="41"/>
      <c r="J4423" s="41"/>
      <c r="K4423" s="41"/>
      <c r="L4423" s="42"/>
      <c r="M4423" s="43"/>
    </row>
    <row r="4424" spans="1:13" ht="12.75" customHeight="1">
      <c r="A4424" s="42"/>
      <c r="B4424" s="50"/>
      <c r="C4424" s="39"/>
      <c r="D4424" s="38"/>
      <c r="E4424" s="40"/>
      <c r="F4424" s="41"/>
      <c r="G4424" s="41"/>
      <c r="H4424" s="41"/>
      <c r="I4424" s="41"/>
      <c r="J4424" s="41"/>
      <c r="K4424" s="41"/>
      <c r="L4424" s="42"/>
      <c r="M4424" s="43"/>
    </row>
    <row r="4425" spans="1:13" ht="12.75" customHeight="1">
      <c r="A4425" s="42"/>
      <c r="B4425" s="50"/>
      <c r="C4425" s="39"/>
      <c r="D4425" s="38"/>
      <c r="E4425" s="40"/>
      <c r="F4425" s="41"/>
      <c r="G4425" s="41"/>
      <c r="H4425" s="41"/>
      <c r="I4425" s="41"/>
      <c r="J4425" s="41"/>
      <c r="K4425" s="41"/>
      <c r="L4425" s="42"/>
      <c r="M4425" s="43"/>
    </row>
    <row r="4426" spans="1:13" ht="12.75" customHeight="1">
      <c r="A4426" s="42"/>
      <c r="B4426" s="50"/>
      <c r="C4426" s="39"/>
      <c r="D4426" s="38"/>
      <c r="E4426" s="40"/>
      <c r="F4426" s="41"/>
      <c r="G4426" s="41"/>
      <c r="H4426" s="41"/>
      <c r="I4426" s="41"/>
      <c r="J4426" s="41"/>
      <c r="K4426" s="41"/>
      <c r="L4426" s="42"/>
      <c r="M4426" s="43"/>
    </row>
    <row r="4427" spans="1:13" ht="12.75" customHeight="1">
      <c r="A4427" s="42"/>
      <c r="B4427" s="50"/>
      <c r="C4427" s="39"/>
      <c r="D4427" s="38"/>
      <c r="E4427" s="40"/>
      <c r="F4427" s="41"/>
      <c r="G4427" s="41"/>
      <c r="H4427" s="41"/>
      <c r="I4427" s="41"/>
      <c r="J4427" s="41"/>
      <c r="K4427" s="41"/>
      <c r="L4427" s="42"/>
      <c r="M4427" s="43"/>
    </row>
    <row r="4428" spans="1:13" ht="12.75" customHeight="1">
      <c r="A4428" s="42"/>
      <c r="B4428" s="50"/>
      <c r="C4428" s="39"/>
      <c r="D4428" s="38"/>
      <c r="E4428" s="40"/>
      <c r="F4428" s="41"/>
      <c r="G4428" s="41"/>
      <c r="H4428" s="41"/>
      <c r="I4428" s="41"/>
      <c r="J4428" s="41"/>
      <c r="K4428" s="41"/>
      <c r="L4428" s="42"/>
      <c r="M4428" s="43"/>
    </row>
    <row r="4429" spans="1:13" ht="12.75" customHeight="1">
      <c r="A4429" s="42"/>
      <c r="B4429" s="50"/>
      <c r="C4429" s="39"/>
      <c r="D4429" s="38"/>
      <c r="E4429" s="40"/>
      <c r="F4429" s="41"/>
      <c r="G4429" s="41"/>
      <c r="H4429" s="41"/>
      <c r="I4429" s="41"/>
      <c r="J4429" s="41"/>
      <c r="K4429" s="41"/>
      <c r="L4429" s="42"/>
      <c r="M4429" s="43"/>
    </row>
    <row r="4430" spans="1:13" ht="12.75" customHeight="1">
      <c r="A4430" s="42"/>
      <c r="B4430" s="50"/>
      <c r="C4430" s="39"/>
      <c r="D4430" s="38"/>
      <c r="E4430" s="40"/>
      <c r="F4430" s="41"/>
      <c r="G4430" s="41"/>
      <c r="H4430" s="41"/>
      <c r="I4430" s="41"/>
      <c r="J4430" s="41"/>
      <c r="K4430" s="41"/>
      <c r="L4430" s="42"/>
      <c r="M4430" s="43"/>
    </row>
    <row r="4431" spans="1:13" ht="12.75" customHeight="1">
      <c r="A4431" s="42"/>
      <c r="B4431" s="50"/>
      <c r="C4431" s="39"/>
      <c r="D4431" s="38"/>
      <c r="E4431" s="40"/>
      <c r="F4431" s="41"/>
      <c r="G4431" s="41"/>
      <c r="H4431" s="41"/>
      <c r="I4431" s="41"/>
      <c r="J4431" s="41"/>
      <c r="K4431" s="41"/>
      <c r="L4431" s="42"/>
      <c r="M4431" s="43"/>
    </row>
    <row r="4432" spans="1:13" ht="12.75" customHeight="1">
      <c r="A4432" s="42"/>
      <c r="B4432" s="50"/>
      <c r="C4432" s="39"/>
      <c r="D4432" s="38"/>
      <c r="E4432" s="40"/>
      <c r="F4432" s="41"/>
      <c r="G4432" s="41"/>
      <c r="H4432" s="41"/>
      <c r="I4432" s="41"/>
      <c r="J4432" s="41"/>
      <c r="K4432" s="41"/>
      <c r="L4432" s="42"/>
      <c r="M4432" s="43"/>
    </row>
    <row r="4433" spans="1:13" ht="12.75" customHeight="1">
      <c r="A4433" s="42"/>
      <c r="B4433" s="50"/>
      <c r="C4433" s="39"/>
      <c r="D4433" s="38"/>
      <c r="E4433" s="40"/>
      <c r="F4433" s="41"/>
      <c r="G4433" s="41"/>
      <c r="H4433" s="41"/>
      <c r="I4433" s="41"/>
      <c r="J4433" s="41"/>
      <c r="K4433" s="41"/>
      <c r="L4433" s="42"/>
      <c r="M4433" s="43"/>
    </row>
    <row r="4434" spans="1:13" ht="12.75" customHeight="1">
      <c r="A4434" s="42"/>
      <c r="B4434" s="50"/>
      <c r="C4434" s="39"/>
      <c r="D4434" s="38"/>
      <c r="E4434" s="40"/>
      <c r="F4434" s="41"/>
      <c r="G4434" s="41"/>
      <c r="H4434" s="41"/>
      <c r="I4434" s="41"/>
      <c r="J4434" s="41"/>
      <c r="K4434" s="41"/>
      <c r="L4434" s="42"/>
      <c r="M4434" s="43"/>
    </row>
    <row r="4435" spans="1:13" ht="12.75" customHeight="1">
      <c r="A4435" s="42"/>
      <c r="B4435" s="50"/>
      <c r="C4435" s="39"/>
      <c r="D4435" s="38"/>
      <c r="E4435" s="40"/>
      <c r="F4435" s="41"/>
      <c r="G4435" s="41"/>
      <c r="H4435" s="41"/>
      <c r="I4435" s="41"/>
      <c r="J4435" s="41"/>
      <c r="K4435" s="41"/>
      <c r="L4435" s="42"/>
      <c r="M4435" s="43"/>
    </row>
    <row r="4436" spans="1:13" ht="12.75" customHeight="1">
      <c r="A4436" s="42"/>
      <c r="B4436" s="50"/>
      <c r="C4436" s="39"/>
      <c r="D4436" s="38"/>
      <c r="E4436" s="40"/>
      <c r="F4436" s="41"/>
      <c r="G4436" s="41"/>
      <c r="H4436" s="41"/>
      <c r="I4436" s="41"/>
      <c r="J4436" s="41"/>
      <c r="K4436" s="41"/>
      <c r="L4436" s="42"/>
      <c r="M4436" s="43"/>
    </row>
    <row r="4437" spans="1:13" ht="12.75" customHeight="1">
      <c r="A4437" s="42"/>
      <c r="B4437" s="50"/>
      <c r="C4437" s="39"/>
      <c r="D4437" s="38"/>
      <c r="E4437" s="40"/>
      <c r="F4437" s="41"/>
      <c r="G4437" s="41"/>
      <c r="H4437" s="41"/>
      <c r="I4437" s="41"/>
      <c r="J4437" s="41"/>
      <c r="K4437" s="41"/>
      <c r="L4437" s="42"/>
      <c r="M4437" s="43"/>
    </row>
    <row r="4438" spans="1:13" ht="12.75" customHeight="1">
      <c r="A4438" s="42"/>
      <c r="B4438" s="50"/>
      <c r="C4438" s="39"/>
      <c r="D4438" s="38"/>
      <c r="E4438" s="49"/>
      <c r="F4438" s="41"/>
      <c r="G4438" s="41"/>
      <c r="H4438" s="41"/>
      <c r="I4438" s="41"/>
      <c r="J4438" s="41"/>
      <c r="K4438" s="41"/>
      <c r="L4438" s="42"/>
      <c r="M4438" s="43"/>
    </row>
    <row r="4439" spans="1:13" ht="12.75" customHeight="1">
      <c r="A4439" s="42"/>
      <c r="B4439" s="50"/>
      <c r="C4439" s="39"/>
      <c r="D4439" s="38"/>
      <c r="E4439" s="40"/>
      <c r="F4439" s="41"/>
      <c r="G4439" s="41"/>
      <c r="H4439" s="41"/>
      <c r="I4439" s="41"/>
      <c r="J4439" s="41"/>
      <c r="K4439" s="41"/>
      <c r="L4439" s="42"/>
      <c r="M4439" s="43"/>
    </row>
    <row r="4440" spans="1:13" ht="12.75" customHeight="1">
      <c r="A4440" s="42"/>
      <c r="B4440" s="50"/>
      <c r="C4440" s="39"/>
      <c r="D4440" s="38"/>
      <c r="E4440" s="40"/>
      <c r="F4440" s="41"/>
      <c r="G4440" s="41"/>
      <c r="H4440" s="41"/>
      <c r="I4440" s="41"/>
      <c r="J4440" s="41"/>
      <c r="K4440" s="41"/>
      <c r="L4440" s="42"/>
      <c r="M4440" s="43"/>
    </row>
    <row r="4441" spans="1:13" ht="12.75" customHeight="1">
      <c r="A4441" s="42"/>
      <c r="B4441" s="50"/>
      <c r="C4441" s="39"/>
      <c r="D4441" s="38"/>
      <c r="E4441" s="40"/>
      <c r="F4441" s="41"/>
      <c r="G4441" s="41"/>
      <c r="H4441" s="41"/>
      <c r="I4441" s="41"/>
      <c r="J4441" s="41"/>
      <c r="K4441" s="41"/>
      <c r="L4441" s="42"/>
      <c r="M4441" s="43"/>
    </row>
    <row r="4442" spans="1:13" ht="12.75" customHeight="1">
      <c r="A4442" s="42"/>
      <c r="B4442" s="50"/>
      <c r="C4442" s="39"/>
      <c r="D4442" s="38"/>
      <c r="E4442" s="40"/>
      <c r="F4442" s="41"/>
      <c r="G4442" s="41"/>
      <c r="H4442" s="41"/>
      <c r="I4442" s="41"/>
      <c r="J4442" s="41"/>
      <c r="K4442" s="41"/>
      <c r="L4442" s="42"/>
      <c r="M4442" s="43"/>
    </row>
    <row r="4443" spans="1:13" ht="12.75" customHeight="1">
      <c r="A4443" s="42"/>
      <c r="B4443" s="50"/>
      <c r="C4443" s="39"/>
      <c r="D4443" s="38"/>
      <c r="E4443" s="40"/>
      <c r="F4443" s="41"/>
      <c r="G4443" s="41"/>
      <c r="H4443" s="41"/>
      <c r="I4443" s="41"/>
      <c r="J4443" s="41"/>
      <c r="K4443" s="41"/>
      <c r="L4443" s="42"/>
      <c r="M4443" s="43"/>
    </row>
    <row r="4444" spans="1:13" ht="12.75" customHeight="1">
      <c r="A4444" s="42"/>
      <c r="B4444" s="50"/>
      <c r="C4444" s="39"/>
      <c r="D4444" s="38"/>
      <c r="E4444" s="40"/>
      <c r="F4444" s="41"/>
      <c r="G4444" s="41"/>
      <c r="H4444" s="41"/>
      <c r="I4444" s="41"/>
      <c r="J4444" s="41"/>
      <c r="K4444" s="41"/>
      <c r="L4444" s="42"/>
      <c r="M4444" s="43"/>
    </row>
    <row r="4445" spans="1:13" ht="12.75" customHeight="1">
      <c r="A4445" s="42"/>
      <c r="B4445" s="50"/>
      <c r="C4445" s="39"/>
      <c r="D4445" s="38"/>
      <c r="E4445" s="40"/>
      <c r="F4445" s="41"/>
      <c r="G4445" s="41"/>
      <c r="H4445" s="41"/>
      <c r="I4445" s="41"/>
      <c r="J4445" s="41"/>
      <c r="K4445" s="41"/>
      <c r="L4445" s="42"/>
      <c r="M4445" s="43"/>
    </row>
    <row r="4446" spans="1:13" ht="12.75" customHeight="1">
      <c r="A4446" s="42"/>
      <c r="B4446" s="50"/>
      <c r="C4446" s="39"/>
      <c r="D4446" s="38"/>
      <c r="E4446" s="40"/>
      <c r="F4446" s="41"/>
      <c r="G4446" s="41"/>
      <c r="H4446" s="41"/>
      <c r="I4446" s="41"/>
      <c r="J4446" s="41"/>
      <c r="K4446" s="41"/>
      <c r="L4446" s="42"/>
      <c r="M4446" s="43"/>
    </row>
    <row r="4447" spans="1:13" ht="12.75" customHeight="1">
      <c r="A4447" s="42"/>
      <c r="B4447" s="50"/>
      <c r="C4447" s="39"/>
      <c r="D4447" s="38"/>
      <c r="E4447" s="40"/>
      <c r="F4447" s="41"/>
      <c r="G4447" s="41"/>
      <c r="H4447" s="41"/>
      <c r="I4447" s="41"/>
      <c r="J4447" s="41"/>
      <c r="K4447" s="41"/>
      <c r="L4447" s="42"/>
      <c r="M4447" s="43"/>
    </row>
    <row r="4448" spans="1:13" ht="12.75" customHeight="1">
      <c r="A4448" s="42"/>
      <c r="B4448" s="50"/>
      <c r="C4448" s="39"/>
      <c r="D4448" s="38"/>
      <c r="E4448" s="40"/>
      <c r="F4448" s="41"/>
      <c r="G4448" s="41"/>
      <c r="H4448" s="41"/>
      <c r="I4448" s="41"/>
      <c r="J4448" s="41"/>
      <c r="K4448" s="41"/>
      <c r="L4448" s="42"/>
      <c r="M4448" s="43"/>
    </row>
    <row r="4449" spans="1:13" ht="12.75" customHeight="1">
      <c r="A4449" s="42"/>
      <c r="B4449" s="50"/>
      <c r="C4449" s="39"/>
      <c r="D4449" s="38"/>
      <c r="E4449" s="40"/>
      <c r="F4449" s="41"/>
      <c r="G4449" s="41"/>
      <c r="H4449" s="41"/>
      <c r="I4449" s="41"/>
      <c r="J4449" s="41"/>
      <c r="K4449" s="41"/>
      <c r="L4449" s="42"/>
      <c r="M4449" s="43"/>
    </row>
    <row r="4450" spans="1:13" ht="12.75" customHeight="1">
      <c r="A4450" s="42"/>
      <c r="B4450" s="50"/>
      <c r="C4450" s="39"/>
      <c r="D4450" s="38"/>
      <c r="E4450" s="40"/>
      <c r="F4450" s="41"/>
      <c r="G4450" s="41"/>
      <c r="H4450" s="41"/>
      <c r="I4450" s="41"/>
      <c r="J4450" s="41"/>
      <c r="K4450" s="41"/>
      <c r="L4450" s="42"/>
      <c r="M4450" s="43"/>
    </row>
    <row r="4451" spans="1:13" ht="12.75" customHeight="1">
      <c r="A4451" s="42"/>
      <c r="B4451" s="50"/>
      <c r="C4451" s="39"/>
      <c r="D4451" s="38"/>
      <c r="E4451" s="40"/>
      <c r="F4451" s="41"/>
      <c r="G4451" s="41"/>
      <c r="H4451" s="41"/>
      <c r="I4451" s="41"/>
      <c r="J4451" s="41"/>
      <c r="K4451" s="41"/>
      <c r="L4451" s="42"/>
      <c r="M4451" s="43"/>
    </row>
    <row r="4452" spans="1:13" ht="12.75" customHeight="1">
      <c r="A4452" s="42"/>
      <c r="B4452" s="50"/>
      <c r="C4452" s="39"/>
      <c r="D4452" s="38"/>
      <c r="E4452" s="40"/>
      <c r="F4452" s="41"/>
      <c r="G4452" s="41"/>
      <c r="H4452" s="41"/>
      <c r="I4452" s="41"/>
      <c r="J4452" s="41"/>
      <c r="K4452" s="41"/>
      <c r="L4452" s="42"/>
      <c r="M4452" s="43"/>
    </row>
    <row r="4453" spans="1:13" ht="12.75" customHeight="1">
      <c r="A4453" s="42"/>
      <c r="B4453" s="50"/>
      <c r="C4453" s="39"/>
      <c r="D4453" s="38"/>
      <c r="E4453" s="40"/>
      <c r="F4453" s="41"/>
      <c r="G4453" s="41"/>
      <c r="H4453" s="41"/>
      <c r="I4453" s="41"/>
      <c r="J4453" s="41"/>
      <c r="K4453" s="41"/>
      <c r="L4453" s="42"/>
      <c r="M4453" s="43"/>
    </row>
    <row r="4454" spans="1:13" ht="12.75" customHeight="1">
      <c r="A4454" s="42"/>
      <c r="B4454" s="50"/>
      <c r="C4454" s="39"/>
      <c r="D4454" s="38"/>
      <c r="E4454" s="40"/>
      <c r="F4454" s="41"/>
      <c r="G4454" s="41"/>
      <c r="H4454" s="41"/>
      <c r="I4454" s="41"/>
      <c r="J4454" s="41"/>
      <c r="K4454" s="41"/>
      <c r="L4454" s="42"/>
      <c r="M4454" s="43"/>
    </row>
    <row r="4455" spans="1:13" ht="12.75" customHeight="1">
      <c r="A4455" s="42"/>
      <c r="B4455" s="50"/>
      <c r="C4455" s="39"/>
      <c r="D4455" s="38"/>
      <c r="E4455" s="40"/>
      <c r="F4455" s="41"/>
      <c r="G4455" s="41"/>
      <c r="H4455" s="41"/>
      <c r="I4455" s="41"/>
      <c r="J4455" s="41"/>
      <c r="K4455" s="41"/>
      <c r="L4455" s="42"/>
      <c r="M4455" s="43"/>
    </row>
    <row r="4456" spans="1:13" ht="12.75" customHeight="1">
      <c r="A4456" s="42"/>
      <c r="B4456" s="50"/>
      <c r="C4456" s="39"/>
      <c r="D4456" s="38"/>
      <c r="E4456" s="40"/>
      <c r="F4456" s="41"/>
      <c r="G4456" s="41"/>
      <c r="H4456" s="41"/>
      <c r="I4456" s="41"/>
      <c r="J4456" s="41"/>
      <c r="K4456" s="41"/>
      <c r="L4456" s="42"/>
      <c r="M4456" s="43"/>
    </row>
    <row r="4457" spans="1:13" ht="12.75" customHeight="1">
      <c r="A4457" s="42"/>
      <c r="B4457" s="50"/>
      <c r="C4457" s="39"/>
      <c r="D4457" s="38"/>
      <c r="E4457" s="40"/>
      <c r="F4457" s="41"/>
      <c r="G4457" s="41"/>
      <c r="H4457" s="41"/>
      <c r="I4457" s="41"/>
      <c r="J4457" s="41"/>
      <c r="K4457" s="41"/>
      <c r="L4457" s="42"/>
      <c r="M4457" s="43"/>
    </row>
    <row r="4458" spans="1:13" ht="12.75" customHeight="1">
      <c r="A4458" s="42"/>
      <c r="B4458" s="50"/>
      <c r="C4458" s="39"/>
      <c r="D4458" s="38"/>
      <c r="E4458" s="40"/>
      <c r="F4458" s="41"/>
      <c r="G4458" s="41"/>
      <c r="H4458" s="41"/>
      <c r="I4458" s="41"/>
      <c r="J4458" s="41"/>
      <c r="K4458" s="41"/>
      <c r="L4458" s="42"/>
      <c r="M4458" s="43"/>
    </row>
    <row r="4459" spans="1:13" ht="12.75" customHeight="1">
      <c r="A4459" s="42"/>
      <c r="B4459" s="50"/>
      <c r="C4459" s="39"/>
      <c r="D4459" s="38"/>
      <c r="E4459" s="49"/>
      <c r="F4459" s="41"/>
      <c r="G4459" s="41"/>
      <c r="H4459" s="41"/>
      <c r="I4459" s="41"/>
      <c r="J4459" s="41"/>
      <c r="K4459" s="41"/>
      <c r="L4459" s="42"/>
      <c r="M4459" s="43"/>
    </row>
    <row r="4460" spans="1:13" ht="12.75" customHeight="1">
      <c r="A4460" s="42"/>
      <c r="B4460" s="50"/>
      <c r="C4460" s="39"/>
      <c r="D4460" s="38"/>
      <c r="E4460" s="40"/>
      <c r="F4460" s="41"/>
      <c r="G4460" s="41"/>
      <c r="H4460" s="41"/>
      <c r="I4460" s="41"/>
      <c r="J4460" s="41"/>
      <c r="K4460" s="41"/>
      <c r="L4460" s="42"/>
      <c r="M4460" s="43"/>
    </row>
    <row r="4461" spans="1:13" ht="12.75" customHeight="1">
      <c r="A4461" s="42"/>
      <c r="B4461" s="50"/>
      <c r="C4461" s="39"/>
      <c r="D4461" s="38"/>
      <c r="E4461" s="40"/>
      <c r="F4461" s="41"/>
      <c r="G4461" s="41"/>
      <c r="H4461" s="41"/>
      <c r="I4461" s="41"/>
      <c r="J4461" s="41"/>
      <c r="K4461" s="41"/>
      <c r="L4461" s="42"/>
      <c r="M4461" s="43"/>
    </row>
    <row r="4462" spans="1:13" ht="12.75" customHeight="1">
      <c r="A4462" s="42"/>
      <c r="B4462" s="50"/>
      <c r="C4462" s="39"/>
      <c r="D4462" s="38"/>
      <c r="E4462" s="40"/>
      <c r="F4462" s="41"/>
      <c r="G4462" s="41"/>
      <c r="H4462" s="41"/>
      <c r="I4462" s="41"/>
      <c r="J4462" s="41"/>
      <c r="K4462" s="41"/>
      <c r="L4462" s="42"/>
      <c r="M4462" s="43"/>
    </row>
    <row r="4463" spans="1:13" ht="12.75" customHeight="1">
      <c r="A4463" s="42"/>
      <c r="B4463" s="50"/>
      <c r="C4463" s="39"/>
      <c r="D4463" s="38"/>
      <c r="E4463" s="40"/>
      <c r="F4463" s="41"/>
      <c r="G4463" s="41"/>
      <c r="H4463" s="41"/>
      <c r="I4463" s="41"/>
      <c r="J4463" s="41"/>
      <c r="K4463" s="41"/>
      <c r="L4463" s="42"/>
      <c r="M4463" s="43"/>
    </row>
    <row r="4464" spans="1:13" ht="12.75" customHeight="1">
      <c r="A4464" s="42"/>
      <c r="B4464" s="50"/>
      <c r="C4464" s="39"/>
      <c r="D4464" s="38"/>
      <c r="E4464" s="40"/>
      <c r="F4464" s="41"/>
      <c r="G4464" s="41"/>
      <c r="H4464" s="41"/>
      <c r="I4464" s="41"/>
      <c r="J4464" s="41"/>
      <c r="K4464" s="41"/>
      <c r="L4464" s="42"/>
      <c r="M4464" s="43"/>
    </row>
    <row r="4465" spans="1:13" ht="12.75" customHeight="1">
      <c r="A4465" s="42"/>
      <c r="B4465" s="50"/>
      <c r="C4465" s="39"/>
      <c r="D4465" s="38"/>
      <c r="E4465" s="40"/>
      <c r="F4465" s="41"/>
      <c r="G4465" s="41"/>
      <c r="H4465" s="41"/>
      <c r="I4465" s="41"/>
      <c r="J4465" s="41"/>
      <c r="K4465" s="41"/>
      <c r="L4465" s="42"/>
      <c r="M4465" s="43"/>
    </row>
    <row r="4466" spans="1:13" ht="12.75" customHeight="1">
      <c r="A4466" s="42"/>
      <c r="B4466" s="50"/>
      <c r="C4466" s="39"/>
      <c r="D4466" s="38"/>
      <c r="E4466" s="40"/>
      <c r="F4466" s="41"/>
      <c r="G4466" s="41"/>
      <c r="H4466" s="41"/>
      <c r="I4466" s="41"/>
      <c r="J4466" s="41"/>
      <c r="K4466" s="41"/>
      <c r="L4466" s="42"/>
      <c r="M4466" s="43"/>
    </row>
    <row r="4467" spans="1:13" ht="12.75" customHeight="1">
      <c r="A4467" s="42"/>
      <c r="B4467" s="50"/>
      <c r="C4467" s="39"/>
      <c r="D4467" s="38"/>
      <c r="E4467" s="40"/>
      <c r="F4467" s="41"/>
      <c r="G4467" s="41"/>
      <c r="H4467" s="41"/>
      <c r="I4467" s="41"/>
      <c r="J4467" s="41"/>
      <c r="K4467" s="41"/>
      <c r="L4467" s="42"/>
      <c r="M4467" s="43"/>
    </row>
    <row r="4468" spans="1:13" ht="12.75" customHeight="1">
      <c r="A4468" s="42"/>
      <c r="B4468" s="50"/>
      <c r="C4468" s="39"/>
      <c r="D4468" s="38"/>
      <c r="E4468" s="40"/>
      <c r="F4468" s="41"/>
      <c r="G4468" s="41"/>
      <c r="H4468" s="41"/>
      <c r="I4468" s="41"/>
      <c r="J4468" s="41"/>
      <c r="K4468" s="41"/>
      <c r="L4468" s="42"/>
      <c r="M4468" s="43"/>
    </row>
    <row r="4469" spans="1:13" ht="12.75" customHeight="1">
      <c r="A4469" s="42"/>
      <c r="B4469" s="50"/>
      <c r="C4469" s="39"/>
      <c r="D4469" s="38"/>
      <c r="E4469" s="40"/>
      <c r="F4469" s="41"/>
      <c r="G4469" s="41"/>
      <c r="H4469" s="41"/>
      <c r="I4469" s="41"/>
      <c r="J4469" s="41"/>
      <c r="K4469" s="41"/>
      <c r="L4469" s="42"/>
      <c r="M4469" s="43"/>
    </row>
    <row r="4470" spans="1:13" ht="12.75" customHeight="1">
      <c r="A4470" s="42"/>
      <c r="B4470" s="50"/>
      <c r="C4470" s="39"/>
      <c r="D4470" s="38"/>
      <c r="E4470" s="40"/>
      <c r="F4470" s="41"/>
      <c r="G4470" s="41"/>
      <c r="H4470" s="41"/>
      <c r="I4470" s="41"/>
      <c r="J4470" s="41"/>
      <c r="K4470" s="41"/>
      <c r="L4470" s="42"/>
      <c r="M4470" s="43"/>
    </row>
    <row r="4471" spans="1:13" ht="12.75" customHeight="1">
      <c r="A4471" s="42"/>
      <c r="B4471" s="50"/>
      <c r="C4471" s="39"/>
      <c r="D4471" s="38"/>
      <c r="E4471" s="40"/>
      <c r="F4471" s="41"/>
      <c r="G4471" s="41"/>
      <c r="H4471" s="41"/>
      <c r="I4471" s="41"/>
      <c r="J4471" s="41"/>
      <c r="K4471" s="41"/>
      <c r="L4471" s="42"/>
      <c r="M4471" s="43"/>
    </row>
    <row r="4472" spans="1:13" ht="12.75" customHeight="1">
      <c r="A4472" s="42"/>
      <c r="B4472" s="50"/>
      <c r="C4472" s="39"/>
      <c r="D4472" s="38"/>
      <c r="E4472" s="40"/>
      <c r="F4472" s="41"/>
      <c r="G4472" s="41"/>
      <c r="H4472" s="41"/>
      <c r="I4472" s="41"/>
      <c r="J4472" s="41"/>
      <c r="K4472" s="41"/>
      <c r="L4472" s="42"/>
      <c r="M4472" s="43"/>
    </row>
    <row r="4473" spans="1:13" ht="12.75" customHeight="1">
      <c r="A4473" s="42"/>
      <c r="B4473" s="50"/>
      <c r="C4473" s="39"/>
      <c r="D4473" s="38"/>
      <c r="E4473" s="40"/>
      <c r="F4473" s="41"/>
      <c r="G4473" s="41"/>
      <c r="H4473" s="41"/>
      <c r="I4473" s="41"/>
      <c r="J4473" s="41"/>
      <c r="K4473" s="41"/>
      <c r="L4473" s="42"/>
      <c r="M4473" s="43"/>
    </row>
    <row r="4474" spans="1:13" ht="12.75" customHeight="1">
      <c r="A4474" s="42"/>
      <c r="B4474" s="50"/>
      <c r="C4474" s="39"/>
      <c r="D4474" s="38"/>
      <c r="E4474" s="40"/>
      <c r="F4474" s="41"/>
      <c r="G4474" s="41"/>
      <c r="H4474" s="41"/>
      <c r="I4474" s="41"/>
      <c r="J4474" s="41"/>
      <c r="K4474" s="41"/>
      <c r="L4474" s="42"/>
      <c r="M4474" s="43"/>
    </row>
    <row r="4475" spans="1:13" ht="12.75" customHeight="1">
      <c r="A4475" s="42"/>
      <c r="B4475" s="50"/>
      <c r="C4475" s="39"/>
      <c r="D4475" s="38"/>
      <c r="E4475" s="40"/>
      <c r="F4475" s="41"/>
      <c r="G4475" s="41"/>
      <c r="H4475" s="41"/>
      <c r="I4475" s="41"/>
      <c r="J4475" s="41"/>
      <c r="K4475" s="41"/>
      <c r="L4475" s="42"/>
      <c r="M4475" s="43"/>
    </row>
    <row r="4476" spans="1:13" ht="12.75" customHeight="1">
      <c r="A4476" s="42"/>
      <c r="B4476" s="50"/>
      <c r="C4476" s="39"/>
      <c r="D4476" s="38"/>
      <c r="E4476" s="40"/>
      <c r="F4476" s="41"/>
      <c r="G4476" s="41"/>
      <c r="H4476" s="41"/>
      <c r="I4476" s="41"/>
      <c r="J4476" s="41"/>
      <c r="K4476" s="41"/>
      <c r="L4476" s="42"/>
      <c r="M4476" s="43"/>
    </row>
    <row r="4477" spans="1:13" ht="12.75" customHeight="1">
      <c r="A4477" s="42"/>
      <c r="B4477" s="50"/>
      <c r="C4477" s="39"/>
      <c r="D4477" s="38"/>
      <c r="E4477" s="40"/>
      <c r="F4477" s="41"/>
      <c r="G4477" s="41"/>
      <c r="H4477" s="41"/>
      <c r="I4477" s="41"/>
      <c r="J4477" s="41"/>
      <c r="K4477" s="41"/>
      <c r="L4477" s="42"/>
      <c r="M4477" s="43"/>
    </row>
    <row r="4478" spans="1:13" ht="12.75" customHeight="1">
      <c r="A4478" s="42"/>
      <c r="B4478" s="50"/>
      <c r="C4478" s="39"/>
      <c r="D4478" s="38"/>
      <c r="E4478" s="40"/>
      <c r="F4478" s="41"/>
      <c r="G4478" s="41"/>
      <c r="H4478" s="41"/>
      <c r="I4478" s="41"/>
      <c r="J4478" s="41"/>
      <c r="K4478" s="41"/>
      <c r="L4478" s="42"/>
      <c r="M4478" s="43"/>
    </row>
    <row r="4479" spans="1:13" ht="12.75" customHeight="1">
      <c r="A4479" s="42"/>
      <c r="B4479" s="50"/>
      <c r="C4479" s="39"/>
      <c r="D4479" s="38"/>
      <c r="E4479" s="40"/>
      <c r="F4479" s="41"/>
      <c r="G4479" s="41"/>
      <c r="H4479" s="41"/>
      <c r="I4479" s="41"/>
      <c r="J4479" s="41"/>
      <c r="K4479" s="41"/>
      <c r="L4479" s="42"/>
      <c r="M4479" s="43"/>
    </row>
    <row r="4480" spans="1:13" ht="12.75" customHeight="1">
      <c r="A4480" s="42"/>
      <c r="B4480" s="50"/>
      <c r="C4480" s="39"/>
      <c r="D4480" s="38"/>
      <c r="E4480" s="49"/>
      <c r="F4480" s="41"/>
      <c r="G4480" s="41"/>
      <c r="H4480" s="41"/>
      <c r="I4480" s="41"/>
      <c r="J4480" s="41"/>
      <c r="K4480" s="41"/>
      <c r="L4480" s="42"/>
      <c r="M4480" s="43"/>
    </row>
    <row r="4481" spans="1:13" ht="12.75" customHeight="1">
      <c r="A4481" s="42"/>
      <c r="B4481" s="50"/>
      <c r="C4481" s="39"/>
      <c r="D4481" s="38"/>
      <c r="E4481" s="40"/>
      <c r="F4481" s="41"/>
      <c r="G4481" s="41"/>
      <c r="H4481" s="41"/>
      <c r="I4481" s="41"/>
      <c r="J4481" s="41"/>
      <c r="K4481" s="41"/>
      <c r="L4481" s="42"/>
      <c r="M4481" s="43"/>
    </row>
    <row r="4482" spans="1:13" ht="12.75" customHeight="1">
      <c r="A4482" s="42"/>
      <c r="B4482" s="50"/>
      <c r="C4482" s="39"/>
      <c r="D4482" s="38"/>
      <c r="E4482" s="40"/>
      <c r="F4482" s="41"/>
      <c r="G4482" s="41"/>
      <c r="H4482" s="41"/>
      <c r="I4482" s="41"/>
      <c r="J4482" s="41"/>
      <c r="K4482" s="41"/>
      <c r="L4482" s="42"/>
      <c r="M4482" s="43"/>
    </row>
    <row r="4483" spans="1:13" ht="12.75" customHeight="1">
      <c r="A4483" s="42"/>
      <c r="B4483" s="50"/>
      <c r="C4483" s="39"/>
      <c r="D4483" s="38"/>
      <c r="E4483" s="40"/>
      <c r="F4483" s="41"/>
      <c r="G4483" s="41"/>
      <c r="H4483" s="41"/>
      <c r="I4483" s="41"/>
      <c r="J4483" s="41"/>
      <c r="K4483" s="41"/>
      <c r="L4483" s="42"/>
      <c r="M4483" s="43"/>
    </row>
    <row r="4484" spans="1:13" ht="12.75" customHeight="1">
      <c r="A4484" s="42"/>
      <c r="B4484" s="50"/>
      <c r="C4484" s="39"/>
      <c r="D4484" s="38"/>
      <c r="E4484" s="40"/>
      <c r="F4484" s="41"/>
      <c r="G4484" s="41"/>
      <c r="H4484" s="41"/>
      <c r="I4484" s="41"/>
      <c r="J4484" s="41"/>
      <c r="K4484" s="41"/>
      <c r="L4484" s="42"/>
      <c r="M4484" s="43"/>
    </row>
    <row r="4485" spans="1:13" ht="12.75" customHeight="1">
      <c r="A4485" s="42"/>
      <c r="B4485" s="50"/>
      <c r="C4485" s="39"/>
      <c r="D4485" s="38"/>
      <c r="E4485" s="40"/>
      <c r="F4485" s="41"/>
      <c r="G4485" s="41"/>
      <c r="H4485" s="41"/>
      <c r="I4485" s="41"/>
      <c r="J4485" s="41"/>
      <c r="K4485" s="41"/>
      <c r="L4485" s="42"/>
      <c r="M4485" s="43"/>
    </row>
    <row r="4486" spans="1:13" ht="12.75" customHeight="1">
      <c r="A4486" s="42"/>
      <c r="B4486" s="50"/>
      <c r="C4486" s="39"/>
      <c r="D4486" s="38"/>
      <c r="E4486" s="40"/>
      <c r="F4486" s="41"/>
      <c r="G4486" s="41"/>
      <c r="H4486" s="41"/>
      <c r="I4486" s="41"/>
      <c r="J4486" s="41"/>
      <c r="K4486" s="41"/>
      <c r="L4486" s="42"/>
      <c r="M4486" s="43"/>
    </row>
    <row r="4487" spans="1:13" ht="12.75" customHeight="1">
      <c r="A4487" s="42"/>
      <c r="B4487" s="50"/>
      <c r="C4487" s="39"/>
      <c r="D4487" s="38"/>
      <c r="E4487" s="40"/>
      <c r="F4487" s="41"/>
      <c r="G4487" s="41"/>
      <c r="H4487" s="41"/>
      <c r="I4487" s="41"/>
      <c r="J4487" s="41"/>
      <c r="K4487" s="41"/>
      <c r="L4487" s="42"/>
      <c r="M4487" s="43"/>
    </row>
    <row r="4488" spans="1:13" ht="12.75" customHeight="1">
      <c r="A4488" s="42"/>
      <c r="B4488" s="50"/>
      <c r="C4488" s="39"/>
      <c r="D4488" s="38"/>
      <c r="E4488" s="40"/>
      <c r="F4488" s="41"/>
      <c r="G4488" s="41"/>
      <c r="H4488" s="41"/>
      <c r="I4488" s="41"/>
      <c r="J4488" s="41"/>
      <c r="K4488" s="41"/>
      <c r="L4488" s="42"/>
      <c r="M4488" s="43"/>
    </row>
    <row r="4489" spans="1:13" ht="12.75" customHeight="1">
      <c r="A4489" s="42"/>
      <c r="B4489" s="50"/>
      <c r="C4489" s="39"/>
      <c r="D4489" s="38"/>
      <c r="E4489" s="40"/>
      <c r="F4489" s="41"/>
      <c r="G4489" s="41"/>
      <c r="H4489" s="41"/>
      <c r="I4489" s="41"/>
      <c r="J4489" s="41"/>
      <c r="K4489" s="41"/>
      <c r="L4489" s="42"/>
      <c r="M4489" s="43"/>
    </row>
    <row r="4490" spans="1:13" ht="12.75" customHeight="1">
      <c r="A4490" s="42"/>
      <c r="B4490" s="50"/>
      <c r="C4490" s="39"/>
      <c r="D4490" s="38"/>
      <c r="E4490" s="40"/>
      <c r="F4490" s="41"/>
      <c r="G4490" s="41"/>
      <c r="H4490" s="41"/>
      <c r="I4490" s="41"/>
      <c r="J4490" s="41"/>
      <c r="K4490" s="41"/>
      <c r="L4490" s="42"/>
      <c r="M4490" s="43"/>
    </row>
    <row r="4491" spans="1:13" ht="12.75" customHeight="1">
      <c r="A4491" s="42"/>
      <c r="B4491" s="50"/>
      <c r="C4491" s="39"/>
      <c r="D4491" s="38"/>
      <c r="E4491" s="40"/>
      <c r="F4491" s="41"/>
      <c r="G4491" s="41"/>
      <c r="H4491" s="41"/>
      <c r="I4491" s="41"/>
      <c r="J4491" s="41"/>
      <c r="K4491" s="41"/>
      <c r="L4491" s="42"/>
      <c r="M4491" s="43"/>
    </row>
    <row r="4492" spans="1:13" ht="12.75" customHeight="1">
      <c r="A4492" s="42"/>
      <c r="B4492" s="50"/>
      <c r="C4492" s="39"/>
      <c r="D4492" s="38"/>
      <c r="E4492" s="40"/>
      <c r="F4492" s="41"/>
      <c r="G4492" s="41"/>
      <c r="H4492" s="41"/>
      <c r="I4492" s="41"/>
      <c r="J4492" s="41"/>
      <c r="K4492" s="41"/>
      <c r="L4492" s="42"/>
      <c r="M4492" s="43"/>
    </row>
    <row r="4493" spans="1:13" ht="12.75" customHeight="1">
      <c r="A4493" s="42"/>
      <c r="B4493" s="50"/>
      <c r="C4493" s="39"/>
      <c r="D4493" s="38"/>
      <c r="E4493" s="40"/>
      <c r="F4493" s="41"/>
      <c r="G4493" s="41"/>
      <c r="H4493" s="41"/>
      <c r="I4493" s="41"/>
      <c r="J4493" s="41"/>
      <c r="K4493" s="41"/>
      <c r="L4493" s="42"/>
      <c r="M4493" s="43"/>
    </row>
    <row r="4494" spans="1:13" ht="12.75" customHeight="1">
      <c r="A4494" s="42"/>
      <c r="B4494" s="50"/>
      <c r="C4494" s="39"/>
      <c r="D4494" s="38"/>
      <c r="E4494" s="40"/>
      <c r="F4494" s="41"/>
      <c r="G4494" s="41"/>
      <c r="H4494" s="41"/>
      <c r="I4494" s="41"/>
      <c r="J4494" s="41"/>
      <c r="K4494" s="41"/>
      <c r="L4494" s="42"/>
      <c r="M4494" s="43"/>
    </row>
    <row r="4495" spans="1:13" ht="12.75" customHeight="1">
      <c r="A4495" s="42"/>
      <c r="B4495" s="50"/>
      <c r="C4495" s="39"/>
      <c r="D4495" s="38"/>
      <c r="E4495" s="40"/>
      <c r="F4495" s="41"/>
      <c r="G4495" s="41"/>
      <c r="H4495" s="41"/>
      <c r="I4495" s="41"/>
      <c r="J4495" s="41"/>
      <c r="K4495" s="41"/>
      <c r="L4495" s="42"/>
      <c r="M4495" s="43"/>
    </row>
    <row r="4496" spans="1:13" ht="12.75" customHeight="1">
      <c r="A4496" s="42"/>
      <c r="B4496" s="50"/>
      <c r="C4496" s="39"/>
      <c r="D4496" s="38"/>
      <c r="E4496" s="40"/>
      <c r="F4496" s="41"/>
      <c r="G4496" s="41"/>
      <c r="H4496" s="41"/>
      <c r="I4496" s="41"/>
      <c r="J4496" s="41"/>
      <c r="K4496" s="41"/>
      <c r="L4496" s="42"/>
      <c r="M4496" s="43"/>
    </row>
    <row r="4497" spans="1:13" ht="12.75" customHeight="1">
      <c r="A4497" s="42"/>
      <c r="B4497" s="50"/>
      <c r="C4497" s="39"/>
      <c r="D4497" s="38"/>
      <c r="E4497" s="40"/>
      <c r="F4497" s="41"/>
      <c r="G4497" s="41"/>
      <c r="H4497" s="41"/>
      <c r="I4497" s="41"/>
      <c r="J4497" s="41"/>
      <c r="K4497" s="41"/>
      <c r="L4497" s="42"/>
      <c r="M4497" s="43"/>
    </row>
    <row r="4498" spans="1:13" ht="12.75" customHeight="1">
      <c r="A4498" s="42"/>
      <c r="B4498" s="50"/>
      <c r="C4498" s="39"/>
      <c r="D4498" s="38"/>
      <c r="E4498" s="40"/>
      <c r="F4498" s="41"/>
      <c r="G4498" s="41"/>
      <c r="H4498" s="41"/>
      <c r="I4498" s="41"/>
      <c r="J4498" s="41"/>
      <c r="K4498" s="41"/>
      <c r="L4498" s="42"/>
      <c r="M4498" s="43"/>
    </row>
    <row r="4499" spans="1:13" ht="12.75" customHeight="1">
      <c r="A4499" s="42"/>
      <c r="B4499" s="50"/>
      <c r="C4499" s="39"/>
      <c r="D4499" s="38"/>
      <c r="E4499" s="40"/>
      <c r="F4499" s="41"/>
      <c r="G4499" s="41"/>
      <c r="H4499" s="41"/>
      <c r="I4499" s="41"/>
      <c r="J4499" s="41"/>
      <c r="K4499" s="41"/>
      <c r="L4499" s="42"/>
      <c r="M4499" s="43"/>
    </row>
    <row r="4500" spans="1:13" ht="12.75" customHeight="1">
      <c r="A4500" s="42"/>
      <c r="B4500" s="50"/>
      <c r="C4500" s="39"/>
      <c r="D4500" s="38"/>
      <c r="E4500" s="40"/>
      <c r="F4500" s="41"/>
      <c r="G4500" s="41"/>
      <c r="H4500" s="41"/>
      <c r="I4500" s="41"/>
      <c r="J4500" s="41"/>
      <c r="K4500" s="41"/>
      <c r="L4500" s="42"/>
      <c r="M4500" s="43"/>
    </row>
    <row r="4501" spans="1:13" ht="12.75" customHeight="1">
      <c r="A4501" s="42"/>
      <c r="B4501" s="50"/>
      <c r="C4501" s="39"/>
      <c r="D4501" s="38"/>
      <c r="E4501" s="49"/>
      <c r="F4501" s="41"/>
      <c r="G4501" s="41"/>
      <c r="H4501" s="41"/>
      <c r="I4501" s="41"/>
      <c r="J4501" s="41"/>
      <c r="K4501" s="41"/>
      <c r="L4501" s="42"/>
      <c r="M4501" s="43"/>
    </row>
    <row r="4502" spans="1:13" ht="12.75" customHeight="1">
      <c r="A4502" s="42"/>
      <c r="B4502" s="50"/>
      <c r="C4502" s="39"/>
      <c r="D4502" s="38"/>
      <c r="E4502" s="40"/>
      <c r="F4502" s="41"/>
      <c r="G4502" s="41"/>
      <c r="H4502" s="41"/>
      <c r="I4502" s="41"/>
      <c r="J4502" s="41"/>
      <c r="K4502" s="41"/>
      <c r="L4502" s="42"/>
      <c r="M4502" s="43"/>
    </row>
    <row r="4503" spans="1:13" ht="12.75" customHeight="1">
      <c r="A4503" s="42"/>
      <c r="B4503" s="50"/>
      <c r="C4503" s="39"/>
      <c r="D4503" s="38"/>
      <c r="E4503" s="40"/>
      <c r="F4503" s="41"/>
      <c r="G4503" s="41"/>
      <c r="H4503" s="41"/>
      <c r="I4503" s="41"/>
      <c r="J4503" s="41"/>
      <c r="K4503" s="41"/>
      <c r="L4503" s="42"/>
      <c r="M4503" s="43"/>
    </row>
    <row r="4504" spans="1:13" ht="12.75" customHeight="1">
      <c r="A4504" s="42"/>
      <c r="B4504" s="50"/>
      <c r="C4504" s="39"/>
      <c r="D4504" s="38"/>
      <c r="E4504" s="40"/>
      <c r="F4504" s="41"/>
      <c r="G4504" s="41"/>
      <c r="H4504" s="41"/>
      <c r="I4504" s="41"/>
      <c r="J4504" s="41"/>
      <c r="K4504" s="41"/>
      <c r="L4504" s="42"/>
      <c r="M4504" s="43"/>
    </row>
    <row r="4505" spans="1:13" ht="12.75" customHeight="1">
      <c r="A4505" s="42"/>
      <c r="B4505" s="50"/>
      <c r="C4505" s="39"/>
      <c r="D4505" s="38"/>
      <c r="E4505" s="40"/>
      <c r="F4505" s="41"/>
      <c r="G4505" s="41"/>
      <c r="H4505" s="41"/>
      <c r="I4505" s="41"/>
      <c r="J4505" s="41"/>
      <c r="K4505" s="41"/>
      <c r="L4505" s="42"/>
      <c r="M4505" s="43"/>
    </row>
    <row r="4506" spans="1:13" ht="12.75" customHeight="1">
      <c r="A4506" s="42"/>
      <c r="B4506" s="50"/>
      <c r="C4506" s="39"/>
      <c r="D4506" s="38"/>
      <c r="E4506" s="40"/>
      <c r="F4506" s="41"/>
      <c r="G4506" s="41"/>
      <c r="H4506" s="41"/>
      <c r="I4506" s="41"/>
      <c r="J4506" s="41"/>
      <c r="K4506" s="41"/>
      <c r="L4506" s="42"/>
      <c r="M4506" s="43"/>
    </row>
    <row r="4507" spans="1:13" ht="12.75" customHeight="1">
      <c r="A4507" s="42"/>
      <c r="B4507" s="50"/>
      <c r="C4507" s="39"/>
      <c r="D4507" s="38"/>
      <c r="E4507" s="40"/>
      <c r="F4507" s="41"/>
      <c r="G4507" s="41"/>
      <c r="H4507" s="41"/>
      <c r="I4507" s="41"/>
      <c r="J4507" s="41"/>
      <c r="K4507" s="41"/>
      <c r="L4507" s="42"/>
      <c r="M4507" s="43"/>
    </row>
    <row r="4508" spans="1:13" ht="12.75" customHeight="1">
      <c r="A4508" s="42"/>
      <c r="B4508" s="50"/>
      <c r="C4508" s="39"/>
      <c r="D4508" s="38"/>
      <c r="E4508" s="40"/>
      <c r="F4508" s="41"/>
      <c r="G4508" s="41"/>
      <c r="H4508" s="41"/>
      <c r="I4508" s="41"/>
      <c r="J4508" s="41"/>
      <c r="K4508" s="41"/>
      <c r="L4508" s="42"/>
      <c r="M4508" s="43"/>
    </row>
    <row r="4509" spans="1:13" ht="12.75" customHeight="1">
      <c r="A4509" s="42"/>
      <c r="B4509" s="50"/>
      <c r="C4509" s="39"/>
      <c r="D4509" s="38"/>
      <c r="E4509" s="40"/>
      <c r="F4509" s="41"/>
      <c r="G4509" s="41"/>
      <c r="H4509" s="41"/>
      <c r="I4509" s="41"/>
      <c r="J4509" s="41"/>
      <c r="K4509" s="41"/>
      <c r="L4509" s="42"/>
      <c r="M4509" s="43"/>
    </row>
    <row r="4510" spans="1:13" ht="12.75" customHeight="1">
      <c r="A4510" s="42"/>
      <c r="B4510" s="50"/>
      <c r="C4510" s="39"/>
      <c r="D4510" s="38"/>
      <c r="E4510" s="40"/>
      <c r="F4510" s="41"/>
      <c r="G4510" s="41"/>
      <c r="H4510" s="41"/>
      <c r="I4510" s="41"/>
      <c r="J4510" s="41"/>
      <c r="K4510" s="41"/>
      <c r="L4510" s="42"/>
      <c r="M4510" s="43"/>
    </row>
    <row r="4511" spans="1:13" ht="12.75" customHeight="1">
      <c r="A4511" s="42"/>
      <c r="B4511" s="50"/>
      <c r="C4511" s="39"/>
      <c r="D4511" s="38"/>
      <c r="E4511" s="40"/>
      <c r="F4511" s="41"/>
      <c r="G4511" s="41"/>
      <c r="H4511" s="41"/>
      <c r="I4511" s="41"/>
      <c r="J4511" s="41"/>
      <c r="K4511" s="41"/>
      <c r="L4511" s="42"/>
      <c r="M4511" s="43"/>
    </row>
    <row r="4512" spans="1:13" ht="12.75" customHeight="1">
      <c r="A4512" s="42"/>
      <c r="B4512" s="50"/>
      <c r="C4512" s="39"/>
      <c r="D4512" s="38"/>
      <c r="E4512" s="40"/>
      <c r="F4512" s="41"/>
      <c r="G4512" s="41"/>
      <c r="H4512" s="41"/>
      <c r="I4512" s="41"/>
      <c r="J4512" s="41"/>
      <c r="K4512" s="41"/>
      <c r="L4512" s="42"/>
      <c r="M4512" s="43"/>
    </row>
    <row r="4513" spans="1:13" ht="12.75" customHeight="1">
      <c r="A4513" s="42"/>
      <c r="B4513" s="50"/>
      <c r="C4513" s="39"/>
      <c r="D4513" s="38"/>
      <c r="E4513" s="40"/>
      <c r="F4513" s="41"/>
      <c r="G4513" s="41"/>
      <c r="H4513" s="41"/>
      <c r="I4513" s="41"/>
      <c r="J4513" s="41"/>
      <c r="K4513" s="41"/>
      <c r="L4513" s="42"/>
      <c r="M4513" s="43"/>
    </row>
    <row r="4514" spans="1:13" ht="12.75" customHeight="1">
      <c r="A4514" s="42"/>
      <c r="B4514" s="50"/>
      <c r="C4514" s="39"/>
      <c r="D4514" s="38"/>
      <c r="E4514" s="40"/>
      <c r="F4514" s="41"/>
      <c r="G4514" s="41"/>
      <c r="H4514" s="41"/>
      <c r="I4514" s="41"/>
      <c r="J4514" s="41"/>
      <c r="K4514" s="41"/>
      <c r="L4514" s="42"/>
      <c r="M4514" s="43"/>
    </row>
    <row r="4515" spans="1:13" ht="12.75" customHeight="1">
      <c r="A4515" s="42"/>
      <c r="B4515" s="50"/>
      <c r="C4515" s="39"/>
      <c r="D4515" s="38"/>
      <c r="E4515" s="40"/>
      <c r="F4515" s="41"/>
      <c r="G4515" s="41"/>
      <c r="H4515" s="41"/>
      <c r="I4515" s="41"/>
      <c r="J4515" s="41"/>
      <c r="K4515" s="41"/>
      <c r="L4515" s="42"/>
      <c r="M4515" s="43"/>
    </row>
    <row r="4516" spans="1:13" ht="12.75" customHeight="1">
      <c r="A4516" s="42"/>
      <c r="B4516" s="50"/>
      <c r="C4516" s="39"/>
      <c r="D4516" s="38"/>
      <c r="E4516" s="40"/>
      <c r="F4516" s="41"/>
      <c r="G4516" s="41"/>
      <c r="H4516" s="41"/>
      <c r="I4516" s="41"/>
      <c r="J4516" s="41"/>
      <c r="K4516" s="41"/>
      <c r="L4516" s="42"/>
      <c r="M4516" s="43"/>
    </row>
    <row r="4517" spans="1:13" ht="12.75" customHeight="1">
      <c r="A4517" s="42"/>
      <c r="B4517" s="50"/>
      <c r="C4517" s="39"/>
      <c r="D4517" s="38"/>
      <c r="E4517" s="40"/>
      <c r="F4517" s="41"/>
      <c r="G4517" s="41"/>
      <c r="H4517" s="41"/>
      <c r="I4517" s="41"/>
      <c r="J4517" s="41"/>
      <c r="K4517" s="41"/>
      <c r="L4517" s="42"/>
      <c r="M4517" s="43"/>
    </row>
    <row r="4518" spans="1:13" ht="12.75" customHeight="1">
      <c r="A4518" s="42"/>
      <c r="B4518" s="50"/>
      <c r="C4518" s="39"/>
      <c r="D4518" s="38"/>
      <c r="E4518" s="40"/>
      <c r="F4518" s="41"/>
      <c r="G4518" s="41"/>
      <c r="H4518" s="41"/>
      <c r="I4518" s="41"/>
      <c r="J4518" s="41"/>
      <c r="K4518" s="41"/>
      <c r="L4518" s="42"/>
      <c r="M4518" s="43"/>
    </row>
    <row r="4519" spans="1:13" ht="12.75" customHeight="1">
      <c r="A4519" s="42"/>
      <c r="B4519" s="50"/>
      <c r="C4519" s="39"/>
      <c r="D4519" s="38"/>
      <c r="E4519" s="40"/>
      <c r="F4519" s="41"/>
      <c r="G4519" s="41"/>
      <c r="H4519" s="41"/>
      <c r="I4519" s="41"/>
      <c r="J4519" s="41"/>
      <c r="K4519" s="41"/>
      <c r="L4519" s="42"/>
      <c r="M4519" s="43"/>
    </row>
    <row r="4520" spans="1:13" ht="12.75" customHeight="1">
      <c r="A4520" s="42"/>
      <c r="B4520" s="50"/>
      <c r="C4520" s="39"/>
      <c r="D4520" s="38"/>
      <c r="E4520" s="40"/>
      <c r="F4520" s="41"/>
      <c r="G4520" s="41"/>
      <c r="H4520" s="41"/>
      <c r="I4520" s="41"/>
      <c r="J4520" s="41"/>
      <c r="K4520" s="41"/>
      <c r="L4520" s="42"/>
      <c r="M4520" s="43"/>
    </row>
    <row r="4521" spans="1:13" ht="12.75" customHeight="1">
      <c r="A4521" s="42"/>
      <c r="B4521" s="50"/>
      <c r="C4521" s="39"/>
      <c r="D4521" s="38"/>
      <c r="E4521" s="40"/>
      <c r="F4521" s="41"/>
      <c r="G4521" s="41"/>
      <c r="H4521" s="41"/>
      <c r="I4521" s="41"/>
      <c r="J4521" s="41"/>
      <c r="K4521" s="41"/>
      <c r="L4521" s="42"/>
      <c r="M4521" s="43"/>
    </row>
    <row r="4522" spans="1:13" ht="12.75" customHeight="1">
      <c r="A4522" s="42"/>
      <c r="B4522" s="50"/>
      <c r="C4522" s="39"/>
      <c r="D4522" s="38"/>
      <c r="E4522" s="49"/>
      <c r="F4522" s="41"/>
      <c r="G4522" s="41"/>
      <c r="H4522" s="41"/>
      <c r="I4522" s="41"/>
      <c r="J4522" s="41"/>
      <c r="K4522" s="41"/>
      <c r="L4522" s="42"/>
      <c r="M4522" s="43"/>
    </row>
    <row r="4523" spans="1:13" ht="12.75" customHeight="1">
      <c r="A4523" s="42"/>
      <c r="B4523" s="50"/>
      <c r="C4523" s="39"/>
      <c r="D4523" s="38"/>
      <c r="E4523" s="40"/>
      <c r="F4523" s="41"/>
      <c r="G4523" s="41"/>
      <c r="H4523" s="41"/>
      <c r="I4523" s="41"/>
      <c r="J4523" s="41"/>
      <c r="K4523" s="41"/>
      <c r="L4523" s="42"/>
      <c r="M4523" s="43"/>
    </row>
    <row r="4524" spans="1:13" ht="12.75" customHeight="1">
      <c r="A4524" s="42"/>
      <c r="B4524" s="50"/>
      <c r="C4524" s="39"/>
      <c r="D4524" s="38"/>
      <c r="E4524" s="40"/>
      <c r="F4524" s="41"/>
      <c r="G4524" s="41"/>
      <c r="H4524" s="41"/>
      <c r="I4524" s="41"/>
      <c r="J4524" s="41"/>
      <c r="K4524" s="41"/>
      <c r="L4524" s="42"/>
      <c r="M4524" s="43"/>
    </row>
    <row r="4525" spans="1:13" ht="12.75" customHeight="1">
      <c r="A4525" s="42"/>
      <c r="B4525" s="50"/>
      <c r="C4525" s="39"/>
      <c r="D4525" s="38"/>
      <c r="E4525" s="40"/>
      <c r="F4525" s="41"/>
      <c r="G4525" s="41"/>
      <c r="H4525" s="41"/>
      <c r="I4525" s="41"/>
      <c r="J4525" s="41"/>
      <c r="K4525" s="41"/>
      <c r="L4525" s="42"/>
      <c r="M4525" s="43"/>
    </row>
    <row r="4526" spans="1:13" ht="12.75" customHeight="1">
      <c r="A4526" s="42"/>
      <c r="B4526" s="50"/>
      <c r="C4526" s="39"/>
      <c r="D4526" s="38"/>
      <c r="E4526" s="40"/>
      <c r="F4526" s="41"/>
      <c r="G4526" s="41"/>
      <c r="H4526" s="41"/>
      <c r="I4526" s="41"/>
      <c r="J4526" s="41"/>
      <c r="K4526" s="41"/>
      <c r="L4526" s="42"/>
      <c r="M4526" s="43"/>
    </row>
    <row r="4527" spans="1:13" ht="12.75" customHeight="1">
      <c r="A4527" s="42"/>
      <c r="B4527" s="50"/>
      <c r="C4527" s="39"/>
      <c r="D4527" s="38"/>
      <c r="E4527" s="40"/>
      <c r="F4527" s="41"/>
      <c r="G4527" s="41"/>
      <c r="H4527" s="41"/>
      <c r="I4527" s="41"/>
      <c r="J4527" s="41"/>
      <c r="K4527" s="41"/>
      <c r="L4527" s="42"/>
      <c r="M4527" s="43"/>
    </row>
    <row r="4528" spans="1:13" ht="12.75" customHeight="1">
      <c r="A4528" s="42"/>
      <c r="B4528" s="50"/>
      <c r="C4528" s="39"/>
      <c r="D4528" s="38"/>
      <c r="E4528" s="40"/>
      <c r="F4528" s="41"/>
      <c r="G4528" s="41"/>
      <c r="H4528" s="41"/>
      <c r="I4528" s="41"/>
      <c r="J4528" s="41"/>
      <c r="K4528" s="41"/>
      <c r="L4528" s="42"/>
      <c r="M4528" s="43"/>
    </row>
    <row r="4529" spans="1:13" ht="12.75" customHeight="1">
      <c r="A4529" s="42"/>
      <c r="B4529" s="50"/>
      <c r="C4529" s="39"/>
      <c r="D4529" s="38"/>
      <c r="E4529" s="40"/>
      <c r="F4529" s="41"/>
      <c r="G4529" s="41"/>
      <c r="H4529" s="41"/>
      <c r="I4529" s="41"/>
      <c r="J4529" s="41"/>
      <c r="K4529" s="41"/>
      <c r="L4529" s="42"/>
      <c r="M4529" s="43"/>
    </row>
    <row r="4530" spans="1:13" ht="12.75" customHeight="1">
      <c r="A4530" s="42"/>
      <c r="B4530" s="50"/>
      <c r="C4530" s="39"/>
      <c r="D4530" s="38"/>
      <c r="E4530" s="40"/>
      <c r="F4530" s="41"/>
      <c r="G4530" s="41"/>
      <c r="H4530" s="41"/>
      <c r="I4530" s="41"/>
      <c r="J4530" s="41"/>
      <c r="K4530" s="41"/>
      <c r="L4530" s="42"/>
      <c r="M4530" s="43"/>
    </row>
    <row r="4531" spans="1:13" ht="12.75" customHeight="1">
      <c r="A4531" s="42"/>
      <c r="B4531" s="50"/>
      <c r="C4531" s="39"/>
      <c r="D4531" s="38"/>
      <c r="E4531" s="40"/>
      <c r="F4531" s="41"/>
      <c r="G4531" s="41"/>
      <c r="H4531" s="41"/>
      <c r="I4531" s="41"/>
      <c r="J4531" s="41"/>
      <c r="K4531" s="41"/>
      <c r="L4531" s="42"/>
      <c r="M4531" s="43"/>
    </row>
    <row r="4532" spans="1:13" ht="12.75" customHeight="1">
      <c r="A4532" s="42"/>
      <c r="B4532" s="50"/>
      <c r="C4532" s="39"/>
      <c r="D4532" s="38"/>
      <c r="E4532" s="40"/>
      <c r="F4532" s="41"/>
      <c r="G4532" s="41"/>
      <c r="H4532" s="41"/>
      <c r="I4532" s="41"/>
      <c r="J4532" s="41"/>
      <c r="K4532" s="41"/>
      <c r="L4532" s="42"/>
      <c r="M4532" s="43"/>
    </row>
    <row r="4533" spans="1:13" ht="12.75" customHeight="1">
      <c r="A4533" s="42"/>
      <c r="B4533" s="50"/>
      <c r="C4533" s="39"/>
      <c r="D4533" s="38"/>
      <c r="E4533" s="40"/>
      <c r="F4533" s="41"/>
      <c r="G4533" s="41"/>
      <c r="H4533" s="41"/>
      <c r="I4533" s="41"/>
      <c r="J4533" s="41"/>
      <c r="K4533" s="41"/>
      <c r="L4533" s="42"/>
      <c r="M4533" s="43"/>
    </row>
    <row r="4534" spans="1:13" ht="12.75" customHeight="1">
      <c r="A4534" s="42"/>
      <c r="B4534" s="50"/>
      <c r="C4534" s="39"/>
      <c r="D4534" s="38"/>
      <c r="E4534" s="40"/>
      <c r="F4534" s="41"/>
      <c r="G4534" s="41"/>
      <c r="H4534" s="41"/>
      <c r="I4534" s="41"/>
      <c r="J4534" s="41"/>
      <c r="K4534" s="41"/>
      <c r="L4534" s="42"/>
      <c r="M4534" s="43"/>
    </row>
    <row r="4535" spans="1:13" ht="12.75" customHeight="1">
      <c r="A4535" s="42"/>
      <c r="B4535" s="50"/>
      <c r="C4535" s="39"/>
      <c r="D4535" s="38"/>
      <c r="E4535" s="40"/>
      <c r="F4535" s="41"/>
      <c r="G4535" s="41"/>
      <c r="H4535" s="41"/>
      <c r="I4535" s="41"/>
      <c r="J4535" s="41"/>
      <c r="K4535" s="41"/>
      <c r="L4535" s="42"/>
      <c r="M4535" s="43"/>
    </row>
    <row r="4536" spans="1:13" ht="12.75" customHeight="1">
      <c r="A4536" s="42"/>
      <c r="B4536" s="50"/>
      <c r="C4536" s="39"/>
      <c r="D4536" s="38"/>
      <c r="E4536" s="40"/>
      <c r="F4536" s="41"/>
      <c r="G4536" s="41"/>
      <c r="H4536" s="41"/>
      <c r="I4536" s="41"/>
      <c r="J4536" s="41"/>
      <c r="K4536" s="41"/>
      <c r="L4536" s="42"/>
      <c r="M4536" s="43"/>
    </row>
    <row r="4537" spans="1:13" ht="12.75" customHeight="1">
      <c r="A4537" s="42"/>
      <c r="B4537" s="50"/>
      <c r="C4537" s="39"/>
      <c r="D4537" s="38"/>
      <c r="E4537" s="40"/>
      <c r="F4537" s="41"/>
      <c r="G4537" s="41"/>
      <c r="H4537" s="41"/>
      <c r="I4537" s="41"/>
      <c r="J4537" s="41"/>
      <c r="K4537" s="41"/>
      <c r="L4537" s="42"/>
      <c r="M4537" s="43"/>
    </row>
    <row r="4538" spans="1:13" ht="12.75" customHeight="1">
      <c r="A4538" s="42"/>
      <c r="B4538" s="50"/>
      <c r="C4538" s="39"/>
      <c r="D4538" s="38"/>
      <c r="E4538" s="40"/>
      <c r="F4538" s="41"/>
      <c r="G4538" s="41"/>
      <c r="H4538" s="41"/>
      <c r="I4538" s="41"/>
      <c r="J4538" s="41"/>
      <c r="K4538" s="41"/>
      <c r="L4538" s="42"/>
      <c r="M4538" s="43"/>
    </row>
    <row r="4539" spans="1:13" ht="12.75" customHeight="1">
      <c r="A4539" s="42"/>
      <c r="B4539" s="50"/>
      <c r="C4539" s="39"/>
      <c r="D4539" s="38"/>
      <c r="E4539" s="40"/>
      <c r="F4539" s="41"/>
      <c r="G4539" s="41"/>
      <c r="H4539" s="41"/>
      <c r="I4539" s="41"/>
      <c r="J4539" s="41"/>
      <c r="K4539" s="41"/>
      <c r="L4539" s="42"/>
      <c r="M4539" s="43"/>
    </row>
    <row r="4540" spans="1:13" ht="12.75" customHeight="1">
      <c r="A4540" s="42"/>
      <c r="B4540" s="50"/>
      <c r="C4540" s="39"/>
      <c r="D4540" s="38"/>
      <c r="E4540" s="40"/>
      <c r="F4540" s="41"/>
      <c r="G4540" s="41"/>
      <c r="H4540" s="41"/>
      <c r="I4540" s="41"/>
      <c r="J4540" s="41"/>
      <c r="K4540" s="41"/>
      <c r="L4540" s="42"/>
      <c r="M4540" s="43"/>
    </row>
    <row r="4541" spans="1:13" ht="12.75" customHeight="1">
      <c r="A4541" s="42"/>
      <c r="B4541" s="50"/>
      <c r="C4541" s="39"/>
      <c r="D4541" s="38"/>
      <c r="E4541" s="40"/>
      <c r="F4541" s="41"/>
      <c r="G4541" s="41"/>
      <c r="H4541" s="41"/>
      <c r="I4541" s="41"/>
      <c r="J4541" s="41"/>
      <c r="K4541" s="41"/>
      <c r="L4541" s="42"/>
      <c r="M4541" s="43"/>
    </row>
    <row r="4542" spans="1:13" ht="12.75" customHeight="1">
      <c r="A4542" s="42"/>
      <c r="B4542" s="50"/>
      <c r="C4542" s="39"/>
      <c r="D4542" s="38"/>
      <c r="E4542" s="40"/>
      <c r="F4542" s="41"/>
      <c r="G4542" s="41"/>
      <c r="H4542" s="41"/>
      <c r="I4542" s="41"/>
      <c r="J4542" s="41"/>
      <c r="K4542" s="41"/>
      <c r="L4542" s="42"/>
      <c r="M4542" s="43"/>
    </row>
    <row r="4543" spans="1:13" ht="12.75" customHeight="1">
      <c r="A4543" s="42"/>
      <c r="B4543" s="50"/>
      <c r="C4543" s="39"/>
      <c r="D4543" s="38"/>
      <c r="E4543" s="49"/>
      <c r="F4543" s="41"/>
      <c r="G4543" s="41"/>
      <c r="H4543" s="41"/>
      <c r="I4543" s="41"/>
      <c r="J4543" s="41"/>
      <c r="K4543" s="41"/>
      <c r="L4543" s="42"/>
      <c r="M4543" s="43"/>
    </row>
    <row r="4544" spans="1:13" ht="12.75" customHeight="1">
      <c r="A4544" s="42"/>
      <c r="B4544" s="50"/>
      <c r="C4544" s="39"/>
      <c r="D4544" s="38"/>
      <c r="E4544" s="40"/>
      <c r="F4544" s="41"/>
      <c r="G4544" s="41"/>
      <c r="H4544" s="41"/>
      <c r="I4544" s="41"/>
      <c r="J4544" s="41"/>
      <c r="K4544" s="41"/>
      <c r="L4544" s="42"/>
      <c r="M4544" s="43"/>
    </row>
    <row r="4545" spans="1:13" ht="12.75" customHeight="1">
      <c r="A4545" s="42"/>
      <c r="B4545" s="50"/>
      <c r="C4545" s="39"/>
      <c r="D4545" s="38"/>
      <c r="E4545" s="40"/>
      <c r="F4545" s="41"/>
      <c r="G4545" s="41"/>
      <c r="H4545" s="41"/>
      <c r="I4545" s="41"/>
      <c r="J4545" s="41"/>
      <c r="K4545" s="41"/>
      <c r="L4545" s="42"/>
      <c r="M4545" s="43"/>
    </row>
    <row r="4546" spans="1:13" ht="12.75" customHeight="1">
      <c r="A4546" s="42"/>
      <c r="B4546" s="50"/>
      <c r="C4546" s="39"/>
      <c r="D4546" s="38"/>
      <c r="E4546" s="40"/>
      <c r="F4546" s="41"/>
      <c r="G4546" s="41"/>
      <c r="H4546" s="41"/>
      <c r="I4546" s="41"/>
      <c r="J4546" s="41"/>
      <c r="K4546" s="41"/>
      <c r="L4546" s="42"/>
      <c r="M4546" s="43"/>
    </row>
    <row r="4547" spans="1:13" ht="12.75" customHeight="1">
      <c r="A4547" s="42"/>
      <c r="B4547" s="50"/>
      <c r="C4547" s="39"/>
      <c r="D4547" s="38"/>
      <c r="E4547" s="40"/>
      <c r="F4547" s="41"/>
      <c r="G4547" s="41"/>
      <c r="H4547" s="41"/>
      <c r="I4547" s="41"/>
      <c r="J4547" s="41"/>
      <c r="K4547" s="41"/>
      <c r="L4547" s="42"/>
      <c r="M4547" s="43"/>
    </row>
    <row r="4548" spans="1:13" ht="12.75" customHeight="1">
      <c r="A4548" s="42"/>
      <c r="B4548" s="50"/>
      <c r="C4548" s="39"/>
      <c r="D4548" s="38"/>
      <c r="E4548" s="40"/>
      <c r="F4548" s="41"/>
      <c r="G4548" s="41"/>
      <c r="H4548" s="41"/>
      <c r="I4548" s="41"/>
      <c r="J4548" s="41"/>
      <c r="K4548" s="41"/>
      <c r="L4548" s="42"/>
      <c r="M4548" s="43"/>
    </row>
    <row r="4549" spans="1:13" ht="12.75" customHeight="1">
      <c r="A4549" s="42"/>
      <c r="B4549" s="50"/>
      <c r="C4549" s="39"/>
      <c r="D4549" s="38"/>
      <c r="E4549" s="40"/>
      <c r="F4549" s="41"/>
      <c r="G4549" s="41"/>
      <c r="H4549" s="41"/>
      <c r="I4549" s="41"/>
      <c r="J4549" s="41"/>
      <c r="K4549" s="41"/>
      <c r="L4549" s="42"/>
      <c r="M4549" s="43"/>
    </row>
    <row r="4550" spans="1:13" ht="12.75" customHeight="1">
      <c r="A4550" s="42"/>
      <c r="B4550" s="50"/>
      <c r="C4550" s="39"/>
      <c r="D4550" s="38"/>
      <c r="E4550" s="40"/>
      <c r="F4550" s="41"/>
      <c r="G4550" s="41"/>
      <c r="H4550" s="41"/>
      <c r="I4550" s="41"/>
      <c r="J4550" s="41"/>
      <c r="K4550" s="41"/>
      <c r="L4550" s="42"/>
      <c r="M4550" s="43"/>
    </row>
    <row r="4551" spans="1:13" ht="12.75" customHeight="1">
      <c r="A4551" s="42"/>
      <c r="B4551" s="50"/>
      <c r="C4551" s="39"/>
      <c r="D4551" s="38"/>
      <c r="E4551" s="40"/>
      <c r="F4551" s="41"/>
      <c r="G4551" s="41"/>
      <c r="H4551" s="41"/>
      <c r="I4551" s="41"/>
      <c r="J4551" s="41"/>
      <c r="K4551" s="41"/>
      <c r="L4551" s="42"/>
      <c r="M4551" s="43"/>
    </row>
    <row r="4552" spans="1:13" ht="12.75" customHeight="1">
      <c r="A4552" s="42"/>
      <c r="B4552" s="50"/>
      <c r="C4552" s="39"/>
      <c r="D4552" s="38"/>
      <c r="E4552" s="40"/>
      <c r="F4552" s="41"/>
      <c r="G4552" s="41"/>
      <c r="H4552" s="41"/>
      <c r="I4552" s="41"/>
      <c r="J4552" s="41"/>
      <c r="K4552" s="41"/>
      <c r="L4552" s="42"/>
      <c r="M4552" s="43"/>
    </row>
    <row r="4553" spans="1:13" ht="12.75" customHeight="1">
      <c r="A4553" s="42"/>
      <c r="B4553" s="50"/>
      <c r="C4553" s="39"/>
      <c r="D4553" s="38"/>
      <c r="E4553" s="40"/>
      <c r="F4553" s="41"/>
      <c r="G4553" s="41"/>
      <c r="H4553" s="41"/>
      <c r="I4553" s="41"/>
      <c r="J4553" s="41"/>
      <c r="K4553" s="41"/>
      <c r="L4553" s="42"/>
      <c r="M4553" s="43"/>
    </row>
    <row r="4554" spans="1:13" ht="12.75" customHeight="1">
      <c r="A4554" s="42"/>
      <c r="B4554" s="50"/>
      <c r="C4554" s="39"/>
      <c r="D4554" s="38"/>
      <c r="E4554" s="40"/>
      <c r="F4554" s="41"/>
      <c r="G4554" s="41"/>
      <c r="H4554" s="41"/>
      <c r="I4554" s="41"/>
      <c r="J4554" s="41"/>
      <c r="K4554" s="41"/>
      <c r="L4554" s="42"/>
      <c r="M4554" s="43"/>
    </row>
    <row r="4555" spans="1:13" ht="12.75" customHeight="1">
      <c r="A4555" s="42"/>
      <c r="B4555" s="50"/>
      <c r="C4555" s="39"/>
      <c r="D4555" s="38"/>
      <c r="E4555" s="40"/>
      <c r="F4555" s="41"/>
      <c r="G4555" s="41"/>
      <c r="H4555" s="41"/>
      <c r="I4555" s="41"/>
      <c r="J4555" s="41"/>
      <c r="K4555" s="41"/>
      <c r="L4555" s="42"/>
      <c r="M4555" s="43"/>
    </row>
    <row r="4556" spans="1:13" ht="12.75" customHeight="1">
      <c r="A4556" s="42"/>
      <c r="B4556" s="50"/>
      <c r="C4556" s="39"/>
      <c r="D4556" s="38"/>
      <c r="E4556" s="40"/>
      <c r="F4556" s="41"/>
      <c r="G4556" s="41"/>
      <c r="H4556" s="41"/>
      <c r="I4556" s="41"/>
      <c r="J4556" s="41"/>
      <c r="K4556" s="41"/>
      <c r="L4556" s="42"/>
      <c r="M4556" s="43"/>
    </row>
    <row r="4557" spans="1:13" ht="12.75" customHeight="1">
      <c r="A4557" s="42"/>
      <c r="B4557" s="50"/>
      <c r="C4557" s="39"/>
      <c r="D4557" s="38"/>
      <c r="E4557" s="40"/>
      <c r="F4557" s="41"/>
      <c r="G4557" s="41"/>
      <c r="H4557" s="41"/>
      <c r="I4557" s="41"/>
      <c r="J4557" s="41"/>
      <c r="K4557" s="41"/>
      <c r="L4557" s="42"/>
      <c r="M4557" s="43"/>
    </row>
    <row r="4558" spans="1:13" ht="12.75" customHeight="1">
      <c r="A4558" s="42"/>
      <c r="B4558" s="50"/>
      <c r="C4558" s="39"/>
      <c r="D4558" s="38"/>
      <c r="E4558" s="40"/>
      <c r="F4558" s="41"/>
      <c r="G4558" s="41"/>
      <c r="H4558" s="41"/>
      <c r="I4558" s="41"/>
      <c r="J4558" s="41"/>
      <c r="K4558" s="41"/>
      <c r="L4558" s="42"/>
      <c r="M4558" s="43"/>
    </row>
    <row r="4559" spans="1:13" ht="12.75" customHeight="1">
      <c r="A4559" s="42"/>
      <c r="B4559" s="50"/>
      <c r="C4559" s="39"/>
      <c r="D4559" s="38"/>
      <c r="E4559" s="40"/>
      <c r="F4559" s="41"/>
      <c r="G4559" s="41"/>
      <c r="H4559" s="41"/>
      <c r="I4559" s="41"/>
      <c r="J4559" s="41"/>
      <c r="K4559" s="41"/>
      <c r="L4559" s="42"/>
      <c r="M4559" s="43"/>
    </row>
    <row r="4560" spans="1:13" ht="12.75" customHeight="1">
      <c r="A4560" s="42"/>
      <c r="B4560" s="50"/>
      <c r="C4560" s="39"/>
      <c r="D4560" s="38"/>
      <c r="E4560" s="40"/>
      <c r="F4560" s="41"/>
      <c r="G4560" s="41"/>
      <c r="H4560" s="41"/>
      <c r="I4560" s="41"/>
      <c r="J4560" s="41"/>
      <c r="K4560" s="41"/>
      <c r="L4560" s="42"/>
      <c r="M4560" s="43"/>
    </row>
    <row r="4561" spans="1:13" ht="12.75" customHeight="1">
      <c r="A4561" s="42"/>
      <c r="B4561" s="50"/>
      <c r="C4561" s="39"/>
      <c r="D4561" s="38"/>
      <c r="E4561" s="40"/>
      <c r="F4561" s="41"/>
      <c r="G4561" s="41"/>
      <c r="H4561" s="41"/>
      <c r="I4561" s="41"/>
      <c r="J4561" s="41"/>
      <c r="K4561" s="41"/>
      <c r="L4561" s="42"/>
      <c r="M4561" s="43"/>
    </row>
    <row r="4562" spans="1:13" ht="12.75" customHeight="1">
      <c r="A4562" s="42"/>
      <c r="B4562" s="50"/>
      <c r="C4562" s="39"/>
      <c r="D4562" s="38"/>
      <c r="E4562" s="40"/>
      <c r="F4562" s="41"/>
      <c r="G4562" s="41"/>
      <c r="H4562" s="41"/>
      <c r="I4562" s="41"/>
      <c r="J4562" s="41"/>
      <c r="K4562" s="41"/>
      <c r="L4562" s="42"/>
      <c r="M4562" s="43"/>
    </row>
    <row r="4563" spans="1:13" ht="12.75" customHeight="1">
      <c r="A4563" s="42"/>
      <c r="B4563" s="50"/>
      <c r="C4563" s="39"/>
      <c r="D4563" s="38"/>
      <c r="E4563" s="40"/>
      <c r="F4563" s="41"/>
      <c r="G4563" s="41"/>
      <c r="H4563" s="41"/>
      <c r="I4563" s="41"/>
      <c r="J4563" s="41"/>
      <c r="K4563" s="41"/>
      <c r="L4563" s="42"/>
      <c r="M4563" s="43"/>
    </row>
    <row r="4564" spans="1:13" ht="12.75" customHeight="1">
      <c r="A4564" s="42"/>
      <c r="B4564" s="50"/>
      <c r="C4564" s="39"/>
      <c r="D4564" s="38"/>
      <c r="E4564" s="49"/>
      <c r="F4564" s="41"/>
      <c r="G4564" s="41"/>
      <c r="H4564" s="41"/>
      <c r="I4564" s="41"/>
      <c r="J4564" s="41"/>
      <c r="K4564" s="41"/>
      <c r="L4564" s="42"/>
      <c r="M4564" s="43"/>
    </row>
    <row r="4565" spans="1:13" ht="12.75" customHeight="1">
      <c r="A4565" s="42"/>
      <c r="B4565" s="50"/>
      <c r="C4565" s="39"/>
      <c r="D4565" s="38"/>
      <c r="E4565" s="40"/>
      <c r="F4565" s="41"/>
      <c r="G4565" s="41"/>
      <c r="H4565" s="41"/>
      <c r="I4565" s="41"/>
      <c r="J4565" s="41"/>
      <c r="K4565" s="41"/>
      <c r="L4565" s="42"/>
      <c r="M4565" s="43"/>
    </row>
    <row r="4566" spans="1:13" ht="12.75" customHeight="1">
      <c r="A4566" s="42"/>
      <c r="B4566" s="50"/>
      <c r="C4566" s="39"/>
      <c r="D4566" s="38"/>
      <c r="E4566" s="40"/>
      <c r="F4566" s="41"/>
      <c r="G4566" s="41"/>
      <c r="H4566" s="41"/>
      <c r="I4566" s="41"/>
      <c r="J4566" s="41"/>
      <c r="K4566" s="41"/>
      <c r="L4566" s="42"/>
      <c r="M4566" s="43"/>
    </row>
    <row r="4567" spans="1:13" ht="12.75" customHeight="1">
      <c r="A4567" s="42"/>
      <c r="B4567" s="50"/>
      <c r="C4567" s="39"/>
      <c r="D4567" s="38"/>
      <c r="E4567" s="40"/>
      <c r="F4567" s="41"/>
      <c r="G4567" s="41"/>
      <c r="H4567" s="41"/>
      <c r="I4567" s="41"/>
      <c r="J4567" s="41"/>
      <c r="K4567" s="41"/>
      <c r="L4567" s="42"/>
      <c r="M4567" s="43"/>
    </row>
    <row r="4568" spans="1:13" ht="12.75" customHeight="1">
      <c r="A4568" s="42"/>
      <c r="B4568" s="50"/>
      <c r="C4568" s="39"/>
      <c r="D4568" s="38"/>
      <c r="E4568" s="40"/>
      <c r="F4568" s="41"/>
      <c r="G4568" s="41"/>
      <c r="H4568" s="41"/>
      <c r="I4568" s="41"/>
      <c r="J4568" s="41"/>
      <c r="K4568" s="41"/>
      <c r="L4568" s="42"/>
      <c r="M4568" s="43"/>
    </row>
    <row r="4569" spans="1:13" ht="12.75" customHeight="1">
      <c r="A4569" s="42"/>
      <c r="B4569" s="50"/>
      <c r="C4569" s="39"/>
      <c r="D4569" s="38"/>
      <c r="E4569" s="40"/>
      <c r="F4569" s="41"/>
      <c r="G4569" s="41"/>
      <c r="H4569" s="41"/>
      <c r="I4569" s="41"/>
      <c r="J4569" s="41"/>
      <c r="K4569" s="41"/>
      <c r="L4569" s="42"/>
      <c r="M4569" s="43"/>
    </row>
    <row r="4570" spans="1:13" ht="12.75" customHeight="1">
      <c r="A4570" s="42"/>
      <c r="B4570" s="50"/>
      <c r="C4570" s="39"/>
      <c r="D4570" s="38"/>
      <c r="E4570" s="40"/>
      <c r="F4570" s="41"/>
      <c r="G4570" s="41"/>
      <c r="H4570" s="41"/>
      <c r="I4570" s="41"/>
      <c r="J4570" s="41"/>
      <c r="K4570" s="41"/>
      <c r="L4570" s="42"/>
      <c r="M4570" s="43"/>
    </row>
    <row r="4571" spans="1:13" ht="12.75" customHeight="1">
      <c r="A4571" s="42"/>
      <c r="B4571" s="50"/>
      <c r="C4571" s="39"/>
      <c r="D4571" s="38"/>
      <c r="E4571" s="40"/>
      <c r="F4571" s="41"/>
      <c r="G4571" s="41"/>
      <c r="H4571" s="41"/>
      <c r="I4571" s="41"/>
      <c r="J4571" s="41"/>
      <c r="K4571" s="41"/>
      <c r="L4571" s="42"/>
      <c r="M4571" s="43"/>
    </row>
    <row r="4572" spans="1:13" ht="12.75" customHeight="1">
      <c r="A4572" s="42"/>
      <c r="B4572" s="50"/>
      <c r="C4572" s="39"/>
      <c r="D4572" s="38"/>
      <c r="E4572" s="40"/>
      <c r="F4572" s="41"/>
      <c r="G4572" s="41"/>
      <c r="H4572" s="41"/>
      <c r="I4572" s="41"/>
      <c r="J4572" s="41"/>
      <c r="K4572" s="41"/>
      <c r="L4572" s="42"/>
      <c r="M4572" s="43"/>
    </row>
    <row r="4573" spans="1:13" ht="12.75" customHeight="1">
      <c r="A4573" s="42"/>
      <c r="B4573" s="50"/>
      <c r="C4573" s="39"/>
      <c r="D4573" s="38"/>
      <c r="E4573" s="40"/>
      <c r="F4573" s="41"/>
      <c r="G4573" s="41"/>
      <c r="H4573" s="41"/>
      <c r="I4573" s="41"/>
      <c r="J4573" s="41"/>
      <c r="K4573" s="41"/>
      <c r="L4573" s="42"/>
      <c r="M4573" s="43"/>
    </row>
    <row r="4574" spans="1:13" ht="12.75" customHeight="1">
      <c r="A4574" s="42"/>
      <c r="B4574" s="50"/>
      <c r="C4574" s="39"/>
      <c r="D4574" s="38"/>
      <c r="E4574" s="40"/>
      <c r="F4574" s="41"/>
      <c r="G4574" s="41"/>
      <c r="H4574" s="41"/>
      <c r="I4574" s="41"/>
      <c r="J4574" s="41"/>
      <c r="K4574" s="41"/>
      <c r="L4574" s="42"/>
      <c r="M4574" s="43"/>
    </row>
    <row r="4575" spans="1:13" ht="12.75" customHeight="1">
      <c r="A4575" s="42"/>
      <c r="B4575" s="50"/>
      <c r="C4575" s="39"/>
      <c r="D4575" s="38"/>
      <c r="E4575" s="40"/>
      <c r="F4575" s="41"/>
      <c r="G4575" s="41"/>
      <c r="H4575" s="41"/>
      <c r="I4575" s="41"/>
      <c r="J4575" s="41"/>
      <c r="K4575" s="41"/>
      <c r="L4575" s="42"/>
      <c r="M4575" s="43"/>
    </row>
    <row r="4576" spans="1:13" ht="12.75" customHeight="1">
      <c r="A4576" s="42"/>
      <c r="B4576" s="50"/>
      <c r="C4576" s="39"/>
      <c r="D4576" s="38"/>
      <c r="E4576" s="40"/>
      <c r="F4576" s="41"/>
      <c r="G4576" s="41"/>
      <c r="H4576" s="41"/>
      <c r="I4576" s="41"/>
      <c r="J4576" s="41"/>
      <c r="K4576" s="41"/>
      <c r="L4576" s="42"/>
      <c r="M4576" s="43"/>
    </row>
    <row r="4577" spans="1:13" ht="12.75" customHeight="1">
      <c r="A4577" s="42"/>
      <c r="B4577" s="50"/>
      <c r="C4577" s="39"/>
      <c r="D4577" s="38"/>
      <c r="E4577" s="40"/>
      <c r="F4577" s="41"/>
      <c r="G4577" s="41"/>
      <c r="H4577" s="41"/>
      <c r="I4577" s="41"/>
      <c r="J4577" s="41"/>
      <c r="K4577" s="41"/>
      <c r="L4577" s="42"/>
      <c r="M4577" s="43"/>
    </row>
    <row r="4578" spans="1:13" ht="12.75" customHeight="1">
      <c r="A4578" s="42"/>
      <c r="B4578" s="50"/>
      <c r="C4578" s="39"/>
      <c r="D4578" s="38"/>
      <c r="E4578" s="40"/>
      <c r="F4578" s="41"/>
      <c r="G4578" s="41"/>
      <c r="H4578" s="41"/>
      <c r="I4578" s="41"/>
      <c r="J4578" s="41"/>
      <c r="K4578" s="41"/>
      <c r="L4578" s="42"/>
      <c r="M4578" s="43"/>
    </row>
    <row r="4579" spans="1:13" ht="12.75" customHeight="1">
      <c r="A4579" s="42"/>
      <c r="B4579" s="50"/>
      <c r="C4579" s="39"/>
      <c r="D4579" s="38"/>
      <c r="E4579" s="40"/>
      <c r="F4579" s="41"/>
      <c r="G4579" s="41"/>
      <c r="H4579" s="41"/>
      <c r="I4579" s="41"/>
      <c r="J4579" s="41"/>
      <c r="K4579" s="41"/>
      <c r="L4579" s="42"/>
      <c r="M4579" s="43"/>
    </row>
    <row r="4580" spans="1:13" ht="12.75" customHeight="1">
      <c r="A4580" s="42"/>
      <c r="B4580" s="50"/>
      <c r="C4580" s="39"/>
      <c r="D4580" s="38"/>
      <c r="E4580" s="40"/>
      <c r="F4580" s="41"/>
      <c r="G4580" s="41"/>
      <c r="H4580" s="41"/>
      <c r="I4580" s="41"/>
      <c r="J4580" s="41"/>
      <c r="K4580" s="41"/>
      <c r="L4580" s="42"/>
      <c r="M4580" s="43"/>
    </row>
    <row r="4581" spans="1:13" ht="12.75" customHeight="1">
      <c r="A4581" s="42"/>
      <c r="B4581" s="50"/>
      <c r="C4581" s="39"/>
      <c r="D4581" s="38"/>
      <c r="E4581" s="40"/>
      <c r="F4581" s="41"/>
      <c r="G4581" s="41"/>
      <c r="H4581" s="41"/>
      <c r="I4581" s="41"/>
      <c r="J4581" s="41"/>
      <c r="K4581" s="41"/>
      <c r="L4581" s="42"/>
      <c r="M4581" s="43"/>
    </row>
    <row r="4582" spans="1:13" ht="12.75" customHeight="1">
      <c r="A4582" s="42"/>
      <c r="B4582" s="50"/>
      <c r="C4582" s="39"/>
      <c r="D4582" s="38"/>
      <c r="E4582" s="40"/>
      <c r="F4582" s="41"/>
      <c r="G4582" s="41"/>
      <c r="H4582" s="41"/>
      <c r="I4582" s="41"/>
      <c r="J4582" s="41"/>
      <c r="K4582" s="41"/>
      <c r="L4582" s="42"/>
      <c r="M4582" s="43"/>
    </row>
    <row r="4583" spans="1:13" ht="12.75" customHeight="1">
      <c r="A4583" s="42"/>
      <c r="B4583" s="50"/>
      <c r="C4583" s="39"/>
      <c r="D4583" s="38"/>
      <c r="E4583" s="40"/>
      <c r="F4583" s="41"/>
      <c r="G4583" s="41"/>
      <c r="H4583" s="41"/>
      <c r="I4583" s="41"/>
      <c r="J4583" s="41"/>
      <c r="K4583" s="41"/>
      <c r="L4583" s="42"/>
      <c r="M4583" s="43"/>
    </row>
    <row r="4584" spans="1:13" ht="12.75" customHeight="1">
      <c r="A4584" s="42"/>
      <c r="B4584" s="50"/>
      <c r="C4584" s="39"/>
      <c r="D4584" s="38"/>
      <c r="E4584" s="40"/>
      <c r="F4584" s="41"/>
      <c r="G4584" s="41"/>
      <c r="H4584" s="41"/>
      <c r="I4584" s="41"/>
      <c r="J4584" s="41"/>
      <c r="K4584" s="41"/>
      <c r="L4584" s="42"/>
      <c r="M4584" s="43"/>
    </row>
    <row r="4585" spans="1:13" ht="12.75" customHeight="1">
      <c r="A4585" s="42"/>
      <c r="B4585" s="50"/>
      <c r="C4585" s="39"/>
      <c r="D4585" s="38"/>
      <c r="E4585" s="49"/>
      <c r="F4585" s="41"/>
      <c r="G4585" s="41"/>
      <c r="H4585" s="41"/>
      <c r="I4585" s="41"/>
      <c r="J4585" s="41"/>
      <c r="K4585" s="41"/>
      <c r="L4585" s="42"/>
      <c r="M4585" s="43"/>
    </row>
    <row r="4586" spans="1:13" ht="12.75" customHeight="1">
      <c r="A4586" s="42"/>
      <c r="B4586" s="50"/>
      <c r="C4586" s="39"/>
      <c r="D4586" s="38"/>
      <c r="E4586" s="40"/>
      <c r="F4586" s="41"/>
      <c r="G4586" s="41"/>
      <c r="H4586" s="41"/>
      <c r="I4586" s="41"/>
      <c r="J4586" s="41"/>
      <c r="K4586" s="41"/>
      <c r="L4586" s="42"/>
      <c r="M4586" s="43"/>
    </row>
    <row r="4587" spans="1:13" ht="12.75" customHeight="1">
      <c r="A4587" s="42"/>
      <c r="B4587" s="50"/>
      <c r="C4587" s="39"/>
      <c r="D4587" s="38"/>
      <c r="E4587" s="40"/>
      <c r="F4587" s="41"/>
      <c r="G4587" s="41"/>
      <c r="H4587" s="41"/>
      <c r="I4587" s="41"/>
      <c r="J4587" s="41"/>
      <c r="K4587" s="41"/>
      <c r="L4587" s="42"/>
      <c r="M4587" s="43"/>
    </row>
    <row r="4588" spans="1:13" ht="12.75" customHeight="1">
      <c r="A4588" s="42"/>
      <c r="B4588" s="50"/>
      <c r="C4588" s="39"/>
      <c r="D4588" s="38"/>
      <c r="E4588" s="40"/>
      <c r="F4588" s="41"/>
      <c r="G4588" s="41"/>
      <c r="H4588" s="41"/>
      <c r="I4588" s="41"/>
      <c r="J4588" s="41"/>
      <c r="K4588" s="41"/>
      <c r="L4588" s="42"/>
      <c r="M4588" s="43"/>
    </row>
    <row r="4589" spans="1:13" ht="12.75" customHeight="1">
      <c r="A4589" s="42"/>
      <c r="B4589" s="50"/>
      <c r="C4589" s="39"/>
      <c r="D4589" s="38"/>
      <c r="E4589" s="40"/>
      <c r="F4589" s="41"/>
      <c r="G4589" s="41"/>
      <c r="H4589" s="41"/>
      <c r="I4589" s="41"/>
      <c r="J4589" s="41"/>
      <c r="K4589" s="41"/>
      <c r="L4589" s="42"/>
      <c r="M4589" s="43"/>
    </row>
    <row r="4590" spans="1:13" ht="12.75" customHeight="1">
      <c r="A4590" s="42"/>
      <c r="B4590" s="50"/>
      <c r="C4590" s="39"/>
      <c r="D4590" s="38"/>
      <c r="E4590" s="40"/>
      <c r="F4590" s="41"/>
      <c r="G4590" s="41"/>
      <c r="H4590" s="41"/>
      <c r="I4590" s="41"/>
      <c r="J4590" s="41"/>
      <c r="K4590" s="41"/>
      <c r="L4590" s="42"/>
      <c r="M4590" s="43"/>
    </row>
    <row r="4591" spans="1:13" ht="12.75" customHeight="1">
      <c r="A4591" s="42"/>
      <c r="B4591" s="50"/>
      <c r="C4591" s="39"/>
      <c r="D4591" s="38"/>
      <c r="E4591" s="40"/>
      <c r="F4591" s="41"/>
      <c r="G4591" s="41"/>
      <c r="H4591" s="41"/>
      <c r="I4591" s="41"/>
      <c r="J4591" s="41"/>
      <c r="K4591" s="41"/>
      <c r="L4591" s="42"/>
      <c r="M4591" s="43"/>
    </row>
    <row r="4592" spans="1:13" ht="12.75" customHeight="1">
      <c r="A4592" s="42"/>
      <c r="B4592" s="50"/>
      <c r="C4592" s="39"/>
      <c r="D4592" s="38"/>
      <c r="E4592" s="40"/>
      <c r="F4592" s="41"/>
      <c r="G4592" s="41"/>
      <c r="H4592" s="41"/>
      <c r="I4592" s="41"/>
      <c r="J4592" s="41"/>
      <c r="K4592" s="41"/>
      <c r="L4592" s="42"/>
      <c r="M4592" s="43"/>
    </row>
    <row r="4593" spans="1:13" ht="12.75" customHeight="1">
      <c r="A4593" s="42"/>
      <c r="B4593" s="50"/>
      <c r="C4593" s="39"/>
      <c r="D4593" s="38"/>
      <c r="E4593" s="40"/>
      <c r="F4593" s="41"/>
      <c r="G4593" s="41"/>
      <c r="H4593" s="41"/>
      <c r="I4593" s="41"/>
      <c r="J4593" s="41"/>
      <c r="K4593" s="41"/>
      <c r="L4593" s="42"/>
      <c r="M4593" s="43"/>
    </row>
    <row r="4594" spans="1:13" ht="12.75" customHeight="1">
      <c r="A4594" s="42"/>
      <c r="B4594" s="50"/>
      <c r="C4594" s="39"/>
      <c r="D4594" s="38"/>
      <c r="E4594" s="40"/>
      <c r="F4594" s="41"/>
      <c r="G4594" s="41"/>
      <c r="H4594" s="41"/>
      <c r="I4594" s="41"/>
      <c r="J4594" s="41"/>
      <c r="K4594" s="41"/>
      <c r="L4594" s="42"/>
      <c r="M4594" s="43"/>
    </row>
    <row r="4595" spans="1:13" ht="12.75" customHeight="1">
      <c r="A4595" s="42"/>
      <c r="B4595" s="50"/>
      <c r="C4595" s="39"/>
      <c r="D4595" s="38"/>
      <c r="E4595" s="40"/>
      <c r="F4595" s="41"/>
      <c r="G4595" s="41"/>
      <c r="H4595" s="41"/>
      <c r="I4595" s="41"/>
      <c r="J4595" s="41"/>
      <c r="K4595" s="41"/>
      <c r="L4595" s="42"/>
      <c r="M4595" s="43"/>
    </row>
    <row r="4596" spans="1:13" ht="12.75" customHeight="1">
      <c r="A4596" s="42"/>
      <c r="B4596" s="50"/>
      <c r="C4596" s="39"/>
      <c r="D4596" s="38"/>
      <c r="E4596" s="40"/>
      <c r="F4596" s="41"/>
      <c r="G4596" s="41"/>
      <c r="H4596" s="41"/>
      <c r="I4596" s="41"/>
      <c r="J4596" s="41"/>
      <c r="K4596" s="41"/>
      <c r="L4596" s="42"/>
      <c r="M4596" s="43"/>
    </row>
    <row r="4597" spans="1:13" ht="12.75" customHeight="1">
      <c r="A4597" s="42"/>
      <c r="B4597" s="50"/>
      <c r="C4597" s="39"/>
      <c r="D4597" s="38"/>
      <c r="E4597" s="40"/>
      <c r="F4597" s="41"/>
      <c r="G4597" s="41"/>
      <c r="H4597" s="41"/>
      <c r="I4597" s="41"/>
      <c r="J4597" s="41"/>
      <c r="K4597" s="41"/>
      <c r="L4597" s="42"/>
      <c r="M4597" s="43"/>
    </row>
    <row r="4598" spans="1:13" ht="12.75" customHeight="1">
      <c r="A4598" s="42"/>
      <c r="B4598" s="50"/>
      <c r="C4598" s="39"/>
      <c r="D4598" s="38"/>
      <c r="E4598" s="40"/>
      <c r="F4598" s="41"/>
      <c r="G4598" s="41"/>
      <c r="H4598" s="41"/>
      <c r="I4598" s="41"/>
      <c r="J4598" s="41"/>
      <c r="K4598" s="41"/>
      <c r="L4598" s="42"/>
      <c r="M4598" s="43"/>
    </row>
    <row r="4599" spans="1:13" ht="12.75" customHeight="1">
      <c r="A4599" s="42"/>
      <c r="B4599" s="50"/>
      <c r="C4599" s="39"/>
      <c r="D4599" s="38"/>
      <c r="E4599" s="40"/>
      <c r="F4599" s="41"/>
      <c r="G4599" s="41"/>
      <c r="H4599" s="41"/>
      <c r="I4599" s="41"/>
      <c r="J4599" s="41"/>
      <c r="K4599" s="41"/>
      <c r="L4599" s="42"/>
      <c r="M4599" s="43"/>
    </row>
    <row r="4600" spans="1:13" ht="12.75" customHeight="1">
      <c r="A4600" s="42"/>
      <c r="B4600" s="50"/>
      <c r="C4600" s="39"/>
      <c r="D4600" s="38"/>
      <c r="E4600" s="40"/>
      <c r="F4600" s="41"/>
      <c r="G4600" s="41"/>
      <c r="H4600" s="41"/>
      <c r="I4600" s="41"/>
      <c r="J4600" s="41"/>
      <c r="K4600" s="41"/>
      <c r="L4600" s="42"/>
      <c r="M4600" s="43"/>
    </row>
    <row r="4601" spans="1:13" ht="12.75" customHeight="1">
      <c r="A4601" s="42"/>
      <c r="B4601" s="50"/>
      <c r="C4601" s="39"/>
      <c r="D4601" s="38"/>
      <c r="E4601" s="40"/>
      <c r="F4601" s="41"/>
      <c r="G4601" s="41"/>
      <c r="H4601" s="41"/>
      <c r="I4601" s="41"/>
      <c r="J4601" s="41"/>
      <c r="K4601" s="41"/>
      <c r="L4601" s="42"/>
      <c r="M4601" s="43"/>
    </row>
    <row r="4602" spans="1:13" ht="12.75" customHeight="1">
      <c r="A4602" s="42"/>
      <c r="B4602" s="50"/>
      <c r="C4602" s="39"/>
      <c r="D4602" s="38"/>
      <c r="E4602" s="40"/>
      <c r="F4602" s="41"/>
      <c r="G4602" s="41"/>
      <c r="H4602" s="41"/>
      <c r="I4602" s="41"/>
      <c r="J4602" s="41"/>
      <c r="K4602" s="41"/>
      <c r="L4602" s="42"/>
      <c r="M4602" s="43"/>
    </row>
    <row r="4603" spans="1:13" ht="12.75" customHeight="1">
      <c r="A4603" s="42"/>
      <c r="B4603" s="50"/>
      <c r="C4603" s="39"/>
      <c r="D4603" s="38"/>
      <c r="E4603" s="40"/>
      <c r="F4603" s="41"/>
      <c r="G4603" s="41"/>
      <c r="H4603" s="41"/>
      <c r="I4603" s="41"/>
      <c r="J4603" s="41"/>
      <c r="K4603" s="41"/>
      <c r="L4603" s="42"/>
      <c r="M4603" s="43"/>
    </row>
    <row r="4604" spans="1:13" ht="12.75" customHeight="1">
      <c r="A4604" s="42"/>
      <c r="B4604" s="50"/>
      <c r="C4604" s="39"/>
      <c r="D4604" s="38"/>
      <c r="E4604" s="40"/>
      <c r="F4604" s="41"/>
      <c r="G4604" s="41"/>
      <c r="H4604" s="41"/>
      <c r="I4604" s="41"/>
      <c r="J4604" s="41"/>
      <c r="K4604" s="41"/>
      <c r="L4604" s="42"/>
      <c r="M4604" s="43"/>
    </row>
    <row r="4605" spans="1:13" ht="12.75" customHeight="1">
      <c r="A4605" s="42"/>
      <c r="B4605" s="50"/>
      <c r="C4605" s="39"/>
      <c r="D4605" s="38"/>
      <c r="E4605" s="40"/>
      <c r="F4605" s="41"/>
      <c r="G4605" s="41"/>
      <c r="H4605" s="41"/>
      <c r="I4605" s="41"/>
      <c r="J4605" s="41"/>
      <c r="K4605" s="41"/>
      <c r="L4605" s="42"/>
      <c r="M4605" s="43"/>
    </row>
    <row r="4606" spans="1:13" ht="12.75" customHeight="1">
      <c r="A4606" s="42"/>
      <c r="B4606" s="50"/>
      <c r="C4606" s="39"/>
      <c r="D4606" s="38"/>
      <c r="E4606" s="49"/>
      <c r="F4606" s="41"/>
      <c r="G4606" s="41"/>
      <c r="H4606" s="41"/>
      <c r="I4606" s="41"/>
      <c r="J4606" s="41"/>
      <c r="K4606" s="41"/>
      <c r="L4606" s="42"/>
      <c r="M4606" s="43"/>
    </row>
    <row r="4607" spans="1:13" ht="12.75" customHeight="1">
      <c r="A4607" s="42"/>
      <c r="B4607" s="50"/>
      <c r="C4607" s="39"/>
      <c r="D4607" s="38"/>
      <c r="E4607" s="40"/>
      <c r="F4607" s="41"/>
      <c r="G4607" s="41"/>
      <c r="H4607" s="41"/>
      <c r="I4607" s="41"/>
      <c r="J4607" s="41"/>
      <c r="K4607" s="41"/>
      <c r="L4607" s="42"/>
      <c r="M4607" s="43"/>
    </row>
    <row r="4608" spans="1:13" ht="12.75" customHeight="1">
      <c r="A4608" s="42"/>
      <c r="B4608" s="50"/>
      <c r="C4608" s="39"/>
      <c r="D4608" s="38"/>
      <c r="E4608" s="40"/>
      <c r="F4608" s="41"/>
      <c r="G4608" s="41"/>
      <c r="H4608" s="41"/>
      <c r="I4608" s="41"/>
      <c r="J4608" s="41"/>
      <c r="K4608" s="41"/>
      <c r="L4608" s="42"/>
      <c r="M4608" s="43"/>
    </row>
    <row r="4609" spans="1:13" ht="12.75" customHeight="1">
      <c r="A4609" s="42"/>
      <c r="B4609" s="50"/>
      <c r="C4609" s="39"/>
      <c r="D4609" s="38"/>
      <c r="E4609" s="40"/>
      <c r="F4609" s="41"/>
      <c r="G4609" s="41"/>
      <c r="H4609" s="41"/>
      <c r="I4609" s="41"/>
      <c r="J4609" s="41"/>
      <c r="K4609" s="41"/>
      <c r="L4609" s="42"/>
      <c r="M4609" s="43"/>
    </row>
    <row r="4610" spans="1:13" ht="12.75" customHeight="1">
      <c r="A4610" s="42"/>
      <c r="B4610" s="50"/>
      <c r="C4610" s="39"/>
      <c r="D4610" s="38"/>
      <c r="E4610" s="40"/>
      <c r="F4610" s="41"/>
      <c r="G4610" s="41"/>
      <c r="H4610" s="41"/>
      <c r="I4610" s="41"/>
      <c r="J4610" s="41"/>
      <c r="K4610" s="41"/>
      <c r="L4610" s="42"/>
      <c r="M4610" s="43"/>
    </row>
    <row r="4611" spans="1:13" ht="12.75" customHeight="1">
      <c r="A4611" s="42"/>
      <c r="B4611" s="50"/>
      <c r="C4611" s="39"/>
      <c r="D4611" s="38"/>
      <c r="E4611" s="40"/>
      <c r="F4611" s="41"/>
      <c r="G4611" s="41"/>
      <c r="H4611" s="41"/>
      <c r="I4611" s="41"/>
      <c r="J4611" s="41"/>
      <c r="K4611" s="41"/>
      <c r="L4611" s="42"/>
      <c r="M4611" s="43"/>
    </row>
    <row r="4612" spans="1:13" ht="12.75" customHeight="1">
      <c r="A4612" s="42"/>
      <c r="B4612" s="50"/>
      <c r="C4612" s="39"/>
      <c r="D4612" s="38"/>
      <c r="E4612" s="40"/>
      <c r="F4612" s="41"/>
      <c r="G4612" s="41"/>
      <c r="H4612" s="41"/>
      <c r="I4612" s="41"/>
      <c r="J4612" s="41"/>
      <c r="K4612" s="41"/>
      <c r="L4612" s="42"/>
      <c r="M4612" s="43"/>
    </row>
    <row r="4613" spans="1:13" ht="12.75" customHeight="1">
      <c r="A4613" s="42"/>
      <c r="B4613" s="50"/>
      <c r="C4613" s="39"/>
      <c r="D4613" s="38"/>
      <c r="E4613" s="40"/>
      <c r="F4613" s="41"/>
      <c r="G4613" s="41"/>
      <c r="H4613" s="41"/>
      <c r="I4613" s="41"/>
      <c r="J4613" s="41"/>
      <c r="K4613" s="41"/>
      <c r="L4613" s="42"/>
      <c r="M4613" s="43"/>
    </row>
    <row r="4614" spans="1:13" ht="12.75" customHeight="1">
      <c r="A4614" s="42"/>
      <c r="B4614" s="50"/>
      <c r="C4614" s="39"/>
      <c r="D4614" s="38"/>
      <c r="E4614" s="40"/>
      <c r="F4614" s="41"/>
      <c r="G4614" s="41"/>
      <c r="H4614" s="41"/>
      <c r="I4614" s="41"/>
      <c r="J4614" s="41"/>
      <c r="K4614" s="41"/>
      <c r="L4614" s="42"/>
      <c r="M4614" s="43"/>
    </row>
    <row r="4615" spans="1:13" ht="12.75" customHeight="1">
      <c r="A4615" s="42"/>
      <c r="B4615" s="50"/>
      <c r="C4615" s="39"/>
      <c r="D4615" s="38"/>
      <c r="E4615" s="40"/>
      <c r="F4615" s="41"/>
      <c r="G4615" s="41"/>
      <c r="H4615" s="41"/>
      <c r="I4615" s="41"/>
      <c r="J4615" s="41"/>
      <c r="K4615" s="41"/>
      <c r="L4615" s="42"/>
      <c r="M4615" s="43"/>
    </row>
    <row r="4616" spans="1:13" ht="12.75" customHeight="1">
      <c r="A4616" s="42"/>
      <c r="B4616" s="50"/>
      <c r="C4616" s="39"/>
      <c r="D4616" s="38"/>
      <c r="E4616" s="40"/>
      <c r="F4616" s="41"/>
      <c r="G4616" s="41"/>
      <c r="H4616" s="41"/>
      <c r="I4616" s="41"/>
      <c r="J4616" s="41"/>
      <c r="K4616" s="41"/>
      <c r="L4616" s="42"/>
      <c r="M4616" s="43"/>
    </row>
    <row r="4617" spans="1:13" ht="12.75" customHeight="1">
      <c r="A4617" s="42"/>
      <c r="B4617" s="50"/>
      <c r="C4617" s="39"/>
      <c r="D4617" s="38"/>
      <c r="E4617" s="40"/>
      <c r="F4617" s="41"/>
      <c r="G4617" s="41"/>
      <c r="H4617" s="41"/>
      <c r="I4617" s="41"/>
      <c r="J4617" s="41"/>
      <c r="K4617" s="41"/>
      <c r="L4617" s="42"/>
      <c r="M4617" s="43"/>
    </row>
    <row r="4618" spans="1:13" ht="12.75" customHeight="1">
      <c r="A4618" s="42"/>
      <c r="B4618" s="50"/>
      <c r="C4618" s="39"/>
      <c r="D4618" s="38"/>
      <c r="E4618" s="40"/>
      <c r="F4618" s="41"/>
      <c r="G4618" s="41"/>
      <c r="H4618" s="41"/>
      <c r="I4618" s="41"/>
      <c r="J4618" s="41"/>
      <c r="K4618" s="41"/>
      <c r="L4618" s="42"/>
      <c r="M4618" s="43"/>
    </row>
    <row r="4619" spans="1:13" ht="12.75" customHeight="1">
      <c r="A4619" s="42"/>
      <c r="B4619" s="50"/>
      <c r="C4619" s="39"/>
      <c r="D4619" s="38"/>
      <c r="E4619" s="40"/>
      <c r="F4619" s="41"/>
      <c r="G4619" s="41"/>
      <c r="H4619" s="41"/>
      <c r="I4619" s="41"/>
      <c r="J4619" s="41"/>
      <c r="K4619" s="41"/>
      <c r="L4619" s="42"/>
      <c r="M4619" s="43"/>
    </row>
    <row r="4620" spans="1:13" ht="12.75" customHeight="1">
      <c r="A4620" s="42"/>
      <c r="B4620" s="50"/>
      <c r="C4620" s="39"/>
      <c r="D4620" s="38"/>
      <c r="E4620" s="40"/>
      <c r="F4620" s="41"/>
      <c r="G4620" s="41"/>
      <c r="H4620" s="41"/>
      <c r="I4620" s="41"/>
      <c r="J4620" s="41"/>
      <c r="K4620" s="41"/>
      <c r="L4620" s="42"/>
      <c r="M4620" s="43"/>
    </row>
    <row r="4621" spans="1:13" ht="12.75" customHeight="1">
      <c r="A4621" s="42"/>
      <c r="B4621" s="50"/>
      <c r="C4621" s="39"/>
      <c r="D4621" s="38"/>
      <c r="E4621" s="40"/>
      <c r="F4621" s="41"/>
      <c r="G4621" s="41"/>
      <c r="H4621" s="41"/>
      <c r="I4621" s="41"/>
      <c r="J4621" s="41"/>
      <c r="K4621" s="41"/>
      <c r="L4621" s="42"/>
      <c r="M4621" s="43"/>
    </row>
    <row r="4622" spans="1:13" ht="12.75" customHeight="1">
      <c r="A4622" s="42"/>
      <c r="B4622" s="50"/>
      <c r="C4622" s="39"/>
      <c r="D4622" s="38"/>
      <c r="E4622" s="40"/>
      <c r="F4622" s="41"/>
      <c r="G4622" s="41"/>
      <c r="H4622" s="41"/>
      <c r="I4622" s="41"/>
      <c r="J4622" s="41"/>
      <c r="K4622" s="41"/>
      <c r="L4622" s="42"/>
      <c r="M4622" s="43"/>
    </row>
    <row r="4623" spans="1:13" ht="12.75" customHeight="1">
      <c r="A4623" s="42"/>
      <c r="B4623" s="50"/>
      <c r="C4623" s="39"/>
      <c r="D4623" s="38"/>
      <c r="E4623" s="40"/>
      <c r="F4623" s="41"/>
      <c r="G4623" s="41"/>
      <c r="H4623" s="41"/>
      <c r="I4623" s="41"/>
      <c r="J4623" s="41"/>
      <c r="K4623" s="41"/>
      <c r="L4623" s="42"/>
      <c r="M4623" s="43"/>
    </row>
    <row r="4624" spans="1:13" ht="12.75" customHeight="1">
      <c r="A4624" s="42"/>
      <c r="B4624" s="50"/>
      <c r="C4624" s="39"/>
      <c r="D4624" s="38"/>
      <c r="E4624" s="40"/>
      <c r="F4624" s="41"/>
      <c r="G4624" s="41"/>
      <c r="H4624" s="41"/>
      <c r="I4624" s="41"/>
      <c r="J4624" s="41"/>
      <c r="K4624" s="41"/>
      <c r="L4624" s="42"/>
      <c r="M4624" s="43"/>
    </row>
    <row r="4625" spans="1:13" ht="12.75" customHeight="1">
      <c r="A4625" s="42"/>
      <c r="B4625" s="50"/>
      <c r="C4625" s="39"/>
      <c r="D4625" s="38"/>
      <c r="E4625" s="40"/>
      <c r="F4625" s="41"/>
      <c r="G4625" s="41"/>
      <c r="H4625" s="41"/>
      <c r="I4625" s="41"/>
      <c r="J4625" s="41"/>
      <c r="K4625" s="41"/>
      <c r="L4625" s="42"/>
      <c r="M4625" s="43"/>
    </row>
    <row r="4626" spans="1:13" ht="12.75" customHeight="1">
      <c r="A4626" s="42"/>
      <c r="B4626" s="50"/>
      <c r="C4626" s="39"/>
      <c r="D4626" s="38"/>
      <c r="E4626" s="40"/>
      <c r="F4626" s="41"/>
      <c r="G4626" s="41"/>
      <c r="H4626" s="41"/>
      <c r="I4626" s="41"/>
      <c r="J4626" s="41"/>
      <c r="K4626" s="41"/>
      <c r="L4626" s="42"/>
      <c r="M4626" s="43"/>
    </row>
    <row r="4627" spans="1:13" ht="12.75" customHeight="1">
      <c r="A4627" s="42"/>
      <c r="B4627" s="50"/>
      <c r="C4627" s="39"/>
      <c r="D4627" s="38"/>
      <c r="E4627" s="49"/>
      <c r="F4627" s="41"/>
      <c r="G4627" s="41"/>
      <c r="H4627" s="41"/>
      <c r="I4627" s="41"/>
      <c r="J4627" s="41"/>
      <c r="K4627" s="41"/>
      <c r="L4627" s="42"/>
      <c r="M4627" s="43"/>
    </row>
    <row r="4628" spans="1:13" ht="12.75" customHeight="1">
      <c r="A4628" s="42"/>
      <c r="B4628" s="50"/>
      <c r="C4628" s="39"/>
      <c r="D4628" s="38"/>
      <c r="E4628" s="40"/>
      <c r="F4628" s="41"/>
      <c r="G4628" s="41"/>
      <c r="H4628" s="41"/>
      <c r="I4628" s="41"/>
      <c r="J4628" s="41"/>
      <c r="K4628" s="41"/>
      <c r="L4628" s="42"/>
      <c r="M4628" s="43"/>
    </row>
    <row r="4629" spans="1:13" ht="12.75" customHeight="1">
      <c r="A4629" s="42"/>
      <c r="B4629" s="50"/>
      <c r="C4629" s="39"/>
      <c r="D4629" s="38"/>
      <c r="E4629" s="40"/>
      <c r="F4629" s="41"/>
      <c r="G4629" s="41"/>
      <c r="H4629" s="41"/>
      <c r="I4629" s="41"/>
      <c r="J4629" s="41"/>
      <c r="K4629" s="41"/>
      <c r="L4629" s="42"/>
      <c r="M4629" s="43"/>
    </row>
    <row r="4630" spans="1:13" ht="12.75" customHeight="1">
      <c r="A4630" s="42"/>
      <c r="B4630" s="50"/>
      <c r="C4630" s="39"/>
      <c r="D4630" s="38"/>
      <c r="E4630" s="40"/>
      <c r="F4630" s="41"/>
      <c r="G4630" s="41"/>
      <c r="H4630" s="41"/>
      <c r="I4630" s="41"/>
      <c r="J4630" s="41"/>
      <c r="K4630" s="41"/>
      <c r="L4630" s="42"/>
      <c r="M4630" s="43"/>
    </row>
    <row r="4631" spans="1:13" ht="12.75" customHeight="1">
      <c r="A4631" s="42"/>
      <c r="B4631" s="50"/>
      <c r="C4631" s="39"/>
      <c r="D4631" s="38"/>
      <c r="E4631" s="40"/>
      <c r="F4631" s="41"/>
      <c r="G4631" s="41"/>
      <c r="H4631" s="41"/>
      <c r="I4631" s="41"/>
      <c r="J4631" s="41"/>
      <c r="K4631" s="41"/>
      <c r="L4631" s="42"/>
      <c r="M4631" s="43"/>
    </row>
    <row r="4632" spans="1:13" ht="12.75" customHeight="1">
      <c r="A4632" s="42"/>
      <c r="B4632" s="50"/>
      <c r="C4632" s="39"/>
      <c r="D4632" s="38"/>
      <c r="E4632" s="40"/>
      <c r="F4632" s="41"/>
      <c r="G4632" s="41"/>
      <c r="H4632" s="41"/>
      <c r="I4632" s="41"/>
      <c r="J4632" s="41"/>
      <c r="K4632" s="41"/>
      <c r="L4632" s="42"/>
      <c r="M4632" s="43"/>
    </row>
    <row r="4633" spans="1:13" ht="12.75" customHeight="1">
      <c r="A4633" s="42"/>
      <c r="B4633" s="50"/>
      <c r="C4633" s="39"/>
      <c r="D4633" s="38"/>
      <c r="E4633" s="40"/>
      <c r="F4633" s="41"/>
      <c r="G4633" s="41"/>
      <c r="H4633" s="41"/>
      <c r="I4633" s="41"/>
      <c r="J4633" s="41"/>
      <c r="K4633" s="41"/>
      <c r="L4633" s="42"/>
      <c r="M4633" s="43"/>
    </row>
    <row r="4634" spans="1:13" ht="12.75" customHeight="1">
      <c r="A4634" s="42"/>
      <c r="B4634" s="50"/>
      <c r="C4634" s="39"/>
      <c r="D4634" s="38"/>
      <c r="E4634" s="40"/>
      <c r="F4634" s="41"/>
      <c r="G4634" s="41"/>
      <c r="H4634" s="41"/>
      <c r="I4634" s="41"/>
      <c r="J4634" s="41"/>
      <c r="K4634" s="41"/>
      <c r="L4634" s="42"/>
      <c r="M4634" s="43"/>
    </row>
    <row r="4635" spans="1:13" ht="12.75" customHeight="1">
      <c r="A4635" s="42"/>
      <c r="B4635" s="50"/>
      <c r="C4635" s="39"/>
      <c r="D4635" s="38"/>
      <c r="E4635" s="40"/>
      <c r="F4635" s="41"/>
      <c r="G4635" s="41"/>
      <c r="H4635" s="41"/>
      <c r="I4635" s="41"/>
      <c r="J4635" s="41"/>
      <c r="K4635" s="41"/>
      <c r="L4635" s="42"/>
      <c r="M4635" s="43"/>
    </row>
    <row r="4636" spans="1:13" ht="12.75" customHeight="1">
      <c r="A4636" s="42"/>
      <c r="B4636" s="50"/>
      <c r="C4636" s="39"/>
      <c r="D4636" s="38"/>
      <c r="E4636" s="40"/>
      <c r="F4636" s="41"/>
      <c r="G4636" s="41"/>
      <c r="H4636" s="41"/>
      <c r="I4636" s="41"/>
      <c r="J4636" s="41"/>
      <c r="K4636" s="41"/>
      <c r="L4636" s="42"/>
      <c r="M4636" s="43"/>
    </row>
    <row r="4637" spans="1:13" ht="12.75" customHeight="1">
      <c r="A4637" s="42"/>
      <c r="B4637" s="50"/>
      <c r="C4637" s="39"/>
      <c r="D4637" s="38"/>
      <c r="E4637" s="40"/>
      <c r="F4637" s="41"/>
      <c r="G4637" s="41"/>
      <c r="H4637" s="41"/>
      <c r="I4637" s="41"/>
      <c r="J4637" s="41"/>
      <c r="K4637" s="41"/>
      <c r="L4637" s="42"/>
      <c r="M4637" s="43"/>
    </row>
    <row r="4638" spans="1:13" ht="12.75" customHeight="1">
      <c r="A4638" s="42"/>
      <c r="B4638" s="50"/>
      <c r="C4638" s="39"/>
      <c r="D4638" s="38"/>
      <c r="E4638" s="40"/>
      <c r="F4638" s="41"/>
      <c r="G4638" s="41"/>
      <c r="H4638" s="41"/>
      <c r="I4638" s="41"/>
      <c r="J4638" s="41"/>
      <c r="K4638" s="41"/>
      <c r="L4638" s="42"/>
      <c r="M4638" s="43"/>
    </row>
    <row r="4639" spans="1:13" ht="12.75" customHeight="1">
      <c r="A4639" s="42"/>
      <c r="B4639" s="50"/>
      <c r="C4639" s="39"/>
      <c r="D4639" s="38"/>
      <c r="E4639" s="40"/>
      <c r="F4639" s="41"/>
      <c r="G4639" s="41"/>
      <c r="H4639" s="41"/>
      <c r="I4639" s="41"/>
      <c r="J4639" s="41"/>
      <c r="K4639" s="41"/>
      <c r="L4639" s="42"/>
      <c r="M4639" s="43"/>
    </row>
    <row r="4640" spans="1:13" ht="12.75" customHeight="1">
      <c r="A4640" s="42"/>
      <c r="B4640" s="50"/>
      <c r="C4640" s="39"/>
      <c r="D4640" s="38"/>
      <c r="E4640" s="40"/>
      <c r="F4640" s="41"/>
      <c r="G4640" s="41"/>
      <c r="H4640" s="41"/>
      <c r="I4640" s="41"/>
      <c r="J4640" s="41"/>
      <c r="K4640" s="41"/>
      <c r="L4640" s="42"/>
      <c r="M4640" s="43"/>
    </row>
    <row r="4641" spans="1:13" ht="12.75" customHeight="1">
      <c r="A4641" s="42"/>
      <c r="B4641" s="50"/>
      <c r="C4641" s="39"/>
      <c r="D4641" s="38"/>
      <c r="E4641" s="40"/>
      <c r="F4641" s="41"/>
      <c r="G4641" s="41"/>
      <c r="H4641" s="41"/>
      <c r="I4641" s="41"/>
      <c r="J4641" s="41"/>
      <c r="K4641" s="41"/>
      <c r="L4641" s="42"/>
      <c r="M4641" s="43"/>
    </row>
    <row r="4642" spans="1:13" ht="12.75" customHeight="1">
      <c r="A4642" s="42"/>
      <c r="B4642" s="50"/>
      <c r="C4642" s="39"/>
      <c r="D4642" s="38"/>
      <c r="E4642" s="40"/>
      <c r="F4642" s="41"/>
      <c r="G4642" s="41"/>
      <c r="H4642" s="41"/>
      <c r="I4642" s="41"/>
      <c r="J4642" s="41"/>
      <c r="K4642" s="41"/>
      <c r="L4642" s="42"/>
      <c r="M4642" s="43"/>
    </row>
    <row r="4643" spans="1:13" ht="12.75" customHeight="1">
      <c r="A4643" s="42"/>
      <c r="B4643" s="50"/>
      <c r="C4643" s="39"/>
      <c r="D4643" s="38"/>
      <c r="E4643" s="40"/>
      <c r="F4643" s="41"/>
      <c r="G4643" s="41"/>
      <c r="H4643" s="41"/>
      <c r="I4643" s="41"/>
      <c r="J4643" s="41"/>
      <c r="K4643" s="41"/>
      <c r="L4643" s="42"/>
      <c r="M4643" s="43"/>
    </row>
    <row r="4644" spans="1:13" ht="12.75" customHeight="1">
      <c r="A4644" s="42"/>
      <c r="B4644" s="50"/>
      <c r="C4644" s="39"/>
      <c r="D4644" s="38"/>
      <c r="E4644" s="40"/>
      <c r="F4644" s="41"/>
      <c r="G4644" s="41"/>
      <c r="H4644" s="41"/>
      <c r="I4644" s="41"/>
      <c r="J4644" s="41"/>
      <c r="K4644" s="41"/>
      <c r="L4644" s="42"/>
      <c r="M4644" s="43"/>
    </row>
    <row r="4645" spans="1:13" ht="12.75" customHeight="1">
      <c r="A4645" s="42"/>
      <c r="B4645" s="50"/>
      <c r="C4645" s="39"/>
      <c r="D4645" s="38"/>
      <c r="E4645" s="40"/>
      <c r="F4645" s="41"/>
      <c r="G4645" s="41"/>
      <c r="H4645" s="41"/>
      <c r="I4645" s="41"/>
      <c r="J4645" s="41"/>
      <c r="K4645" s="41"/>
      <c r="L4645" s="42"/>
      <c r="M4645" s="43"/>
    </row>
    <row r="4646" spans="1:13" ht="12.75" customHeight="1">
      <c r="A4646" s="42"/>
      <c r="B4646" s="50"/>
      <c r="C4646" s="39"/>
      <c r="D4646" s="38"/>
      <c r="E4646" s="40"/>
      <c r="F4646" s="41"/>
      <c r="G4646" s="41"/>
      <c r="H4646" s="41"/>
      <c r="I4646" s="41"/>
      <c r="J4646" s="41"/>
      <c r="K4646" s="41"/>
      <c r="L4646" s="42"/>
      <c r="M4646" s="43"/>
    </row>
    <row r="4647" spans="1:13" ht="12.75" customHeight="1">
      <c r="A4647" s="42"/>
      <c r="B4647" s="50"/>
      <c r="C4647" s="39"/>
      <c r="D4647" s="38"/>
      <c r="E4647" s="40"/>
      <c r="F4647" s="41"/>
      <c r="G4647" s="41"/>
      <c r="H4647" s="41"/>
      <c r="I4647" s="41"/>
      <c r="J4647" s="41"/>
      <c r="K4647" s="41"/>
      <c r="L4647" s="42"/>
      <c r="M4647" s="43"/>
    </row>
    <row r="4648" spans="1:13" ht="12.75" customHeight="1">
      <c r="A4648" s="42"/>
      <c r="B4648" s="50"/>
      <c r="C4648" s="39"/>
      <c r="D4648" s="38"/>
      <c r="E4648" s="49"/>
      <c r="F4648" s="41"/>
      <c r="G4648" s="41"/>
      <c r="H4648" s="41"/>
      <c r="I4648" s="41"/>
      <c r="J4648" s="41"/>
      <c r="K4648" s="41"/>
      <c r="L4648" s="42"/>
      <c r="M4648" s="43"/>
    </row>
    <row r="4649" spans="1:13" ht="12.75" customHeight="1">
      <c r="A4649" s="42"/>
      <c r="B4649" s="50"/>
      <c r="C4649" s="39"/>
      <c r="D4649" s="38"/>
      <c r="E4649" s="40"/>
      <c r="F4649" s="41"/>
      <c r="G4649" s="41"/>
      <c r="H4649" s="41"/>
      <c r="I4649" s="41"/>
      <c r="J4649" s="41"/>
      <c r="K4649" s="41"/>
      <c r="L4649" s="42"/>
      <c r="M4649" s="43"/>
    </row>
    <row r="4650" spans="1:13" ht="12.75" customHeight="1">
      <c r="A4650" s="42"/>
      <c r="B4650" s="50"/>
      <c r="C4650" s="39"/>
      <c r="D4650" s="38"/>
      <c r="E4650" s="40"/>
      <c r="F4650" s="41"/>
      <c r="G4650" s="41"/>
      <c r="H4650" s="41"/>
      <c r="I4650" s="41"/>
      <c r="J4650" s="41"/>
      <c r="K4650" s="41"/>
      <c r="L4650" s="42"/>
      <c r="M4650" s="43"/>
    </row>
    <row r="4651" spans="1:13" ht="12.75" customHeight="1">
      <c r="A4651" s="42"/>
      <c r="B4651" s="50"/>
      <c r="C4651" s="39"/>
      <c r="D4651" s="38"/>
      <c r="E4651" s="40"/>
      <c r="F4651" s="41"/>
      <c r="G4651" s="41"/>
      <c r="H4651" s="41"/>
      <c r="I4651" s="41"/>
      <c r="J4651" s="41"/>
      <c r="K4651" s="41"/>
      <c r="L4651" s="42"/>
      <c r="M4651" s="43"/>
    </row>
    <row r="4652" spans="1:13" ht="12.75" customHeight="1">
      <c r="A4652" s="42"/>
      <c r="B4652" s="50"/>
      <c r="C4652" s="39"/>
      <c r="D4652" s="38"/>
      <c r="E4652" s="40"/>
      <c r="F4652" s="41"/>
      <c r="G4652" s="41"/>
      <c r="H4652" s="41"/>
      <c r="I4652" s="41"/>
      <c r="J4652" s="41"/>
      <c r="K4652" s="41"/>
      <c r="L4652" s="42"/>
      <c r="M4652" s="43"/>
    </row>
    <row r="4653" spans="1:13" ht="12.75" customHeight="1">
      <c r="A4653" s="42"/>
      <c r="B4653" s="50"/>
      <c r="C4653" s="39"/>
      <c r="D4653" s="38"/>
      <c r="E4653" s="40"/>
      <c r="F4653" s="41"/>
      <c r="G4653" s="41"/>
      <c r="H4653" s="41"/>
      <c r="I4653" s="41"/>
      <c r="J4653" s="41"/>
      <c r="K4653" s="41"/>
      <c r="L4653" s="42"/>
      <c r="M4653" s="43"/>
    </row>
    <row r="4654" spans="1:13" ht="12.75" customHeight="1">
      <c r="A4654" s="42"/>
      <c r="B4654" s="50"/>
      <c r="C4654" s="39"/>
      <c r="D4654" s="38"/>
      <c r="E4654" s="40"/>
      <c r="F4654" s="41"/>
      <c r="G4654" s="41"/>
      <c r="H4654" s="41"/>
      <c r="I4654" s="41"/>
      <c r="J4654" s="41"/>
      <c r="K4654" s="41"/>
      <c r="L4654" s="42"/>
      <c r="M4654" s="43"/>
    </row>
    <row r="4655" spans="1:13" ht="12.75" customHeight="1">
      <c r="A4655" s="42"/>
      <c r="B4655" s="50"/>
      <c r="C4655" s="39"/>
      <c r="D4655" s="38"/>
      <c r="E4655" s="40"/>
      <c r="F4655" s="41"/>
      <c r="G4655" s="41"/>
      <c r="H4655" s="41"/>
      <c r="I4655" s="41"/>
      <c r="J4655" s="41"/>
      <c r="K4655" s="41"/>
      <c r="L4655" s="42"/>
      <c r="M4655" s="43"/>
    </row>
    <row r="4656" spans="1:13" ht="12.75" customHeight="1">
      <c r="A4656" s="42"/>
      <c r="B4656" s="50"/>
      <c r="C4656" s="39"/>
      <c r="D4656" s="38"/>
      <c r="E4656" s="40"/>
      <c r="F4656" s="41"/>
      <c r="G4656" s="41"/>
      <c r="H4656" s="41"/>
      <c r="I4656" s="41"/>
      <c r="J4656" s="41"/>
      <c r="K4656" s="41"/>
      <c r="L4656" s="42"/>
      <c r="M4656" s="43"/>
    </row>
    <row r="4657" spans="1:13" ht="12.75" customHeight="1">
      <c r="A4657" s="42"/>
      <c r="B4657" s="50"/>
      <c r="C4657" s="39"/>
      <c r="D4657" s="38"/>
      <c r="E4657" s="40"/>
      <c r="F4657" s="41"/>
      <c r="G4657" s="41"/>
      <c r="H4657" s="41"/>
      <c r="I4657" s="41"/>
      <c r="J4657" s="41"/>
      <c r="K4657" s="41"/>
      <c r="L4657" s="42"/>
      <c r="M4657" s="43"/>
    </row>
    <row r="4658" spans="1:13" ht="12.75" customHeight="1">
      <c r="A4658" s="42"/>
      <c r="B4658" s="50"/>
      <c r="C4658" s="39"/>
      <c r="D4658" s="38"/>
      <c r="E4658" s="40"/>
      <c r="F4658" s="41"/>
      <c r="G4658" s="41"/>
      <c r="H4658" s="41"/>
      <c r="I4658" s="41"/>
      <c r="J4658" s="41"/>
      <c r="K4658" s="41"/>
      <c r="L4658" s="42"/>
      <c r="M4658" s="43"/>
    </row>
    <row r="4659" spans="1:13" ht="12.75" customHeight="1">
      <c r="A4659" s="42"/>
      <c r="B4659" s="50"/>
      <c r="C4659" s="39"/>
      <c r="D4659" s="38"/>
      <c r="E4659" s="40"/>
      <c r="F4659" s="41"/>
      <c r="G4659" s="41"/>
      <c r="H4659" s="41"/>
      <c r="I4659" s="41"/>
      <c r="J4659" s="41"/>
      <c r="K4659" s="41"/>
      <c r="L4659" s="42"/>
      <c r="M4659" s="43"/>
    </row>
    <row r="4660" spans="1:13" ht="12.75" customHeight="1">
      <c r="A4660" s="42"/>
      <c r="B4660" s="50"/>
      <c r="C4660" s="39"/>
      <c r="D4660" s="38"/>
      <c r="E4660" s="40"/>
      <c r="F4660" s="41"/>
      <c r="G4660" s="41"/>
      <c r="H4660" s="41"/>
      <c r="I4660" s="41"/>
      <c r="J4660" s="41"/>
      <c r="K4660" s="41"/>
      <c r="L4660" s="42"/>
      <c r="M4660" s="43"/>
    </row>
    <row r="4661" spans="1:13" ht="12.75" customHeight="1">
      <c r="A4661" s="42"/>
      <c r="B4661" s="50"/>
      <c r="C4661" s="39"/>
      <c r="D4661" s="38"/>
      <c r="E4661" s="40"/>
      <c r="F4661" s="41"/>
      <c r="G4661" s="41"/>
      <c r="H4661" s="41"/>
      <c r="I4661" s="41"/>
      <c r="J4661" s="41"/>
      <c r="K4661" s="41"/>
      <c r="L4661" s="42"/>
      <c r="M4661" s="43"/>
    </row>
    <row r="4662" spans="1:13" ht="12.75" customHeight="1">
      <c r="A4662" s="42"/>
      <c r="B4662" s="50"/>
      <c r="C4662" s="39"/>
      <c r="D4662" s="38"/>
      <c r="E4662" s="40"/>
      <c r="F4662" s="41"/>
      <c r="G4662" s="41"/>
      <c r="H4662" s="41"/>
      <c r="I4662" s="41"/>
      <c r="J4662" s="41"/>
      <c r="K4662" s="41"/>
      <c r="L4662" s="42"/>
      <c r="M4662" s="43"/>
    </row>
    <row r="4663" spans="1:13" ht="12.75" customHeight="1">
      <c r="A4663" s="42"/>
      <c r="B4663" s="50"/>
      <c r="C4663" s="39"/>
      <c r="D4663" s="38"/>
      <c r="E4663" s="40"/>
      <c r="F4663" s="41"/>
      <c r="G4663" s="41"/>
      <c r="H4663" s="41"/>
      <c r="I4663" s="41"/>
      <c r="J4663" s="41"/>
      <c r="K4663" s="41"/>
      <c r="L4663" s="42"/>
      <c r="M4663" s="43"/>
    </row>
    <row r="4664" spans="1:13" ht="12.75" customHeight="1">
      <c r="A4664" s="42"/>
      <c r="B4664" s="50"/>
      <c r="C4664" s="39"/>
      <c r="D4664" s="38"/>
      <c r="E4664" s="40"/>
      <c r="F4664" s="41"/>
      <c r="G4664" s="41"/>
      <c r="H4664" s="41"/>
      <c r="I4664" s="41"/>
      <c r="J4664" s="41"/>
      <c r="K4664" s="41"/>
      <c r="L4664" s="42"/>
      <c r="M4664" s="43"/>
    </row>
    <row r="4665" spans="1:13" ht="12.75" customHeight="1">
      <c r="A4665" s="42"/>
      <c r="B4665" s="50"/>
      <c r="C4665" s="39"/>
      <c r="D4665" s="38"/>
      <c r="E4665" s="40"/>
      <c r="F4665" s="41"/>
      <c r="G4665" s="41"/>
      <c r="H4665" s="41"/>
      <c r="I4665" s="41"/>
      <c r="J4665" s="41"/>
      <c r="K4665" s="41"/>
      <c r="L4665" s="42"/>
      <c r="M4665" s="43"/>
    </row>
    <row r="4666" spans="1:13" ht="12.75" customHeight="1">
      <c r="A4666" s="42"/>
      <c r="B4666" s="50"/>
      <c r="C4666" s="39"/>
      <c r="D4666" s="38"/>
      <c r="E4666" s="40"/>
      <c r="F4666" s="41"/>
      <c r="G4666" s="41"/>
      <c r="H4666" s="41"/>
      <c r="I4666" s="41"/>
      <c r="J4666" s="41"/>
      <c r="K4666" s="41"/>
      <c r="L4666" s="42"/>
      <c r="M4666" s="43"/>
    </row>
    <row r="4667" spans="1:13" ht="12.75" customHeight="1">
      <c r="A4667" s="42"/>
      <c r="B4667" s="50"/>
      <c r="C4667" s="39"/>
      <c r="D4667" s="38"/>
      <c r="E4667" s="40"/>
      <c r="F4667" s="41"/>
      <c r="G4667" s="41"/>
      <c r="H4667" s="41"/>
      <c r="I4667" s="41"/>
      <c r="J4667" s="41"/>
      <c r="K4667" s="41"/>
      <c r="L4667" s="42"/>
      <c r="M4667" s="43"/>
    </row>
    <row r="4668" spans="1:13" ht="12.75" customHeight="1">
      <c r="A4668" s="42"/>
      <c r="B4668" s="50"/>
      <c r="C4668" s="39"/>
      <c r="D4668" s="38"/>
      <c r="E4668" s="40"/>
      <c r="F4668" s="41"/>
      <c r="G4668" s="41"/>
      <c r="H4668" s="41"/>
      <c r="I4668" s="41"/>
      <c r="J4668" s="41"/>
      <c r="K4668" s="41"/>
      <c r="L4668" s="42"/>
      <c r="M4668" s="43"/>
    </row>
    <row r="4669" spans="1:13" ht="12.75" customHeight="1">
      <c r="A4669" s="42"/>
      <c r="B4669" s="50"/>
      <c r="C4669" s="39"/>
      <c r="D4669" s="38"/>
      <c r="E4669" s="49"/>
      <c r="F4669" s="41"/>
      <c r="G4669" s="41"/>
      <c r="H4669" s="41"/>
      <c r="I4669" s="41"/>
      <c r="J4669" s="41"/>
      <c r="K4669" s="41"/>
      <c r="L4669" s="42"/>
      <c r="M4669" s="43"/>
    </row>
    <row r="4670" spans="1:13" ht="12.75" customHeight="1">
      <c r="A4670" s="42"/>
      <c r="B4670" s="50"/>
      <c r="C4670" s="39"/>
      <c r="D4670" s="38"/>
      <c r="E4670" s="40"/>
      <c r="F4670" s="41"/>
      <c r="G4670" s="41"/>
      <c r="H4670" s="41"/>
      <c r="I4670" s="41"/>
      <c r="J4670" s="41"/>
      <c r="K4670" s="41"/>
      <c r="L4670" s="42"/>
      <c r="M4670" s="43"/>
    </row>
    <row r="4671" spans="1:13" ht="12.75" customHeight="1">
      <c r="A4671" s="42"/>
      <c r="B4671" s="50"/>
      <c r="C4671" s="39"/>
      <c r="D4671" s="38"/>
      <c r="E4671" s="40"/>
      <c r="F4671" s="41"/>
      <c r="G4671" s="41"/>
      <c r="H4671" s="41"/>
      <c r="I4671" s="41"/>
      <c r="J4671" s="41"/>
      <c r="K4671" s="41"/>
      <c r="L4671" s="42"/>
      <c r="M4671" s="43"/>
    </row>
    <row r="4672" spans="1:13" ht="12.75" customHeight="1">
      <c r="A4672" s="42"/>
      <c r="B4672" s="50"/>
      <c r="C4672" s="39"/>
      <c r="D4672" s="38"/>
      <c r="E4672" s="40"/>
      <c r="F4672" s="41"/>
      <c r="G4672" s="41"/>
      <c r="H4672" s="41"/>
      <c r="I4672" s="41"/>
      <c r="J4672" s="41"/>
      <c r="K4672" s="41"/>
      <c r="L4672" s="42"/>
      <c r="M4672" s="43"/>
    </row>
    <row r="4673" spans="1:13" ht="12.75" customHeight="1">
      <c r="A4673" s="42"/>
      <c r="B4673" s="50"/>
      <c r="C4673" s="39"/>
      <c r="D4673" s="38"/>
      <c r="E4673" s="40"/>
      <c r="F4673" s="41"/>
      <c r="G4673" s="41"/>
      <c r="H4673" s="41"/>
      <c r="I4673" s="41"/>
      <c r="J4673" s="41"/>
      <c r="K4673" s="41"/>
      <c r="L4673" s="42"/>
      <c r="M4673" s="43"/>
    </row>
    <row r="4674" spans="1:13" ht="12.75" customHeight="1">
      <c r="A4674" s="42"/>
      <c r="B4674" s="50"/>
      <c r="C4674" s="39"/>
      <c r="D4674" s="38"/>
      <c r="E4674" s="40"/>
      <c r="F4674" s="41"/>
      <c r="G4674" s="41"/>
      <c r="H4674" s="41"/>
      <c r="I4674" s="41"/>
      <c r="J4674" s="41"/>
      <c r="K4674" s="41"/>
      <c r="L4674" s="42"/>
      <c r="M4674" s="43"/>
    </row>
    <row r="4675" spans="1:13" ht="12.75" customHeight="1">
      <c r="A4675" s="42"/>
      <c r="B4675" s="50"/>
      <c r="C4675" s="39"/>
      <c r="D4675" s="38"/>
      <c r="E4675" s="40"/>
      <c r="F4675" s="41"/>
      <c r="G4675" s="41"/>
      <c r="H4675" s="41"/>
      <c r="I4675" s="41"/>
      <c r="J4675" s="41"/>
      <c r="K4675" s="41"/>
      <c r="L4675" s="42"/>
      <c r="M4675" s="43"/>
    </row>
    <row r="4676" spans="1:13" ht="12.75" customHeight="1">
      <c r="A4676" s="42"/>
      <c r="B4676" s="50"/>
      <c r="C4676" s="39"/>
      <c r="D4676" s="38"/>
      <c r="E4676" s="40"/>
      <c r="F4676" s="41"/>
      <c r="G4676" s="41"/>
      <c r="H4676" s="41"/>
      <c r="I4676" s="41"/>
      <c r="J4676" s="41"/>
      <c r="K4676" s="41"/>
      <c r="L4676" s="42"/>
      <c r="M4676" s="43"/>
    </row>
    <row r="4677" spans="1:13" ht="12.75" customHeight="1">
      <c r="A4677" s="42"/>
      <c r="B4677" s="50"/>
      <c r="C4677" s="39"/>
      <c r="D4677" s="38"/>
      <c r="E4677" s="40"/>
      <c r="F4677" s="41"/>
      <c r="G4677" s="41"/>
      <c r="H4677" s="41"/>
      <c r="I4677" s="41"/>
      <c r="J4677" s="41"/>
      <c r="K4677" s="41"/>
      <c r="L4677" s="42"/>
      <c r="M4677" s="43"/>
    </row>
    <row r="4678" spans="1:13" ht="12.75" customHeight="1">
      <c r="A4678" s="42"/>
      <c r="B4678" s="50"/>
      <c r="C4678" s="39"/>
      <c r="D4678" s="38"/>
      <c r="E4678" s="40"/>
      <c r="F4678" s="41"/>
      <c r="G4678" s="41"/>
      <c r="H4678" s="41"/>
      <c r="I4678" s="41"/>
      <c r="J4678" s="41"/>
      <c r="K4678" s="41"/>
      <c r="L4678" s="42"/>
      <c r="M4678" s="43"/>
    </row>
    <row r="4679" spans="1:13" ht="12.75" customHeight="1">
      <c r="A4679" s="42"/>
      <c r="B4679" s="50"/>
      <c r="C4679" s="39"/>
      <c r="D4679" s="38"/>
      <c r="E4679" s="40"/>
      <c r="F4679" s="41"/>
      <c r="G4679" s="41"/>
      <c r="H4679" s="41"/>
      <c r="I4679" s="41"/>
      <c r="J4679" s="41"/>
      <c r="K4679" s="41"/>
      <c r="L4679" s="42"/>
      <c r="M4679" s="43"/>
    </row>
    <row r="4680" spans="1:13" ht="12.75" customHeight="1">
      <c r="A4680" s="42"/>
      <c r="B4680" s="50"/>
      <c r="C4680" s="39"/>
      <c r="D4680" s="38"/>
      <c r="E4680" s="40"/>
      <c r="F4680" s="41"/>
      <c r="G4680" s="41"/>
      <c r="H4680" s="41"/>
      <c r="I4680" s="41"/>
      <c r="J4680" s="41"/>
      <c r="K4680" s="41"/>
      <c r="L4680" s="42"/>
      <c r="M4680" s="43"/>
    </row>
    <row r="4681" spans="1:13" ht="12.75" customHeight="1">
      <c r="A4681" s="42"/>
      <c r="B4681" s="50"/>
      <c r="C4681" s="39"/>
      <c r="D4681" s="38"/>
      <c r="E4681" s="40"/>
      <c r="F4681" s="41"/>
      <c r="G4681" s="41"/>
      <c r="H4681" s="41"/>
      <c r="I4681" s="41"/>
      <c r="J4681" s="41"/>
      <c r="K4681" s="41"/>
      <c r="L4681" s="42"/>
      <c r="M4681" s="43"/>
    </row>
    <row r="4682" spans="1:13" ht="12.75" customHeight="1">
      <c r="A4682" s="42"/>
      <c r="B4682" s="50"/>
      <c r="C4682" s="39"/>
      <c r="D4682" s="38"/>
      <c r="E4682" s="40"/>
      <c r="F4682" s="41"/>
      <c r="G4682" s="41"/>
      <c r="H4682" s="41"/>
      <c r="I4682" s="41"/>
      <c r="J4682" s="41"/>
      <c r="K4682" s="41"/>
      <c r="L4682" s="42"/>
      <c r="M4682" s="43"/>
    </row>
    <row r="4683" spans="1:13" ht="12.75" customHeight="1">
      <c r="A4683" s="42"/>
      <c r="B4683" s="50"/>
      <c r="C4683" s="39"/>
      <c r="D4683" s="38"/>
      <c r="E4683" s="40"/>
      <c r="F4683" s="41"/>
      <c r="G4683" s="41"/>
      <c r="H4683" s="41"/>
      <c r="I4683" s="41"/>
      <c r="J4683" s="41"/>
      <c r="K4683" s="41"/>
      <c r="L4683" s="42"/>
      <c r="M4683" s="43"/>
    </row>
    <row r="4684" spans="1:13" ht="12.75" customHeight="1">
      <c r="A4684" s="42"/>
      <c r="B4684" s="50"/>
      <c r="C4684" s="39"/>
      <c r="D4684" s="38"/>
      <c r="E4684" s="40"/>
      <c r="F4684" s="41"/>
      <c r="G4684" s="41"/>
      <c r="H4684" s="41"/>
      <c r="I4684" s="41"/>
      <c r="J4684" s="41"/>
      <c r="K4684" s="41"/>
      <c r="L4684" s="42"/>
      <c r="M4684" s="43"/>
    </row>
    <row r="4685" spans="1:13" ht="12.75" customHeight="1">
      <c r="A4685" s="42"/>
      <c r="B4685" s="50"/>
      <c r="C4685" s="39"/>
      <c r="D4685" s="38"/>
      <c r="E4685" s="40"/>
      <c r="F4685" s="41"/>
      <c r="G4685" s="41"/>
      <c r="H4685" s="41"/>
      <c r="I4685" s="41"/>
      <c r="J4685" s="41"/>
      <c r="K4685" s="41"/>
      <c r="L4685" s="42"/>
      <c r="M4685" s="43"/>
    </row>
    <row r="4686" spans="1:13" ht="12.75" customHeight="1">
      <c r="A4686" s="42"/>
      <c r="B4686" s="50"/>
      <c r="C4686" s="39"/>
      <c r="D4686" s="38"/>
      <c r="E4686" s="40"/>
      <c r="F4686" s="41"/>
      <c r="G4686" s="41"/>
      <c r="H4686" s="41"/>
      <c r="I4686" s="41"/>
      <c r="J4686" s="41"/>
      <c r="K4686" s="41"/>
      <c r="L4686" s="42"/>
      <c r="M4686" s="43"/>
    </row>
    <row r="4687" spans="1:13" ht="12.75" customHeight="1">
      <c r="A4687" s="42"/>
      <c r="B4687" s="50"/>
      <c r="C4687" s="39"/>
      <c r="D4687" s="38"/>
      <c r="E4687" s="40"/>
      <c r="F4687" s="41"/>
      <c r="G4687" s="41"/>
      <c r="H4687" s="41"/>
      <c r="I4687" s="41"/>
      <c r="J4687" s="41"/>
      <c r="K4687" s="41"/>
      <c r="L4687" s="42"/>
      <c r="M4687" s="43"/>
    </row>
    <row r="4688" spans="1:13" ht="12.75" customHeight="1">
      <c r="A4688" s="42"/>
      <c r="B4688" s="50"/>
      <c r="C4688" s="39"/>
      <c r="D4688" s="38"/>
      <c r="E4688" s="40"/>
      <c r="F4688" s="41"/>
      <c r="G4688" s="41"/>
      <c r="H4688" s="41"/>
      <c r="I4688" s="41"/>
      <c r="J4688" s="41"/>
      <c r="K4688" s="41"/>
      <c r="L4688" s="42"/>
      <c r="M4688" s="43"/>
    </row>
    <row r="4689" spans="1:13" ht="12.75" customHeight="1">
      <c r="A4689" s="42"/>
      <c r="B4689" s="50"/>
      <c r="C4689" s="39"/>
      <c r="D4689" s="38"/>
      <c r="E4689" s="40"/>
      <c r="F4689" s="41"/>
      <c r="G4689" s="41"/>
      <c r="H4689" s="41"/>
      <c r="I4689" s="41"/>
      <c r="J4689" s="41"/>
      <c r="K4689" s="41"/>
      <c r="L4689" s="42"/>
      <c r="M4689" s="43"/>
    </row>
    <row r="4690" spans="1:13" ht="12.75" customHeight="1">
      <c r="A4690" s="42"/>
      <c r="B4690" s="50"/>
      <c r="C4690" s="39"/>
      <c r="D4690" s="38"/>
      <c r="E4690" s="49"/>
      <c r="F4690" s="41"/>
      <c r="G4690" s="41"/>
      <c r="H4690" s="41"/>
      <c r="I4690" s="41"/>
      <c r="J4690" s="41"/>
      <c r="K4690" s="41"/>
      <c r="L4690" s="42"/>
      <c r="M4690" s="43"/>
    </row>
    <row r="4691" spans="1:13" ht="12.75" customHeight="1">
      <c r="A4691" s="42"/>
      <c r="B4691" s="50"/>
      <c r="C4691" s="39"/>
      <c r="D4691" s="38"/>
      <c r="E4691" s="40"/>
      <c r="F4691" s="41"/>
      <c r="G4691" s="41"/>
      <c r="H4691" s="41"/>
      <c r="I4691" s="41"/>
      <c r="J4691" s="41"/>
      <c r="K4691" s="41"/>
      <c r="L4691" s="42"/>
      <c r="M4691" s="43"/>
    </row>
    <row r="4692" spans="1:13" ht="12.75" customHeight="1">
      <c r="A4692" s="42"/>
      <c r="B4692" s="50"/>
      <c r="C4692" s="39"/>
      <c r="D4692" s="38"/>
      <c r="E4692" s="40"/>
      <c r="F4692" s="41"/>
      <c r="G4692" s="41"/>
      <c r="H4692" s="41"/>
      <c r="I4692" s="41"/>
      <c r="J4692" s="41"/>
      <c r="K4692" s="41"/>
      <c r="L4692" s="42"/>
      <c r="M4692" s="43"/>
    </row>
    <row r="4693" spans="1:13" ht="12.75" customHeight="1">
      <c r="A4693" s="42"/>
      <c r="B4693" s="50"/>
      <c r="C4693" s="39"/>
      <c r="D4693" s="38"/>
      <c r="E4693" s="40"/>
      <c r="F4693" s="41"/>
      <c r="G4693" s="41"/>
      <c r="H4693" s="41"/>
      <c r="I4693" s="41"/>
      <c r="J4693" s="41"/>
      <c r="K4693" s="41"/>
      <c r="L4693" s="42"/>
      <c r="M4693" s="43"/>
    </row>
    <row r="4694" spans="1:13" ht="12.75" customHeight="1">
      <c r="A4694" s="42"/>
      <c r="B4694" s="50"/>
      <c r="C4694" s="39"/>
      <c r="D4694" s="38"/>
      <c r="E4694" s="40"/>
      <c r="F4694" s="41"/>
      <c r="G4694" s="41"/>
      <c r="H4694" s="41"/>
      <c r="I4694" s="41"/>
      <c r="J4694" s="41"/>
      <c r="K4694" s="41"/>
      <c r="L4694" s="42"/>
      <c r="M4694" s="43"/>
    </row>
    <row r="4695" spans="1:13" ht="12.75" customHeight="1">
      <c r="A4695" s="42"/>
      <c r="B4695" s="50"/>
      <c r="C4695" s="39"/>
      <c r="D4695" s="38"/>
      <c r="E4695" s="40"/>
      <c r="F4695" s="41"/>
      <c r="G4695" s="41"/>
      <c r="H4695" s="41"/>
      <c r="I4695" s="41"/>
      <c r="J4695" s="41"/>
      <c r="K4695" s="41"/>
      <c r="L4695" s="42"/>
      <c r="M4695" s="43"/>
    </row>
    <row r="4696" spans="1:13" ht="12.75" customHeight="1">
      <c r="A4696" s="42"/>
      <c r="B4696" s="50"/>
      <c r="C4696" s="39"/>
      <c r="D4696" s="38"/>
      <c r="E4696" s="40"/>
      <c r="F4696" s="41"/>
      <c r="G4696" s="41"/>
      <c r="H4696" s="41"/>
      <c r="I4696" s="41"/>
      <c r="J4696" s="41"/>
      <c r="K4696" s="41"/>
      <c r="L4696" s="42"/>
      <c r="M4696" s="43"/>
    </row>
    <row r="4697" spans="1:13" ht="12.75" customHeight="1">
      <c r="A4697" s="42"/>
      <c r="B4697" s="50"/>
      <c r="C4697" s="39"/>
      <c r="D4697" s="38"/>
      <c r="E4697" s="40"/>
      <c r="F4697" s="41"/>
      <c r="G4697" s="41"/>
      <c r="H4697" s="41"/>
      <c r="I4697" s="41"/>
      <c r="J4697" s="41"/>
      <c r="K4697" s="41"/>
      <c r="L4697" s="42"/>
      <c r="M4697" s="43"/>
    </row>
    <row r="4698" spans="1:13" ht="12.75" customHeight="1">
      <c r="A4698" s="42"/>
      <c r="B4698" s="50"/>
      <c r="C4698" s="39"/>
      <c r="D4698" s="38"/>
      <c r="E4698" s="40"/>
      <c r="F4698" s="41"/>
      <c r="G4698" s="41"/>
      <c r="H4698" s="41"/>
      <c r="I4698" s="41"/>
      <c r="J4698" s="41"/>
      <c r="K4698" s="41"/>
      <c r="L4698" s="42"/>
      <c r="M4698" s="43"/>
    </row>
    <row r="4699" spans="1:13" ht="12.75" customHeight="1">
      <c r="A4699" s="42"/>
      <c r="B4699" s="50"/>
      <c r="C4699" s="39"/>
      <c r="D4699" s="38"/>
      <c r="E4699" s="40"/>
      <c r="F4699" s="41"/>
      <c r="G4699" s="41"/>
      <c r="H4699" s="41"/>
      <c r="I4699" s="41"/>
      <c r="J4699" s="41"/>
      <c r="K4699" s="41"/>
      <c r="L4699" s="42"/>
      <c r="M4699" s="43"/>
    </row>
    <row r="4700" spans="1:13" ht="12.75" customHeight="1">
      <c r="A4700" s="42"/>
      <c r="B4700" s="50"/>
      <c r="C4700" s="39"/>
      <c r="D4700" s="38"/>
      <c r="E4700" s="40"/>
      <c r="F4700" s="41"/>
      <c r="G4700" s="41"/>
      <c r="H4700" s="41"/>
      <c r="I4700" s="41"/>
      <c r="J4700" s="41"/>
      <c r="K4700" s="41"/>
      <c r="L4700" s="42"/>
      <c r="M4700" s="43"/>
    </row>
    <row r="4701" spans="1:13" ht="12.75" customHeight="1">
      <c r="A4701" s="42"/>
      <c r="B4701" s="50"/>
      <c r="C4701" s="39"/>
      <c r="D4701" s="38"/>
      <c r="E4701" s="40"/>
      <c r="F4701" s="41"/>
      <c r="G4701" s="41"/>
      <c r="H4701" s="41"/>
      <c r="I4701" s="41"/>
      <c r="J4701" s="41"/>
      <c r="K4701" s="41"/>
      <c r="L4701" s="42"/>
      <c r="M4701" s="43"/>
    </row>
    <row r="4702" spans="1:13" ht="12.75" customHeight="1">
      <c r="A4702" s="42"/>
      <c r="B4702" s="50"/>
      <c r="C4702" s="39"/>
      <c r="D4702" s="38"/>
      <c r="E4702" s="40"/>
      <c r="F4702" s="41"/>
      <c r="G4702" s="41"/>
      <c r="H4702" s="41"/>
      <c r="I4702" s="41"/>
      <c r="J4702" s="41"/>
      <c r="K4702" s="41"/>
      <c r="L4702" s="42"/>
      <c r="M4702" s="43"/>
    </row>
    <row r="4703" spans="1:13" ht="12.75" customHeight="1">
      <c r="A4703" s="42"/>
      <c r="B4703" s="50"/>
      <c r="C4703" s="39"/>
      <c r="D4703" s="38"/>
      <c r="E4703" s="40"/>
      <c r="F4703" s="41"/>
      <c r="G4703" s="41"/>
      <c r="H4703" s="41"/>
      <c r="I4703" s="41"/>
      <c r="J4703" s="41"/>
      <c r="K4703" s="41"/>
      <c r="L4703" s="42"/>
      <c r="M4703" s="43"/>
    </row>
    <row r="4704" spans="1:13" ht="12.75" customHeight="1">
      <c r="A4704" s="42"/>
      <c r="B4704" s="50"/>
      <c r="C4704" s="39"/>
      <c r="D4704" s="38"/>
      <c r="E4704" s="40"/>
      <c r="F4704" s="41"/>
      <c r="G4704" s="41"/>
      <c r="H4704" s="41"/>
      <c r="I4704" s="41"/>
      <c r="J4704" s="41"/>
      <c r="K4704" s="41"/>
      <c r="L4704" s="42"/>
      <c r="M4704" s="43"/>
    </row>
    <row r="4705" spans="1:13" ht="12.75" customHeight="1">
      <c r="A4705" s="42"/>
      <c r="B4705" s="50"/>
      <c r="C4705" s="39"/>
      <c r="D4705" s="38"/>
      <c r="E4705" s="40"/>
      <c r="F4705" s="41"/>
      <c r="G4705" s="41"/>
      <c r="H4705" s="41"/>
      <c r="I4705" s="41"/>
      <c r="J4705" s="41"/>
      <c r="K4705" s="41"/>
      <c r="L4705" s="42"/>
      <c r="M4705" s="43"/>
    </row>
    <row r="4706" spans="1:13" ht="12.75" customHeight="1">
      <c r="A4706" s="42"/>
      <c r="B4706" s="50"/>
      <c r="C4706" s="39"/>
      <c r="D4706" s="38"/>
      <c r="E4706" s="40"/>
      <c r="F4706" s="41"/>
      <c r="G4706" s="41"/>
      <c r="H4706" s="41"/>
      <c r="I4706" s="41"/>
      <c r="J4706" s="41"/>
      <c r="K4706" s="41"/>
      <c r="L4706" s="42"/>
      <c r="M4706" s="43"/>
    </row>
    <row r="4707" spans="1:13" ht="12.75" customHeight="1">
      <c r="A4707" s="42"/>
      <c r="B4707" s="50"/>
      <c r="C4707" s="39"/>
      <c r="D4707" s="38"/>
      <c r="E4707" s="40"/>
      <c r="F4707" s="41"/>
      <c r="G4707" s="41"/>
      <c r="H4707" s="41"/>
      <c r="I4707" s="41"/>
      <c r="J4707" s="41"/>
      <c r="K4707" s="41"/>
      <c r="L4707" s="42"/>
      <c r="M4707" s="43"/>
    </row>
    <row r="4708" spans="1:13" ht="12.75" customHeight="1">
      <c r="A4708" s="42"/>
      <c r="B4708" s="50"/>
      <c r="C4708" s="39"/>
      <c r="D4708" s="38"/>
      <c r="E4708" s="40"/>
      <c r="F4708" s="41"/>
      <c r="G4708" s="41"/>
      <c r="H4708" s="41"/>
      <c r="I4708" s="41"/>
      <c r="J4708" s="41"/>
      <c r="K4708" s="41"/>
      <c r="L4708" s="42"/>
      <c r="M4708" s="43"/>
    </row>
    <row r="4709" spans="1:13" ht="12.75" customHeight="1">
      <c r="A4709" s="42"/>
      <c r="B4709" s="50"/>
      <c r="C4709" s="39"/>
      <c r="D4709" s="38"/>
      <c r="E4709" s="40"/>
      <c r="F4709" s="41"/>
      <c r="G4709" s="41"/>
      <c r="H4709" s="41"/>
      <c r="I4709" s="41"/>
      <c r="J4709" s="41"/>
      <c r="K4709" s="41"/>
      <c r="L4709" s="42"/>
      <c r="M4709" s="43"/>
    </row>
    <row r="4710" spans="1:13" ht="12.75" customHeight="1">
      <c r="A4710" s="42"/>
      <c r="B4710" s="50"/>
      <c r="C4710" s="39"/>
      <c r="D4710" s="38"/>
      <c r="E4710" s="40"/>
      <c r="F4710" s="41"/>
      <c r="G4710" s="41"/>
      <c r="H4710" s="41"/>
      <c r="I4710" s="41"/>
      <c r="J4710" s="41"/>
      <c r="K4710" s="41"/>
      <c r="L4710" s="42"/>
      <c r="M4710" s="43"/>
    </row>
    <row r="4711" spans="1:13" ht="12.75" customHeight="1">
      <c r="A4711" s="42"/>
      <c r="B4711" s="50"/>
      <c r="C4711" s="39"/>
      <c r="D4711" s="38"/>
      <c r="E4711" s="49"/>
      <c r="F4711" s="41"/>
      <c r="G4711" s="41"/>
      <c r="H4711" s="41"/>
      <c r="I4711" s="41"/>
      <c r="J4711" s="41"/>
      <c r="K4711" s="41"/>
      <c r="L4711" s="42"/>
      <c r="M4711" s="43"/>
    </row>
    <row r="4712" spans="1:13" ht="12.75" customHeight="1">
      <c r="A4712" s="42"/>
      <c r="B4712" s="50"/>
      <c r="C4712" s="39"/>
      <c r="D4712" s="38"/>
      <c r="E4712" s="40"/>
      <c r="F4712" s="41"/>
      <c r="G4712" s="41"/>
      <c r="H4712" s="41"/>
      <c r="I4712" s="41"/>
      <c r="J4712" s="41"/>
      <c r="K4712" s="41"/>
      <c r="L4712" s="42"/>
      <c r="M4712" s="43"/>
    </row>
    <row r="4713" spans="1:13" ht="12.75" customHeight="1">
      <c r="A4713" s="42"/>
      <c r="B4713" s="50"/>
      <c r="C4713" s="39"/>
      <c r="D4713" s="38"/>
      <c r="E4713" s="40"/>
      <c r="F4713" s="41"/>
      <c r="G4713" s="41"/>
      <c r="H4713" s="41"/>
      <c r="I4713" s="41"/>
      <c r="J4713" s="41"/>
      <c r="K4713" s="41"/>
      <c r="L4713" s="42"/>
      <c r="M4713" s="43"/>
    </row>
    <row r="4714" spans="1:13" ht="12.75" customHeight="1">
      <c r="A4714" s="42"/>
      <c r="B4714" s="50"/>
      <c r="C4714" s="39"/>
      <c r="D4714" s="38"/>
      <c r="E4714" s="40"/>
      <c r="F4714" s="41"/>
      <c r="G4714" s="41"/>
      <c r="H4714" s="41"/>
      <c r="I4714" s="41"/>
      <c r="J4714" s="41"/>
      <c r="K4714" s="41"/>
      <c r="L4714" s="42"/>
      <c r="M4714" s="43"/>
    </row>
    <row r="4715" spans="1:13" ht="12.75" customHeight="1">
      <c r="A4715" s="42"/>
      <c r="B4715" s="50"/>
      <c r="C4715" s="39"/>
      <c r="D4715" s="38"/>
      <c r="E4715" s="40"/>
      <c r="F4715" s="41"/>
      <c r="G4715" s="41"/>
      <c r="H4715" s="41"/>
      <c r="I4715" s="41"/>
      <c r="J4715" s="41"/>
      <c r="K4715" s="41"/>
      <c r="L4715" s="42"/>
      <c r="M4715" s="43"/>
    </row>
    <row r="4716" spans="1:13" ht="12.75" customHeight="1">
      <c r="A4716" s="42"/>
      <c r="B4716" s="50"/>
      <c r="C4716" s="39"/>
      <c r="D4716" s="38"/>
      <c r="E4716" s="40"/>
      <c r="F4716" s="41"/>
      <c r="G4716" s="41"/>
      <c r="H4716" s="41"/>
      <c r="I4716" s="41"/>
      <c r="J4716" s="41"/>
      <c r="K4716" s="41"/>
      <c r="L4716" s="42"/>
      <c r="M4716" s="43"/>
    </row>
    <row r="4717" spans="1:13" ht="12.75" customHeight="1">
      <c r="A4717" s="42"/>
      <c r="B4717" s="50"/>
      <c r="C4717" s="39"/>
      <c r="D4717" s="38"/>
      <c r="E4717" s="40"/>
      <c r="F4717" s="41"/>
      <c r="G4717" s="41"/>
      <c r="H4717" s="41"/>
      <c r="I4717" s="41"/>
      <c r="J4717" s="41"/>
      <c r="K4717" s="41"/>
      <c r="L4717" s="42"/>
      <c r="M4717" s="43"/>
    </row>
    <row r="4718" spans="1:13" ht="12.75" customHeight="1">
      <c r="A4718" s="42"/>
      <c r="B4718" s="50"/>
      <c r="C4718" s="39"/>
      <c r="D4718" s="38"/>
      <c r="E4718" s="40"/>
      <c r="F4718" s="41"/>
      <c r="G4718" s="41"/>
      <c r="H4718" s="41"/>
      <c r="I4718" s="41"/>
      <c r="J4718" s="41"/>
      <c r="K4718" s="41"/>
      <c r="L4718" s="42"/>
      <c r="M4718" s="43"/>
    </row>
    <row r="4719" spans="1:13" ht="12.75" customHeight="1">
      <c r="A4719" s="42"/>
      <c r="B4719" s="50"/>
      <c r="C4719" s="39"/>
      <c r="D4719" s="38"/>
      <c r="E4719" s="40"/>
      <c r="F4719" s="41"/>
      <c r="G4719" s="41"/>
      <c r="H4719" s="41"/>
      <c r="I4719" s="41"/>
      <c r="J4719" s="41"/>
      <c r="K4719" s="41"/>
      <c r="L4719" s="42"/>
      <c r="M4719" s="43"/>
    </row>
    <row r="4720" spans="1:13" ht="12.75" customHeight="1">
      <c r="A4720" s="42"/>
      <c r="B4720" s="50"/>
      <c r="C4720" s="39"/>
      <c r="D4720" s="38"/>
      <c r="E4720" s="40"/>
      <c r="F4720" s="41"/>
      <c r="G4720" s="41"/>
      <c r="H4720" s="41"/>
      <c r="I4720" s="41"/>
      <c r="J4720" s="41"/>
      <c r="K4720" s="41"/>
      <c r="L4720" s="42"/>
      <c r="M4720" s="43"/>
    </row>
    <row r="4721" spans="1:13" ht="12.75" customHeight="1">
      <c r="A4721" s="42"/>
      <c r="B4721" s="50"/>
      <c r="C4721" s="39"/>
      <c r="D4721" s="38"/>
      <c r="E4721" s="40"/>
      <c r="F4721" s="41"/>
      <c r="G4721" s="41"/>
      <c r="H4721" s="41"/>
      <c r="I4721" s="41"/>
      <c r="J4721" s="41"/>
      <c r="K4721" s="41"/>
      <c r="L4721" s="42"/>
      <c r="M4721" s="43"/>
    </row>
    <row r="4722" spans="1:13" ht="12.75" customHeight="1">
      <c r="A4722" s="42"/>
      <c r="B4722" s="50"/>
      <c r="C4722" s="39"/>
      <c r="D4722" s="38"/>
      <c r="E4722" s="40"/>
      <c r="F4722" s="41"/>
      <c r="G4722" s="41"/>
      <c r="H4722" s="41"/>
      <c r="I4722" s="41"/>
      <c r="J4722" s="41"/>
      <c r="K4722" s="41"/>
      <c r="L4722" s="42"/>
      <c r="M4722" s="43"/>
    </row>
    <row r="4723" spans="1:13" ht="12.75" customHeight="1">
      <c r="A4723" s="42"/>
      <c r="B4723" s="50"/>
      <c r="C4723" s="39"/>
      <c r="D4723" s="38"/>
      <c r="E4723" s="40"/>
      <c r="F4723" s="41"/>
      <c r="G4723" s="41"/>
      <c r="H4723" s="41"/>
      <c r="I4723" s="41"/>
      <c r="J4723" s="41"/>
      <c r="K4723" s="41"/>
      <c r="L4723" s="42"/>
      <c r="M4723" s="43"/>
    </row>
    <row r="4724" spans="1:13" ht="12.75" customHeight="1">
      <c r="A4724" s="42"/>
      <c r="B4724" s="50"/>
      <c r="C4724" s="39"/>
      <c r="D4724" s="38"/>
      <c r="E4724" s="40"/>
      <c r="F4724" s="41"/>
      <c r="G4724" s="41"/>
      <c r="H4724" s="41"/>
      <c r="I4724" s="41"/>
      <c r="J4724" s="41"/>
      <c r="K4724" s="41"/>
      <c r="L4724" s="42"/>
      <c r="M4724" s="43"/>
    </row>
    <row r="4725" spans="1:13" ht="12.75" customHeight="1">
      <c r="A4725" s="42"/>
      <c r="B4725" s="50"/>
      <c r="C4725" s="39"/>
      <c r="D4725" s="38"/>
      <c r="E4725" s="40"/>
      <c r="F4725" s="41"/>
      <c r="G4725" s="41"/>
      <c r="H4725" s="41"/>
      <c r="I4725" s="41"/>
      <c r="J4725" s="41"/>
      <c r="K4725" s="41"/>
      <c r="L4725" s="42"/>
      <c r="M4725" s="43"/>
    </row>
    <row r="4726" spans="1:13" ht="12.75" customHeight="1">
      <c r="A4726" s="42"/>
      <c r="B4726" s="50"/>
      <c r="C4726" s="39"/>
      <c r="D4726" s="38"/>
      <c r="E4726" s="40"/>
      <c r="F4726" s="41"/>
      <c r="G4726" s="41"/>
      <c r="H4726" s="41"/>
      <c r="I4726" s="41"/>
      <c r="J4726" s="41"/>
      <c r="K4726" s="41"/>
      <c r="L4726" s="42"/>
      <c r="M4726" s="43"/>
    </row>
    <row r="4727" spans="1:13" ht="12.75" customHeight="1">
      <c r="A4727" s="42"/>
      <c r="B4727" s="50"/>
      <c r="C4727" s="39"/>
      <c r="D4727" s="38"/>
      <c r="E4727" s="40"/>
      <c r="F4727" s="41"/>
      <c r="G4727" s="41"/>
      <c r="H4727" s="41"/>
      <c r="I4727" s="41"/>
      <c r="J4727" s="41"/>
      <c r="K4727" s="41"/>
      <c r="L4727" s="42"/>
      <c r="M4727" s="43"/>
    </row>
    <row r="4728" spans="1:13" ht="12.75" customHeight="1">
      <c r="A4728" s="42"/>
      <c r="B4728" s="50"/>
      <c r="C4728" s="39"/>
      <c r="D4728" s="38"/>
      <c r="E4728" s="40"/>
      <c r="F4728" s="41"/>
      <c r="G4728" s="41"/>
      <c r="H4728" s="41"/>
      <c r="I4728" s="41"/>
      <c r="J4728" s="41"/>
      <c r="K4728" s="41"/>
      <c r="L4728" s="42"/>
      <c r="M4728" s="43"/>
    </row>
    <row r="4729" spans="1:13" ht="12.75" customHeight="1">
      <c r="A4729" s="42"/>
      <c r="B4729" s="50"/>
      <c r="C4729" s="39"/>
      <c r="D4729" s="38"/>
      <c r="E4729" s="40"/>
      <c r="F4729" s="41"/>
      <c r="G4729" s="41"/>
      <c r="H4729" s="41"/>
      <c r="I4729" s="41"/>
      <c r="J4729" s="41"/>
      <c r="K4729" s="41"/>
      <c r="L4729" s="42"/>
      <c r="M4729" s="43"/>
    </row>
    <row r="4730" spans="1:13" ht="12.75" customHeight="1">
      <c r="A4730" s="42"/>
      <c r="B4730" s="50"/>
      <c r="C4730" s="39"/>
      <c r="D4730" s="38"/>
      <c r="E4730" s="40"/>
      <c r="F4730" s="41"/>
      <c r="G4730" s="41"/>
      <c r="H4730" s="41"/>
      <c r="I4730" s="41"/>
      <c r="J4730" s="41"/>
      <c r="K4730" s="41"/>
      <c r="L4730" s="42"/>
      <c r="M4730" s="43"/>
    </row>
    <row r="4731" spans="1:13" ht="12.75" customHeight="1">
      <c r="A4731" s="42"/>
      <c r="B4731" s="50"/>
      <c r="C4731" s="39"/>
      <c r="D4731" s="38"/>
      <c r="E4731" s="40"/>
      <c r="F4731" s="41"/>
      <c r="G4731" s="41"/>
      <c r="H4731" s="41"/>
      <c r="I4731" s="41"/>
      <c r="J4731" s="41"/>
      <c r="K4731" s="41"/>
      <c r="L4731" s="42"/>
      <c r="M4731" s="43"/>
    </row>
    <row r="4732" spans="1:13" ht="12.75" customHeight="1">
      <c r="A4732" s="42"/>
      <c r="B4732" s="50"/>
      <c r="C4732" s="39"/>
      <c r="D4732" s="38"/>
      <c r="E4732" s="49"/>
      <c r="F4732" s="41"/>
      <c r="G4732" s="41"/>
      <c r="H4732" s="41"/>
      <c r="I4732" s="41"/>
      <c r="J4732" s="41"/>
      <c r="K4732" s="41"/>
      <c r="L4732" s="42"/>
      <c r="M4732" s="43"/>
    </row>
    <row r="4733" spans="1:13" ht="12.75" customHeight="1">
      <c r="A4733" s="42"/>
      <c r="B4733" s="50"/>
      <c r="C4733" s="39"/>
      <c r="D4733" s="38"/>
      <c r="E4733" s="40"/>
      <c r="F4733" s="41"/>
      <c r="G4733" s="41"/>
      <c r="H4733" s="41"/>
      <c r="I4733" s="41"/>
      <c r="J4733" s="41"/>
      <c r="K4733" s="41"/>
      <c r="L4733" s="42"/>
      <c r="M4733" s="43"/>
    </row>
    <row r="4734" spans="1:13" ht="12.75" customHeight="1">
      <c r="A4734" s="42"/>
      <c r="B4734" s="50"/>
      <c r="C4734" s="39"/>
      <c r="D4734" s="38"/>
      <c r="E4734" s="40"/>
      <c r="F4734" s="41"/>
      <c r="G4734" s="41"/>
      <c r="H4734" s="41"/>
      <c r="I4734" s="41"/>
      <c r="J4734" s="41"/>
      <c r="K4734" s="41"/>
      <c r="L4734" s="42"/>
      <c r="M4734" s="43"/>
    </row>
    <row r="4735" spans="1:13" ht="12.75" customHeight="1">
      <c r="A4735" s="42"/>
      <c r="B4735" s="50"/>
      <c r="C4735" s="39"/>
      <c r="D4735" s="38"/>
      <c r="E4735" s="40"/>
      <c r="F4735" s="41"/>
      <c r="G4735" s="41"/>
      <c r="H4735" s="41"/>
      <c r="I4735" s="41"/>
      <c r="J4735" s="41"/>
      <c r="K4735" s="41"/>
      <c r="L4735" s="42"/>
      <c r="M4735" s="43"/>
    </row>
    <row r="4736" spans="1:13" ht="12.75" customHeight="1">
      <c r="A4736" s="42"/>
      <c r="B4736" s="50"/>
      <c r="C4736" s="39"/>
      <c r="D4736" s="38"/>
      <c r="E4736" s="40"/>
      <c r="F4736" s="41"/>
      <c r="G4736" s="41"/>
      <c r="H4736" s="41"/>
      <c r="I4736" s="41"/>
      <c r="J4736" s="41"/>
      <c r="K4736" s="41"/>
      <c r="L4736" s="42"/>
      <c r="M4736" s="43"/>
    </row>
    <row r="4737" spans="1:13" ht="12.75" customHeight="1">
      <c r="A4737" s="42"/>
      <c r="B4737" s="50"/>
      <c r="C4737" s="39"/>
      <c r="D4737" s="38"/>
      <c r="E4737" s="40"/>
      <c r="F4737" s="41"/>
      <c r="G4737" s="41"/>
      <c r="H4737" s="41"/>
      <c r="I4737" s="41"/>
      <c r="J4737" s="41"/>
      <c r="K4737" s="41"/>
      <c r="L4737" s="42"/>
      <c r="M4737" s="43"/>
    </row>
    <row r="4738" spans="1:13" ht="12.75" customHeight="1">
      <c r="A4738" s="42"/>
      <c r="B4738" s="50"/>
      <c r="C4738" s="39"/>
      <c r="D4738" s="38"/>
      <c r="E4738" s="40"/>
      <c r="F4738" s="41"/>
      <c r="G4738" s="41"/>
      <c r="H4738" s="41"/>
      <c r="I4738" s="41"/>
      <c r="J4738" s="41"/>
      <c r="K4738" s="41"/>
      <c r="L4738" s="42"/>
      <c r="M4738" s="43"/>
    </row>
    <row r="4739" spans="1:13" ht="12.75" customHeight="1">
      <c r="A4739" s="42"/>
      <c r="B4739" s="50"/>
      <c r="C4739" s="39"/>
      <c r="D4739" s="38"/>
      <c r="E4739" s="40"/>
      <c r="F4739" s="41"/>
      <c r="G4739" s="41"/>
      <c r="H4739" s="41"/>
      <c r="I4739" s="41"/>
      <c r="J4739" s="41"/>
      <c r="K4739" s="41"/>
      <c r="L4739" s="42"/>
      <c r="M4739" s="43"/>
    </row>
    <row r="4740" spans="1:13" ht="12.75" customHeight="1">
      <c r="A4740" s="42"/>
      <c r="B4740" s="50"/>
      <c r="C4740" s="39"/>
      <c r="D4740" s="38"/>
      <c r="E4740" s="40"/>
      <c r="F4740" s="41"/>
      <c r="G4740" s="41"/>
      <c r="H4740" s="41"/>
      <c r="I4740" s="41"/>
      <c r="J4740" s="41"/>
      <c r="K4740" s="41"/>
      <c r="L4740" s="42"/>
      <c r="M4740" s="43"/>
    </row>
    <row r="4741" spans="1:13" ht="12.75" customHeight="1">
      <c r="A4741" s="42"/>
      <c r="B4741" s="50"/>
      <c r="C4741" s="39"/>
      <c r="D4741" s="38"/>
      <c r="E4741" s="40"/>
      <c r="F4741" s="41"/>
      <c r="G4741" s="41"/>
      <c r="H4741" s="41"/>
      <c r="I4741" s="41"/>
      <c r="J4741" s="41"/>
      <c r="K4741" s="41"/>
      <c r="L4741" s="42"/>
      <c r="M4741" s="43"/>
    </row>
    <row r="4742" spans="1:13" ht="12.75" customHeight="1">
      <c r="A4742" s="42"/>
      <c r="B4742" s="50"/>
      <c r="C4742" s="39"/>
      <c r="D4742" s="38"/>
      <c r="E4742" s="40"/>
      <c r="F4742" s="41"/>
      <c r="G4742" s="41"/>
      <c r="H4742" s="41"/>
      <c r="I4742" s="41"/>
      <c r="J4742" s="41"/>
      <c r="K4742" s="41"/>
      <c r="L4742" s="42"/>
      <c r="M4742" s="43"/>
    </row>
    <row r="4743" spans="1:13" ht="12.75" customHeight="1">
      <c r="A4743" s="42"/>
      <c r="B4743" s="50"/>
      <c r="C4743" s="39"/>
      <c r="D4743" s="38"/>
      <c r="E4743" s="40"/>
      <c r="F4743" s="41"/>
      <c r="G4743" s="41"/>
      <c r="H4743" s="41"/>
      <c r="I4743" s="41"/>
      <c r="J4743" s="41"/>
      <c r="K4743" s="41"/>
      <c r="L4743" s="42"/>
      <c r="M4743" s="43"/>
    </row>
    <row r="4744" spans="1:13" ht="12.75" customHeight="1">
      <c r="A4744" s="42"/>
      <c r="B4744" s="50"/>
      <c r="C4744" s="39"/>
      <c r="D4744" s="38"/>
      <c r="E4744" s="40"/>
      <c r="F4744" s="41"/>
      <c r="G4744" s="41"/>
      <c r="H4744" s="41"/>
      <c r="I4744" s="41"/>
      <c r="J4744" s="41"/>
      <c r="K4744" s="41"/>
      <c r="L4744" s="42"/>
      <c r="M4744" s="43"/>
    </row>
    <row r="4745" spans="1:13" ht="12.75" customHeight="1">
      <c r="A4745" s="42"/>
      <c r="B4745" s="50"/>
      <c r="C4745" s="39"/>
      <c r="D4745" s="38"/>
      <c r="E4745" s="40"/>
      <c r="F4745" s="41"/>
      <c r="G4745" s="41"/>
      <c r="H4745" s="41"/>
      <c r="I4745" s="41"/>
      <c r="J4745" s="41"/>
      <c r="K4745" s="41"/>
      <c r="L4745" s="42"/>
      <c r="M4745" s="43"/>
    </row>
    <row r="4746" spans="1:13" ht="12.75" customHeight="1">
      <c r="A4746" s="42"/>
      <c r="B4746" s="50"/>
      <c r="C4746" s="39"/>
      <c r="D4746" s="38"/>
      <c r="E4746" s="40"/>
      <c r="F4746" s="41"/>
      <c r="G4746" s="41"/>
      <c r="H4746" s="41"/>
      <c r="I4746" s="41"/>
      <c r="J4746" s="41"/>
      <c r="K4746" s="41"/>
      <c r="L4746" s="42"/>
      <c r="M4746" s="43"/>
    </row>
    <row r="4747" spans="1:13" ht="12.75" customHeight="1">
      <c r="A4747" s="42"/>
      <c r="B4747" s="50"/>
      <c r="C4747" s="39"/>
      <c r="D4747" s="38"/>
      <c r="E4747" s="40"/>
      <c r="F4747" s="41"/>
      <c r="G4747" s="41"/>
      <c r="H4747" s="41"/>
      <c r="I4747" s="41"/>
      <c r="J4747" s="41"/>
      <c r="K4747" s="41"/>
      <c r="L4747" s="42"/>
      <c r="M4747" s="43"/>
    </row>
    <row r="4748" spans="1:13" ht="12.75" customHeight="1">
      <c r="A4748" s="42"/>
      <c r="B4748" s="50"/>
      <c r="C4748" s="39"/>
      <c r="D4748" s="38"/>
      <c r="E4748" s="40"/>
      <c r="F4748" s="41"/>
      <c r="G4748" s="41"/>
      <c r="H4748" s="41"/>
      <c r="I4748" s="41"/>
      <c r="J4748" s="41"/>
      <c r="K4748" s="41"/>
      <c r="L4748" s="42"/>
      <c r="M4748" s="43"/>
    </row>
    <row r="4749" spans="1:13" ht="12.75" customHeight="1">
      <c r="A4749" s="42"/>
      <c r="B4749" s="50"/>
      <c r="C4749" s="39"/>
      <c r="D4749" s="38"/>
      <c r="E4749" s="40"/>
      <c r="F4749" s="41"/>
      <c r="G4749" s="41"/>
      <c r="H4749" s="41"/>
      <c r="I4749" s="41"/>
      <c r="J4749" s="41"/>
      <c r="K4749" s="41"/>
      <c r="L4749" s="42"/>
      <c r="M4749" s="43"/>
    </row>
    <row r="4750" spans="1:13" ht="12.75" customHeight="1">
      <c r="A4750" s="42"/>
      <c r="B4750" s="50"/>
      <c r="C4750" s="39"/>
      <c r="D4750" s="38"/>
      <c r="E4750" s="40"/>
      <c r="F4750" s="41"/>
      <c r="G4750" s="41"/>
      <c r="H4750" s="41"/>
      <c r="I4750" s="41"/>
      <c r="J4750" s="41"/>
      <c r="K4750" s="41"/>
      <c r="L4750" s="42"/>
      <c r="M4750" s="43"/>
    </row>
    <row r="4751" spans="1:13" ht="12.75" customHeight="1">
      <c r="A4751" s="42"/>
      <c r="B4751" s="50"/>
      <c r="C4751" s="39"/>
      <c r="D4751" s="38"/>
      <c r="E4751" s="40"/>
      <c r="F4751" s="41"/>
      <c r="G4751" s="41"/>
      <c r="H4751" s="41"/>
      <c r="I4751" s="41"/>
      <c r="J4751" s="41"/>
      <c r="K4751" s="41"/>
      <c r="L4751" s="42"/>
      <c r="M4751" s="43"/>
    </row>
    <row r="4752" spans="1:13" ht="12.75" customHeight="1">
      <c r="A4752" s="42"/>
      <c r="B4752" s="50"/>
      <c r="C4752" s="39"/>
      <c r="D4752" s="38"/>
      <c r="E4752" s="40"/>
      <c r="F4752" s="41"/>
      <c r="G4752" s="41"/>
      <c r="H4752" s="41"/>
      <c r="I4752" s="41"/>
      <c r="J4752" s="41"/>
      <c r="K4752" s="41"/>
      <c r="L4752" s="42"/>
      <c r="M4752" s="43"/>
    </row>
    <row r="4753" spans="1:13" ht="12.75" customHeight="1">
      <c r="A4753" s="42"/>
      <c r="B4753" s="50"/>
      <c r="C4753" s="39"/>
      <c r="D4753" s="38"/>
      <c r="E4753" s="49"/>
      <c r="F4753" s="41"/>
      <c r="G4753" s="41"/>
      <c r="H4753" s="41"/>
      <c r="I4753" s="41"/>
      <c r="J4753" s="41"/>
      <c r="K4753" s="41"/>
      <c r="L4753" s="42"/>
      <c r="M4753" s="43"/>
    </row>
    <row r="4754" spans="1:13" ht="12.75" customHeight="1">
      <c r="A4754" s="42"/>
      <c r="B4754" s="50"/>
      <c r="C4754" s="39"/>
      <c r="D4754" s="38"/>
      <c r="E4754" s="40"/>
      <c r="F4754" s="41"/>
      <c r="G4754" s="41"/>
      <c r="H4754" s="41"/>
      <c r="I4754" s="41"/>
      <c r="J4754" s="41"/>
      <c r="K4754" s="41"/>
      <c r="L4754" s="42"/>
      <c r="M4754" s="43"/>
    </row>
    <row r="4755" spans="1:13" ht="12.75" customHeight="1">
      <c r="A4755" s="42"/>
      <c r="B4755" s="50"/>
      <c r="C4755" s="39"/>
      <c r="D4755" s="38"/>
      <c r="E4755" s="40"/>
      <c r="F4755" s="41"/>
      <c r="G4755" s="41"/>
      <c r="H4755" s="41"/>
      <c r="I4755" s="41"/>
      <c r="J4755" s="41"/>
      <c r="K4755" s="41"/>
      <c r="L4755" s="42"/>
      <c r="M4755" s="43"/>
    </row>
    <row r="4756" spans="1:13" ht="12.75" customHeight="1">
      <c r="A4756" s="42"/>
      <c r="B4756" s="50"/>
      <c r="C4756" s="39"/>
      <c r="D4756" s="38"/>
      <c r="E4756" s="40"/>
      <c r="F4756" s="41"/>
      <c r="G4756" s="41"/>
      <c r="H4756" s="41"/>
      <c r="I4756" s="41"/>
      <c r="J4756" s="41"/>
      <c r="K4756" s="41"/>
      <c r="L4756" s="42"/>
      <c r="M4756" s="43"/>
    </row>
    <row r="4757" spans="1:13" ht="12.75" customHeight="1">
      <c r="A4757" s="42"/>
      <c r="B4757" s="50"/>
      <c r="C4757" s="39"/>
      <c r="D4757" s="38"/>
      <c r="E4757" s="40"/>
      <c r="F4757" s="41"/>
      <c r="G4757" s="41"/>
      <c r="H4757" s="41"/>
      <c r="I4757" s="41"/>
      <c r="J4757" s="41"/>
      <c r="K4757" s="41"/>
      <c r="L4757" s="42"/>
      <c r="M4757" s="43"/>
    </row>
    <row r="4758" spans="1:13" ht="12.75" customHeight="1">
      <c r="A4758" s="42"/>
      <c r="B4758" s="50"/>
      <c r="C4758" s="39"/>
      <c r="D4758" s="38"/>
      <c r="E4758" s="40"/>
      <c r="F4758" s="41"/>
      <c r="G4758" s="41"/>
      <c r="H4758" s="41"/>
      <c r="I4758" s="41"/>
      <c r="J4758" s="41"/>
      <c r="K4758" s="41"/>
      <c r="L4758" s="42"/>
      <c r="M4758" s="43"/>
    </row>
    <row r="4759" spans="1:13" ht="12.75" customHeight="1">
      <c r="A4759" s="42"/>
      <c r="B4759" s="50"/>
      <c r="C4759" s="39"/>
      <c r="D4759" s="38"/>
      <c r="E4759" s="40"/>
      <c r="F4759" s="41"/>
      <c r="G4759" s="41"/>
      <c r="H4759" s="41"/>
      <c r="I4759" s="41"/>
      <c r="J4759" s="41"/>
      <c r="K4759" s="41"/>
      <c r="L4759" s="42"/>
      <c r="M4759" s="43"/>
    </row>
    <row r="4760" spans="1:13" ht="12.75" customHeight="1">
      <c r="A4760" s="42"/>
      <c r="B4760" s="50"/>
      <c r="C4760" s="39"/>
      <c r="D4760" s="38"/>
      <c r="E4760" s="40"/>
      <c r="F4760" s="41"/>
      <c r="G4760" s="41"/>
      <c r="H4760" s="41"/>
      <c r="I4760" s="41"/>
      <c r="J4760" s="41"/>
      <c r="K4760" s="41"/>
      <c r="L4760" s="42"/>
      <c r="M4760" s="43"/>
    </row>
    <row r="4761" spans="1:13" ht="12.75" customHeight="1">
      <c r="A4761" s="42"/>
      <c r="B4761" s="50"/>
      <c r="C4761" s="39"/>
      <c r="D4761" s="38"/>
      <c r="E4761" s="40"/>
      <c r="F4761" s="41"/>
      <c r="G4761" s="41"/>
      <c r="H4761" s="41"/>
      <c r="I4761" s="41"/>
      <c r="J4761" s="41"/>
      <c r="K4761" s="41"/>
      <c r="L4761" s="42"/>
      <c r="M4761" s="43"/>
    </row>
    <row r="4762" spans="1:13" ht="12.75" customHeight="1">
      <c r="A4762" s="42"/>
      <c r="B4762" s="50"/>
      <c r="C4762" s="39"/>
      <c r="D4762" s="38"/>
      <c r="E4762" s="40"/>
      <c r="F4762" s="41"/>
      <c r="G4762" s="41"/>
      <c r="H4762" s="41"/>
      <c r="I4762" s="41"/>
      <c r="J4762" s="41"/>
      <c r="K4762" s="41"/>
      <c r="L4762" s="42"/>
      <c r="M4762" s="43"/>
    </row>
    <row r="4763" spans="1:13" ht="12.75" customHeight="1">
      <c r="A4763" s="42"/>
      <c r="B4763" s="50"/>
      <c r="C4763" s="39"/>
      <c r="D4763" s="38"/>
      <c r="E4763" s="40"/>
      <c r="F4763" s="41"/>
      <c r="G4763" s="41"/>
      <c r="H4763" s="41"/>
      <c r="I4763" s="41"/>
      <c r="J4763" s="41"/>
      <c r="K4763" s="41"/>
      <c r="L4763" s="42"/>
      <c r="M4763" s="43"/>
    </row>
    <row r="4764" spans="1:13" ht="12.75" customHeight="1">
      <c r="A4764" s="42"/>
      <c r="B4764" s="50"/>
      <c r="C4764" s="39"/>
      <c r="D4764" s="38"/>
      <c r="E4764" s="40"/>
      <c r="F4764" s="41"/>
      <c r="G4764" s="41"/>
      <c r="H4764" s="41"/>
      <c r="I4764" s="41"/>
      <c r="J4764" s="41"/>
      <c r="K4764" s="41"/>
      <c r="L4764" s="42"/>
      <c r="M4764" s="43"/>
    </row>
    <row r="4765" spans="1:13" ht="12.75" customHeight="1">
      <c r="A4765" s="42"/>
      <c r="B4765" s="50"/>
      <c r="C4765" s="39"/>
      <c r="D4765" s="38"/>
      <c r="E4765" s="40"/>
      <c r="F4765" s="41"/>
      <c r="G4765" s="41"/>
      <c r="H4765" s="41"/>
      <c r="I4765" s="41"/>
      <c r="J4765" s="41"/>
      <c r="K4765" s="41"/>
      <c r="L4765" s="42"/>
      <c r="M4765" s="43"/>
    </row>
    <row r="4766" spans="1:13" ht="12.75" customHeight="1">
      <c r="A4766" s="42"/>
      <c r="B4766" s="50"/>
      <c r="C4766" s="39"/>
      <c r="D4766" s="38"/>
      <c r="E4766" s="40"/>
      <c r="F4766" s="41"/>
      <c r="G4766" s="41"/>
      <c r="H4766" s="41"/>
      <c r="I4766" s="41"/>
      <c r="J4766" s="41"/>
      <c r="K4766" s="41"/>
      <c r="L4766" s="42"/>
      <c r="M4766" s="43"/>
    </row>
    <row r="4767" spans="1:13" ht="12.75" customHeight="1">
      <c r="A4767" s="42"/>
      <c r="B4767" s="50"/>
      <c r="C4767" s="39"/>
      <c r="D4767" s="38"/>
      <c r="E4767" s="40"/>
      <c r="F4767" s="41"/>
      <c r="G4767" s="41"/>
      <c r="H4767" s="41"/>
      <c r="I4767" s="41"/>
      <c r="J4767" s="41"/>
      <c r="K4767" s="41"/>
      <c r="L4767" s="42"/>
      <c r="M4767" s="43"/>
    </row>
    <row r="4768" spans="1:13" ht="12.75" customHeight="1">
      <c r="A4768" s="42"/>
      <c r="B4768" s="50"/>
      <c r="C4768" s="39"/>
      <c r="D4768" s="38"/>
      <c r="E4768" s="40"/>
      <c r="F4768" s="41"/>
      <c r="G4768" s="41"/>
      <c r="H4768" s="41"/>
      <c r="I4768" s="41"/>
      <c r="J4768" s="41"/>
      <c r="K4768" s="41"/>
      <c r="L4768" s="42"/>
      <c r="M4768" s="43"/>
    </row>
    <row r="4769" spans="1:13" ht="12.75" customHeight="1">
      <c r="A4769" s="42"/>
      <c r="B4769" s="50"/>
      <c r="C4769" s="39"/>
      <c r="D4769" s="38"/>
      <c r="E4769" s="40"/>
      <c r="F4769" s="41"/>
      <c r="G4769" s="41"/>
      <c r="H4769" s="41"/>
      <c r="I4769" s="41"/>
      <c r="J4769" s="41"/>
      <c r="K4769" s="41"/>
      <c r="L4769" s="42"/>
      <c r="M4769" s="43"/>
    </row>
    <row r="4770" spans="1:13" ht="12.75" customHeight="1">
      <c r="A4770" s="42"/>
      <c r="B4770" s="50"/>
      <c r="C4770" s="39"/>
      <c r="D4770" s="38"/>
      <c r="E4770" s="40"/>
      <c r="F4770" s="41"/>
      <c r="G4770" s="41"/>
      <c r="H4770" s="41"/>
      <c r="I4770" s="41"/>
      <c r="J4770" s="41"/>
      <c r="K4770" s="41"/>
      <c r="L4770" s="42"/>
      <c r="M4770" s="43"/>
    </row>
    <row r="4771" spans="1:13" ht="12.75" customHeight="1">
      <c r="A4771" s="42"/>
      <c r="B4771" s="50"/>
      <c r="C4771" s="39"/>
      <c r="D4771" s="38"/>
      <c r="E4771" s="40"/>
      <c r="F4771" s="41"/>
      <c r="G4771" s="41"/>
      <c r="H4771" s="41"/>
      <c r="I4771" s="41"/>
      <c r="J4771" s="41"/>
      <c r="K4771" s="41"/>
      <c r="L4771" s="42"/>
      <c r="M4771" s="43"/>
    </row>
    <row r="4772" spans="1:13" ht="12.75" customHeight="1">
      <c r="A4772" s="42"/>
      <c r="B4772" s="50"/>
      <c r="C4772" s="39"/>
      <c r="D4772" s="38"/>
      <c r="E4772" s="40"/>
      <c r="F4772" s="41"/>
      <c r="G4772" s="41"/>
      <c r="H4772" s="41"/>
      <c r="I4772" s="41"/>
      <c r="J4772" s="41"/>
      <c r="K4772" s="41"/>
      <c r="L4772" s="42"/>
      <c r="M4772" s="43"/>
    </row>
    <row r="4773" spans="1:13" ht="12.75" customHeight="1">
      <c r="A4773" s="42"/>
      <c r="B4773" s="50"/>
      <c r="C4773" s="39"/>
      <c r="D4773" s="38"/>
      <c r="E4773" s="40"/>
      <c r="F4773" s="41"/>
      <c r="G4773" s="41"/>
      <c r="H4773" s="41"/>
      <c r="I4773" s="41"/>
      <c r="J4773" s="41"/>
      <c r="K4773" s="41"/>
      <c r="L4773" s="42"/>
      <c r="M4773" s="43"/>
    </row>
    <row r="4774" spans="1:13" ht="12.75" customHeight="1">
      <c r="A4774" s="42"/>
      <c r="B4774" s="50"/>
      <c r="C4774" s="39"/>
      <c r="D4774" s="38"/>
      <c r="E4774" s="49"/>
      <c r="F4774" s="41"/>
      <c r="G4774" s="41"/>
      <c r="H4774" s="41"/>
      <c r="I4774" s="41"/>
      <c r="J4774" s="41"/>
      <c r="K4774" s="41"/>
      <c r="L4774" s="42"/>
      <c r="M4774" s="43"/>
    </row>
    <row r="4775" spans="1:13" ht="12.75" customHeight="1">
      <c r="A4775" s="42"/>
      <c r="B4775" s="50"/>
      <c r="C4775" s="39"/>
      <c r="D4775" s="38"/>
      <c r="E4775" s="40"/>
      <c r="F4775" s="41"/>
      <c r="G4775" s="41"/>
      <c r="H4775" s="41"/>
      <c r="I4775" s="41"/>
      <c r="J4775" s="41"/>
      <c r="K4775" s="41"/>
      <c r="L4775" s="42"/>
      <c r="M4775" s="43"/>
    </row>
    <row r="4776" spans="1:13" ht="12.75" customHeight="1">
      <c r="A4776" s="42"/>
      <c r="B4776" s="50"/>
      <c r="C4776" s="39"/>
      <c r="D4776" s="38"/>
      <c r="E4776" s="40"/>
      <c r="F4776" s="41"/>
      <c r="G4776" s="41"/>
      <c r="H4776" s="41"/>
      <c r="I4776" s="41"/>
      <c r="J4776" s="41"/>
      <c r="K4776" s="41"/>
      <c r="L4776" s="42"/>
      <c r="M4776" s="43"/>
    </row>
    <row r="4777" spans="1:13" ht="12.75" customHeight="1">
      <c r="A4777" s="42"/>
      <c r="B4777" s="50"/>
      <c r="C4777" s="39"/>
      <c r="D4777" s="38"/>
      <c r="E4777" s="40"/>
      <c r="F4777" s="41"/>
      <c r="G4777" s="41"/>
      <c r="H4777" s="41"/>
      <c r="I4777" s="41"/>
      <c r="J4777" s="41"/>
      <c r="K4777" s="41"/>
      <c r="L4777" s="42"/>
      <c r="M4777" s="43"/>
    </row>
    <row r="4778" spans="1:13" ht="12.75" customHeight="1">
      <c r="A4778" s="42"/>
      <c r="B4778" s="50"/>
      <c r="C4778" s="39"/>
      <c r="D4778" s="38"/>
      <c r="E4778" s="40"/>
      <c r="F4778" s="41"/>
      <c r="G4778" s="41"/>
      <c r="H4778" s="41"/>
      <c r="I4778" s="41"/>
      <c r="J4778" s="41"/>
      <c r="K4778" s="41"/>
      <c r="L4778" s="42"/>
      <c r="M4778" s="43"/>
    </row>
    <row r="4779" spans="1:13" ht="12.75" customHeight="1">
      <c r="A4779" s="42"/>
      <c r="B4779" s="50"/>
      <c r="C4779" s="39"/>
      <c r="D4779" s="38"/>
      <c r="E4779" s="40"/>
      <c r="F4779" s="41"/>
      <c r="G4779" s="41"/>
      <c r="H4779" s="41"/>
      <c r="I4779" s="41"/>
      <c r="J4779" s="41"/>
      <c r="K4779" s="41"/>
      <c r="L4779" s="42"/>
      <c r="M4779" s="43"/>
    </row>
    <row r="4780" spans="1:13" ht="12.75" customHeight="1">
      <c r="A4780" s="42"/>
      <c r="B4780" s="50"/>
      <c r="C4780" s="39"/>
      <c r="D4780" s="38"/>
      <c r="E4780" s="40"/>
      <c r="F4780" s="41"/>
      <c r="G4780" s="41"/>
      <c r="H4780" s="41"/>
      <c r="I4780" s="41"/>
      <c r="J4780" s="41"/>
      <c r="K4780" s="41"/>
      <c r="L4780" s="42"/>
      <c r="M4780" s="43"/>
    </row>
    <row r="4781" spans="1:13" ht="12.75" customHeight="1">
      <c r="A4781" s="42"/>
      <c r="B4781" s="50"/>
      <c r="C4781" s="39"/>
      <c r="D4781" s="38"/>
      <c r="E4781" s="40"/>
      <c r="F4781" s="41"/>
      <c r="G4781" s="41"/>
      <c r="H4781" s="41"/>
      <c r="I4781" s="41"/>
      <c r="J4781" s="41"/>
      <c r="K4781" s="41"/>
      <c r="L4781" s="42"/>
      <c r="M4781" s="43"/>
    </row>
    <row r="4782" spans="1:13" ht="12.75" customHeight="1">
      <c r="A4782" s="42"/>
      <c r="B4782" s="50"/>
      <c r="C4782" s="39"/>
      <c r="D4782" s="38"/>
      <c r="E4782" s="40"/>
      <c r="F4782" s="41"/>
      <c r="G4782" s="41"/>
      <c r="H4782" s="41"/>
      <c r="I4782" s="41"/>
      <c r="J4782" s="41"/>
      <c r="K4782" s="41"/>
      <c r="L4782" s="42"/>
      <c r="M4782" s="43"/>
    </row>
    <row r="4783" spans="1:13" ht="12.75" customHeight="1">
      <c r="A4783" s="42"/>
      <c r="B4783" s="50"/>
      <c r="C4783" s="39"/>
      <c r="D4783" s="38"/>
      <c r="E4783" s="40"/>
      <c r="F4783" s="41"/>
      <c r="G4783" s="41"/>
      <c r="H4783" s="41"/>
      <c r="I4783" s="41"/>
      <c r="J4783" s="41"/>
      <c r="K4783" s="41"/>
      <c r="L4783" s="42"/>
      <c r="M4783" s="43"/>
    </row>
    <row r="4784" spans="1:13" ht="12.75" customHeight="1">
      <c r="A4784" s="42"/>
      <c r="B4784" s="50"/>
      <c r="C4784" s="39"/>
      <c r="D4784" s="38"/>
      <c r="E4784" s="40"/>
      <c r="F4784" s="41"/>
      <c r="G4784" s="41"/>
      <c r="H4784" s="41"/>
      <c r="I4784" s="41"/>
      <c r="J4784" s="41"/>
      <c r="K4784" s="41"/>
      <c r="L4784" s="42"/>
      <c r="M4784" s="43"/>
    </row>
    <row r="4785" spans="1:13" ht="12.75" customHeight="1">
      <c r="A4785" s="42"/>
      <c r="B4785" s="50"/>
      <c r="C4785" s="39"/>
      <c r="D4785" s="38"/>
      <c r="E4785" s="40"/>
      <c r="F4785" s="41"/>
      <c r="G4785" s="41"/>
      <c r="H4785" s="41"/>
      <c r="I4785" s="41"/>
      <c r="J4785" s="41"/>
      <c r="K4785" s="41"/>
      <c r="L4785" s="42"/>
      <c r="M4785" s="43"/>
    </row>
    <row r="4786" spans="1:13" ht="12.75" customHeight="1">
      <c r="A4786" s="42"/>
      <c r="B4786" s="50"/>
      <c r="C4786" s="39"/>
      <c r="D4786" s="38"/>
      <c r="E4786" s="40"/>
      <c r="F4786" s="41"/>
      <c r="G4786" s="41"/>
      <c r="H4786" s="41"/>
      <c r="I4786" s="41"/>
      <c r="J4786" s="41"/>
      <c r="K4786" s="41"/>
      <c r="L4786" s="42"/>
      <c r="M4786" s="43"/>
    </row>
    <row r="4787" spans="1:13" ht="12.75" customHeight="1">
      <c r="A4787" s="42"/>
      <c r="B4787" s="50"/>
      <c r="C4787" s="39"/>
      <c r="D4787" s="38"/>
      <c r="E4787" s="40"/>
      <c r="F4787" s="41"/>
      <c r="G4787" s="41"/>
      <c r="H4787" s="41"/>
      <c r="I4787" s="41"/>
      <c r="J4787" s="41"/>
      <c r="K4787" s="41"/>
      <c r="L4787" s="42"/>
      <c r="M4787" s="43"/>
    </row>
    <row r="4788" spans="1:13" ht="12.75" customHeight="1">
      <c r="A4788" s="42"/>
      <c r="B4788" s="50"/>
      <c r="C4788" s="39"/>
      <c r="D4788" s="38"/>
      <c r="E4788" s="40"/>
      <c r="F4788" s="41"/>
      <c r="G4788" s="41"/>
      <c r="H4788" s="41"/>
      <c r="I4788" s="41"/>
      <c r="J4788" s="41"/>
      <c r="K4788" s="41"/>
      <c r="L4788" s="42"/>
      <c r="M4788" s="43"/>
    </row>
    <row r="4789" spans="1:13" ht="12.75" customHeight="1">
      <c r="A4789" s="42"/>
      <c r="B4789" s="50"/>
      <c r="C4789" s="39"/>
      <c r="D4789" s="38"/>
      <c r="E4789" s="40"/>
      <c r="F4789" s="41"/>
      <c r="G4789" s="41"/>
      <c r="H4789" s="41"/>
      <c r="I4789" s="41"/>
      <c r="J4789" s="41"/>
      <c r="K4789" s="41"/>
      <c r="L4789" s="42"/>
      <c r="M4789" s="43"/>
    </row>
    <row r="4790" spans="1:13" ht="12.75" customHeight="1">
      <c r="A4790" s="42"/>
      <c r="B4790" s="50"/>
      <c r="C4790" s="39"/>
      <c r="D4790" s="38"/>
      <c r="E4790" s="40"/>
      <c r="F4790" s="41"/>
      <c r="G4790" s="41"/>
      <c r="H4790" s="41"/>
      <c r="I4790" s="41"/>
      <c r="J4790" s="41"/>
      <c r="K4790" s="41"/>
      <c r="L4790" s="42"/>
      <c r="M4790" s="43"/>
    </row>
    <row r="4791" spans="1:13" ht="12.75" customHeight="1">
      <c r="A4791" s="42"/>
      <c r="B4791" s="50"/>
      <c r="C4791" s="39"/>
      <c r="D4791" s="38"/>
      <c r="E4791" s="40"/>
      <c r="F4791" s="41"/>
      <c r="G4791" s="41"/>
      <c r="H4791" s="41"/>
      <c r="I4791" s="41"/>
      <c r="J4791" s="41"/>
      <c r="K4791" s="41"/>
      <c r="L4791" s="42"/>
      <c r="M4791" s="43"/>
    </row>
    <row r="4792" spans="1:13" ht="12.75" customHeight="1">
      <c r="A4792" s="42"/>
      <c r="B4792" s="50"/>
      <c r="C4792" s="39"/>
      <c r="D4792" s="38"/>
      <c r="E4792" s="40"/>
      <c r="F4792" s="41"/>
      <c r="G4792" s="41"/>
      <c r="H4792" s="41"/>
      <c r="I4792" s="41"/>
      <c r="J4792" s="41"/>
      <c r="K4792" s="41"/>
      <c r="L4792" s="42"/>
      <c r="M4792" s="43"/>
    </row>
    <row r="4793" spans="1:13" ht="12.75" customHeight="1">
      <c r="A4793" s="42"/>
      <c r="B4793" s="50"/>
      <c r="C4793" s="39"/>
      <c r="D4793" s="38"/>
      <c r="E4793" s="40"/>
      <c r="F4793" s="41"/>
      <c r="G4793" s="41"/>
      <c r="H4793" s="41"/>
      <c r="I4793" s="41"/>
      <c r="J4793" s="41"/>
      <c r="K4793" s="41"/>
      <c r="L4793" s="42"/>
      <c r="M4793" s="43"/>
    </row>
    <row r="4794" spans="1:13" ht="12.75" customHeight="1">
      <c r="A4794" s="42"/>
      <c r="B4794" s="50"/>
      <c r="C4794" s="39"/>
      <c r="D4794" s="38"/>
      <c r="E4794" s="40"/>
      <c r="F4794" s="41"/>
      <c r="G4794" s="41"/>
      <c r="H4794" s="41"/>
      <c r="I4794" s="41"/>
      <c r="J4794" s="41"/>
      <c r="K4794" s="41"/>
      <c r="L4794" s="42"/>
      <c r="M4794" s="43"/>
    </row>
    <row r="4795" spans="1:13" ht="12.75" customHeight="1">
      <c r="A4795" s="42"/>
      <c r="B4795" s="50"/>
      <c r="C4795" s="39"/>
      <c r="D4795" s="38"/>
      <c r="E4795" s="49"/>
      <c r="F4795" s="41"/>
      <c r="G4795" s="41"/>
      <c r="H4795" s="41"/>
      <c r="I4795" s="41"/>
      <c r="J4795" s="41"/>
      <c r="K4795" s="41"/>
      <c r="L4795" s="42"/>
      <c r="M4795" s="43"/>
    </row>
    <row r="4796" spans="1:13" ht="12.75" customHeight="1">
      <c r="A4796" s="42"/>
      <c r="B4796" s="50"/>
      <c r="C4796" s="39"/>
      <c r="D4796" s="38"/>
      <c r="E4796" s="40"/>
      <c r="F4796" s="41"/>
      <c r="G4796" s="41"/>
      <c r="H4796" s="41"/>
      <c r="I4796" s="41"/>
      <c r="J4796" s="41"/>
      <c r="K4796" s="41"/>
      <c r="L4796" s="42"/>
      <c r="M4796" s="43"/>
    </row>
    <row r="4797" spans="1:13" ht="12.75" customHeight="1">
      <c r="A4797" s="42"/>
      <c r="B4797" s="50"/>
      <c r="C4797" s="39"/>
      <c r="D4797" s="38"/>
      <c r="E4797" s="40"/>
      <c r="F4797" s="41"/>
      <c r="G4797" s="41"/>
      <c r="H4797" s="41"/>
      <c r="I4797" s="41"/>
      <c r="J4797" s="41"/>
      <c r="K4797" s="41"/>
      <c r="L4797" s="42"/>
      <c r="M4797" s="43"/>
    </row>
    <row r="4798" spans="1:13" ht="12.75" customHeight="1">
      <c r="A4798" s="42"/>
      <c r="B4798" s="50"/>
      <c r="C4798" s="39"/>
      <c r="D4798" s="38"/>
      <c r="E4798" s="40"/>
      <c r="F4798" s="41"/>
      <c r="G4798" s="41"/>
      <c r="H4798" s="41"/>
      <c r="I4798" s="41"/>
      <c r="J4798" s="41"/>
      <c r="K4798" s="41"/>
      <c r="L4798" s="42"/>
      <c r="M4798" s="43"/>
    </row>
    <row r="4799" spans="1:13" ht="12.75" customHeight="1">
      <c r="A4799" s="42"/>
      <c r="B4799" s="50"/>
      <c r="C4799" s="39"/>
      <c r="D4799" s="38"/>
      <c r="E4799" s="40"/>
      <c r="F4799" s="41"/>
      <c r="G4799" s="41"/>
      <c r="H4799" s="41"/>
      <c r="I4799" s="41"/>
      <c r="J4799" s="41"/>
      <c r="K4799" s="41"/>
      <c r="L4799" s="42"/>
      <c r="M4799" s="43"/>
    </row>
    <row r="4800" spans="1:13" ht="12.75" customHeight="1">
      <c r="A4800" s="42"/>
      <c r="B4800" s="50"/>
      <c r="C4800" s="39"/>
      <c r="D4800" s="38"/>
      <c r="E4800" s="40"/>
      <c r="F4800" s="41"/>
      <c r="G4800" s="41"/>
      <c r="H4800" s="41"/>
      <c r="I4800" s="41"/>
      <c r="J4800" s="41"/>
      <c r="K4800" s="41"/>
      <c r="L4800" s="42"/>
      <c r="M4800" s="43"/>
    </row>
    <row r="4801" spans="1:13" ht="12.75" customHeight="1">
      <c r="A4801" s="42"/>
      <c r="B4801" s="50"/>
      <c r="C4801" s="39"/>
      <c r="D4801" s="38"/>
      <c r="E4801" s="40"/>
      <c r="F4801" s="41"/>
      <c r="G4801" s="41"/>
      <c r="H4801" s="41"/>
      <c r="I4801" s="41"/>
      <c r="J4801" s="41"/>
      <c r="K4801" s="41"/>
      <c r="L4801" s="42"/>
      <c r="M4801" s="43"/>
    </row>
    <row r="4802" spans="1:13" ht="12.75" customHeight="1">
      <c r="A4802" s="42"/>
      <c r="B4802" s="50"/>
      <c r="C4802" s="39"/>
      <c r="D4802" s="38"/>
      <c r="E4802" s="40"/>
      <c r="F4802" s="41"/>
      <c r="G4802" s="41"/>
      <c r="H4802" s="41"/>
      <c r="I4802" s="41"/>
      <c r="J4802" s="41"/>
      <c r="K4802" s="41"/>
      <c r="L4802" s="42"/>
      <c r="M4802" s="43"/>
    </row>
    <row r="4803" spans="1:13" ht="12.75" customHeight="1">
      <c r="A4803" s="42"/>
      <c r="B4803" s="50"/>
      <c r="C4803" s="39"/>
      <c r="D4803" s="38"/>
      <c r="E4803" s="40"/>
      <c r="F4803" s="41"/>
      <c r="G4803" s="41"/>
      <c r="H4803" s="41"/>
      <c r="I4803" s="41"/>
      <c r="J4803" s="41"/>
      <c r="K4803" s="41"/>
      <c r="L4803" s="42"/>
      <c r="M4803" s="43"/>
    </row>
    <row r="4804" spans="1:13" ht="12.75" customHeight="1">
      <c r="A4804" s="42"/>
      <c r="B4804" s="50"/>
      <c r="C4804" s="39"/>
      <c r="D4804" s="38"/>
      <c r="E4804" s="40"/>
      <c r="F4804" s="41"/>
      <c r="G4804" s="41"/>
      <c r="H4804" s="41"/>
      <c r="I4804" s="41"/>
      <c r="J4804" s="41"/>
      <c r="K4804" s="41"/>
      <c r="L4804" s="42"/>
      <c r="M4804" s="43"/>
    </row>
    <row r="4805" spans="1:13" ht="12.75" customHeight="1">
      <c r="A4805" s="42"/>
      <c r="B4805" s="50"/>
      <c r="C4805" s="39"/>
      <c r="D4805" s="38"/>
      <c r="E4805" s="40"/>
      <c r="F4805" s="41"/>
      <c r="G4805" s="41"/>
      <c r="H4805" s="41"/>
      <c r="I4805" s="41"/>
      <c r="J4805" s="41"/>
      <c r="K4805" s="41"/>
      <c r="L4805" s="42"/>
      <c r="M4805" s="43"/>
    </row>
    <row r="4806" spans="1:13" ht="12.75" customHeight="1">
      <c r="A4806" s="42"/>
      <c r="B4806" s="50"/>
      <c r="C4806" s="39"/>
      <c r="D4806" s="38"/>
      <c r="E4806" s="40"/>
      <c r="F4806" s="41"/>
      <c r="G4806" s="41"/>
      <c r="H4806" s="41"/>
      <c r="I4806" s="41"/>
      <c r="J4806" s="41"/>
      <c r="K4806" s="41"/>
      <c r="L4806" s="42"/>
      <c r="M4806" s="43"/>
    </row>
    <row r="4807" spans="1:13" ht="12.75" customHeight="1">
      <c r="A4807" s="42"/>
      <c r="B4807" s="50"/>
      <c r="C4807" s="39"/>
      <c r="D4807" s="38"/>
      <c r="E4807" s="40"/>
      <c r="F4807" s="41"/>
      <c r="G4807" s="41"/>
      <c r="H4807" s="41"/>
      <c r="I4807" s="41"/>
      <c r="J4807" s="41"/>
      <c r="K4807" s="41"/>
      <c r="L4807" s="42"/>
      <c r="M4807" s="43"/>
    </row>
    <row r="4808" spans="1:13" ht="12.75" customHeight="1">
      <c r="A4808" s="42"/>
      <c r="B4808" s="50"/>
      <c r="C4808" s="39"/>
      <c r="D4808" s="38"/>
      <c r="E4808" s="40"/>
      <c r="F4808" s="41"/>
      <c r="G4808" s="41"/>
      <c r="H4808" s="41"/>
      <c r="I4808" s="41"/>
      <c r="J4808" s="41"/>
      <c r="K4808" s="41"/>
      <c r="L4808" s="42"/>
      <c r="M4808" s="43"/>
    </row>
    <row r="4809" spans="1:13" ht="12.75" customHeight="1">
      <c r="A4809" s="42"/>
      <c r="B4809" s="50"/>
      <c r="C4809" s="39"/>
      <c r="D4809" s="38"/>
      <c r="E4809" s="40"/>
      <c r="F4809" s="41"/>
      <c r="G4809" s="41"/>
      <c r="H4809" s="41"/>
      <c r="I4809" s="41"/>
      <c r="J4809" s="41"/>
      <c r="K4809" s="41"/>
      <c r="L4809" s="42"/>
      <c r="M4809" s="43"/>
    </row>
    <row r="4810" spans="1:13" ht="12.75" customHeight="1">
      <c r="A4810" s="42"/>
      <c r="B4810" s="50"/>
      <c r="C4810" s="39"/>
      <c r="D4810" s="38"/>
      <c r="E4810" s="40"/>
      <c r="F4810" s="41"/>
      <c r="G4810" s="41"/>
      <c r="H4810" s="41"/>
      <c r="I4810" s="41"/>
      <c r="J4810" s="41"/>
      <c r="K4810" s="41"/>
      <c r="L4810" s="42"/>
      <c r="M4810" s="43"/>
    </row>
    <row r="4811" spans="1:13" ht="12.75" customHeight="1">
      <c r="A4811" s="42"/>
      <c r="B4811" s="50"/>
      <c r="C4811" s="39"/>
      <c r="D4811" s="38"/>
      <c r="E4811" s="40"/>
      <c r="F4811" s="41"/>
      <c r="G4811" s="41"/>
      <c r="H4811" s="41"/>
      <c r="I4811" s="41"/>
      <c r="J4811" s="41"/>
      <c r="K4811" s="41"/>
      <c r="L4811" s="42"/>
      <c r="M4811" s="43"/>
    </row>
    <row r="4812" spans="1:13" ht="12.75" customHeight="1">
      <c r="A4812" s="42"/>
      <c r="B4812" s="50"/>
      <c r="C4812" s="39"/>
      <c r="D4812" s="38"/>
      <c r="E4812" s="40"/>
      <c r="F4812" s="41"/>
      <c r="G4812" s="41"/>
      <c r="H4812" s="41"/>
      <c r="I4812" s="41"/>
      <c r="J4812" s="41"/>
      <c r="K4812" s="41"/>
      <c r="L4812" s="42"/>
      <c r="M4812" s="43"/>
    </row>
    <row r="4813" spans="1:13" ht="12.75" customHeight="1">
      <c r="A4813" s="42"/>
      <c r="B4813" s="50"/>
      <c r="C4813" s="39"/>
      <c r="D4813" s="38"/>
      <c r="E4813" s="40"/>
      <c r="F4813" s="41"/>
      <c r="G4813" s="41"/>
      <c r="H4813" s="41"/>
      <c r="I4813" s="41"/>
      <c r="J4813" s="41"/>
      <c r="K4813" s="41"/>
      <c r="L4813" s="42"/>
      <c r="M4813" s="43"/>
    </row>
    <row r="4814" spans="1:13" ht="12.75" customHeight="1">
      <c r="A4814" s="42"/>
      <c r="B4814" s="50"/>
      <c r="C4814" s="39"/>
      <c r="D4814" s="38"/>
      <c r="E4814" s="40"/>
      <c r="F4814" s="41"/>
      <c r="G4814" s="41"/>
      <c r="H4814" s="41"/>
      <c r="I4814" s="41"/>
      <c r="J4814" s="41"/>
      <c r="K4814" s="41"/>
      <c r="L4814" s="42"/>
      <c r="M4814" s="43"/>
    </row>
    <row r="4815" spans="1:13" ht="12.75" customHeight="1">
      <c r="A4815" s="42"/>
      <c r="B4815" s="50"/>
      <c r="C4815" s="39"/>
      <c r="D4815" s="38"/>
      <c r="E4815" s="40"/>
      <c r="F4815" s="41"/>
      <c r="G4815" s="41"/>
      <c r="H4815" s="41"/>
      <c r="I4815" s="41"/>
      <c r="J4815" s="41"/>
      <c r="K4815" s="41"/>
      <c r="L4815" s="42"/>
      <c r="M4815" s="43"/>
    </row>
    <row r="4816" spans="1:13" ht="12.75" customHeight="1">
      <c r="A4816" s="42"/>
      <c r="B4816" s="50"/>
      <c r="C4816" s="39"/>
      <c r="D4816" s="38"/>
      <c r="E4816" s="49"/>
      <c r="F4816" s="41"/>
      <c r="G4816" s="41"/>
      <c r="H4816" s="41"/>
      <c r="I4816" s="41"/>
      <c r="J4816" s="41"/>
      <c r="K4816" s="41"/>
      <c r="L4816" s="42"/>
      <c r="M4816" s="43"/>
    </row>
    <row r="4817" spans="1:13" ht="12.75" customHeight="1">
      <c r="A4817" s="42"/>
      <c r="B4817" s="50"/>
      <c r="C4817" s="39"/>
      <c r="D4817" s="38"/>
      <c r="E4817" s="40"/>
      <c r="F4817" s="41"/>
      <c r="G4817" s="41"/>
      <c r="H4817" s="41"/>
      <c r="I4817" s="41"/>
      <c r="J4817" s="41"/>
      <c r="K4817" s="41"/>
      <c r="L4817" s="42"/>
      <c r="M4817" s="43"/>
    </row>
    <row r="4818" spans="1:13" ht="12.75" customHeight="1">
      <c r="A4818" s="42"/>
      <c r="B4818" s="50"/>
      <c r="C4818" s="39"/>
      <c r="D4818" s="38"/>
      <c r="E4818" s="40"/>
      <c r="F4818" s="41"/>
      <c r="G4818" s="41"/>
      <c r="H4818" s="41"/>
      <c r="I4818" s="41"/>
      <c r="J4818" s="41"/>
      <c r="K4818" s="41"/>
      <c r="L4818" s="42"/>
      <c r="M4818" s="43"/>
    </row>
    <row r="4819" spans="1:13" ht="12.75" customHeight="1">
      <c r="A4819" s="42"/>
      <c r="B4819" s="50"/>
      <c r="C4819" s="39"/>
      <c r="D4819" s="38"/>
      <c r="E4819" s="40"/>
      <c r="F4819" s="41"/>
      <c r="G4819" s="41"/>
      <c r="H4819" s="41"/>
      <c r="I4819" s="41"/>
      <c r="J4819" s="41"/>
      <c r="K4819" s="41"/>
      <c r="L4819" s="42"/>
      <c r="M4819" s="43"/>
    </row>
    <row r="4820" spans="1:13" ht="12.75" customHeight="1">
      <c r="A4820" s="42"/>
      <c r="B4820" s="50"/>
      <c r="C4820" s="39"/>
      <c r="D4820" s="38"/>
      <c r="E4820" s="40"/>
      <c r="F4820" s="41"/>
      <c r="G4820" s="41"/>
      <c r="H4820" s="41"/>
      <c r="I4820" s="41"/>
      <c r="J4820" s="41"/>
      <c r="K4820" s="41"/>
      <c r="L4820" s="42"/>
      <c r="M4820" s="43"/>
    </row>
    <row r="4821" spans="1:13" ht="12.75" customHeight="1">
      <c r="A4821" s="42"/>
      <c r="B4821" s="50"/>
      <c r="C4821" s="39"/>
      <c r="D4821" s="38"/>
      <c r="E4821" s="40"/>
      <c r="F4821" s="41"/>
      <c r="G4821" s="41"/>
      <c r="H4821" s="41"/>
      <c r="I4821" s="41"/>
      <c r="J4821" s="41"/>
      <c r="K4821" s="41"/>
      <c r="L4821" s="42"/>
      <c r="M4821" s="43"/>
    </row>
    <row r="4822" spans="1:13" ht="12.75" customHeight="1">
      <c r="A4822" s="42"/>
      <c r="B4822" s="50"/>
      <c r="C4822" s="39"/>
      <c r="D4822" s="38"/>
      <c r="E4822" s="40"/>
      <c r="F4822" s="41"/>
      <c r="G4822" s="41"/>
      <c r="H4822" s="41"/>
      <c r="I4822" s="41"/>
      <c r="J4822" s="41"/>
      <c r="K4822" s="41"/>
      <c r="L4822" s="42"/>
      <c r="M4822" s="43"/>
    </row>
    <row r="4823" spans="1:13" ht="12.75" customHeight="1">
      <c r="A4823" s="42"/>
      <c r="B4823" s="50"/>
      <c r="C4823" s="39"/>
      <c r="D4823" s="38"/>
      <c r="E4823" s="40"/>
      <c r="F4823" s="41"/>
      <c r="G4823" s="41"/>
      <c r="H4823" s="41"/>
      <c r="I4823" s="41"/>
      <c r="J4823" s="41"/>
      <c r="K4823" s="41"/>
      <c r="L4823" s="42"/>
      <c r="M4823" s="43"/>
    </row>
    <row r="4824" spans="1:13" ht="12.75" customHeight="1">
      <c r="A4824" s="42"/>
      <c r="B4824" s="50"/>
      <c r="C4824" s="39"/>
      <c r="D4824" s="38"/>
      <c r="E4824" s="40"/>
      <c r="F4824" s="41"/>
      <c r="G4824" s="41"/>
      <c r="H4824" s="41"/>
      <c r="I4824" s="41"/>
      <c r="J4824" s="41"/>
      <c r="K4824" s="41"/>
      <c r="L4824" s="42"/>
      <c r="M4824" s="43"/>
    </row>
    <row r="4825" spans="1:13" ht="12.75" customHeight="1">
      <c r="A4825" s="42"/>
      <c r="B4825" s="50"/>
      <c r="C4825" s="39"/>
      <c r="D4825" s="38"/>
      <c r="E4825" s="40"/>
      <c r="F4825" s="41"/>
      <c r="G4825" s="41"/>
      <c r="H4825" s="41"/>
      <c r="I4825" s="41"/>
      <c r="J4825" s="41"/>
      <c r="K4825" s="41"/>
      <c r="L4825" s="42"/>
      <c r="M4825" s="43"/>
    </row>
    <row r="4826" spans="1:13" ht="12.75" customHeight="1">
      <c r="A4826" s="42"/>
      <c r="B4826" s="50"/>
      <c r="C4826" s="39"/>
      <c r="D4826" s="38"/>
      <c r="E4826" s="40"/>
      <c r="F4826" s="41"/>
      <c r="G4826" s="41"/>
      <c r="H4826" s="41"/>
      <c r="I4826" s="41"/>
      <c r="J4826" s="41"/>
      <c r="K4826" s="41"/>
      <c r="L4826" s="42"/>
      <c r="M4826" s="43"/>
    </row>
    <row r="4827" spans="1:13" ht="12.75" customHeight="1">
      <c r="A4827" s="42"/>
      <c r="B4827" s="50"/>
      <c r="C4827" s="39"/>
      <c r="D4827" s="38"/>
      <c r="E4827" s="40"/>
      <c r="F4827" s="41"/>
      <c r="G4827" s="41"/>
      <c r="H4827" s="41"/>
      <c r="I4827" s="41"/>
      <c r="J4827" s="41"/>
      <c r="K4827" s="41"/>
      <c r="L4827" s="42"/>
      <c r="M4827" s="43"/>
    </row>
    <row r="4828" spans="1:13" ht="12.75" customHeight="1">
      <c r="A4828" s="42"/>
      <c r="B4828" s="50"/>
      <c r="C4828" s="39"/>
      <c r="D4828" s="38"/>
      <c r="E4828" s="40"/>
      <c r="F4828" s="41"/>
      <c r="G4828" s="41"/>
      <c r="H4828" s="41"/>
      <c r="I4828" s="41"/>
      <c r="J4828" s="41"/>
      <c r="K4828" s="41"/>
      <c r="L4828" s="42"/>
      <c r="M4828" s="43"/>
    </row>
    <row r="4829" spans="1:13" ht="12.75" customHeight="1">
      <c r="A4829" s="42"/>
      <c r="B4829" s="50"/>
      <c r="C4829" s="39"/>
      <c r="D4829" s="38"/>
      <c r="E4829" s="40"/>
      <c r="F4829" s="41"/>
      <c r="G4829" s="41"/>
      <c r="H4829" s="41"/>
      <c r="I4829" s="41"/>
      <c r="J4829" s="41"/>
      <c r="K4829" s="41"/>
      <c r="L4829" s="42"/>
      <c r="M4829" s="43"/>
    </row>
    <row r="4830" spans="1:13" ht="12.75" customHeight="1">
      <c r="A4830" s="42"/>
      <c r="B4830" s="50"/>
      <c r="C4830" s="39"/>
      <c r="D4830" s="38"/>
      <c r="E4830" s="40"/>
      <c r="F4830" s="41"/>
      <c r="G4830" s="41"/>
      <c r="H4830" s="41"/>
      <c r="I4830" s="41"/>
      <c r="J4830" s="41"/>
      <c r="K4830" s="41"/>
      <c r="L4830" s="42"/>
      <c r="M4830" s="43"/>
    </row>
    <row r="4831" spans="1:13" ht="12.75" customHeight="1">
      <c r="A4831" s="42"/>
      <c r="B4831" s="50"/>
      <c r="C4831" s="39"/>
      <c r="D4831" s="38"/>
      <c r="E4831" s="40"/>
      <c r="F4831" s="41"/>
      <c r="G4831" s="41"/>
      <c r="H4831" s="41"/>
      <c r="I4831" s="41"/>
      <c r="J4831" s="41"/>
      <c r="K4831" s="41"/>
      <c r="L4831" s="42"/>
      <c r="M4831" s="43"/>
    </row>
    <row r="4832" spans="1:13" ht="12.75" customHeight="1">
      <c r="A4832" s="42"/>
      <c r="B4832" s="50"/>
      <c r="C4832" s="39"/>
      <c r="D4832" s="38"/>
      <c r="E4832" s="40"/>
      <c r="F4832" s="41"/>
      <c r="G4832" s="41"/>
      <c r="H4832" s="41"/>
      <c r="I4832" s="41"/>
      <c r="J4832" s="41"/>
      <c r="K4832" s="41"/>
      <c r="L4832" s="42"/>
      <c r="M4832" s="43"/>
    </row>
    <row r="4833" spans="1:13" ht="12.75" customHeight="1">
      <c r="A4833" s="42"/>
      <c r="B4833" s="50"/>
      <c r="C4833" s="39"/>
      <c r="D4833" s="38"/>
      <c r="E4833" s="40"/>
      <c r="F4833" s="41"/>
      <c r="G4833" s="41"/>
      <c r="H4833" s="41"/>
      <c r="I4833" s="41"/>
      <c r="J4833" s="41"/>
      <c r="K4833" s="41"/>
      <c r="L4833" s="42"/>
      <c r="M4833" s="43"/>
    </row>
    <row r="4834" spans="1:13" ht="12.75" customHeight="1">
      <c r="A4834" s="42"/>
      <c r="B4834" s="50"/>
      <c r="C4834" s="39"/>
      <c r="D4834" s="38"/>
      <c r="E4834" s="40"/>
      <c r="F4834" s="41"/>
      <c r="G4834" s="41"/>
      <c r="H4834" s="41"/>
      <c r="I4834" s="41"/>
      <c r="J4834" s="41"/>
      <c r="K4834" s="41"/>
      <c r="L4834" s="42"/>
      <c r="M4834" s="43"/>
    </row>
    <row r="4835" spans="1:13" ht="12.75" customHeight="1">
      <c r="A4835" s="42"/>
      <c r="B4835" s="50"/>
      <c r="C4835" s="39"/>
      <c r="D4835" s="38"/>
      <c r="E4835" s="40"/>
      <c r="F4835" s="41"/>
      <c r="G4835" s="41"/>
      <c r="H4835" s="41"/>
      <c r="I4835" s="41"/>
      <c r="J4835" s="41"/>
      <c r="K4835" s="41"/>
      <c r="L4835" s="42"/>
      <c r="M4835" s="43"/>
    </row>
    <row r="4836" spans="1:13" ht="12.75" customHeight="1">
      <c r="A4836" s="42"/>
      <c r="B4836" s="50"/>
      <c r="C4836" s="39"/>
      <c r="D4836" s="38"/>
      <c r="E4836" s="40"/>
      <c r="F4836" s="41"/>
      <c r="G4836" s="41"/>
      <c r="H4836" s="41"/>
      <c r="I4836" s="41"/>
      <c r="J4836" s="41"/>
      <c r="K4836" s="41"/>
      <c r="L4836" s="42"/>
      <c r="M4836" s="43"/>
    </row>
    <row r="4837" spans="1:13" ht="12.75" customHeight="1">
      <c r="A4837" s="42"/>
      <c r="B4837" s="50"/>
      <c r="C4837" s="39"/>
      <c r="D4837" s="38"/>
      <c r="E4837" s="49"/>
      <c r="F4837" s="41"/>
      <c r="G4837" s="41"/>
      <c r="H4837" s="41"/>
      <c r="I4837" s="41"/>
      <c r="J4837" s="41"/>
      <c r="K4837" s="41"/>
      <c r="L4837" s="42"/>
      <c r="M4837" s="43"/>
    </row>
    <row r="4838" spans="1:13" ht="12.75" customHeight="1">
      <c r="A4838" s="42"/>
      <c r="B4838" s="50"/>
      <c r="C4838" s="39"/>
      <c r="D4838" s="38"/>
      <c r="E4838" s="40"/>
      <c r="F4838" s="41"/>
      <c r="G4838" s="41"/>
      <c r="H4838" s="41"/>
      <c r="I4838" s="41"/>
      <c r="J4838" s="41"/>
      <c r="K4838" s="41"/>
      <c r="L4838" s="42"/>
      <c r="M4838" s="43"/>
    </row>
    <row r="4839" spans="1:13" ht="12.75" customHeight="1">
      <c r="A4839" s="42"/>
      <c r="B4839" s="50"/>
      <c r="C4839" s="39"/>
      <c r="D4839" s="38"/>
      <c r="E4839" s="40"/>
      <c r="F4839" s="41"/>
      <c r="G4839" s="41"/>
      <c r="H4839" s="41"/>
      <c r="I4839" s="41"/>
      <c r="J4839" s="41"/>
      <c r="K4839" s="41"/>
      <c r="L4839" s="42"/>
      <c r="M4839" s="43"/>
    </row>
    <row r="4840" spans="1:13" ht="12.75" customHeight="1">
      <c r="A4840" s="42"/>
      <c r="B4840" s="50"/>
      <c r="C4840" s="39"/>
      <c r="D4840" s="38"/>
      <c r="E4840" s="40"/>
      <c r="F4840" s="41"/>
      <c r="G4840" s="41"/>
      <c r="H4840" s="41"/>
      <c r="I4840" s="41"/>
      <c r="J4840" s="41"/>
      <c r="K4840" s="41"/>
      <c r="L4840" s="42"/>
      <c r="M4840" s="43"/>
    </row>
    <row r="4841" spans="1:13" ht="12.75" customHeight="1">
      <c r="A4841" s="42"/>
      <c r="B4841" s="50"/>
      <c r="C4841" s="39"/>
      <c r="D4841" s="38"/>
      <c r="E4841" s="40"/>
      <c r="F4841" s="41"/>
      <c r="G4841" s="41"/>
      <c r="H4841" s="41"/>
      <c r="I4841" s="41"/>
      <c r="J4841" s="41"/>
      <c r="K4841" s="41"/>
      <c r="L4841" s="42"/>
      <c r="M4841" s="43"/>
    </row>
    <row r="4842" spans="1:13" ht="12.75" customHeight="1">
      <c r="A4842" s="42"/>
      <c r="B4842" s="50"/>
      <c r="C4842" s="39"/>
      <c r="D4842" s="38"/>
      <c r="E4842" s="40"/>
      <c r="F4842" s="41"/>
      <c r="G4842" s="41"/>
      <c r="H4842" s="41"/>
      <c r="I4842" s="41"/>
      <c r="J4842" s="41"/>
      <c r="K4842" s="41"/>
      <c r="L4842" s="42"/>
      <c r="M4842" s="43"/>
    </row>
    <row r="4843" spans="1:13" ht="12.75" customHeight="1">
      <c r="A4843" s="42"/>
      <c r="B4843" s="50"/>
      <c r="C4843" s="39"/>
      <c r="D4843" s="38"/>
      <c r="E4843" s="40"/>
      <c r="F4843" s="41"/>
      <c r="G4843" s="41"/>
      <c r="H4843" s="41"/>
      <c r="I4843" s="41"/>
      <c r="J4843" s="41"/>
      <c r="K4843" s="41"/>
      <c r="L4843" s="42"/>
      <c r="M4843" s="43"/>
    </row>
    <row r="4844" spans="1:13" ht="12.75" customHeight="1">
      <c r="A4844" s="42"/>
      <c r="B4844" s="50"/>
      <c r="C4844" s="39"/>
      <c r="D4844" s="38"/>
      <c r="E4844" s="40"/>
      <c r="F4844" s="41"/>
      <c r="G4844" s="41"/>
      <c r="H4844" s="41"/>
      <c r="I4844" s="41"/>
      <c r="J4844" s="41"/>
      <c r="K4844" s="41"/>
      <c r="L4844" s="42"/>
      <c r="M4844" s="43"/>
    </row>
    <row r="4845" spans="1:13" ht="12.75" customHeight="1">
      <c r="A4845" s="42"/>
      <c r="B4845" s="50"/>
      <c r="C4845" s="39"/>
      <c r="D4845" s="38"/>
      <c r="E4845" s="40"/>
      <c r="F4845" s="41"/>
      <c r="G4845" s="41"/>
      <c r="H4845" s="41"/>
      <c r="I4845" s="41"/>
      <c r="J4845" s="41"/>
      <c r="K4845" s="41"/>
      <c r="L4845" s="42"/>
      <c r="M4845" s="43"/>
    </row>
    <row r="4846" spans="1:13" ht="12.75" customHeight="1">
      <c r="A4846" s="42"/>
      <c r="B4846" s="50"/>
      <c r="C4846" s="39"/>
      <c r="D4846" s="38"/>
      <c r="E4846" s="40"/>
      <c r="F4846" s="41"/>
      <c r="G4846" s="41"/>
      <c r="H4846" s="41"/>
      <c r="I4846" s="41"/>
      <c r="J4846" s="41"/>
      <c r="K4846" s="41"/>
      <c r="L4846" s="42"/>
      <c r="M4846" s="43"/>
    </row>
    <row r="4847" spans="1:13" ht="12.75" customHeight="1">
      <c r="A4847" s="42"/>
      <c r="B4847" s="50"/>
      <c r="C4847" s="39"/>
      <c r="D4847" s="38"/>
      <c r="E4847" s="40"/>
      <c r="F4847" s="41"/>
      <c r="G4847" s="41"/>
      <c r="H4847" s="41"/>
      <c r="I4847" s="41"/>
      <c r="J4847" s="41"/>
      <c r="K4847" s="41"/>
      <c r="L4847" s="42"/>
      <c r="M4847" s="43"/>
    </row>
    <row r="4848" spans="1:13" ht="12.75" customHeight="1">
      <c r="A4848" s="42"/>
      <c r="B4848" s="50"/>
      <c r="C4848" s="39"/>
      <c r="D4848" s="38"/>
      <c r="E4848" s="40"/>
      <c r="F4848" s="41"/>
      <c r="G4848" s="41"/>
      <c r="H4848" s="41"/>
      <c r="I4848" s="41"/>
      <c r="J4848" s="41"/>
      <c r="K4848" s="41"/>
      <c r="L4848" s="42"/>
      <c r="M4848" s="43"/>
    </row>
    <row r="4849" spans="1:13" ht="12.75" customHeight="1">
      <c r="A4849" s="42"/>
      <c r="B4849" s="50"/>
      <c r="C4849" s="39"/>
      <c r="D4849" s="38"/>
      <c r="E4849" s="40"/>
      <c r="F4849" s="41"/>
      <c r="G4849" s="41"/>
      <c r="H4849" s="41"/>
      <c r="I4849" s="41"/>
      <c r="J4849" s="41"/>
      <c r="K4849" s="41"/>
      <c r="L4849" s="42"/>
      <c r="M4849" s="43"/>
    </row>
    <row r="4850" spans="1:13" ht="12.75" customHeight="1">
      <c r="A4850" s="42"/>
      <c r="B4850" s="50"/>
      <c r="C4850" s="39"/>
      <c r="D4850" s="38"/>
      <c r="E4850" s="40"/>
      <c r="F4850" s="41"/>
      <c r="G4850" s="41"/>
      <c r="H4850" s="41"/>
      <c r="I4850" s="41"/>
      <c r="J4850" s="41"/>
      <c r="K4850" s="41"/>
      <c r="L4850" s="42"/>
      <c r="M4850" s="43"/>
    </row>
    <row r="4851" spans="1:13" ht="12.75" customHeight="1">
      <c r="A4851" s="42"/>
      <c r="B4851" s="50"/>
      <c r="C4851" s="39"/>
      <c r="D4851" s="38"/>
      <c r="E4851" s="40"/>
      <c r="F4851" s="41"/>
      <c r="G4851" s="41"/>
      <c r="H4851" s="41"/>
      <c r="I4851" s="41"/>
      <c r="J4851" s="41"/>
      <c r="K4851" s="41"/>
      <c r="L4851" s="42"/>
      <c r="M4851" s="43"/>
    </row>
    <row r="4852" spans="1:13" ht="12.75" customHeight="1">
      <c r="A4852" s="42"/>
      <c r="B4852" s="50"/>
      <c r="C4852" s="39"/>
      <c r="D4852" s="38"/>
      <c r="E4852" s="40"/>
      <c r="F4852" s="41"/>
      <c r="G4852" s="41"/>
      <c r="H4852" s="41"/>
      <c r="I4852" s="41"/>
      <c r="J4852" s="41"/>
      <c r="K4852" s="41"/>
      <c r="L4852" s="42"/>
      <c r="M4852" s="43"/>
    </row>
    <row r="4853" spans="1:13" ht="12.75" customHeight="1">
      <c r="A4853" s="42"/>
      <c r="B4853" s="50"/>
      <c r="C4853" s="39"/>
      <c r="D4853" s="38"/>
      <c r="E4853" s="40"/>
      <c r="F4853" s="41"/>
      <c r="G4853" s="41"/>
      <c r="H4853" s="41"/>
      <c r="I4853" s="41"/>
      <c r="J4853" s="41"/>
      <c r="K4853" s="41"/>
      <c r="L4853" s="42"/>
      <c r="M4853" s="43"/>
    </row>
    <row r="4854" spans="1:13" ht="12.75" customHeight="1">
      <c r="A4854" s="42"/>
      <c r="B4854" s="50"/>
      <c r="C4854" s="39"/>
      <c r="D4854" s="38"/>
      <c r="E4854" s="40"/>
      <c r="F4854" s="41"/>
      <c r="G4854" s="41"/>
      <c r="H4854" s="41"/>
      <c r="I4854" s="41"/>
      <c r="J4854" s="41"/>
      <c r="K4854" s="41"/>
      <c r="L4854" s="42"/>
      <c r="M4854" s="43"/>
    </row>
    <row r="4855" spans="1:13" ht="12.75" customHeight="1">
      <c r="A4855" s="42"/>
      <c r="B4855" s="50"/>
      <c r="C4855" s="39"/>
      <c r="D4855" s="38"/>
      <c r="E4855" s="40"/>
      <c r="F4855" s="41"/>
      <c r="G4855" s="41"/>
      <c r="H4855" s="41"/>
      <c r="I4855" s="41"/>
      <c r="J4855" s="41"/>
      <c r="K4855" s="41"/>
      <c r="L4855" s="42"/>
      <c r="M4855" s="43"/>
    </row>
    <row r="4856" spans="1:13" ht="12.75" customHeight="1">
      <c r="A4856" s="42"/>
      <c r="B4856" s="50"/>
      <c r="C4856" s="39"/>
      <c r="D4856" s="38"/>
      <c r="E4856" s="40"/>
      <c r="F4856" s="41"/>
      <c r="G4856" s="41"/>
      <c r="H4856" s="41"/>
      <c r="I4856" s="41"/>
      <c r="J4856" s="41"/>
      <c r="K4856" s="41"/>
      <c r="L4856" s="42"/>
      <c r="M4856" s="43"/>
    </row>
    <row r="4857" spans="1:13" ht="12.75" customHeight="1">
      <c r="A4857" s="42"/>
      <c r="B4857" s="50"/>
      <c r="C4857" s="39"/>
      <c r="D4857" s="38"/>
      <c r="E4857" s="40"/>
      <c r="F4857" s="41"/>
      <c r="G4857" s="41"/>
      <c r="H4857" s="41"/>
      <c r="I4857" s="41"/>
      <c r="J4857" s="41"/>
      <c r="K4857" s="41"/>
      <c r="L4857" s="42"/>
      <c r="M4857" s="43"/>
    </row>
    <row r="4858" spans="1:13" ht="12.75" customHeight="1">
      <c r="A4858" s="42"/>
      <c r="B4858" s="50"/>
      <c r="C4858" s="39"/>
      <c r="D4858" s="38"/>
      <c r="E4858" s="49"/>
      <c r="F4858" s="41"/>
      <c r="G4858" s="41"/>
      <c r="H4858" s="41"/>
      <c r="I4858" s="41"/>
      <c r="J4858" s="41"/>
      <c r="K4858" s="41"/>
      <c r="L4858" s="42"/>
      <c r="M4858" s="43"/>
    </row>
    <row r="4859" spans="1:13" ht="12.75" customHeight="1">
      <c r="A4859" s="42"/>
      <c r="B4859" s="50"/>
      <c r="C4859" s="39"/>
      <c r="D4859" s="38"/>
      <c r="E4859" s="40"/>
      <c r="F4859" s="41"/>
      <c r="G4859" s="41"/>
      <c r="H4859" s="41"/>
      <c r="I4859" s="41"/>
      <c r="J4859" s="41"/>
      <c r="K4859" s="41"/>
      <c r="L4859" s="42"/>
      <c r="M4859" s="43"/>
    </row>
    <row r="4860" spans="1:13" ht="12.75" customHeight="1">
      <c r="A4860" s="42"/>
      <c r="B4860" s="50"/>
      <c r="C4860" s="39"/>
      <c r="D4860" s="38"/>
      <c r="E4860" s="40"/>
      <c r="F4860" s="41"/>
      <c r="G4860" s="41"/>
      <c r="H4860" s="41"/>
      <c r="I4860" s="41"/>
      <c r="J4860" s="41"/>
      <c r="K4860" s="41"/>
      <c r="L4860" s="42"/>
      <c r="M4860" s="43"/>
    </row>
    <row r="4861" spans="1:13" ht="12.75" customHeight="1">
      <c r="A4861" s="42"/>
      <c r="B4861" s="50"/>
      <c r="C4861" s="39"/>
      <c r="D4861" s="38"/>
      <c r="E4861" s="40"/>
      <c r="F4861" s="41"/>
      <c r="G4861" s="41"/>
      <c r="H4861" s="41"/>
      <c r="I4861" s="41"/>
      <c r="J4861" s="41"/>
      <c r="K4861" s="41"/>
      <c r="L4861" s="42"/>
      <c r="M4861" s="43"/>
    </row>
    <row r="4862" spans="1:13" ht="12.75" customHeight="1">
      <c r="A4862" s="42"/>
      <c r="B4862" s="50"/>
      <c r="C4862" s="39"/>
      <c r="D4862" s="38"/>
      <c r="E4862" s="40"/>
      <c r="F4862" s="41"/>
      <c r="G4862" s="41"/>
      <c r="H4862" s="41"/>
      <c r="I4862" s="41"/>
      <c r="J4862" s="41"/>
      <c r="K4862" s="41"/>
      <c r="L4862" s="42"/>
      <c r="M4862" s="43"/>
    </row>
    <row r="4863" spans="1:13" ht="12.75" customHeight="1">
      <c r="A4863" s="42"/>
      <c r="B4863" s="50"/>
      <c r="C4863" s="39"/>
      <c r="D4863" s="38"/>
      <c r="E4863" s="40"/>
      <c r="F4863" s="41"/>
      <c r="G4863" s="41"/>
      <c r="H4863" s="41"/>
      <c r="I4863" s="41"/>
      <c r="J4863" s="41"/>
      <c r="K4863" s="41"/>
      <c r="L4863" s="42"/>
      <c r="M4863" s="43"/>
    </row>
    <row r="4864" spans="1:13" ht="12.75" customHeight="1">
      <c r="A4864" s="42"/>
      <c r="B4864" s="50"/>
      <c r="C4864" s="39"/>
      <c r="D4864" s="38"/>
      <c r="E4864" s="40"/>
      <c r="F4864" s="41"/>
      <c r="G4864" s="41"/>
      <c r="H4864" s="41"/>
      <c r="I4864" s="41"/>
      <c r="J4864" s="41"/>
      <c r="K4864" s="41"/>
      <c r="L4864" s="42"/>
      <c r="M4864" s="43"/>
    </row>
    <row r="4865" spans="1:13" ht="12.75" customHeight="1">
      <c r="A4865" s="42"/>
      <c r="B4865" s="50"/>
      <c r="C4865" s="39"/>
      <c r="D4865" s="38"/>
      <c r="E4865" s="40"/>
      <c r="F4865" s="41"/>
      <c r="G4865" s="41"/>
      <c r="H4865" s="41"/>
      <c r="I4865" s="41"/>
      <c r="J4865" s="41"/>
      <c r="K4865" s="41"/>
      <c r="L4865" s="42"/>
      <c r="M4865" s="43"/>
    </row>
    <row r="4866" spans="1:13" ht="12.75" customHeight="1">
      <c r="A4866" s="42"/>
      <c r="B4866" s="50"/>
      <c r="C4866" s="39"/>
      <c r="D4866" s="38"/>
      <c r="E4866" s="40"/>
      <c r="F4866" s="41"/>
      <c r="G4866" s="41"/>
      <c r="H4866" s="41"/>
      <c r="I4866" s="41"/>
      <c r="J4866" s="41"/>
      <c r="K4866" s="41"/>
      <c r="L4866" s="42"/>
      <c r="M4866" s="43"/>
    </row>
    <row r="4867" spans="1:13" ht="12.75" customHeight="1">
      <c r="A4867" s="42"/>
      <c r="B4867" s="50"/>
      <c r="C4867" s="39"/>
      <c r="D4867" s="38"/>
      <c r="E4867" s="40"/>
      <c r="F4867" s="41"/>
      <c r="G4867" s="41"/>
      <c r="H4867" s="41"/>
      <c r="I4867" s="41"/>
      <c r="J4867" s="41"/>
      <c r="K4867" s="41"/>
      <c r="L4867" s="42"/>
      <c r="M4867" s="43"/>
    </row>
    <row r="4868" spans="1:13" ht="12.75" customHeight="1">
      <c r="A4868" s="42"/>
      <c r="B4868" s="50"/>
      <c r="C4868" s="39"/>
      <c r="D4868" s="38"/>
      <c r="E4868" s="40"/>
      <c r="F4868" s="41"/>
      <c r="G4868" s="41"/>
      <c r="H4868" s="41"/>
      <c r="I4868" s="41"/>
      <c r="J4868" s="41"/>
      <c r="K4868" s="41"/>
      <c r="L4868" s="42"/>
      <c r="M4868" s="43"/>
    </row>
    <row r="4869" spans="1:13" ht="12.75" customHeight="1">
      <c r="A4869" s="42"/>
      <c r="B4869" s="50"/>
      <c r="C4869" s="39"/>
      <c r="D4869" s="38"/>
      <c r="E4869" s="40"/>
      <c r="F4869" s="41"/>
      <c r="G4869" s="41"/>
      <c r="H4869" s="41"/>
      <c r="I4869" s="41"/>
      <c r="J4869" s="41"/>
      <c r="K4869" s="41"/>
      <c r="L4869" s="42"/>
      <c r="M4869" s="43"/>
    </row>
    <row r="4870" spans="1:13" ht="12.75" customHeight="1">
      <c r="A4870" s="42"/>
      <c r="B4870" s="50"/>
      <c r="C4870" s="39"/>
      <c r="D4870" s="38"/>
      <c r="E4870" s="40"/>
      <c r="F4870" s="41"/>
      <c r="G4870" s="41"/>
      <c r="H4870" s="41"/>
      <c r="I4870" s="41"/>
      <c r="J4870" s="41"/>
      <c r="K4870" s="41"/>
      <c r="L4870" s="42"/>
      <c r="M4870" s="43"/>
    </row>
    <row r="4871" spans="1:13" ht="12.75" customHeight="1">
      <c r="A4871" s="42"/>
      <c r="B4871" s="50"/>
      <c r="C4871" s="39"/>
      <c r="D4871" s="38"/>
      <c r="E4871" s="40"/>
      <c r="F4871" s="41"/>
      <c r="G4871" s="41"/>
      <c r="H4871" s="41"/>
      <c r="I4871" s="41"/>
      <c r="J4871" s="41"/>
      <c r="K4871" s="41"/>
      <c r="L4871" s="42"/>
      <c r="M4871" s="43"/>
    </row>
    <row r="4872" spans="1:13" ht="12.75" customHeight="1">
      <c r="A4872" s="42"/>
      <c r="B4872" s="50"/>
      <c r="C4872" s="39"/>
      <c r="D4872" s="38"/>
      <c r="E4872" s="40"/>
      <c r="F4872" s="41"/>
      <c r="G4872" s="41"/>
      <c r="H4872" s="41"/>
      <c r="I4872" s="41"/>
      <c r="J4872" s="41"/>
      <c r="K4872" s="41"/>
      <c r="L4872" s="42"/>
      <c r="M4872" s="43"/>
    </row>
    <row r="4873" spans="1:13" ht="12.75" customHeight="1">
      <c r="A4873" s="42"/>
      <c r="B4873" s="50"/>
      <c r="C4873" s="39"/>
      <c r="D4873" s="38"/>
      <c r="E4873" s="40"/>
      <c r="F4873" s="41"/>
      <c r="G4873" s="41"/>
      <c r="H4873" s="41"/>
      <c r="I4873" s="41"/>
      <c r="J4873" s="41"/>
      <c r="K4873" s="41"/>
      <c r="L4873" s="42"/>
      <c r="M4873" s="43"/>
    </row>
    <row r="4874" spans="1:13" ht="12.75" customHeight="1">
      <c r="A4874" s="42"/>
      <c r="B4874" s="50"/>
      <c r="C4874" s="39"/>
      <c r="D4874" s="38"/>
      <c r="E4874" s="40"/>
      <c r="F4874" s="41"/>
      <c r="G4874" s="41"/>
      <c r="H4874" s="41"/>
      <c r="I4874" s="41"/>
      <c r="J4874" s="41"/>
      <c r="K4874" s="41"/>
      <c r="L4874" s="42"/>
      <c r="M4874" s="43"/>
    </row>
    <row r="4875" spans="1:13" ht="12.75" customHeight="1">
      <c r="A4875" s="42"/>
      <c r="B4875" s="50"/>
      <c r="C4875" s="39"/>
      <c r="D4875" s="38"/>
      <c r="E4875" s="40"/>
      <c r="F4875" s="41"/>
      <c r="G4875" s="41"/>
      <c r="H4875" s="41"/>
      <c r="I4875" s="41"/>
      <c r="J4875" s="41"/>
      <c r="K4875" s="41"/>
      <c r="L4875" s="42"/>
      <c r="M4875" s="43"/>
    </row>
    <row r="4876" spans="1:13" ht="12.75" customHeight="1">
      <c r="A4876" s="42"/>
      <c r="B4876" s="50"/>
      <c r="C4876" s="39"/>
      <c r="D4876" s="38"/>
      <c r="E4876" s="40"/>
      <c r="F4876" s="41"/>
      <c r="G4876" s="41"/>
      <c r="H4876" s="41"/>
      <c r="I4876" s="41"/>
      <c r="J4876" s="41"/>
      <c r="K4876" s="41"/>
      <c r="L4876" s="42"/>
      <c r="M4876" s="43"/>
    </row>
    <row r="4877" spans="1:13" ht="12.75" customHeight="1">
      <c r="A4877" s="42"/>
      <c r="B4877" s="50"/>
      <c r="C4877" s="39"/>
      <c r="D4877" s="38"/>
      <c r="E4877" s="40"/>
      <c r="F4877" s="41"/>
      <c r="G4877" s="41"/>
      <c r="H4877" s="41"/>
      <c r="I4877" s="41"/>
      <c r="J4877" s="41"/>
      <c r="K4877" s="41"/>
      <c r="L4877" s="42"/>
      <c r="M4877" s="43"/>
    </row>
    <row r="4878" spans="1:13" ht="12.75" customHeight="1">
      <c r="A4878" s="42"/>
      <c r="B4878" s="50"/>
      <c r="C4878" s="39"/>
      <c r="D4878" s="38"/>
      <c r="E4878" s="40"/>
      <c r="F4878" s="41"/>
      <c r="G4878" s="41"/>
      <c r="H4878" s="41"/>
      <c r="I4878" s="41"/>
      <c r="J4878" s="41"/>
      <c r="K4878" s="41"/>
      <c r="L4878" s="42"/>
      <c r="M4878" s="43"/>
    </row>
    <row r="4879" spans="1:13" ht="12.75" customHeight="1">
      <c r="A4879" s="42"/>
      <c r="B4879" s="50"/>
      <c r="C4879" s="39"/>
      <c r="D4879" s="38"/>
      <c r="E4879" s="49"/>
      <c r="F4879" s="41"/>
      <c r="G4879" s="41"/>
      <c r="H4879" s="41"/>
      <c r="I4879" s="41"/>
      <c r="J4879" s="41"/>
      <c r="K4879" s="41"/>
      <c r="L4879" s="42"/>
      <c r="M4879" s="43"/>
    </row>
    <row r="4880" spans="1:13" ht="12.75" customHeight="1">
      <c r="A4880" s="42"/>
      <c r="B4880" s="50"/>
      <c r="C4880" s="39"/>
      <c r="D4880" s="38"/>
      <c r="E4880" s="40"/>
      <c r="F4880" s="41"/>
      <c r="G4880" s="41"/>
      <c r="H4880" s="41"/>
      <c r="I4880" s="41"/>
      <c r="J4880" s="41"/>
      <c r="K4880" s="41"/>
      <c r="L4880" s="42"/>
      <c r="M4880" s="43"/>
    </row>
    <row r="4881" spans="1:13" ht="12.75" customHeight="1">
      <c r="A4881" s="52"/>
      <c r="B4881" s="50"/>
      <c r="C4881" s="39"/>
      <c r="D4881" s="38"/>
      <c r="E4881" s="40"/>
      <c r="F4881" s="41"/>
      <c r="G4881" s="41"/>
      <c r="H4881" s="41"/>
      <c r="I4881" s="41"/>
      <c r="J4881" s="41"/>
      <c r="K4881" s="41"/>
      <c r="L4881" s="42"/>
      <c r="M4881" s="43"/>
    </row>
    <row r="4882" spans="1:13" ht="12.75" customHeight="1">
      <c r="A4882" s="42"/>
      <c r="B4882" s="50"/>
      <c r="C4882" s="39"/>
      <c r="D4882" s="38"/>
      <c r="E4882" s="40"/>
      <c r="F4882" s="41"/>
      <c r="G4882" s="41"/>
      <c r="H4882" s="41"/>
      <c r="I4882" s="41"/>
      <c r="J4882" s="41"/>
      <c r="K4882" s="41"/>
      <c r="L4882" s="42"/>
      <c r="M4882" s="43"/>
    </row>
    <row r="4883" spans="1:13" ht="12.75" customHeight="1">
      <c r="A4883" s="42"/>
      <c r="B4883" s="50"/>
      <c r="C4883" s="39"/>
      <c r="D4883" s="38"/>
      <c r="E4883" s="40"/>
      <c r="F4883" s="41"/>
      <c r="G4883" s="41"/>
      <c r="H4883" s="41"/>
      <c r="I4883" s="41"/>
      <c r="J4883" s="41"/>
      <c r="K4883" s="41"/>
      <c r="L4883" s="42"/>
      <c r="M4883" s="43"/>
    </row>
    <row r="4884" spans="1:13" ht="12.75" customHeight="1">
      <c r="A4884" s="42"/>
      <c r="B4884" s="50"/>
      <c r="C4884" s="39"/>
      <c r="D4884" s="38"/>
      <c r="E4884" s="40"/>
      <c r="F4884" s="41"/>
      <c r="G4884" s="41"/>
      <c r="H4884" s="41"/>
      <c r="I4884" s="41"/>
      <c r="J4884" s="41"/>
      <c r="K4884" s="41"/>
      <c r="L4884" s="42"/>
      <c r="M4884" s="43"/>
    </row>
    <row r="4885" spans="1:13" ht="12.75" customHeight="1">
      <c r="A4885" s="42"/>
      <c r="B4885" s="50"/>
      <c r="C4885" s="39"/>
      <c r="D4885" s="38"/>
      <c r="E4885" s="40"/>
      <c r="F4885" s="41"/>
      <c r="G4885" s="41"/>
      <c r="H4885" s="41"/>
      <c r="I4885" s="41"/>
      <c r="J4885" s="41"/>
      <c r="K4885" s="41"/>
      <c r="L4885" s="42"/>
      <c r="M4885" s="43"/>
    </row>
    <row r="4886" spans="1:13" ht="12.75" customHeight="1">
      <c r="A4886" s="42"/>
      <c r="B4886" s="50"/>
      <c r="C4886" s="39"/>
      <c r="D4886" s="38"/>
      <c r="E4886" s="40"/>
      <c r="F4886" s="41"/>
      <c r="G4886" s="41"/>
      <c r="H4886" s="41"/>
      <c r="I4886" s="41"/>
      <c r="J4886" s="41"/>
      <c r="K4886" s="41"/>
      <c r="L4886" s="42"/>
      <c r="M4886" s="43"/>
    </row>
    <row r="4887" spans="1:13" ht="12.75" customHeight="1">
      <c r="A4887" s="42"/>
      <c r="B4887" s="50"/>
      <c r="C4887" s="39"/>
      <c r="D4887" s="38"/>
      <c r="E4887" s="40"/>
      <c r="F4887" s="41"/>
      <c r="G4887" s="41"/>
      <c r="H4887" s="41"/>
      <c r="I4887" s="41"/>
      <c r="J4887" s="41"/>
      <c r="K4887" s="41"/>
      <c r="L4887" s="42"/>
      <c r="M4887" s="43"/>
    </row>
    <row r="4888" spans="1:13" ht="12.75" customHeight="1">
      <c r="A4888" s="42"/>
      <c r="B4888" s="50"/>
      <c r="C4888" s="39"/>
      <c r="D4888" s="38"/>
      <c r="E4888" s="40"/>
      <c r="F4888" s="41"/>
      <c r="G4888" s="41"/>
      <c r="H4888" s="41"/>
      <c r="I4888" s="41"/>
      <c r="J4888" s="41"/>
      <c r="K4888" s="41"/>
      <c r="L4888" s="42"/>
      <c r="M4888" s="43"/>
    </row>
    <row r="4889" spans="1:13" ht="12.75" customHeight="1">
      <c r="A4889" s="42"/>
      <c r="B4889" s="50"/>
      <c r="C4889" s="39"/>
      <c r="D4889" s="38"/>
      <c r="E4889" s="40"/>
      <c r="F4889" s="41"/>
      <c r="G4889" s="41"/>
      <c r="H4889" s="41"/>
      <c r="I4889" s="41"/>
      <c r="J4889" s="41"/>
      <c r="K4889" s="41"/>
      <c r="L4889" s="42"/>
      <c r="M4889" s="43"/>
    </row>
    <row r="4890" spans="1:13" ht="12.75" customHeight="1">
      <c r="A4890" s="42"/>
      <c r="B4890" s="50"/>
      <c r="C4890" s="39"/>
      <c r="D4890" s="38"/>
      <c r="E4890" s="40"/>
      <c r="F4890" s="41"/>
      <c r="G4890" s="41"/>
      <c r="H4890" s="41"/>
      <c r="I4890" s="41"/>
      <c r="J4890" s="41"/>
      <c r="K4890" s="41"/>
      <c r="L4890" s="42"/>
      <c r="M4890" s="43"/>
    </row>
    <row r="4891" spans="1:13" ht="12.75" customHeight="1">
      <c r="A4891" s="42"/>
      <c r="B4891" s="50"/>
      <c r="C4891" s="39"/>
      <c r="D4891" s="38"/>
      <c r="E4891" s="40"/>
      <c r="F4891" s="41"/>
      <c r="G4891" s="41"/>
      <c r="H4891" s="41"/>
      <c r="I4891" s="41"/>
      <c r="J4891" s="41"/>
      <c r="K4891" s="41"/>
      <c r="L4891" s="42"/>
      <c r="M4891" s="43"/>
    </row>
    <row r="4892" spans="1:13" ht="12.75" customHeight="1">
      <c r="A4892" s="42"/>
      <c r="B4892" s="50"/>
      <c r="C4892" s="39"/>
      <c r="D4892" s="38"/>
      <c r="E4892" s="40"/>
      <c r="F4892" s="41"/>
      <c r="G4892" s="41"/>
      <c r="H4892" s="41"/>
      <c r="I4892" s="41"/>
      <c r="J4892" s="41"/>
      <c r="K4892" s="41"/>
      <c r="L4892" s="42"/>
      <c r="M4892" s="43"/>
    </row>
    <row r="4893" spans="1:13" ht="12.75" customHeight="1">
      <c r="A4893" s="42"/>
      <c r="B4893" s="50"/>
      <c r="C4893" s="39"/>
      <c r="D4893" s="38"/>
      <c r="E4893" s="40"/>
      <c r="F4893" s="41"/>
      <c r="G4893" s="41"/>
      <c r="H4893" s="41"/>
      <c r="I4893" s="41"/>
      <c r="J4893" s="41"/>
      <c r="K4893" s="41"/>
      <c r="L4893" s="42"/>
      <c r="M4893" s="43"/>
    </row>
    <row r="4894" spans="1:13" ht="12.75" customHeight="1">
      <c r="A4894" s="42"/>
      <c r="B4894" s="50"/>
      <c r="C4894" s="39"/>
      <c r="D4894" s="38"/>
      <c r="E4894" s="40"/>
      <c r="F4894" s="41"/>
      <c r="G4894" s="41"/>
      <c r="H4894" s="41"/>
      <c r="I4894" s="41"/>
      <c r="J4894" s="41"/>
      <c r="K4894" s="41"/>
      <c r="L4894" s="42"/>
      <c r="M4894" s="43"/>
    </row>
    <row r="4895" spans="1:13" ht="12.75" customHeight="1">
      <c r="A4895" s="42"/>
      <c r="B4895" s="50"/>
      <c r="C4895" s="39"/>
      <c r="D4895" s="38"/>
      <c r="E4895" s="40"/>
      <c r="F4895" s="41"/>
      <c r="G4895" s="41"/>
      <c r="H4895" s="41"/>
      <c r="I4895" s="41"/>
      <c r="J4895" s="41"/>
      <c r="K4895" s="41"/>
      <c r="L4895" s="42"/>
      <c r="M4895" s="43"/>
    </row>
    <row r="4896" spans="1:13" ht="12.75" customHeight="1">
      <c r="A4896" s="42"/>
      <c r="B4896" s="50"/>
      <c r="C4896" s="39"/>
      <c r="D4896" s="38"/>
      <c r="E4896" s="40"/>
      <c r="F4896" s="41"/>
      <c r="G4896" s="41"/>
      <c r="H4896" s="41"/>
      <c r="I4896" s="41"/>
      <c r="J4896" s="41"/>
      <c r="K4896" s="41"/>
      <c r="L4896" s="42"/>
      <c r="M4896" s="43"/>
    </row>
    <row r="4897" spans="1:13" ht="12.75" customHeight="1">
      <c r="A4897" s="42"/>
      <c r="B4897" s="50"/>
      <c r="C4897" s="39"/>
      <c r="D4897" s="38"/>
      <c r="E4897" s="40"/>
      <c r="F4897" s="41"/>
      <c r="G4897" s="41"/>
      <c r="H4897" s="41"/>
      <c r="I4897" s="41"/>
      <c r="J4897" s="41"/>
      <c r="K4897" s="41"/>
      <c r="L4897" s="42"/>
      <c r="M4897" s="43"/>
    </row>
    <row r="4898" spans="1:13" ht="12.75" customHeight="1">
      <c r="A4898" s="42"/>
      <c r="B4898" s="50"/>
      <c r="C4898" s="39"/>
      <c r="D4898" s="38"/>
      <c r="E4898" s="40"/>
      <c r="F4898" s="41"/>
      <c r="G4898" s="41"/>
      <c r="H4898" s="41"/>
      <c r="I4898" s="41"/>
      <c r="J4898" s="41"/>
      <c r="K4898" s="41"/>
      <c r="L4898" s="42"/>
      <c r="M4898" s="43"/>
    </row>
    <row r="4899" spans="1:13" ht="12.75" customHeight="1">
      <c r="A4899" s="42"/>
      <c r="B4899" s="50"/>
      <c r="C4899" s="39"/>
      <c r="D4899" s="38"/>
      <c r="E4899" s="40"/>
      <c r="F4899" s="41"/>
      <c r="G4899" s="41"/>
      <c r="H4899" s="41"/>
      <c r="I4899" s="41"/>
      <c r="J4899" s="41"/>
      <c r="K4899" s="41"/>
      <c r="L4899" s="42"/>
      <c r="M4899" s="43"/>
    </row>
    <row r="4900" spans="1:13" ht="12.75" customHeight="1">
      <c r="A4900" s="42"/>
      <c r="B4900" s="50"/>
      <c r="C4900" s="39"/>
      <c r="D4900" s="38"/>
      <c r="E4900" s="40"/>
      <c r="F4900" s="41"/>
      <c r="G4900" s="41"/>
      <c r="H4900" s="41"/>
      <c r="I4900" s="41"/>
      <c r="J4900" s="41"/>
      <c r="K4900" s="41"/>
      <c r="L4900" s="42"/>
      <c r="M4900" s="43"/>
    </row>
    <row r="4901" spans="1:13" ht="12.75" customHeight="1">
      <c r="A4901" s="42"/>
      <c r="B4901" s="50"/>
      <c r="C4901" s="39"/>
      <c r="D4901" s="38"/>
      <c r="E4901" s="49"/>
      <c r="F4901" s="41"/>
      <c r="G4901" s="41"/>
      <c r="H4901" s="41"/>
      <c r="I4901" s="41"/>
      <c r="J4901" s="41"/>
      <c r="K4901" s="41"/>
      <c r="L4901" s="42"/>
      <c r="M4901" s="43"/>
    </row>
    <row r="4902" spans="1:13" ht="12.75" customHeight="1">
      <c r="A4902" s="42"/>
      <c r="B4902" s="50"/>
      <c r="C4902" s="39"/>
      <c r="D4902" s="38"/>
      <c r="E4902" s="40"/>
      <c r="F4902" s="41"/>
      <c r="G4902" s="41"/>
      <c r="H4902" s="41"/>
      <c r="I4902" s="41"/>
      <c r="J4902" s="41"/>
      <c r="K4902" s="41"/>
      <c r="L4902" s="42"/>
      <c r="M4902" s="43"/>
    </row>
    <row r="4903" spans="1:13" ht="12.75" customHeight="1">
      <c r="A4903" s="42"/>
      <c r="B4903" s="50"/>
      <c r="C4903" s="39"/>
      <c r="D4903" s="38"/>
      <c r="E4903" s="40"/>
      <c r="F4903" s="41"/>
      <c r="G4903" s="41"/>
      <c r="H4903" s="41"/>
      <c r="I4903" s="41"/>
      <c r="J4903" s="41"/>
      <c r="K4903" s="41"/>
      <c r="L4903" s="42"/>
      <c r="M4903" s="43"/>
    </row>
    <row r="4904" spans="1:13" ht="12.75" customHeight="1">
      <c r="A4904" s="42"/>
      <c r="B4904" s="50"/>
      <c r="C4904" s="39"/>
      <c r="D4904" s="38"/>
      <c r="E4904" s="40"/>
      <c r="F4904" s="41"/>
      <c r="G4904" s="41"/>
      <c r="H4904" s="41"/>
      <c r="I4904" s="41"/>
      <c r="J4904" s="41"/>
      <c r="K4904" s="41"/>
      <c r="L4904" s="42"/>
      <c r="M4904" s="43"/>
    </row>
    <row r="4905" spans="1:13" ht="12.75" customHeight="1">
      <c r="A4905" s="42"/>
      <c r="B4905" s="50"/>
      <c r="C4905" s="39"/>
      <c r="D4905" s="38"/>
      <c r="E4905" s="40"/>
      <c r="F4905" s="41"/>
      <c r="G4905" s="41"/>
      <c r="H4905" s="41"/>
      <c r="I4905" s="41"/>
      <c r="J4905" s="41"/>
      <c r="K4905" s="41"/>
      <c r="L4905" s="42"/>
      <c r="M4905" s="43"/>
    </row>
    <row r="4906" spans="1:13" ht="12.75" customHeight="1">
      <c r="A4906" s="42"/>
      <c r="B4906" s="50"/>
      <c r="C4906" s="39"/>
      <c r="D4906" s="38"/>
      <c r="E4906" s="40"/>
      <c r="F4906" s="41"/>
      <c r="G4906" s="41"/>
      <c r="H4906" s="41"/>
      <c r="I4906" s="41"/>
      <c r="J4906" s="41"/>
      <c r="K4906" s="41"/>
      <c r="L4906" s="42"/>
      <c r="M4906" s="43"/>
    </row>
    <row r="4907" spans="1:13" ht="12.75" customHeight="1">
      <c r="A4907" s="42"/>
      <c r="B4907" s="50"/>
      <c r="C4907" s="39"/>
      <c r="D4907" s="38"/>
      <c r="E4907" s="40"/>
      <c r="F4907" s="41"/>
      <c r="G4907" s="41"/>
      <c r="H4907" s="41"/>
      <c r="I4907" s="41"/>
      <c r="J4907" s="41"/>
      <c r="K4907" s="41"/>
      <c r="L4907" s="42"/>
      <c r="M4907" s="43"/>
    </row>
    <row r="4908" spans="1:13" ht="12.75" customHeight="1">
      <c r="A4908" s="42"/>
      <c r="B4908" s="50"/>
      <c r="C4908" s="39"/>
      <c r="D4908" s="38"/>
      <c r="E4908" s="40"/>
      <c r="F4908" s="41"/>
      <c r="G4908" s="41"/>
      <c r="H4908" s="41"/>
      <c r="I4908" s="41"/>
      <c r="J4908" s="41"/>
      <c r="K4908" s="41"/>
      <c r="L4908" s="42"/>
      <c r="M4908" s="43"/>
    </row>
    <row r="4909" spans="1:13" ht="12.75" customHeight="1">
      <c r="A4909" s="42"/>
      <c r="B4909" s="50"/>
      <c r="C4909" s="39"/>
      <c r="D4909" s="38"/>
      <c r="E4909" s="40"/>
      <c r="F4909" s="41"/>
      <c r="G4909" s="41"/>
      <c r="H4909" s="41"/>
      <c r="I4909" s="41"/>
      <c r="J4909" s="41"/>
      <c r="K4909" s="41"/>
      <c r="L4909" s="42"/>
      <c r="M4909" s="43"/>
    </row>
    <row r="4910" spans="1:13" ht="12.75" customHeight="1">
      <c r="A4910" s="42"/>
      <c r="B4910" s="50"/>
      <c r="C4910" s="39"/>
      <c r="D4910" s="38"/>
      <c r="E4910" s="40"/>
      <c r="F4910" s="41"/>
      <c r="G4910" s="41"/>
      <c r="H4910" s="41"/>
      <c r="I4910" s="41"/>
      <c r="J4910" s="41"/>
      <c r="K4910" s="41"/>
      <c r="L4910" s="42"/>
      <c r="M4910" s="43"/>
    </row>
    <row r="4911" spans="1:13" ht="12.75" customHeight="1">
      <c r="A4911" s="42"/>
      <c r="B4911" s="50"/>
      <c r="C4911" s="39"/>
      <c r="D4911" s="38"/>
      <c r="E4911" s="40"/>
      <c r="F4911" s="41"/>
      <c r="G4911" s="41"/>
      <c r="H4911" s="41"/>
      <c r="I4911" s="41"/>
      <c r="J4911" s="41"/>
      <c r="K4911" s="41"/>
      <c r="L4911" s="42"/>
      <c r="M4911" s="43"/>
    </row>
    <row r="4912" spans="1:13" ht="12.75" customHeight="1">
      <c r="A4912" s="42"/>
      <c r="B4912" s="50"/>
      <c r="C4912" s="39"/>
      <c r="D4912" s="38"/>
      <c r="E4912" s="40"/>
      <c r="F4912" s="41"/>
      <c r="G4912" s="41"/>
      <c r="H4912" s="41"/>
      <c r="I4912" s="41"/>
      <c r="J4912" s="41"/>
      <c r="K4912" s="41"/>
      <c r="L4912" s="42"/>
      <c r="M4912" s="43"/>
    </row>
    <row r="4913" spans="1:13" ht="12.75" customHeight="1">
      <c r="A4913" s="42"/>
      <c r="B4913" s="50"/>
      <c r="C4913" s="39"/>
      <c r="D4913" s="38"/>
      <c r="E4913" s="40"/>
      <c r="F4913" s="41"/>
      <c r="G4913" s="41"/>
      <c r="H4913" s="41"/>
      <c r="I4913" s="41"/>
      <c r="J4913" s="41"/>
      <c r="K4913" s="41"/>
      <c r="L4913" s="42"/>
      <c r="M4913" s="43"/>
    </row>
    <row r="4914" spans="1:13" ht="12.75" customHeight="1">
      <c r="A4914" s="42"/>
      <c r="B4914" s="50"/>
      <c r="C4914" s="39"/>
      <c r="D4914" s="38"/>
      <c r="E4914" s="40"/>
      <c r="F4914" s="41"/>
      <c r="G4914" s="41"/>
      <c r="H4914" s="41"/>
      <c r="I4914" s="41"/>
      <c r="J4914" s="41"/>
      <c r="K4914" s="41"/>
      <c r="L4914" s="42"/>
      <c r="M4914" s="43"/>
    </row>
    <row r="4915" spans="1:13" ht="12.75" customHeight="1">
      <c r="A4915" s="42"/>
      <c r="B4915" s="50"/>
      <c r="C4915" s="39"/>
      <c r="D4915" s="38"/>
      <c r="E4915" s="40"/>
      <c r="F4915" s="41"/>
      <c r="G4915" s="41"/>
      <c r="H4915" s="41"/>
      <c r="I4915" s="41"/>
      <c r="J4915" s="41"/>
      <c r="K4915" s="41"/>
      <c r="L4915" s="42"/>
      <c r="M4915" s="43"/>
    </row>
    <row r="4916" spans="1:13" ht="12.75" customHeight="1">
      <c r="A4916" s="42"/>
      <c r="B4916" s="50"/>
      <c r="C4916" s="39"/>
      <c r="D4916" s="38"/>
      <c r="E4916" s="40"/>
      <c r="F4916" s="41"/>
      <c r="G4916" s="41"/>
      <c r="H4916" s="41"/>
      <c r="I4916" s="41"/>
      <c r="J4916" s="41"/>
      <c r="K4916" s="41"/>
      <c r="L4916" s="42"/>
      <c r="M4916" s="43"/>
    </row>
    <row r="4917" spans="1:13" ht="12.75" customHeight="1">
      <c r="A4917" s="42"/>
      <c r="B4917" s="50"/>
      <c r="C4917" s="39"/>
      <c r="D4917" s="38"/>
      <c r="E4917" s="40"/>
      <c r="F4917" s="41"/>
      <c r="G4917" s="41"/>
      <c r="H4917" s="41"/>
      <c r="I4917" s="41"/>
      <c r="J4917" s="41"/>
      <c r="K4917" s="41"/>
      <c r="L4917" s="42"/>
      <c r="M4917" s="43"/>
    </row>
    <row r="4918" spans="1:13" ht="12.75" customHeight="1">
      <c r="A4918" s="42"/>
      <c r="B4918" s="50"/>
      <c r="C4918" s="39"/>
      <c r="D4918" s="38"/>
      <c r="E4918" s="40"/>
      <c r="F4918" s="41"/>
      <c r="G4918" s="41"/>
      <c r="H4918" s="41"/>
      <c r="I4918" s="41"/>
      <c r="J4918" s="41"/>
      <c r="K4918" s="41"/>
      <c r="L4918" s="42"/>
      <c r="M4918" s="43"/>
    </row>
    <row r="4919" spans="1:13" ht="12.75" customHeight="1">
      <c r="A4919" s="42"/>
      <c r="B4919" s="50"/>
      <c r="C4919" s="39"/>
      <c r="D4919" s="38"/>
      <c r="E4919" s="40"/>
      <c r="F4919" s="41"/>
      <c r="G4919" s="41"/>
      <c r="H4919" s="41"/>
      <c r="I4919" s="41"/>
      <c r="J4919" s="41"/>
      <c r="K4919" s="41"/>
      <c r="L4919" s="42"/>
      <c r="M4919" s="43"/>
    </row>
    <row r="4920" spans="1:13" ht="12.75" customHeight="1">
      <c r="A4920" s="42"/>
      <c r="B4920" s="50"/>
      <c r="C4920" s="39"/>
      <c r="D4920" s="38"/>
      <c r="E4920" s="40"/>
      <c r="F4920" s="41"/>
      <c r="G4920" s="41"/>
      <c r="H4920" s="41"/>
      <c r="I4920" s="41"/>
      <c r="J4920" s="41"/>
      <c r="K4920" s="41"/>
      <c r="L4920" s="42"/>
      <c r="M4920" s="43"/>
    </row>
    <row r="4921" spans="1:13" ht="12.75" customHeight="1">
      <c r="A4921" s="42"/>
      <c r="B4921" s="50"/>
      <c r="C4921" s="39"/>
      <c r="D4921" s="38"/>
      <c r="E4921" s="40"/>
      <c r="F4921" s="41"/>
      <c r="G4921" s="41"/>
      <c r="H4921" s="41"/>
      <c r="I4921" s="41"/>
      <c r="J4921" s="41"/>
      <c r="K4921" s="41"/>
      <c r="L4921" s="42"/>
      <c r="M4921" s="43"/>
    </row>
    <row r="4922" spans="1:13" ht="12.75" customHeight="1">
      <c r="A4922" s="42"/>
      <c r="B4922" s="50"/>
      <c r="C4922" s="39"/>
      <c r="D4922" s="38"/>
      <c r="E4922" s="49"/>
      <c r="F4922" s="41"/>
      <c r="G4922" s="41"/>
      <c r="H4922" s="41"/>
      <c r="I4922" s="41"/>
      <c r="J4922" s="41"/>
      <c r="K4922" s="41"/>
      <c r="L4922" s="42"/>
      <c r="M4922" s="43"/>
    </row>
    <row r="4923" spans="1:13" ht="12.75" customHeight="1">
      <c r="A4923" s="42"/>
      <c r="B4923" s="50"/>
      <c r="C4923" s="39"/>
      <c r="D4923" s="38"/>
      <c r="E4923" s="40"/>
      <c r="F4923" s="41"/>
      <c r="G4923" s="41"/>
      <c r="H4923" s="41"/>
      <c r="I4923" s="41"/>
      <c r="J4923" s="41"/>
      <c r="K4923" s="41"/>
      <c r="L4923" s="42"/>
      <c r="M4923" s="43"/>
    </row>
    <row r="4924" spans="1:13" ht="12.75" customHeight="1">
      <c r="A4924" s="42"/>
      <c r="B4924" s="50"/>
      <c r="C4924" s="39"/>
      <c r="D4924" s="38"/>
      <c r="E4924" s="40"/>
      <c r="F4924" s="41"/>
      <c r="G4924" s="41"/>
      <c r="H4924" s="41"/>
      <c r="I4924" s="41"/>
      <c r="J4924" s="41"/>
      <c r="K4924" s="41"/>
      <c r="L4924" s="42"/>
      <c r="M4924" s="43"/>
    </row>
    <row r="4925" spans="1:13" ht="12.75" customHeight="1">
      <c r="A4925" s="42"/>
      <c r="B4925" s="50"/>
      <c r="C4925" s="39"/>
      <c r="D4925" s="38"/>
      <c r="E4925" s="40"/>
      <c r="F4925" s="41"/>
      <c r="G4925" s="41"/>
      <c r="H4925" s="41"/>
      <c r="I4925" s="41"/>
      <c r="J4925" s="41"/>
      <c r="K4925" s="41"/>
      <c r="L4925" s="42"/>
      <c r="M4925" s="43"/>
    </row>
    <row r="4926" spans="1:13" ht="12.75" customHeight="1">
      <c r="A4926" s="42"/>
      <c r="B4926" s="50"/>
      <c r="C4926" s="39"/>
      <c r="D4926" s="38"/>
      <c r="E4926" s="40"/>
      <c r="F4926" s="41"/>
      <c r="G4926" s="41"/>
      <c r="H4926" s="41"/>
      <c r="I4926" s="41"/>
      <c r="J4926" s="41"/>
      <c r="K4926" s="41"/>
      <c r="L4926" s="42"/>
      <c r="M4926" s="43"/>
    </row>
    <row r="4927" spans="1:13" ht="12.75" customHeight="1">
      <c r="A4927" s="42"/>
      <c r="B4927" s="50"/>
      <c r="C4927" s="39"/>
      <c r="D4927" s="38"/>
      <c r="E4927" s="40"/>
      <c r="F4927" s="41"/>
      <c r="G4927" s="41"/>
      <c r="H4927" s="41"/>
      <c r="I4927" s="41"/>
      <c r="J4927" s="41"/>
      <c r="K4927" s="41"/>
      <c r="L4927" s="42"/>
      <c r="M4927" s="43"/>
    </row>
    <row r="4928" spans="1:13" ht="12.75" customHeight="1">
      <c r="A4928" s="42"/>
      <c r="B4928" s="50"/>
      <c r="C4928" s="39"/>
      <c r="D4928" s="38"/>
      <c r="E4928" s="40"/>
      <c r="F4928" s="41"/>
      <c r="G4928" s="41"/>
      <c r="H4928" s="41"/>
      <c r="I4928" s="41"/>
      <c r="J4928" s="41"/>
      <c r="K4928" s="41"/>
      <c r="L4928" s="42"/>
      <c r="M4928" s="43"/>
    </row>
    <row r="4929" spans="1:13" ht="12.75" customHeight="1">
      <c r="A4929" s="42"/>
      <c r="B4929" s="50"/>
      <c r="C4929" s="39"/>
      <c r="D4929" s="38"/>
      <c r="E4929" s="40"/>
      <c r="F4929" s="41"/>
      <c r="G4929" s="41"/>
      <c r="H4929" s="41"/>
      <c r="I4929" s="41"/>
      <c r="J4929" s="41"/>
      <c r="K4929" s="41"/>
      <c r="L4929" s="42"/>
      <c r="M4929" s="43"/>
    </row>
    <row r="4930" spans="1:13" ht="12.75" customHeight="1">
      <c r="A4930" s="42"/>
      <c r="B4930" s="50"/>
      <c r="C4930" s="39"/>
      <c r="D4930" s="38"/>
      <c r="E4930" s="40"/>
      <c r="F4930" s="41"/>
      <c r="G4930" s="41"/>
      <c r="H4930" s="41"/>
      <c r="I4930" s="41"/>
      <c r="J4930" s="41"/>
      <c r="K4930" s="41"/>
      <c r="L4930" s="42"/>
      <c r="M4930" s="43"/>
    </row>
    <row r="4931" spans="1:13" ht="12.75" customHeight="1">
      <c r="A4931" s="42"/>
      <c r="B4931" s="50"/>
      <c r="C4931" s="39"/>
      <c r="D4931" s="38"/>
      <c r="E4931" s="40"/>
      <c r="F4931" s="41"/>
      <c r="G4931" s="41"/>
      <c r="H4931" s="41"/>
      <c r="I4931" s="41"/>
      <c r="J4931" s="41"/>
      <c r="K4931" s="41"/>
      <c r="L4931" s="42"/>
      <c r="M4931" s="43"/>
    </row>
    <row r="4932" spans="1:13" ht="12.75" customHeight="1">
      <c r="A4932" s="42"/>
      <c r="B4932" s="50"/>
      <c r="C4932" s="39"/>
      <c r="D4932" s="38"/>
      <c r="E4932" s="40"/>
      <c r="F4932" s="41"/>
      <c r="G4932" s="41"/>
      <c r="H4932" s="41"/>
      <c r="I4932" s="41"/>
      <c r="J4932" s="41"/>
      <c r="K4932" s="41"/>
      <c r="L4932" s="42"/>
      <c r="M4932" s="43"/>
    </row>
    <row r="4933" spans="1:13" ht="12.75" customHeight="1">
      <c r="A4933" s="42"/>
      <c r="B4933" s="50"/>
      <c r="C4933" s="39"/>
      <c r="D4933" s="38"/>
      <c r="E4933" s="40"/>
      <c r="F4933" s="41"/>
      <c r="G4933" s="41"/>
      <c r="H4933" s="41"/>
      <c r="I4933" s="41"/>
      <c r="J4933" s="41"/>
      <c r="K4933" s="41"/>
      <c r="L4933" s="42"/>
      <c r="M4933" s="43"/>
    </row>
    <row r="4934" spans="1:13" ht="12.75" customHeight="1">
      <c r="A4934" s="42"/>
      <c r="B4934" s="50"/>
      <c r="C4934" s="39"/>
      <c r="D4934" s="38"/>
      <c r="E4934" s="40"/>
      <c r="F4934" s="41"/>
      <c r="G4934" s="41"/>
      <c r="H4934" s="41"/>
      <c r="I4934" s="41"/>
      <c r="J4934" s="41"/>
      <c r="K4934" s="41"/>
      <c r="L4934" s="42"/>
      <c r="M4934" s="43"/>
    </row>
    <row r="4935" spans="1:13" ht="12.75" customHeight="1">
      <c r="A4935" s="42"/>
      <c r="B4935" s="50"/>
      <c r="C4935" s="39"/>
      <c r="D4935" s="38"/>
      <c r="E4935" s="40"/>
      <c r="F4935" s="41"/>
      <c r="G4935" s="41"/>
      <c r="H4935" s="41"/>
      <c r="I4935" s="41"/>
      <c r="J4935" s="41"/>
      <c r="K4935" s="41"/>
      <c r="L4935" s="42"/>
      <c r="M4935" s="43"/>
    </row>
    <row r="4936" spans="1:13" ht="12.75" customHeight="1">
      <c r="A4936" s="42"/>
      <c r="B4936" s="50"/>
      <c r="C4936" s="39"/>
      <c r="D4936" s="38"/>
      <c r="E4936" s="40"/>
      <c r="F4936" s="41"/>
      <c r="G4936" s="41"/>
      <c r="H4936" s="41"/>
      <c r="I4936" s="41"/>
      <c r="J4936" s="41"/>
      <c r="K4936" s="41"/>
      <c r="L4936" s="42"/>
      <c r="M4936" s="43"/>
    </row>
    <row r="4937" spans="1:13" ht="12.75" customHeight="1">
      <c r="A4937" s="42"/>
      <c r="B4937" s="50"/>
      <c r="C4937" s="39"/>
      <c r="D4937" s="38"/>
      <c r="E4937" s="40"/>
      <c r="F4937" s="41"/>
      <c r="G4937" s="41"/>
      <c r="H4937" s="41"/>
      <c r="I4937" s="41"/>
      <c r="J4937" s="41"/>
      <c r="K4937" s="41"/>
      <c r="L4937" s="42"/>
      <c r="M4937" s="43"/>
    </row>
    <row r="4938" spans="1:13" ht="12.75" customHeight="1">
      <c r="A4938" s="42"/>
      <c r="B4938" s="50"/>
      <c r="C4938" s="39"/>
      <c r="D4938" s="38"/>
      <c r="E4938" s="40"/>
      <c r="F4938" s="41"/>
      <c r="G4938" s="41"/>
      <c r="H4938" s="41"/>
      <c r="I4938" s="41"/>
      <c r="J4938" s="41"/>
      <c r="K4938" s="41"/>
      <c r="L4938" s="42"/>
      <c r="M4938" s="43"/>
    </row>
    <row r="4939" spans="1:13" ht="12.75" customHeight="1">
      <c r="A4939" s="42"/>
      <c r="B4939" s="50"/>
      <c r="C4939" s="39"/>
      <c r="D4939" s="38"/>
      <c r="E4939" s="40"/>
      <c r="F4939" s="41"/>
      <c r="G4939" s="41"/>
      <c r="H4939" s="41"/>
      <c r="I4939" s="41"/>
      <c r="J4939" s="41"/>
      <c r="K4939" s="41"/>
      <c r="L4939" s="42"/>
      <c r="M4939" s="43"/>
    </row>
    <row r="4940" spans="1:13" ht="12.75" customHeight="1">
      <c r="A4940" s="42"/>
      <c r="B4940" s="50"/>
      <c r="C4940" s="39"/>
      <c r="D4940" s="38"/>
      <c r="E4940" s="40"/>
      <c r="F4940" s="41"/>
      <c r="G4940" s="41"/>
      <c r="H4940" s="41"/>
      <c r="I4940" s="41"/>
      <c r="J4940" s="41"/>
      <c r="K4940" s="41"/>
      <c r="L4940" s="42"/>
      <c r="M4940" s="43"/>
    </row>
    <row r="4941" spans="1:13" ht="12.75" customHeight="1">
      <c r="A4941" s="42"/>
      <c r="B4941" s="50"/>
      <c r="C4941" s="39"/>
      <c r="D4941" s="38"/>
      <c r="E4941" s="40"/>
      <c r="F4941" s="41"/>
      <c r="G4941" s="41"/>
      <c r="H4941" s="41"/>
      <c r="I4941" s="41"/>
      <c r="J4941" s="41"/>
      <c r="K4941" s="41"/>
      <c r="L4941" s="42"/>
      <c r="M4941" s="43"/>
    </row>
    <row r="4942" spans="1:13" ht="12.75" customHeight="1">
      <c r="A4942" s="42"/>
      <c r="B4942" s="50"/>
      <c r="C4942" s="39"/>
      <c r="D4942" s="38"/>
      <c r="E4942" s="40"/>
      <c r="F4942" s="41"/>
      <c r="G4942" s="41"/>
      <c r="H4942" s="41"/>
      <c r="I4942" s="41"/>
      <c r="J4942" s="41"/>
      <c r="K4942" s="41"/>
      <c r="L4942" s="42"/>
      <c r="M4942" s="43"/>
    </row>
    <row r="4943" spans="1:13" ht="12.75" customHeight="1">
      <c r="A4943" s="42"/>
      <c r="B4943" s="50"/>
      <c r="C4943" s="39"/>
      <c r="D4943" s="38"/>
      <c r="E4943" s="49"/>
      <c r="F4943" s="41"/>
      <c r="G4943" s="41"/>
      <c r="H4943" s="41"/>
      <c r="I4943" s="41"/>
      <c r="J4943" s="41"/>
      <c r="K4943" s="41"/>
      <c r="L4943" s="42"/>
      <c r="M4943" s="43"/>
    </row>
    <row r="4944" spans="1:13" ht="12.75" customHeight="1">
      <c r="A4944" s="42"/>
      <c r="B4944" s="50"/>
      <c r="C4944" s="39"/>
      <c r="D4944" s="38"/>
      <c r="E4944" s="40"/>
      <c r="F4944" s="41"/>
      <c r="G4944" s="41"/>
      <c r="H4944" s="41"/>
      <c r="I4944" s="41"/>
      <c r="J4944" s="41"/>
      <c r="K4944" s="41"/>
      <c r="L4944" s="42"/>
      <c r="M4944" s="43"/>
    </row>
    <row r="4945" spans="1:13" ht="12.75" customHeight="1">
      <c r="A4945" s="42"/>
      <c r="B4945" s="50"/>
      <c r="C4945" s="39"/>
      <c r="D4945" s="38"/>
      <c r="E4945" s="40"/>
      <c r="F4945" s="41"/>
      <c r="G4945" s="41"/>
      <c r="H4945" s="41"/>
      <c r="I4945" s="41"/>
      <c r="J4945" s="41"/>
      <c r="K4945" s="41"/>
      <c r="L4945" s="42"/>
      <c r="M4945" s="43"/>
    </row>
    <row r="4946" spans="1:13" ht="12.75" customHeight="1">
      <c r="A4946" s="42"/>
      <c r="B4946" s="50"/>
      <c r="C4946" s="39"/>
      <c r="D4946" s="38"/>
      <c r="E4946" s="40"/>
      <c r="F4946" s="41"/>
      <c r="G4946" s="41"/>
      <c r="H4946" s="41"/>
      <c r="I4946" s="41"/>
      <c r="J4946" s="41"/>
      <c r="K4946" s="41"/>
      <c r="L4946" s="42"/>
      <c r="M4946" s="43"/>
    </row>
    <row r="4947" spans="1:13" ht="12.75" customHeight="1">
      <c r="A4947" s="42"/>
      <c r="B4947" s="50"/>
      <c r="C4947" s="39"/>
      <c r="D4947" s="38"/>
      <c r="E4947" s="40"/>
      <c r="F4947" s="41"/>
      <c r="G4947" s="41"/>
      <c r="H4947" s="41"/>
      <c r="I4947" s="41"/>
      <c r="J4947" s="41"/>
      <c r="K4947" s="41"/>
      <c r="L4947" s="42"/>
      <c r="M4947" s="43"/>
    </row>
    <row r="4948" spans="1:13" ht="12.75" customHeight="1">
      <c r="A4948" s="42"/>
      <c r="B4948" s="50"/>
      <c r="C4948" s="39"/>
      <c r="D4948" s="38"/>
      <c r="E4948" s="40"/>
      <c r="F4948" s="41"/>
      <c r="G4948" s="41"/>
      <c r="H4948" s="41"/>
      <c r="I4948" s="41"/>
      <c r="J4948" s="41"/>
      <c r="K4948" s="41"/>
      <c r="L4948" s="42"/>
      <c r="M4948" s="43"/>
    </row>
    <row r="4949" spans="1:13" ht="12.75" customHeight="1">
      <c r="A4949" s="42"/>
      <c r="B4949" s="50"/>
      <c r="C4949" s="39"/>
      <c r="D4949" s="38"/>
      <c r="E4949" s="40"/>
      <c r="F4949" s="41"/>
      <c r="G4949" s="41"/>
      <c r="H4949" s="41"/>
      <c r="I4949" s="41"/>
      <c r="J4949" s="41"/>
      <c r="K4949" s="41"/>
      <c r="L4949" s="42"/>
      <c r="M4949" s="43"/>
    </row>
    <row r="4950" spans="1:13" ht="12.75" customHeight="1">
      <c r="A4950" s="42"/>
      <c r="B4950" s="50"/>
      <c r="C4950" s="39"/>
      <c r="D4950" s="38"/>
      <c r="E4950" s="40"/>
      <c r="F4950" s="41"/>
      <c r="G4950" s="41"/>
      <c r="H4950" s="41"/>
      <c r="I4950" s="41"/>
      <c r="J4950" s="41"/>
      <c r="K4950" s="41"/>
      <c r="L4950" s="42"/>
      <c r="M4950" s="43"/>
    </row>
    <row r="4951" spans="1:13" ht="12.75" customHeight="1">
      <c r="A4951" s="42"/>
      <c r="B4951" s="50"/>
      <c r="C4951" s="39"/>
      <c r="D4951" s="38"/>
      <c r="E4951" s="40"/>
      <c r="F4951" s="41"/>
      <c r="G4951" s="41"/>
      <c r="H4951" s="41"/>
      <c r="I4951" s="41"/>
      <c r="J4951" s="41"/>
      <c r="K4951" s="41"/>
      <c r="L4951" s="42"/>
      <c r="M4951" s="43"/>
    </row>
    <row r="4952" spans="1:13" ht="12.75" customHeight="1">
      <c r="A4952" s="42"/>
      <c r="B4952" s="50"/>
      <c r="C4952" s="39"/>
      <c r="D4952" s="38"/>
      <c r="E4952" s="40"/>
      <c r="F4952" s="41"/>
      <c r="G4952" s="41"/>
      <c r="H4952" s="41"/>
      <c r="I4952" s="41"/>
      <c r="J4952" s="41"/>
      <c r="K4952" s="41"/>
      <c r="L4952" s="42"/>
      <c r="M4952" s="43"/>
    </row>
    <row r="4953" spans="1:13" ht="12.75" customHeight="1">
      <c r="A4953" s="42"/>
      <c r="B4953" s="50"/>
      <c r="C4953" s="39"/>
      <c r="D4953" s="38"/>
      <c r="E4953" s="40"/>
      <c r="F4953" s="41"/>
      <c r="G4953" s="41"/>
      <c r="H4953" s="41"/>
      <c r="I4953" s="41"/>
      <c r="J4953" s="41"/>
      <c r="K4953" s="41"/>
      <c r="L4953" s="42"/>
      <c r="M4953" s="43"/>
    </row>
    <row r="4954" spans="1:13" ht="12.75" customHeight="1">
      <c r="A4954" s="42"/>
      <c r="B4954" s="50"/>
      <c r="C4954" s="39"/>
      <c r="D4954" s="38"/>
      <c r="E4954" s="40"/>
      <c r="F4954" s="41"/>
      <c r="G4954" s="41"/>
      <c r="H4954" s="41"/>
      <c r="I4954" s="41"/>
      <c r="J4954" s="41"/>
      <c r="K4954" s="41"/>
      <c r="L4954" s="42"/>
      <c r="M4954" s="43"/>
    </row>
    <row r="4955" spans="1:13" ht="12.75" customHeight="1">
      <c r="A4955" s="42"/>
      <c r="B4955" s="50"/>
      <c r="C4955" s="39"/>
      <c r="D4955" s="38"/>
      <c r="E4955" s="40"/>
      <c r="F4955" s="41"/>
      <c r="G4955" s="41"/>
      <c r="H4955" s="41"/>
      <c r="I4955" s="41"/>
      <c r="J4955" s="41"/>
      <c r="K4955" s="41"/>
      <c r="L4955" s="42"/>
      <c r="M4955" s="43"/>
    </row>
    <row r="4956" spans="1:13" ht="12.75" customHeight="1">
      <c r="A4956" s="42"/>
      <c r="B4956" s="50"/>
      <c r="C4956" s="39"/>
      <c r="D4956" s="38"/>
      <c r="E4956" s="40"/>
      <c r="F4956" s="41"/>
      <c r="G4956" s="41"/>
      <c r="H4956" s="41"/>
      <c r="I4956" s="41"/>
      <c r="J4956" s="41"/>
      <c r="K4956" s="41"/>
      <c r="L4956" s="42"/>
      <c r="M4956" s="43"/>
    </row>
    <row r="4957" spans="1:13" ht="12.75" customHeight="1">
      <c r="A4957" s="42"/>
      <c r="B4957" s="50"/>
      <c r="C4957" s="39"/>
      <c r="D4957" s="38"/>
      <c r="E4957" s="40"/>
      <c r="F4957" s="41"/>
      <c r="G4957" s="41"/>
      <c r="H4957" s="41"/>
      <c r="I4957" s="41"/>
      <c r="J4957" s="41"/>
      <c r="K4957" s="41"/>
      <c r="L4957" s="42"/>
      <c r="M4957" s="43"/>
    </row>
    <row r="4958" spans="1:13" ht="12.75" customHeight="1">
      <c r="A4958" s="42"/>
      <c r="B4958" s="50"/>
      <c r="C4958" s="39"/>
      <c r="D4958" s="38"/>
      <c r="E4958" s="40"/>
      <c r="F4958" s="41"/>
      <c r="G4958" s="41"/>
      <c r="H4958" s="41"/>
      <c r="I4958" s="41"/>
      <c r="J4958" s="41"/>
      <c r="K4958" s="41"/>
      <c r="L4958" s="42"/>
      <c r="M4958" s="43"/>
    </row>
    <row r="4959" spans="1:13" ht="12.75" customHeight="1">
      <c r="A4959" s="42"/>
      <c r="B4959" s="50"/>
      <c r="C4959" s="39"/>
      <c r="D4959" s="38"/>
      <c r="E4959" s="40"/>
      <c r="F4959" s="41"/>
      <c r="G4959" s="41"/>
      <c r="H4959" s="41"/>
      <c r="I4959" s="41"/>
      <c r="J4959" s="41"/>
      <c r="K4959" s="41"/>
      <c r="L4959" s="42"/>
      <c r="M4959" s="43"/>
    </row>
    <row r="4960" spans="1:13" ht="12.75" customHeight="1">
      <c r="A4960" s="42"/>
      <c r="B4960" s="50"/>
      <c r="C4960" s="39"/>
      <c r="D4960" s="38"/>
      <c r="E4960" s="40"/>
      <c r="F4960" s="41"/>
      <c r="G4960" s="41"/>
      <c r="H4960" s="41"/>
      <c r="I4960" s="41"/>
      <c r="J4960" s="41"/>
      <c r="K4960" s="41"/>
      <c r="L4960" s="42"/>
      <c r="M4960" s="43"/>
    </row>
    <row r="4961" spans="1:13" ht="12.75" customHeight="1">
      <c r="A4961" s="42"/>
      <c r="B4961" s="50"/>
      <c r="C4961" s="39"/>
      <c r="D4961" s="38"/>
      <c r="E4961" s="40"/>
      <c r="F4961" s="41"/>
      <c r="G4961" s="41"/>
      <c r="H4961" s="41"/>
      <c r="I4961" s="41"/>
      <c r="J4961" s="41"/>
      <c r="K4961" s="41"/>
      <c r="L4961" s="42"/>
      <c r="M4961" s="43"/>
    </row>
    <row r="4962" spans="1:13" ht="12.75" customHeight="1">
      <c r="A4962" s="42"/>
      <c r="B4962" s="50"/>
      <c r="C4962" s="39"/>
      <c r="D4962" s="38"/>
      <c r="E4962" s="40"/>
      <c r="F4962" s="41"/>
      <c r="G4962" s="41"/>
      <c r="H4962" s="41"/>
      <c r="I4962" s="41"/>
      <c r="J4962" s="41"/>
      <c r="K4962" s="41"/>
      <c r="L4962" s="42"/>
      <c r="M4962" s="43"/>
    </row>
    <row r="4963" spans="1:13" ht="12.75" customHeight="1">
      <c r="A4963" s="42"/>
      <c r="B4963" s="50"/>
      <c r="C4963" s="39"/>
      <c r="D4963" s="38"/>
      <c r="E4963" s="40"/>
      <c r="F4963" s="41"/>
      <c r="G4963" s="41"/>
      <c r="H4963" s="41"/>
      <c r="I4963" s="41"/>
      <c r="J4963" s="41"/>
      <c r="K4963" s="41"/>
      <c r="L4963" s="42"/>
      <c r="M4963" s="43"/>
    </row>
    <row r="4964" spans="1:13" ht="12.75" customHeight="1">
      <c r="A4964" s="42"/>
      <c r="B4964" s="50"/>
      <c r="C4964" s="39"/>
      <c r="D4964" s="38"/>
      <c r="E4964" s="49"/>
      <c r="F4964" s="41"/>
      <c r="G4964" s="41"/>
      <c r="H4964" s="41"/>
      <c r="I4964" s="41"/>
      <c r="J4964" s="41"/>
      <c r="K4964" s="41"/>
      <c r="L4964" s="42"/>
      <c r="M4964" s="43"/>
    </row>
    <row r="4965" spans="1:13" ht="12.75" customHeight="1">
      <c r="A4965" s="42"/>
      <c r="B4965" s="50"/>
      <c r="C4965" s="39"/>
      <c r="D4965" s="38"/>
      <c r="E4965" s="40"/>
      <c r="F4965" s="41"/>
      <c r="G4965" s="41"/>
      <c r="H4965" s="41"/>
      <c r="I4965" s="41"/>
      <c r="J4965" s="41"/>
      <c r="K4965" s="41"/>
      <c r="L4965" s="42"/>
      <c r="M4965" s="43"/>
    </row>
    <row r="4966" spans="1:13" ht="12.75" customHeight="1">
      <c r="A4966" s="42"/>
      <c r="B4966" s="50"/>
      <c r="C4966" s="39"/>
      <c r="D4966" s="38"/>
      <c r="E4966" s="40"/>
      <c r="F4966" s="41"/>
      <c r="G4966" s="41"/>
      <c r="H4966" s="41"/>
      <c r="I4966" s="41"/>
      <c r="J4966" s="41"/>
      <c r="K4966" s="41"/>
      <c r="L4966" s="42"/>
      <c r="M4966" s="43"/>
    </row>
    <row r="4967" spans="1:13" ht="12.75" customHeight="1">
      <c r="A4967" s="42"/>
      <c r="B4967" s="50"/>
      <c r="C4967" s="39"/>
      <c r="D4967" s="38"/>
      <c r="E4967" s="40"/>
      <c r="F4967" s="41"/>
      <c r="G4967" s="41"/>
      <c r="H4967" s="41"/>
      <c r="I4967" s="41"/>
      <c r="J4967" s="41"/>
      <c r="K4967" s="41"/>
      <c r="L4967" s="42"/>
      <c r="M4967" s="43"/>
    </row>
    <row r="4968" spans="1:13" ht="12.75" customHeight="1">
      <c r="A4968" s="42"/>
      <c r="B4968" s="50"/>
      <c r="C4968" s="39"/>
      <c r="D4968" s="38"/>
      <c r="E4968" s="40"/>
      <c r="F4968" s="41"/>
      <c r="G4968" s="41"/>
      <c r="H4968" s="41"/>
      <c r="I4968" s="41"/>
      <c r="J4968" s="41"/>
      <c r="K4968" s="41"/>
      <c r="L4968" s="42"/>
      <c r="M4968" s="43"/>
    </row>
    <row r="4969" spans="1:13" ht="12.75" customHeight="1">
      <c r="A4969" s="42"/>
      <c r="B4969" s="50"/>
      <c r="C4969" s="39"/>
      <c r="D4969" s="38"/>
      <c r="E4969" s="40"/>
      <c r="F4969" s="41"/>
      <c r="G4969" s="41"/>
      <c r="H4969" s="41"/>
      <c r="I4969" s="41"/>
      <c r="J4969" s="41"/>
      <c r="K4969" s="41"/>
      <c r="L4969" s="42"/>
      <c r="M4969" s="43"/>
    </row>
    <row r="4970" spans="1:13" ht="12.75" customHeight="1">
      <c r="A4970" s="42"/>
      <c r="B4970" s="50"/>
      <c r="C4970" s="39"/>
      <c r="D4970" s="38"/>
      <c r="E4970" s="40"/>
      <c r="F4970" s="41"/>
      <c r="G4970" s="41"/>
      <c r="H4970" s="41"/>
      <c r="I4970" s="41"/>
      <c r="J4970" s="41"/>
      <c r="K4970" s="41"/>
      <c r="L4970" s="42"/>
      <c r="M4970" s="43"/>
    </row>
    <row r="4971" spans="1:13" ht="12.75" customHeight="1">
      <c r="A4971" s="42"/>
      <c r="B4971" s="50"/>
      <c r="C4971" s="39"/>
      <c r="D4971" s="38"/>
      <c r="E4971" s="40"/>
      <c r="F4971" s="41"/>
      <c r="G4971" s="41"/>
      <c r="H4971" s="41"/>
      <c r="I4971" s="41"/>
      <c r="J4971" s="41"/>
      <c r="K4971" s="41"/>
      <c r="L4971" s="42"/>
      <c r="M4971" s="43"/>
    </row>
    <row r="4972" spans="1:13" ht="12.75" customHeight="1">
      <c r="A4972" s="42"/>
      <c r="B4972" s="50"/>
      <c r="C4972" s="39"/>
      <c r="D4972" s="38"/>
      <c r="E4972" s="40"/>
      <c r="F4972" s="41"/>
      <c r="G4972" s="41"/>
      <c r="H4972" s="41"/>
      <c r="I4972" s="41"/>
      <c r="J4972" s="41"/>
      <c r="K4972" s="41"/>
      <c r="L4972" s="42"/>
      <c r="M4972" s="43"/>
    </row>
    <row r="4973" spans="1:13" ht="12.75" customHeight="1">
      <c r="A4973" s="42"/>
      <c r="B4973" s="50"/>
      <c r="C4973" s="39"/>
      <c r="D4973" s="38"/>
      <c r="E4973" s="40"/>
      <c r="F4973" s="41"/>
      <c r="G4973" s="41"/>
      <c r="H4973" s="41"/>
      <c r="I4973" s="41"/>
      <c r="J4973" s="41"/>
      <c r="K4973" s="41"/>
      <c r="L4973" s="42"/>
      <c r="M4973" s="43"/>
    </row>
    <row r="4974" spans="1:13" ht="12.75" customHeight="1">
      <c r="A4974" s="42"/>
      <c r="B4974" s="50"/>
      <c r="C4974" s="39"/>
      <c r="D4974" s="38"/>
      <c r="E4974" s="40"/>
      <c r="F4974" s="41"/>
      <c r="G4974" s="41"/>
      <c r="H4974" s="41"/>
      <c r="I4974" s="41"/>
      <c r="J4974" s="41"/>
      <c r="K4974" s="41"/>
      <c r="L4974" s="42"/>
      <c r="M4974" s="43"/>
    </row>
    <row r="4975" spans="1:13" ht="12.75" customHeight="1">
      <c r="A4975" s="42"/>
      <c r="B4975" s="50"/>
      <c r="C4975" s="39"/>
      <c r="D4975" s="38"/>
      <c r="E4975" s="40"/>
      <c r="F4975" s="41"/>
      <c r="G4975" s="41"/>
      <c r="H4975" s="41"/>
      <c r="I4975" s="41"/>
      <c r="J4975" s="41"/>
      <c r="K4975" s="41"/>
      <c r="L4975" s="42"/>
      <c r="M4975" s="43"/>
    </row>
    <row r="4976" spans="1:13" ht="12.75" customHeight="1">
      <c r="A4976" s="42"/>
      <c r="B4976" s="50"/>
      <c r="C4976" s="39"/>
      <c r="D4976" s="38"/>
      <c r="E4976" s="40"/>
      <c r="F4976" s="41"/>
      <c r="G4976" s="41"/>
      <c r="H4976" s="41"/>
      <c r="I4976" s="41"/>
      <c r="J4976" s="41"/>
      <c r="K4976" s="41"/>
      <c r="L4976" s="42"/>
      <c r="M4976" s="43"/>
    </row>
    <row r="4977" spans="1:13" ht="12.75" customHeight="1">
      <c r="A4977" s="42"/>
      <c r="B4977" s="50"/>
      <c r="C4977" s="39"/>
      <c r="D4977" s="38"/>
      <c r="E4977" s="40"/>
      <c r="F4977" s="41"/>
      <c r="G4977" s="41"/>
      <c r="H4977" s="41"/>
      <c r="I4977" s="41"/>
      <c r="J4977" s="41"/>
      <c r="K4977" s="41"/>
      <c r="L4977" s="42"/>
      <c r="M4977" s="43"/>
    </row>
    <row r="4978" spans="1:13" ht="12.75" customHeight="1">
      <c r="A4978" s="42"/>
      <c r="B4978" s="50"/>
      <c r="C4978" s="39"/>
      <c r="D4978" s="38"/>
      <c r="E4978" s="40"/>
      <c r="F4978" s="41"/>
      <c r="G4978" s="41"/>
      <c r="H4978" s="41"/>
      <c r="I4978" s="41"/>
      <c r="J4978" s="41"/>
      <c r="K4978" s="41"/>
      <c r="L4978" s="42"/>
      <c r="M4978" s="43"/>
    </row>
    <row r="4979" spans="1:13" ht="12.75" customHeight="1">
      <c r="A4979" s="42"/>
      <c r="B4979" s="50"/>
      <c r="C4979" s="39"/>
      <c r="D4979" s="38"/>
      <c r="E4979" s="40"/>
      <c r="F4979" s="41"/>
      <c r="G4979" s="41"/>
      <c r="H4979" s="41"/>
      <c r="I4979" s="41"/>
      <c r="J4979" s="41"/>
      <c r="K4979" s="41"/>
      <c r="L4979" s="42"/>
      <c r="M4979" s="43"/>
    </row>
    <row r="4980" spans="1:13" ht="12.75" customHeight="1">
      <c r="A4980" s="42"/>
      <c r="B4980" s="50"/>
      <c r="C4980" s="39"/>
      <c r="D4980" s="38"/>
      <c r="E4980" s="40"/>
      <c r="F4980" s="41"/>
      <c r="G4980" s="41"/>
      <c r="H4980" s="41"/>
      <c r="I4980" s="41"/>
      <c r="J4980" s="41"/>
      <c r="K4980" s="41"/>
      <c r="L4980" s="42"/>
      <c r="M4980" s="43"/>
    </row>
    <row r="4981" spans="1:13" ht="12.75" customHeight="1">
      <c r="A4981" s="42"/>
      <c r="B4981" s="50"/>
      <c r="C4981" s="39"/>
      <c r="D4981" s="38"/>
      <c r="E4981" s="40"/>
      <c r="F4981" s="41"/>
      <c r="G4981" s="41"/>
      <c r="H4981" s="41"/>
      <c r="I4981" s="41"/>
      <c r="J4981" s="41"/>
      <c r="K4981" s="41"/>
      <c r="L4981" s="42"/>
      <c r="M4981" s="43"/>
    </row>
    <row r="4982" spans="1:13" ht="12.75" customHeight="1">
      <c r="A4982" s="42"/>
      <c r="B4982" s="50"/>
      <c r="C4982" s="39"/>
      <c r="D4982" s="38"/>
      <c r="E4982" s="40"/>
      <c r="F4982" s="41"/>
      <c r="G4982" s="41"/>
      <c r="H4982" s="41"/>
      <c r="I4982" s="41"/>
      <c r="J4982" s="41"/>
      <c r="K4982" s="41"/>
      <c r="L4982" s="42"/>
      <c r="M4982" s="43"/>
    </row>
    <row r="4983" spans="1:13" ht="12.75" customHeight="1">
      <c r="A4983" s="42"/>
      <c r="B4983" s="50"/>
      <c r="C4983" s="39"/>
      <c r="D4983" s="38"/>
      <c r="E4983" s="40"/>
      <c r="F4983" s="41"/>
      <c r="G4983" s="41"/>
      <c r="H4983" s="41"/>
      <c r="I4983" s="41"/>
      <c r="J4983" s="41"/>
      <c r="K4983" s="41"/>
      <c r="L4983" s="42"/>
      <c r="M4983" s="43"/>
    </row>
    <row r="4984" spans="1:13" ht="12.75" customHeight="1">
      <c r="A4984" s="42"/>
      <c r="B4984" s="50"/>
      <c r="C4984" s="39"/>
      <c r="D4984" s="38"/>
      <c r="E4984" s="40"/>
      <c r="F4984" s="41"/>
      <c r="G4984" s="41"/>
      <c r="H4984" s="41"/>
      <c r="I4984" s="41"/>
      <c r="J4984" s="41"/>
      <c r="K4984" s="41"/>
      <c r="L4984" s="42"/>
      <c r="M4984" s="43"/>
    </row>
    <row r="4985" spans="1:13" ht="12.75" customHeight="1">
      <c r="A4985" s="42"/>
      <c r="B4985" s="50"/>
      <c r="C4985" s="39"/>
      <c r="D4985" s="38"/>
      <c r="E4985" s="49"/>
      <c r="F4985" s="41"/>
      <c r="G4985" s="41"/>
      <c r="H4985" s="41"/>
      <c r="I4985" s="41"/>
      <c r="J4985" s="41"/>
      <c r="K4985" s="41"/>
      <c r="L4985" s="42"/>
      <c r="M4985" s="43"/>
    </row>
    <row r="4986" spans="1:13" ht="12.75" customHeight="1">
      <c r="A4986" s="42"/>
      <c r="B4986" s="50"/>
      <c r="C4986" s="39"/>
      <c r="D4986" s="38"/>
      <c r="E4986" s="40"/>
      <c r="F4986" s="41"/>
      <c r="G4986" s="41"/>
      <c r="H4986" s="41"/>
      <c r="I4986" s="41"/>
      <c r="J4986" s="41"/>
      <c r="K4986" s="41"/>
      <c r="L4986" s="42"/>
      <c r="M4986" s="43"/>
    </row>
    <row r="4987" spans="1:13" ht="12.75" customHeight="1">
      <c r="A4987" s="42"/>
      <c r="B4987" s="50"/>
      <c r="C4987" s="39"/>
      <c r="D4987" s="38"/>
      <c r="E4987" s="40"/>
      <c r="F4987" s="41"/>
      <c r="G4987" s="41"/>
      <c r="H4987" s="41"/>
      <c r="I4987" s="41"/>
      <c r="J4987" s="41"/>
      <c r="K4987" s="41"/>
      <c r="L4987" s="42"/>
      <c r="M4987" s="43"/>
    </row>
    <row r="4988" spans="1:13" ht="12.75" customHeight="1">
      <c r="A4988" s="42"/>
      <c r="B4988" s="50"/>
      <c r="C4988" s="39"/>
      <c r="D4988" s="38"/>
      <c r="E4988" s="40"/>
      <c r="F4988" s="41"/>
      <c r="G4988" s="41"/>
      <c r="H4988" s="41"/>
      <c r="I4988" s="41"/>
      <c r="J4988" s="41"/>
      <c r="K4988" s="41"/>
      <c r="L4988" s="42"/>
      <c r="M4988" s="43"/>
    </row>
    <row r="4989" spans="1:13" ht="12.75" customHeight="1">
      <c r="A4989" s="42"/>
      <c r="B4989" s="50"/>
      <c r="C4989" s="39"/>
      <c r="D4989" s="38"/>
      <c r="E4989" s="40"/>
      <c r="F4989" s="41"/>
      <c r="G4989" s="41"/>
      <c r="H4989" s="41"/>
      <c r="I4989" s="41"/>
      <c r="J4989" s="41"/>
      <c r="K4989" s="41"/>
      <c r="L4989" s="42"/>
      <c r="M4989" s="43"/>
    </row>
    <row r="4990" spans="1:13" ht="12.75" customHeight="1">
      <c r="A4990" s="42"/>
      <c r="B4990" s="50"/>
      <c r="C4990" s="39"/>
      <c r="D4990" s="38"/>
      <c r="E4990" s="40"/>
      <c r="F4990" s="41"/>
      <c r="G4990" s="41"/>
      <c r="H4990" s="41"/>
      <c r="I4990" s="41"/>
      <c r="J4990" s="41"/>
      <c r="K4990" s="41"/>
      <c r="L4990" s="42"/>
      <c r="M4990" s="43"/>
    </row>
    <row r="4991" spans="1:13" ht="12.75" customHeight="1">
      <c r="A4991" s="42"/>
      <c r="B4991" s="50"/>
      <c r="C4991" s="39"/>
      <c r="D4991" s="38"/>
      <c r="E4991" s="40"/>
      <c r="F4991" s="41"/>
      <c r="G4991" s="41"/>
      <c r="H4991" s="41"/>
      <c r="I4991" s="41"/>
      <c r="J4991" s="41"/>
      <c r="K4991" s="41"/>
      <c r="L4991" s="42"/>
      <c r="M4991" s="43"/>
    </row>
    <row r="4992" spans="1:13" ht="12.75" customHeight="1">
      <c r="A4992" s="42"/>
      <c r="B4992" s="50"/>
      <c r="C4992" s="39"/>
      <c r="D4992" s="38"/>
      <c r="E4992" s="40"/>
      <c r="F4992" s="41"/>
      <c r="G4992" s="41"/>
      <c r="H4992" s="41"/>
      <c r="I4992" s="41"/>
      <c r="J4992" s="41"/>
      <c r="K4992" s="41"/>
      <c r="L4992" s="42"/>
      <c r="M4992" s="43"/>
    </row>
    <row r="4993" spans="1:13" ht="12.75" customHeight="1">
      <c r="A4993" s="42"/>
      <c r="B4993" s="50"/>
      <c r="C4993" s="39"/>
      <c r="D4993" s="38"/>
      <c r="E4993" s="40"/>
      <c r="F4993" s="41"/>
      <c r="G4993" s="41"/>
      <c r="H4993" s="41"/>
      <c r="I4993" s="41"/>
      <c r="J4993" s="41"/>
      <c r="K4993" s="41"/>
      <c r="L4993" s="42"/>
      <c r="M4993" s="43"/>
    </row>
    <row r="4994" spans="1:13" ht="12.75" customHeight="1">
      <c r="A4994" s="42"/>
      <c r="B4994" s="50"/>
      <c r="C4994" s="39"/>
      <c r="D4994" s="38"/>
      <c r="E4994" s="40"/>
      <c r="F4994" s="41"/>
      <c r="G4994" s="41"/>
      <c r="H4994" s="41"/>
      <c r="I4994" s="41"/>
      <c r="J4994" s="41"/>
      <c r="K4994" s="41"/>
      <c r="L4994" s="42"/>
      <c r="M4994" s="43"/>
    </row>
    <row r="4995" spans="1:13" ht="12.75" customHeight="1">
      <c r="A4995" s="42"/>
      <c r="B4995" s="50"/>
      <c r="C4995" s="39"/>
      <c r="D4995" s="38"/>
      <c r="E4995" s="40"/>
      <c r="F4995" s="41"/>
      <c r="G4995" s="41"/>
      <c r="H4995" s="41"/>
      <c r="I4995" s="41"/>
      <c r="J4995" s="41"/>
      <c r="K4995" s="41"/>
      <c r="L4995" s="42"/>
      <c r="M4995" s="43"/>
    </row>
    <row r="4996" spans="1:13" ht="12.75" customHeight="1">
      <c r="A4996" s="42"/>
      <c r="B4996" s="50"/>
      <c r="C4996" s="39"/>
      <c r="D4996" s="38"/>
      <c r="E4996" s="40"/>
      <c r="F4996" s="41"/>
      <c r="G4996" s="41"/>
      <c r="H4996" s="41"/>
      <c r="I4996" s="41"/>
      <c r="J4996" s="41"/>
      <c r="K4996" s="41"/>
      <c r="L4996" s="42"/>
      <c r="M4996" s="43"/>
    </row>
    <row r="4997" spans="1:13" ht="12.75" customHeight="1">
      <c r="A4997" s="42"/>
      <c r="B4997" s="50"/>
      <c r="C4997" s="39"/>
      <c r="D4997" s="38"/>
      <c r="E4997" s="40"/>
      <c r="F4997" s="41"/>
      <c r="G4997" s="41"/>
      <c r="H4997" s="41"/>
      <c r="I4997" s="41"/>
      <c r="J4997" s="41"/>
      <c r="K4997" s="41"/>
      <c r="L4997" s="42"/>
      <c r="M4997" s="43"/>
    </row>
    <row r="4998" spans="1:13" ht="12.75" customHeight="1">
      <c r="A4998" s="42"/>
      <c r="B4998" s="50"/>
      <c r="C4998" s="39"/>
      <c r="D4998" s="38"/>
      <c r="E4998" s="40"/>
      <c r="F4998" s="41"/>
      <c r="G4998" s="41"/>
      <c r="H4998" s="41"/>
      <c r="I4998" s="41"/>
      <c r="J4998" s="41"/>
      <c r="K4998" s="41"/>
      <c r="L4998" s="42"/>
      <c r="M4998" s="43"/>
    </row>
    <row r="4999" spans="1:13" ht="12.75" customHeight="1">
      <c r="A4999" s="42"/>
      <c r="B4999" s="50"/>
      <c r="C4999" s="39"/>
      <c r="D4999" s="38"/>
      <c r="E4999" s="40"/>
      <c r="F4999" s="41"/>
      <c r="G4999" s="41"/>
      <c r="H4999" s="41"/>
      <c r="I4999" s="41"/>
      <c r="J4999" s="41"/>
      <c r="K4999" s="41"/>
      <c r="L4999" s="42"/>
      <c r="M4999" s="43"/>
    </row>
    <row r="5000" spans="1:13" ht="12.75" customHeight="1">
      <c r="A5000" s="42"/>
      <c r="B5000" s="50"/>
      <c r="C5000" s="39"/>
      <c r="D5000" s="38"/>
      <c r="E5000" s="40"/>
      <c r="F5000" s="41"/>
      <c r="G5000" s="41"/>
      <c r="H5000" s="41"/>
      <c r="I5000" s="41"/>
      <c r="J5000" s="41"/>
      <c r="K5000" s="41"/>
      <c r="L5000" s="42"/>
      <c r="M5000" s="43"/>
    </row>
    <row r="5001" spans="1:13" ht="12.75" customHeight="1">
      <c r="A5001" s="42"/>
      <c r="B5001" s="50"/>
      <c r="C5001" s="39"/>
      <c r="D5001" s="38"/>
      <c r="E5001" s="40"/>
      <c r="F5001" s="41"/>
      <c r="G5001" s="41"/>
      <c r="H5001" s="41"/>
      <c r="I5001" s="41"/>
      <c r="J5001" s="41"/>
      <c r="K5001" s="41"/>
      <c r="L5001" s="42"/>
      <c r="M5001" s="43"/>
    </row>
    <row r="5002" spans="1:13" ht="12.75" customHeight="1">
      <c r="A5002" s="42"/>
      <c r="B5002" s="50"/>
      <c r="C5002" s="39"/>
      <c r="D5002" s="38"/>
      <c r="E5002" s="40"/>
      <c r="F5002" s="41"/>
      <c r="G5002" s="41"/>
      <c r="H5002" s="41"/>
      <c r="I5002" s="41"/>
      <c r="J5002" s="41"/>
      <c r="K5002" s="41"/>
      <c r="L5002" s="42"/>
      <c r="M5002" s="43"/>
    </row>
    <row r="5003" spans="1:13" ht="12.75" customHeight="1">
      <c r="A5003" s="42"/>
      <c r="B5003" s="50"/>
      <c r="C5003" s="39"/>
      <c r="D5003" s="38"/>
      <c r="E5003" s="40"/>
      <c r="F5003" s="41"/>
      <c r="G5003" s="41"/>
      <c r="H5003" s="41"/>
      <c r="I5003" s="41"/>
      <c r="J5003" s="41"/>
      <c r="K5003" s="41"/>
      <c r="L5003" s="42"/>
      <c r="M5003" s="43"/>
    </row>
    <row r="5004" spans="1:13" ht="12.75" customHeight="1">
      <c r="A5004" s="42"/>
      <c r="B5004" s="50"/>
      <c r="C5004" s="39"/>
      <c r="D5004" s="38"/>
      <c r="E5004" s="40"/>
      <c r="F5004" s="41"/>
      <c r="G5004" s="41"/>
      <c r="H5004" s="41"/>
      <c r="I5004" s="41"/>
      <c r="J5004" s="41"/>
      <c r="K5004" s="41"/>
      <c r="L5004" s="42"/>
      <c r="M5004" s="43"/>
    </row>
    <row r="5005" spans="1:13" ht="12.75" customHeight="1">
      <c r="A5005" s="42"/>
      <c r="B5005" s="50"/>
      <c r="C5005" s="39"/>
      <c r="D5005" s="38"/>
      <c r="E5005" s="40"/>
      <c r="F5005" s="41"/>
      <c r="G5005" s="41"/>
      <c r="H5005" s="41"/>
      <c r="I5005" s="41"/>
      <c r="J5005" s="41"/>
      <c r="K5005" s="41"/>
      <c r="L5005" s="42"/>
      <c r="M5005" s="43"/>
    </row>
    <row r="5006" spans="1:13" ht="12.75" customHeight="1">
      <c r="A5006" s="42"/>
      <c r="B5006" s="50"/>
      <c r="C5006" s="39"/>
      <c r="D5006" s="38"/>
      <c r="E5006" s="49"/>
      <c r="F5006" s="41"/>
      <c r="G5006" s="41"/>
      <c r="H5006" s="41"/>
      <c r="I5006" s="41"/>
      <c r="J5006" s="41"/>
      <c r="K5006" s="41"/>
      <c r="L5006" s="42"/>
      <c r="M5006" s="43"/>
    </row>
    <row r="5007" spans="1:13" ht="12.75" customHeight="1">
      <c r="A5007" s="42"/>
      <c r="B5007" s="50"/>
      <c r="C5007" s="39"/>
      <c r="D5007" s="38"/>
      <c r="E5007" s="40"/>
      <c r="F5007" s="41"/>
      <c r="G5007" s="41"/>
      <c r="H5007" s="41"/>
      <c r="I5007" s="41"/>
      <c r="J5007" s="41"/>
      <c r="K5007" s="41"/>
      <c r="L5007" s="42"/>
      <c r="M5007" s="43"/>
    </row>
    <row r="5008" spans="1:13" ht="12.75" customHeight="1">
      <c r="A5008" s="42"/>
      <c r="B5008" s="50"/>
      <c r="C5008" s="39"/>
      <c r="D5008" s="38"/>
      <c r="E5008" s="40"/>
      <c r="F5008" s="41"/>
      <c r="G5008" s="41"/>
      <c r="H5008" s="41"/>
      <c r="I5008" s="41"/>
      <c r="J5008" s="41"/>
      <c r="K5008" s="41"/>
      <c r="L5008" s="42"/>
      <c r="M5008" s="43"/>
    </row>
    <row r="5009" spans="1:13" ht="12.75" customHeight="1">
      <c r="A5009" s="42"/>
      <c r="B5009" s="50"/>
      <c r="C5009" s="39"/>
      <c r="D5009" s="38"/>
      <c r="E5009" s="40"/>
      <c r="F5009" s="41"/>
      <c r="G5009" s="41"/>
      <c r="H5009" s="41"/>
      <c r="I5009" s="41"/>
      <c r="J5009" s="41"/>
      <c r="K5009" s="41"/>
      <c r="L5009" s="42"/>
      <c r="M5009" s="43"/>
    </row>
    <row r="5010" spans="1:13" ht="12.75" customHeight="1">
      <c r="A5010" s="42"/>
      <c r="B5010" s="50"/>
      <c r="C5010" s="39"/>
      <c r="D5010" s="38"/>
      <c r="E5010" s="40"/>
      <c r="F5010" s="41"/>
      <c r="G5010" s="41"/>
      <c r="H5010" s="41"/>
      <c r="I5010" s="41"/>
      <c r="J5010" s="41"/>
      <c r="K5010" s="41"/>
      <c r="L5010" s="42"/>
      <c r="M5010" s="43"/>
    </row>
    <row r="5011" spans="1:13" ht="12.75" customHeight="1">
      <c r="A5011" s="42"/>
      <c r="B5011" s="50"/>
      <c r="C5011" s="39"/>
      <c r="D5011" s="38"/>
      <c r="E5011" s="40"/>
      <c r="F5011" s="41"/>
      <c r="G5011" s="41"/>
      <c r="H5011" s="41"/>
      <c r="I5011" s="41"/>
      <c r="J5011" s="41"/>
      <c r="K5011" s="41"/>
      <c r="L5011" s="42"/>
      <c r="M5011" s="43"/>
    </row>
    <row r="5012" spans="1:13" ht="12.75" customHeight="1">
      <c r="A5012" s="42"/>
      <c r="B5012" s="50"/>
      <c r="C5012" s="39"/>
      <c r="D5012" s="38"/>
      <c r="E5012" s="40"/>
      <c r="F5012" s="41"/>
      <c r="G5012" s="41"/>
      <c r="H5012" s="41"/>
      <c r="I5012" s="41"/>
      <c r="J5012" s="41"/>
      <c r="K5012" s="41"/>
      <c r="L5012" s="42"/>
      <c r="M5012" s="43"/>
    </row>
    <row r="5013" spans="1:13" ht="12.75" customHeight="1">
      <c r="A5013" s="42"/>
      <c r="B5013" s="50"/>
      <c r="C5013" s="39"/>
      <c r="D5013" s="38"/>
      <c r="E5013" s="40"/>
      <c r="F5013" s="41"/>
      <c r="G5013" s="41"/>
      <c r="H5013" s="41"/>
      <c r="I5013" s="41"/>
      <c r="J5013" s="41"/>
      <c r="K5013" s="41"/>
      <c r="L5013" s="42"/>
      <c r="M5013" s="43"/>
    </row>
    <row r="5014" spans="1:13" ht="12.75" customHeight="1">
      <c r="A5014" s="42"/>
      <c r="B5014" s="50"/>
      <c r="C5014" s="39"/>
      <c r="D5014" s="38"/>
      <c r="E5014" s="40"/>
      <c r="F5014" s="41"/>
      <c r="G5014" s="41"/>
      <c r="H5014" s="41"/>
      <c r="I5014" s="41"/>
      <c r="J5014" s="41"/>
      <c r="K5014" s="41"/>
      <c r="L5014" s="42"/>
      <c r="M5014" s="43"/>
    </row>
    <row r="5015" spans="1:13" ht="12.75" customHeight="1">
      <c r="A5015" s="42"/>
      <c r="B5015" s="50"/>
      <c r="C5015" s="39"/>
      <c r="D5015" s="38"/>
      <c r="E5015" s="40"/>
      <c r="F5015" s="41"/>
      <c r="G5015" s="41"/>
      <c r="H5015" s="41"/>
      <c r="I5015" s="41"/>
      <c r="J5015" s="41"/>
      <c r="K5015" s="41"/>
      <c r="L5015" s="42"/>
      <c r="M5015" s="43"/>
    </row>
    <row r="5016" spans="1:13" ht="12.75" customHeight="1">
      <c r="A5016" s="42"/>
      <c r="B5016" s="50"/>
      <c r="C5016" s="39"/>
      <c r="D5016" s="38"/>
      <c r="E5016" s="40"/>
      <c r="F5016" s="41"/>
      <c r="G5016" s="41"/>
      <c r="H5016" s="41"/>
      <c r="I5016" s="41"/>
      <c r="J5016" s="41"/>
      <c r="K5016" s="41"/>
      <c r="L5016" s="42"/>
      <c r="M5016" s="43"/>
    </row>
    <row r="5017" spans="1:13" ht="12.75" customHeight="1">
      <c r="A5017" s="42"/>
      <c r="B5017" s="50"/>
      <c r="C5017" s="39"/>
      <c r="D5017" s="38"/>
      <c r="E5017" s="40"/>
      <c r="F5017" s="41"/>
      <c r="G5017" s="41"/>
      <c r="H5017" s="41"/>
      <c r="I5017" s="41"/>
      <c r="J5017" s="41"/>
      <c r="K5017" s="41"/>
      <c r="L5017" s="42"/>
      <c r="M5017" s="43"/>
    </row>
    <row r="5018" spans="1:13" ht="12.75" customHeight="1">
      <c r="A5018" s="42"/>
      <c r="B5018" s="50"/>
      <c r="C5018" s="39"/>
      <c r="D5018" s="38"/>
      <c r="E5018" s="40"/>
      <c r="F5018" s="41"/>
      <c r="G5018" s="41"/>
      <c r="H5018" s="41"/>
      <c r="I5018" s="41"/>
      <c r="J5018" s="41"/>
      <c r="K5018" s="41"/>
      <c r="L5018" s="42"/>
      <c r="M5018" s="43"/>
    </row>
    <row r="5019" spans="1:13" ht="12.75" customHeight="1">
      <c r="A5019" s="42"/>
      <c r="B5019" s="50"/>
      <c r="C5019" s="39"/>
      <c r="D5019" s="38"/>
      <c r="E5019" s="40"/>
      <c r="F5019" s="41"/>
      <c r="G5019" s="41"/>
      <c r="H5019" s="41"/>
      <c r="I5019" s="41"/>
      <c r="J5019" s="41"/>
      <c r="K5019" s="41"/>
      <c r="L5019" s="42"/>
      <c r="M5019" s="43"/>
    </row>
    <row r="5020" spans="1:13" ht="12.75" customHeight="1">
      <c r="A5020" s="42"/>
      <c r="B5020" s="50"/>
      <c r="C5020" s="39"/>
      <c r="D5020" s="38"/>
      <c r="E5020" s="40"/>
      <c r="F5020" s="41"/>
      <c r="G5020" s="41"/>
      <c r="H5020" s="41"/>
      <c r="I5020" s="41"/>
      <c r="J5020" s="41"/>
      <c r="K5020" s="41"/>
      <c r="L5020" s="42"/>
      <c r="M5020" s="43"/>
    </row>
    <row r="5021" spans="1:13" ht="12.75" customHeight="1">
      <c r="A5021" s="42"/>
      <c r="B5021" s="50"/>
      <c r="C5021" s="39"/>
      <c r="D5021" s="38"/>
      <c r="E5021" s="40"/>
      <c r="F5021" s="41"/>
      <c r="G5021" s="41"/>
      <c r="H5021" s="41"/>
      <c r="I5021" s="41"/>
      <c r="J5021" s="41"/>
      <c r="K5021" s="41"/>
      <c r="L5021" s="42"/>
      <c r="M5021" s="43"/>
    </row>
    <row r="5022" spans="1:13" ht="12.75" customHeight="1">
      <c r="A5022" s="42"/>
      <c r="B5022" s="50"/>
      <c r="C5022" s="39"/>
      <c r="D5022" s="38"/>
      <c r="E5022" s="40"/>
      <c r="F5022" s="41"/>
      <c r="G5022" s="41"/>
      <c r="H5022" s="41"/>
      <c r="I5022" s="41"/>
      <c r="J5022" s="41"/>
      <c r="K5022" s="41"/>
      <c r="L5022" s="42"/>
      <c r="M5022" s="43"/>
    </row>
    <row r="5023" spans="1:13" ht="12.75" customHeight="1">
      <c r="A5023" s="42"/>
      <c r="B5023" s="50"/>
      <c r="C5023" s="39"/>
      <c r="D5023" s="38"/>
      <c r="E5023" s="40"/>
      <c r="F5023" s="41"/>
      <c r="G5023" s="41"/>
      <c r="H5023" s="41"/>
      <c r="I5023" s="41"/>
      <c r="J5023" s="41"/>
      <c r="K5023" s="41"/>
      <c r="L5023" s="42"/>
      <c r="M5023" s="43"/>
    </row>
    <row r="5024" spans="1:13" ht="12.75" customHeight="1">
      <c r="A5024" s="42"/>
      <c r="B5024" s="50"/>
      <c r="C5024" s="39"/>
      <c r="D5024" s="38"/>
      <c r="E5024" s="40"/>
      <c r="F5024" s="41"/>
      <c r="G5024" s="41"/>
      <c r="H5024" s="41"/>
      <c r="I5024" s="41"/>
      <c r="J5024" s="41"/>
      <c r="K5024" s="41"/>
      <c r="L5024" s="42"/>
      <c r="M5024" s="43"/>
    </row>
    <row r="5025" spans="1:13" ht="12.75" customHeight="1">
      <c r="A5025" s="42"/>
      <c r="B5025" s="50"/>
      <c r="C5025" s="39"/>
      <c r="D5025" s="38"/>
      <c r="E5025" s="40"/>
      <c r="F5025" s="41"/>
      <c r="G5025" s="41"/>
      <c r="H5025" s="41"/>
      <c r="I5025" s="41"/>
      <c r="J5025" s="41"/>
      <c r="K5025" s="41"/>
      <c r="L5025" s="42"/>
      <c r="M5025" s="43"/>
    </row>
    <row r="5026" spans="1:13" ht="12.75" customHeight="1">
      <c r="A5026" s="42"/>
      <c r="B5026" s="50"/>
      <c r="C5026" s="39"/>
      <c r="D5026" s="38"/>
      <c r="E5026" s="40"/>
      <c r="F5026" s="41"/>
      <c r="G5026" s="41"/>
      <c r="H5026" s="41"/>
      <c r="I5026" s="41"/>
      <c r="J5026" s="41"/>
      <c r="K5026" s="41"/>
      <c r="L5026" s="42"/>
      <c r="M5026" s="43"/>
    </row>
    <row r="5027" spans="1:13" ht="12.75" customHeight="1">
      <c r="A5027" s="42"/>
      <c r="B5027" s="50"/>
      <c r="C5027" s="39"/>
      <c r="D5027" s="38"/>
      <c r="E5027" s="49"/>
      <c r="F5027" s="41"/>
      <c r="G5027" s="41"/>
      <c r="H5027" s="41"/>
      <c r="I5027" s="41"/>
      <c r="J5027" s="41"/>
      <c r="K5027" s="41"/>
      <c r="L5027" s="42"/>
      <c r="M5027" s="43"/>
    </row>
    <row r="5028" spans="1:13" ht="12.75" customHeight="1">
      <c r="A5028" s="42"/>
      <c r="B5028" s="50"/>
      <c r="C5028" s="39"/>
      <c r="D5028" s="38"/>
      <c r="E5028" s="40"/>
      <c r="F5028" s="41"/>
      <c r="G5028" s="41"/>
      <c r="H5028" s="41"/>
      <c r="I5028" s="41"/>
      <c r="J5028" s="41"/>
      <c r="K5028" s="41"/>
      <c r="L5028" s="42"/>
      <c r="M5028" s="43"/>
    </row>
    <row r="5029" spans="1:13" ht="12.75" customHeight="1">
      <c r="A5029" s="42"/>
      <c r="B5029" s="50"/>
      <c r="C5029" s="39"/>
      <c r="D5029" s="38"/>
      <c r="E5029" s="40"/>
      <c r="F5029" s="41"/>
      <c r="G5029" s="41"/>
      <c r="H5029" s="41"/>
      <c r="I5029" s="41"/>
      <c r="J5029" s="41"/>
      <c r="K5029" s="41"/>
      <c r="L5029" s="42"/>
      <c r="M5029" s="43"/>
    </row>
    <row r="5030" spans="1:13" ht="12.75" customHeight="1">
      <c r="A5030" s="42"/>
      <c r="B5030" s="50"/>
      <c r="C5030" s="39"/>
      <c r="D5030" s="38"/>
      <c r="E5030" s="40"/>
      <c r="F5030" s="41"/>
      <c r="G5030" s="41"/>
      <c r="H5030" s="41"/>
      <c r="I5030" s="41"/>
      <c r="J5030" s="41"/>
      <c r="K5030" s="41"/>
      <c r="L5030" s="42"/>
      <c r="M5030" s="43"/>
    </row>
    <row r="5031" spans="1:13" ht="12.75" customHeight="1">
      <c r="A5031" s="42"/>
      <c r="B5031" s="50"/>
      <c r="C5031" s="39"/>
      <c r="D5031" s="38"/>
      <c r="E5031" s="40"/>
      <c r="F5031" s="41"/>
      <c r="G5031" s="41"/>
      <c r="H5031" s="41"/>
      <c r="I5031" s="41"/>
      <c r="J5031" s="41"/>
      <c r="K5031" s="41"/>
      <c r="L5031" s="42"/>
      <c r="M5031" s="43"/>
    </row>
    <row r="5032" spans="1:13" ht="12.75" customHeight="1">
      <c r="A5032" s="42"/>
      <c r="B5032" s="50"/>
      <c r="C5032" s="39"/>
      <c r="D5032" s="38"/>
      <c r="E5032" s="40"/>
      <c r="F5032" s="41"/>
      <c r="G5032" s="41"/>
      <c r="H5032" s="41"/>
      <c r="I5032" s="41"/>
      <c r="J5032" s="41"/>
      <c r="K5032" s="41"/>
      <c r="L5032" s="42"/>
      <c r="M5032" s="43"/>
    </row>
    <row r="5033" spans="1:13" ht="12.75" customHeight="1">
      <c r="A5033" s="42"/>
      <c r="B5033" s="50"/>
      <c r="C5033" s="39"/>
      <c r="D5033" s="38"/>
      <c r="E5033" s="40"/>
      <c r="F5033" s="41"/>
      <c r="G5033" s="41"/>
      <c r="H5033" s="41"/>
      <c r="I5033" s="41"/>
      <c r="J5033" s="41"/>
      <c r="K5033" s="41"/>
      <c r="L5033" s="42"/>
      <c r="M5033" s="43"/>
    </row>
    <row r="5034" spans="1:13" ht="12.75" customHeight="1">
      <c r="A5034" s="42"/>
      <c r="B5034" s="50"/>
      <c r="C5034" s="39"/>
      <c r="D5034" s="38"/>
      <c r="E5034" s="40"/>
      <c r="F5034" s="41"/>
      <c r="G5034" s="41"/>
      <c r="H5034" s="41"/>
      <c r="I5034" s="41"/>
      <c r="J5034" s="41"/>
      <c r="K5034" s="41"/>
      <c r="L5034" s="42"/>
      <c r="M5034" s="43"/>
    </row>
    <row r="5035" spans="1:13" ht="12.75" customHeight="1">
      <c r="A5035" s="42"/>
      <c r="B5035" s="50"/>
      <c r="C5035" s="39"/>
      <c r="D5035" s="38"/>
      <c r="E5035" s="40"/>
      <c r="F5035" s="41"/>
      <c r="G5035" s="41"/>
      <c r="H5035" s="41"/>
      <c r="I5035" s="41"/>
      <c r="J5035" s="41"/>
      <c r="K5035" s="41"/>
      <c r="L5035" s="42"/>
      <c r="M5035" s="43"/>
    </row>
    <row r="5036" spans="1:13" ht="12.75" customHeight="1">
      <c r="A5036" s="42"/>
      <c r="B5036" s="50"/>
      <c r="C5036" s="39"/>
      <c r="D5036" s="38"/>
      <c r="E5036" s="40"/>
      <c r="F5036" s="41"/>
      <c r="G5036" s="41"/>
      <c r="H5036" s="41"/>
      <c r="I5036" s="41"/>
      <c r="J5036" s="41"/>
      <c r="K5036" s="41"/>
      <c r="L5036" s="42"/>
      <c r="M5036" s="43"/>
    </row>
    <row r="5037" spans="1:13" ht="12.75" customHeight="1">
      <c r="A5037" s="42"/>
      <c r="B5037" s="50"/>
      <c r="C5037" s="39"/>
      <c r="D5037" s="38"/>
      <c r="E5037" s="40"/>
      <c r="F5037" s="41"/>
      <c r="G5037" s="41"/>
      <c r="H5037" s="41"/>
      <c r="I5037" s="41"/>
      <c r="J5037" s="41"/>
      <c r="K5037" s="41"/>
      <c r="L5037" s="42"/>
      <c r="M5037" s="43"/>
    </row>
    <row r="5038" spans="1:13" ht="12.75" customHeight="1">
      <c r="A5038" s="42"/>
      <c r="B5038" s="50"/>
      <c r="C5038" s="39"/>
      <c r="D5038" s="38"/>
      <c r="E5038" s="40"/>
      <c r="F5038" s="41"/>
      <c r="G5038" s="41"/>
      <c r="H5038" s="41"/>
      <c r="I5038" s="41"/>
      <c r="J5038" s="41"/>
      <c r="K5038" s="41"/>
      <c r="L5038" s="42"/>
      <c r="M5038" s="43"/>
    </row>
    <row r="5039" spans="1:13" ht="12.75" customHeight="1">
      <c r="A5039" s="42"/>
      <c r="B5039" s="50"/>
      <c r="C5039" s="39"/>
      <c r="D5039" s="38"/>
      <c r="E5039" s="40"/>
      <c r="F5039" s="41"/>
      <c r="G5039" s="41"/>
      <c r="H5039" s="41"/>
      <c r="I5039" s="41"/>
      <c r="J5039" s="41"/>
      <c r="K5039" s="41"/>
      <c r="L5039" s="42"/>
      <c r="M5039" s="43"/>
    </row>
    <row r="5040" spans="1:13" ht="12.75" customHeight="1">
      <c r="A5040" s="42"/>
      <c r="B5040" s="50"/>
      <c r="C5040" s="39"/>
      <c r="D5040" s="38"/>
      <c r="E5040" s="40"/>
      <c r="F5040" s="41"/>
      <c r="G5040" s="41"/>
      <c r="H5040" s="41"/>
      <c r="I5040" s="41"/>
      <c r="J5040" s="41"/>
      <c r="K5040" s="41"/>
      <c r="L5040" s="42"/>
      <c r="M5040" s="43"/>
    </row>
    <row r="5041" spans="1:13" ht="12.75" customHeight="1">
      <c r="A5041" s="42"/>
      <c r="B5041" s="50"/>
      <c r="C5041" s="39"/>
      <c r="D5041" s="38"/>
      <c r="E5041" s="40"/>
      <c r="F5041" s="41"/>
      <c r="G5041" s="41"/>
      <c r="H5041" s="41"/>
      <c r="I5041" s="41"/>
      <c r="J5041" s="41"/>
      <c r="K5041" s="41"/>
      <c r="L5041" s="42"/>
      <c r="M5041" s="43"/>
    </row>
    <row r="5042" spans="1:13" ht="12.75" customHeight="1">
      <c r="A5042" s="42"/>
      <c r="B5042" s="50"/>
      <c r="C5042" s="39"/>
      <c r="D5042" s="38"/>
      <c r="E5042" s="40"/>
      <c r="F5042" s="41"/>
      <c r="G5042" s="41"/>
      <c r="H5042" s="41"/>
      <c r="I5042" s="41"/>
      <c r="J5042" s="41"/>
      <c r="K5042" s="41"/>
      <c r="L5042" s="42"/>
      <c r="M5042" s="43"/>
    </row>
    <row r="5043" spans="1:13" ht="12.75" customHeight="1">
      <c r="A5043" s="42"/>
      <c r="B5043" s="50"/>
      <c r="C5043" s="39"/>
      <c r="D5043" s="38"/>
      <c r="E5043" s="40"/>
      <c r="F5043" s="41"/>
      <c r="G5043" s="41"/>
      <c r="H5043" s="41"/>
      <c r="I5043" s="41"/>
      <c r="J5043" s="41"/>
      <c r="K5043" s="41"/>
      <c r="L5043" s="42"/>
      <c r="M5043" s="43"/>
    </row>
    <row r="5044" spans="1:13" ht="12.75" customHeight="1">
      <c r="A5044" s="42"/>
      <c r="B5044" s="50"/>
      <c r="C5044" s="39"/>
      <c r="D5044" s="38"/>
      <c r="E5044" s="40"/>
      <c r="F5044" s="41"/>
      <c r="G5044" s="41"/>
      <c r="H5044" s="41"/>
      <c r="I5044" s="41"/>
      <c r="J5044" s="41"/>
      <c r="K5044" s="41"/>
      <c r="L5044" s="42"/>
      <c r="M5044" s="43"/>
    </row>
    <row r="5045" spans="1:13" ht="12.75" customHeight="1">
      <c r="A5045" s="42"/>
      <c r="B5045" s="50"/>
      <c r="C5045" s="39"/>
      <c r="D5045" s="38"/>
      <c r="E5045" s="40"/>
      <c r="F5045" s="41"/>
      <c r="G5045" s="41"/>
      <c r="H5045" s="41"/>
      <c r="I5045" s="41"/>
      <c r="J5045" s="41"/>
      <c r="K5045" s="41"/>
      <c r="L5045" s="42"/>
      <c r="M5045" s="43"/>
    </row>
    <row r="5046" spans="1:13" ht="12.75" customHeight="1">
      <c r="A5046" s="42"/>
      <c r="B5046" s="50"/>
      <c r="C5046" s="39"/>
      <c r="D5046" s="38"/>
      <c r="E5046" s="40"/>
      <c r="F5046" s="41"/>
      <c r="G5046" s="41"/>
      <c r="H5046" s="41"/>
      <c r="I5046" s="41"/>
      <c r="J5046" s="41"/>
      <c r="K5046" s="41"/>
      <c r="L5046" s="42"/>
      <c r="M5046" s="43"/>
    </row>
    <row r="5047" spans="1:13" ht="12.75" customHeight="1">
      <c r="A5047" s="42"/>
      <c r="B5047" s="50"/>
      <c r="C5047" s="39"/>
      <c r="D5047" s="38"/>
      <c r="E5047" s="40"/>
      <c r="F5047" s="41"/>
      <c r="G5047" s="41"/>
      <c r="H5047" s="41"/>
      <c r="I5047" s="41"/>
      <c r="J5047" s="41"/>
      <c r="K5047" s="41"/>
      <c r="L5047" s="42"/>
      <c r="M5047" s="43"/>
    </row>
    <row r="5048" spans="1:13" ht="12.75" customHeight="1">
      <c r="A5048" s="42"/>
      <c r="B5048" s="50"/>
      <c r="C5048" s="39"/>
      <c r="D5048" s="38"/>
      <c r="E5048" s="49"/>
      <c r="F5048" s="41"/>
      <c r="G5048" s="41"/>
      <c r="H5048" s="41"/>
      <c r="I5048" s="41"/>
      <c r="J5048" s="41"/>
      <c r="K5048" s="41"/>
      <c r="L5048" s="42"/>
      <c r="M5048" s="43"/>
    </row>
    <row r="5049" spans="1:13" ht="12.75" customHeight="1">
      <c r="A5049" s="42"/>
      <c r="B5049" s="50"/>
      <c r="C5049" s="39"/>
      <c r="D5049" s="38"/>
      <c r="E5049" s="40"/>
      <c r="F5049" s="41"/>
      <c r="G5049" s="41"/>
      <c r="H5049" s="41"/>
      <c r="I5049" s="41"/>
      <c r="J5049" s="41"/>
      <c r="K5049" s="41"/>
      <c r="L5049" s="42"/>
      <c r="M5049" s="43"/>
    </row>
    <row r="5050" spans="1:13" ht="12.75" customHeight="1">
      <c r="A5050" s="42"/>
      <c r="B5050" s="50"/>
      <c r="C5050" s="39"/>
      <c r="D5050" s="38"/>
      <c r="E5050" s="40"/>
      <c r="F5050" s="41"/>
      <c r="G5050" s="41"/>
      <c r="H5050" s="41"/>
      <c r="I5050" s="41"/>
      <c r="J5050" s="41"/>
      <c r="K5050" s="41"/>
      <c r="L5050" s="42"/>
      <c r="M5050" s="43"/>
    </row>
    <row r="5051" spans="1:13" ht="12.75" customHeight="1">
      <c r="A5051" s="42"/>
      <c r="B5051" s="50"/>
      <c r="C5051" s="39"/>
      <c r="D5051" s="38"/>
      <c r="E5051" s="40"/>
      <c r="F5051" s="41"/>
      <c r="G5051" s="41"/>
      <c r="H5051" s="41"/>
      <c r="I5051" s="41"/>
      <c r="J5051" s="41"/>
      <c r="K5051" s="41"/>
      <c r="L5051" s="42"/>
      <c r="M5051" s="43"/>
    </row>
    <row r="5052" spans="1:13" ht="12.75" customHeight="1">
      <c r="A5052" s="42"/>
      <c r="B5052" s="50"/>
      <c r="C5052" s="39"/>
      <c r="D5052" s="38"/>
      <c r="E5052" s="40"/>
      <c r="F5052" s="41"/>
      <c r="G5052" s="41"/>
      <c r="H5052" s="41"/>
      <c r="I5052" s="41"/>
      <c r="J5052" s="41"/>
      <c r="K5052" s="41"/>
      <c r="L5052" s="42"/>
      <c r="M5052" s="43"/>
    </row>
    <row r="5053" spans="1:13" ht="12.75" customHeight="1">
      <c r="A5053" s="42"/>
      <c r="B5053" s="50"/>
      <c r="C5053" s="39"/>
      <c r="D5053" s="38"/>
      <c r="E5053" s="40"/>
      <c r="F5053" s="41"/>
      <c r="G5053" s="41"/>
      <c r="H5053" s="41"/>
      <c r="I5053" s="41"/>
      <c r="J5053" s="41"/>
      <c r="K5053" s="41"/>
      <c r="L5053" s="42"/>
      <c r="M5053" s="43"/>
    </row>
    <row r="5054" spans="1:13" ht="12.75" customHeight="1">
      <c r="A5054" s="42"/>
      <c r="B5054" s="50"/>
      <c r="C5054" s="39"/>
      <c r="D5054" s="38"/>
      <c r="E5054" s="40"/>
      <c r="F5054" s="41"/>
      <c r="G5054" s="41"/>
      <c r="H5054" s="41"/>
      <c r="I5054" s="41"/>
      <c r="J5054" s="41"/>
      <c r="K5054" s="41"/>
      <c r="L5054" s="42"/>
      <c r="M5054" s="43"/>
    </row>
    <row r="5055" spans="1:13" ht="12.75" customHeight="1">
      <c r="A5055" s="42"/>
      <c r="B5055" s="50"/>
      <c r="C5055" s="39"/>
      <c r="D5055" s="38"/>
      <c r="E5055" s="40"/>
      <c r="F5055" s="41"/>
      <c r="G5055" s="41"/>
      <c r="H5055" s="41"/>
      <c r="I5055" s="41"/>
      <c r="J5055" s="41"/>
      <c r="K5055" s="41"/>
      <c r="L5055" s="42"/>
      <c r="M5055" s="43"/>
    </row>
    <row r="5056" spans="1:13" ht="12.75" customHeight="1">
      <c r="A5056" s="42"/>
      <c r="B5056" s="50"/>
      <c r="C5056" s="39"/>
      <c r="D5056" s="38"/>
      <c r="E5056" s="40"/>
      <c r="F5056" s="41"/>
      <c r="G5056" s="41"/>
      <c r="H5056" s="41"/>
      <c r="I5056" s="41"/>
      <c r="J5056" s="41"/>
      <c r="K5056" s="41"/>
      <c r="L5056" s="42"/>
      <c r="M5056" s="43"/>
    </row>
    <row r="5057" spans="1:13" ht="12.75" customHeight="1">
      <c r="A5057" s="42"/>
      <c r="B5057" s="50"/>
      <c r="C5057" s="39"/>
      <c r="D5057" s="38"/>
      <c r="E5057" s="40"/>
      <c r="F5057" s="41"/>
      <c r="G5057" s="41"/>
      <c r="H5057" s="41"/>
      <c r="I5057" s="41"/>
      <c r="J5057" s="41"/>
      <c r="K5057" s="41"/>
      <c r="L5057" s="42"/>
      <c r="M5057" s="43"/>
    </row>
    <row r="5058" spans="1:13" ht="12.75" customHeight="1">
      <c r="A5058" s="42"/>
      <c r="B5058" s="50"/>
      <c r="C5058" s="39"/>
      <c r="D5058" s="38"/>
      <c r="E5058" s="40"/>
      <c r="F5058" s="41"/>
      <c r="G5058" s="41"/>
      <c r="H5058" s="41"/>
      <c r="I5058" s="41"/>
      <c r="J5058" s="41"/>
      <c r="K5058" s="41"/>
      <c r="L5058" s="42"/>
      <c r="M5058" s="43"/>
    </row>
    <row r="5059" spans="1:13" ht="12.75" customHeight="1">
      <c r="A5059" s="42"/>
      <c r="B5059" s="50"/>
      <c r="C5059" s="39"/>
      <c r="D5059" s="38"/>
      <c r="E5059" s="40"/>
      <c r="F5059" s="41"/>
      <c r="G5059" s="41"/>
      <c r="H5059" s="41"/>
      <c r="I5059" s="41"/>
      <c r="J5059" s="41"/>
      <c r="K5059" s="41"/>
      <c r="L5059" s="42"/>
      <c r="M5059" s="43"/>
    </row>
    <row r="5060" spans="1:13" ht="12.75" customHeight="1">
      <c r="A5060" s="42"/>
      <c r="B5060" s="50"/>
      <c r="C5060" s="39"/>
      <c r="D5060" s="38"/>
      <c r="E5060" s="40"/>
      <c r="F5060" s="41"/>
      <c r="G5060" s="41"/>
      <c r="H5060" s="41"/>
      <c r="I5060" s="41"/>
      <c r="J5060" s="41"/>
      <c r="K5060" s="41"/>
      <c r="L5060" s="42"/>
      <c r="M5060" s="43"/>
    </row>
    <row r="5061" spans="1:13" ht="12.75" customHeight="1">
      <c r="A5061" s="42"/>
      <c r="B5061" s="50"/>
      <c r="C5061" s="39"/>
      <c r="D5061" s="38"/>
      <c r="E5061" s="40"/>
      <c r="F5061" s="41"/>
      <c r="G5061" s="41"/>
      <c r="H5061" s="41"/>
      <c r="I5061" s="41"/>
      <c r="J5061" s="41"/>
      <c r="K5061" s="41"/>
      <c r="L5061" s="42"/>
      <c r="M5061" s="43"/>
    </row>
    <row r="5062" spans="1:13" ht="12.75" customHeight="1">
      <c r="A5062" s="42"/>
      <c r="B5062" s="50"/>
      <c r="C5062" s="39"/>
      <c r="D5062" s="38"/>
      <c r="E5062" s="40"/>
      <c r="F5062" s="41"/>
      <c r="G5062" s="41"/>
      <c r="H5062" s="41"/>
      <c r="I5062" s="41"/>
      <c r="J5062" s="41"/>
      <c r="K5062" s="41"/>
      <c r="L5062" s="42"/>
      <c r="M5062" s="43"/>
    </row>
    <row r="5063" spans="1:13" ht="12.75" customHeight="1">
      <c r="A5063" s="42"/>
      <c r="B5063" s="50"/>
      <c r="C5063" s="39"/>
      <c r="D5063" s="38"/>
      <c r="E5063" s="40"/>
      <c r="F5063" s="41"/>
      <c r="G5063" s="41"/>
      <c r="H5063" s="41"/>
      <c r="I5063" s="41"/>
      <c r="J5063" s="41"/>
      <c r="K5063" s="41"/>
      <c r="L5063" s="42"/>
      <c r="M5063" s="43"/>
    </row>
    <row r="5064" spans="1:13" ht="12.75" customHeight="1">
      <c r="A5064" s="42"/>
      <c r="B5064" s="50"/>
      <c r="C5064" s="39"/>
      <c r="D5064" s="38"/>
      <c r="E5064" s="40"/>
      <c r="F5064" s="41"/>
      <c r="G5064" s="41"/>
      <c r="H5064" s="41"/>
      <c r="I5064" s="41"/>
      <c r="J5064" s="41"/>
      <c r="K5064" s="41"/>
      <c r="L5064" s="42"/>
      <c r="M5064" s="43"/>
    </row>
    <row r="5065" spans="1:13" ht="12.75" customHeight="1">
      <c r="A5065" s="42"/>
      <c r="B5065" s="50"/>
      <c r="C5065" s="39"/>
      <c r="D5065" s="38"/>
      <c r="E5065" s="40"/>
      <c r="F5065" s="41"/>
      <c r="G5065" s="41"/>
      <c r="H5065" s="41"/>
      <c r="I5065" s="41"/>
      <c r="J5065" s="41"/>
      <c r="K5065" s="41"/>
      <c r="L5065" s="42"/>
      <c r="M5065" s="43"/>
    </row>
    <row r="5066" spans="1:13" ht="12.75" customHeight="1">
      <c r="A5066" s="42"/>
      <c r="B5066" s="50"/>
      <c r="C5066" s="39"/>
      <c r="D5066" s="38"/>
      <c r="E5066" s="40"/>
      <c r="F5066" s="41"/>
      <c r="G5066" s="41"/>
      <c r="H5066" s="41"/>
      <c r="I5066" s="41"/>
      <c r="J5066" s="41"/>
      <c r="K5066" s="41"/>
      <c r="L5066" s="42"/>
      <c r="M5066" s="43"/>
    </row>
    <row r="5067" spans="1:13" ht="12.75" customHeight="1">
      <c r="A5067" s="42"/>
      <c r="B5067" s="50"/>
      <c r="C5067" s="39"/>
      <c r="D5067" s="38"/>
      <c r="E5067" s="40"/>
      <c r="F5067" s="41"/>
      <c r="G5067" s="41"/>
      <c r="H5067" s="41"/>
      <c r="I5067" s="41"/>
      <c r="J5067" s="41"/>
      <c r="K5067" s="41"/>
      <c r="L5067" s="42"/>
      <c r="M5067" s="43"/>
    </row>
    <row r="5068" spans="1:13" ht="12.75" customHeight="1">
      <c r="A5068" s="42"/>
      <c r="B5068" s="50"/>
      <c r="C5068" s="39"/>
      <c r="D5068" s="38"/>
      <c r="E5068" s="40"/>
      <c r="F5068" s="41"/>
      <c r="G5068" s="41"/>
      <c r="H5068" s="41"/>
      <c r="I5068" s="41"/>
      <c r="J5068" s="41"/>
      <c r="K5068" s="41"/>
      <c r="L5068" s="42"/>
      <c r="M5068" s="43"/>
    </row>
    <row r="5069" spans="1:13" ht="12.75" customHeight="1">
      <c r="A5069" s="42"/>
      <c r="B5069" s="50"/>
      <c r="C5069" s="39"/>
      <c r="D5069" s="38"/>
      <c r="E5069" s="49"/>
      <c r="F5069" s="41"/>
      <c r="G5069" s="41"/>
      <c r="H5069" s="41"/>
      <c r="I5069" s="41"/>
      <c r="J5069" s="41"/>
      <c r="K5069" s="41"/>
      <c r="L5069" s="42"/>
      <c r="M5069" s="43"/>
    </row>
    <row r="5070" spans="1:13" ht="12.75" customHeight="1">
      <c r="A5070" s="42"/>
      <c r="B5070" s="50"/>
      <c r="C5070" s="39"/>
      <c r="D5070" s="38"/>
      <c r="E5070" s="40"/>
      <c r="F5070" s="41"/>
      <c r="G5070" s="41"/>
      <c r="H5070" s="41"/>
      <c r="I5070" s="41"/>
      <c r="J5070" s="41"/>
      <c r="K5070" s="41"/>
      <c r="L5070" s="42"/>
      <c r="M5070" s="43"/>
    </row>
    <row r="5071" spans="1:13" ht="12.75" customHeight="1">
      <c r="A5071" s="42"/>
      <c r="B5071" s="50"/>
      <c r="C5071" s="39"/>
      <c r="D5071" s="38"/>
      <c r="E5071" s="40"/>
      <c r="F5071" s="41"/>
      <c r="G5071" s="41"/>
      <c r="H5071" s="41"/>
      <c r="I5071" s="41"/>
      <c r="J5071" s="41"/>
      <c r="K5071" s="41"/>
      <c r="L5071" s="42"/>
      <c r="M5071" s="43"/>
    </row>
    <row r="5072" spans="1:13" ht="12.75" customHeight="1">
      <c r="A5072" s="42"/>
      <c r="B5072" s="50"/>
      <c r="C5072" s="39"/>
      <c r="D5072" s="38"/>
      <c r="E5072" s="40"/>
      <c r="F5072" s="41"/>
      <c r="G5072" s="41"/>
      <c r="H5072" s="41"/>
      <c r="I5072" s="41"/>
      <c r="J5072" s="41"/>
      <c r="K5072" s="41"/>
      <c r="L5072" s="42"/>
      <c r="M5072" s="43"/>
    </row>
    <row r="5073" spans="1:13" ht="12.75" customHeight="1">
      <c r="A5073" s="42"/>
      <c r="B5073" s="50"/>
      <c r="C5073" s="39"/>
      <c r="D5073" s="38"/>
      <c r="E5073" s="40"/>
      <c r="F5073" s="41"/>
      <c r="G5073" s="41"/>
      <c r="H5073" s="41"/>
      <c r="I5073" s="41"/>
      <c r="J5073" s="41"/>
      <c r="K5073" s="41"/>
      <c r="L5073" s="42"/>
      <c r="M5073" s="43"/>
    </row>
    <row r="5074" spans="1:13" ht="12.75" customHeight="1">
      <c r="A5074" s="42"/>
      <c r="B5074" s="50"/>
      <c r="C5074" s="39"/>
      <c r="D5074" s="38"/>
      <c r="E5074" s="40"/>
      <c r="F5074" s="41"/>
      <c r="G5074" s="41"/>
      <c r="H5074" s="41"/>
      <c r="I5074" s="41"/>
      <c r="J5074" s="41"/>
      <c r="K5074" s="41"/>
      <c r="L5074" s="42"/>
      <c r="M5074" s="43"/>
    </row>
    <row r="5075" spans="1:13" ht="12.75" customHeight="1">
      <c r="A5075" s="42"/>
      <c r="B5075" s="50"/>
      <c r="C5075" s="39"/>
      <c r="D5075" s="38"/>
      <c r="E5075" s="40"/>
      <c r="F5075" s="41"/>
      <c r="G5075" s="41"/>
      <c r="H5075" s="41"/>
      <c r="I5075" s="41"/>
      <c r="J5075" s="41"/>
      <c r="K5075" s="41"/>
      <c r="L5075" s="42"/>
      <c r="M5075" s="43"/>
    </row>
    <row r="5076" spans="1:13" ht="12.75" customHeight="1">
      <c r="A5076" s="42"/>
      <c r="B5076" s="50"/>
      <c r="C5076" s="39"/>
      <c r="D5076" s="38"/>
      <c r="E5076" s="40"/>
      <c r="F5076" s="41"/>
      <c r="G5076" s="41"/>
      <c r="H5076" s="41"/>
      <c r="I5076" s="41"/>
      <c r="J5076" s="41"/>
      <c r="K5076" s="41"/>
      <c r="L5076" s="42"/>
      <c r="M5076" s="43"/>
    </row>
    <row r="5077" spans="1:13" ht="12.75" customHeight="1">
      <c r="A5077" s="42"/>
      <c r="B5077" s="50"/>
      <c r="C5077" s="39"/>
      <c r="D5077" s="38"/>
      <c r="E5077" s="40"/>
      <c r="F5077" s="41"/>
      <c r="G5077" s="41"/>
      <c r="H5077" s="41"/>
      <c r="I5077" s="41"/>
      <c r="J5077" s="41"/>
      <c r="K5077" s="41"/>
      <c r="L5077" s="42"/>
      <c r="M5077" s="43"/>
    </row>
    <row r="5078" spans="1:13" ht="12.75" customHeight="1">
      <c r="A5078" s="42"/>
      <c r="B5078" s="50"/>
      <c r="C5078" s="39"/>
      <c r="D5078" s="38"/>
      <c r="E5078" s="40"/>
      <c r="F5078" s="41"/>
      <c r="G5078" s="41"/>
      <c r="H5078" s="41"/>
      <c r="I5078" s="41"/>
      <c r="J5078" s="41"/>
      <c r="K5078" s="41"/>
      <c r="L5078" s="42"/>
      <c r="M5078" s="43"/>
    </row>
    <row r="5079" spans="1:13" ht="12.75" customHeight="1">
      <c r="A5079" s="42"/>
      <c r="B5079" s="50"/>
      <c r="C5079" s="39"/>
      <c r="D5079" s="38"/>
      <c r="E5079" s="40"/>
      <c r="F5079" s="41"/>
      <c r="G5079" s="41"/>
      <c r="H5079" s="41"/>
      <c r="I5079" s="41"/>
      <c r="J5079" s="41"/>
      <c r="K5079" s="41"/>
      <c r="L5079" s="42"/>
      <c r="M5079" s="43"/>
    </row>
    <row r="5080" spans="1:13" ht="12.75" customHeight="1">
      <c r="A5080" s="42"/>
      <c r="B5080" s="50"/>
      <c r="C5080" s="39"/>
      <c r="D5080" s="38"/>
      <c r="E5080" s="40"/>
      <c r="F5080" s="41"/>
      <c r="G5080" s="41"/>
      <c r="H5080" s="41"/>
      <c r="I5080" s="41"/>
      <c r="J5080" s="41"/>
      <c r="K5080" s="41"/>
      <c r="L5080" s="42"/>
      <c r="M5080" s="43"/>
    </row>
    <row r="5081" spans="1:13" ht="12.75" customHeight="1">
      <c r="A5081" s="42"/>
      <c r="B5081" s="50"/>
      <c r="C5081" s="39"/>
      <c r="D5081" s="38"/>
      <c r="E5081" s="40"/>
      <c r="F5081" s="41"/>
      <c r="G5081" s="41"/>
      <c r="H5081" s="41"/>
      <c r="I5081" s="41"/>
      <c r="J5081" s="41"/>
      <c r="K5081" s="41"/>
      <c r="L5081" s="42"/>
      <c r="M5081" s="43"/>
    </row>
    <row r="5082" spans="1:13" ht="12.75" customHeight="1">
      <c r="A5082" s="42"/>
      <c r="B5082" s="50"/>
      <c r="C5082" s="39"/>
      <c r="D5082" s="38"/>
      <c r="E5082" s="40"/>
      <c r="F5082" s="41"/>
      <c r="G5082" s="41"/>
      <c r="H5082" s="41"/>
      <c r="I5082" s="41"/>
      <c r="J5082" s="41"/>
      <c r="K5082" s="41"/>
      <c r="L5082" s="42"/>
      <c r="M5082" s="43"/>
    </row>
    <row r="5083" spans="1:13" ht="12.75" customHeight="1">
      <c r="A5083" s="42"/>
      <c r="B5083" s="50"/>
      <c r="C5083" s="39"/>
      <c r="D5083" s="38"/>
      <c r="E5083" s="40"/>
      <c r="F5083" s="41"/>
      <c r="G5083" s="41"/>
      <c r="H5083" s="41"/>
      <c r="I5083" s="41"/>
      <c r="J5083" s="41"/>
      <c r="K5083" s="41"/>
      <c r="L5083" s="42"/>
      <c r="M5083" s="43"/>
    </row>
    <row r="5084" spans="1:13" ht="12.75" customHeight="1">
      <c r="A5084" s="42"/>
      <c r="B5084" s="50"/>
      <c r="C5084" s="39"/>
      <c r="D5084" s="38"/>
      <c r="E5084" s="40"/>
      <c r="F5084" s="41"/>
      <c r="G5084" s="41"/>
      <c r="H5084" s="41"/>
      <c r="I5084" s="41"/>
      <c r="J5084" s="41"/>
      <c r="K5084" s="41"/>
      <c r="L5084" s="42"/>
      <c r="M5084" s="43"/>
    </row>
    <row r="5085" spans="1:13" ht="12.75" customHeight="1">
      <c r="A5085" s="42"/>
      <c r="B5085" s="50"/>
      <c r="C5085" s="39"/>
      <c r="D5085" s="38"/>
      <c r="E5085" s="40"/>
      <c r="F5085" s="41"/>
      <c r="G5085" s="41"/>
      <c r="H5085" s="41"/>
      <c r="I5085" s="41"/>
      <c r="J5085" s="41"/>
      <c r="K5085" s="41"/>
      <c r="L5085" s="42"/>
      <c r="M5085" s="43"/>
    </row>
    <row r="5086" spans="1:13" ht="12.75" customHeight="1">
      <c r="A5086" s="42"/>
      <c r="B5086" s="50"/>
      <c r="C5086" s="39"/>
      <c r="D5086" s="38"/>
      <c r="E5086" s="40"/>
      <c r="F5086" s="41"/>
      <c r="G5086" s="41"/>
      <c r="H5086" s="41"/>
      <c r="I5086" s="41"/>
      <c r="J5086" s="41"/>
      <c r="K5086" s="41"/>
      <c r="L5086" s="42"/>
      <c r="M5086" s="43"/>
    </row>
    <row r="5087" spans="1:13" ht="12.75" customHeight="1">
      <c r="A5087" s="42"/>
      <c r="B5087" s="50"/>
      <c r="C5087" s="39"/>
      <c r="D5087" s="38"/>
      <c r="E5087" s="40"/>
      <c r="F5087" s="41"/>
      <c r="G5087" s="41"/>
      <c r="H5087" s="41"/>
      <c r="I5087" s="41"/>
      <c r="J5087" s="41"/>
      <c r="K5087" s="41"/>
      <c r="L5087" s="42"/>
      <c r="M5087" s="43"/>
    </row>
    <row r="5088" spans="1:13" ht="12.75" customHeight="1">
      <c r="A5088" s="42"/>
      <c r="B5088" s="50"/>
      <c r="C5088" s="39"/>
      <c r="D5088" s="38"/>
      <c r="E5088" s="40"/>
      <c r="F5088" s="41"/>
      <c r="G5088" s="41"/>
      <c r="H5088" s="41"/>
      <c r="I5088" s="41"/>
      <c r="J5088" s="41"/>
      <c r="K5088" s="41"/>
      <c r="L5088" s="42"/>
      <c r="M5088" s="43"/>
    </row>
    <row r="5089" spans="1:13" ht="12.75" customHeight="1">
      <c r="A5089" s="42"/>
      <c r="B5089" s="50"/>
      <c r="C5089" s="39"/>
      <c r="D5089" s="38"/>
      <c r="E5089" s="40"/>
      <c r="F5089" s="41"/>
      <c r="G5089" s="41"/>
      <c r="H5089" s="41"/>
      <c r="I5089" s="41"/>
      <c r="J5089" s="41"/>
      <c r="K5089" s="41"/>
      <c r="L5089" s="42"/>
      <c r="M5089" s="43"/>
    </row>
    <row r="5090" spans="1:13" ht="12.75" customHeight="1">
      <c r="A5090" s="42"/>
      <c r="B5090" s="50"/>
      <c r="C5090" s="39"/>
      <c r="D5090" s="38"/>
      <c r="E5090" s="49"/>
      <c r="F5090" s="41"/>
      <c r="G5090" s="41"/>
      <c r="H5090" s="41"/>
      <c r="I5090" s="41"/>
      <c r="J5090" s="41"/>
      <c r="K5090" s="41"/>
      <c r="L5090" s="42"/>
      <c r="M5090" s="43"/>
    </row>
    <row r="5091" spans="1:13" ht="12.75" customHeight="1">
      <c r="A5091" s="42"/>
      <c r="B5091" s="50"/>
      <c r="C5091" s="39"/>
      <c r="D5091" s="38"/>
      <c r="E5091" s="40"/>
      <c r="F5091" s="41"/>
      <c r="G5091" s="41"/>
      <c r="H5091" s="41"/>
      <c r="I5091" s="41"/>
      <c r="J5091" s="41"/>
      <c r="K5091" s="41"/>
      <c r="L5091" s="42"/>
      <c r="M5091" s="43"/>
    </row>
    <row r="5092" spans="1:13" ht="12.75" customHeight="1">
      <c r="A5092" s="42"/>
      <c r="B5092" s="50"/>
      <c r="C5092" s="39"/>
      <c r="D5092" s="38"/>
      <c r="E5092" s="40"/>
      <c r="F5092" s="41"/>
      <c r="G5092" s="41"/>
      <c r="H5092" s="41"/>
      <c r="I5092" s="41"/>
      <c r="J5092" s="41"/>
      <c r="K5092" s="41"/>
      <c r="L5092" s="42"/>
      <c r="M5092" s="43"/>
    </row>
    <row r="5093" spans="1:13" ht="12.75" customHeight="1">
      <c r="A5093" s="42"/>
      <c r="B5093" s="50"/>
      <c r="C5093" s="39"/>
      <c r="D5093" s="38"/>
      <c r="E5093" s="40"/>
      <c r="F5093" s="41"/>
      <c r="G5093" s="41"/>
      <c r="H5093" s="41"/>
      <c r="I5093" s="41"/>
      <c r="J5093" s="41"/>
      <c r="K5093" s="41"/>
      <c r="L5093" s="42"/>
      <c r="M5093" s="43"/>
    </row>
    <row r="5094" spans="1:13" ht="12.75" customHeight="1">
      <c r="A5094" s="42"/>
      <c r="B5094" s="50"/>
      <c r="C5094" s="39"/>
      <c r="D5094" s="38"/>
      <c r="E5094" s="40"/>
      <c r="F5094" s="41"/>
      <c r="G5094" s="41"/>
      <c r="H5094" s="41"/>
      <c r="I5094" s="41"/>
      <c r="J5094" s="41"/>
      <c r="K5094" s="41"/>
      <c r="L5094" s="42"/>
      <c r="M5094" s="43"/>
    </row>
    <row r="5095" spans="1:13" ht="12.75" customHeight="1">
      <c r="A5095" s="42"/>
      <c r="B5095" s="50"/>
      <c r="C5095" s="39"/>
      <c r="D5095" s="38"/>
      <c r="E5095" s="40"/>
      <c r="F5095" s="41"/>
      <c r="G5095" s="41"/>
      <c r="H5095" s="41"/>
      <c r="I5095" s="41"/>
      <c r="J5095" s="41"/>
      <c r="K5095" s="41"/>
      <c r="L5095" s="42"/>
      <c r="M5095" s="43"/>
    </row>
    <row r="5096" spans="1:13" ht="12.75" customHeight="1">
      <c r="A5096" s="42"/>
      <c r="B5096" s="50"/>
      <c r="C5096" s="39"/>
      <c r="D5096" s="38"/>
      <c r="E5096" s="40"/>
      <c r="F5096" s="41"/>
      <c r="G5096" s="41"/>
      <c r="H5096" s="41"/>
      <c r="I5096" s="41"/>
      <c r="J5096" s="41"/>
      <c r="K5096" s="41"/>
      <c r="L5096" s="42"/>
      <c r="M5096" s="43"/>
    </row>
    <row r="5097" spans="1:13" ht="12.75" customHeight="1">
      <c r="A5097" s="42"/>
      <c r="B5097" s="50"/>
      <c r="C5097" s="39"/>
      <c r="D5097" s="38"/>
      <c r="E5097" s="40"/>
      <c r="F5097" s="41"/>
      <c r="G5097" s="41"/>
      <c r="H5097" s="41"/>
      <c r="I5097" s="41"/>
      <c r="J5097" s="41"/>
      <c r="K5097" s="41"/>
      <c r="L5097" s="42"/>
      <c r="M5097" s="43"/>
    </row>
    <row r="5098" spans="1:13" ht="12.75" customHeight="1">
      <c r="A5098" s="42"/>
      <c r="B5098" s="50"/>
      <c r="C5098" s="39"/>
      <c r="D5098" s="38"/>
      <c r="E5098" s="40"/>
      <c r="F5098" s="41"/>
      <c r="G5098" s="41"/>
      <c r="H5098" s="41"/>
      <c r="I5098" s="41"/>
      <c r="J5098" s="41"/>
      <c r="K5098" s="41"/>
      <c r="L5098" s="42"/>
      <c r="M5098" s="43"/>
    </row>
    <row r="5099" spans="1:13" ht="12.75" customHeight="1">
      <c r="A5099" s="42"/>
      <c r="B5099" s="50"/>
      <c r="C5099" s="39"/>
      <c r="D5099" s="38"/>
      <c r="E5099" s="40"/>
      <c r="F5099" s="41"/>
      <c r="G5099" s="41"/>
      <c r="H5099" s="41"/>
      <c r="I5099" s="41"/>
      <c r="J5099" s="41"/>
      <c r="K5099" s="41"/>
      <c r="L5099" s="42"/>
      <c r="M5099" s="43"/>
    </row>
    <row r="5100" spans="1:13" ht="12.75" customHeight="1">
      <c r="A5100" s="42"/>
      <c r="B5100" s="50"/>
      <c r="C5100" s="39"/>
      <c r="D5100" s="38"/>
      <c r="E5100" s="40"/>
      <c r="F5100" s="41"/>
      <c r="G5100" s="41"/>
      <c r="H5100" s="41"/>
      <c r="I5100" s="41"/>
      <c r="J5100" s="41"/>
      <c r="K5100" s="41"/>
      <c r="L5100" s="42"/>
      <c r="M5100" s="43"/>
    </row>
    <row r="5101" spans="1:13" ht="12.75" customHeight="1">
      <c r="A5101" s="42"/>
      <c r="B5101" s="50"/>
      <c r="C5101" s="39"/>
      <c r="D5101" s="38"/>
      <c r="E5101" s="40"/>
      <c r="F5101" s="41"/>
      <c r="G5101" s="41"/>
      <c r="H5101" s="41"/>
      <c r="I5101" s="41"/>
      <c r="J5101" s="41"/>
      <c r="K5101" s="41"/>
      <c r="L5101" s="42"/>
      <c r="M5101" s="43"/>
    </row>
    <row r="5102" spans="1:13" ht="12.75" customHeight="1">
      <c r="A5102" s="42"/>
      <c r="B5102" s="50"/>
      <c r="C5102" s="39"/>
      <c r="D5102" s="38"/>
      <c r="E5102" s="40"/>
      <c r="F5102" s="41"/>
      <c r="G5102" s="41"/>
      <c r="H5102" s="41"/>
      <c r="I5102" s="41"/>
      <c r="J5102" s="41"/>
      <c r="K5102" s="41"/>
      <c r="L5102" s="42"/>
      <c r="M5102" s="43"/>
    </row>
    <row r="5103" spans="1:13" ht="12.75" customHeight="1">
      <c r="A5103" s="42"/>
      <c r="B5103" s="50"/>
      <c r="C5103" s="39"/>
      <c r="D5103" s="38"/>
      <c r="E5103" s="40"/>
      <c r="F5103" s="41"/>
      <c r="G5103" s="41"/>
      <c r="H5103" s="41"/>
      <c r="I5103" s="41"/>
      <c r="J5103" s="41"/>
      <c r="K5103" s="41"/>
      <c r="L5103" s="42"/>
      <c r="M5103" s="43"/>
    </row>
    <row r="5104" spans="1:13" ht="12.75" customHeight="1">
      <c r="A5104" s="42"/>
      <c r="B5104" s="50"/>
      <c r="C5104" s="39"/>
      <c r="D5104" s="38"/>
      <c r="E5104" s="40"/>
      <c r="F5104" s="41"/>
      <c r="G5104" s="41"/>
      <c r="H5104" s="41"/>
      <c r="I5104" s="41"/>
      <c r="J5104" s="41"/>
      <c r="K5104" s="41"/>
      <c r="L5104" s="42"/>
      <c r="M5104" s="43"/>
    </row>
    <row r="5105" spans="1:13" ht="12.75" customHeight="1">
      <c r="A5105" s="42"/>
      <c r="B5105" s="50"/>
      <c r="C5105" s="39"/>
      <c r="D5105" s="38"/>
      <c r="E5105" s="40"/>
      <c r="F5105" s="41"/>
      <c r="G5105" s="41"/>
      <c r="H5105" s="41"/>
      <c r="I5105" s="41"/>
      <c r="J5105" s="41"/>
      <c r="K5105" s="41"/>
      <c r="L5105" s="42"/>
      <c r="M5105" s="43"/>
    </row>
    <row r="5106" spans="1:13" ht="12.75" customHeight="1">
      <c r="A5106" s="42"/>
      <c r="B5106" s="50"/>
      <c r="C5106" s="39"/>
      <c r="D5106" s="38"/>
      <c r="E5106" s="40"/>
      <c r="F5106" s="41"/>
      <c r="G5106" s="41"/>
      <c r="H5106" s="41"/>
      <c r="I5106" s="41"/>
      <c r="J5106" s="41"/>
      <c r="K5106" s="41"/>
      <c r="L5106" s="42"/>
      <c r="M5106" s="43"/>
    </row>
    <row r="5107" spans="1:13" ht="12.75" customHeight="1">
      <c r="A5107" s="42"/>
      <c r="B5107" s="50"/>
      <c r="C5107" s="39"/>
      <c r="D5107" s="38"/>
      <c r="E5107" s="40"/>
      <c r="F5107" s="41"/>
      <c r="G5107" s="41"/>
      <c r="H5107" s="41"/>
      <c r="I5107" s="41"/>
      <c r="J5107" s="41"/>
      <c r="K5107" s="41"/>
      <c r="L5107" s="42"/>
      <c r="M5107" s="43"/>
    </row>
    <row r="5108" spans="1:13" ht="12.75" customHeight="1">
      <c r="A5108" s="42"/>
      <c r="B5108" s="50"/>
      <c r="C5108" s="39"/>
      <c r="D5108" s="38"/>
      <c r="E5108" s="40"/>
      <c r="F5108" s="41"/>
      <c r="G5108" s="41"/>
      <c r="H5108" s="41"/>
      <c r="I5108" s="41"/>
      <c r="J5108" s="41"/>
      <c r="K5108" s="41"/>
      <c r="L5108" s="42"/>
      <c r="M5108" s="43"/>
    </row>
    <row r="5109" spans="1:13" ht="12.75" customHeight="1">
      <c r="A5109" s="42"/>
      <c r="B5109" s="50"/>
      <c r="C5109" s="39"/>
      <c r="D5109" s="38"/>
      <c r="E5109" s="40"/>
      <c r="F5109" s="41"/>
      <c r="G5109" s="41"/>
      <c r="H5109" s="41"/>
      <c r="I5109" s="41"/>
      <c r="J5109" s="41"/>
      <c r="K5109" s="41"/>
      <c r="L5109" s="42"/>
      <c r="M5109" s="43"/>
    </row>
    <row r="5110" spans="1:13" ht="12.75" customHeight="1">
      <c r="A5110" s="42"/>
      <c r="B5110" s="50"/>
      <c r="C5110" s="39"/>
      <c r="D5110" s="38"/>
      <c r="E5110" s="40"/>
      <c r="F5110" s="41"/>
      <c r="G5110" s="41"/>
      <c r="H5110" s="41"/>
      <c r="I5110" s="41"/>
      <c r="J5110" s="41"/>
      <c r="K5110" s="41"/>
      <c r="L5110" s="42"/>
      <c r="M5110" s="43"/>
    </row>
    <row r="5111" spans="1:13" ht="12.75" customHeight="1">
      <c r="A5111" s="42"/>
      <c r="B5111" s="50"/>
      <c r="C5111" s="39"/>
      <c r="D5111" s="38"/>
      <c r="E5111" s="49"/>
      <c r="F5111" s="41"/>
      <c r="G5111" s="41"/>
      <c r="H5111" s="41"/>
      <c r="I5111" s="41"/>
      <c r="J5111" s="41"/>
      <c r="K5111" s="41"/>
      <c r="L5111" s="42"/>
      <c r="M5111" s="43"/>
    </row>
    <row r="5112" spans="1:13" ht="12.75" customHeight="1">
      <c r="A5112" s="42"/>
      <c r="B5112" s="50"/>
      <c r="C5112" s="39"/>
      <c r="D5112" s="38"/>
      <c r="E5112" s="40"/>
      <c r="F5112" s="41"/>
      <c r="G5112" s="41"/>
      <c r="H5112" s="41"/>
      <c r="I5112" s="41"/>
      <c r="J5112" s="41"/>
      <c r="K5112" s="41"/>
      <c r="L5112" s="42"/>
      <c r="M5112" s="43"/>
    </row>
    <row r="5113" spans="1:13" ht="12.75" customHeight="1">
      <c r="A5113" s="42"/>
      <c r="B5113" s="50"/>
      <c r="C5113" s="39"/>
      <c r="D5113" s="38"/>
      <c r="E5113" s="40"/>
      <c r="F5113" s="41"/>
      <c r="G5113" s="41"/>
      <c r="H5113" s="41"/>
      <c r="I5113" s="41"/>
      <c r="J5113" s="41"/>
      <c r="K5113" s="41"/>
      <c r="L5113" s="42"/>
      <c r="M5113" s="43"/>
    </row>
    <row r="5114" spans="1:13" ht="12.75" customHeight="1">
      <c r="A5114" s="42"/>
      <c r="B5114" s="50"/>
      <c r="C5114" s="39"/>
      <c r="D5114" s="38"/>
      <c r="E5114" s="40"/>
      <c r="F5114" s="41"/>
      <c r="G5114" s="41"/>
      <c r="H5114" s="41"/>
      <c r="I5114" s="41"/>
      <c r="J5114" s="41"/>
      <c r="K5114" s="41"/>
      <c r="L5114" s="42"/>
      <c r="M5114" s="43"/>
    </row>
    <row r="5115" spans="1:13" ht="12.75" customHeight="1">
      <c r="A5115" s="42"/>
      <c r="B5115" s="50"/>
      <c r="C5115" s="39"/>
      <c r="D5115" s="38"/>
      <c r="E5115" s="40"/>
      <c r="F5115" s="41"/>
      <c r="G5115" s="41"/>
      <c r="H5115" s="41"/>
      <c r="I5115" s="41"/>
      <c r="J5115" s="41"/>
      <c r="K5115" s="41"/>
      <c r="L5115" s="42"/>
      <c r="M5115" s="43"/>
    </row>
    <row r="5116" spans="1:13" ht="12.75" customHeight="1">
      <c r="A5116" s="42"/>
      <c r="B5116" s="50"/>
      <c r="C5116" s="39"/>
      <c r="D5116" s="38"/>
      <c r="E5116" s="40"/>
      <c r="F5116" s="41"/>
      <c r="G5116" s="41"/>
      <c r="H5116" s="41"/>
      <c r="I5116" s="41"/>
      <c r="J5116" s="41"/>
      <c r="K5116" s="41"/>
      <c r="L5116" s="42"/>
      <c r="M5116" s="43"/>
    </row>
    <row r="5117" spans="1:13" ht="12.75" customHeight="1">
      <c r="A5117" s="42"/>
      <c r="B5117" s="50"/>
      <c r="C5117" s="39"/>
      <c r="D5117" s="38"/>
      <c r="E5117" s="40"/>
      <c r="F5117" s="41"/>
      <c r="G5117" s="41"/>
      <c r="H5117" s="41"/>
      <c r="I5117" s="41"/>
      <c r="J5117" s="41"/>
      <c r="K5117" s="41"/>
      <c r="L5117" s="42"/>
      <c r="M5117" s="43"/>
    </row>
    <row r="5118" spans="1:13" ht="12.75" customHeight="1">
      <c r="A5118" s="42"/>
      <c r="B5118" s="50"/>
      <c r="C5118" s="39"/>
      <c r="D5118" s="38"/>
      <c r="E5118" s="40"/>
      <c r="F5118" s="41"/>
      <c r="G5118" s="41"/>
      <c r="H5118" s="41"/>
      <c r="I5118" s="41"/>
      <c r="J5118" s="41"/>
      <c r="K5118" s="41"/>
      <c r="L5118" s="42"/>
      <c r="M5118" s="43"/>
    </row>
    <row r="5119" spans="1:13" ht="12.75" customHeight="1">
      <c r="A5119" s="42"/>
      <c r="B5119" s="50"/>
      <c r="C5119" s="39"/>
      <c r="D5119" s="38"/>
      <c r="E5119" s="40"/>
      <c r="F5119" s="41"/>
      <c r="G5119" s="41"/>
      <c r="H5119" s="41"/>
      <c r="I5119" s="41"/>
      <c r="J5119" s="41"/>
      <c r="K5119" s="41"/>
      <c r="L5119" s="42"/>
      <c r="M5119" s="43"/>
    </row>
    <row r="5120" spans="1:13" ht="12.75" customHeight="1">
      <c r="A5120" s="42"/>
      <c r="B5120" s="50"/>
      <c r="C5120" s="39"/>
      <c r="D5120" s="38"/>
      <c r="E5120" s="40"/>
      <c r="F5120" s="41"/>
      <c r="G5120" s="41"/>
      <c r="H5120" s="41"/>
      <c r="I5120" s="41"/>
      <c r="J5120" s="41"/>
      <c r="K5120" s="41"/>
      <c r="L5120" s="42"/>
      <c r="M5120" s="43"/>
    </row>
    <row r="5121" spans="1:13" ht="12.75" customHeight="1">
      <c r="A5121" s="42"/>
      <c r="B5121" s="50"/>
      <c r="C5121" s="39"/>
      <c r="D5121" s="38"/>
      <c r="E5121" s="40"/>
      <c r="F5121" s="41"/>
      <c r="G5121" s="41"/>
      <c r="H5121" s="41"/>
      <c r="I5121" s="41"/>
      <c r="J5121" s="41"/>
      <c r="K5121" s="41"/>
      <c r="L5121" s="42"/>
      <c r="M5121" s="43"/>
    </row>
    <row r="5122" spans="1:13" ht="12.75" customHeight="1">
      <c r="A5122" s="42"/>
      <c r="B5122" s="50"/>
      <c r="C5122" s="39"/>
      <c r="D5122" s="38"/>
      <c r="E5122" s="40"/>
      <c r="F5122" s="41"/>
      <c r="G5122" s="41"/>
      <c r="H5122" s="41"/>
      <c r="I5122" s="41"/>
      <c r="J5122" s="41"/>
      <c r="K5122" s="41"/>
      <c r="L5122" s="42"/>
      <c r="M5122" s="43"/>
    </row>
    <row r="5123" spans="1:13" ht="12.75" customHeight="1">
      <c r="A5123" s="42"/>
      <c r="B5123" s="50"/>
      <c r="C5123" s="39"/>
      <c r="D5123" s="38"/>
      <c r="E5123" s="40"/>
      <c r="F5123" s="41"/>
      <c r="G5123" s="41"/>
      <c r="H5123" s="41"/>
      <c r="I5123" s="41"/>
      <c r="J5123" s="41"/>
      <c r="K5123" s="41"/>
      <c r="L5123" s="42"/>
      <c r="M5123" s="43"/>
    </row>
    <row r="5124" spans="1:13" ht="12.75" customHeight="1">
      <c r="A5124" s="42"/>
      <c r="B5124" s="50"/>
      <c r="C5124" s="39"/>
      <c r="D5124" s="38"/>
      <c r="E5124" s="40"/>
      <c r="F5124" s="41"/>
      <c r="G5124" s="41"/>
      <c r="H5124" s="41"/>
      <c r="I5124" s="41"/>
      <c r="J5124" s="41"/>
      <c r="K5124" s="41"/>
      <c r="L5124" s="42"/>
      <c r="M5124" s="43"/>
    </row>
    <row r="5125" spans="1:13" ht="12.75" customHeight="1">
      <c r="A5125" s="42"/>
      <c r="B5125" s="50"/>
      <c r="C5125" s="39"/>
      <c r="D5125" s="38"/>
      <c r="E5125" s="40"/>
      <c r="F5125" s="41"/>
      <c r="G5125" s="41"/>
      <c r="H5125" s="41"/>
      <c r="I5125" s="41"/>
      <c r="J5125" s="41"/>
      <c r="K5125" s="41"/>
      <c r="L5125" s="42"/>
      <c r="M5125" s="43"/>
    </row>
    <row r="5126" spans="1:13" ht="12.75" customHeight="1">
      <c r="A5126" s="42"/>
      <c r="B5126" s="50"/>
      <c r="C5126" s="39"/>
      <c r="D5126" s="38"/>
      <c r="E5126" s="40"/>
      <c r="F5126" s="41"/>
      <c r="G5126" s="41"/>
      <c r="H5126" s="41"/>
      <c r="I5126" s="41"/>
      <c r="J5126" s="41"/>
      <c r="K5126" s="41"/>
      <c r="L5126" s="42"/>
      <c r="M5126" s="43"/>
    </row>
    <row r="5127" spans="1:13" ht="12.75" customHeight="1">
      <c r="A5127" s="42"/>
      <c r="B5127" s="50"/>
      <c r="C5127" s="39"/>
      <c r="D5127" s="38"/>
      <c r="E5127" s="40"/>
      <c r="F5127" s="41"/>
      <c r="G5127" s="41"/>
      <c r="H5127" s="41"/>
      <c r="I5127" s="41"/>
      <c r="J5127" s="41"/>
      <c r="K5127" s="41"/>
      <c r="L5127" s="42"/>
      <c r="M5127" s="43"/>
    </row>
    <row r="5128" spans="1:13" ht="12.75" customHeight="1">
      <c r="A5128" s="42"/>
      <c r="B5128" s="50"/>
      <c r="C5128" s="39"/>
      <c r="D5128" s="38"/>
      <c r="E5128" s="40"/>
      <c r="F5128" s="41"/>
      <c r="G5128" s="41"/>
      <c r="H5128" s="41"/>
      <c r="I5128" s="41"/>
      <c r="J5128" s="41"/>
      <c r="K5128" s="41"/>
      <c r="L5128" s="42"/>
      <c r="M5128" s="43"/>
    </row>
    <row r="5129" spans="1:13" ht="12.75" customHeight="1">
      <c r="A5129" s="42"/>
      <c r="B5129" s="50"/>
      <c r="C5129" s="39"/>
      <c r="D5129" s="38"/>
      <c r="E5129" s="40"/>
      <c r="F5129" s="41"/>
      <c r="G5129" s="41"/>
      <c r="H5129" s="41"/>
      <c r="I5129" s="41"/>
      <c r="J5129" s="41"/>
      <c r="K5129" s="41"/>
      <c r="L5129" s="42"/>
      <c r="M5129" s="43"/>
    </row>
    <row r="5130" spans="1:13" ht="12.75" customHeight="1">
      <c r="A5130" s="42"/>
      <c r="B5130" s="50"/>
      <c r="C5130" s="39"/>
      <c r="D5130" s="38"/>
      <c r="E5130" s="40"/>
      <c r="F5130" s="41"/>
      <c r="G5130" s="41"/>
      <c r="H5130" s="41"/>
      <c r="I5130" s="41"/>
      <c r="J5130" s="41"/>
      <c r="K5130" s="41"/>
      <c r="L5130" s="42"/>
      <c r="M5130" s="43"/>
    </row>
    <row r="5131" spans="1:13" ht="12.75" customHeight="1">
      <c r="A5131" s="42"/>
      <c r="B5131" s="50"/>
      <c r="C5131" s="39"/>
      <c r="D5131" s="38"/>
      <c r="E5131" s="40"/>
      <c r="F5131" s="41"/>
      <c r="G5131" s="41"/>
      <c r="H5131" s="41"/>
      <c r="I5131" s="41"/>
      <c r="J5131" s="41"/>
      <c r="K5131" s="41"/>
      <c r="L5131" s="42"/>
      <c r="M5131" s="43"/>
    </row>
    <row r="5132" spans="1:13" ht="12.75" customHeight="1">
      <c r="A5132" s="42"/>
      <c r="B5132" s="50"/>
      <c r="C5132" s="39"/>
      <c r="D5132" s="38"/>
      <c r="E5132" s="49"/>
      <c r="F5132" s="41"/>
      <c r="G5132" s="41"/>
      <c r="H5132" s="41"/>
      <c r="I5132" s="41"/>
      <c r="J5132" s="41"/>
      <c r="K5132" s="41"/>
      <c r="L5132" s="42"/>
      <c r="M5132" s="43"/>
    </row>
    <row r="5133" spans="1:13" ht="12.75" customHeight="1">
      <c r="A5133" s="42"/>
      <c r="B5133" s="50"/>
      <c r="C5133" s="39"/>
      <c r="D5133" s="38"/>
      <c r="E5133" s="40"/>
      <c r="F5133" s="41"/>
      <c r="G5133" s="41"/>
      <c r="H5133" s="41"/>
      <c r="I5133" s="41"/>
      <c r="J5133" s="41"/>
      <c r="K5133" s="41"/>
      <c r="L5133" s="42"/>
      <c r="M5133" s="43"/>
    </row>
    <row r="5134" spans="1:13" ht="12.75" customHeight="1">
      <c r="A5134" s="42"/>
      <c r="B5134" s="50"/>
      <c r="C5134" s="39"/>
      <c r="D5134" s="38"/>
      <c r="E5134" s="40"/>
      <c r="F5134" s="41"/>
      <c r="G5134" s="41"/>
      <c r="H5134" s="41"/>
      <c r="I5134" s="41"/>
      <c r="J5134" s="41"/>
      <c r="K5134" s="41"/>
      <c r="L5134" s="42"/>
      <c r="M5134" s="43"/>
    </row>
    <row r="5135" spans="1:13" ht="12.75" customHeight="1">
      <c r="A5135" s="42"/>
      <c r="B5135" s="50"/>
      <c r="C5135" s="39"/>
      <c r="D5135" s="38"/>
      <c r="E5135" s="40"/>
      <c r="F5135" s="41"/>
      <c r="G5135" s="41"/>
      <c r="H5135" s="41"/>
      <c r="I5135" s="41"/>
      <c r="J5135" s="41"/>
      <c r="K5135" s="41"/>
      <c r="L5135" s="42"/>
      <c r="M5135" s="43"/>
    </row>
    <row r="5136" spans="1:13" ht="12.75" customHeight="1">
      <c r="A5136" s="42"/>
      <c r="B5136" s="50"/>
      <c r="C5136" s="39"/>
      <c r="D5136" s="38"/>
      <c r="E5136" s="40"/>
      <c r="F5136" s="41"/>
      <c r="G5136" s="41"/>
      <c r="H5136" s="41"/>
      <c r="I5136" s="41"/>
      <c r="J5136" s="41"/>
      <c r="K5136" s="41"/>
      <c r="L5136" s="42"/>
      <c r="M5136" s="43"/>
    </row>
    <row r="5137" spans="1:13" ht="12.75" customHeight="1">
      <c r="A5137" s="42"/>
      <c r="B5137" s="50"/>
      <c r="C5137" s="39"/>
      <c r="D5137" s="38"/>
      <c r="E5137" s="40"/>
      <c r="F5137" s="41"/>
      <c r="G5137" s="41"/>
      <c r="H5137" s="41"/>
      <c r="I5137" s="41"/>
      <c r="J5137" s="41"/>
      <c r="K5137" s="41"/>
      <c r="L5137" s="42"/>
      <c r="M5137" s="43"/>
    </row>
    <row r="5138" spans="1:13" ht="12.75" customHeight="1">
      <c r="A5138" s="42"/>
      <c r="B5138" s="50"/>
      <c r="C5138" s="39"/>
      <c r="D5138" s="38"/>
      <c r="E5138" s="40"/>
      <c r="F5138" s="41"/>
      <c r="G5138" s="41"/>
      <c r="H5138" s="41"/>
      <c r="I5138" s="41"/>
      <c r="J5138" s="41"/>
      <c r="K5138" s="41"/>
      <c r="L5138" s="42"/>
      <c r="M5138" s="43"/>
    </row>
    <row r="5139" spans="1:13" ht="12.75" customHeight="1">
      <c r="A5139" s="42"/>
      <c r="B5139" s="50"/>
      <c r="C5139" s="39"/>
      <c r="D5139" s="38"/>
      <c r="E5139" s="40"/>
      <c r="F5139" s="41"/>
      <c r="G5139" s="41"/>
      <c r="H5139" s="41"/>
      <c r="I5139" s="41"/>
      <c r="J5139" s="41"/>
      <c r="K5139" s="41"/>
      <c r="L5139" s="42"/>
      <c r="M5139" s="43"/>
    </row>
    <row r="5140" spans="1:13" ht="12.75" customHeight="1">
      <c r="A5140" s="42"/>
      <c r="B5140" s="50"/>
      <c r="C5140" s="39"/>
      <c r="D5140" s="38"/>
      <c r="E5140" s="40"/>
      <c r="F5140" s="41"/>
      <c r="G5140" s="41"/>
      <c r="H5140" s="41"/>
      <c r="I5140" s="41"/>
      <c r="J5140" s="41"/>
      <c r="K5140" s="41"/>
      <c r="L5140" s="42"/>
      <c r="M5140" s="43"/>
    </row>
    <row r="5141" spans="1:13" ht="12.75" customHeight="1">
      <c r="A5141" s="42"/>
      <c r="B5141" s="50"/>
      <c r="C5141" s="39"/>
      <c r="D5141" s="38"/>
      <c r="E5141" s="40"/>
      <c r="F5141" s="41"/>
      <c r="G5141" s="41"/>
      <c r="H5141" s="41"/>
      <c r="I5141" s="41"/>
      <c r="J5141" s="41"/>
      <c r="K5141" s="41"/>
      <c r="L5141" s="42"/>
      <c r="M5141" s="43"/>
    </row>
    <row r="5142" spans="1:13" ht="12.75" customHeight="1">
      <c r="A5142" s="42"/>
      <c r="B5142" s="50"/>
      <c r="C5142" s="39"/>
      <c r="D5142" s="38"/>
      <c r="E5142" s="40"/>
      <c r="F5142" s="41"/>
      <c r="G5142" s="41"/>
      <c r="H5142" s="41"/>
      <c r="I5142" s="41"/>
      <c r="J5142" s="41"/>
      <c r="K5142" s="41"/>
      <c r="L5142" s="42"/>
      <c r="M5142" s="43"/>
    </row>
    <row r="5143" spans="1:13" ht="12.75" customHeight="1">
      <c r="A5143" s="42"/>
      <c r="B5143" s="50"/>
      <c r="C5143" s="39"/>
      <c r="D5143" s="38"/>
      <c r="E5143" s="40"/>
      <c r="F5143" s="41"/>
      <c r="G5143" s="41"/>
      <c r="H5143" s="41"/>
      <c r="I5143" s="41"/>
      <c r="J5143" s="41"/>
      <c r="K5143" s="41"/>
      <c r="L5143" s="42"/>
      <c r="M5143" s="43"/>
    </row>
    <row r="5144" spans="1:13" ht="12.75" customHeight="1">
      <c r="A5144" s="42"/>
      <c r="B5144" s="50"/>
      <c r="C5144" s="39"/>
      <c r="D5144" s="38"/>
      <c r="E5144" s="40"/>
      <c r="F5144" s="41"/>
      <c r="G5144" s="41"/>
      <c r="H5144" s="41"/>
      <c r="I5144" s="41"/>
      <c r="J5144" s="41"/>
      <c r="K5144" s="41"/>
      <c r="L5144" s="42"/>
      <c r="M5144" s="43"/>
    </row>
    <row r="5145" spans="1:13" ht="12.75" customHeight="1">
      <c r="A5145" s="42"/>
      <c r="B5145" s="50"/>
      <c r="C5145" s="39"/>
      <c r="D5145" s="38"/>
      <c r="E5145" s="40"/>
      <c r="F5145" s="41"/>
      <c r="G5145" s="41"/>
      <c r="H5145" s="41"/>
      <c r="I5145" s="41"/>
      <c r="J5145" s="41"/>
      <c r="K5145" s="41"/>
      <c r="L5145" s="42"/>
      <c r="M5145" s="43"/>
    </row>
    <row r="5146" spans="1:13" ht="12.75" customHeight="1">
      <c r="A5146" s="42"/>
      <c r="B5146" s="50"/>
      <c r="C5146" s="39"/>
      <c r="D5146" s="38"/>
      <c r="E5146" s="40"/>
      <c r="F5146" s="41"/>
      <c r="G5146" s="41"/>
      <c r="H5146" s="41"/>
      <c r="I5146" s="41"/>
      <c r="J5146" s="41"/>
      <c r="K5146" s="41"/>
      <c r="L5146" s="42"/>
      <c r="M5146" s="43"/>
    </row>
    <row r="5147" spans="1:13" ht="12.75" customHeight="1">
      <c r="A5147" s="42"/>
      <c r="B5147" s="50"/>
      <c r="C5147" s="39"/>
      <c r="D5147" s="38"/>
      <c r="E5147" s="40"/>
      <c r="F5147" s="41"/>
      <c r="G5147" s="41"/>
      <c r="H5147" s="41"/>
      <c r="I5147" s="41"/>
      <c r="J5147" s="41"/>
      <c r="K5147" s="41"/>
      <c r="L5147" s="42"/>
      <c r="M5147" s="43"/>
    </row>
    <row r="5148" spans="1:13" ht="12.75" customHeight="1">
      <c r="A5148" s="42"/>
      <c r="B5148" s="50"/>
      <c r="C5148" s="39"/>
      <c r="D5148" s="38"/>
      <c r="E5148" s="40"/>
      <c r="F5148" s="41"/>
      <c r="G5148" s="41"/>
      <c r="H5148" s="41"/>
      <c r="I5148" s="41"/>
      <c r="J5148" s="41"/>
      <c r="K5148" s="41"/>
      <c r="L5148" s="42"/>
      <c r="M5148" s="43"/>
    </row>
    <row r="5149" spans="1:13" ht="12.75" customHeight="1">
      <c r="A5149" s="42"/>
      <c r="B5149" s="50"/>
      <c r="C5149" s="39"/>
      <c r="D5149" s="38"/>
      <c r="E5149" s="40"/>
      <c r="F5149" s="41"/>
      <c r="G5149" s="41"/>
      <c r="H5149" s="41"/>
      <c r="I5149" s="41"/>
      <c r="J5149" s="41"/>
      <c r="K5149" s="41"/>
      <c r="L5149" s="42"/>
      <c r="M5149" s="43"/>
    </row>
    <row r="5150" spans="1:13" ht="12.75" customHeight="1">
      <c r="A5150" s="42"/>
      <c r="B5150" s="50"/>
      <c r="C5150" s="39"/>
      <c r="D5150" s="38"/>
      <c r="E5150" s="40"/>
      <c r="F5150" s="41"/>
      <c r="G5150" s="41"/>
      <c r="H5150" s="41"/>
      <c r="I5150" s="41"/>
      <c r="J5150" s="41"/>
      <c r="K5150" s="41"/>
      <c r="L5150" s="42"/>
      <c r="M5150" s="43"/>
    </row>
    <row r="5151" spans="1:13" ht="12.75" customHeight="1">
      <c r="A5151" s="42"/>
      <c r="B5151" s="50"/>
      <c r="C5151" s="39"/>
      <c r="D5151" s="38"/>
      <c r="E5151" s="40"/>
      <c r="F5151" s="41"/>
      <c r="G5151" s="41"/>
      <c r="H5151" s="41"/>
      <c r="I5151" s="41"/>
      <c r="J5151" s="41"/>
      <c r="K5151" s="41"/>
      <c r="L5151" s="42"/>
      <c r="M5151" s="43"/>
    </row>
    <row r="5152" spans="1:13" ht="12.75" customHeight="1">
      <c r="A5152" s="42"/>
      <c r="B5152" s="50"/>
      <c r="C5152" s="39"/>
      <c r="D5152" s="38"/>
      <c r="E5152" s="40"/>
      <c r="F5152" s="41"/>
      <c r="G5152" s="41"/>
      <c r="H5152" s="41"/>
      <c r="I5152" s="41"/>
      <c r="J5152" s="41"/>
      <c r="K5152" s="41"/>
      <c r="L5152" s="42"/>
      <c r="M5152" s="43"/>
    </row>
    <row r="5153" spans="1:13" ht="12.75" customHeight="1">
      <c r="A5153" s="42"/>
      <c r="B5153" s="50"/>
      <c r="C5153" s="39"/>
      <c r="D5153" s="38"/>
      <c r="E5153" s="49"/>
      <c r="F5153" s="41"/>
      <c r="G5153" s="41"/>
      <c r="H5153" s="41"/>
      <c r="I5153" s="41"/>
      <c r="J5153" s="41"/>
      <c r="K5153" s="41"/>
      <c r="L5153" s="42"/>
      <c r="M5153" s="43"/>
    </row>
    <row r="5154" spans="1:13" ht="12.75" customHeight="1">
      <c r="A5154" s="42"/>
      <c r="B5154" s="50"/>
      <c r="C5154" s="39"/>
      <c r="D5154" s="38"/>
      <c r="E5154" s="40"/>
      <c r="F5154" s="41"/>
      <c r="G5154" s="41"/>
      <c r="H5154" s="41"/>
      <c r="I5154" s="41"/>
      <c r="J5154" s="41"/>
      <c r="K5154" s="41"/>
      <c r="L5154" s="42"/>
      <c r="M5154" s="43"/>
    </row>
    <row r="5155" spans="1:13" ht="12.75" customHeight="1">
      <c r="A5155" s="42"/>
      <c r="B5155" s="50"/>
      <c r="C5155" s="39"/>
      <c r="D5155" s="38"/>
      <c r="E5155" s="40"/>
      <c r="F5155" s="41"/>
      <c r="G5155" s="41"/>
      <c r="H5155" s="41"/>
      <c r="I5155" s="41"/>
      <c r="J5155" s="41"/>
      <c r="K5155" s="41"/>
      <c r="L5155" s="42"/>
      <c r="M5155" s="43"/>
    </row>
    <row r="5156" spans="1:13" ht="12.75" customHeight="1">
      <c r="A5156" s="42"/>
      <c r="B5156" s="50"/>
      <c r="C5156" s="39"/>
      <c r="D5156" s="38"/>
      <c r="E5156" s="40"/>
      <c r="F5156" s="41"/>
      <c r="G5156" s="41"/>
      <c r="H5156" s="41"/>
      <c r="I5156" s="41"/>
      <c r="J5156" s="41"/>
      <c r="K5156" s="41"/>
      <c r="L5156" s="42"/>
      <c r="M5156" s="43"/>
    </row>
    <row r="5157" spans="1:13" ht="12.75" customHeight="1">
      <c r="A5157" s="42"/>
      <c r="B5157" s="50"/>
      <c r="C5157" s="39"/>
      <c r="D5157" s="38"/>
      <c r="E5157" s="40"/>
      <c r="F5157" s="41"/>
      <c r="G5157" s="41"/>
      <c r="H5157" s="41"/>
      <c r="I5157" s="41"/>
      <c r="J5157" s="41"/>
      <c r="K5157" s="41"/>
      <c r="L5157" s="42"/>
      <c r="M5157" s="43"/>
    </row>
    <row r="5158" spans="1:13" ht="12.75" customHeight="1">
      <c r="A5158" s="42"/>
      <c r="B5158" s="50"/>
      <c r="C5158" s="39"/>
      <c r="D5158" s="38"/>
      <c r="E5158" s="40"/>
      <c r="F5158" s="41"/>
      <c r="G5158" s="41"/>
      <c r="H5158" s="41"/>
      <c r="I5158" s="41"/>
      <c r="J5158" s="41"/>
      <c r="K5158" s="41"/>
      <c r="L5158" s="42"/>
      <c r="M5158" s="43"/>
    </row>
    <row r="5159" spans="1:13" ht="12.75" customHeight="1">
      <c r="A5159" s="42"/>
      <c r="B5159" s="50"/>
      <c r="C5159" s="39"/>
      <c r="D5159" s="38"/>
      <c r="E5159" s="40"/>
      <c r="F5159" s="41"/>
      <c r="G5159" s="41"/>
      <c r="H5159" s="41"/>
      <c r="I5159" s="41"/>
      <c r="J5159" s="41"/>
      <c r="K5159" s="41"/>
      <c r="L5159" s="42"/>
      <c r="M5159" s="43"/>
    </row>
    <row r="5160" spans="1:13" ht="12.75" customHeight="1">
      <c r="A5160" s="42"/>
      <c r="B5160" s="50"/>
      <c r="C5160" s="39"/>
      <c r="D5160" s="38"/>
      <c r="E5160" s="40"/>
      <c r="F5160" s="41"/>
      <c r="G5160" s="41"/>
      <c r="H5160" s="41"/>
      <c r="I5160" s="41"/>
      <c r="J5160" s="41"/>
      <c r="K5160" s="41"/>
      <c r="L5160" s="42"/>
      <c r="M5160" s="43"/>
    </row>
    <row r="5161" spans="1:13" ht="12.75" customHeight="1">
      <c r="A5161" s="42"/>
      <c r="B5161" s="50"/>
      <c r="C5161" s="39"/>
      <c r="D5161" s="38"/>
      <c r="E5161" s="40"/>
      <c r="F5161" s="41"/>
      <c r="G5161" s="41"/>
      <c r="H5161" s="41"/>
      <c r="I5161" s="41"/>
      <c r="J5161" s="41"/>
      <c r="K5161" s="41"/>
      <c r="L5161" s="42"/>
      <c r="M5161" s="43"/>
    </row>
    <row r="5162" spans="1:13" ht="12.75" customHeight="1">
      <c r="A5162" s="42"/>
      <c r="B5162" s="50"/>
      <c r="C5162" s="39"/>
      <c r="D5162" s="38"/>
      <c r="E5162" s="40"/>
      <c r="F5162" s="41"/>
      <c r="G5162" s="41"/>
      <c r="H5162" s="41"/>
      <c r="I5162" s="41"/>
      <c r="J5162" s="41"/>
      <c r="K5162" s="41"/>
      <c r="L5162" s="42"/>
      <c r="M5162" s="43"/>
    </row>
    <row r="5163" spans="1:13" ht="12.75" customHeight="1">
      <c r="A5163" s="42"/>
      <c r="B5163" s="50"/>
      <c r="C5163" s="39"/>
      <c r="D5163" s="38"/>
      <c r="E5163" s="40"/>
      <c r="F5163" s="41"/>
      <c r="G5163" s="41"/>
      <c r="H5163" s="41"/>
      <c r="I5163" s="41"/>
      <c r="J5163" s="41"/>
      <c r="K5163" s="41"/>
      <c r="L5163" s="42"/>
      <c r="M5163" s="43"/>
    </row>
    <row r="5164" spans="1:13" ht="12.75" customHeight="1">
      <c r="A5164" s="42"/>
      <c r="B5164" s="50"/>
      <c r="C5164" s="39"/>
      <c r="D5164" s="38"/>
      <c r="E5164" s="40"/>
      <c r="F5164" s="41"/>
      <c r="G5164" s="41"/>
      <c r="H5164" s="41"/>
      <c r="I5164" s="41"/>
      <c r="J5164" s="41"/>
      <c r="K5164" s="41"/>
      <c r="L5164" s="42"/>
      <c r="M5164" s="43"/>
    </row>
    <row r="5165" spans="1:13" ht="12.75" customHeight="1">
      <c r="A5165" s="42"/>
      <c r="B5165" s="50"/>
      <c r="C5165" s="39"/>
      <c r="D5165" s="38"/>
      <c r="E5165" s="40"/>
      <c r="F5165" s="41"/>
      <c r="G5165" s="41"/>
      <c r="H5165" s="41"/>
      <c r="I5165" s="41"/>
      <c r="J5165" s="41"/>
      <c r="K5165" s="41"/>
      <c r="L5165" s="42"/>
      <c r="M5165" s="43"/>
    </row>
    <row r="5166" spans="1:13" ht="12.75" customHeight="1">
      <c r="A5166" s="42"/>
      <c r="B5166" s="50"/>
      <c r="C5166" s="39"/>
      <c r="D5166" s="38"/>
      <c r="E5166" s="40"/>
      <c r="F5166" s="41"/>
      <c r="G5166" s="41"/>
      <c r="H5166" s="41"/>
      <c r="I5166" s="41"/>
      <c r="J5166" s="41"/>
      <c r="K5166" s="41"/>
      <c r="L5166" s="42"/>
      <c r="M5166" s="43"/>
    </row>
    <row r="5167" spans="1:13" ht="12.75" customHeight="1">
      <c r="A5167" s="42"/>
      <c r="B5167" s="50"/>
      <c r="C5167" s="39"/>
      <c r="D5167" s="38"/>
      <c r="E5167" s="40"/>
      <c r="F5167" s="41"/>
      <c r="G5167" s="41"/>
      <c r="H5167" s="41"/>
      <c r="I5167" s="41"/>
      <c r="J5167" s="41"/>
      <c r="K5167" s="41"/>
      <c r="L5167" s="42"/>
      <c r="M5167" s="43"/>
    </row>
    <row r="5168" spans="1:13" ht="12.75" customHeight="1">
      <c r="A5168" s="42"/>
      <c r="B5168" s="50"/>
      <c r="C5168" s="39"/>
      <c r="D5168" s="38"/>
      <c r="E5168" s="40"/>
      <c r="F5168" s="41"/>
      <c r="G5168" s="41"/>
      <c r="H5168" s="41"/>
      <c r="I5168" s="41"/>
      <c r="J5168" s="41"/>
      <c r="K5168" s="41"/>
      <c r="L5168" s="42"/>
      <c r="M5168" s="43"/>
    </row>
    <row r="5169" spans="1:13" ht="12.75" customHeight="1">
      <c r="A5169" s="42"/>
      <c r="B5169" s="50"/>
      <c r="C5169" s="39"/>
      <c r="D5169" s="38"/>
      <c r="E5169" s="40"/>
      <c r="F5169" s="41"/>
      <c r="G5169" s="41"/>
      <c r="H5169" s="41"/>
      <c r="I5169" s="41"/>
      <c r="J5169" s="41"/>
      <c r="K5169" s="41"/>
      <c r="L5169" s="42"/>
      <c r="M5169" s="43"/>
    </row>
    <row r="5170" spans="1:13" ht="12.75" customHeight="1">
      <c r="A5170" s="42"/>
      <c r="B5170" s="50"/>
      <c r="C5170" s="39"/>
      <c r="D5170" s="38"/>
      <c r="E5170" s="40"/>
      <c r="F5170" s="41"/>
      <c r="G5170" s="41"/>
      <c r="H5170" s="41"/>
      <c r="I5170" s="41"/>
      <c r="J5170" s="41"/>
      <c r="K5170" s="41"/>
      <c r="L5170" s="42"/>
      <c r="M5170" s="43"/>
    </row>
    <row r="5171" spans="1:13" ht="12.75" customHeight="1">
      <c r="A5171" s="42"/>
      <c r="B5171" s="50"/>
      <c r="C5171" s="39"/>
      <c r="D5171" s="38"/>
      <c r="E5171" s="40"/>
      <c r="F5171" s="41"/>
      <c r="G5171" s="41"/>
      <c r="H5171" s="41"/>
      <c r="I5171" s="41"/>
      <c r="J5171" s="41"/>
      <c r="K5171" s="41"/>
      <c r="L5171" s="42"/>
      <c r="M5171" s="43"/>
    </row>
    <row r="5172" spans="1:13" ht="12.75" customHeight="1">
      <c r="A5172" s="42"/>
      <c r="B5172" s="50"/>
      <c r="C5172" s="39"/>
      <c r="D5172" s="38"/>
      <c r="E5172" s="40"/>
      <c r="F5172" s="41"/>
      <c r="G5172" s="41"/>
      <c r="H5172" s="41"/>
      <c r="I5172" s="41"/>
      <c r="J5172" s="41"/>
      <c r="K5172" s="41"/>
      <c r="L5172" s="42"/>
      <c r="M5172" s="43"/>
    </row>
    <row r="5173" spans="1:13" ht="12.75" customHeight="1">
      <c r="A5173" s="42"/>
      <c r="B5173" s="50"/>
      <c r="C5173" s="39"/>
      <c r="D5173" s="38"/>
      <c r="E5173" s="40"/>
      <c r="F5173" s="41"/>
      <c r="G5173" s="41"/>
      <c r="H5173" s="41"/>
      <c r="I5173" s="41"/>
      <c r="J5173" s="41"/>
      <c r="K5173" s="41"/>
      <c r="L5173" s="42"/>
      <c r="M5173" s="43"/>
    </row>
    <row r="5174" spans="1:13" ht="12.75" customHeight="1">
      <c r="A5174" s="42"/>
      <c r="B5174" s="50"/>
      <c r="C5174" s="39"/>
      <c r="D5174" s="38"/>
      <c r="E5174" s="49"/>
      <c r="F5174" s="41"/>
      <c r="G5174" s="41"/>
      <c r="H5174" s="41"/>
      <c r="I5174" s="41"/>
      <c r="J5174" s="41"/>
      <c r="K5174" s="41"/>
      <c r="L5174" s="42"/>
      <c r="M5174" s="43"/>
    </row>
    <row r="5175" spans="1:13" ht="12.75" customHeight="1">
      <c r="A5175" s="42"/>
      <c r="B5175" s="50"/>
      <c r="C5175" s="39"/>
      <c r="D5175" s="38"/>
      <c r="E5175" s="40"/>
      <c r="F5175" s="41"/>
      <c r="G5175" s="41"/>
      <c r="H5175" s="41"/>
      <c r="I5175" s="41"/>
      <c r="J5175" s="41"/>
      <c r="K5175" s="41"/>
      <c r="L5175" s="42"/>
      <c r="M5175" s="43"/>
    </row>
    <row r="5176" spans="1:13" ht="12.75" customHeight="1">
      <c r="A5176" s="42"/>
      <c r="B5176" s="50"/>
      <c r="C5176" s="39"/>
      <c r="D5176" s="38"/>
      <c r="E5176" s="40"/>
      <c r="F5176" s="41"/>
      <c r="G5176" s="41"/>
      <c r="H5176" s="41"/>
      <c r="I5176" s="41"/>
      <c r="J5176" s="41"/>
      <c r="K5176" s="41"/>
      <c r="L5176" s="42"/>
      <c r="M5176" s="43"/>
    </row>
    <row r="5177" spans="1:13" ht="12.75" customHeight="1">
      <c r="A5177" s="42"/>
      <c r="B5177" s="50"/>
      <c r="C5177" s="39"/>
      <c r="D5177" s="38"/>
      <c r="E5177" s="40"/>
      <c r="F5177" s="41"/>
      <c r="G5177" s="41"/>
      <c r="H5177" s="41"/>
      <c r="I5177" s="41"/>
      <c r="J5177" s="41"/>
      <c r="K5177" s="41"/>
      <c r="L5177" s="42"/>
      <c r="M5177" s="43"/>
    </row>
    <row r="5178" spans="1:13" ht="12.75" customHeight="1">
      <c r="A5178" s="42"/>
      <c r="B5178" s="50"/>
      <c r="C5178" s="39"/>
      <c r="D5178" s="38"/>
      <c r="E5178" s="40"/>
      <c r="F5178" s="41"/>
      <c r="G5178" s="41"/>
      <c r="H5178" s="41"/>
      <c r="I5178" s="41"/>
      <c r="J5178" s="41"/>
      <c r="K5178" s="41"/>
      <c r="L5178" s="42"/>
      <c r="M5178" s="43"/>
    </row>
    <row r="5179" spans="1:13" ht="12.75" customHeight="1">
      <c r="A5179" s="42"/>
      <c r="B5179" s="50"/>
      <c r="C5179" s="39"/>
      <c r="D5179" s="38"/>
      <c r="E5179" s="40"/>
      <c r="F5179" s="41"/>
      <c r="G5179" s="41"/>
      <c r="H5179" s="41"/>
      <c r="I5179" s="41"/>
      <c r="J5179" s="41"/>
      <c r="K5179" s="41"/>
      <c r="L5179" s="42"/>
      <c r="M5179" s="43"/>
    </row>
    <row r="5180" spans="1:13" ht="12.75" customHeight="1">
      <c r="A5180" s="42"/>
      <c r="B5180" s="50"/>
      <c r="C5180" s="39"/>
      <c r="D5180" s="38"/>
      <c r="E5180" s="40"/>
      <c r="F5180" s="41"/>
      <c r="G5180" s="41"/>
      <c r="H5180" s="41"/>
      <c r="I5180" s="41"/>
      <c r="J5180" s="41"/>
      <c r="K5180" s="41"/>
      <c r="L5180" s="42"/>
      <c r="M5180" s="43"/>
    </row>
    <row r="5181" spans="1:13" ht="12.75" customHeight="1">
      <c r="A5181" s="42"/>
      <c r="B5181" s="50"/>
      <c r="C5181" s="39"/>
      <c r="D5181" s="38"/>
      <c r="E5181" s="40"/>
      <c r="F5181" s="41"/>
      <c r="G5181" s="41"/>
      <c r="H5181" s="41"/>
      <c r="I5181" s="41"/>
      <c r="J5181" s="41"/>
      <c r="K5181" s="41"/>
      <c r="L5181" s="42"/>
      <c r="M5181" s="43"/>
    </row>
    <row r="5182" spans="1:13" ht="12.75" customHeight="1">
      <c r="A5182" s="42"/>
      <c r="B5182" s="50"/>
      <c r="C5182" s="39"/>
      <c r="D5182" s="38"/>
      <c r="E5182" s="40"/>
      <c r="F5182" s="41"/>
      <c r="G5182" s="41"/>
      <c r="H5182" s="41"/>
      <c r="I5182" s="41"/>
      <c r="J5182" s="41"/>
      <c r="K5182" s="41"/>
      <c r="L5182" s="42"/>
      <c r="M5182" s="43"/>
    </row>
    <row r="5183" spans="1:13" ht="12.75" customHeight="1">
      <c r="A5183" s="42"/>
      <c r="B5183" s="50"/>
      <c r="C5183" s="39"/>
      <c r="D5183" s="38"/>
      <c r="E5183" s="40"/>
      <c r="F5183" s="41"/>
      <c r="G5183" s="41"/>
      <c r="H5183" s="41"/>
      <c r="I5183" s="41"/>
      <c r="J5183" s="41"/>
      <c r="K5183" s="41"/>
      <c r="L5183" s="42"/>
      <c r="M5183" s="43"/>
    </row>
    <row r="5184" spans="1:13" ht="12.75" customHeight="1">
      <c r="A5184" s="42"/>
      <c r="B5184" s="50"/>
      <c r="C5184" s="39"/>
      <c r="D5184" s="38"/>
      <c r="E5184" s="40"/>
      <c r="F5184" s="41"/>
      <c r="G5184" s="41"/>
      <c r="H5184" s="41"/>
      <c r="I5184" s="41"/>
      <c r="J5184" s="41"/>
      <c r="K5184" s="41"/>
      <c r="L5184" s="42"/>
      <c r="M5184" s="43"/>
    </row>
    <row r="5185" spans="1:13" ht="12.75" customHeight="1">
      <c r="A5185" s="42"/>
      <c r="B5185" s="50"/>
      <c r="C5185" s="39"/>
      <c r="D5185" s="38"/>
      <c r="E5185" s="40"/>
      <c r="F5185" s="41"/>
      <c r="G5185" s="41"/>
      <c r="H5185" s="41"/>
      <c r="I5185" s="41"/>
      <c r="J5185" s="41"/>
      <c r="K5185" s="41"/>
      <c r="L5185" s="42"/>
      <c r="M5185" s="43"/>
    </row>
    <row r="5186" spans="1:13" ht="12.75" customHeight="1">
      <c r="A5186" s="42"/>
      <c r="B5186" s="50"/>
      <c r="C5186" s="39"/>
      <c r="D5186" s="38"/>
      <c r="E5186" s="40"/>
      <c r="F5186" s="41"/>
      <c r="G5186" s="41"/>
      <c r="H5186" s="41"/>
      <c r="I5186" s="41"/>
      <c r="J5186" s="41"/>
      <c r="K5186" s="41"/>
      <c r="L5186" s="42"/>
      <c r="M5186" s="43"/>
    </row>
    <row r="5187" spans="1:13" ht="12.75" customHeight="1">
      <c r="A5187" s="42"/>
      <c r="B5187" s="50"/>
      <c r="C5187" s="39"/>
      <c r="D5187" s="38"/>
      <c r="E5187" s="40"/>
      <c r="F5187" s="41"/>
      <c r="G5187" s="41"/>
      <c r="H5187" s="41"/>
      <c r="I5187" s="41"/>
      <c r="J5187" s="41"/>
      <c r="K5187" s="41"/>
      <c r="L5187" s="42"/>
      <c r="M5187" s="43"/>
    </row>
    <row r="5188" spans="1:13" ht="12.75" customHeight="1">
      <c r="A5188" s="42"/>
      <c r="B5188" s="50"/>
      <c r="C5188" s="39"/>
      <c r="D5188" s="38"/>
      <c r="E5188" s="40"/>
      <c r="F5188" s="41"/>
      <c r="G5188" s="41"/>
      <c r="H5188" s="41"/>
      <c r="I5188" s="41"/>
      <c r="J5188" s="41"/>
      <c r="K5188" s="41"/>
      <c r="L5188" s="42"/>
      <c r="M5188" s="43"/>
    </row>
    <row r="5189" spans="1:13" ht="12.75" customHeight="1">
      <c r="A5189" s="42"/>
      <c r="B5189" s="50"/>
      <c r="C5189" s="39"/>
      <c r="D5189" s="38"/>
      <c r="E5189" s="40"/>
      <c r="F5189" s="41"/>
      <c r="G5189" s="41"/>
      <c r="H5189" s="41"/>
      <c r="I5189" s="41"/>
      <c r="J5189" s="41"/>
      <c r="K5189" s="41"/>
      <c r="L5189" s="42"/>
      <c r="M5189" s="43"/>
    </row>
    <row r="5190" spans="1:13" ht="12.75" customHeight="1">
      <c r="A5190" s="42"/>
      <c r="B5190" s="50"/>
      <c r="C5190" s="39"/>
      <c r="D5190" s="38"/>
      <c r="E5190" s="40"/>
      <c r="F5190" s="41"/>
      <c r="G5190" s="41"/>
      <c r="H5190" s="41"/>
      <c r="I5190" s="41"/>
      <c r="J5190" s="41"/>
      <c r="K5190" s="41"/>
      <c r="L5190" s="42"/>
      <c r="M5190" s="43"/>
    </row>
    <row r="5191" spans="1:13" ht="12.75" customHeight="1">
      <c r="A5191" s="42"/>
      <c r="B5191" s="50"/>
      <c r="C5191" s="39"/>
      <c r="D5191" s="38"/>
      <c r="E5191" s="40"/>
      <c r="F5191" s="41"/>
      <c r="G5191" s="41"/>
      <c r="H5191" s="41"/>
      <c r="I5191" s="41"/>
      <c r="J5191" s="41"/>
      <c r="K5191" s="41"/>
      <c r="L5191" s="42"/>
      <c r="M5191" s="43"/>
    </row>
    <row r="5192" spans="1:13" ht="12.75" customHeight="1">
      <c r="A5192" s="42"/>
      <c r="B5192" s="50"/>
      <c r="C5192" s="39"/>
      <c r="D5192" s="38"/>
      <c r="E5192" s="40"/>
      <c r="F5192" s="41"/>
      <c r="G5192" s="41"/>
      <c r="H5192" s="41"/>
      <c r="I5192" s="41"/>
      <c r="J5192" s="41"/>
      <c r="K5192" s="41"/>
      <c r="L5192" s="42"/>
      <c r="M5192" s="43"/>
    </row>
    <row r="5193" spans="1:13" ht="12.75" customHeight="1">
      <c r="A5193" s="42"/>
      <c r="B5193" s="50"/>
      <c r="C5193" s="39"/>
      <c r="D5193" s="38"/>
      <c r="E5193" s="40"/>
      <c r="F5193" s="41"/>
      <c r="G5193" s="41"/>
      <c r="H5193" s="41"/>
      <c r="I5193" s="41"/>
      <c r="J5193" s="41"/>
      <c r="K5193" s="41"/>
      <c r="L5193" s="42"/>
      <c r="M5193" s="43"/>
    </row>
    <row r="5194" spans="1:13" ht="12.75" customHeight="1">
      <c r="A5194" s="42"/>
      <c r="B5194" s="50"/>
      <c r="C5194" s="39"/>
      <c r="D5194" s="38"/>
      <c r="E5194" s="40"/>
      <c r="F5194" s="41"/>
      <c r="G5194" s="41"/>
      <c r="H5194" s="41"/>
      <c r="I5194" s="41"/>
      <c r="J5194" s="41"/>
      <c r="K5194" s="41"/>
      <c r="L5194" s="42"/>
      <c r="M5194" s="43"/>
    </row>
    <row r="5195" spans="1:13" ht="12.75" customHeight="1">
      <c r="A5195" s="42"/>
      <c r="B5195" s="50"/>
      <c r="C5195" s="39"/>
      <c r="D5195" s="38"/>
      <c r="E5195" s="49"/>
      <c r="F5195" s="41"/>
      <c r="G5195" s="41"/>
      <c r="H5195" s="41"/>
      <c r="I5195" s="41"/>
      <c r="J5195" s="41"/>
      <c r="K5195" s="41"/>
      <c r="L5195" s="42"/>
      <c r="M5195" s="43"/>
    </row>
    <row r="5196" spans="1:13" ht="12.75" customHeight="1">
      <c r="A5196" s="42"/>
      <c r="B5196" s="50"/>
      <c r="C5196" s="39"/>
      <c r="D5196" s="38"/>
      <c r="E5196" s="40"/>
      <c r="F5196" s="41"/>
      <c r="G5196" s="41"/>
      <c r="H5196" s="41"/>
      <c r="I5196" s="41"/>
      <c r="J5196" s="41"/>
      <c r="K5196" s="41"/>
      <c r="L5196" s="42"/>
      <c r="M5196" s="43"/>
    </row>
    <row r="5197" spans="1:13" ht="12.75" customHeight="1">
      <c r="A5197" s="42"/>
      <c r="B5197" s="50"/>
      <c r="C5197" s="39"/>
      <c r="D5197" s="38"/>
      <c r="E5197" s="40"/>
      <c r="F5197" s="41"/>
      <c r="G5197" s="41"/>
      <c r="H5197" s="41"/>
      <c r="I5197" s="41"/>
      <c r="J5197" s="41"/>
      <c r="K5197" s="41"/>
      <c r="L5197" s="42"/>
      <c r="M5197" s="43"/>
    </row>
    <row r="5198" spans="1:13" ht="12.75" customHeight="1">
      <c r="A5198" s="42"/>
      <c r="B5198" s="50"/>
      <c r="C5198" s="39"/>
      <c r="D5198" s="38"/>
      <c r="E5198" s="40"/>
      <c r="F5198" s="41"/>
      <c r="G5198" s="41"/>
      <c r="H5198" s="41"/>
      <c r="I5198" s="41"/>
      <c r="J5198" s="41"/>
      <c r="K5198" s="41"/>
      <c r="L5198" s="42"/>
      <c r="M5198" s="43"/>
    </row>
    <row r="5199" spans="1:13" ht="12.75" customHeight="1">
      <c r="A5199" s="42"/>
      <c r="B5199" s="50"/>
      <c r="C5199" s="39"/>
      <c r="D5199" s="38"/>
      <c r="E5199" s="40"/>
      <c r="F5199" s="41"/>
      <c r="G5199" s="41"/>
      <c r="H5199" s="41"/>
      <c r="I5199" s="41"/>
      <c r="J5199" s="41"/>
      <c r="K5199" s="41"/>
      <c r="L5199" s="42"/>
      <c r="M5199" s="43"/>
    </row>
    <row r="5200" spans="1:13" ht="12.75" customHeight="1">
      <c r="A5200" s="42"/>
      <c r="B5200" s="50"/>
      <c r="C5200" s="39"/>
      <c r="D5200" s="38"/>
      <c r="E5200" s="40"/>
      <c r="F5200" s="41"/>
      <c r="G5200" s="41"/>
      <c r="H5200" s="41"/>
      <c r="I5200" s="41"/>
      <c r="J5200" s="41"/>
      <c r="K5200" s="41"/>
      <c r="L5200" s="42"/>
      <c r="M5200" s="43"/>
    </row>
    <row r="5201" spans="1:13" ht="12.75" customHeight="1">
      <c r="A5201" s="42"/>
      <c r="B5201" s="50"/>
      <c r="C5201" s="39"/>
      <c r="D5201" s="38"/>
      <c r="E5201" s="40"/>
      <c r="F5201" s="41"/>
      <c r="G5201" s="41"/>
      <c r="H5201" s="41"/>
      <c r="I5201" s="41"/>
      <c r="J5201" s="41"/>
      <c r="K5201" s="41"/>
      <c r="L5201" s="42"/>
      <c r="M5201" s="43"/>
    </row>
    <row r="5202" spans="1:13" ht="12.75" customHeight="1">
      <c r="A5202" s="42"/>
      <c r="B5202" s="50"/>
      <c r="C5202" s="39"/>
      <c r="D5202" s="38"/>
      <c r="E5202" s="40"/>
      <c r="F5202" s="41"/>
      <c r="G5202" s="41"/>
      <c r="H5202" s="41"/>
      <c r="I5202" s="41"/>
      <c r="J5202" s="41"/>
      <c r="K5202" s="41"/>
      <c r="L5202" s="42"/>
      <c r="M5202" s="43"/>
    </row>
    <row r="5203" spans="1:13" ht="12.75" customHeight="1">
      <c r="A5203" s="42"/>
      <c r="B5203" s="50"/>
      <c r="C5203" s="39"/>
      <c r="D5203" s="38"/>
      <c r="E5203" s="40"/>
      <c r="F5203" s="41"/>
      <c r="G5203" s="41"/>
      <c r="H5203" s="41"/>
      <c r="I5203" s="41"/>
      <c r="J5203" s="41"/>
      <c r="K5203" s="41"/>
      <c r="L5203" s="42"/>
      <c r="M5203" s="43"/>
    </row>
    <row r="5204" spans="1:13" ht="12.75" customHeight="1">
      <c r="A5204" s="42"/>
      <c r="B5204" s="50"/>
      <c r="C5204" s="39"/>
      <c r="D5204" s="38"/>
      <c r="E5204" s="40"/>
      <c r="F5204" s="41"/>
      <c r="G5204" s="41"/>
      <c r="H5204" s="41"/>
      <c r="I5204" s="41"/>
      <c r="J5204" s="41"/>
      <c r="K5204" s="41"/>
      <c r="L5204" s="42"/>
      <c r="M5204" s="43"/>
    </row>
    <row r="5205" spans="1:13" ht="12.75" customHeight="1">
      <c r="A5205" s="42"/>
      <c r="B5205" s="50"/>
      <c r="C5205" s="39"/>
      <c r="D5205" s="38"/>
      <c r="E5205" s="40"/>
      <c r="F5205" s="41"/>
      <c r="G5205" s="41"/>
      <c r="H5205" s="41"/>
      <c r="I5205" s="41"/>
      <c r="J5205" s="41"/>
      <c r="K5205" s="41"/>
      <c r="L5205" s="42"/>
      <c r="M5205" s="43"/>
    </row>
    <row r="5206" spans="1:13" ht="12.75" customHeight="1">
      <c r="A5206" s="42"/>
      <c r="B5206" s="50"/>
      <c r="C5206" s="39"/>
      <c r="D5206" s="38"/>
      <c r="E5206" s="40"/>
      <c r="F5206" s="41"/>
      <c r="G5206" s="41"/>
      <c r="H5206" s="41"/>
      <c r="I5206" s="41"/>
      <c r="J5206" s="41"/>
      <c r="K5206" s="41"/>
      <c r="L5206" s="42"/>
      <c r="M5206" s="43"/>
    </row>
    <row r="5207" spans="1:13" ht="12.75" customHeight="1">
      <c r="A5207" s="42"/>
      <c r="B5207" s="50"/>
      <c r="C5207" s="39"/>
      <c r="D5207" s="38"/>
      <c r="E5207" s="40"/>
      <c r="F5207" s="41"/>
      <c r="G5207" s="41"/>
      <c r="H5207" s="41"/>
      <c r="I5207" s="41"/>
      <c r="J5207" s="41"/>
      <c r="K5207" s="41"/>
      <c r="L5207" s="42"/>
      <c r="M5207" s="43"/>
    </row>
    <row r="5208" spans="1:13" ht="12.75" customHeight="1">
      <c r="A5208" s="42"/>
      <c r="B5208" s="50"/>
      <c r="C5208" s="39"/>
      <c r="D5208" s="38"/>
      <c r="E5208" s="40"/>
      <c r="F5208" s="41"/>
      <c r="G5208" s="41"/>
      <c r="H5208" s="41"/>
      <c r="I5208" s="41"/>
      <c r="J5208" s="41"/>
      <c r="K5208" s="41"/>
      <c r="L5208" s="42"/>
      <c r="M5208" s="43"/>
    </row>
    <row r="5209" spans="1:13" ht="12.75" customHeight="1">
      <c r="A5209" s="42"/>
      <c r="B5209" s="50"/>
      <c r="C5209" s="39"/>
      <c r="D5209" s="38"/>
      <c r="E5209" s="40"/>
      <c r="F5209" s="41"/>
      <c r="G5209" s="41"/>
      <c r="H5209" s="41"/>
      <c r="I5209" s="41"/>
      <c r="J5209" s="41"/>
      <c r="K5209" s="41"/>
      <c r="L5209" s="42"/>
      <c r="M5209" s="43"/>
    </row>
    <row r="5210" spans="1:13" ht="12.75" customHeight="1">
      <c r="A5210" s="42"/>
      <c r="B5210" s="50"/>
      <c r="C5210" s="39"/>
      <c r="D5210" s="38"/>
      <c r="E5210" s="40"/>
      <c r="F5210" s="41"/>
      <c r="G5210" s="41"/>
      <c r="H5210" s="41"/>
      <c r="I5210" s="41"/>
      <c r="J5210" s="41"/>
      <c r="K5210" s="41"/>
      <c r="L5210" s="42"/>
      <c r="M5210" s="43"/>
    </row>
    <row r="5211" spans="1:13" ht="12.75" customHeight="1">
      <c r="A5211" s="42"/>
      <c r="B5211" s="50"/>
      <c r="C5211" s="39"/>
      <c r="D5211" s="38"/>
      <c r="E5211" s="40"/>
      <c r="F5211" s="41"/>
      <c r="G5211" s="41"/>
      <c r="H5211" s="41"/>
      <c r="I5211" s="41"/>
      <c r="J5211" s="41"/>
      <c r="K5211" s="41"/>
      <c r="L5211" s="42"/>
      <c r="M5211" s="43"/>
    </row>
    <row r="5212" spans="1:13" ht="12.75" customHeight="1">
      <c r="A5212" s="42"/>
      <c r="B5212" s="50"/>
      <c r="C5212" s="39"/>
      <c r="D5212" s="38"/>
      <c r="E5212" s="40"/>
      <c r="F5212" s="41"/>
      <c r="G5212" s="41"/>
      <c r="H5212" s="41"/>
      <c r="I5212" s="41"/>
      <c r="J5212" s="41"/>
      <c r="K5212" s="41"/>
      <c r="L5212" s="42"/>
      <c r="M5212" s="43"/>
    </row>
    <row r="5213" spans="1:13" ht="12.75" customHeight="1">
      <c r="A5213" s="42"/>
      <c r="B5213" s="50"/>
      <c r="C5213" s="39"/>
      <c r="D5213" s="38"/>
      <c r="E5213" s="40"/>
      <c r="F5213" s="41"/>
      <c r="G5213" s="41"/>
      <c r="H5213" s="41"/>
      <c r="I5213" s="41"/>
      <c r="J5213" s="41"/>
      <c r="K5213" s="41"/>
      <c r="L5213" s="42"/>
      <c r="M5213" s="43"/>
    </row>
    <row r="5214" spans="1:13" ht="12.75" customHeight="1">
      <c r="A5214" s="42"/>
      <c r="B5214" s="50"/>
      <c r="C5214" s="39"/>
      <c r="D5214" s="38"/>
      <c r="E5214" s="40"/>
      <c r="F5214" s="41"/>
      <c r="G5214" s="41"/>
      <c r="H5214" s="41"/>
      <c r="I5214" s="41"/>
      <c r="J5214" s="41"/>
      <c r="K5214" s="41"/>
      <c r="L5214" s="42"/>
      <c r="M5214" s="43"/>
    </row>
    <row r="5215" spans="1:13" ht="12.75" customHeight="1">
      <c r="A5215" s="42"/>
      <c r="B5215" s="50"/>
      <c r="C5215" s="39"/>
      <c r="D5215" s="38"/>
      <c r="E5215" s="40"/>
      <c r="F5215" s="41"/>
      <c r="G5215" s="41"/>
      <c r="H5215" s="41"/>
      <c r="I5215" s="41"/>
      <c r="J5215" s="41"/>
      <c r="K5215" s="41"/>
      <c r="L5215" s="42"/>
      <c r="M5215" s="43"/>
    </row>
    <row r="5216" spans="1:13" ht="12.75" customHeight="1">
      <c r="A5216" s="42"/>
      <c r="B5216" s="50"/>
      <c r="C5216" s="39"/>
      <c r="D5216" s="38"/>
      <c r="E5216" s="49"/>
      <c r="F5216" s="41"/>
      <c r="G5216" s="41"/>
      <c r="H5216" s="41"/>
      <c r="I5216" s="41"/>
      <c r="J5216" s="41"/>
      <c r="K5216" s="41"/>
      <c r="L5216" s="42"/>
      <c r="M5216" s="43"/>
    </row>
    <row r="5217" spans="1:13" ht="12.75" customHeight="1">
      <c r="A5217" s="42"/>
      <c r="B5217" s="50"/>
      <c r="C5217" s="39"/>
      <c r="D5217" s="38"/>
      <c r="E5217" s="40"/>
      <c r="F5217" s="41"/>
      <c r="G5217" s="41"/>
      <c r="H5217" s="41"/>
      <c r="I5217" s="41"/>
      <c r="J5217" s="41"/>
      <c r="K5217" s="41"/>
      <c r="L5217" s="42"/>
      <c r="M5217" s="43"/>
    </row>
    <row r="5218" spans="1:13" ht="12.75" customHeight="1">
      <c r="A5218" s="42"/>
      <c r="B5218" s="50"/>
      <c r="C5218" s="39"/>
      <c r="D5218" s="38"/>
      <c r="E5218" s="40"/>
      <c r="F5218" s="41"/>
      <c r="G5218" s="41"/>
      <c r="H5218" s="41"/>
      <c r="I5218" s="41"/>
      <c r="J5218" s="41"/>
      <c r="K5218" s="41"/>
      <c r="L5218" s="42"/>
      <c r="M5218" s="43"/>
    </row>
    <row r="5219" spans="1:13" ht="12.75" customHeight="1">
      <c r="A5219" s="42"/>
      <c r="B5219" s="50"/>
      <c r="C5219" s="39"/>
      <c r="D5219" s="38"/>
      <c r="E5219" s="40"/>
      <c r="F5219" s="41"/>
      <c r="G5219" s="41"/>
      <c r="H5219" s="41"/>
      <c r="I5219" s="41"/>
      <c r="J5219" s="41"/>
      <c r="K5219" s="41"/>
      <c r="L5219" s="42"/>
      <c r="M5219" s="43"/>
    </row>
    <row r="5220" spans="1:13" ht="12.75" customHeight="1">
      <c r="A5220" s="42"/>
      <c r="B5220" s="50"/>
      <c r="C5220" s="39"/>
      <c r="D5220" s="38"/>
      <c r="E5220" s="40"/>
      <c r="F5220" s="41"/>
      <c r="G5220" s="41"/>
      <c r="H5220" s="41"/>
      <c r="I5220" s="41"/>
      <c r="J5220" s="41"/>
      <c r="K5220" s="41"/>
      <c r="L5220" s="42"/>
      <c r="M5220" s="43"/>
    </row>
    <row r="5221" spans="1:13" ht="12.75" customHeight="1">
      <c r="A5221" s="42"/>
      <c r="B5221" s="50"/>
      <c r="C5221" s="39"/>
      <c r="D5221" s="38"/>
      <c r="E5221" s="40"/>
      <c r="F5221" s="41"/>
      <c r="G5221" s="41"/>
      <c r="H5221" s="41"/>
      <c r="I5221" s="41"/>
      <c r="J5221" s="41"/>
      <c r="K5221" s="41"/>
      <c r="L5221" s="42"/>
      <c r="M5221" s="43"/>
    </row>
    <row r="5222" spans="1:13" ht="12.75" customHeight="1">
      <c r="A5222" s="42"/>
      <c r="B5222" s="50"/>
      <c r="C5222" s="39"/>
      <c r="D5222" s="38"/>
      <c r="E5222" s="40"/>
      <c r="F5222" s="41"/>
      <c r="G5222" s="41"/>
      <c r="H5222" s="41"/>
      <c r="I5222" s="41"/>
      <c r="J5222" s="41"/>
      <c r="K5222" s="41"/>
      <c r="L5222" s="42"/>
      <c r="M5222" s="43"/>
    </row>
    <row r="5223" spans="1:13" ht="12.75" customHeight="1">
      <c r="A5223" s="42"/>
      <c r="B5223" s="50"/>
      <c r="C5223" s="39"/>
      <c r="D5223" s="38"/>
      <c r="E5223" s="40"/>
      <c r="F5223" s="41"/>
      <c r="G5223" s="41"/>
      <c r="H5223" s="41"/>
      <c r="I5223" s="41"/>
      <c r="J5223" s="41"/>
      <c r="K5223" s="41"/>
      <c r="L5223" s="42"/>
      <c r="M5223" s="43"/>
    </row>
    <row r="5224" spans="1:13" ht="12.75" customHeight="1">
      <c r="A5224" s="42"/>
      <c r="B5224" s="50"/>
      <c r="C5224" s="39"/>
      <c r="D5224" s="38"/>
      <c r="E5224" s="40"/>
      <c r="F5224" s="41"/>
      <c r="G5224" s="41"/>
      <c r="H5224" s="41"/>
      <c r="I5224" s="41"/>
      <c r="J5224" s="41"/>
      <c r="K5224" s="41"/>
      <c r="L5224" s="42"/>
      <c r="M5224" s="43"/>
    </row>
    <row r="5225" spans="1:13" ht="12.75" customHeight="1">
      <c r="A5225" s="42"/>
      <c r="B5225" s="50"/>
      <c r="C5225" s="39"/>
      <c r="D5225" s="38"/>
      <c r="E5225" s="40"/>
      <c r="F5225" s="41"/>
      <c r="G5225" s="41"/>
      <c r="H5225" s="41"/>
      <c r="I5225" s="41"/>
      <c r="J5225" s="41"/>
      <c r="K5225" s="41"/>
      <c r="L5225" s="42"/>
      <c r="M5225" s="43"/>
    </row>
    <row r="5226" spans="1:13" ht="12.75" customHeight="1">
      <c r="A5226" s="42"/>
      <c r="B5226" s="50"/>
      <c r="C5226" s="39"/>
      <c r="D5226" s="38"/>
      <c r="E5226" s="40"/>
      <c r="F5226" s="41"/>
      <c r="G5226" s="41"/>
      <c r="H5226" s="41"/>
      <c r="I5226" s="41"/>
      <c r="J5226" s="41"/>
      <c r="K5226" s="41"/>
      <c r="L5226" s="42"/>
      <c r="M5226" s="43"/>
    </row>
    <row r="5227" spans="1:13" ht="12.75" customHeight="1">
      <c r="A5227" s="42"/>
      <c r="B5227" s="50"/>
      <c r="C5227" s="39"/>
      <c r="D5227" s="38"/>
      <c r="E5227" s="40"/>
      <c r="F5227" s="41"/>
      <c r="G5227" s="41"/>
      <c r="H5227" s="41"/>
      <c r="I5227" s="41"/>
      <c r="J5227" s="41"/>
      <c r="K5227" s="41"/>
      <c r="L5227" s="42"/>
      <c r="M5227" s="43"/>
    </row>
    <row r="5228" spans="1:13" ht="12.75" customHeight="1">
      <c r="A5228" s="42"/>
      <c r="B5228" s="50"/>
      <c r="C5228" s="39"/>
      <c r="D5228" s="38"/>
      <c r="E5228" s="40"/>
      <c r="F5228" s="41"/>
      <c r="G5228" s="41"/>
      <c r="H5228" s="41"/>
      <c r="I5228" s="41"/>
      <c r="J5228" s="41"/>
      <c r="K5228" s="41"/>
      <c r="L5228" s="42"/>
      <c r="M5228" s="43"/>
    </row>
    <row r="5229" spans="1:13" ht="12.75" customHeight="1">
      <c r="A5229" s="42"/>
      <c r="B5229" s="50"/>
      <c r="C5229" s="39"/>
      <c r="D5229" s="38"/>
      <c r="E5229" s="40"/>
      <c r="F5229" s="41"/>
      <c r="G5229" s="41"/>
      <c r="H5229" s="41"/>
      <c r="I5229" s="41"/>
      <c r="J5229" s="41"/>
      <c r="K5229" s="41"/>
      <c r="L5229" s="42"/>
      <c r="M5229" s="43"/>
    </row>
    <row r="5230" spans="1:13" ht="12.75" customHeight="1">
      <c r="A5230" s="42"/>
      <c r="B5230" s="50"/>
      <c r="C5230" s="39"/>
      <c r="D5230" s="38"/>
      <c r="E5230" s="40"/>
      <c r="F5230" s="41"/>
      <c r="G5230" s="41"/>
      <c r="H5230" s="41"/>
      <c r="I5230" s="41"/>
      <c r="J5230" s="41"/>
      <c r="K5230" s="41"/>
      <c r="L5230" s="42"/>
      <c r="M5230" s="43"/>
    </row>
    <row r="5231" spans="1:13" ht="12.75" customHeight="1">
      <c r="A5231" s="42"/>
      <c r="B5231" s="50"/>
      <c r="C5231" s="39"/>
      <c r="D5231" s="38"/>
      <c r="E5231" s="40"/>
      <c r="F5231" s="41"/>
      <c r="G5231" s="41"/>
      <c r="H5231" s="41"/>
      <c r="I5231" s="41"/>
      <c r="J5231" s="41"/>
      <c r="K5231" s="41"/>
      <c r="L5231" s="42"/>
      <c r="M5231" s="43"/>
    </row>
    <row r="5232" spans="1:13" ht="12.75" customHeight="1">
      <c r="A5232" s="42"/>
      <c r="B5232" s="50"/>
      <c r="C5232" s="39"/>
      <c r="D5232" s="38"/>
      <c r="E5232" s="40"/>
      <c r="F5232" s="41"/>
      <c r="G5232" s="41"/>
      <c r="H5232" s="41"/>
      <c r="I5232" s="41"/>
      <c r="J5232" s="41"/>
      <c r="K5232" s="41"/>
      <c r="L5232" s="42"/>
      <c r="M5232" s="43"/>
    </row>
    <row r="5233" spans="1:13" ht="12.75" customHeight="1">
      <c r="A5233" s="42"/>
      <c r="B5233" s="50"/>
      <c r="C5233" s="39"/>
      <c r="D5233" s="38"/>
      <c r="E5233" s="40"/>
      <c r="F5233" s="41"/>
      <c r="G5233" s="41"/>
      <c r="H5233" s="41"/>
      <c r="I5233" s="41"/>
      <c r="J5233" s="41"/>
      <c r="K5233" s="41"/>
      <c r="L5233" s="42"/>
      <c r="M5233" s="43"/>
    </row>
    <row r="5234" spans="1:13" ht="12.75" customHeight="1">
      <c r="A5234" s="42"/>
      <c r="B5234" s="50"/>
      <c r="C5234" s="39"/>
      <c r="D5234" s="38"/>
      <c r="E5234" s="40"/>
      <c r="F5234" s="41"/>
      <c r="G5234" s="41"/>
      <c r="H5234" s="41"/>
      <c r="I5234" s="41"/>
      <c r="J5234" s="41"/>
      <c r="K5234" s="41"/>
      <c r="L5234" s="42"/>
      <c r="M5234" s="43"/>
    </row>
    <row r="5235" spans="1:13" ht="12.75" customHeight="1">
      <c r="A5235" s="42"/>
      <c r="B5235" s="50"/>
      <c r="C5235" s="39"/>
      <c r="D5235" s="38"/>
      <c r="E5235" s="40"/>
      <c r="F5235" s="41"/>
      <c r="G5235" s="41"/>
      <c r="H5235" s="41"/>
      <c r="I5235" s="41"/>
      <c r="J5235" s="41"/>
      <c r="K5235" s="41"/>
      <c r="L5235" s="42"/>
      <c r="M5235" s="43"/>
    </row>
    <row r="5236" spans="1:13" ht="12.75" customHeight="1">
      <c r="A5236" s="42"/>
      <c r="B5236" s="50"/>
      <c r="C5236" s="39"/>
      <c r="D5236" s="38"/>
      <c r="E5236" s="40"/>
      <c r="F5236" s="41"/>
      <c r="G5236" s="41"/>
      <c r="H5236" s="41"/>
      <c r="I5236" s="41"/>
      <c r="J5236" s="41"/>
      <c r="K5236" s="41"/>
      <c r="L5236" s="42"/>
      <c r="M5236" s="43"/>
    </row>
    <row r="5237" spans="1:13" ht="12.75" customHeight="1">
      <c r="A5237" s="42"/>
      <c r="B5237" s="50"/>
      <c r="C5237" s="39"/>
      <c r="D5237" s="38"/>
      <c r="E5237" s="49"/>
      <c r="F5237" s="41"/>
      <c r="G5237" s="41"/>
      <c r="H5237" s="41"/>
      <c r="I5237" s="41"/>
      <c r="J5237" s="41"/>
      <c r="K5237" s="41"/>
      <c r="L5237" s="42"/>
      <c r="M5237" s="43"/>
    </row>
    <row r="5238" spans="1:13" ht="12.75" customHeight="1">
      <c r="A5238" s="42"/>
      <c r="B5238" s="50"/>
      <c r="C5238" s="39"/>
      <c r="D5238" s="38"/>
      <c r="E5238" s="40"/>
      <c r="F5238" s="41"/>
      <c r="G5238" s="41"/>
      <c r="H5238" s="41"/>
      <c r="I5238" s="41"/>
      <c r="J5238" s="41"/>
      <c r="K5238" s="41"/>
      <c r="L5238" s="42"/>
      <c r="M5238" s="43"/>
    </row>
    <row r="5239" spans="1:13" ht="12.75" customHeight="1">
      <c r="A5239" s="42"/>
      <c r="B5239" s="50"/>
      <c r="C5239" s="39"/>
      <c r="D5239" s="38"/>
      <c r="E5239" s="40"/>
      <c r="F5239" s="41"/>
      <c r="G5239" s="41"/>
      <c r="H5239" s="41"/>
      <c r="I5239" s="41"/>
      <c r="J5239" s="41"/>
      <c r="K5239" s="41"/>
      <c r="L5239" s="42"/>
      <c r="M5239" s="43"/>
    </row>
    <row r="5240" spans="1:13" ht="12.75" customHeight="1">
      <c r="A5240" s="42"/>
      <c r="B5240" s="50"/>
      <c r="C5240" s="39"/>
      <c r="D5240" s="38"/>
      <c r="E5240" s="40"/>
      <c r="F5240" s="41"/>
      <c r="G5240" s="41"/>
      <c r="H5240" s="41"/>
      <c r="I5240" s="41"/>
      <c r="J5240" s="41"/>
      <c r="K5240" s="41"/>
      <c r="L5240" s="42"/>
      <c r="M5240" s="43"/>
    </row>
    <row r="5241" spans="1:13" ht="12.75" customHeight="1">
      <c r="A5241" s="42"/>
      <c r="B5241" s="50"/>
      <c r="C5241" s="39"/>
      <c r="D5241" s="38"/>
      <c r="E5241" s="40"/>
      <c r="F5241" s="41"/>
      <c r="G5241" s="41"/>
      <c r="H5241" s="41"/>
      <c r="I5241" s="41"/>
      <c r="J5241" s="41"/>
      <c r="K5241" s="41"/>
      <c r="L5241" s="42"/>
      <c r="M5241" s="43"/>
    </row>
    <row r="5242" spans="1:13" ht="12.75" customHeight="1">
      <c r="A5242" s="42"/>
      <c r="B5242" s="50"/>
      <c r="C5242" s="39"/>
      <c r="D5242" s="38"/>
      <c r="E5242" s="40"/>
      <c r="F5242" s="41"/>
      <c r="G5242" s="41"/>
      <c r="H5242" s="41"/>
      <c r="I5242" s="41"/>
      <c r="J5242" s="41"/>
      <c r="K5242" s="41"/>
      <c r="L5242" s="42"/>
      <c r="M5242" s="43"/>
    </row>
    <row r="5243" spans="1:13" ht="12.75" customHeight="1">
      <c r="A5243" s="42"/>
      <c r="B5243" s="50"/>
      <c r="C5243" s="39"/>
      <c r="D5243" s="38"/>
      <c r="E5243" s="40"/>
      <c r="F5243" s="41"/>
      <c r="G5243" s="41"/>
      <c r="H5243" s="41"/>
      <c r="I5243" s="41"/>
      <c r="J5243" s="41"/>
      <c r="K5243" s="41"/>
      <c r="L5243" s="42"/>
      <c r="M5243" s="43"/>
    </row>
    <row r="5244" spans="1:13" ht="12.75" customHeight="1">
      <c r="A5244" s="42"/>
      <c r="B5244" s="50"/>
      <c r="C5244" s="39"/>
      <c r="D5244" s="38"/>
      <c r="E5244" s="40"/>
      <c r="F5244" s="41"/>
      <c r="G5244" s="41"/>
      <c r="H5244" s="41"/>
      <c r="I5244" s="41"/>
      <c r="J5244" s="41"/>
      <c r="K5244" s="41"/>
      <c r="L5244" s="42"/>
      <c r="M5244" s="43"/>
    </row>
    <row r="5245" spans="1:13" ht="12.75" customHeight="1">
      <c r="A5245" s="42"/>
      <c r="B5245" s="50"/>
      <c r="C5245" s="39"/>
      <c r="D5245" s="38"/>
      <c r="E5245" s="40"/>
      <c r="F5245" s="41"/>
      <c r="G5245" s="41"/>
      <c r="H5245" s="41"/>
      <c r="I5245" s="41"/>
      <c r="J5245" s="41"/>
      <c r="K5245" s="41"/>
      <c r="L5245" s="42"/>
      <c r="M5245" s="43"/>
    </row>
    <row r="5246" spans="1:13" ht="12.75" customHeight="1">
      <c r="A5246" s="42"/>
      <c r="B5246" s="50"/>
      <c r="C5246" s="39"/>
      <c r="D5246" s="38"/>
      <c r="E5246" s="40"/>
      <c r="F5246" s="41"/>
      <c r="G5246" s="41"/>
      <c r="H5246" s="41"/>
      <c r="I5246" s="41"/>
      <c r="J5246" s="41"/>
      <c r="K5246" s="41"/>
      <c r="L5246" s="42"/>
      <c r="M5246" s="43"/>
    </row>
    <row r="5247" spans="1:13" ht="12.75" customHeight="1">
      <c r="A5247" s="42"/>
      <c r="B5247" s="50"/>
      <c r="C5247" s="39"/>
      <c r="D5247" s="38"/>
      <c r="E5247" s="40"/>
      <c r="F5247" s="41"/>
      <c r="G5247" s="41"/>
      <c r="H5247" s="41"/>
      <c r="I5247" s="41"/>
      <c r="J5247" s="41"/>
      <c r="K5247" s="41"/>
      <c r="L5247" s="42"/>
      <c r="M5247" s="43"/>
    </row>
    <row r="5248" spans="1:13" ht="12.75" customHeight="1">
      <c r="A5248" s="42"/>
      <c r="B5248" s="50"/>
      <c r="C5248" s="39"/>
      <c r="D5248" s="38"/>
      <c r="E5248" s="40"/>
      <c r="F5248" s="41"/>
      <c r="G5248" s="41"/>
      <c r="H5248" s="41"/>
      <c r="I5248" s="41"/>
      <c r="J5248" s="41"/>
      <c r="K5248" s="41"/>
      <c r="L5248" s="42"/>
      <c r="M5248" s="43"/>
    </row>
    <row r="5249" spans="1:13" ht="12.75" customHeight="1">
      <c r="A5249" s="42"/>
      <c r="B5249" s="50"/>
      <c r="C5249" s="39"/>
      <c r="D5249" s="38"/>
      <c r="E5249" s="40"/>
      <c r="F5249" s="41"/>
      <c r="G5249" s="41"/>
      <c r="H5249" s="41"/>
      <c r="I5249" s="41"/>
      <c r="J5249" s="41"/>
      <c r="K5249" s="41"/>
      <c r="L5249" s="42"/>
      <c r="M5249" s="43"/>
    </row>
    <row r="5250" spans="1:13" ht="12.75" customHeight="1">
      <c r="A5250" s="42"/>
      <c r="B5250" s="50"/>
      <c r="C5250" s="39"/>
      <c r="D5250" s="38"/>
      <c r="E5250" s="40"/>
      <c r="F5250" s="41"/>
      <c r="G5250" s="41"/>
      <c r="H5250" s="41"/>
      <c r="I5250" s="41"/>
      <c r="J5250" s="41"/>
      <c r="K5250" s="41"/>
      <c r="L5250" s="42"/>
      <c r="M5250" s="43"/>
    </row>
    <row r="5251" spans="1:13" ht="12.75" customHeight="1">
      <c r="A5251" s="42"/>
      <c r="B5251" s="50"/>
      <c r="C5251" s="39"/>
      <c r="D5251" s="38"/>
      <c r="E5251" s="40"/>
      <c r="F5251" s="41"/>
      <c r="G5251" s="41"/>
      <c r="H5251" s="41"/>
      <c r="I5251" s="41"/>
      <c r="J5251" s="41"/>
      <c r="K5251" s="41"/>
      <c r="L5251" s="42"/>
      <c r="M5251" s="43"/>
    </row>
    <row r="5252" spans="1:13" ht="12.75" customHeight="1">
      <c r="A5252" s="42"/>
      <c r="B5252" s="50"/>
      <c r="C5252" s="39"/>
      <c r="D5252" s="38"/>
      <c r="E5252" s="40"/>
      <c r="F5252" s="41"/>
      <c r="G5252" s="41"/>
      <c r="H5252" s="41"/>
      <c r="I5252" s="41"/>
      <c r="J5252" s="41"/>
      <c r="K5252" s="41"/>
      <c r="L5252" s="42"/>
      <c r="M5252" s="43"/>
    </row>
    <row r="5253" spans="1:13" ht="12.75" customHeight="1">
      <c r="A5253" s="42"/>
      <c r="B5253" s="50"/>
      <c r="C5253" s="39"/>
      <c r="D5253" s="38"/>
      <c r="E5253" s="40"/>
      <c r="F5253" s="41"/>
      <c r="G5253" s="41"/>
      <c r="H5253" s="41"/>
      <c r="I5253" s="41"/>
      <c r="J5253" s="41"/>
      <c r="K5253" s="41"/>
      <c r="L5253" s="42"/>
      <c r="M5253" s="43"/>
    </row>
    <row r="5254" spans="1:13" ht="12.75" customHeight="1">
      <c r="A5254" s="42"/>
      <c r="B5254" s="50"/>
      <c r="C5254" s="39"/>
      <c r="D5254" s="38"/>
      <c r="E5254" s="40"/>
      <c r="F5254" s="41"/>
      <c r="G5254" s="41"/>
      <c r="H5254" s="41"/>
      <c r="I5254" s="41"/>
      <c r="J5254" s="41"/>
      <c r="K5254" s="41"/>
      <c r="L5254" s="42"/>
      <c r="M5254" s="43"/>
    </row>
    <row r="5255" spans="1:13" ht="12.75" customHeight="1">
      <c r="A5255" s="42"/>
      <c r="B5255" s="50"/>
      <c r="C5255" s="39"/>
      <c r="D5255" s="38"/>
      <c r="E5255" s="40"/>
      <c r="F5255" s="41"/>
      <c r="G5255" s="41"/>
      <c r="H5255" s="41"/>
      <c r="I5255" s="41"/>
      <c r="J5255" s="41"/>
      <c r="K5255" s="41"/>
      <c r="L5255" s="42"/>
      <c r="M5255" s="43"/>
    </row>
    <row r="5256" spans="1:13" ht="12.75" customHeight="1">
      <c r="A5256" s="42"/>
      <c r="B5256" s="50"/>
      <c r="C5256" s="39"/>
      <c r="D5256" s="38"/>
      <c r="E5256" s="40"/>
      <c r="F5256" s="41"/>
      <c r="G5256" s="41"/>
      <c r="H5256" s="41"/>
      <c r="I5256" s="41"/>
      <c r="J5256" s="41"/>
      <c r="K5256" s="41"/>
      <c r="L5256" s="42"/>
      <c r="M5256" s="43"/>
    </row>
    <row r="5257" spans="1:13" ht="12.75" customHeight="1">
      <c r="A5257" s="42"/>
      <c r="B5257" s="50"/>
      <c r="C5257" s="39"/>
      <c r="D5257" s="38"/>
      <c r="E5257" s="40"/>
      <c r="F5257" s="41"/>
      <c r="G5257" s="41"/>
      <c r="H5257" s="41"/>
      <c r="I5257" s="41"/>
      <c r="J5257" s="41"/>
      <c r="K5257" s="41"/>
      <c r="L5257" s="42"/>
      <c r="M5257" s="43"/>
    </row>
    <row r="5258" spans="1:13" ht="12.75" customHeight="1">
      <c r="A5258" s="42"/>
      <c r="B5258" s="50"/>
      <c r="C5258" s="39"/>
      <c r="D5258" s="38"/>
      <c r="E5258" s="49"/>
      <c r="F5258" s="41"/>
      <c r="G5258" s="41"/>
      <c r="H5258" s="41"/>
      <c r="I5258" s="41"/>
      <c r="J5258" s="41"/>
      <c r="K5258" s="41"/>
      <c r="L5258" s="42"/>
      <c r="M5258" s="43"/>
    </row>
    <row r="5259" spans="1:13" ht="12.75" customHeight="1">
      <c r="A5259" s="42"/>
      <c r="B5259" s="50"/>
      <c r="C5259" s="39"/>
      <c r="D5259" s="38"/>
      <c r="E5259" s="40"/>
      <c r="F5259" s="41"/>
      <c r="G5259" s="41"/>
      <c r="H5259" s="41"/>
      <c r="I5259" s="41"/>
      <c r="J5259" s="41"/>
      <c r="K5259" s="41"/>
      <c r="L5259" s="42"/>
      <c r="M5259" s="43"/>
    </row>
    <row r="5260" spans="1:13" ht="12.75" customHeight="1">
      <c r="A5260" s="42"/>
      <c r="B5260" s="50"/>
      <c r="C5260" s="39"/>
      <c r="D5260" s="38"/>
      <c r="E5260" s="40"/>
      <c r="F5260" s="41"/>
      <c r="G5260" s="41"/>
      <c r="H5260" s="41"/>
      <c r="I5260" s="41"/>
      <c r="J5260" s="41"/>
      <c r="K5260" s="41"/>
      <c r="L5260" s="42"/>
      <c r="M5260" s="43"/>
    </row>
    <row r="5261" spans="1:13" ht="12.75" customHeight="1">
      <c r="A5261" s="42"/>
      <c r="B5261" s="50"/>
      <c r="C5261" s="39"/>
      <c r="D5261" s="38"/>
      <c r="E5261" s="40"/>
      <c r="F5261" s="41"/>
      <c r="G5261" s="41"/>
      <c r="H5261" s="41"/>
      <c r="I5261" s="41"/>
      <c r="J5261" s="41"/>
      <c r="K5261" s="41"/>
      <c r="L5261" s="42"/>
      <c r="M5261" s="43"/>
    </row>
    <row r="5262" spans="1:13" ht="12.75" customHeight="1">
      <c r="A5262" s="42"/>
      <c r="B5262" s="50"/>
      <c r="C5262" s="39"/>
      <c r="D5262" s="38"/>
      <c r="E5262" s="40"/>
      <c r="F5262" s="41"/>
      <c r="G5262" s="41"/>
      <c r="H5262" s="41"/>
      <c r="I5262" s="41"/>
      <c r="J5262" s="41"/>
      <c r="K5262" s="41"/>
      <c r="L5262" s="42"/>
      <c r="M5262" s="43"/>
    </row>
    <row r="5263" spans="1:13" ht="12.75" customHeight="1">
      <c r="A5263" s="42"/>
      <c r="B5263" s="50"/>
      <c r="C5263" s="39"/>
      <c r="D5263" s="38"/>
      <c r="E5263" s="40"/>
      <c r="F5263" s="41"/>
      <c r="G5263" s="41"/>
      <c r="H5263" s="41"/>
      <c r="I5263" s="41"/>
      <c r="J5263" s="41"/>
      <c r="K5263" s="41"/>
      <c r="L5263" s="42"/>
      <c r="M5263" s="43"/>
    </row>
    <row r="5264" spans="1:13" ht="12.75" customHeight="1">
      <c r="A5264" s="42"/>
      <c r="B5264" s="50"/>
      <c r="C5264" s="39"/>
      <c r="D5264" s="38"/>
      <c r="E5264" s="40"/>
      <c r="F5264" s="41"/>
      <c r="G5264" s="41"/>
      <c r="H5264" s="41"/>
      <c r="I5264" s="41"/>
      <c r="J5264" s="41"/>
      <c r="K5264" s="41"/>
      <c r="L5264" s="42"/>
      <c r="M5264" s="43"/>
    </row>
    <row r="5265" spans="1:13" ht="12.75" customHeight="1">
      <c r="A5265" s="42"/>
      <c r="B5265" s="50"/>
      <c r="C5265" s="39"/>
      <c r="D5265" s="38"/>
      <c r="E5265" s="40"/>
      <c r="F5265" s="41"/>
      <c r="G5265" s="41"/>
      <c r="H5265" s="41"/>
      <c r="I5265" s="41"/>
      <c r="J5265" s="41"/>
      <c r="K5265" s="41"/>
      <c r="L5265" s="42"/>
      <c r="M5265" s="43"/>
    </row>
    <row r="5266" spans="1:13" ht="12.75" customHeight="1">
      <c r="A5266" s="42"/>
      <c r="B5266" s="50"/>
      <c r="C5266" s="39"/>
      <c r="D5266" s="38"/>
      <c r="E5266" s="40"/>
      <c r="F5266" s="41"/>
      <c r="G5266" s="41"/>
      <c r="H5266" s="41"/>
      <c r="I5266" s="41"/>
      <c r="J5266" s="41"/>
      <c r="K5266" s="41"/>
      <c r="L5266" s="42"/>
      <c r="M5266" s="43"/>
    </row>
    <row r="5267" spans="1:13" ht="12.75" customHeight="1">
      <c r="A5267" s="42"/>
      <c r="B5267" s="50"/>
      <c r="C5267" s="39"/>
      <c r="D5267" s="38"/>
      <c r="E5267" s="40"/>
      <c r="F5267" s="41"/>
      <c r="G5267" s="41"/>
      <c r="H5267" s="41"/>
      <c r="I5267" s="41"/>
      <c r="J5267" s="41"/>
      <c r="K5267" s="41"/>
      <c r="L5267" s="42"/>
      <c r="M5267" s="43"/>
    </row>
    <row r="5268" spans="1:13" ht="12.75" customHeight="1">
      <c r="A5268" s="42"/>
      <c r="B5268" s="50"/>
      <c r="C5268" s="39"/>
      <c r="D5268" s="38"/>
      <c r="E5268" s="40"/>
      <c r="F5268" s="41"/>
      <c r="G5268" s="41"/>
      <c r="H5268" s="41"/>
      <c r="I5268" s="41"/>
      <c r="J5268" s="41"/>
      <c r="K5268" s="41"/>
      <c r="L5268" s="42"/>
      <c r="M5268" s="43"/>
    </row>
    <row r="5269" spans="1:13" ht="12.75" customHeight="1">
      <c r="A5269" s="42"/>
      <c r="B5269" s="50"/>
      <c r="C5269" s="39"/>
      <c r="D5269" s="38"/>
      <c r="E5269" s="40"/>
      <c r="F5269" s="41"/>
      <c r="G5269" s="41"/>
      <c r="H5269" s="41"/>
      <c r="I5269" s="41"/>
      <c r="J5269" s="41"/>
      <c r="K5269" s="41"/>
      <c r="L5269" s="42"/>
      <c r="M5269" s="43"/>
    </row>
    <row r="5270" spans="1:13" ht="12.75" customHeight="1">
      <c r="A5270" s="42"/>
      <c r="B5270" s="50"/>
      <c r="C5270" s="39"/>
      <c r="D5270" s="38"/>
      <c r="E5270" s="40"/>
      <c r="F5270" s="41"/>
      <c r="G5270" s="41"/>
      <c r="H5270" s="41"/>
      <c r="I5270" s="41"/>
      <c r="J5270" s="41"/>
      <c r="K5270" s="41"/>
      <c r="L5270" s="42"/>
      <c r="M5270" s="43"/>
    </row>
    <row r="5271" spans="1:13" ht="12.75" customHeight="1">
      <c r="A5271" s="42"/>
      <c r="B5271" s="50"/>
      <c r="C5271" s="39"/>
      <c r="D5271" s="38"/>
      <c r="E5271" s="40"/>
      <c r="F5271" s="41"/>
      <c r="G5271" s="41"/>
      <c r="H5271" s="41"/>
      <c r="I5271" s="41"/>
      <c r="J5271" s="41"/>
      <c r="K5271" s="41"/>
      <c r="L5271" s="42"/>
      <c r="M5271" s="43"/>
    </row>
    <row r="5272" spans="1:13" ht="12.75" customHeight="1">
      <c r="A5272" s="42"/>
      <c r="B5272" s="50"/>
      <c r="C5272" s="39"/>
      <c r="D5272" s="38"/>
      <c r="E5272" s="40"/>
      <c r="F5272" s="41"/>
      <c r="G5272" s="41"/>
      <c r="H5272" s="41"/>
      <c r="I5272" s="41"/>
      <c r="J5272" s="41"/>
      <c r="K5272" s="41"/>
      <c r="L5272" s="42"/>
      <c r="M5272" s="43"/>
    </row>
    <row r="5273" spans="1:13" ht="12.75" customHeight="1">
      <c r="A5273" s="42"/>
      <c r="B5273" s="50"/>
      <c r="C5273" s="39"/>
      <c r="D5273" s="38"/>
      <c r="E5273" s="40"/>
      <c r="F5273" s="41"/>
      <c r="G5273" s="41"/>
      <c r="H5273" s="41"/>
      <c r="I5273" s="41"/>
      <c r="J5273" s="41"/>
      <c r="K5273" s="41"/>
      <c r="L5273" s="42"/>
      <c r="M5273" s="43"/>
    </row>
    <row r="5274" spans="1:13" ht="12.75" customHeight="1">
      <c r="A5274" s="42"/>
      <c r="B5274" s="50"/>
      <c r="C5274" s="39"/>
      <c r="D5274" s="38"/>
      <c r="E5274" s="40"/>
      <c r="F5274" s="41"/>
      <c r="G5274" s="41"/>
      <c r="H5274" s="41"/>
      <c r="I5274" s="41"/>
      <c r="J5274" s="41"/>
      <c r="K5274" s="41"/>
      <c r="L5274" s="42"/>
      <c r="M5274" s="43"/>
    </row>
    <row r="5275" spans="1:13" ht="12.75" customHeight="1">
      <c r="A5275" s="42"/>
      <c r="B5275" s="50"/>
      <c r="C5275" s="39"/>
      <c r="D5275" s="38"/>
      <c r="E5275" s="40"/>
      <c r="F5275" s="41"/>
      <c r="G5275" s="41"/>
      <c r="H5275" s="41"/>
      <c r="I5275" s="41"/>
      <c r="J5275" s="41"/>
      <c r="K5275" s="41"/>
      <c r="L5275" s="42"/>
      <c r="M5275" s="43"/>
    </row>
    <row r="5276" spans="1:13" ht="12.75" customHeight="1">
      <c r="A5276" s="42"/>
      <c r="B5276" s="50"/>
      <c r="C5276" s="39"/>
      <c r="D5276" s="38"/>
      <c r="E5276" s="40"/>
      <c r="F5276" s="41"/>
      <c r="G5276" s="41"/>
      <c r="H5276" s="41"/>
      <c r="I5276" s="41"/>
      <c r="J5276" s="41"/>
      <c r="K5276" s="41"/>
      <c r="L5276" s="42"/>
      <c r="M5276" s="43"/>
    </row>
    <row r="5277" spans="1:13" ht="12.75" customHeight="1">
      <c r="A5277" s="42"/>
      <c r="B5277" s="50"/>
      <c r="C5277" s="39"/>
      <c r="D5277" s="38"/>
      <c r="E5277" s="40"/>
      <c r="F5277" s="41"/>
      <c r="G5277" s="41"/>
      <c r="H5277" s="41"/>
      <c r="I5277" s="41"/>
      <c r="J5277" s="41"/>
      <c r="K5277" s="41"/>
      <c r="L5277" s="42"/>
      <c r="M5277" s="43"/>
    </row>
    <row r="5278" spans="1:13" ht="12.75" customHeight="1">
      <c r="A5278" s="42"/>
      <c r="B5278" s="50"/>
      <c r="C5278" s="39"/>
      <c r="D5278" s="38"/>
      <c r="E5278" s="40"/>
      <c r="F5278" s="41"/>
      <c r="G5278" s="41"/>
      <c r="H5278" s="41"/>
      <c r="I5278" s="41"/>
      <c r="J5278" s="41"/>
      <c r="K5278" s="41"/>
      <c r="L5278" s="42"/>
      <c r="M5278" s="43"/>
    </row>
    <row r="5279" spans="1:13" ht="12.75" customHeight="1">
      <c r="A5279" s="42"/>
      <c r="B5279" s="50"/>
      <c r="C5279" s="39"/>
      <c r="D5279" s="38"/>
      <c r="E5279" s="49"/>
      <c r="F5279" s="41"/>
      <c r="G5279" s="41"/>
      <c r="H5279" s="41"/>
      <c r="I5279" s="41"/>
      <c r="J5279" s="41"/>
      <c r="K5279" s="41"/>
      <c r="L5279" s="42"/>
      <c r="M5279" s="43"/>
    </row>
    <row r="5280" spans="1:13" ht="12.75" customHeight="1">
      <c r="A5280" s="42"/>
      <c r="B5280" s="50"/>
      <c r="C5280" s="39"/>
      <c r="D5280" s="38"/>
      <c r="E5280" s="40"/>
      <c r="F5280" s="41"/>
      <c r="G5280" s="41"/>
      <c r="H5280" s="41"/>
      <c r="I5280" s="41"/>
      <c r="J5280" s="41"/>
      <c r="K5280" s="41"/>
      <c r="L5280" s="42"/>
      <c r="M5280" s="43"/>
    </row>
    <row r="5281" spans="1:13" ht="12.75" customHeight="1">
      <c r="A5281" s="42"/>
      <c r="B5281" s="50"/>
      <c r="C5281" s="39"/>
      <c r="D5281" s="38"/>
      <c r="E5281" s="40"/>
      <c r="F5281" s="41"/>
      <c r="G5281" s="41"/>
      <c r="H5281" s="41"/>
      <c r="I5281" s="41"/>
      <c r="J5281" s="41"/>
      <c r="K5281" s="41"/>
      <c r="L5281" s="42"/>
      <c r="M5281" s="43"/>
    </row>
    <row r="5282" spans="1:13" ht="12.75" customHeight="1">
      <c r="A5282" s="42"/>
      <c r="B5282" s="50"/>
      <c r="C5282" s="39"/>
      <c r="D5282" s="38"/>
      <c r="E5282" s="40"/>
      <c r="F5282" s="41"/>
      <c r="G5282" s="41"/>
      <c r="H5282" s="41"/>
      <c r="I5282" s="41"/>
      <c r="J5282" s="41"/>
      <c r="K5282" s="41"/>
      <c r="L5282" s="42"/>
      <c r="M5282" s="43"/>
    </row>
    <row r="5283" spans="1:13" ht="12.75" customHeight="1">
      <c r="A5283" s="42"/>
      <c r="B5283" s="50"/>
      <c r="C5283" s="39"/>
      <c r="D5283" s="38"/>
      <c r="E5283" s="40"/>
      <c r="F5283" s="41"/>
      <c r="G5283" s="41"/>
      <c r="H5283" s="41"/>
      <c r="I5283" s="41"/>
      <c r="J5283" s="41"/>
      <c r="K5283" s="41"/>
      <c r="L5283" s="42"/>
      <c r="M5283" s="43"/>
    </row>
    <row r="5284" spans="1:13" ht="12.75" customHeight="1">
      <c r="A5284" s="42"/>
      <c r="B5284" s="50"/>
      <c r="C5284" s="39"/>
      <c r="D5284" s="38"/>
      <c r="E5284" s="40"/>
      <c r="F5284" s="41"/>
      <c r="G5284" s="41"/>
      <c r="H5284" s="41"/>
      <c r="I5284" s="41"/>
      <c r="J5284" s="41"/>
      <c r="K5284" s="41"/>
      <c r="L5284" s="42"/>
      <c r="M5284" s="43"/>
    </row>
    <row r="5285" spans="1:13" ht="12.75" customHeight="1">
      <c r="A5285" s="42"/>
      <c r="B5285" s="50"/>
      <c r="C5285" s="39"/>
      <c r="D5285" s="38"/>
      <c r="E5285" s="40"/>
      <c r="F5285" s="41"/>
      <c r="G5285" s="41"/>
      <c r="H5285" s="41"/>
      <c r="I5285" s="41"/>
      <c r="J5285" s="41"/>
      <c r="K5285" s="41"/>
      <c r="L5285" s="42"/>
      <c r="M5285" s="43"/>
    </row>
    <row r="5286" spans="1:13" ht="12.75" customHeight="1">
      <c r="A5286" s="42"/>
      <c r="B5286" s="50"/>
      <c r="C5286" s="39"/>
      <c r="D5286" s="38"/>
      <c r="E5286" s="40"/>
      <c r="F5286" s="41"/>
      <c r="G5286" s="41"/>
      <c r="H5286" s="41"/>
      <c r="I5286" s="41"/>
      <c r="J5286" s="41"/>
      <c r="K5286" s="41"/>
      <c r="L5286" s="42"/>
      <c r="M5286" s="43"/>
    </row>
    <row r="5287" spans="1:13" ht="12.75" customHeight="1">
      <c r="A5287" s="42"/>
      <c r="B5287" s="50"/>
      <c r="C5287" s="39"/>
      <c r="D5287" s="38"/>
      <c r="E5287" s="40"/>
      <c r="F5287" s="41"/>
      <c r="G5287" s="41"/>
      <c r="H5287" s="41"/>
      <c r="I5287" s="41"/>
      <c r="J5287" s="41"/>
      <c r="K5287" s="41"/>
      <c r="L5287" s="42"/>
      <c r="M5287" s="43"/>
    </row>
    <row r="5288" spans="1:13" ht="12.75" customHeight="1">
      <c r="A5288" s="42"/>
      <c r="B5288" s="50"/>
      <c r="C5288" s="39"/>
      <c r="D5288" s="38"/>
      <c r="E5288" s="40"/>
      <c r="F5288" s="41"/>
      <c r="G5288" s="41"/>
      <c r="H5288" s="41"/>
      <c r="I5288" s="41"/>
      <c r="J5288" s="41"/>
      <c r="K5288" s="41"/>
      <c r="L5288" s="42"/>
      <c r="M5288" s="43"/>
    </row>
    <row r="5289" spans="1:13" ht="12.75" customHeight="1">
      <c r="A5289" s="42"/>
      <c r="B5289" s="50"/>
      <c r="C5289" s="39"/>
      <c r="D5289" s="38"/>
      <c r="E5289" s="40"/>
      <c r="F5289" s="41"/>
      <c r="G5289" s="41"/>
      <c r="H5289" s="41"/>
      <c r="I5289" s="41"/>
      <c r="J5289" s="41"/>
      <c r="K5289" s="41"/>
      <c r="L5289" s="42"/>
      <c r="M5289" s="43"/>
    </row>
    <row r="5290" spans="1:13" ht="12.75" customHeight="1">
      <c r="A5290" s="42"/>
      <c r="B5290" s="50"/>
      <c r="C5290" s="39"/>
      <c r="D5290" s="38"/>
      <c r="E5290" s="40"/>
      <c r="F5290" s="41"/>
      <c r="G5290" s="41"/>
      <c r="H5290" s="41"/>
      <c r="I5290" s="41"/>
      <c r="J5290" s="41"/>
      <c r="K5290" s="41"/>
      <c r="L5290" s="42"/>
      <c r="M5290" s="43"/>
    </row>
    <row r="5291" spans="1:13" ht="12.75" customHeight="1">
      <c r="A5291" s="42"/>
      <c r="B5291" s="50"/>
      <c r="C5291" s="39"/>
      <c r="D5291" s="38"/>
      <c r="E5291" s="40"/>
      <c r="F5291" s="41"/>
      <c r="G5291" s="41"/>
      <c r="H5291" s="41"/>
      <c r="I5291" s="41"/>
      <c r="J5291" s="41"/>
      <c r="K5291" s="41"/>
      <c r="L5291" s="42"/>
      <c r="M5291" s="43"/>
    </row>
    <row r="5292" spans="1:13" ht="12.75" customHeight="1">
      <c r="A5292" s="42"/>
      <c r="B5292" s="50"/>
      <c r="C5292" s="39"/>
      <c r="D5292" s="38"/>
      <c r="E5292" s="40"/>
      <c r="F5292" s="41"/>
      <c r="G5292" s="41"/>
      <c r="H5292" s="41"/>
      <c r="I5292" s="41"/>
      <c r="J5292" s="41"/>
      <c r="K5292" s="41"/>
      <c r="L5292" s="42"/>
      <c r="M5292" s="43"/>
    </row>
    <row r="5293" spans="1:13" ht="12.75" customHeight="1">
      <c r="A5293" s="42"/>
      <c r="B5293" s="50"/>
      <c r="C5293" s="39"/>
      <c r="D5293" s="38"/>
      <c r="E5293" s="40"/>
      <c r="F5293" s="41"/>
      <c r="G5293" s="41"/>
      <c r="H5293" s="41"/>
      <c r="I5293" s="41"/>
      <c r="J5293" s="41"/>
      <c r="K5293" s="41"/>
      <c r="L5293" s="42"/>
      <c r="M5293" s="43"/>
    </row>
    <row r="5294" spans="1:13" ht="12.75" customHeight="1">
      <c r="A5294" s="42"/>
      <c r="B5294" s="50"/>
      <c r="C5294" s="39"/>
      <c r="D5294" s="38"/>
      <c r="E5294" s="40"/>
      <c r="F5294" s="41"/>
      <c r="G5294" s="41"/>
      <c r="H5294" s="41"/>
      <c r="I5294" s="41"/>
      <c r="J5294" s="41"/>
      <c r="K5294" s="41"/>
      <c r="L5294" s="42"/>
      <c r="M5294" s="43"/>
    </row>
    <row r="5295" spans="1:13" ht="12.75" customHeight="1">
      <c r="A5295" s="42"/>
      <c r="B5295" s="50"/>
      <c r="C5295" s="39"/>
      <c r="D5295" s="38"/>
      <c r="E5295" s="40"/>
      <c r="F5295" s="41"/>
      <c r="G5295" s="41"/>
      <c r="H5295" s="41"/>
      <c r="I5295" s="41"/>
      <c r="J5295" s="41"/>
      <c r="K5295" s="41"/>
      <c r="L5295" s="42"/>
      <c r="M5295" s="43"/>
    </row>
    <row r="5296" spans="1:13" ht="12.75" customHeight="1">
      <c r="A5296" s="42"/>
      <c r="B5296" s="50"/>
      <c r="C5296" s="39"/>
      <c r="D5296" s="38"/>
      <c r="E5296" s="40"/>
      <c r="F5296" s="41"/>
      <c r="G5296" s="41"/>
      <c r="H5296" s="41"/>
      <c r="I5296" s="41"/>
      <c r="J5296" s="41"/>
      <c r="K5296" s="41"/>
      <c r="L5296" s="42"/>
      <c r="M5296" s="43"/>
    </row>
    <row r="5297" spans="1:13" ht="12.75" customHeight="1">
      <c r="A5297" s="42"/>
      <c r="B5297" s="50"/>
      <c r="C5297" s="39"/>
      <c r="D5297" s="38"/>
      <c r="E5297" s="40"/>
      <c r="F5297" s="41"/>
      <c r="G5297" s="41"/>
      <c r="H5297" s="41"/>
      <c r="I5297" s="41"/>
      <c r="J5297" s="41"/>
      <c r="K5297" s="41"/>
      <c r="L5297" s="42"/>
      <c r="M5297" s="43"/>
    </row>
    <row r="5298" spans="1:13" ht="12.75" customHeight="1">
      <c r="A5298" s="42"/>
      <c r="B5298" s="50"/>
      <c r="C5298" s="39"/>
      <c r="D5298" s="38"/>
      <c r="E5298" s="40"/>
      <c r="F5298" s="41"/>
      <c r="G5298" s="41"/>
      <c r="H5298" s="41"/>
      <c r="I5298" s="41"/>
      <c r="J5298" s="41"/>
      <c r="K5298" s="41"/>
      <c r="L5298" s="42"/>
      <c r="M5298" s="43"/>
    </row>
    <row r="5299" spans="1:13" ht="12.75" customHeight="1">
      <c r="A5299" s="42"/>
      <c r="B5299" s="50"/>
      <c r="C5299" s="39"/>
      <c r="D5299" s="38"/>
      <c r="E5299" s="40"/>
      <c r="F5299" s="41"/>
      <c r="G5299" s="41"/>
      <c r="H5299" s="41"/>
      <c r="I5299" s="41"/>
      <c r="J5299" s="41"/>
      <c r="K5299" s="41"/>
      <c r="L5299" s="42"/>
      <c r="M5299" s="43"/>
    </row>
    <row r="5300" spans="1:13" ht="12.75" customHeight="1">
      <c r="A5300" s="42"/>
      <c r="B5300" s="50"/>
      <c r="C5300" s="39"/>
      <c r="D5300" s="38"/>
      <c r="E5300" s="49"/>
      <c r="F5300" s="41"/>
      <c r="G5300" s="41"/>
      <c r="H5300" s="41"/>
      <c r="I5300" s="41"/>
      <c r="J5300" s="41"/>
      <c r="K5300" s="41"/>
      <c r="L5300" s="42"/>
      <c r="M5300" s="43"/>
    </row>
    <row r="5301" spans="1:13" ht="12.75" customHeight="1">
      <c r="A5301" s="42"/>
      <c r="B5301" s="50"/>
      <c r="C5301" s="39"/>
      <c r="D5301" s="38"/>
      <c r="E5301" s="40"/>
      <c r="F5301" s="41"/>
      <c r="G5301" s="41"/>
      <c r="H5301" s="41"/>
      <c r="I5301" s="41"/>
      <c r="J5301" s="41"/>
      <c r="K5301" s="41"/>
      <c r="L5301" s="42"/>
      <c r="M5301" s="43"/>
    </row>
    <row r="5302" spans="1:13" ht="12.75" customHeight="1">
      <c r="A5302" s="42"/>
      <c r="B5302" s="50"/>
      <c r="C5302" s="39"/>
      <c r="D5302" s="38"/>
      <c r="E5302" s="40"/>
      <c r="F5302" s="41"/>
      <c r="G5302" s="41"/>
      <c r="H5302" s="41"/>
      <c r="I5302" s="41"/>
      <c r="J5302" s="41"/>
      <c r="K5302" s="41"/>
      <c r="L5302" s="42"/>
      <c r="M5302" s="43"/>
    </row>
    <row r="5303" spans="1:13" ht="12.75" customHeight="1">
      <c r="A5303" s="42"/>
      <c r="B5303" s="50"/>
      <c r="C5303" s="39"/>
      <c r="D5303" s="38"/>
      <c r="E5303" s="40"/>
      <c r="F5303" s="41"/>
      <c r="G5303" s="41"/>
      <c r="H5303" s="41"/>
      <c r="I5303" s="41"/>
      <c r="J5303" s="41"/>
      <c r="K5303" s="41"/>
      <c r="L5303" s="42"/>
      <c r="M5303" s="43"/>
    </row>
    <row r="5304" spans="1:13" ht="12.75" customHeight="1">
      <c r="A5304" s="42"/>
      <c r="B5304" s="50"/>
      <c r="C5304" s="39"/>
      <c r="D5304" s="38"/>
      <c r="E5304" s="40"/>
      <c r="F5304" s="41"/>
      <c r="G5304" s="41"/>
      <c r="H5304" s="41"/>
      <c r="I5304" s="41"/>
      <c r="J5304" s="41"/>
      <c r="K5304" s="41"/>
      <c r="L5304" s="42"/>
      <c r="M5304" s="43"/>
    </row>
    <row r="5305" spans="1:13" ht="12.75" customHeight="1">
      <c r="A5305" s="42"/>
      <c r="B5305" s="50"/>
      <c r="C5305" s="39"/>
      <c r="D5305" s="38"/>
      <c r="E5305" s="40"/>
      <c r="F5305" s="41"/>
      <c r="G5305" s="41"/>
      <c r="H5305" s="41"/>
      <c r="I5305" s="41"/>
      <c r="J5305" s="41"/>
      <c r="K5305" s="41"/>
      <c r="L5305" s="42"/>
      <c r="M5305" s="43"/>
    </row>
    <row r="5306" spans="1:13" ht="12.75" customHeight="1">
      <c r="A5306" s="42"/>
      <c r="B5306" s="50"/>
      <c r="C5306" s="39"/>
      <c r="D5306" s="38"/>
      <c r="E5306" s="40"/>
      <c r="F5306" s="41"/>
      <c r="G5306" s="41"/>
      <c r="H5306" s="41"/>
      <c r="I5306" s="41"/>
      <c r="J5306" s="41"/>
      <c r="K5306" s="41"/>
      <c r="L5306" s="42"/>
      <c r="M5306" s="43"/>
    </row>
    <row r="5307" spans="1:13" ht="12.75" customHeight="1">
      <c r="A5307" s="42"/>
      <c r="B5307" s="50"/>
      <c r="C5307" s="39"/>
      <c r="D5307" s="38"/>
      <c r="E5307" s="40"/>
      <c r="F5307" s="41"/>
      <c r="G5307" s="41"/>
      <c r="H5307" s="41"/>
      <c r="I5307" s="41"/>
      <c r="J5307" s="41"/>
      <c r="K5307" s="41"/>
      <c r="L5307" s="42"/>
      <c r="M5307" s="43"/>
    </row>
    <row r="5308" spans="1:13" ht="12.75" customHeight="1">
      <c r="A5308" s="42"/>
      <c r="B5308" s="50"/>
      <c r="C5308" s="39"/>
      <c r="D5308" s="38"/>
      <c r="E5308" s="40"/>
      <c r="F5308" s="41"/>
      <c r="G5308" s="41"/>
      <c r="H5308" s="41"/>
      <c r="I5308" s="41"/>
      <c r="J5308" s="41"/>
      <c r="K5308" s="41"/>
      <c r="L5308" s="42"/>
      <c r="M5308" s="43"/>
    </row>
    <row r="5309" spans="1:13" ht="12.75" customHeight="1">
      <c r="A5309" s="42"/>
      <c r="B5309" s="50"/>
      <c r="C5309" s="39"/>
      <c r="D5309" s="38"/>
      <c r="E5309" s="40"/>
      <c r="F5309" s="41"/>
      <c r="G5309" s="41"/>
      <c r="H5309" s="41"/>
      <c r="I5309" s="41"/>
      <c r="J5309" s="41"/>
      <c r="K5309" s="41"/>
      <c r="L5309" s="42"/>
      <c r="M5309" s="43"/>
    </row>
    <row r="5310" spans="1:13" ht="12.75" customHeight="1">
      <c r="A5310" s="42"/>
      <c r="B5310" s="50"/>
      <c r="C5310" s="39"/>
      <c r="D5310" s="38"/>
      <c r="E5310" s="40"/>
      <c r="F5310" s="41"/>
      <c r="G5310" s="41"/>
      <c r="H5310" s="41"/>
      <c r="I5310" s="41"/>
      <c r="J5310" s="41"/>
      <c r="K5310" s="41"/>
      <c r="L5310" s="42"/>
      <c r="M5310" s="43"/>
    </row>
    <row r="5311" spans="1:13" ht="12.75" customHeight="1">
      <c r="A5311" s="42"/>
      <c r="B5311" s="50"/>
      <c r="C5311" s="39"/>
      <c r="D5311" s="38"/>
      <c r="E5311" s="40"/>
      <c r="F5311" s="41"/>
      <c r="G5311" s="41"/>
      <c r="H5311" s="41"/>
      <c r="I5311" s="41"/>
      <c r="J5311" s="41"/>
      <c r="K5311" s="41"/>
      <c r="L5311" s="42"/>
      <c r="M5311" s="43"/>
    </row>
    <row r="5312" spans="1:13" ht="12.75" customHeight="1">
      <c r="A5312" s="42"/>
      <c r="B5312" s="50"/>
      <c r="C5312" s="39"/>
      <c r="D5312" s="38"/>
      <c r="E5312" s="40"/>
      <c r="F5312" s="41"/>
      <c r="G5312" s="41"/>
      <c r="H5312" s="41"/>
      <c r="I5312" s="41"/>
      <c r="J5312" s="41"/>
      <c r="K5312" s="41"/>
      <c r="L5312" s="42"/>
      <c r="M5312" s="43"/>
    </row>
    <row r="5313" spans="1:13" ht="12.75" customHeight="1">
      <c r="A5313" s="42"/>
      <c r="B5313" s="50"/>
      <c r="C5313" s="39"/>
      <c r="D5313" s="38"/>
      <c r="E5313" s="40"/>
      <c r="F5313" s="41"/>
      <c r="G5313" s="41"/>
      <c r="H5313" s="41"/>
      <c r="I5313" s="41"/>
      <c r="J5313" s="41"/>
      <c r="K5313" s="41"/>
      <c r="L5313" s="42"/>
      <c r="M5313" s="43"/>
    </row>
    <row r="5314" spans="1:13" ht="12.75" customHeight="1">
      <c r="A5314" s="42"/>
      <c r="B5314" s="50"/>
      <c r="C5314" s="39"/>
      <c r="D5314" s="38"/>
      <c r="E5314" s="40"/>
      <c r="F5314" s="41"/>
      <c r="G5314" s="41"/>
      <c r="H5314" s="41"/>
      <c r="I5314" s="41"/>
      <c r="J5314" s="41"/>
      <c r="K5314" s="41"/>
      <c r="L5314" s="42"/>
      <c r="M5314" s="43"/>
    </row>
    <row r="5315" spans="1:13" ht="12.75" customHeight="1">
      <c r="A5315" s="42"/>
      <c r="B5315" s="50"/>
      <c r="C5315" s="39"/>
      <c r="D5315" s="38"/>
      <c r="E5315" s="40"/>
      <c r="F5315" s="41"/>
      <c r="G5315" s="41"/>
      <c r="H5315" s="41"/>
      <c r="I5315" s="41"/>
      <c r="J5315" s="41"/>
      <c r="K5315" s="41"/>
      <c r="L5315" s="42"/>
      <c r="M5315" s="43"/>
    </row>
    <row r="5316" spans="1:13" ht="12.75" customHeight="1">
      <c r="A5316" s="42"/>
      <c r="B5316" s="50"/>
      <c r="C5316" s="39"/>
      <c r="D5316" s="38"/>
      <c r="E5316" s="40"/>
      <c r="F5316" s="41"/>
      <c r="G5316" s="41"/>
      <c r="H5316" s="41"/>
      <c r="I5316" s="41"/>
      <c r="J5316" s="41"/>
      <c r="K5316" s="41"/>
      <c r="L5316" s="42"/>
      <c r="M5316" s="43"/>
    </row>
    <row r="5317" spans="1:13" ht="12.75" customHeight="1">
      <c r="A5317" s="42"/>
      <c r="B5317" s="50"/>
      <c r="C5317" s="39"/>
      <c r="D5317" s="38"/>
      <c r="E5317" s="40"/>
      <c r="F5317" s="41"/>
      <c r="G5317" s="41"/>
      <c r="H5317" s="41"/>
      <c r="I5317" s="41"/>
      <c r="J5317" s="41"/>
      <c r="K5317" s="41"/>
      <c r="L5317" s="42"/>
      <c r="M5317" s="43"/>
    </row>
    <row r="5318" spans="1:13" ht="12.75" customHeight="1">
      <c r="A5318" s="42"/>
      <c r="B5318" s="50"/>
      <c r="C5318" s="39"/>
      <c r="D5318" s="38"/>
      <c r="E5318" s="40"/>
      <c r="F5318" s="41"/>
      <c r="G5318" s="41"/>
      <c r="H5318" s="41"/>
      <c r="I5318" s="41"/>
      <c r="J5318" s="41"/>
      <c r="K5318" s="41"/>
      <c r="L5318" s="42"/>
      <c r="M5318" s="43"/>
    </row>
    <row r="5319" spans="1:13" ht="12.75" customHeight="1">
      <c r="A5319" s="42"/>
      <c r="B5319" s="50"/>
      <c r="C5319" s="39"/>
      <c r="D5319" s="38"/>
      <c r="E5319" s="40"/>
      <c r="F5319" s="41"/>
      <c r="G5319" s="41"/>
      <c r="H5319" s="41"/>
      <c r="I5319" s="41"/>
      <c r="J5319" s="41"/>
      <c r="K5319" s="41"/>
      <c r="L5319" s="42"/>
      <c r="M5319" s="43"/>
    </row>
    <row r="5320" spans="1:13" ht="12.75" customHeight="1">
      <c r="A5320" s="42"/>
      <c r="B5320" s="50"/>
      <c r="C5320" s="39"/>
      <c r="D5320" s="38"/>
      <c r="E5320" s="40"/>
      <c r="F5320" s="41"/>
      <c r="G5320" s="41"/>
      <c r="H5320" s="41"/>
      <c r="I5320" s="41"/>
      <c r="J5320" s="41"/>
      <c r="K5320" s="41"/>
      <c r="L5320" s="42"/>
      <c r="M5320" s="43"/>
    </row>
    <row r="5321" spans="1:13" ht="12.75" customHeight="1">
      <c r="A5321" s="42"/>
      <c r="B5321" s="50"/>
      <c r="C5321" s="39"/>
      <c r="D5321" s="38"/>
      <c r="E5321" s="49"/>
      <c r="F5321" s="41"/>
      <c r="G5321" s="41"/>
      <c r="H5321" s="41"/>
      <c r="I5321" s="41"/>
      <c r="J5321" s="41"/>
      <c r="K5321" s="41"/>
      <c r="L5321" s="42"/>
      <c r="M5321" s="43"/>
    </row>
    <row r="5322" spans="1:13" ht="12.75" customHeight="1">
      <c r="A5322" s="42"/>
      <c r="B5322" s="50"/>
      <c r="C5322" s="39"/>
      <c r="D5322" s="38"/>
      <c r="E5322" s="40"/>
      <c r="F5322" s="41"/>
      <c r="G5322" s="41"/>
      <c r="H5322" s="41"/>
      <c r="I5322" s="41"/>
      <c r="J5322" s="41"/>
      <c r="K5322" s="41"/>
      <c r="L5322" s="42"/>
      <c r="M5322" s="43"/>
    </row>
    <row r="5323" spans="1:13" ht="12.75" customHeight="1">
      <c r="A5323" s="42"/>
      <c r="B5323" s="50"/>
      <c r="C5323" s="39"/>
      <c r="D5323" s="38"/>
      <c r="E5323" s="40"/>
      <c r="F5323" s="41"/>
      <c r="G5323" s="41"/>
      <c r="H5323" s="41"/>
      <c r="I5323" s="41"/>
      <c r="J5323" s="41"/>
      <c r="K5323" s="41"/>
      <c r="L5323" s="42"/>
      <c r="M5323" s="43"/>
    </row>
    <row r="5324" spans="1:13" ht="12.75" customHeight="1">
      <c r="A5324" s="42"/>
      <c r="B5324" s="50"/>
      <c r="C5324" s="39"/>
      <c r="D5324" s="38"/>
      <c r="E5324" s="40"/>
      <c r="F5324" s="41"/>
      <c r="G5324" s="41"/>
      <c r="H5324" s="41"/>
      <c r="I5324" s="41"/>
      <c r="J5324" s="41"/>
      <c r="K5324" s="41"/>
      <c r="L5324" s="42"/>
      <c r="M5324" s="43"/>
    </row>
    <row r="5325" spans="1:13" ht="12.75" customHeight="1">
      <c r="A5325" s="42"/>
      <c r="B5325" s="50"/>
      <c r="C5325" s="39"/>
      <c r="D5325" s="38"/>
      <c r="E5325" s="40"/>
      <c r="F5325" s="41"/>
      <c r="G5325" s="41"/>
      <c r="H5325" s="41"/>
      <c r="I5325" s="41"/>
      <c r="J5325" s="41"/>
      <c r="K5325" s="41"/>
      <c r="L5325" s="42"/>
      <c r="M5325" s="43"/>
    </row>
    <row r="5326" spans="1:13" ht="12.75" customHeight="1">
      <c r="A5326" s="42"/>
      <c r="B5326" s="50"/>
      <c r="C5326" s="39"/>
      <c r="D5326" s="38"/>
      <c r="E5326" s="40"/>
      <c r="F5326" s="41"/>
      <c r="G5326" s="41"/>
      <c r="H5326" s="41"/>
      <c r="I5326" s="41"/>
      <c r="J5326" s="41"/>
      <c r="K5326" s="41"/>
      <c r="L5326" s="42"/>
      <c r="M5326" s="43"/>
    </row>
    <row r="5327" spans="1:13" ht="12.75" customHeight="1">
      <c r="A5327" s="42"/>
      <c r="B5327" s="50"/>
      <c r="C5327" s="39"/>
      <c r="D5327" s="38"/>
      <c r="E5327" s="40"/>
      <c r="F5327" s="41"/>
      <c r="G5327" s="41"/>
      <c r="H5327" s="41"/>
      <c r="I5327" s="41"/>
      <c r="J5327" s="41"/>
      <c r="K5327" s="41"/>
      <c r="L5327" s="42"/>
      <c r="M5327" s="43"/>
    </row>
    <row r="5328" spans="1:13" ht="12.75" customHeight="1">
      <c r="A5328" s="42"/>
      <c r="B5328" s="50"/>
      <c r="C5328" s="39"/>
      <c r="D5328" s="38"/>
      <c r="E5328" s="40"/>
      <c r="F5328" s="41"/>
      <c r="G5328" s="41"/>
      <c r="H5328" s="41"/>
      <c r="I5328" s="41"/>
      <c r="J5328" s="41"/>
      <c r="K5328" s="41"/>
      <c r="L5328" s="42"/>
      <c r="M5328" s="43"/>
    </row>
    <row r="5329" spans="1:13" ht="12.75" customHeight="1">
      <c r="A5329" s="42"/>
      <c r="B5329" s="50"/>
      <c r="C5329" s="39"/>
      <c r="D5329" s="38"/>
      <c r="E5329" s="40"/>
      <c r="F5329" s="41"/>
      <c r="G5329" s="41"/>
      <c r="H5329" s="41"/>
      <c r="I5329" s="41"/>
      <c r="J5329" s="41"/>
      <c r="K5329" s="41"/>
      <c r="L5329" s="42"/>
      <c r="M5329" s="43"/>
    </row>
    <row r="5330" spans="1:13" ht="12.75" customHeight="1">
      <c r="A5330" s="42"/>
      <c r="B5330" s="50"/>
      <c r="C5330" s="39"/>
      <c r="D5330" s="38"/>
      <c r="E5330" s="40"/>
      <c r="F5330" s="41"/>
      <c r="G5330" s="41"/>
      <c r="H5330" s="41"/>
      <c r="I5330" s="41"/>
      <c r="J5330" s="41"/>
      <c r="K5330" s="41"/>
      <c r="L5330" s="42"/>
      <c r="M5330" s="43"/>
    </row>
    <row r="5331" spans="1:13" ht="12.75" customHeight="1">
      <c r="A5331" s="42"/>
      <c r="B5331" s="50"/>
      <c r="C5331" s="39"/>
      <c r="D5331" s="38"/>
      <c r="E5331" s="40"/>
      <c r="F5331" s="41"/>
      <c r="G5331" s="41"/>
      <c r="H5331" s="41"/>
      <c r="I5331" s="41"/>
      <c r="J5331" s="41"/>
      <c r="K5331" s="41"/>
      <c r="L5331" s="42"/>
      <c r="M5331" s="43"/>
    </row>
    <row r="5332" spans="1:13" ht="12.75" customHeight="1">
      <c r="A5332" s="42"/>
      <c r="B5332" s="50"/>
      <c r="C5332" s="39"/>
      <c r="D5332" s="38"/>
      <c r="E5332" s="40"/>
      <c r="F5332" s="41"/>
      <c r="G5332" s="41"/>
      <c r="H5332" s="41"/>
      <c r="I5332" s="41"/>
      <c r="J5332" s="41"/>
      <c r="K5332" s="41"/>
      <c r="L5332" s="42"/>
      <c r="M5332" s="43"/>
    </row>
    <row r="5333" spans="1:13" ht="12.75" customHeight="1">
      <c r="A5333" s="42"/>
      <c r="B5333" s="50"/>
      <c r="C5333" s="39"/>
      <c r="D5333" s="38"/>
      <c r="E5333" s="40"/>
      <c r="F5333" s="41"/>
      <c r="G5333" s="41"/>
      <c r="H5333" s="41"/>
      <c r="I5333" s="41"/>
      <c r="J5333" s="41"/>
      <c r="K5333" s="41"/>
      <c r="L5333" s="42"/>
      <c r="M5333" s="43"/>
    </row>
    <row r="5334" spans="1:13" ht="12.75" customHeight="1">
      <c r="A5334" s="42"/>
      <c r="B5334" s="50"/>
      <c r="C5334" s="39"/>
      <c r="D5334" s="38"/>
      <c r="E5334" s="40"/>
      <c r="F5334" s="41"/>
      <c r="G5334" s="41"/>
      <c r="H5334" s="41"/>
      <c r="I5334" s="41"/>
      <c r="J5334" s="41"/>
      <c r="K5334" s="41"/>
      <c r="L5334" s="42"/>
      <c r="M5334" s="43"/>
    </row>
    <row r="5335" spans="1:13" ht="12.75" customHeight="1">
      <c r="A5335" s="42"/>
      <c r="B5335" s="50"/>
      <c r="C5335" s="39"/>
      <c r="D5335" s="38"/>
      <c r="E5335" s="40"/>
      <c r="F5335" s="41"/>
      <c r="G5335" s="41"/>
      <c r="H5335" s="41"/>
      <c r="I5335" s="41"/>
      <c r="J5335" s="41"/>
      <c r="K5335" s="41"/>
      <c r="L5335" s="42"/>
      <c r="M5335" s="43"/>
    </row>
    <row r="5336" spans="1:13" ht="12.75" customHeight="1">
      <c r="A5336" s="42"/>
      <c r="B5336" s="50"/>
      <c r="C5336" s="39"/>
      <c r="D5336" s="38"/>
      <c r="E5336" s="40"/>
      <c r="F5336" s="41"/>
      <c r="G5336" s="41"/>
      <c r="H5336" s="41"/>
      <c r="I5336" s="41"/>
      <c r="J5336" s="41"/>
      <c r="K5336" s="41"/>
      <c r="L5336" s="42"/>
      <c r="M5336" s="43"/>
    </row>
    <row r="5337" spans="1:13" ht="12.75" customHeight="1">
      <c r="A5337" s="42"/>
      <c r="B5337" s="50"/>
      <c r="C5337" s="39"/>
      <c r="D5337" s="38"/>
      <c r="E5337" s="40"/>
      <c r="F5337" s="41"/>
      <c r="G5337" s="41"/>
      <c r="H5337" s="41"/>
      <c r="I5337" s="41"/>
      <c r="J5337" s="41"/>
      <c r="K5337" s="41"/>
      <c r="L5337" s="42"/>
      <c r="M5337" s="43"/>
    </row>
    <row r="5338" spans="1:13" ht="12.75" customHeight="1">
      <c r="A5338" s="42"/>
      <c r="B5338" s="50"/>
      <c r="C5338" s="39"/>
      <c r="D5338" s="38"/>
      <c r="E5338" s="40"/>
      <c r="F5338" s="41"/>
      <c r="G5338" s="41"/>
      <c r="H5338" s="41"/>
      <c r="I5338" s="41"/>
      <c r="J5338" s="41"/>
      <c r="K5338" s="41"/>
      <c r="L5338" s="42"/>
      <c r="M5338" s="43"/>
    </row>
    <row r="5339" spans="1:13" ht="12.75" customHeight="1">
      <c r="A5339" s="42"/>
      <c r="B5339" s="50"/>
      <c r="C5339" s="39"/>
      <c r="D5339" s="38"/>
      <c r="E5339" s="40"/>
      <c r="F5339" s="41"/>
      <c r="G5339" s="41"/>
      <c r="H5339" s="41"/>
      <c r="I5339" s="41"/>
      <c r="J5339" s="41"/>
      <c r="K5339" s="41"/>
      <c r="L5339" s="42"/>
      <c r="M5339" s="43"/>
    </row>
    <row r="5340" spans="1:13" ht="12.75" customHeight="1">
      <c r="A5340" s="42"/>
      <c r="B5340" s="50"/>
      <c r="C5340" s="39"/>
      <c r="D5340" s="38"/>
      <c r="E5340" s="40"/>
      <c r="F5340" s="41"/>
      <c r="G5340" s="41"/>
      <c r="H5340" s="41"/>
      <c r="I5340" s="41"/>
      <c r="J5340" s="41"/>
      <c r="K5340" s="41"/>
      <c r="L5340" s="42"/>
      <c r="M5340" s="43"/>
    </row>
    <row r="5341" spans="1:13" ht="12.75" customHeight="1">
      <c r="A5341" s="42"/>
      <c r="B5341" s="50"/>
      <c r="C5341" s="39"/>
      <c r="D5341" s="38"/>
      <c r="E5341" s="40"/>
      <c r="F5341" s="41"/>
      <c r="G5341" s="41"/>
      <c r="H5341" s="41"/>
      <c r="I5341" s="41"/>
      <c r="J5341" s="41"/>
      <c r="K5341" s="41"/>
      <c r="L5341" s="42"/>
      <c r="M5341" s="43"/>
    </row>
    <row r="5342" spans="1:13" ht="12.75" customHeight="1">
      <c r="A5342" s="42"/>
      <c r="B5342" s="50"/>
      <c r="C5342" s="39"/>
      <c r="D5342" s="38"/>
      <c r="E5342" s="49"/>
      <c r="F5342" s="41"/>
      <c r="G5342" s="41"/>
      <c r="H5342" s="41"/>
      <c r="I5342" s="41"/>
      <c r="J5342" s="41"/>
      <c r="K5342" s="41"/>
      <c r="L5342" s="42"/>
      <c r="M5342" s="43"/>
    </row>
    <row r="5343" spans="1:13" ht="12.75" customHeight="1">
      <c r="A5343" s="42"/>
      <c r="B5343" s="50"/>
      <c r="C5343" s="39"/>
      <c r="D5343" s="38"/>
      <c r="E5343" s="40"/>
      <c r="F5343" s="41"/>
      <c r="G5343" s="41"/>
      <c r="H5343" s="41"/>
      <c r="I5343" s="41"/>
      <c r="J5343" s="41"/>
      <c r="K5343" s="41"/>
      <c r="L5343" s="42"/>
      <c r="M5343" s="43"/>
    </row>
    <row r="5344" spans="1:13" ht="12.75" customHeight="1">
      <c r="A5344" s="42"/>
      <c r="B5344" s="50"/>
      <c r="C5344" s="39"/>
      <c r="D5344" s="38"/>
      <c r="E5344" s="40"/>
      <c r="F5344" s="41"/>
      <c r="G5344" s="41"/>
      <c r="H5344" s="41"/>
      <c r="I5344" s="41"/>
      <c r="J5344" s="41"/>
      <c r="K5344" s="41"/>
      <c r="L5344" s="42"/>
      <c r="M5344" s="43"/>
    </row>
    <row r="5345" spans="1:13" ht="12.75" customHeight="1">
      <c r="A5345" s="42"/>
      <c r="B5345" s="50"/>
      <c r="C5345" s="39"/>
      <c r="D5345" s="38"/>
      <c r="E5345" s="40"/>
      <c r="F5345" s="41"/>
      <c r="G5345" s="41"/>
      <c r="H5345" s="41"/>
      <c r="I5345" s="41"/>
      <c r="J5345" s="41"/>
      <c r="K5345" s="41"/>
      <c r="L5345" s="42"/>
      <c r="M5345" s="43"/>
    </row>
    <row r="5346" spans="1:13" ht="12.75" customHeight="1">
      <c r="A5346" s="42"/>
      <c r="B5346" s="50"/>
      <c r="C5346" s="39"/>
      <c r="D5346" s="38"/>
      <c r="E5346" s="40"/>
      <c r="F5346" s="41"/>
      <c r="G5346" s="41"/>
      <c r="H5346" s="41"/>
      <c r="I5346" s="41"/>
      <c r="J5346" s="41"/>
      <c r="K5346" s="41"/>
      <c r="L5346" s="42"/>
      <c r="M5346" s="43"/>
    </row>
    <row r="5347" spans="1:13" ht="12.75" customHeight="1">
      <c r="A5347" s="42"/>
      <c r="B5347" s="50"/>
      <c r="C5347" s="39"/>
      <c r="D5347" s="38"/>
      <c r="E5347" s="40"/>
      <c r="F5347" s="41"/>
      <c r="G5347" s="41"/>
      <c r="H5347" s="41"/>
      <c r="I5347" s="41"/>
      <c r="J5347" s="41"/>
      <c r="K5347" s="41"/>
      <c r="L5347" s="42"/>
      <c r="M5347" s="43"/>
    </row>
    <row r="5348" spans="1:13" ht="12.75" customHeight="1">
      <c r="A5348" s="42"/>
      <c r="B5348" s="50"/>
      <c r="C5348" s="39"/>
      <c r="D5348" s="38"/>
      <c r="E5348" s="40"/>
      <c r="F5348" s="41"/>
      <c r="G5348" s="41"/>
      <c r="H5348" s="41"/>
      <c r="I5348" s="41"/>
      <c r="J5348" s="41"/>
      <c r="K5348" s="41"/>
      <c r="L5348" s="42"/>
      <c r="M5348" s="43"/>
    </row>
    <row r="5349" spans="1:13" ht="12.75" customHeight="1">
      <c r="A5349" s="42"/>
      <c r="B5349" s="50"/>
      <c r="C5349" s="39"/>
      <c r="D5349" s="38"/>
      <c r="E5349" s="40"/>
      <c r="F5349" s="41"/>
      <c r="G5349" s="41"/>
      <c r="H5349" s="41"/>
      <c r="I5349" s="41"/>
      <c r="J5349" s="41"/>
      <c r="K5349" s="41"/>
      <c r="L5349" s="42"/>
      <c r="M5349" s="43"/>
    </row>
    <row r="5350" spans="1:13" ht="12.75" customHeight="1">
      <c r="A5350" s="42"/>
      <c r="B5350" s="50"/>
      <c r="C5350" s="39"/>
      <c r="D5350" s="38"/>
      <c r="E5350" s="40"/>
      <c r="F5350" s="41"/>
      <c r="G5350" s="41"/>
      <c r="H5350" s="41"/>
      <c r="I5350" s="41"/>
      <c r="J5350" s="41"/>
      <c r="K5350" s="41"/>
      <c r="L5350" s="42"/>
      <c r="M5350" s="43"/>
    </row>
    <row r="5351" spans="1:13" ht="12.75" customHeight="1">
      <c r="A5351" s="42"/>
      <c r="B5351" s="50"/>
      <c r="C5351" s="39"/>
      <c r="D5351" s="38"/>
      <c r="E5351" s="40"/>
      <c r="F5351" s="41"/>
      <c r="G5351" s="41"/>
      <c r="H5351" s="41"/>
      <c r="I5351" s="41"/>
      <c r="J5351" s="41"/>
      <c r="K5351" s="41"/>
      <c r="L5351" s="42"/>
      <c r="M5351" s="43"/>
    </row>
    <row r="5352" spans="1:13" ht="12.75" customHeight="1">
      <c r="A5352" s="42"/>
      <c r="B5352" s="50"/>
      <c r="C5352" s="39"/>
      <c r="D5352" s="38"/>
      <c r="E5352" s="40"/>
      <c r="F5352" s="41"/>
      <c r="G5352" s="41"/>
      <c r="H5352" s="41"/>
      <c r="I5352" s="41"/>
      <c r="J5352" s="41"/>
      <c r="K5352" s="41"/>
      <c r="L5352" s="42"/>
      <c r="M5352" s="43"/>
    </row>
    <row r="5353" spans="1:13" ht="12.75" customHeight="1">
      <c r="A5353" s="42"/>
      <c r="B5353" s="50"/>
      <c r="C5353" s="39"/>
      <c r="D5353" s="38"/>
      <c r="E5353" s="40"/>
      <c r="F5353" s="41"/>
      <c r="G5353" s="41"/>
      <c r="H5353" s="41"/>
      <c r="I5353" s="41"/>
      <c r="J5353" s="41"/>
      <c r="K5353" s="41"/>
      <c r="L5353" s="42"/>
      <c r="M5353" s="43"/>
    </row>
    <row r="5354" spans="1:13" ht="12.75" customHeight="1">
      <c r="A5354" s="42"/>
      <c r="B5354" s="50"/>
      <c r="C5354" s="39"/>
      <c r="D5354" s="38"/>
      <c r="E5354" s="40"/>
      <c r="F5354" s="41"/>
      <c r="G5354" s="41"/>
      <c r="H5354" s="41"/>
      <c r="I5354" s="41"/>
      <c r="J5354" s="41"/>
      <c r="K5354" s="41"/>
      <c r="L5354" s="42"/>
      <c r="M5354" s="43"/>
    </row>
    <row r="5355" spans="1:13" ht="12.75" customHeight="1">
      <c r="A5355" s="42"/>
      <c r="B5355" s="50"/>
      <c r="C5355" s="39"/>
      <c r="D5355" s="38"/>
      <c r="E5355" s="40"/>
      <c r="F5355" s="41"/>
      <c r="G5355" s="41"/>
      <c r="H5355" s="41"/>
      <c r="I5355" s="41"/>
      <c r="J5355" s="41"/>
      <c r="K5355" s="41"/>
      <c r="L5355" s="42"/>
      <c r="M5355" s="43"/>
    </row>
    <row r="5356" spans="1:13" ht="12.75" customHeight="1">
      <c r="A5356" s="42"/>
      <c r="B5356" s="50"/>
      <c r="C5356" s="39"/>
      <c r="D5356" s="38"/>
      <c r="E5356" s="40"/>
      <c r="F5356" s="41"/>
      <c r="G5356" s="41"/>
      <c r="H5356" s="41"/>
      <c r="I5356" s="41"/>
      <c r="J5356" s="41"/>
      <c r="K5356" s="41"/>
      <c r="L5356" s="42"/>
      <c r="M5356" s="43"/>
    </row>
    <row r="5357" spans="1:13" ht="12.75" customHeight="1">
      <c r="A5357" s="42"/>
      <c r="B5357" s="50"/>
      <c r="C5357" s="39"/>
      <c r="D5357" s="38"/>
      <c r="E5357" s="40"/>
      <c r="F5357" s="41"/>
      <c r="G5357" s="41"/>
      <c r="H5357" s="41"/>
      <c r="I5357" s="41"/>
      <c r="J5357" s="41"/>
      <c r="K5357" s="41"/>
      <c r="L5357" s="42"/>
      <c r="M5357" s="43"/>
    </row>
    <row r="5358" spans="1:13" ht="12.75" customHeight="1">
      <c r="A5358" s="42"/>
      <c r="B5358" s="50"/>
      <c r="C5358" s="39"/>
      <c r="D5358" s="38"/>
      <c r="E5358" s="40"/>
      <c r="F5358" s="41"/>
      <c r="G5358" s="41"/>
      <c r="H5358" s="41"/>
      <c r="I5358" s="41"/>
      <c r="J5358" s="41"/>
      <c r="K5358" s="41"/>
      <c r="L5358" s="42"/>
      <c r="M5358" s="43"/>
    </row>
    <row r="5359" spans="1:13" ht="12.75" customHeight="1">
      <c r="A5359" s="42"/>
      <c r="B5359" s="50"/>
      <c r="C5359" s="39"/>
      <c r="D5359" s="38"/>
      <c r="E5359" s="40"/>
      <c r="F5359" s="41"/>
      <c r="G5359" s="41"/>
      <c r="H5359" s="41"/>
      <c r="I5359" s="41"/>
      <c r="J5359" s="41"/>
      <c r="K5359" s="41"/>
      <c r="L5359" s="42"/>
      <c r="M5359" s="43"/>
    </row>
    <row r="5360" spans="1:13" ht="12.75" customHeight="1">
      <c r="A5360" s="42"/>
      <c r="B5360" s="50"/>
      <c r="C5360" s="39"/>
      <c r="D5360" s="38"/>
      <c r="E5360" s="40"/>
      <c r="F5360" s="41"/>
      <c r="G5360" s="41"/>
      <c r="H5360" s="41"/>
      <c r="I5360" s="41"/>
      <c r="J5360" s="41"/>
      <c r="K5360" s="41"/>
      <c r="L5360" s="42"/>
      <c r="M5360" s="43"/>
    </row>
    <row r="5361" spans="1:13" ht="12.75" customHeight="1">
      <c r="A5361" s="42"/>
      <c r="B5361" s="50"/>
      <c r="C5361" s="39"/>
      <c r="D5361" s="38"/>
      <c r="E5361" s="40"/>
      <c r="F5361" s="41"/>
      <c r="G5361" s="41"/>
      <c r="H5361" s="41"/>
      <c r="I5361" s="41"/>
      <c r="J5361" s="41"/>
      <c r="K5361" s="41"/>
      <c r="L5361" s="42"/>
      <c r="M5361" s="43"/>
    </row>
    <row r="5362" spans="1:13" ht="12.75" customHeight="1">
      <c r="A5362" s="42"/>
      <c r="B5362" s="50"/>
      <c r="C5362" s="39"/>
      <c r="D5362" s="38"/>
      <c r="E5362" s="40"/>
      <c r="F5362" s="41"/>
      <c r="G5362" s="41"/>
      <c r="H5362" s="41"/>
      <c r="I5362" s="41"/>
      <c r="J5362" s="41"/>
      <c r="K5362" s="41"/>
      <c r="L5362" s="42"/>
      <c r="M5362" s="43"/>
    </row>
    <row r="5363" spans="1:13" ht="12.75" customHeight="1">
      <c r="A5363" s="42"/>
      <c r="B5363" s="50"/>
      <c r="C5363" s="39"/>
      <c r="D5363" s="38"/>
      <c r="E5363" s="49"/>
      <c r="F5363" s="41"/>
      <c r="G5363" s="41"/>
      <c r="H5363" s="41"/>
      <c r="I5363" s="41"/>
      <c r="J5363" s="41"/>
      <c r="K5363" s="41"/>
      <c r="L5363" s="42"/>
      <c r="M5363" s="43"/>
    </row>
    <row r="5364" spans="1:13" ht="12.75" customHeight="1">
      <c r="A5364" s="42"/>
      <c r="B5364" s="50"/>
      <c r="C5364" s="39"/>
      <c r="D5364" s="38"/>
      <c r="E5364" s="40"/>
      <c r="F5364" s="41"/>
      <c r="G5364" s="41"/>
      <c r="H5364" s="41"/>
      <c r="I5364" s="41"/>
      <c r="J5364" s="41"/>
      <c r="K5364" s="41"/>
      <c r="L5364" s="42"/>
      <c r="M5364" s="43"/>
    </row>
    <row r="5365" spans="1:13" ht="12.75" customHeight="1">
      <c r="A5365" s="42"/>
      <c r="B5365" s="50"/>
      <c r="C5365" s="39"/>
      <c r="D5365" s="38"/>
      <c r="E5365" s="40"/>
      <c r="F5365" s="41"/>
      <c r="G5365" s="41"/>
      <c r="H5365" s="41"/>
      <c r="I5365" s="41"/>
      <c r="J5365" s="41"/>
      <c r="K5365" s="41"/>
      <c r="L5365" s="42"/>
      <c r="M5365" s="43"/>
    </row>
    <row r="5366" spans="1:13" ht="12.75" customHeight="1">
      <c r="A5366" s="42"/>
      <c r="B5366" s="50"/>
      <c r="C5366" s="39"/>
      <c r="D5366" s="38"/>
      <c r="E5366" s="40"/>
      <c r="F5366" s="41"/>
      <c r="G5366" s="41"/>
      <c r="H5366" s="41"/>
      <c r="I5366" s="41"/>
      <c r="J5366" s="41"/>
      <c r="K5366" s="41"/>
      <c r="L5366" s="42"/>
      <c r="M5366" s="43"/>
    </row>
    <row r="5367" spans="1:13" ht="12.75" customHeight="1">
      <c r="A5367" s="42"/>
      <c r="B5367" s="50"/>
      <c r="C5367" s="39"/>
      <c r="D5367" s="38"/>
      <c r="E5367" s="40"/>
      <c r="F5367" s="41"/>
      <c r="G5367" s="41"/>
      <c r="H5367" s="41"/>
      <c r="I5367" s="41"/>
      <c r="J5367" s="41"/>
      <c r="K5367" s="41"/>
      <c r="L5367" s="42"/>
      <c r="M5367" s="43"/>
    </row>
    <row r="5368" spans="1:13" ht="12.75" customHeight="1">
      <c r="A5368" s="42"/>
      <c r="B5368" s="50"/>
      <c r="C5368" s="39"/>
      <c r="D5368" s="38"/>
      <c r="E5368" s="40"/>
      <c r="F5368" s="41"/>
      <c r="G5368" s="41"/>
      <c r="H5368" s="41"/>
      <c r="I5368" s="41"/>
      <c r="J5368" s="41"/>
      <c r="K5368" s="41"/>
      <c r="L5368" s="42"/>
      <c r="M5368" s="43"/>
    </row>
    <row r="5369" spans="1:13" ht="12.75" customHeight="1">
      <c r="A5369" s="42"/>
      <c r="B5369" s="50"/>
      <c r="C5369" s="39"/>
      <c r="D5369" s="38"/>
      <c r="E5369" s="40"/>
      <c r="F5369" s="41"/>
      <c r="G5369" s="41"/>
      <c r="H5369" s="41"/>
      <c r="I5369" s="41"/>
      <c r="J5369" s="41"/>
      <c r="K5369" s="41"/>
      <c r="L5369" s="42"/>
      <c r="M5369" s="43"/>
    </row>
    <row r="5370" spans="1:13" ht="12.75" customHeight="1">
      <c r="A5370" s="42"/>
      <c r="B5370" s="50"/>
      <c r="C5370" s="39"/>
      <c r="D5370" s="38"/>
      <c r="E5370" s="40"/>
      <c r="F5370" s="41"/>
      <c r="G5370" s="41"/>
      <c r="H5370" s="41"/>
      <c r="I5370" s="41"/>
      <c r="J5370" s="41"/>
      <c r="K5370" s="41"/>
      <c r="L5370" s="42"/>
      <c r="M5370" s="43"/>
    </row>
    <row r="5371" spans="1:13" ht="12.75" customHeight="1">
      <c r="A5371" s="42"/>
      <c r="B5371" s="50"/>
      <c r="C5371" s="39"/>
      <c r="D5371" s="38"/>
      <c r="E5371" s="40"/>
      <c r="F5371" s="41"/>
      <c r="G5371" s="41"/>
      <c r="H5371" s="41"/>
      <c r="I5371" s="41"/>
      <c r="J5371" s="41"/>
      <c r="K5371" s="41"/>
      <c r="L5371" s="42"/>
      <c r="M5371" s="43"/>
    </row>
    <row r="5372" spans="1:13" ht="12.75" customHeight="1">
      <c r="A5372" s="42"/>
      <c r="B5372" s="50"/>
      <c r="C5372" s="39"/>
      <c r="D5372" s="38"/>
      <c r="E5372" s="40"/>
      <c r="F5372" s="41"/>
      <c r="G5372" s="41"/>
      <c r="H5372" s="41"/>
      <c r="I5372" s="41"/>
      <c r="J5372" s="41"/>
      <c r="K5372" s="41"/>
      <c r="L5372" s="42"/>
      <c r="M5372" s="43"/>
    </row>
    <row r="5373" spans="1:13" ht="12.75" customHeight="1">
      <c r="A5373" s="42"/>
      <c r="B5373" s="50"/>
      <c r="C5373" s="39"/>
      <c r="D5373" s="38"/>
      <c r="E5373" s="40"/>
      <c r="F5373" s="41"/>
      <c r="G5373" s="41"/>
      <c r="H5373" s="41"/>
      <c r="I5373" s="41"/>
      <c r="J5373" s="41"/>
      <c r="K5373" s="41"/>
      <c r="L5373" s="42"/>
      <c r="M5373" s="43"/>
    </row>
    <row r="5374" spans="1:13" ht="12.75" customHeight="1">
      <c r="A5374" s="42"/>
      <c r="B5374" s="50"/>
      <c r="C5374" s="39"/>
      <c r="D5374" s="38"/>
      <c r="E5374" s="40"/>
      <c r="F5374" s="41"/>
      <c r="G5374" s="41"/>
      <c r="H5374" s="41"/>
      <c r="I5374" s="41"/>
      <c r="J5374" s="41"/>
      <c r="K5374" s="41"/>
      <c r="L5374" s="42"/>
      <c r="M5374" s="43"/>
    </row>
    <row r="5375" spans="1:13" ht="12.75" customHeight="1">
      <c r="A5375" s="42"/>
      <c r="B5375" s="50"/>
      <c r="C5375" s="39"/>
      <c r="D5375" s="38"/>
      <c r="E5375" s="40"/>
      <c r="F5375" s="41"/>
      <c r="G5375" s="41"/>
      <c r="H5375" s="41"/>
      <c r="I5375" s="41"/>
      <c r="J5375" s="41"/>
      <c r="K5375" s="41"/>
      <c r="L5375" s="42"/>
      <c r="M5375" s="43"/>
    </row>
    <row r="5376" spans="1:13" ht="12.75" customHeight="1">
      <c r="A5376" s="42"/>
      <c r="B5376" s="50"/>
      <c r="C5376" s="39"/>
      <c r="D5376" s="38"/>
      <c r="E5376" s="40"/>
      <c r="F5376" s="41"/>
      <c r="G5376" s="41"/>
      <c r="H5376" s="41"/>
      <c r="I5376" s="41"/>
      <c r="J5376" s="41"/>
      <c r="K5376" s="41"/>
      <c r="L5376" s="42"/>
      <c r="M5376" s="43"/>
    </row>
    <row r="5377" spans="1:13" ht="12.75" customHeight="1">
      <c r="A5377" s="42"/>
      <c r="B5377" s="50"/>
      <c r="C5377" s="39"/>
      <c r="D5377" s="38"/>
      <c r="E5377" s="40"/>
      <c r="F5377" s="41"/>
      <c r="G5377" s="41"/>
      <c r="H5377" s="41"/>
      <c r="I5377" s="41"/>
      <c r="J5377" s="41"/>
      <c r="K5377" s="41"/>
      <c r="L5377" s="42"/>
      <c r="M5377" s="43"/>
    </row>
    <row r="5378" spans="1:13" ht="12.75" customHeight="1">
      <c r="A5378" s="42"/>
      <c r="B5378" s="50"/>
      <c r="C5378" s="39"/>
      <c r="D5378" s="38"/>
      <c r="E5378" s="40"/>
      <c r="F5378" s="41"/>
      <c r="G5378" s="41"/>
      <c r="H5378" s="41"/>
      <c r="I5378" s="41"/>
      <c r="J5378" s="41"/>
      <c r="K5378" s="41"/>
      <c r="L5378" s="42"/>
      <c r="M5378" s="43"/>
    </row>
    <row r="5379" spans="1:13" ht="12.75" customHeight="1">
      <c r="A5379" s="42"/>
      <c r="B5379" s="50"/>
      <c r="C5379" s="39"/>
      <c r="D5379" s="38"/>
      <c r="E5379" s="40"/>
      <c r="F5379" s="41"/>
      <c r="G5379" s="41"/>
      <c r="H5379" s="41"/>
      <c r="I5379" s="41"/>
      <c r="J5379" s="41"/>
      <c r="K5379" s="41"/>
      <c r="L5379" s="42"/>
      <c r="M5379" s="43"/>
    </row>
    <row r="5380" spans="1:13" ht="12.75" customHeight="1">
      <c r="A5380" s="42"/>
      <c r="B5380" s="50"/>
      <c r="C5380" s="39"/>
      <c r="D5380" s="38"/>
      <c r="E5380" s="40"/>
      <c r="F5380" s="41"/>
      <c r="G5380" s="41"/>
      <c r="H5380" s="41"/>
      <c r="I5380" s="41"/>
      <c r="J5380" s="41"/>
      <c r="K5380" s="41"/>
      <c r="L5380" s="42"/>
      <c r="M5380" s="43"/>
    </row>
    <row r="5381" spans="1:13" ht="12.75" customHeight="1">
      <c r="A5381" s="42"/>
      <c r="B5381" s="50"/>
      <c r="C5381" s="39"/>
      <c r="D5381" s="38"/>
      <c r="E5381" s="40"/>
      <c r="F5381" s="41"/>
      <c r="G5381" s="41"/>
      <c r="H5381" s="41"/>
      <c r="I5381" s="41"/>
      <c r="J5381" s="41"/>
      <c r="K5381" s="41"/>
      <c r="L5381" s="42"/>
      <c r="M5381" s="43"/>
    </row>
    <row r="5382" spans="1:13" ht="12.75" customHeight="1">
      <c r="A5382" s="42"/>
      <c r="B5382" s="50"/>
      <c r="C5382" s="39"/>
      <c r="D5382" s="38"/>
      <c r="E5382" s="40"/>
      <c r="F5382" s="41"/>
      <c r="G5382" s="41"/>
      <c r="H5382" s="41"/>
      <c r="I5382" s="41"/>
      <c r="J5382" s="41"/>
      <c r="K5382" s="41"/>
      <c r="L5382" s="42"/>
      <c r="M5382" s="43"/>
    </row>
    <row r="5383" spans="1:13" ht="12.75" customHeight="1">
      <c r="A5383" s="42"/>
      <c r="B5383" s="50"/>
      <c r="C5383" s="39"/>
      <c r="D5383" s="38"/>
      <c r="E5383" s="40"/>
      <c r="F5383" s="41"/>
      <c r="G5383" s="41"/>
      <c r="H5383" s="41"/>
      <c r="I5383" s="41"/>
      <c r="J5383" s="41"/>
      <c r="K5383" s="41"/>
      <c r="L5383" s="42"/>
      <c r="M5383" s="43"/>
    </row>
    <row r="5384" spans="1:13" ht="12.75" customHeight="1">
      <c r="A5384" s="42"/>
      <c r="B5384" s="50"/>
      <c r="C5384" s="39"/>
      <c r="D5384" s="38"/>
      <c r="E5384" s="49"/>
      <c r="F5384" s="41"/>
      <c r="G5384" s="41"/>
      <c r="H5384" s="41"/>
      <c r="I5384" s="41"/>
      <c r="J5384" s="41"/>
      <c r="K5384" s="41"/>
      <c r="L5384" s="42"/>
      <c r="M5384" s="43"/>
    </row>
    <row r="5385" spans="1:13" ht="12.75" customHeight="1">
      <c r="A5385" s="42"/>
      <c r="B5385" s="50"/>
      <c r="C5385" s="39"/>
      <c r="D5385" s="38"/>
      <c r="E5385" s="40"/>
      <c r="F5385" s="41"/>
      <c r="G5385" s="41"/>
      <c r="H5385" s="41"/>
      <c r="I5385" s="41"/>
      <c r="J5385" s="41"/>
      <c r="K5385" s="41"/>
      <c r="L5385" s="42"/>
      <c r="M5385" s="43"/>
    </row>
    <row r="5386" spans="1:13" ht="12.75" customHeight="1">
      <c r="A5386" s="42"/>
      <c r="B5386" s="53"/>
      <c r="C5386" s="39"/>
      <c r="D5386" s="38"/>
      <c r="E5386" s="40"/>
      <c r="F5386" s="41"/>
      <c r="G5386" s="41"/>
      <c r="H5386" s="41"/>
      <c r="I5386" s="41"/>
      <c r="J5386" s="41"/>
      <c r="K5386" s="41"/>
      <c r="L5386" s="42"/>
      <c r="M5386" s="43"/>
    </row>
    <row r="5387" spans="1:13" ht="12.75" customHeight="1">
      <c r="A5387" s="42"/>
      <c r="B5387" s="53"/>
      <c r="C5387" s="39"/>
      <c r="D5387" s="38"/>
      <c r="E5387" s="40"/>
      <c r="F5387" s="41"/>
      <c r="G5387" s="41"/>
      <c r="H5387" s="41"/>
      <c r="I5387" s="41"/>
      <c r="J5387" s="41"/>
      <c r="K5387" s="41"/>
      <c r="L5387" s="42"/>
      <c r="M5387" s="43"/>
    </row>
    <row r="5388" spans="1:13" ht="12.75" customHeight="1">
      <c r="A5388" s="42"/>
      <c r="B5388" s="53"/>
      <c r="C5388" s="39"/>
      <c r="D5388" s="38"/>
      <c r="E5388" s="40"/>
      <c r="F5388" s="41"/>
      <c r="G5388" s="41"/>
      <c r="H5388" s="41"/>
      <c r="I5388" s="41"/>
      <c r="J5388" s="41"/>
      <c r="K5388" s="41"/>
      <c r="L5388" s="42"/>
      <c r="M5388" s="43"/>
    </row>
    <row r="5389" spans="1:13" ht="12.75" customHeight="1">
      <c r="A5389" s="42"/>
      <c r="B5389" s="53"/>
      <c r="C5389" s="39"/>
      <c r="D5389" s="38"/>
      <c r="E5389" s="40"/>
      <c r="F5389" s="41"/>
      <c r="G5389" s="41"/>
      <c r="H5389" s="41"/>
      <c r="I5389" s="41"/>
      <c r="J5389" s="41"/>
      <c r="K5389" s="41"/>
      <c r="L5389" s="42"/>
      <c r="M5389" s="43"/>
    </row>
    <row r="5390" spans="1:13" ht="12.75" customHeight="1">
      <c r="A5390" s="42"/>
      <c r="B5390" s="53"/>
      <c r="C5390" s="39"/>
      <c r="D5390" s="38"/>
      <c r="E5390" s="40"/>
      <c r="F5390" s="41"/>
      <c r="G5390" s="41"/>
      <c r="H5390" s="41"/>
      <c r="I5390" s="41"/>
      <c r="J5390" s="41"/>
      <c r="K5390" s="41"/>
      <c r="L5390" s="42"/>
      <c r="M5390" s="43"/>
    </row>
    <row r="5391" spans="1:13" ht="12.75" customHeight="1">
      <c r="A5391" s="42"/>
      <c r="B5391" s="53"/>
      <c r="C5391" s="39"/>
      <c r="D5391" s="38"/>
      <c r="E5391" s="40"/>
      <c r="F5391" s="41"/>
      <c r="G5391" s="41"/>
      <c r="H5391" s="41"/>
      <c r="I5391" s="41"/>
      <c r="J5391" s="41"/>
      <c r="K5391" s="41"/>
      <c r="L5391" s="42"/>
      <c r="M5391" s="43"/>
    </row>
    <row r="5392" spans="1:13" ht="12.75" customHeight="1">
      <c r="A5392" s="42"/>
      <c r="B5392" s="53"/>
      <c r="C5392" s="39"/>
      <c r="D5392" s="38"/>
      <c r="E5392" s="40"/>
      <c r="F5392" s="41"/>
      <c r="G5392" s="41"/>
      <c r="H5392" s="41"/>
      <c r="I5392" s="41"/>
      <c r="J5392" s="41"/>
      <c r="K5392" s="41"/>
      <c r="L5392" s="42"/>
      <c r="M5392" s="43"/>
    </row>
    <row r="5393" spans="1:13" ht="12.75" customHeight="1">
      <c r="A5393" s="42"/>
      <c r="B5393" s="53"/>
      <c r="C5393" s="39"/>
      <c r="D5393" s="38"/>
      <c r="E5393" s="40"/>
      <c r="F5393" s="41"/>
      <c r="G5393" s="41"/>
      <c r="H5393" s="41"/>
      <c r="I5393" s="41"/>
      <c r="J5393" s="41"/>
      <c r="K5393" s="41"/>
      <c r="L5393" s="42"/>
      <c r="M5393" s="43"/>
    </row>
    <row r="5394" spans="1:13" ht="12.75" customHeight="1">
      <c r="A5394" s="42"/>
      <c r="B5394" s="53"/>
      <c r="C5394" s="39"/>
      <c r="D5394" s="38"/>
      <c r="E5394" s="40"/>
      <c r="F5394" s="41"/>
      <c r="G5394" s="41"/>
      <c r="H5394" s="41"/>
      <c r="I5394" s="41"/>
      <c r="J5394" s="41"/>
      <c r="K5394" s="41"/>
      <c r="L5394" s="42"/>
      <c r="M5394" s="43"/>
    </row>
    <row r="5395" spans="1:13" ht="12.75" customHeight="1">
      <c r="A5395" s="42"/>
      <c r="B5395" s="53"/>
      <c r="C5395" s="39"/>
      <c r="D5395" s="38"/>
      <c r="E5395" s="40"/>
      <c r="F5395" s="41"/>
      <c r="G5395" s="41"/>
      <c r="H5395" s="41"/>
      <c r="I5395" s="41"/>
      <c r="J5395" s="41"/>
      <c r="K5395" s="41"/>
      <c r="L5395" s="42"/>
      <c r="M5395" s="43"/>
    </row>
    <row r="5396" spans="1:13" ht="12.75" customHeight="1">
      <c r="A5396" s="42"/>
      <c r="B5396" s="53"/>
      <c r="C5396" s="39"/>
      <c r="D5396" s="38"/>
      <c r="E5396" s="40"/>
      <c r="F5396" s="41"/>
      <c r="G5396" s="41"/>
      <c r="H5396" s="41"/>
      <c r="I5396" s="41"/>
      <c r="J5396" s="41"/>
      <c r="K5396" s="41"/>
      <c r="L5396" s="42"/>
      <c r="M5396" s="43"/>
    </row>
    <row r="5397" spans="1:13" ht="12.75" customHeight="1">
      <c r="A5397" s="42"/>
      <c r="B5397" s="53"/>
      <c r="C5397" s="39"/>
      <c r="D5397" s="38"/>
      <c r="E5397" s="40"/>
      <c r="F5397" s="41"/>
      <c r="G5397" s="41"/>
      <c r="H5397" s="41"/>
      <c r="I5397" s="41"/>
      <c r="J5397" s="41"/>
      <c r="K5397" s="41"/>
      <c r="L5397" s="42"/>
      <c r="M5397" s="43"/>
    </row>
    <row r="5398" spans="1:13" ht="12.75" customHeight="1">
      <c r="A5398" s="42"/>
      <c r="B5398" s="53"/>
      <c r="C5398" s="39"/>
      <c r="D5398" s="38"/>
      <c r="E5398" s="40"/>
      <c r="F5398" s="41"/>
      <c r="G5398" s="41"/>
      <c r="H5398" s="41"/>
      <c r="I5398" s="41"/>
      <c r="J5398" s="41"/>
      <c r="K5398" s="41"/>
      <c r="L5398" s="42"/>
      <c r="M5398" s="43"/>
    </row>
    <row r="5399" spans="1:13" ht="12.75" customHeight="1">
      <c r="A5399" s="42"/>
      <c r="B5399" s="53"/>
      <c r="C5399" s="39"/>
      <c r="D5399" s="38"/>
      <c r="E5399" s="40"/>
      <c r="F5399" s="41"/>
      <c r="G5399" s="41"/>
      <c r="H5399" s="41"/>
      <c r="I5399" s="41"/>
      <c r="J5399" s="41"/>
      <c r="K5399" s="41"/>
      <c r="L5399" s="42"/>
      <c r="M5399" s="43"/>
    </row>
    <row r="5400" spans="1:13" ht="12.75" customHeight="1">
      <c r="A5400" s="42"/>
      <c r="B5400" s="53"/>
      <c r="C5400" s="39"/>
      <c r="D5400" s="38"/>
      <c r="E5400" s="40"/>
      <c r="F5400" s="41"/>
      <c r="G5400" s="41"/>
      <c r="H5400" s="41"/>
      <c r="I5400" s="41"/>
      <c r="J5400" s="41"/>
      <c r="K5400" s="41"/>
      <c r="L5400" s="42"/>
      <c r="M5400" s="43"/>
    </row>
    <row r="5401" spans="1:13" ht="12.75" customHeight="1">
      <c r="A5401" s="42"/>
      <c r="B5401" s="53"/>
      <c r="C5401" s="39"/>
      <c r="D5401" s="38"/>
      <c r="E5401" s="40"/>
      <c r="F5401" s="41"/>
      <c r="G5401" s="41"/>
      <c r="H5401" s="41"/>
      <c r="I5401" s="41"/>
      <c r="J5401" s="41"/>
      <c r="K5401" s="41"/>
      <c r="L5401" s="42"/>
      <c r="M5401" s="43"/>
    </row>
    <row r="5402" spans="1:13" ht="12.75" customHeight="1">
      <c r="A5402" s="42"/>
      <c r="B5402" s="53"/>
      <c r="C5402" s="39"/>
      <c r="D5402" s="38"/>
      <c r="E5402" s="40"/>
      <c r="F5402" s="41"/>
      <c r="G5402" s="41"/>
      <c r="H5402" s="41"/>
      <c r="I5402" s="41"/>
      <c r="J5402" s="41"/>
      <c r="K5402" s="41"/>
      <c r="L5402" s="42"/>
      <c r="M5402" s="43"/>
    </row>
    <row r="5403" spans="1:13" ht="12.75" customHeight="1">
      <c r="A5403" s="42"/>
      <c r="B5403" s="53"/>
      <c r="C5403" s="39"/>
      <c r="D5403" s="38"/>
      <c r="E5403" s="40"/>
      <c r="F5403" s="41"/>
      <c r="G5403" s="41"/>
      <c r="H5403" s="41"/>
      <c r="I5403" s="41"/>
      <c r="J5403" s="41"/>
      <c r="K5403" s="41"/>
      <c r="L5403" s="42"/>
      <c r="M5403" s="43"/>
    </row>
    <row r="5404" spans="1:13" ht="12.75" customHeight="1">
      <c r="A5404" s="42"/>
      <c r="B5404" s="53"/>
      <c r="C5404" s="39"/>
      <c r="D5404" s="38"/>
      <c r="E5404" s="40"/>
      <c r="F5404" s="41"/>
      <c r="G5404" s="41"/>
      <c r="H5404" s="41"/>
      <c r="I5404" s="41"/>
      <c r="J5404" s="41"/>
      <c r="K5404" s="41"/>
      <c r="L5404" s="42"/>
      <c r="M5404" s="43"/>
    </row>
    <row r="5405" spans="1:13" ht="12.75" customHeight="1">
      <c r="A5405" s="42"/>
      <c r="B5405" s="53"/>
      <c r="C5405" s="39"/>
      <c r="D5405" s="38"/>
      <c r="E5405" s="49"/>
      <c r="F5405" s="41"/>
      <c r="G5405" s="41"/>
      <c r="H5405" s="41"/>
      <c r="I5405" s="41"/>
      <c r="J5405" s="41"/>
      <c r="K5405" s="41"/>
      <c r="L5405" s="42"/>
      <c r="M5405" s="43"/>
    </row>
    <row r="5406" spans="1:13" ht="12.75" customHeight="1">
      <c r="A5406" s="42"/>
      <c r="B5406" s="53"/>
      <c r="C5406" s="39"/>
      <c r="D5406" s="38"/>
      <c r="E5406" s="40"/>
      <c r="F5406" s="41"/>
      <c r="G5406" s="41"/>
      <c r="H5406" s="41"/>
      <c r="I5406" s="41"/>
      <c r="J5406" s="41"/>
      <c r="K5406" s="41"/>
      <c r="L5406" s="42"/>
      <c r="M5406" s="43"/>
    </row>
    <row r="5407" spans="1:13" ht="12.75" customHeight="1">
      <c r="A5407" s="42"/>
      <c r="B5407" s="50"/>
      <c r="C5407" s="39"/>
      <c r="D5407" s="38"/>
      <c r="E5407" s="40"/>
      <c r="F5407" s="41"/>
      <c r="G5407" s="41"/>
      <c r="H5407" s="41"/>
      <c r="I5407" s="41"/>
      <c r="J5407" s="41"/>
      <c r="K5407" s="41"/>
      <c r="L5407" s="42"/>
      <c r="M5407" s="43"/>
    </row>
    <row r="5408" spans="1:13" ht="12.75" customHeight="1">
      <c r="A5408" s="42"/>
      <c r="B5408" s="50"/>
      <c r="C5408" s="39"/>
      <c r="D5408" s="38"/>
      <c r="E5408" s="40"/>
      <c r="F5408" s="41"/>
      <c r="G5408" s="41"/>
      <c r="H5408" s="41"/>
      <c r="I5408" s="41"/>
      <c r="J5408" s="41"/>
      <c r="K5408" s="41"/>
      <c r="L5408" s="42"/>
      <c r="M5408" s="43"/>
    </row>
    <row r="5409" spans="1:13" ht="12.75" customHeight="1">
      <c r="A5409" s="42"/>
      <c r="B5409" s="50"/>
      <c r="C5409" s="39"/>
      <c r="D5409" s="38"/>
      <c r="E5409" s="40"/>
      <c r="F5409" s="41"/>
      <c r="G5409" s="41"/>
      <c r="H5409" s="41"/>
      <c r="I5409" s="41"/>
      <c r="J5409" s="41"/>
      <c r="K5409" s="41"/>
      <c r="L5409" s="42"/>
      <c r="M5409" s="43"/>
    </row>
    <row r="5410" spans="1:13" ht="12.75" customHeight="1">
      <c r="A5410" s="42"/>
      <c r="B5410" s="50"/>
      <c r="C5410" s="39"/>
      <c r="D5410" s="38"/>
      <c r="E5410" s="40"/>
      <c r="F5410" s="41"/>
      <c r="G5410" s="41"/>
      <c r="H5410" s="41"/>
      <c r="I5410" s="41"/>
      <c r="J5410" s="41"/>
      <c r="K5410" s="41"/>
      <c r="L5410" s="42"/>
      <c r="M5410" s="43"/>
    </row>
    <row r="5411" spans="1:13" ht="12.75" customHeight="1">
      <c r="A5411" s="42"/>
      <c r="B5411" s="50"/>
      <c r="C5411" s="39"/>
      <c r="D5411" s="38"/>
      <c r="E5411" s="40"/>
      <c r="F5411" s="41"/>
      <c r="G5411" s="41"/>
      <c r="H5411" s="41"/>
      <c r="I5411" s="41"/>
      <c r="J5411" s="41"/>
      <c r="K5411" s="41"/>
      <c r="L5411" s="42"/>
      <c r="M5411" s="43"/>
    </row>
    <row r="5412" spans="1:13" ht="12.75" customHeight="1">
      <c r="A5412" s="42"/>
      <c r="B5412" s="50"/>
      <c r="C5412" s="39"/>
      <c r="D5412" s="38"/>
      <c r="E5412" s="40"/>
      <c r="F5412" s="41"/>
      <c r="G5412" s="41"/>
      <c r="H5412" s="41"/>
      <c r="I5412" s="41"/>
      <c r="J5412" s="41"/>
      <c r="K5412" s="41"/>
      <c r="L5412" s="42"/>
      <c r="M5412" s="43"/>
    </row>
    <row r="5413" spans="1:13" ht="12.75" customHeight="1">
      <c r="A5413" s="42"/>
      <c r="B5413" s="50"/>
      <c r="C5413" s="39"/>
      <c r="D5413" s="38"/>
      <c r="E5413" s="40"/>
      <c r="F5413" s="41"/>
      <c r="G5413" s="41"/>
      <c r="H5413" s="41"/>
      <c r="I5413" s="41"/>
      <c r="J5413" s="41"/>
      <c r="K5413" s="41"/>
      <c r="L5413" s="42"/>
      <c r="M5413" s="43"/>
    </row>
    <row r="5414" spans="1:13" ht="12.75" customHeight="1">
      <c r="A5414" s="42"/>
      <c r="B5414" s="50"/>
      <c r="C5414" s="39"/>
      <c r="D5414" s="38"/>
      <c r="E5414" s="40"/>
      <c r="F5414" s="41"/>
      <c r="G5414" s="41"/>
      <c r="H5414" s="41"/>
      <c r="I5414" s="41"/>
      <c r="J5414" s="41"/>
      <c r="K5414" s="41"/>
      <c r="L5414" s="42"/>
      <c r="M5414" s="43"/>
    </row>
    <row r="5415" spans="1:13" ht="12.75" customHeight="1">
      <c r="A5415" s="42"/>
      <c r="B5415" s="50"/>
      <c r="C5415" s="39"/>
      <c r="D5415" s="38"/>
      <c r="E5415" s="40"/>
      <c r="F5415" s="41"/>
      <c r="G5415" s="41"/>
      <c r="H5415" s="41"/>
      <c r="I5415" s="41"/>
      <c r="J5415" s="41"/>
      <c r="K5415" s="41"/>
      <c r="L5415" s="42"/>
      <c r="M5415" s="43"/>
    </row>
    <row r="5416" spans="1:13" ht="12.75" customHeight="1">
      <c r="A5416" s="42"/>
      <c r="B5416" s="50"/>
      <c r="C5416" s="39"/>
      <c r="D5416" s="38"/>
      <c r="E5416" s="40"/>
      <c r="F5416" s="41"/>
      <c r="G5416" s="41"/>
      <c r="H5416" s="41"/>
      <c r="I5416" s="41"/>
      <c r="J5416" s="41"/>
      <c r="K5416" s="41"/>
      <c r="L5416" s="42"/>
      <c r="M5416" s="43"/>
    </row>
    <row r="5417" spans="1:13" ht="12.75" customHeight="1">
      <c r="A5417" s="42"/>
      <c r="B5417" s="50"/>
      <c r="C5417" s="39"/>
      <c r="D5417" s="38"/>
      <c r="E5417" s="40"/>
      <c r="F5417" s="41"/>
      <c r="G5417" s="41"/>
      <c r="H5417" s="41"/>
      <c r="I5417" s="41"/>
      <c r="J5417" s="41"/>
      <c r="K5417" s="41"/>
      <c r="L5417" s="42"/>
      <c r="M5417" s="43"/>
    </row>
    <row r="5418" spans="1:13" ht="12.75" customHeight="1">
      <c r="A5418" s="42"/>
      <c r="B5418" s="50"/>
      <c r="C5418" s="39"/>
      <c r="D5418" s="38"/>
      <c r="E5418" s="40"/>
      <c r="F5418" s="41"/>
      <c r="G5418" s="41"/>
      <c r="H5418" s="41"/>
      <c r="I5418" s="41"/>
      <c r="J5418" s="41"/>
      <c r="K5418" s="41"/>
      <c r="L5418" s="42"/>
      <c r="M5418" s="43"/>
    </row>
    <row r="5419" spans="1:13" ht="12.75" customHeight="1">
      <c r="A5419" s="42"/>
      <c r="B5419" s="50"/>
      <c r="C5419" s="39"/>
      <c r="D5419" s="38"/>
      <c r="E5419" s="40"/>
      <c r="F5419" s="41"/>
      <c r="G5419" s="41"/>
      <c r="H5419" s="41"/>
      <c r="I5419" s="41"/>
      <c r="J5419" s="41"/>
      <c r="K5419" s="41"/>
      <c r="L5419" s="42"/>
      <c r="M5419" s="43"/>
    </row>
    <row r="5420" spans="1:13" ht="12.75" customHeight="1">
      <c r="A5420" s="42"/>
      <c r="B5420" s="50"/>
      <c r="C5420" s="39"/>
      <c r="D5420" s="38"/>
      <c r="E5420" s="40"/>
      <c r="F5420" s="41"/>
      <c r="G5420" s="41"/>
      <c r="H5420" s="41"/>
      <c r="I5420" s="41"/>
      <c r="J5420" s="41"/>
      <c r="K5420" s="41"/>
      <c r="L5420" s="42"/>
      <c r="M5420" s="43"/>
    </row>
    <row r="5421" spans="1:13" ht="12.75" customHeight="1">
      <c r="A5421" s="42"/>
      <c r="B5421" s="50"/>
      <c r="C5421" s="39"/>
      <c r="D5421" s="38"/>
      <c r="E5421" s="40"/>
      <c r="F5421" s="41"/>
      <c r="G5421" s="41"/>
      <c r="H5421" s="41"/>
      <c r="I5421" s="41"/>
      <c r="J5421" s="41"/>
      <c r="K5421" s="41"/>
      <c r="L5421" s="42"/>
      <c r="M5421" s="43"/>
    </row>
    <row r="5422" spans="1:13" ht="12.75" customHeight="1">
      <c r="A5422" s="42"/>
      <c r="B5422" s="50"/>
      <c r="C5422" s="39"/>
      <c r="D5422" s="38"/>
      <c r="E5422" s="40"/>
      <c r="F5422" s="41"/>
      <c r="G5422" s="41"/>
      <c r="H5422" s="41"/>
      <c r="I5422" s="41"/>
      <c r="J5422" s="41"/>
      <c r="K5422" s="41"/>
      <c r="L5422" s="42"/>
      <c r="M5422" s="43"/>
    </row>
    <row r="5423" spans="1:13" ht="12.75" customHeight="1">
      <c r="A5423" s="42"/>
      <c r="B5423" s="50"/>
      <c r="C5423" s="39"/>
      <c r="D5423" s="38"/>
      <c r="E5423" s="40"/>
      <c r="F5423" s="41"/>
      <c r="G5423" s="41"/>
      <c r="H5423" s="41"/>
      <c r="I5423" s="41"/>
      <c r="J5423" s="41"/>
      <c r="K5423" s="41"/>
      <c r="L5423" s="42"/>
      <c r="M5423" s="43"/>
    </row>
    <row r="5424" spans="1:13" ht="12.75" customHeight="1">
      <c r="A5424" s="42"/>
      <c r="B5424" s="50"/>
      <c r="C5424" s="39"/>
      <c r="D5424" s="38"/>
      <c r="E5424" s="40"/>
      <c r="F5424" s="41"/>
      <c r="G5424" s="41"/>
      <c r="H5424" s="41"/>
      <c r="I5424" s="41"/>
      <c r="J5424" s="41"/>
      <c r="K5424" s="41"/>
      <c r="L5424" s="42"/>
      <c r="M5424" s="43"/>
    </row>
    <row r="5425" spans="1:13" ht="12.75" customHeight="1">
      <c r="A5425" s="42"/>
      <c r="B5425" s="50"/>
      <c r="C5425" s="39"/>
      <c r="D5425" s="38"/>
      <c r="E5425" s="40"/>
      <c r="F5425" s="41"/>
      <c r="G5425" s="41"/>
      <c r="H5425" s="41"/>
      <c r="I5425" s="41"/>
      <c r="J5425" s="41"/>
      <c r="K5425" s="41"/>
      <c r="L5425" s="42"/>
      <c r="M5425" s="43"/>
    </row>
    <row r="5426" spans="1:13" ht="12.75" customHeight="1">
      <c r="A5426" s="42"/>
      <c r="B5426" s="50"/>
      <c r="C5426" s="39"/>
      <c r="D5426" s="38"/>
      <c r="E5426" s="49"/>
      <c r="F5426" s="41"/>
      <c r="G5426" s="41"/>
      <c r="H5426" s="41"/>
      <c r="I5426" s="41"/>
      <c r="J5426" s="41"/>
      <c r="K5426" s="41"/>
      <c r="L5426" s="42"/>
      <c r="M5426" s="43"/>
    </row>
    <row r="5427" spans="1:13" ht="12.75" customHeight="1">
      <c r="A5427" s="42"/>
      <c r="B5427" s="50"/>
      <c r="C5427" s="39"/>
      <c r="D5427" s="38"/>
      <c r="E5427" s="40"/>
      <c r="F5427" s="41"/>
      <c r="G5427" s="41"/>
      <c r="H5427" s="41"/>
      <c r="I5427" s="41"/>
      <c r="J5427" s="41"/>
      <c r="K5427" s="41"/>
      <c r="L5427" s="42"/>
      <c r="M5427" s="43"/>
    </row>
    <row r="5428" spans="1:13" ht="12.75" customHeight="1">
      <c r="A5428" s="42"/>
      <c r="B5428" s="50"/>
      <c r="C5428" s="39"/>
      <c r="D5428" s="38"/>
      <c r="E5428" s="40"/>
      <c r="F5428" s="41"/>
      <c r="G5428" s="41"/>
      <c r="H5428" s="41"/>
      <c r="I5428" s="41"/>
      <c r="J5428" s="41"/>
      <c r="K5428" s="41"/>
      <c r="L5428" s="42"/>
      <c r="M5428" s="43"/>
    </row>
    <row r="5429" spans="1:13" ht="12.75" customHeight="1">
      <c r="A5429" s="42"/>
      <c r="B5429" s="50"/>
      <c r="C5429" s="39"/>
      <c r="D5429" s="38"/>
      <c r="E5429" s="40"/>
      <c r="F5429" s="41"/>
      <c r="G5429" s="41"/>
      <c r="H5429" s="41"/>
      <c r="I5429" s="41"/>
      <c r="J5429" s="41"/>
      <c r="K5429" s="41"/>
      <c r="L5429" s="42"/>
      <c r="M5429" s="43"/>
    </row>
    <row r="5430" spans="1:13" ht="12.75" customHeight="1">
      <c r="A5430" s="42"/>
      <c r="B5430" s="50"/>
      <c r="C5430" s="39"/>
      <c r="D5430" s="38"/>
      <c r="E5430" s="40"/>
      <c r="F5430" s="41"/>
      <c r="G5430" s="41"/>
      <c r="H5430" s="41"/>
      <c r="I5430" s="41"/>
      <c r="J5430" s="41"/>
      <c r="K5430" s="41"/>
      <c r="L5430" s="42"/>
      <c r="M5430" s="43"/>
    </row>
    <row r="5431" spans="1:13" ht="12.75" customHeight="1">
      <c r="A5431" s="42"/>
      <c r="B5431" s="50"/>
      <c r="C5431" s="39"/>
      <c r="D5431" s="38"/>
      <c r="E5431" s="40"/>
      <c r="F5431" s="41"/>
      <c r="G5431" s="41"/>
      <c r="H5431" s="41"/>
      <c r="I5431" s="41"/>
      <c r="J5431" s="41"/>
      <c r="K5431" s="41"/>
      <c r="L5431" s="42"/>
      <c r="M5431" s="43"/>
    </row>
    <row r="5432" spans="1:13" ht="12.75" customHeight="1">
      <c r="A5432" s="42"/>
      <c r="B5432" s="50"/>
      <c r="C5432" s="39"/>
      <c r="D5432" s="38"/>
      <c r="E5432" s="40"/>
      <c r="F5432" s="41"/>
      <c r="G5432" s="41"/>
      <c r="H5432" s="41"/>
      <c r="I5432" s="41"/>
      <c r="J5432" s="41"/>
      <c r="K5432" s="41"/>
      <c r="L5432" s="42"/>
      <c r="M5432" s="43"/>
    </row>
    <row r="5433" spans="1:13" ht="12.75" customHeight="1">
      <c r="A5433" s="42"/>
      <c r="B5433" s="50"/>
      <c r="C5433" s="39"/>
      <c r="D5433" s="38"/>
      <c r="E5433" s="40"/>
      <c r="F5433" s="41"/>
      <c r="G5433" s="41"/>
      <c r="H5433" s="41"/>
      <c r="I5433" s="41"/>
      <c r="J5433" s="41"/>
      <c r="K5433" s="41"/>
      <c r="L5433" s="42"/>
      <c r="M5433" s="43"/>
    </row>
    <row r="5434" spans="1:13" ht="12.75" customHeight="1">
      <c r="A5434" s="42"/>
      <c r="B5434" s="50"/>
      <c r="C5434" s="39"/>
      <c r="D5434" s="38"/>
      <c r="E5434" s="40"/>
      <c r="F5434" s="41"/>
      <c r="G5434" s="41"/>
      <c r="H5434" s="41"/>
      <c r="I5434" s="41"/>
      <c r="J5434" s="41"/>
      <c r="K5434" s="41"/>
      <c r="L5434" s="42"/>
      <c r="M5434" s="43"/>
    </row>
    <row r="5435" spans="1:13" ht="12.75" customHeight="1">
      <c r="A5435" s="42"/>
      <c r="B5435" s="50"/>
      <c r="C5435" s="39"/>
      <c r="D5435" s="38"/>
      <c r="E5435" s="40"/>
      <c r="F5435" s="41"/>
      <c r="G5435" s="41"/>
      <c r="H5435" s="41"/>
      <c r="I5435" s="41"/>
      <c r="J5435" s="41"/>
      <c r="K5435" s="41"/>
      <c r="L5435" s="42"/>
      <c r="M5435" s="43"/>
    </row>
    <row r="5436" spans="1:13" ht="12.75" customHeight="1">
      <c r="A5436" s="42"/>
      <c r="B5436" s="50"/>
      <c r="C5436" s="39"/>
      <c r="D5436" s="38"/>
      <c r="E5436" s="40"/>
      <c r="F5436" s="41"/>
      <c r="G5436" s="41"/>
      <c r="H5436" s="41"/>
      <c r="I5436" s="41"/>
      <c r="J5436" s="41"/>
      <c r="K5436" s="41"/>
      <c r="L5436" s="42"/>
      <c r="M5436" s="43"/>
    </row>
    <row r="5437" spans="1:13" ht="12.75" customHeight="1">
      <c r="A5437" s="42"/>
      <c r="B5437" s="50"/>
      <c r="C5437" s="39"/>
      <c r="D5437" s="38"/>
      <c r="E5437" s="40"/>
      <c r="F5437" s="41"/>
      <c r="G5437" s="41"/>
      <c r="H5437" s="41"/>
      <c r="I5437" s="41"/>
      <c r="J5437" s="41"/>
      <c r="K5437" s="41"/>
      <c r="L5437" s="42"/>
      <c r="M5437" s="43"/>
    </row>
    <row r="5438" spans="1:13" ht="12.75" customHeight="1">
      <c r="A5438" s="42"/>
      <c r="B5438" s="50"/>
      <c r="C5438" s="39"/>
      <c r="D5438" s="38"/>
      <c r="E5438" s="40"/>
      <c r="F5438" s="41"/>
      <c r="G5438" s="41"/>
      <c r="H5438" s="41"/>
      <c r="I5438" s="41"/>
      <c r="J5438" s="41"/>
      <c r="K5438" s="41"/>
      <c r="L5438" s="42"/>
      <c r="M5438" s="43"/>
    </row>
    <row r="5439" spans="1:13" ht="12.75" customHeight="1">
      <c r="A5439" s="42"/>
      <c r="B5439" s="50"/>
      <c r="C5439" s="39"/>
      <c r="D5439" s="38"/>
      <c r="E5439" s="40"/>
      <c r="F5439" s="41"/>
      <c r="G5439" s="41"/>
      <c r="H5439" s="41"/>
      <c r="I5439" s="41"/>
      <c r="J5439" s="41"/>
      <c r="K5439" s="41"/>
      <c r="L5439" s="42"/>
      <c r="M5439" s="43"/>
    </row>
    <row r="5440" spans="1:13" ht="12.75" customHeight="1">
      <c r="A5440" s="42"/>
      <c r="B5440" s="50"/>
      <c r="C5440" s="39"/>
      <c r="D5440" s="38"/>
      <c r="E5440" s="40"/>
      <c r="F5440" s="41"/>
      <c r="G5440" s="41"/>
      <c r="H5440" s="41"/>
      <c r="I5440" s="41"/>
      <c r="J5440" s="41"/>
      <c r="K5440" s="41"/>
      <c r="L5440" s="42"/>
      <c r="M5440" s="43"/>
    </row>
    <row r="5441" spans="1:13" ht="12.75" customHeight="1">
      <c r="A5441" s="42"/>
      <c r="B5441" s="50"/>
      <c r="C5441" s="39"/>
      <c r="D5441" s="38"/>
      <c r="E5441" s="40"/>
      <c r="F5441" s="41"/>
      <c r="G5441" s="41"/>
      <c r="H5441" s="41"/>
      <c r="I5441" s="41"/>
      <c r="J5441" s="41"/>
      <c r="K5441" s="41"/>
      <c r="L5441" s="42"/>
      <c r="M5441" s="43"/>
    </row>
    <row r="5442" spans="1:13" ht="12.75" customHeight="1">
      <c r="A5442" s="42"/>
      <c r="B5442" s="50"/>
      <c r="C5442" s="39"/>
      <c r="D5442" s="38"/>
      <c r="E5442" s="40"/>
      <c r="F5442" s="41"/>
      <c r="G5442" s="41"/>
      <c r="H5442" s="41"/>
      <c r="I5442" s="41"/>
      <c r="J5442" s="41"/>
      <c r="K5442" s="41"/>
      <c r="L5442" s="42"/>
      <c r="M5442" s="43"/>
    </row>
    <row r="5443" spans="1:13" ht="12.75" customHeight="1">
      <c r="A5443" s="42"/>
      <c r="B5443" s="50"/>
      <c r="C5443" s="39"/>
      <c r="D5443" s="38"/>
      <c r="E5443" s="40"/>
      <c r="F5443" s="41"/>
      <c r="G5443" s="41"/>
      <c r="H5443" s="41"/>
      <c r="I5443" s="41"/>
      <c r="J5443" s="41"/>
      <c r="K5443" s="41"/>
      <c r="L5443" s="42"/>
      <c r="M5443" s="43"/>
    </row>
    <row r="5444" spans="1:13" ht="12.75" customHeight="1">
      <c r="A5444" s="42"/>
      <c r="B5444" s="50"/>
      <c r="C5444" s="39"/>
      <c r="D5444" s="38"/>
      <c r="E5444" s="40"/>
      <c r="F5444" s="41"/>
      <c r="G5444" s="41"/>
      <c r="H5444" s="41"/>
      <c r="I5444" s="41"/>
      <c r="J5444" s="41"/>
      <c r="K5444" s="41"/>
      <c r="L5444" s="42"/>
      <c r="M5444" s="43"/>
    </row>
    <row r="5445" spans="1:13" ht="12.75" customHeight="1">
      <c r="A5445" s="42"/>
      <c r="B5445" s="50"/>
      <c r="C5445" s="39"/>
      <c r="D5445" s="38"/>
      <c r="E5445" s="40"/>
      <c r="F5445" s="41"/>
      <c r="G5445" s="41"/>
      <c r="H5445" s="41"/>
      <c r="I5445" s="41"/>
      <c r="J5445" s="41"/>
      <c r="K5445" s="41"/>
      <c r="L5445" s="42"/>
      <c r="M5445" s="43"/>
    </row>
    <row r="5446" spans="1:13" ht="12.75" customHeight="1">
      <c r="A5446" s="42"/>
      <c r="B5446" s="50"/>
      <c r="C5446" s="39"/>
      <c r="D5446" s="38"/>
      <c r="E5446" s="40"/>
      <c r="F5446" s="41"/>
      <c r="G5446" s="41"/>
      <c r="H5446" s="41"/>
      <c r="I5446" s="41"/>
      <c r="J5446" s="41"/>
      <c r="K5446" s="41"/>
      <c r="L5446" s="42"/>
      <c r="M5446" s="43"/>
    </row>
    <row r="5447" spans="1:13" ht="12.75" customHeight="1">
      <c r="A5447" s="42"/>
      <c r="B5447" s="50"/>
      <c r="C5447" s="39"/>
      <c r="D5447" s="38"/>
      <c r="E5447" s="49"/>
      <c r="F5447" s="41"/>
      <c r="G5447" s="41"/>
      <c r="H5447" s="41"/>
      <c r="I5447" s="41"/>
      <c r="J5447" s="41"/>
      <c r="K5447" s="41"/>
      <c r="L5447" s="42"/>
      <c r="M5447" s="43"/>
    </row>
    <row r="5448" spans="1:13" ht="12.75" customHeight="1">
      <c r="A5448" s="42"/>
      <c r="B5448" s="50"/>
      <c r="C5448" s="39"/>
      <c r="D5448" s="38"/>
      <c r="E5448" s="40"/>
      <c r="F5448" s="41"/>
      <c r="G5448" s="41"/>
      <c r="H5448" s="41"/>
      <c r="I5448" s="41"/>
      <c r="J5448" s="41"/>
      <c r="K5448" s="41"/>
      <c r="L5448" s="42"/>
      <c r="M5448" s="43"/>
    </row>
    <row r="5449" spans="1:13" ht="12.75" customHeight="1">
      <c r="A5449" s="42"/>
      <c r="B5449" s="50"/>
      <c r="C5449" s="39"/>
      <c r="D5449" s="38"/>
      <c r="E5449" s="40"/>
      <c r="F5449" s="41"/>
      <c r="G5449" s="41"/>
      <c r="H5449" s="41"/>
      <c r="I5449" s="41"/>
      <c r="J5449" s="41"/>
      <c r="K5449" s="41"/>
      <c r="L5449" s="42"/>
      <c r="M5449" s="43"/>
    </row>
    <row r="5450" spans="1:13" ht="12.75" customHeight="1">
      <c r="A5450" s="42"/>
      <c r="B5450" s="50"/>
      <c r="C5450" s="39"/>
      <c r="D5450" s="38"/>
      <c r="E5450" s="40"/>
      <c r="F5450" s="41"/>
      <c r="G5450" s="41"/>
      <c r="H5450" s="41"/>
      <c r="I5450" s="41"/>
      <c r="J5450" s="41"/>
      <c r="K5450" s="41"/>
      <c r="L5450" s="42"/>
      <c r="M5450" s="43"/>
    </row>
    <row r="5451" spans="1:13" ht="12.75" customHeight="1">
      <c r="A5451" s="42"/>
      <c r="B5451" s="50"/>
      <c r="C5451" s="39"/>
      <c r="D5451" s="38"/>
      <c r="E5451" s="40"/>
      <c r="F5451" s="41"/>
      <c r="G5451" s="41"/>
      <c r="H5451" s="41"/>
      <c r="I5451" s="41"/>
      <c r="J5451" s="41"/>
      <c r="K5451" s="41"/>
      <c r="L5451" s="42"/>
      <c r="M5451" s="43"/>
    </row>
    <row r="5452" spans="1:13" ht="12.75" customHeight="1">
      <c r="A5452" s="42"/>
      <c r="B5452" s="50"/>
      <c r="C5452" s="39"/>
      <c r="D5452" s="38"/>
      <c r="E5452" s="40"/>
      <c r="F5452" s="41"/>
      <c r="G5452" s="41"/>
      <c r="H5452" s="41"/>
      <c r="I5452" s="41"/>
      <c r="J5452" s="41"/>
      <c r="K5452" s="41"/>
      <c r="L5452" s="42"/>
      <c r="M5452" s="43"/>
    </row>
    <row r="5453" spans="1:13" ht="12.75" customHeight="1">
      <c r="A5453" s="42"/>
      <c r="B5453" s="50"/>
      <c r="C5453" s="39"/>
      <c r="D5453" s="38"/>
      <c r="E5453" s="40"/>
      <c r="F5453" s="41"/>
      <c r="G5453" s="41"/>
      <c r="H5453" s="41"/>
      <c r="I5453" s="41"/>
      <c r="J5453" s="41"/>
      <c r="K5453" s="41"/>
      <c r="L5453" s="42"/>
      <c r="M5453" s="43"/>
    </row>
    <row r="5454" spans="1:13" ht="12.75" customHeight="1">
      <c r="A5454" s="42"/>
      <c r="B5454" s="50"/>
      <c r="C5454" s="39"/>
      <c r="D5454" s="38"/>
      <c r="E5454" s="40"/>
      <c r="F5454" s="41"/>
      <c r="G5454" s="41"/>
      <c r="H5454" s="41"/>
      <c r="I5454" s="41"/>
      <c r="J5454" s="41"/>
      <c r="K5454" s="41"/>
      <c r="L5454" s="42"/>
      <c r="M5454" s="43"/>
    </row>
    <row r="5455" spans="1:13" ht="12.75" customHeight="1">
      <c r="A5455" s="42"/>
      <c r="B5455" s="50"/>
      <c r="C5455" s="39"/>
      <c r="D5455" s="38"/>
      <c r="E5455" s="40"/>
      <c r="F5455" s="41"/>
      <c r="G5455" s="41"/>
      <c r="H5455" s="41"/>
      <c r="I5455" s="41"/>
      <c r="J5455" s="41"/>
      <c r="K5455" s="41"/>
      <c r="L5455" s="42"/>
      <c r="M5455" s="43"/>
    </row>
    <row r="5456" spans="1:13" ht="12.75" customHeight="1">
      <c r="A5456" s="42"/>
      <c r="B5456" s="50"/>
      <c r="C5456" s="39"/>
      <c r="D5456" s="38"/>
      <c r="E5456" s="40"/>
      <c r="F5456" s="41"/>
      <c r="G5456" s="41"/>
      <c r="H5456" s="41"/>
      <c r="I5456" s="41"/>
      <c r="J5456" s="41"/>
      <c r="K5456" s="41"/>
      <c r="L5456" s="42"/>
      <c r="M5456" s="43"/>
    </row>
    <row r="5457" spans="1:13" ht="12.75" customHeight="1">
      <c r="A5457" s="42"/>
      <c r="B5457" s="50"/>
      <c r="C5457" s="39"/>
      <c r="D5457" s="38"/>
      <c r="E5457" s="40"/>
      <c r="F5457" s="41"/>
      <c r="G5457" s="41"/>
      <c r="H5457" s="41"/>
      <c r="I5457" s="41"/>
      <c r="J5457" s="41"/>
      <c r="K5457" s="41"/>
      <c r="L5457" s="42"/>
      <c r="M5457" s="43"/>
    </row>
    <row r="5458" spans="1:13" ht="12.75" customHeight="1">
      <c r="A5458" s="42"/>
      <c r="B5458" s="50"/>
      <c r="C5458" s="39"/>
      <c r="D5458" s="38"/>
      <c r="E5458" s="40"/>
      <c r="F5458" s="41"/>
      <c r="G5458" s="41"/>
      <c r="H5458" s="41"/>
      <c r="I5458" s="41"/>
      <c r="J5458" s="41"/>
      <c r="K5458" s="41"/>
      <c r="L5458" s="42"/>
      <c r="M5458" s="43"/>
    </row>
    <row r="5459" spans="1:13" ht="12.75" customHeight="1">
      <c r="A5459" s="42"/>
      <c r="B5459" s="50"/>
      <c r="C5459" s="39"/>
      <c r="D5459" s="38"/>
      <c r="E5459" s="40"/>
      <c r="F5459" s="41"/>
      <c r="G5459" s="41"/>
      <c r="H5459" s="41"/>
      <c r="I5459" s="41"/>
      <c r="J5459" s="41"/>
      <c r="K5459" s="41"/>
      <c r="L5459" s="42"/>
      <c r="M5459" s="43"/>
    </row>
    <row r="5460" spans="1:13" ht="12.75" customHeight="1">
      <c r="A5460" s="42"/>
      <c r="B5460" s="50"/>
      <c r="C5460" s="39"/>
      <c r="D5460" s="38"/>
      <c r="E5460" s="40"/>
      <c r="F5460" s="41"/>
      <c r="G5460" s="41"/>
      <c r="H5460" s="41"/>
      <c r="I5460" s="41"/>
      <c r="J5460" s="41"/>
      <c r="K5460" s="41"/>
      <c r="L5460" s="42"/>
      <c r="M5460" s="43"/>
    </row>
    <row r="5461" spans="1:13" ht="12.75" customHeight="1">
      <c r="A5461" s="42"/>
      <c r="B5461" s="50"/>
      <c r="C5461" s="39"/>
      <c r="D5461" s="38"/>
      <c r="E5461" s="40"/>
      <c r="F5461" s="41"/>
      <c r="G5461" s="41"/>
      <c r="H5461" s="41"/>
      <c r="I5461" s="41"/>
      <c r="J5461" s="41"/>
      <c r="K5461" s="41"/>
      <c r="L5461" s="42"/>
      <c r="M5461" s="43"/>
    </row>
    <row r="5462" spans="1:13" ht="12.75" customHeight="1">
      <c r="A5462" s="42"/>
      <c r="B5462" s="50"/>
      <c r="C5462" s="39"/>
      <c r="D5462" s="38"/>
      <c r="E5462" s="40"/>
      <c r="F5462" s="41"/>
      <c r="G5462" s="41"/>
      <c r="H5462" s="41"/>
      <c r="I5462" s="41"/>
      <c r="J5462" s="41"/>
      <c r="K5462" s="41"/>
      <c r="L5462" s="42"/>
      <c r="M5462" s="43"/>
    </row>
    <row r="5463" spans="1:13" ht="12.75" customHeight="1">
      <c r="A5463" s="42"/>
      <c r="B5463" s="50"/>
      <c r="C5463" s="39"/>
      <c r="D5463" s="38"/>
      <c r="E5463" s="40"/>
      <c r="F5463" s="41"/>
      <c r="G5463" s="41"/>
      <c r="H5463" s="41"/>
      <c r="I5463" s="41"/>
      <c r="J5463" s="41"/>
      <c r="K5463" s="41"/>
      <c r="L5463" s="42"/>
      <c r="M5463" s="43"/>
    </row>
    <row r="5464" spans="1:13" ht="12.75" customHeight="1">
      <c r="A5464" s="42"/>
      <c r="B5464" s="50"/>
      <c r="C5464" s="39"/>
      <c r="D5464" s="38"/>
      <c r="E5464" s="40"/>
      <c r="F5464" s="41"/>
      <c r="G5464" s="41"/>
      <c r="H5464" s="41"/>
      <c r="I5464" s="41"/>
      <c r="J5464" s="41"/>
      <c r="K5464" s="41"/>
      <c r="L5464" s="42"/>
      <c r="M5464" s="43"/>
    </row>
    <row r="5465" spans="1:13" ht="12.75" customHeight="1">
      <c r="A5465" s="42"/>
      <c r="B5465" s="50"/>
      <c r="C5465" s="39"/>
      <c r="D5465" s="38"/>
      <c r="E5465" s="40"/>
      <c r="F5465" s="41"/>
      <c r="G5465" s="41"/>
      <c r="H5465" s="41"/>
      <c r="I5465" s="41"/>
      <c r="J5465" s="41"/>
      <c r="K5465" s="41"/>
      <c r="L5465" s="42"/>
      <c r="M5465" s="43"/>
    </row>
    <row r="5466" spans="1:13" ht="12.75" customHeight="1">
      <c r="A5466" s="42"/>
      <c r="B5466" s="50"/>
      <c r="C5466" s="39"/>
      <c r="D5466" s="38"/>
      <c r="E5466" s="40"/>
      <c r="F5466" s="41"/>
      <c r="G5466" s="41"/>
      <c r="H5466" s="41"/>
      <c r="I5466" s="41"/>
      <c r="J5466" s="41"/>
      <c r="K5466" s="41"/>
      <c r="L5466" s="42"/>
      <c r="M5466" s="43"/>
    </row>
    <row r="5467" spans="1:13" ht="12.75" customHeight="1">
      <c r="A5467" s="42"/>
      <c r="B5467" s="50"/>
      <c r="C5467" s="39"/>
      <c r="D5467" s="38"/>
      <c r="E5467" s="40"/>
      <c r="F5467" s="41"/>
      <c r="G5467" s="41"/>
      <c r="H5467" s="41"/>
      <c r="I5467" s="41"/>
      <c r="J5467" s="41"/>
      <c r="K5467" s="41"/>
      <c r="L5467" s="42"/>
      <c r="M5467" s="43"/>
    </row>
    <row r="5468" spans="1:13" ht="12.75" customHeight="1">
      <c r="A5468" s="42"/>
      <c r="B5468" s="50"/>
      <c r="C5468" s="39"/>
      <c r="D5468" s="38"/>
      <c r="E5468" s="49"/>
      <c r="F5468" s="41"/>
      <c r="G5468" s="41"/>
      <c r="H5468" s="41"/>
      <c r="I5468" s="41"/>
      <c r="J5468" s="41"/>
      <c r="K5468" s="41"/>
      <c r="L5468" s="42"/>
      <c r="M5468" s="43"/>
    </row>
    <row r="5469" spans="1:13" ht="12.75" customHeight="1">
      <c r="A5469" s="42"/>
      <c r="B5469" s="50"/>
      <c r="C5469" s="39"/>
      <c r="D5469" s="38"/>
      <c r="E5469" s="40"/>
      <c r="F5469" s="41"/>
      <c r="G5469" s="41"/>
      <c r="H5469" s="41"/>
      <c r="I5469" s="41"/>
      <c r="J5469" s="41"/>
      <c r="K5469" s="41"/>
      <c r="L5469" s="42"/>
      <c r="M5469" s="43"/>
    </row>
    <row r="5470" spans="1:13" ht="12.75" customHeight="1">
      <c r="A5470" s="42"/>
      <c r="B5470" s="50"/>
      <c r="C5470" s="39"/>
      <c r="D5470" s="38"/>
      <c r="E5470" s="40"/>
      <c r="F5470" s="41"/>
      <c r="G5470" s="41"/>
      <c r="H5470" s="41"/>
      <c r="I5470" s="41"/>
      <c r="J5470" s="41"/>
      <c r="K5470" s="41"/>
      <c r="L5470" s="42"/>
      <c r="M5470" s="43"/>
    </row>
    <row r="5471" spans="1:13" ht="12.75" customHeight="1">
      <c r="A5471" s="42"/>
      <c r="B5471" s="50"/>
      <c r="C5471" s="39"/>
      <c r="D5471" s="38"/>
      <c r="E5471" s="40"/>
      <c r="F5471" s="41"/>
      <c r="G5471" s="41"/>
      <c r="H5471" s="41"/>
      <c r="I5471" s="41"/>
      <c r="J5471" s="41"/>
      <c r="K5471" s="41"/>
      <c r="L5471" s="42"/>
      <c r="M5471" s="43"/>
    </row>
    <row r="5472" spans="1:13" ht="12.75" customHeight="1">
      <c r="A5472" s="42"/>
      <c r="B5472" s="50"/>
      <c r="C5472" s="39"/>
      <c r="D5472" s="38"/>
      <c r="E5472" s="40"/>
      <c r="F5472" s="41"/>
      <c r="G5472" s="41"/>
      <c r="H5472" s="41"/>
      <c r="I5472" s="41"/>
      <c r="J5472" s="41"/>
      <c r="K5472" s="41"/>
      <c r="L5472" s="42"/>
      <c r="M5472" s="43"/>
    </row>
    <row r="5473" spans="1:13" ht="12.75" customHeight="1">
      <c r="A5473" s="42"/>
      <c r="B5473" s="50"/>
      <c r="C5473" s="39"/>
      <c r="D5473" s="38"/>
      <c r="E5473" s="40"/>
      <c r="F5473" s="41"/>
      <c r="G5473" s="41"/>
      <c r="H5473" s="41"/>
      <c r="I5473" s="41"/>
      <c r="J5473" s="41"/>
      <c r="K5473" s="41"/>
      <c r="L5473" s="42"/>
      <c r="M5473" s="43"/>
    </row>
    <row r="5474" spans="1:13" ht="12.75" customHeight="1">
      <c r="A5474" s="42"/>
      <c r="B5474" s="50"/>
      <c r="C5474" s="39"/>
      <c r="D5474" s="38"/>
      <c r="E5474" s="40"/>
      <c r="F5474" s="41"/>
      <c r="G5474" s="41"/>
      <c r="H5474" s="41"/>
      <c r="I5474" s="41"/>
      <c r="J5474" s="41"/>
      <c r="K5474" s="41"/>
      <c r="L5474" s="42"/>
      <c r="M5474" s="43"/>
    </row>
    <row r="5475" spans="1:13" ht="12.75" customHeight="1">
      <c r="A5475" s="42"/>
      <c r="B5475" s="50"/>
      <c r="C5475" s="39"/>
      <c r="D5475" s="38"/>
      <c r="E5475" s="40"/>
      <c r="F5475" s="41"/>
      <c r="G5475" s="41"/>
      <c r="H5475" s="41"/>
      <c r="I5475" s="41"/>
      <c r="J5475" s="41"/>
      <c r="K5475" s="41"/>
      <c r="L5475" s="42"/>
      <c r="M5475" s="43"/>
    </row>
    <row r="5476" spans="1:13" ht="12.75" customHeight="1">
      <c r="A5476" s="42"/>
      <c r="B5476" s="50"/>
      <c r="C5476" s="39"/>
      <c r="D5476" s="38"/>
      <c r="E5476" s="40"/>
      <c r="F5476" s="41"/>
      <c r="G5476" s="41"/>
      <c r="H5476" s="41"/>
      <c r="I5476" s="41"/>
      <c r="J5476" s="41"/>
      <c r="K5476" s="41"/>
      <c r="L5476" s="42"/>
      <c r="M5476" s="43"/>
    </row>
    <row r="5477" spans="1:13" ht="12.75" customHeight="1">
      <c r="A5477" s="42"/>
      <c r="B5477" s="50"/>
      <c r="C5477" s="39"/>
      <c r="D5477" s="38"/>
      <c r="E5477" s="40"/>
      <c r="F5477" s="41"/>
      <c r="G5477" s="41"/>
      <c r="H5477" s="41"/>
      <c r="I5477" s="41"/>
      <c r="J5477" s="41"/>
      <c r="K5477" s="41"/>
      <c r="L5477" s="42"/>
      <c r="M5477" s="43"/>
    </row>
    <row r="5478" spans="1:13" ht="12.75" customHeight="1">
      <c r="A5478" s="42"/>
      <c r="B5478" s="50"/>
      <c r="C5478" s="39"/>
      <c r="D5478" s="38"/>
      <c r="E5478" s="40"/>
      <c r="F5478" s="41"/>
      <c r="G5478" s="41"/>
      <c r="H5478" s="41"/>
      <c r="I5478" s="41"/>
      <c r="J5478" s="41"/>
      <c r="K5478" s="41"/>
      <c r="L5478" s="42"/>
      <c r="M5478" s="43"/>
    </row>
    <row r="5479" spans="1:13" ht="12.75" customHeight="1">
      <c r="A5479" s="42"/>
      <c r="B5479" s="50"/>
      <c r="C5479" s="39"/>
      <c r="D5479" s="38"/>
      <c r="E5479" s="40"/>
      <c r="F5479" s="41"/>
      <c r="G5479" s="41"/>
      <c r="H5479" s="41"/>
      <c r="I5479" s="41"/>
      <c r="J5479" s="41"/>
      <c r="K5479" s="41"/>
      <c r="L5479" s="42"/>
      <c r="M5479" s="43"/>
    </row>
    <row r="5480" spans="1:13" ht="12.75" customHeight="1">
      <c r="A5480" s="42"/>
      <c r="B5480" s="50"/>
      <c r="C5480" s="39"/>
      <c r="D5480" s="38"/>
      <c r="E5480" s="40"/>
      <c r="F5480" s="41"/>
      <c r="G5480" s="41"/>
      <c r="H5480" s="41"/>
      <c r="I5480" s="41"/>
      <c r="J5480" s="41"/>
      <c r="K5480" s="41"/>
      <c r="L5480" s="42"/>
      <c r="M5480" s="43"/>
    </row>
    <row r="5481" spans="1:13" ht="12.75" customHeight="1">
      <c r="A5481" s="42"/>
      <c r="B5481" s="50"/>
      <c r="C5481" s="39"/>
      <c r="D5481" s="38"/>
      <c r="E5481" s="40"/>
      <c r="F5481" s="41"/>
      <c r="G5481" s="41"/>
      <c r="H5481" s="41"/>
      <c r="I5481" s="41"/>
      <c r="J5481" s="41"/>
      <c r="K5481" s="41"/>
      <c r="L5481" s="42"/>
      <c r="M5481" s="43"/>
    </row>
    <row r="5482" spans="1:13" ht="12.75" customHeight="1">
      <c r="A5482" s="42"/>
      <c r="B5482" s="50"/>
      <c r="C5482" s="39"/>
      <c r="D5482" s="38"/>
      <c r="E5482" s="40"/>
      <c r="F5482" s="41"/>
      <c r="G5482" s="41"/>
      <c r="H5482" s="41"/>
      <c r="I5482" s="41"/>
      <c r="J5482" s="41"/>
      <c r="K5482" s="41"/>
      <c r="L5482" s="42"/>
      <c r="M5482" s="43"/>
    </row>
    <row r="5483" spans="1:13" ht="12.75" customHeight="1">
      <c r="A5483" s="42"/>
      <c r="B5483" s="50"/>
      <c r="C5483" s="39"/>
      <c r="D5483" s="38"/>
      <c r="E5483" s="40"/>
      <c r="F5483" s="41"/>
      <c r="G5483" s="41"/>
      <c r="H5483" s="41"/>
      <c r="I5483" s="41"/>
      <c r="J5483" s="41"/>
      <c r="K5483" s="41"/>
      <c r="L5483" s="42"/>
      <c r="M5483" s="43"/>
    </row>
    <row r="5484" spans="1:13" ht="12.75" customHeight="1">
      <c r="A5484" s="42"/>
      <c r="B5484" s="50"/>
      <c r="C5484" s="39"/>
      <c r="D5484" s="38"/>
      <c r="E5484" s="40"/>
      <c r="F5484" s="41"/>
      <c r="G5484" s="41"/>
      <c r="H5484" s="41"/>
      <c r="I5484" s="41"/>
      <c r="J5484" s="41"/>
      <c r="K5484" s="41"/>
      <c r="L5484" s="42"/>
      <c r="M5484" s="43"/>
    </row>
    <row r="5485" spans="1:13" ht="12.75" customHeight="1">
      <c r="A5485" s="42"/>
      <c r="B5485" s="50"/>
      <c r="C5485" s="39"/>
      <c r="D5485" s="38"/>
      <c r="E5485" s="40"/>
      <c r="F5485" s="41"/>
      <c r="G5485" s="41"/>
      <c r="H5485" s="41"/>
      <c r="I5485" s="41"/>
      <c r="J5485" s="41"/>
      <c r="K5485" s="41"/>
      <c r="L5485" s="42"/>
      <c r="M5485" s="43"/>
    </row>
    <row r="5486" spans="1:13" ht="12.75" customHeight="1">
      <c r="A5486" s="42"/>
      <c r="B5486" s="50"/>
      <c r="C5486" s="39"/>
      <c r="D5486" s="38"/>
      <c r="E5486" s="40"/>
      <c r="F5486" s="41"/>
      <c r="G5486" s="41"/>
      <c r="H5486" s="41"/>
      <c r="I5486" s="41"/>
      <c r="J5486" s="41"/>
      <c r="K5486" s="41"/>
      <c r="L5486" s="42"/>
      <c r="M5486" s="43"/>
    </row>
    <row r="5487" spans="1:13" ht="12.75" customHeight="1">
      <c r="A5487" s="42"/>
      <c r="B5487" s="50"/>
      <c r="C5487" s="39"/>
      <c r="D5487" s="38"/>
      <c r="E5487" s="40"/>
      <c r="F5487" s="41"/>
      <c r="G5487" s="41"/>
      <c r="H5487" s="41"/>
      <c r="I5487" s="41"/>
      <c r="J5487" s="41"/>
      <c r="K5487" s="41"/>
      <c r="L5487" s="42"/>
      <c r="M5487" s="43"/>
    </row>
    <row r="5488" spans="1:13" ht="12.75" customHeight="1">
      <c r="A5488" s="42"/>
      <c r="B5488" s="50"/>
      <c r="C5488" s="39"/>
      <c r="D5488" s="38"/>
      <c r="E5488" s="40"/>
      <c r="F5488" s="41"/>
      <c r="G5488" s="41"/>
      <c r="H5488" s="41"/>
      <c r="I5488" s="41"/>
      <c r="J5488" s="41"/>
      <c r="K5488" s="41"/>
      <c r="L5488" s="42"/>
      <c r="M5488" s="43"/>
    </row>
    <row r="5489" spans="1:13" ht="12.75" customHeight="1">
      <c r="A5489" s="42"/>
      <c r="B5489" s="50"/>
      <c r="C5489" s="39"/>
      <c r="D5489" s="38"/>
      <c r="E5489" s="49"/>
      <c r="F5489" s="41"/>
      <c r="G5489" s="41"/>
      <c r="H5489" s="41"/>
      <c r="I5489" s="41"/>
      <c r="J5489" s="41"/>
      <c r="K5489" s="41"/>
      <c r="L5489" s="42"/>
      <c r="M5489" s="43"/>
    </row>
    <row r="5490" spans="1:13" ht="12.75" customHeight="1">
      <c r="A5490" s="42"/>
      <c r="B5490" s="50"/>
      <c r="C5490" s="39"/>
      <c r="D5490" s="38"/>
      <c r="E5490" s="40"/>
      <c r="F5490" s="41"/>
      <c r="G5490" s="41"/>
      <c r="H5490" s="41"/>
      <c r="I5490" s="41"/>
      <c r="J5490" s="41"/>
      <c r="K5490" s="41"/>
      <c r="L5490" s="42"/>
      <c r="M5490" s="43"/>
    </row>
    <row r="5491" spans="1:13" ht="12.75" customHeight="1">
      <c r="A5491" s="42"/>
      <c r="B5491" s="50"/>
      <c r="C5491" s="39"/>
      <c r="D5491" s="38"/>
      <c r="E5491" s="40"/>
      <c r="F5491" s="41"/>
      <c r="G5491" s="41"/>
      <c r="H5491" s="41"/>
      <c r="I5491" s="41"/>
      <c r="J5491" s="41"/>
      <c r="K5491" s="41"/>
      <c r="L5491" s="42"/>
      <c r="M5491" s="43"/>
    </row>
    <row r="5492" spans="1:13" ht="12.75" customHeight="1">
      <c r="A5492" s="42"/>
      <c r="B5492" s="50"/>
      <c r="C5492" s="39"/>
      <c r="D5492" s="38"/>
      <c r="E5492" s="40"/>
      <c r="F5492" s="41"/>
      <c r="G5492" s="41"/>
      <c r="H5492" s="41"/>
      <c r="I5492" s="41"/>
      <c r="J5492" s="41"/>
      <c r="K5492" s="41"/>
      <c r="L5492" s="42"/>
      <c r="M5492" s="43"/>
    </row>
    <row r="5493" spans="1:13" ht="12.75" customHeight="1">
      <c r="A5493" s="42"/>
      <c r="B5493" s="50"/>
      <c r="C5493" s="39"/>
      <c r="D5493" s="38"/>
      <c r="E5493" s="40"/>
      <c r="F5493" s="41"/>
      <c r="G5493" s="41"/>
      <c r="H5493" s="41"/>
      <c r="I5493" s="41"/>
      <c r="J5493" s="41"/>
      <c r="K5493" s="41"/>
      <c r="L5493" s="42"/>
      <c r="M5493" s="43"/>
    </row>
    <row r="5494" spans="1:13" ht="12.75" customHeight="1">
      <c r="A5494" s="42"/>
      <c r="B5494" s="50"/>
      <c r="C5494" s="39"/>
      <c r="D5494" s="38"/>
      <c r="E5494" s="40"/>
      <c r="F5494" s="41"/>
      <c r="G5494" s="41"/>
      <c r="H5494" s="41"/>
      <c r="I5494" s="41"/>
      <c r="J5494" s="41"/>
      <c r="K5494" s="41"/>
      <c r="L5494" s="42"/>
      <c r="M5494" s="43"/>
    </row>
    <row r="5495" spans="1:13" ht="12.75" customHeight="1">
      <c r="A5495" s="42"/>
      <c r="B5495" s="50"/>
      <c r="C5495" s="39"/>
      <c r="D5495" s="38"/>
      <c r="E5495" s="40"/>
      <c r="F5495" s="41"/>
      <c r="G5495" s="41"/>
      <c r="H5495" s="41"/>
      <c r="I5495" s="41"/>
      <c r="J5495" s="41"/>
      <c r="K5495" s="41"/>
      <c r="L5495" s="42"/>
      <c r="M5495" s="43"/>
    </row>
    <row r="5496" spans="1:13" ht="12.75" customHeight="1">
      <c r="A5496" s="42"/>
      <c r="B5496" s="50"/>
      <c r="C5496" s="39"/>
      <c r="D5496" s="38"/>
      <c r="E5496" s="40"/>
      <c r="F5496" s="41"/>
      <c r="G5496" s="41"/>
      <c r="H5496" s="41"/>
      <c r="I5496" s="41"/>
      <c r="J5496" s="41"/>
      <c r="K5496" s="41"/>
      <c r="L5496" s="42"/>
      <c r="M5496" s="43"/>
    </row>
    <row r="5497" spans="1:13" ht="12.75" customHeight="1">
      <c r="A5497" s="42"/>
      <c r="B5497" s="50"/>
      <c r="C5497" s="39"/>
      <c r="D5497" s="38"/>
      <c r="E5497" s="40"/>
      <c r="F5497" s="41"/>
      <c r="G5497" s="41"/>
      <c r="H5497" s="41"/>
      <c r="I5497" s="41"/>
      <c r="J5497" s="41"/>
      <c r="K5497" s="41"/>
      <c r="L5497" s="42"/>
      <c r="M5497" s="43"/>
    </row>
    <row r="5498" spans="1:13" ht="12.75" customHeight="1">
      <c r="A5498" s="42"/>
      <c r="B5498" s="50"/>
      <c r="C5498" s="39"/>
      <c r="D5498" s="38"/>
      <c r="E5498" s="40"/>
      <c r="F5498" s="41"/>
      <c r="G5498" s="41"/>
      <c r="H5498" s="41"/>
      <c r="I5498" s="41"/>
      <c r="J5498" s="41"/>
      <c r="K5498" s="41"/>
      <c r="L5498" s="42"/>
      <c r="M5498" s="43"/>
    </row>
    <row r="5499" spans="1:13" ht="12.75" customHeight="1">
      <c r="A5499" s="42"/>
      <c r="B5499" s="50"/>
      <c r="C5499" s="39"/>
      <c r="D5499" s="38"/>
      <c r="E5499" s="40"/>
      <c r="F5499" s="41"/>
      <c r="G5499" s="41"/>
      <c r="H5499" s="41"/>
      <c r="I5499" s="41"/>
      <c r="J5499" s="41"/>
      <c r="K5499" s="41"/>
      <c r="L5499" s="42"/>
      <c r="M5499" s="43"/>
    </row>
    <row r="5500" spans="1:13" ht="12.75" customHeight="1">
      <c r="A5500" s="42"/>
      <c r="B5500" s="50"/>
      <c r="C5500" s="39"/>
      <c r="D5500" s="38"/>
      <c r="E5500" s="40"/>
      <c r="F5500" s="41"/>
      <c r="G5500" s="41"/>
      <c r="H5500" s="41"/>
      <c r="I5500" s="41"/>
      <c r="J5500" s="41"/>
      <c r="K5500" s="41"/>
      <c r="L5500" s="42"/>
      <c r="M5500" s="43"/>
    </row>
    <row r="5501" spans="1:13" ht="12.75" customHeight="1">
      <c r="A5501" s="42"/>
      <c r="B5501" s="50"/>
      <c r="C5501" s="39"/>
      <c r="D5501" s="38"/>
      <c r="E5501" s="40"/>
      <c r="F5501" s="41"/>
      <c r="G5501" s="41"/>
      <c r="H5501" s="41"/>
      <c r="I5501" s="41"/>
      <c r="J5501" s="41"/>
      <c r="K5501" s="41"/>
      <c r="L5501" s="42"/>
      <c r="M5501" s="43"/>
    </row>
    <row r="5502" spans="1:13" ht="12.75" customHeight="1">
      <c r="A5502" s="42"/>
      <c r="B5502" s="50"/>
      <c r="C5502" s="39"/>
      <c r="D5502" s="38"/>
      <c r="E5502" s="40"/>
      <c r="F5502" s="41"/>
      <c r="G5502" s="41"/>
      <c r="H5502" s="41"/>
      <c r="I5502" s="41"/>
      <c r="J5502" s="41"/>
      <c r="K5502" s="41"/>
      <c r="L5502" s="42"/>
      <c r="M5502" s="43"/>
    </row>
    <row r="5503" spans="1:13" ht="12.75" customHeight="1">
      <c r="A5503" s="42"/>
      <c r="B5503" s="50"/>
      <c r="C5503" s="39"/>
      <c r="D5503" s="38"/>
      <c r="E5503" s="40"/>
      <c r="F5503" s="41"/>
      <c r="G5503" s="41"/>
      <c r="H5503" s="41"/>
      <c r="I5503" s="41"/>
      <c r="J5503" s="41"/>
      <c r="K5503" s="41"/>
      <c r="L5503" s="42"/>
      <c r="M5503" s="43"/>
    </row>
    <row r="5504" spans="1:13" ht="12.75" customHeight="1">
      <c r="A5504" s="42"/>
      <c r="B5504" s="50"/>
      <c r="C5504" s="39"/>
      <c r="D5504" s="38"/>
      <c r="E5504" s="40"/>
      <c r="F5504" s="41"/>
      <c r="G5504" s="41"/>
      <c r="H5504" s="41"/>
      <c r="I5504" s="41"/>
      <c r="J5504" s="41"/>
      <c r="K5504" s="41"/>
      <c r="L5504" s="42"/>
      <c r="M5504" s="43"/>
    </row>
    <row r="5505" spans="1:13" ht="12.75" customHeight="1">
      <c r="A5505" s="42"/>
      <c r="B5505" s="50"/>
      <c r="C5505" s="39"/>
      <c r="D5505" s="38"/>
      <c r="E5505" s="40"/>
      <c r="F5505" s="41"/>
      <c r="G5505" s="41"/>
      <c r="H5505" s="41"/>
      <c r="I5505" s="41"/>
      <c r="J5505" s="41"/>
      <c r="K5505" s="41"/>
      <c r="L5505" s="42"/>
      <c r="M5505" s="43"/>
    </row>
    <row r="5506" spans="1:13" ht="12.75" customHeight="1">
      <c r="A5506" s="42"/>
      <c r="B5506" s="50"/>
      <c r="C5506" s="39"/>
      <c r="D5506" s="38"/>
      <c r="E5506" s="40"/>
      <c r="F5506" s="41"/>
      <c r="G5506" s="41"/>
      <c r="H5506" s="41"/>
      <c r="I5506" s="41"/>
      <c r="J5506" s="41"/>
      <c r="K5506" s="41"/>
      <c r="L5506" s="42"/>
      <c r="M5506" s="43"/>
    </row>
    <row r="5507" spans="1:13" ht="12.75" customHeight="1">
      <c r="A5507" s="42"/>
      <c r="B5507" s="50"/>
      <c r="C5507" s="39"/>
      <c r="D5507" s="38"/>
      <c r="E5507" s="40"/>
      <c r="F5507" s="41"/>
      <c r="G5507" s="41"/>
      <c r="H5507" s="41"/>
      <c r="I5507" s="41"/>
      <c r="J5507" s="41"/>
      <c r="K5507" s="41"/>
      <c r="L5507" s="42"/>
      <c r="M5507" s="43"/>
    </row>
    <row r="5508" spans="1:13" ht="12.75" customHeight="1">
      <c r="A5508" s="42"/>
      <c r="B5508" s="50"/>
      <c r="C5508" s="39"/>
      <c r="D5508" s="38"/>
      <c r="E5508" s="40"/>
      <c r="F5508" s="41"/>
      <c r="G5508" s="41"/>
      <c r="H5508" s="41"/>
      <c r="I5508" s="41"/>
      <c r="J5508" s="41"/>
      <c r="K5508" s="41"/>
      <c r="L5508" s="42"/>
      <c r="M5508" s="43"/>
    </row>
    <row r="5509" spans="1:13" ht="12.75" customHeight="1">
      <c r="A5509" s="42"/>
      <c r="B5509" s="50"/>
      <c r="C5509" s="39"/>
      <c r="D5509" s="38"/>
      <c r="E5509" s="40"/>
      <c r="F5509" s="41"/>
      <c r="G5509" s="41"/>
      <c r="H5509" s="41"/>
      <c r="I5509" s="41"/>
      <c r="J5509" s="41"/>
      <c r="K5509" s="41"/>
      <c r="L5509" s="42"/>
      <c r="M5509" s="43"/>
    </row>
    <row r="5510" spans="1:13" ht="12.75" customHeight="1">
      <c r="A5510" s="42"/>
      <c r="B5510" s="50"/>
      <c r="C5510" s="39"/>
      <c r="D5510" s="38"/>
      <c r="E5510" s="49"/>
      <c r="F5510" s="41"/>
      <c r="G5510" s="41"/>
      <c r="H5510" s="41"/>
      <c r="I5510" s="41"/>
      <c r="J5510" s="41"/>
      <c r="K5510" s="41"/>
      <c r="L5510" s="42"/>
      <c r="M5510" s="43"/>
    </row>
    <row r="5511" spans="1:13" ht="12.75" customHeight="1">
      <c r="A5511" s="42"/>
      <c r="B5511" s="50"/>
      <c r="C5511" s="39"/>
      <c r="D5511" s="38"/>
      <c r="E5511" s="40"/>
      <c r="F5511" s="41"/>
      <c r="G5511" s="41"/>
      <c r="H5511" s="41"/>
      <c r="I5511" s="41"/>
      <c r="J5511" s="41"/>
      <c r="K5511" s="41"/>
      <c r="L5511" s="42"/>
      <c r="M5511" s="43"/>
    </row>
    <row r="5512" spans="1:13" ht="12.75" customHeight="1">
      <c r="A5512" s="42"/>
      <c r="B5512" s="50"/>
      <c r="C5512" s="39"/>
      <c r="D5512" s="38"/>
      <c r="E5512" s="40"/>
      <c r="F5512" s="41"/>
      <c r="G5512" s="41"/>
      <c r="H5512" s="41"/>
      <c r="I5512" s="41"/>
      <c r="J5512" s="41"/>
      <c r="K5512" s="41"/>
      <c r="L5512" s="42"/>
      <c r="M5512" s="43"/>
    </row>
    <row r="5513" spans="1:13" ht="12.75" customHeight="1">
      <c r="A5513" s="42"/>
      <c r="B5513" s="50"/>
      <c r="C5513" s="39"/>
      <c r="D5513" s="38"/>
      <c r="E5513" s="40"/>
      <c r="F5513" s="41"/>
      <c r="G5513" s="41"/>
      <c r="H5513" s="41"/>
      <c r="I5513" s="41"/>
      <c r="J5513" s="41"/>
      <c r="K5513" s="41"/>
      <c r="L5513" s="42"/>
      <c r="M5513" s="43"/>
    </row>
    <row r="5514" spans="1:13" ht="12.75" customHeight="1">
      <c r="A5514" s="42"/>
      <c r="B5514" s="50"/>
      <c r="C5514" s="39"/>
      <c r="D5514" s="38"/>
      <c r="E5514" s="40"/>
      <c r="F5514" s="41"/>
      <c r="G5514" s="41"/>
      <c r="H5514" s="41"/>
      <c r="I5514" s="41"/>
      <c r="J5514" s="41"/>
      <c r="K5514" s="41"/>
      <c r="L5514" s="42"/>
      <c r="M5514" s="43"/>
    </row>
    <row r="5515" spans="1:13" ht="12.75" customHeight="1">
      <c r="A5515" s="42"/>
      <c r="B5515" s="50"/>
      <c r="C5515" s="39"/>
      <c r="D5515" s="38"/>
      <c r="E5515" s="40"/>
      <c r="F5515" s="41"/>
      <c r="G5515" s="41"/>
      <c r="H5515" s="41"/>
      <c r="I5515" s="41"/>
      <c r="J5515" s="41"/>
      <c r="K5515" s="41"/>
      <c r="L5515" s="42"/>
      <c r="M5515" s="43"/>
    </row>
    <row r="5516" spans="1:13" ht="12.75" customHeight="1">
      <c r="A5516" s="42"/>
      <c r="B5516" s="50"/>
      <c r="C5516" s="39"/>
      <c r="D5516" s="38"/>
      <c r="E5516" s="40"/>
      <c r="F5516" s="41"/>
      <c r="G5516" s="41"/>
      <c r="H5516" s="41"/>
      <c r="I5516" s="41"/>
      <c r="J5516" s="41"/>
      <c r="K5516" s="41"/>
      <c r="L5516" s="42"/>
      <c r="M5516" s="43"/>
    </row>
    <row r="5517" spans="1:13" ht="12.75" customHeight="1">
      <c r="A5517" s="42"/>
      <c r="B5517" s="50"/>
      <c r="C5517" s="39"/>
      <c r="D5517" s="38"/>
      <c r="E5517" s="40"/>
      <c r="F5517" s="41"/>
      <c r="G5517" s="41"/>
      <c r="H5517" s="41"/>
      <c r="I5517" s="41"/>
      <c r="J5517" s="41"/>
      <c r="K5517" s="41"/>
      <c r="L5517" s="42"/>
      <c r="M5517" s="43"/>
    </row>
    <row r="5518" spans="1:13" ht="12.75" customHeight="1">
      <c r="A5518" s="42"/>
      <c r="B5518" s="50"/>
      <c r="C5518" s="39"/>
      <c r="D5518" s="38"/>
      <c r="E5518" s="40"/>
      <c r="F5518" s="41"/>
      <c r="G5518" s="41"/>
      <c r="H5518" s="41"/>
      <c r="I5518" s="41"/>
      <c r="J5518" s="41"/>
      <c r="K5518" s="41"/>
      <c r="L5518" s="42"/>
      <c r="M5518" s="43"/>
    </row>
    <row r="5519" spans="1:13" ht="12.75" customHeight="1">
      <c r="A5519" s="42"/>
      <c r="B5519" s="50"/>
      <c r="C5519" s="39"/>
      <c r="D5519" s="38"/>
      <c r="E5519" s="40"/>
      <c r="F5519" s="41"/>
      <c r="G5519" s="41"/>
      <c r="H5519" s="41"/>
      <c r="I5519" s="41"/>
      <c r="J5519" s="41"/>
      <c r="K5519" s="41"/>
      <c r="L5519" s="42"/>
      <c r="M5519" s="43"/>
    </row>
    <row r="5520" spans="1:13" ht="12.75" customHeight="1">
      <c r="A5520" s="42"/>
      <c r="B5520" s="50"/>
      <c r="C5520" s="39"/>
      <c r="D5520" s="38"/>
      <c r="E5520" s="40"/>
      <c r="F5520" s="41"/>
      <c r="G5520" s="41"/>
      <c r="H5520" s="41"/>
      <c r="I5520" s="41"/>
      <c r="J5520" s="41"/>
      <c r="K5520" s="41"/>
      <c r="L5520" s="42"/>
      <c r="M5520" s="43"/>
    </row>
    <row r="5521" spans="1:13" ht="12.75" customHeight="1">
      <c r="A5521" s="42"/>
      <c r="B5521" s="50"/>
      <c r="C5521" s="39"/>
      <c r="D5521" s="38"/>
      <c r="E5521" s="40"/>
      <c r="F5521" s="41"/>
      <c r="G5521" s="41"/>
      <c r="H5521" s="41"/>
      <c r="I5521" s="41"/>
      <c r="J5521" s="41"/>
      <c r="K5521" s="41"/>
      <c r="L5521" s="42"/>
      <c r="M5521" s="43"/>
    </row>
    <row r="5522" spans="1:13" ht="12.75" customHeight="1">
      <c r="A5522" s="42"/>
      <c r="B5522" s="50"/>
      <c r="C5522" s="39"/>
      <c r="D5522" s="38"/>
      <c r="E5522" s="40"/>
      <c r="F5522" s="41"/>
      <c r="G5522" s="41"/>
      <c r="H5522" s="41"/>
      <c r="I5522" s="41"/>
      <c r="J5522" s="41"/>
      <c r="K5522" s="41"/>
      <c r="L5522" s="42"/>
      <c r="M5522" s="43"/>
    </row>
    <row r="5523" spans="1:13" ht="12.75" customHeight="1">
      <c r="A5523" s="42"/>
      <c r="B5523" s="50"/>
      <c r="C5523" s="39"/>
      <c r="D5523" s="38"/>
      <c r="E5523" s="40"/>
      <c r="F5523" s="41"/>
      <c r="G5523" s="41"/>
      <c r="H5523" s="41"/>
      <c r="I5523" s="41"/>
      <c r="J5523" s="41"/>
      <c r="K5523" s="41"/>
      <c r="L5523" s="42"/>
      <c r="M5523" s="43"/>
    </row>
    <row r="5524" spans="1:13" ht="12.75" customHeight="1">
      <c r="A5524" s="42"/>
      <c r="B5524" s="50"/>
      <c r="C5524" s="39"/>
      <c r="D5524" s="38"/>
      <c r="E5524" s="40"/>
      <c r="F5524" s="41"/>
      <c r="G5524" s="41"/>
      <c r="H5524" s="41"/>
      <c r="I5524" s="41"/>
      <c r="J5524" s="41"/>
      <c r="K5524" s="41"/>
      <c r="L5524" s="42"/>
      <c r="M5524" s="43"/>
    </row>
    <row r="5525" spans="1:13" ht="12.75" customHeight="1">
      <c r="A5525" s="42"/>
      <c r="B5525" s="50"/>
      <c r="C5525" s="39"/>
      <c r="D5525" s="38"/>
      <c r="E5525" s="40"/>
      <c r="F5525" s="41"/>
      <c r="G5525" s="41"/>
      <c r="H5525" s="41"/>
      <c r="I5525" s="41"/>
      <c r="J5525" s="41"/>
      <c r="K5525" s="41"/>
      <c r="L5525" s="42"/>
      <c r="M5525" s="43"/>
    </row>
    <row r="5526" spans="1:13" ht="12.75" customHeight="1">
      <c r="A5526" s="42"/>
      <c r="B5526" s="50"/>
      <c r="C5526" s="39"/>
      <c r="D5526" s="38"/>
      <c r="E5526" s="40"/>
      <c r="F5526" s="41"/>
      <c r="G5526" s="41"/>
      <c r="H5526" s="41"/>
      <c r="I5526" s="41"/>
      <c r="J5526" s="41"/>
      <c r="K5526" s="41"/>
      <c r="L5526" s="42"/>
      <c r="M5526" s="43"/>
    </row>
    <row r="5527" spans="1:13" ht="12.75" customHeight="1">
      <c r="A5527" s="42"/>
      <c r="B5527" s="50"/>
      <c r="C5527" s="39"/>
      <c r="D5527" s="38"/>
      <c r="E5527" s="40"/>
      <c r="F5527" s="41"/>
      <c r="G5527" s="41"/>
      <c r="H5527" s="41"/>
      <c r="I5527" s="41"/>
      <c r="J5527" s="41"/>
      <c r="K5527" s="41"/>
      <c r="L5527" s="42"/>
      <c r="M5527" s="43"/>
    </row>
    <row r="5528" spans="1:13" ht="12.75" customHeight="1">
      <c r="A5528" s="42"/>
      <c r="B5528" s="50"/>
      <c r="C5528" s="39"/>
      <c r="D5528" s="38"/>
      <c r="E5528" s="40"/>
      <c r="F5528" s="41"/>
      <c r="G5528" s="41"/>
      <c r="H5528" s="41"/>
      <c r="I5528" s="41"/>
      <c r="J5528" s="41"/>
      <c r="K5528" s="41"/>
      <c r="L5528" s="42"/>
      <c r="M5528" s="43"/>
    </row>
    <row r="5529" spans="1:13" ht="12.75" customHeight="1">
      <c r="A5529" s="42"/>
      <c r="B5529" s="50"/>
      <c r="C5529" s="39"/>
      <c r="D5529" s="38"/>
      <c r="E5529" s="40"/>
      <c r="F5529" s="41"/>
      <c r="G5529" s="41"/>
      <c r="H5529" s="41"/>
      <c r="I5529" s="41"/>
      <c r="J5529" s="41"/>
      <c r="K5529" s="41"/>
      <c r="L5529" s="42"/>
      <c r="M5529" s="43"/>
    </row>
    <row r="5530" spans="1:13" ht="12.75" customHeight="1">
      <c r="A5530" s="42"/>
      <c r="B5530" s="50"/>
      <c r="C5530" s="39"/>
      <c r="D5530" s="38"/>
      <c r="E5530" s="40"/>
      <c r="F5530" s="41"/>
      <c r="G5530" s="41"/>
      <c r="H5530" s="41"/>
      <c r="I5530" s="41"/>
      <c r="J5530" s="41"/>
      <c r="K5530" s="41"/>
      <c r="L5530" s="42"/>
      <c r="M5530" s="43"/>
    </row>
    <row r="5531" spans="1:13" ht="12.75" customHeight="1">
      <c r="A5531" s="42"/>
      <c r="B5531" s="50"/>
      <c r="C5531" s="39"/>
      <c r="D5531" s="38"/>
      <c r="E5531" s="49"/>
      <c r="F5531" s="41"/>
      <c r="G5531" s="41"/>
      <c r="H5531" s="41"/>
      <c r="I5531" s="41"/>
      <c r="J5531" s="41"/>
      <c r="K5531" s="41"/>
      <c r="L5531" s="42"/>
      <c r="M5531" s="43"/>
    </row>
    <row r="5532" spans="1:13" ht="12.75" customHeight="1">
      <c r="A5532" s="42"/>
      <c r="B5532" s="50"/>
      <c r="C5532" s="39"/>
      <c r="D5532" s="38"/>
      <c r="E5532" s="40"/>
      <c r="F5532" s="41"/>
      <c r="G5532" s="41"/>
      <c r="H5532" s="41"/>
      <c r="I5532" s="41"/>
      <c r="J5532" s="41"/>
      <c r="K5532" s="41"/>
      <c r="L5532" s="42"/>
      <c r="M5532" s="43"/>
    </row>
    <row r="5533" spans="1:13" ht="12.75" customHeight="1">
      <c r="A5533" s="42"/>
      <c r="B5533" s="50"/>
      <c r="C5533" s="39"/>
      <c r="D5533" s="38"/>
      <c r="E5533" s="40"/>
      <c r="F5533" s="41"/>
      <c r="G5533" s="41"/>
      <c r="H5533" s="41"/>
      <c r="I5533" s="41"/>
      <c r="J5533" s="41"/>
      <c r="K5533" s="41"/>
      <c r="L5533" s="42"/>
      <c r="M5533" s="43"/>
    </row>
    <row r="5534" spans="1:13" ht="12.75" customHeight="1">
      <c r="A5534" s="42"/>
      <c r="B5534" s="50"/>
      <c r="C5534" s="39"/>
      <c r="D5534" s="38"/>
      <c r="E5534" s="40"/>
      <c r="F5534" s="41"/>
      <c r="G5534" s="41"/>
      <c r="H5534" s="41"/>
      <c r="I5534" s="41"/>
      <c r="J5534" s="41"/>
      <c r="K5534" s="41"/>
      <c r="L5534" s="42"/>
      <c r="M5534" s="43"/>
    </row>
    <row r="5535" spans="1:13" ht="12.75" customHeight="1">
      <c r="A5535" s="42"/>
      <c r="B5535" s="50"/>
      <c r="C5535" s="39"/>
      <c r="D5535" s="38"/>
      <c r="E5535" s="40"/>
      <c r="F5535" s="41"/>
      <c r="G5535" s="41"/>
      <c r="H5535" s="41"/>
      <c r="I5535" s="41"/>
      <c r="J5535" s="41"/>
      <c r="K5535" s="41"/>
      <c r="L5535" s="42"/>
      <c r="M5535" s="43"/>
    </row>
    <row r="5536" spans="1:13" ht="12.75" customHeight="1">
      <c r="A5536" s="42"/>
      <c r="B5536" s="50"/>
      <c r="C5536" s="39"/>
      <c r="D5536" s="38"/>
      <c r="E5536" s="40"/>
      <c r="F5536" s="41"/>
      <c r="G5536" s="41"/>
      <c r="H5536" s="41"/>
      <c r="I5536" s="41"/>
      <c r="J5536" s="41"/>
      <c r="K5536" s="41"/>
      <c r="L5536" s="42"/>
      <c r="M5536" s="43"/>
    </row>
    <row r="5537" spans="1:13" ht="12.75" customHeight="1">
      <c r="A5537" s="42"/>
      <c r="B5537" s="50"/>
      <c r="C5537" s="39"/>
      <c r="D5537" s="38"/>
      <c r="E5537" s="40"/>
      <c r="F5537" s="41"/>
      <c r="G5537" s="41"/>
      <c r="H5537" s="41"/>
      <c r="I5537" s="41"/>
      <c r="J5537" s="41"/>
      <c r="K5537" s="41"/>
      <c r="L5537" s="42"/>
      <c r="M5537" s="43"/>
    </row>
    <row r="5538" spans="1:13" ht="12.75" customHeight="1">
      <c r="A5538" s="42"/>
      <c r="B5538" s="50"/>
      <c r="C5538" s="39"/>
      <c r="D5538" s="38"/>
      <c r="E5538" s="40"/>
      <c r="F5538" s="41"/>
      <c r="G5538" s="41"/>
      <c r="H5538" s="41"/>
      <c r="I5538" s="41"/>
      <c r="J5538" s="41"/>
      <c r="K5538" s="41"/>
      <c r="L5538" s="42"/>
      <c r="M5538" s="43"/>
    </row>
    <row r="5539" spans="1:13" ht="12.75" customHeight="1">
      <c r="A5539" s="42"/>
      <c r="B5539" s="50"/>
      <c r="C5539" s="39"/>
      <c r="D5539" s="38"/>
      <c r="E5539" s="40"/>
      <c r="F5539" s="41"/>
      <c r="G5539" s="41"/>
      <c r="H5539" s="41"/>
      <c r="I5539" s="41"/>
      <c r="J5539" s="41"/>
      <c r="K5539" s="41"/>
      <c r="L5539" s="42"/>
      <c r="M5539" s="43"/>
    </row>
    <row r="5540" spans="1:13" ht="12.75" customHeight="1">
      <c r="A5540" s="42"/>
      <c r="B5540" s="50"/>
      <c r="C5540" s="39"/>
      <c r="D5540" s="38"/>
      <c r="E5540" s="40"/>
      <c r="F5540" s="41"/>
      <c r="G5540" s="41"/>
      <c r="H5540" s="41"/>
      <c r="I5540" s="41"/>
      <c r="J5540" s="41"/>
      <c r="K5540" s="41"/>
      <c r="L5540" s="42"/>
      <c r="M5540" s="43"/>
    </row>
    <row r="5541" spans="1:13" ht="12.75" customHeight="1">
      <c r="A5541" s="42"/>
      <c r="B5541" s="50"/>
      <c r="C5541" s="39"/>
      <c r="D5541" s="38"/>
      <c r="E5541" s="40"/>
      <c r="F5541" s="41"/>
      <c r="G5541" s="41"/>
      <c r="H5541" s="41"/>
      <c r="I5541" s="41"/>
      <c r="J5541" s="41"/>
      <c r="K5541" s="41"/>
      <c r="L5541" s="42"/>
      <c r="M5541" s="43"/>
    </row>
    <row r="5542" spans="1:13" ht="12.75" customHeight="1">
      <c r="A5542" s="42"/>
      <c r="B5542" s="50"/>
      <c r="C5542" s="39"/>
      <c r="D5542" s="38"/>
      <c r="E5542" s="40"/>
      <c r="F5542" s="41"/>
      <c r="G5542" s="41"/>
      <c r="H5542" s="41"/>
      <c r="I5542" s="41"/>
      <c r="J5542" s="41"/>
      <c r="K5542" s="41"/>
      <c r="L5542" s="42"/>
      <c r="M5542" s="43"/>
    </row>
    <row r="5543" spans="1:13" ht="12.75" customHeight="1">
      <c r="A5543" s="42"/>
      <c r="B5543" s="50"/>
      <c r="C5543" s="39"/>
      <c r="D5543" s="38"/>
      <c r="E5543" s="40"/>
      <c r="F5543" s="41"/>
      <c r="G5543" s="41"/>
      <c r="H5543" s="41"/>
      <c r="I5543" s="41"/>
      <c r="J5543" s="41"/>
      <c r="K5543" s="41"/>
      <c r="L5543" s="42"/>
      <c r="M5543" s="43"/>
    </row>
    <row r="5544" spans="1:13" ht="12.75" customHeight="1">
      <c r="A5544" s="42"/>
      <c r="B5544" s="50"/>
      <c r="C5544" s="39"/>
      <c r="D5544" s="38"/>
      <c r="E5544" s="40"/>
      <c r="F5544" s="41"/>
      <c r="G5544" s="41"/>
      <c r="H5544" s="41"/>
      <c r="I5544" s="41"/>
      <c r="J5544" s="41"/>
      <c r="K5544" s="41"/>
      <c r="L5544" s="42"/>
      <c r="M5544" s="43"/>
    </row>
    <row r="5545" spans="1:13" ht="12.75" customHeight="1">
      <c r="A5545" s="42"/>
      <c r="B5545" s="50"/>
      <c r="C5545" s="39"/>
      <c r="D5545" s="38"/>
      <c r="E5545" s="40"/>
      <c r="F5545" s="41"/>
      <c r="G5545" s="41"/>
      <c r="H5545" s="41"/>
      <c r="I5545" s="41"/>
      <c r="J5545" s="41"/>
      <c r="K5545" s="41"/>
      <c r="L5545" s="42"/>
      <c r="M5545" s="43"/>
    </row>
    <row r="5546" spans="1:13" ht="12.75" customHeight="1">
      <c r="A5546" s="42"/>
      <c r="B5546" s="50"/>
      <c r="C5546" s="39"/>
      <c r="D5546" s="38"/>
      <c r="E5546" s="40"/>
      <c r="F5546" s="41"/>
      <c r="G5546" s="41"/>
      <c r="H5546" s="41"/>
      <c r="I5546" s="41"/>
      <c r="J5546" s="41"/>
      <c r="K5546" s="41"/>
      <c r="L5546" s="42"/>
      <c r="M5546" s="43"/>
    </row>
    <row r="5547" spans="1:13" ht="12.75" customHeight="1">
      <c r="A5547" s="42"/>
      <c r="B5547" s="50"/>
      <c r="C5547" s="39"/>
      <c r="D5547" s="38"/>
      <c r="E5547" s="40"/>
      <c r="F5547" s="41"/>
      <c r="G5547" s="41"/>
      <c r="H5547" s="41"/>
      <c r="I5547" s="41"/>
      <c r="J5547" s="41"/>
      <c r="K5547" s="41"/>
      <c r="L5547" s="42"/>
      <c r="M5547" s="43"/>
    </row>
    <row r="5548" spans="1:13" ht="12.75" customHeight="1">
      <c r="A5548" s="42"/>
      <c r="B5548" s="50"/>
      <c r="C5548" s="39"/>
      <c r="D5548" s="38"/>
      <c r="E5548" s="40"/>
      <c r="F5548" s="41"/>
      <c r="G5548" s="41"/>
      <c r="H5548" s="41"/>
      <c r="I5548" s="41"/>
      <c r="J5548" s="41"/>
      <c r="K5548" s="41"/>
      <c r="L5548" s="42"/>
      <c r="M5548" s="43"/>
    </row>
    <row r="5549" spans="1:13" ht="12.75" customHeight="1">
      <c r="A5549" s="42"/>
      <c r="B5549" s="50"/>
      <c r="C5549" s="39"/>
      <c r="D5549" s="38"/>
      <c r="E5549" s="40"/>
      <c r="F5549" s="41"/>
      <c r="G5549" s="41"/>
      <c r="H5549" s="41"/>
      <c r="I5549" s="41"/>
      <c r="J5549" s="41"/>
      <c r="K5549" s="41"/>
      <c r="L5549" s="42"/>
      <c r="M5549" s="43"/>
    </row>
    <row r="5550" spans="1:13" ht="12.75" customHeight="1">
      <c r="A5550" s="42"/>
      <c r="B5550" s="50"/>
      <c r="C5550" s="39"/>
      <c r="D5550" s="38"/>
      <c r="E5550" s="40"/>
      <c r="F5550" s="41"/>
      <c r="G5550" s="41"/>
      <c r="H5550" s="41"/>
      <c r="I5550" s="41"/>
      <c r="J5550" s="41"/>
      <c r="K5550" s="41"/>
      <c r="L5550" s="42"/>
      <c r="M5550" s="43"/>
    </row>
    <row r="5551" spans="1:13" ht="12.75" customHeight="1">
      <c r="A5551" s="42"/>
      <c r="B5551" s="50"/>
      <c r="C5551" s="39"/>
      <c r="D5551" s="38"/>
      <c r="E5551" s="40"/>
      <c r="F5551" s="41"/>
      <c r="G5551" s="41"/>
      <c r="H5551" s="41"/>
      <c r="I5551" s="41"/>
      <c r="J5551" s="41"/>
      <c r="K5551" s="41"/>
      <c r="L5551" s="42"/>
      <c r="M5551" s="43"/>
    </row>
    <row r="5552" spans="1:13" ht="12.75" customHeight="1">
      <c r="A5552" s="42"/>
      <c r="B5552" s="50"/>
      <c r="C5552" s="39"/>
      <c r="D5552" s="38"/>
      <c r="E5552" s="49"/>
      <c r="F5552" s="41"/>
      <c r="G5552" s="41"/>
      <c r="H5552" s="41"/>
      <c r="I5552" s="41"/>
      <c r="J5552" s="41"/>
      <c r="K5552" s="41"/>
      <c r="L5552" s="42"/>
      <c r="M5552" s="43"/>
    </row>
    <row r="5553" spans="1:13" ht="12.75" customHeight="1">
      <c r="A5553" s="42"/>
      <c r="B5553" s="50"/>
      <c r="C5553" s="39"/>
      <c r="D5553" s="38"/>
      <c r="E5553" s="40"/>
      <c r="F5553" s="41"/>
      <c r="G5553" s="41"/>
      <c r="H5553" s="41"/>
      <c r="I5553" s="41"/>
      <c r="J5553" s="41"/>
      <c r="K5553" s="41"/>
      <c r="L5553" s="42"/>
      <c r="M5553" s="43"/>
    </row>
    <row r="5554" spans="1:13" ht="12.75" customHeight="1">
      <c r="A5554" s="42"/>
      <c r="B5554" s="50"/>
      <c r="C5554" s="39"/>
      <c r="D5554" s="38"/>
      <c r="E5554" s="40"/>
      <c r="F5554" s="41"/>
      <c r="G5554" s="41"/>
      <c r="H5554" s="41"/>
      <c r="I5554" s="41"/>
      <c r="J5554" s="41"/>
      <c r="K5554" s="41"/>
      <c r="L5554" s="42"/>
      <c r="M5554" s="43"/>
    </row>
    <row r="5555" spans="1:13" ht="12.75" customHeight="1">
      <c r="A5555" s="42"/>
      <c r="B5555" s="50"/>
      <c r="C5555" s="39"/>
      <c r="D5555" s="38"/>
      <c r="E5555" s="40"/>
      <c r="F5555" s="41"/>
      <c r="G5555" s="41"/>
      <c r="H5555" s="41"/>
      <c r="I5555" s="41"/>
      <c r="J5555" s="41"/>
      <c r="K5555" s="41"/>
      <c r="L5555" s="42"/>
      <c r="M5555" s="43"/>
    </row>
    <row r="5556" spans="1:13" ht="12.75" customHeight="1">
      <c r="A5556" s="42"/>
      <c r="B5556" s="50"/>
      <c r="C5556" s="39"/>
      <c r="D5556" s="38"/>
      <c r="E5556" s="40"/>
      <c r="F5556" s="41"/>
      <c r="G5556" s="41"/>
      <c r="H5556" s="41"/>
      <c r="I5556" s="41"/>
      <c r="J5556" s="41"/>
      <c r="K5556" s="41"/>
      <c r="L5556" s="42"/>
      <c r="M5556" s="43"/>
    </row>
    <row r="5557" spans="1:13" ht="12.75" customHeight="1">
      <c r="A5557" s="42"/>
      <c r="B5557" s="50"/>
      <c r="C5557" s="39"/>
      <c r="D5557" s="38"/>
      <c r="E5557" s="40"/>
      <c r="F5557" s="41"/>
      <c r="G5557" s="41"/>
      <c r="H5557" s="41"/>
      <c r="I5557" s="41"/>
      <c r="J5557" s="41"/>
      <c r="K5557" s="41"/>
      <c r="L5557" s="42"/>
      <c r="M5557" s="43"/>
    </row>
    <row r="5558" spans="1:13" ht="12.75" customHeight="1">
      <c r="A5558" s="42"/>
      <c r="B5558" s="50"/>
      <c r="C5558" s="39"/>
      <c r="D5558" s="38"/>
      <c r="E5558" s="40"/>
      <c r="F5558" s="41"/>
      <c r="G5558" s="41"/>
      <c r="H5558" s="41"/>
      <c r="I5558" s="41"/>
      <c r="J5558" s="41"/>
      <c r="K5558" s="41"/>
      <c r="L5558" s="42"/>
      <c r="M5558" s="43"/>
    </row>
    <row r="5559" spans="1:13" ht="12.75" customHeight="1">
      <c r="A5559" s="42"/>
      <c r="B5559" s="50"/>
      <c r="C5559" s="39"/>
      <c r="D5559" s="38"/>
      <c r="E5559" s="40"/>
      <c r="F5559" s="41"/>
      <c r="G5559" s="41"/>
      <c r="H5559" s="41"/>
      <c r="I5559" s="41"/>
      <c r="J5559" s="41"/>
      <c r="K5559" s="41"/>
      <c r="L5559" s="42"/>
      <c r="M5559" s="43"/>
    </row>
    <row r="5560" spans="1:13" ht="12.75" customHeight="1">
      <c r="A5560" s="42"/>
      <c r="B5560" s="50"/>
      <c r="C5560" s="39"/>
      <c r="D5560" s="38"/>
      <c r="E5560" s="40"/>
      <c r="F5560" s="41"/>
      <c r="G5560" s="41"/>
      <c r="H5560" s="41"/>
      <c r="I5560" s="41"/>
      <c r="J5560" s="41"/>
      <c r="K5560" s="41"/>
      <c r="L5560" s="42"/>
      <c r="M5560" s="43"/>
    </row>
    <row r="5561" spans="1:13" ht="12.75" customHeight="1">
      <c r="A5561" s="42"/>
      <c r="B5561" s="50"/>
      <c r="C5561" s="39"/>
      <c r="D5561" s="38"/>
      <c r="E5561" s="40"/>
      <c r="F5561" s="41"/>
      <c r="G5561" s="41"/>
      <c r="H5561" s="41"/>
      <c r="I5561" s="41"/>
      <c r="J5561" s="41"/>
      <c r="K5561" s="41"/>
      <c r="L5561" s="42"/>
      <c r="M5561" s="43"/>
    </row>
    <row r="5562" spans="1:13" ht="12.75" customHeight="1">
      <c r="A5562" s="42"/>
      <c r="B5562" s="50"/>
      <c r="C5562" s="39"/>
      <c r="D5562" s="38"/>
      <c r="E5562" s="40"/>
      <c r="F5562" s="41"/>
      <c r="G5562" s="41"/>
      <c r="H5562" s="41"/>
      <c r="I5562" s="41"/>
      <c r="J5562" s="41"/>
      <c r="K5562" s="41"/>
      <c r="L5562" s="42"/>
      <c r="M5562" s="43"/>
    </row>
    <row r="5563" spans="1:13" ht="12.75" customHeight="1">
      <c r="A5563" s="42"/>
      <c r="B5563" s="50"/>
      <c r="C5563" s="39"/>
      <c r="D5563" s="38"/>
      <c r="E5563" s="40"/>
      <c r="F5563" s="41"/>
      <c r="G5563" s="41"/>
      <c r="H5563" s="41"/>
      <c r="I5563" s="41"/>
      <c r="J5563" s="41"/>
      <c r="K5563" s="41"/>
      <c r="L5563" s="42"/>
      <c r="M5563" s="43"/>
    </row>
    <row r="5564" spans="1:13" ht="12.75" customHeight="1">
      <c r="A5564" s="42"/>
      <c r="B5564" s="50"/>
      <c r="C5564" s="39"/>
      <c r="D5564" s="38"/>
      <c r="E5564" s="40"/>
      <c r="F5564" s="41"/>
      <c r="G5564" s="41"/>
      <c r="H5564" s="41"/>
      <c r="I5564" s="41"/>
      <c r="J5564" s="41"/>
      <c r="K5564" s="41"/>
      <c r="L5564" s="42"/>
      <c r="M5564" s="43"/>
    </row>
    <row r="5565" spans="1:13" ht="12.75" customHeight="1">
      <c r="A5565" s="42"/>
      <c r="B5565" s="50"/>
      <c r="C5565" s="39"/>
      <c r="D5565" s="38"/>
      <c r="E5565" s="40"/>
      <c r="F5565" s="41"/>
      <c r="G5565" s="41"/>
      <c r="H5565" s="41"/>
      <c r="I5565" s="41"/>
      <c r="J5565" s="41"/>
      <c r="K5565" s="41"/>
      <c r="L5565" s="42"/>
      <c r="M5565" s="43"/>
    </row>
    <row r="5566" spans="1:13" ht="12.75" customHeight="1">
      <c r="A5566" s="42"/>
      <c r="B5566" s="50"/>
      <c r="C5566" s="39"/>
      <c r="D5566" s="38"/>
      <c r="E5566" s="40"/>
      <c r="F5566" s="41"/>
      <c r="G5566" s="41"/>
      <c r="H5566" s="41"/>
      <c r="I5566" s="41"/>
      <c r="J5566" s="41"/>
      <c r="K5566" s="41"/>
      <c r="L5566" s="42"/>
      <c r="M5566" s="43"/>
    </row>
    <row r="5567" spans="1:13" ht="12.75" customHeight="1">
      <c r="A5567" s="42"/>
      <c r="B5567" s="50"/>
      <c r="C5567" s="39"/>
      <c r="D5567" s="38"/>
      <c r="E5567" s="40"/>
      <c r="F5567" s="41"/>
      <c r="G5567" s="41"/>
      <c r="H5567" s="41"/>
      <c r="I5567" s="41"/>
      <c r="J5567" s="41"/>
      <c r="K5567" s="41"/>
      <c r="L5567" s="42"/>
      <c r="M5567" s="43"/>
    </row>
    <row r="5568" spans="1:13" ht="12.75" customHeight="1">
      <c r="A5568" s="42"/>
      <c r="B5568" s="50"/>
      <c r="C5568" s="39"/>
      <c r="D5568" s="38"/>
      <c r="E5568" s="40"/>
      <c r="F5568" s="41"/>
      <c r="G5568" s="41"/>
      <c r="H5568" s="41"/>
      <c r="I5568" s="41"/>
      <c r="J5568" s="41"/>
      <c r="K5568" s="41"/>
      <c r="L5568" s="42"/>
      <c r="M5568" s="43"/>
    </row>
    <row r="5569" spans="1:13" ht="12.75" customHeight="1">
      <c r="A5569" s="42"/>
      <c r="B5569" s="50"/>
      <c r="C5569" s="39"/>
      <c r="D5569" s="38"/>
      <c r="E5569" s="40"/>
      <c r="F5569" s="41"/>
      <c r="G5569" s="41"/>
      <c r="H5569" s="41"/>
      <c r="I5569" s="41"/>
      <c r="J5569" s="41"/>
      <c r="K5569" s="41"/>
      <c r="L5569" s="42"/>
      <c r="M5569" s="43"/>
    </row>
    <row r="5570" spans="1:13" ht="12.75" customHeight="1">
      <c r="A5570" s="42"/>
      <c r="B5570" s="50"/>
      <c r="C5570" s="39"/>
      <c r="D5570" s="38"/>
      <c r="E5570" s="40"/>
      <c r="F5570" s="41"/>
      <c r="G5570" s="41"/>
      <c r="H5570" s="41"/>
      <c r="I5570" s="41"/>
      <c r="J5570" s="41"/>
      <c r="K5570" s="41"/>
      <c r="L5570" s="42"/>
      <c r="M5570" s="43"/>
    </row>
    <row r="5571" spans="1:13" ht="12.75" customHeight="1">
      <c r="A5571" s="42"/>
      <c r="B5571" s="50"/>
      <c r="C5571" s="39"/>
      <c r="D5571" s="38"/>
      <c r="E5571" s="40"/>
      <c r="F5571" s="41"/>
      <c r="G5571" s="41"/>
      <c r="H5571" s="41"/>
      <c r="I5571" s="41"/>
      <c r="J5571" s="41"/>
      <c r="K5571" s="41"/>
      <c r="L5571" s="42"/>
      <c r="M5571" s="43"/>
    </row>
    <row r="5572" spans="1:13" ht="12.75" customHeight="1">
      <c r="A5572" s="42"/>
      <c r="B5572" s="50"/>
      <c r="C5572" s="39"/>
      <c r="D5572" s="38"/>
      <c r="E5572" s="40"/>
      <c r="F5572" s="41"/>
      <c r="G5572" s="41"/>
      <c r="H5572" s="41"/>
      <c r="I5572" s="41"/>
      <c r="J5572" s="41"/>
      <c r="K5572" s="41"/>
      <c r="L5572" s="42"/>
      <c r="M5572" s="43"/>
    </row>
    <row r="5573" spans="1:13" ht="12.75" customHeight="1">
      <c r="A5573" s="42"/>
      <c r="B5573" s="50"/>
      <c r="C5573" s="39"/>
      <c r="D5573" s="38"/>
      <c r="E5573" s="49"/>
      <c r="F5573" s="41"/>
      <c r="G5573" s="41"/>
      <c r="H5573" s="41"/>
      <c r="I5573" s="41"/>
      <c r="J5573" s="41"/>
      <c r="K5573" s="41"/>
      <c r="L5573" s="42"/>
      <c r="M5573" s="43"/>
    </row>
    <row r="5574" spans="1:13" ht="12.75" customHeight="1">
      <c r="A5574" s="42"/>
      <c r="B5574" s="50"/>
      <c r="C5574" s="39"/>
      <c r="D5574" s="38"/>
      <c r="E5574" s="40"/>
      <c r="F5574" s="41"/>
      <c r="G5574" s="41"/>
      <c r="H5574" s="41"/>
      <c r="I5574" s="41"/>
      <c r="J5574" s="41"/>
      <c r="K5574" s="41"/>
      <c r="L5574" s="42"/>
      <c r="M5574" s="43"/>
    </row>
    <row r="5575" spans="1:13" ht="12.75" customHeight="1">
      <c r="A5575" s="42"/>
      <c r="B5575" s="50"/>
      <c r="C5575" s="39"/>
      <c r="D5575" s="38"/>
      <c r="E5575" s="40"/>
      <c r="F5575" s="41"/>
      <c r="G5575" s="41"/>
      <c r="H5575" s="41"/>
      <c r="I5575" s="41"/>
      <c r="J5575" s="41"/>
      <c r="K5575" s="41"/>
      <c r="L5575" s="42"/>
      <c r="M5575" s="43"/>
    </row>
    <row r="5576" spans="1:13" ht="12.75" customHeight="1">
      <c r="A5576" s="42"/>
      <c r="B5576" s="50"/>
      <c r="C5576" s="39"/>
      <c r="D5576" s="38"/>
      <c r="E5576" s="40"/>
      <c r="F5576" s="41"/>
      <c r="G5576" s="41"/>
      <c r="H5576" s="41"/>
      <c r="I5576" s="41"/>
      <c r="J5576" s="41"/>
      <c r="K5576" s="41"/>
      <c r="L5576" s="42"/>
      <c r="M5576" s="43"/>
    </row>
    <row r="5577" spans="1:13" ht="12.75" customHeight="1">
      <c r="A5577" s="42"/>
      <c r="B5577" s="50"/>
      <c r="C5577" s="39"/>
      <c r="D5577" s="38"/>
      <c r="E5577" s="40"/>
      <c r="F5577" s="41"/>
      <c r="G5577" s="41"/>
      <c r="H5577" s="41"/>
      <c r="I5577" s="41"/>
      <c r="J5577" s="41"/>
      <c r="K5577" s="41"/>
      <c r="L5577" s="42"/>
      <c r="M5577" s="43"/>
    </row>
    <row r="5578" spans="1:13" ht="12.75" customHeight="1">
      <c r="A5578" s="42"/>
      <c r="B5578" s="50"/>
      <c r="C5578" s="39"/>
      <c r="D5578" s="38"/>
      <c r="E5578" s="40"/>
      <c r="F5578" s="41"/>
      <c r="G5578" s="41"/>
      <c r="H5578" s="41"/>
      <c r="I5578" s="41"/>
      <c r="J5578" s="41"/>
      <c r="K5578" s="41"/>
      <c r="L5578" s="42"/>
      <c r="M5578" s="43"/>
    </row>
    <row r="5579" spans="1:13" ht="12.75" customHeight="1">
      <c r="A5579" s="42"/>
      <c r="B5579" s="50"/>
      <c r="C5579" s="39"/>
      <c r="D5579" s="38"/>
      <c r="E5579" s="40"/>
      <c r="F5579" s="41"/>
      <c r="G5579" s="41"/>
      <c r="H5579" s="41"/>
      <c r="I5579" s="41"/>
      <c r="J5579" s="41"/>
      <c r="K5579" s="41"/>
      <c r="L5579" s="42"/>
      <c r="M5579" s="43"/>
    </row>
    <row r="5580" spans="1:13" ht="12.75" customHeight="1">
      <c r="A5580" s="42"/>
      <c r="B5580" s="50"/>
      <c r="C5580" s="39"/>
      <c r="D5580" s="38"/>
      <c r="E5580" s="40"/>
      <c r="F5580" s="41"/>
      <c r="G5580" s="41"/>
      <c r="H5580" s="41"/>
      <c r="I5580" s="41"/>
      <c r="J5580" s="41"/>
      <c r="K5580" s="41"/>
      <c r="L5580" s="42"/>
      <c r="M5580" s="43"/>
    </row>
    <row r="5581" spans="1:13" ht="12.75" customHeight="1">
      <c r="A5581" s="42"/>
      <c r="B5581" s="50"/>
      <c r="C5581" s="39"/>
      <c r="D5581" s="38"/>
      <c r="E5581" s="40"/>
      <c r="F5581" s="41"/>
      <c r="G5581" s="41"/>
      <c r="H5581" s="41"/>
      <c r="I5581" s="41"/>
      <c r="J5581" s="41"/>
      <c r="K5581" s="41"/>
      <c r="L5581" s="42"/>
      <c r="M5581" s="43"/>
    </row>
    <row r="5582" spans="1:13" ht="12.75" customHeight="1">
      <c r="A5582" s="42"/>
      <c r="B5582" s="50"/>
      <c r="C5582" s="39"/>
      <c r="D5582" s="38"/>
      <c r="E5582" s="40"/>
      <c r="F5582" s="41"/>
      <c r="G5582" s="41"/>
      <c r="H5582" s="41"/>
      <c r="I5582" s="41"/>
      <c r="J5582" s="41"/>
      <c r="K5582" s="41"/>
      <c r="L5582" s="42"/>
      <c r="M5582" s="43"/>
    </row>
    <row r="5583" spans="1:13" ht="12.75" customHeight="1">
      <c r="A5583" s="42"/>
      <c r="B5583" s="50"/>
      <c r="C5583" s="39"/>
      <c r="D5583" s="38"/>
      <c r="E5583" s="40"/>
      <c r="F5583" s="41"/>
      <c r="G5583" s="41"/>
      <c r="H5583" s="41"/>
      <c r="I5583" s="41"/>
      <c r="J5583" s="41"/>
      <c r="K5583" s="41"/>
      <c r="L5583" s="42"/>
      <c r="M5583" s="43"/>
    </row>
    <row r="5584" spans="1:13" ht="12.75" customHeight="1">
      <c r="A5584" s="42"/>
      <c r="B5584" s="50"/>
      <c r="C5584" s="39"/>
      <c r="D5584" s="38"/>
      <c r="E5584" s="40"/>
      <c r="F5584" s="41"/>
      <c r="G5584" s="41"/>
      <c r="H5584" s="41"/>
      <c r="I5584" s="41"/>
      <c r="J5584" s="41"/>
      <c r="K5584" s="41"/>
      <c r="L5584" s="42"/>
      <c r="M5584" s="43"/>
    </row>
    <row r="5585" spans="1:13" ht="12.75" customHeight="1">
      <c r="A5585" s="42"/>
      <c r="B5585" s="50"/>
      <c r="C5585" s="39"/>
      <c r="D5585" s="38"/>
      <c r="E5585" s="40"/>
      <c r="F5585" s="41"/>
      <c r="G5585" s="41"/>
      <c r="H5585" s="41"/>
      <c r="I5585" s="41"/>
      <c r="J5585" s="41"/>
      <c r="K5585" s="41"/>
      <c r="L5585" s="42"/>
      <c r="M5585" s="43"/>
    </row>
    <row r="5586" spans="1:13" ht="12.75" customHeight="1">
      <c r="A5586" s="42"/>
      <c r="B5586" s="50"/>
      <c r="C5586" s="39"/>
      <c r="D5586" s="38"/>
      <c r="E5586" s="40"/>
      <c r="F5586" s="41"/>
      <c r="G5586" s="41"/>
      <c r="H5586" s="41"/>
      <c r="I5586" s="41"/>
      <c r="J5586" s="41"/>
      <c r="K5586" s="41"/>
      <c r="L5586" s="42"/>
      <c r="M5586" s="43"/>
    </row>
    <row r="5587" spans="1:13" ht="12.75" customHeight="1">
      <c r="A5587" s="42"/>
      <c r="B5587" s="50"/>
      <c r="C5587" s="39"/>
      <c r="D5587" s="38"/>
      <c r="E5587" s="40"/>
      <c r="F5587" s="41"/>
      <c r="G5587" s="41"/>
      <c r="H5587" s="41"/>
      <c r="I5587" s="41"/>
      <c r="J5587" s="41"/>
      <c r="K5587" s="41"/>
      <c r="L5587" s="42"/>
      <c r="M5587" s="43"/>
    </row>
    <row r="5588" spans="1:13" ht="12.75" customHeight="1">
      <c r="A5588" s="42"/>
      <c r="B5588" s="50"/>
      <c r="C5588" s="39"/>
      <c r="D5588" s="38"/>
      <c r="E5588" s="40"/>
      <c r="F5588" s="41"/>
      <c r="G5588" s="41"/>
      <c r="H5588" s="41"/>
      <c r="I5588" s="41"/>
      <c r="J5588" s="41"/>
      <c r="K5588" s="41"/>
      <c r="L5588" s="42"/>
      <c r="M5588" s="43"/>
    </row>
    <row r="5589" spans="1:13" ht="12.75" customHeight="1">
      <c r="A5589" s="42"/>
      <c r="B5589" s="50"/>
      <c r="C5589" s="39"/>
      <c r="D5589" s="38"/>
      <c r="E5589" s="40"/>
      <c r="F5589" s="41"/>
      <c r="G5589" s="41"/>
      <c r="H5589" s="41"/>
      <c r="I5589" s="41"/>
      <c r="J5589" s="41"/>
      <c r="K5589" s="41"/>
      <c r="L5589" s="42"/>
      <c r="M5589" s="43"/>
    </row>
    <row r="5590" spans="1:13" ht="12.75" customHeight="1">
      <c r="A5590" s="42"/>
      <c r="B5590" s="50"/>
      <c r="C5590" s="39"/>
      <c r="D5590" s="38"/>
      <c r="E5590" s="40"/>
      <c r="F5590" s="41"/>
      <c r="G5590" s="41"/>
      <c r="H5590" s="41"/>
      <c r="I5590" s="41"/>
      <c r="J5590" s="41"/>
      <c r="K5590" s="41"/>
      <c r="L5590" s="42"/>
      <c r="M5590" s="43"/>
    </row>
    <row r="5591" spans="1:13" ht="12.75" customHeight="1">
      <c r="A5591" s="42"/>
      <c r="B5591" s="50"/>
      <c r="C5591" s="39"/>
      <c r="D5591" s="38"/>
      <c r="E5591" s="40"/>
      <c r="F5591" s="41"/>
      <c r="G5591" s="41"/>
      <c r="H5591" s="41"/>
      <c r="I5591" s="41"/>
      <c r="J5591" s="41"/>
      <c r="K5591" s="41"/>
      <c r="L5591" s="42"/>
      <c r="M5591" s="43"/>
    </row>
    <row r="5592" spans="1:13" ht="12.75" customHeight="1">
      <c r="A5592" s="42"/>
      <c r="B5592" s="50"/>
      <c r="C5592" s="39"/>
      <c r="D5592" s="38"/>
      <c r="E5592" s="40"/>
      <c r="F5592" s="41"/>
      <c r="G5592" s="41"/>
      <c r="H5592" s="41"/>
      <c r="I5592" s="41"/>
      <c r="J5592" s="41"/>
      <c r="K5592" s="41"/>
      <c r="L5592" s="42"/>
      <c r="M5592" s="43"/>
    </row>
    <row r="5593" spans="1:13" ht="12.75" customHeight="1">
      <c r="A5593" s="42"/>
      <c r="B5593" s="50"/>
      <c r="C5593" s="39"/>
      <c r="D5593" s="38"/>
      <c r="E5593" s="40"/>
      <c r="F5593" s="41"/>
      <c r="G5593" s="41"/>
      <c r="H5593" s="41"/>
      <c r="I5593" s="41"/>
      <c r="J5593" s="41"/>
      <c r="K5593" s="41"/>
      <c r="L5593" s="42"/>
      <c r="M5593" s="43"/>
    </row>
    <row r="5594" spans="1:13" ht="12.75" customHeight="1">
      <c r="A5594" s="42"/>
      <c r="B5594" s="50"/>
      <c r="C5594" s="39"/>
      <c r="D5594" s="38"/>
      <c r="E5594" s="49"/>
      <c r="F5594" s="41"/>
      <c r="G5594" s="41"/>
      <c r="H5594" s="41"/>
      <c r="I5594" s="41"/>
      <c r="J5594" s="41"/>
      <c r="K5594" s="41"/>
      <c r="L5594" s="42"/>
      <c r="M5594" s="43"/>
    </row>
    <row r="5595" spans="1:13" ht="12.75" customHeight="1">
      <c r="A5595" s="42"/>
      <c r="B5595" s="50"/>
      <c r="C5595" s="39"/>
      <c r="D5595" s="38"/>
      <c r="E5595" s="40"/>
      <c r="F5595" s="41"/>
      <c r="G5595" s="41"/>
      <c r="H5595" s="41"/>
      <c r="I5595" s="41"/>
      <c r="J5595" s="41"/>
      <c r="K5595" s="41"/>
      <c r="L5595" s="42"/>
      <c r="M5595" s="43"/>
    </row>
    <row r="5596" spans="1:13" ht="12.75" customHeight="1">
      <c r="A5596" s="42"/>
      <c r="B5596" s="50"/>
      <c r="C5596" s="39"/>
      <c r="D5596" s="38"/>
      <c r="E5596" s="40"/>
      <c r="F5596" s="41"/>
      <c r="G5596" s="41"/>
      <c r="H5596" s="41"/>
      <c r="I5596" s="41"/>
      <c r="J5596" s="41"/>
      <c r="K5596" s="41"/>
      <c r="L5596" s="42"/>
      <c r="M5596" s="43"/>
    </row>
    <row r="5597" spans="1:13" ht="12.75" customHeight="1">
      <c r="A5597" s="42"/>
      <c r="B5597" s="50"/>
      <c r="C5597" s="39"/>
      <c r="D5597" s="38"/>
      <c r="E5597" s="40"/>
      <c r="F5597" s="41"/>
      <c r="G5597" s="41"/>
      <c r="H5597" s="41"/>
      <c r="I5597" s="41"/>
      <c r="J5597" s="41"/>
      <c r="K5597" s="41"/>
      <c r="L5597" s="42"/>
      <c r="M5597" s="43"/>
    </row>
    <row r="5598" spans="1:13" ht="12.75" customHeight="1">
      <c r="A5598" s="42"/>
      <c r="B5598" s="50"/>
      <c r="C5598" s="39"/>
      <c r="D5598" s="38"/>
      <c r="E5598" s="40"/>
      <c r="F5598" s="41"/>
      <c r="G5598" s="41"/>
      <c r="H5598" s="41"/>
      <c r="I5598" s="41"/>
      <c r="J5598" s="41"/>
      <c r="K5598" s="41"/>
      <c r="L5598" s="42"/>
      <c r="M5598" s="43"/>
    </row>
    <row r="5599" spans="1:13" ht="12.75" customHeight="1">
      <c r="A5599" s="42"/>
      <c r="B5599" s="50"/>
      <c r="C5599" s="39"/>
      <c r="D5599" s="38"/>
      <c r="E5599" s="40"/>
      <c r="F5599" s="41"/>
      <c r="G5599" s="41"/>
      <c r="H5599" s="41"/>
      <c r="I5599" s="41"/>
      <c r="J5599" s="41"/>
      <c r="K5599" s="41"/>
      <c r="L5599" s="42"/>
      <c r="M5599" s="43"/>
    </row>
    <row r="5600" spans="1:13" ht="12.75" customHeight="1">
      <c r="A5600" s="42"/>
      <c r="B5600" s="50"/>
      <c r="C5600" s="39"/>
      <c r="D5600" s="38"/>
      <c r="E5600" s="40"/>
      <c r="F5600" s="41"/>
      <c r="G5600" s="41"/>
      <c r="H5600" s="41"/>
      <c r="I5600" s="41"/>
      <c r="J5600" s="41"/>
      <c r="K5600" s="41"/>
      <c r="L5600" s="42"/>
      <c r="M5600" s="43"/>
    </row>
    <row r="5601" spans="1:13" ht="12.75" customHeight="1">
      <c r="A5601" s="42"/>
      <c r="B5601" s="50"/>
      <c r="C5601" s="39"/>
      <c r="D5601" s="38"/>
      <c r="E5601" s="40"/>
      <c r="F5601" s="41"/>
      <c r="G5601" s="41"/>
      <c r="H5601" s="41"/>
      <c r="I5601" s="41"/>
      <c r="J5601" s="41"/>
      <c r="K5601" s="41"/>
      <c r="L5601" s="42"/>
      <c r="M5601" s="43"/>
    </row>
    <row r="5602" spans="1:13" ht="12.75" customHeight="1">
      <c r="A5602" s="42"/>
      <c r="B5602" s="50"/>
      <c r="C5602" s="39"/>
      <c r="D5602" s="38"/>
      <c r="E5602" s="40"/>
      <c r="F5602" s="41"/>
      <c r="G5602" s="41"/>
      <c r="H5602" s="41"/>
      <c r="I5602" s="41"/>
      <c r="J5602" s="41"/>
      <c r="K5602" s="41"/>
      <c r="L5602" s="42"/>
      <c r="M5602" s="43"/>
    </row>
    <row r="5603" spans="1:13" ht="12.75" customHeight="1">
      <c r="A5603" s="42"/>
      <c r="B5603" s="50"/>
      <c r="C5603" s="39"/>
      <c r="D5603" s="38"/>
      <c r="E5603" s="40"/>
      <c r="F5603" s="41"/>
      <c r="G5603" s="41"/>
      <c r="H5603" s="41"/>
      <c r="I5603" s="41"/>
      <c r="J5603" s="41"/>
      <c r="K5603" s="41"/>
      <c r="L5603" s="42"/>
      <c r="M5603" s="43"/>
    </row>
    <row r="5604" spans="1:13" ht="12.75" customHeight="1">
      <c r="A5604" s="42"/>
      <c r="B5604" s="50"/>
      <c r="C5604" s="39"/>
      <c r="D5604" s="38"/>
      <c r="E5604" s="40"/>
      <c r="F5604" s="41"/>
      <c r="G5604" s="41"/>
      <c r="H5604" s="41"/>
      <c r="I5604" s="41"/>
      <c r="J5604" s="41"/>
      <c r="K5604" s="41"/>
      <c r="L5604" s="42"/>
      <c r="M5604" s="43"/>
    </row>
    <row r="5605" spans="1:13" ht="12.75" customHeight="1">
      <c r="A5605" s="42"/>
      <c r="B5605" s="50"/>
      <c r="C5605" s="39"/>
      <c r="D5605" s="38"/>
      <c r="E5605" s="40"/>
      <c r="F5605" s="41"/>
      <c r="G5605" s="41"/>
      <c r="H5605" s="41"/>
      <c r="I5605" s="41"/>
      <c r="J5605" s="41"/>
      <c r="K5605" s="41"/>
      <c r="L5605" s="42"/>
      <c r="M5605" s="43"/>
    </row>
    <row r="5606" spans="1:13" ht="12.75" customHeight="1">
      <c r="A5606" s="42"/>
      <c r="B5606" s="50"/>
      <c r="C5606" s="39"/>
      <c r="D5606" s="38"/>
      <c r="E5606" s="40"/>
      <c r="F5606" s="41"/>
      <c r="G5606" s="41"/>
      <c r="H5606" s="41"/>
      <c r="I5606" s="41"/>
      <c r="J5606" s="41"/>
      <c r="K5606" s="41"/>
      <c r="L5606" s="42"/>
      <c r="M5606" s="43"/>
    </row>
    <row r="5607" spans="1:13" ht="12.75" customHeight="1">
      <c r="A5607" s="42"/>
      <c r="B5607" s="50"/>
      <c r="C5607" s="39"/>
      <c r="D5607" s="38"/>
      <c r="E5607" s="40"/>
      <c r="F5607" s="41"/>
      <c r="G5607" s="41"/>
      <c r="H5607" s="41"/>
      <c r="I5607" s="41"/>
      <c r="J5607" s="41"/>
      <c r="K5607" s="41"/>
      <c r="L5607" s="42"/>
      <c r="M5607" s="43"/>
    </row>
    <row r="5608" spans="1:13" ht="12.75" customHeight="1">
      <c r="A5608" s="42"/>
      <c r="B5608" s="50"/>
      <c r="C5608" s="39"/>
      <c r="D5608" s="38"/>
      <c r="E5608" s="40"/>
      <c r="F5608" s="41"/>
      <c r="G5608" s="41"/>
      <c r="H5608" s="41"/>
      <c r="I5608" s="41"/>
      <c r="J5608" s="41"/>
      <c r="K5608" s="41"/>
      <c r="L5608" s="42"/>
      <c r="M5608" s="43"/>
    </row>
    <row r="5609" spans="1:13" ht="12.75" customHeight="1">
      <c r="A5609" s="42"/>
      <c r="B5609" s="50"/>
      <c r="C5609" s="39"/>
      <c r="D5609" s="38"/>
      <c r="E5609" s="40"/>
      <c r="F5609" s="41"/>
      <c r="G5609" s="41"/>
      <c r="H5609" s="41"/>
      <c r="I5609" s="41"/>
      <c r="J5609" s="41"/>
      <c r="K5609" s="41"/>
      <c r="L5609" s="42"/>
      <c r="M5609" s="43"/>
    </row>
    <row r="5610" spans="1:13" ht="12.75" customHeight="1">
      <c r="A5610" s="42"/>
      <c r="B5610" s="50"/>
      <c r="C5610" s="39"/>
      <c r="D5610" s="38"/>
      <c r="E5610" s="40"/>
      <c r="F5610" s="41"/>
      <c r="G5610" s="41"/>
      <c r="H5610" s="41"/>
      <c r="I5610" s="41"/>
      <c r="J5610" s="41"/>
      <c r="K5610" s="41"/>
      <c r="L5610" s="42"/>
      <c r="M5610" s="43"/>
    </row>
    <row r="5611" spans="1:13" ht="12.75" customHeight="1">
      <c r="A5611" s="42"/>
      <c r="B5611" s="50"/>
      <c r="C5611" s="39"/>
      <c r="D5611" s="38"/>
      <c r="E5611" s="40"/>
      <c r="F5611" s="41"/>
      <c r="G5611" s="41"/>
      <c r="H5611" s="41"/>
      <c r="I5611" s="41"/>
      <c r="J5611" s="41"/>
      <c r="K5611" s="41"/>
      <c r="L5611" s="42"/>
      <c r="M5611" s="43"/>
    </row>
    <row r="5612" spans="1:13" ht="12.75" customHeight="1">
      <c r="A5612" s="42"/>
      <c r="B5612" s="50"/>
      <c r="C5612" s="39"/>
      <c r="D5612" s="38"/>
      <c r="E5612" s="40"/>
      <c r="F5612" s="41"/>
      <c r="G5612" s="41"/>
      <c r="H5612" s="41"/>
      <c r="I5612" s="41"/>
      <c r="J5612" s="41"/>
      <c r="K5612" s="41"/>
      <c r="L5612" s="42"/>
      <c r="M5612" s="43"/>
    </row>
    <row r="5613" spans="1:13" ht="12.75" customHeight="1">
      <c r="A5613" s="42"/>
      <c r="B5613" s="50"/>
      <c r="C5613" s="39"/>
      <c r="D5613" s="38"/>
      <c r="E5613" s="40"/>
      <c r="F5613" s="41"/>
      <c r="G5613" s="41"/>
      <c r="H5613" s="41"/>
      <c r="I5613" s="41"/>
      <c r="J5613" s="41"/>
      <c r="K5613" s="41"/>
      <c r="L5613" s="42"/>
      <c r="M5613" s="43"/>
    </row>
    <row r="5614" spans="1:13" ht="12.75" customHeight="1">
      <c r="A5614" s="42"/>
      <c r="B5614" s="50"/>
      <c r="C5614" s="39"/>
      <c r="D5614" s="38"/>
      <c r="E5614" s="40"/>
      <c r="F5614" s="41"/>
      <c r="G5614" s="41"/>
      <c r="H5614" s="41"/>
      <c r="I5614" s="41"/>
      <c r="J5614" s="41"/>
      <c r="K5614" s="41"/>
      <c r="L5614" s="42"/>
      <c r="M5614" s="43"/>
    </row>
    <row r="5615" spans="1:13" ht="12.75" customHeight="1">
      <c r="A5615" s="42"/>
      <c r="B5615" s="50"/>
      <c r="C5615" s="39"/>
      <c r="D5615" s="38"/>
      <c r="E5615" s="49"/>
      <c r="F5615" s="41"/>
      <c r="G5615" s="41"/>
      <c r="H5615" s="41"/>
      <c r="I5615" s="41"/>
      <c r="J5615" s="41"/>
      <c r="K5615" s="41"/>
      <c r="L5615" s="42"/>
      <c r="M5615" s="43"/>
    </row>
    <row r="5616" spans="1:13" ht="12.75" customHeight="1">
      <c r="A5616" s="42"/>
      <c r="B5616" s="50"/>
      <c r="C5616" s="39"/>
      <c r="D5616" s="38"/>
      <c r="E5616" s="40"/>
      <c r="F5616" s="41"/>
      <c r="G5616" s="41"/>
      <c r="H5616" s="41"/>
      <c r="I5616" s="41"/>
      <c r="J5616" s="41"/>
      <c r="K5616" s="41"/>
      <c r="L5616" s="42"/>
      <c r="M5616" s="43"/>
    </row>
    <row r="5617" spans="1:13" ht="12.75" customHeight="1">
      <c r="A5617" s="42"/>
      <c r="B5617" s="50"/>
      <c r="C5617" s="39"/>
      <c r="D5617" s="38"/>
      <c r="E5617" s="40"/>
      <c r="F5617" s="41"/>
      <c r="G5617" s="41"/>
      <c r="H5617" s="41"/>
      <c r="I5617" s="41"/>
      <c r="J5617" s="41"/>
      <c r="K5617" s="41"/>
      <c r="L5617" s="42"/>
      <c r="M5617" s="43"/>
    </row>
    <row r="5618" spans="1:13" ht="12.75" customHeight="1">
      <c r="A5618" s="42"/>
      <c r="B5618" s="50"/>
      <c r="C5618" s="39"/>
      <c r="D5618" s="38"/>
      <c r="E5618" s="40"/>
      <c r="F5618" s="41"/>
      <c r="G5618" s="41"/>
      <c r="H5618" s="41"/>
      <c r="I5618" s="41"/>
      <c r="J5618" s="41"/>
      <c r="K5618" s="41"/>
      <c r="L5618" s="42"/>
      <c r="M5618" s="43"/>
    </row>
    <row r="5619" spans="1:13" ht="12.75" customHeight="1">
      <c r="A5619" s="42"/>
      <c r="B5619" s="50"/>
      <c r="C5619" s="39"/>
      <c r="D5619" s="38"/>
      <c r="E5619" s="40"/>
      <c r="F5619" s="41"/>
      <c r="G5619" s="41"/>
      <c r="H5619" s="41"/>
      <c r="I5619" s="41"/>
      <c r="J5619" s="41"/>
      <c r="K5619" s="41"/>
      <c r="L5619" s="42"/>
      <c r="M5619" s="43"/>
    </row>
    <row r="5620" spans="1:13" ht="12.75" customHeight="1">
      <c r="A5620" s="42"/>
      <c r="B5620" s="50"/>
      <c r="C5620" s="39"/>
      <c r="D5620" s="38"/>
      <c r="E5620" s="40"/>
      <c r="F5620" s="41"/>
      <c r="G5620" s="41"/>
      <c r="H5620" s="41"/>
      <c r="I5620" s="41"/>
      <c r="J5620" s="41"/>
      <c r="K5620" s="41"/>
      <c r="L5620" s="42"/>
      <c r="M5620" s="43"/>
    </row>
    <row r="5621" spans="1:13" ht="12.75" customHeight="1">
      <c r="A5621" s="42"/>
      <c r="B5621" s="50"/>
      <c r="C5621" s="39"/>
      <c r="D5621" s="38"/>
      <c r="E5621" s="40"/>
      <c r="F5621" s="41"/>
      <c r="G5621" s="41"/>
      <c r="H5621" s="41"/>
      <c r="I5621" s="41"/>
      <c r="J5621" s="41"/>
      <c r="K5621" s="41"/>
      <c r="L5621" s="42"/>
      <c r="M5621" s="43"/>
    </row>
    <row r="5622" spans="1:13" ht="12.75" customHeight="1">
      <c r="A5622" s="42"/>
      <c r="B5622" s="50"/>
      <c r="C5622" s="39"/>
      <c r="D5622" s="38"/>
      <c r="E5622" s="40"/>
      <c r="F5622" s="41"/>
      <c r="G5622" s="41"/>
      <c r="H5622" s="41"/>
      <c r="I5622" s="41"/>
      <c r="J5622" s="41"/>
      <c r="K5622" s="41"/>
      <c r="L5622" s="42"/>
      <c r="M5622" s="43"/>
    </row>
    <row r="5623" spans="1:13" ht="12.75" customHeight="1">
      <c r="A5623" s="42"/>
      <c r="B5623" s="50"/>
      <c r="C5623" s="39"/>
      <c r="D5623" s="38"/>
      <c r="E5623" s="40"/>
      <c r="F5623" s="41"/>
      <c r="G5623" s="41"/>
      <c r="H5623" s="41"/>
      <c r="I5623" s="41"/>
      <c r="J5623" s="41"/>
      <c r="K5623" s="41"/>
      <c r="L5623" s="42"/>
      <c r="M5623" s="43"/>
    </row>
    <row r="5624" spans="1:13" ht="12.75" customHeight="1">
      <c r="A5624" s="42"/>
      <c r="B5624" s="50"/>
      <c r="C5624" s="39"/>
      <c r="D5624" s="38"/>
      <c r="E5624" s="40"/>
      <c r="F5624" s="41"/>
      <c r="G5624" s="41"/>
      <c r="H5624" s="41"/>
      <c r="I5624" s="41"/>
      <c r="J5624" s="41"/>
      <c r="K5624" s="41"/>
      <c r="L5624" s="42"/>
      <c r="M5624" s="43"/>
    </row>
    <row r="5625" spans="1:13" ht="12.75" customHeight="1">
      <c r="A5625" s="42"/>
      <c r="B5625" s="50"/>
      <c r="C5625" s="39"/>
      <c r="D5625" s="38"/>
      <c r="E5625" s="40"/>
      <c r="F5625" s="41"/>
      <c r="G5625" s="41"/>
      <c r="H5625" s="41"/>
      <c r="I5625" s="41"/>
      <c r="J5625" s="41"/>
      <c r="K5625" s="41"/>
      <c r="L5625" s="42"/>
      <c r="M5625" s="43"/>
    </row>
    <row r="5626" spans="1:13" ht="12.75" customHeight="1">
      <c r="A5626" s="42"/>
      <c r="B5626" s="50"/>
      <c r="C5626" s="39"/>
      <c r="D5626" s="38"/>
      <c r="E5626" s="40"/>
      <c r="F5626" s="41"/>
      <c r="G5626" s="41"/>
      <c r="H5626" s="41"/>
      <c r="I5626" s="41"/>
      <c r="J5626" s="41"/>
      <c r="K5626" s="41"/>
      <c r="L5626" s="42"/>
      <c r="M5626" s="43"/>
    </row>
    <row r="5627" spans="1:13" ht="12.75" customHeight="1">
      <c r="A5627" s="42"/>
      <c r="B5627" s="50"/>
      <c r="C5627" s="39"/>
      <c r="D5627" s="38"/>
      <c r="E5627" s="40"/>
      <c r="F5627" s="41"/>
      <c r="G5627" s="41"/>
      <c r="H5627" s="41"/>
      <c r="I5627" s="41"/>
      <c r="J5627" s="41"/>
      <c r="K5627" s="41"/>
      <c r="L5627" s="42"/>
      <c r="M5627" s="43"/>
    </row>
    <row r="5628" spans="1:13" ht="12.75" customHeight="1">
      <c r="A5628" s="42"/>
      <c r="B5628" s="50"/>
      <c r="C5628" s="39"/>
      <c r="D5628" s="38"/>
      <c r="E5628" s="40"/>
      <c r="F5628" s="41"/>
      <c r="G5628" s="41"/>
      <c r="H5628" s="41"/>
      <c r="I5628" s="41"/>
      <c r="J5628" s="41"/>
      <c r="K5628" s="41"/>
      <c r="L5628" s="42"/>
      <c r="M5628" s="43"/>
    </row>
    <row r="5629" spans="1:13" ht="12.75" customHeight="1">
      <c r="A5629" s="42"/>
      <c r="B5629" s="50"/>
      <c r="C5629" s="39"/>
      <c r="D5629" s="38"/>
      <c r="E5629" s="40"/>
      <c r="F5629" s="41"/>
      <c r="G5629" s="41"/>
      <c r="H5629" s="41"/>
      <c r="I5629" s="41"/>
      <c r="J5629" s="41"/>
      <c r="K5629" s="41"/>
      <c r="L5629" s="42"/>
      <c r="M5629" s="43"/>
    </row>
    <row r="5630" spans="1:13" ht="12.75" customHeight="1">
      <c r="A5630" s="42"/>
      <c r="B5630" s="50"/>
      <c r="C5630" s="39"/>
      <c r="D5630" s="38"/>
      <c r="E5630" s="40"/>
      <c r="F5630" s="41"/>
      <c r="G5630" s="41"/>
      <c r="H5630" s="41"/>
      <c r="I5630" s="41"/>
      <c r="J5630" s="41"/>
      <c r="K5630" s="41"/>
      <c r="L5630" s="42"/>
      <c r="M5630" s="43"/>
    </row>
    <row r="5631" spans="1:13" ht="12.75" customHeight="1">
      <c r="A5631" s="42"/>
      <c r="B5631" s="50"/>
      <c r="C5631" s="39"/>
      <c r="D5631" s="38"/>
      <c r="E5631" s="40"/>
      <c r="F5631" s="41"/>
      <c r="G5631" s="41"/>
      <c r="H5631" s="41"/>
      <c r="I5631" s="41"/>
      <c r="J5631" s="41"/>
      <c r="K5631" s="41"/>
      <c r="L5631" s="42"/>
      <c r="M5631" s="43"/>
    </row>
    <row r="5632" spans="1:13" ht="12.75" customHeight="1">
      <c r="A5632" s="42"/>
      <c r="B5632" s="50"/>
      <c r="C5632" s="39"/>
      <c r="D5632" s="38"/>
      <c r="E5632" s="40"/>
      <c r="F5632" s="41"/>
      <c r="G5632" s="41"/>
      <c r="H5632" s="41"/>
      <c r="I5632" s="41"/>
      <c r="J5632" s="41"/>
      <c r="K5632" s="41"/>
      <c r="L5632" s="42"/>
      <c r="M5632" s="43"/>
    </row>
    <row r="5633" spans="1:13" ht="12.75" customHeight="1">
      <c r="A5633" s="42"/>
      <c r="B5633" s="50"/>
      <c r="C5633" s="39"/>
      <c r="D5633" s="38"/>
      <c r="E5633" s="40"/>
      <c r="F5633" s="41"/>
      <c r="G5633" s="41"/>
      <c r="H5633" s="41"/>
      <c r="I5633" s="41"/>
      <c r="J5633" s="41"/>
      <c r="K5633" s="41"/>
      <c r="L5633" s="42"/>
      <c r="M5633" s="43"/>
    </row>
    <row r="5634" spans="1:13" ht="12.75" customHeight="1">
      <c r="A5634" s="42"/>
      <c r="B5634" s="50"/>
      <c r="C5634" s="39"/>
      <c r="D5634" s="38"/>
      <c r="E5634" s="40"/>
      <c r="F5634" s="41"/>
      <c r="G5634" s="41"/>
      <c r="H5634" s="41"/>
      <c r="I5634" s="41"/>
      <c r="J5634" s="41"/>
      <c r="K5634" s="41"/>
      <c r="L5634" s="42"/>
      <c r="M5634" s="43"/>
    </row>
    <row r="5635" spans="1:13" ht="12.75" customHeight="1">
      <c r="A5635" s="42"/>
      <c r="B5635" s="50"/>
      <c r="C5635" s="39"/>
      <c r="D5635" s="38"/>
      <c r="E5635" s="40"/>
      <c r="F5635" s="41"/>
      <c r="G5635" s="41"/>
      <c r="H5635" s="41"/>
      <c r="I5635" s="41"/>
      <c r="J5635" s="41"/>
      <c r="K5635" s="41"/>
      <c r="L5635" s="42"/>
      <c r="M5635" s="43"/>
    </row>
    <row r="5636" spans="1:13" ht="12.75" customHeight="1">
      <c r="A5636" s="42"/>
      <c r="B5636" s="50"/>
      <c r="C5636" s="39"/>
      <c r="D5636" s="38"/>
      <c r="E5636" s="49"/>
      <c r="F5636" s="41"/>
      <c r="G5636" s="41"/>
      <c r="H5636" s="41"/>
      <c r="I5636" s="41"/>
      <c r="J5636" s="41"/>
      <c r="K5636" s="41"/>
      <c r="L5636" s="42"/>
      <c r="M5636" s="43"/>
    </row>
    <row r="5637" spans="1:13" ht="12.75" customHeight="1">
      <c r="A5637" s="42"/>
      <c r="B5637" s="50"/>
      <c r="C5637" s="39"/>
      <c r="D5637" s="38"/>
      <c r="E5637" s="40"/>
      <c r="F5637" s="41"/>
      <c r="G5637" s="41"/>
      <c r="H5637" s="41"/>
      <c r="I5637" s="41"/>
      <c r="J5637" s="41"/>
      <c r="K5637" s="41"/>
      <c r="L5637" s="42"/>
      <c r="M5637" s="43"/>
    </row>
    <row r="5638" spans="1:13" ht="12.75" customHeight="1">
      <c r="A5638" s="42"/>
      <c r="B5638" s="50"/>
      <c r="C5638" s="39"/>
      <c r="D5638" s="38"/>
      <c r="E5638" s="40"/>
      <c r="F5638" s="41"/>
      <c r="G5638" s="41"/>
      <c r="H5638" s="41"/>
      <c r="I5638" s="41"/>
      <c r="J5638" s="41"/>
      <c r="K5638" s="41"/>
      <c r="L5638" s="42"/>
      <c r="M5638" s="43"/>
    </row>
    <row r="5639" spans="1:13" ht="12.75" customHeight="1">
      <c r="A5639" s="42"/>
      <c r="B5639" s="50"/>
      <c r="C5639" s="39"/>
      <c r="D5639" s="38"/>
      <c r="E5639" s="40"/>
      <c r="F5639" s="41"/>
      <c r="G5639" s="41"/>
      <c r="H5639" s="41"/>
      <c r="I5639" s="41"/>
      <c r="J5639" s="41"/>
      <c r="K5639" s="41"/>
      <c r="L5639" s="42"/>
      <c r="M5639" s="43"/>
    </row>
    <row r="5640" spans="1:13" ht="12.75" customHeight="1">
      <c r="A5640" s="42"/>
      <c r="B5640" s="50"/>
      <c r="C5640" s="39"/>
      <c r="D5640" s="38"/>
      <c r="E5640" s="40"/>
      <c r="F5640" s="41"/>
      <c r="G5640" s="41"/>
      <c r="H5640" s="41"/>
      <c r="I5640" s="41"/>
      <c r="J5640" s="41"/>
      <c r="K5640" s="41"/>
      <c r="L5640" s="42"/>
      <c r="M5640" s="43"/>
    </row>
    <row r="5641" spans="1:13" ht="12.75" customHeight="1">
      <c r="A5641" s="42"/>
      <c r="B5641" s="50"/>
      <c r="C5641" s="39"/>
      <c r="D5641" s="38"/>
      <c r="E5641" s="40"/>
      <c r="F5641" s="41"/>
      <c r="G5641" s="41"/>
      <c r="H5641" s="41"/>
      <c r="I5641" s="41"/>
      <c r="J5641" s="41"/>
      <c r="K5641" s="41"/>
      <c r="L5641" s="42"/>
      <c r="M5641" s="43"/>
    </row>
    <row r="5642" spans="1:13" ht="12.75" customHeight="1">
      <c r="A5642" s="42"/>
      <c r="B5642" s="50"/>
      <c r="C5642" s="39"/>
      <c r="D5642" s="38"/>
      <c r="E5642" s="40"/>
      <c r="F5642" s="41"/>
      <c r="G5642" s="41"/>
      <c r="H5642" s="41"/>
      <c r="I5642" s="41"/>
      <c r="J5642" s="41"/>
      <c r="K5642" s="41"/>
      <c r="L5642" s="42"/>
      <c r="M5642" s="43"/>
    </row>
    <row r="5643" spans="1:13" ht="12.75" customHeight="1">
      <c r="A5643" s="42"/>
      <c r="B5643" s="50"/>
      <c r="C5643" s="39"/>
      <c r="D5643" s="38"/>
      <c r="E5643" s="40"/>
      <c r="F5643" s="41"/>
      <c r="G5643" s="41"/>
      <c r="H5643" s="41"/>
      <c r="I5643" s="41"/>
      <c r="J5643" s="41"/>
      <c r="K5643" s="41"/>
      <c r="L5643" s="42"/>
      <c r="M5643" s="43"/>
    </row>
    <row r="5644" spans="1:13" ht="12.75" customHeight="1">
      <c r="A5644" s="42"/>
      <c r="B5644" s="50"/>
      <c r="C5644" s="39"/>
      <c r="D5644" s="38"/>
      <c r="E5644" s="40"/>
      <c r="F5644" s="41"/>
      <c r="G5644" s="41"/>
      <c r="H5644" s="41"/>
      <c r="I5644" s="41"/>
      <c r="J5644" s="41"/>
      <c r="K5644" s="41"/>
      <c r="L5644" s="42"/>
      <c r="M5644" s="43"/>
    </row>
    <row r="5645" spans="1:13" ht="12.75" customHeight="1">
      <c r="A5645" s="42"/>
      <c r="B5645" s="50"/>
      <c r="C5645" s="39"/>
      <c r="D5645" s="38"/>
      <c r="E5645" s="40"/>
      <c r="F5645" s="41"/>
      <c r="G5645" s="41"/>
      <c r="H5645" s="41"/>
      <c r="I5645" s="41"/>
      <c r="J5645" s="41"/>
      <c r="K5645" s="41"/>
      <c r="L5645" s="42"/>
      <c r="M5645" s="43"/>
    </row>
    <row r="5646" spans="1:13" ht="12.75" customHeight="1">
      <c r="A5646" s="42"/>
      <c r="B5646" s="50"/>
      <c r="C5646" s="39"/>
      <c r="D5646" s="38"/>
      <c r="E5646" s="40"/>
      <c r="F5646" s="41"/>
      <c r="G5646" s="41"/>
      <c r="H5646" s="41"/>
      <c r="I5646" s="41"/>
      <c r="J5646" s="41"/>
      <c r="K5646" s="41"/>
      <c r="L5646" s="42"/>
      <c r="M5646" s="43"/>
    </row>
    <row r="5647" spans="1:13" ht="12.75" customHeight="1">
      <c r="A5647" s="42"/>
      <c r="B5647" s="50"/>
      <c r="C5647" s="39"/>
      <c r="D5647" s="38"/>
      <c r="E5647" s="40"/>
      <c r="F5647" s="41"/>
      <c r="G5647" s="41"/>
      <c r="H5647" s="41"/>
      <c r="I5647" s="41"/>
      <c r="J5647" s="41"/>
      <c r="K5647" s="41"/>
      <c r="L5647" s="42"/>
      <c r="M5647" s="43"/>
    </row>
    <row r="5648" spans="1:13" ht="12.75" customHeight="1">
      <c r="A5648" s="42"/>
      <c r="B5648" s="50"/>
      <c r="C5648" s="39"/>
      <c r="D5648" s="38"/>
      <c r="E5648" s="40"/>
      <c r="F5648" s="41"/>
      <c r="G5648" s="41"/>
      <c r="H5648" s="41"/>
      <c r="I5648" s="41"/>
      <c r="J5648" s="41"/>
      <c r="K5648" s="41"/>
      <c r="L5648" s="42"/>
      <c r="M5648" s="43"/>
    </row>
    <row r="5649" spans="1:13" ht="12.75" customHeight="1">
      <c r="A5649" s="42"/>
      <c r="B5649" s="50"/>
      <c r="C5649" s="39"/>
      <c r="D5649" s="38"/>
      <c r="E5649" s="40"/>
      <c r="F5649" s="41"/>
      <c r="G5649" s="41"/>
      <c r="H5649" s="41"/>
      <c r="I5649" s="41"/>
      <c r="J5649" s="41"/>
      <c r="K5649" s="41"/>
      <c r="L5649" s="42"/>
      <c r="M5649" s="43"/>
    </row>
    <row r="5650" spans="1:13" ht="12.75" customHeight="1">
      <c r="A5650" s="42"/>
      <c r="B5650" s="50"/>
      <c r="C5650" s="39"/>
      <c r="D5650" s="38"/>
      <c r="E5650" s="40"/>
      <c r="F5650" s="41"/>
      <c r="G5650" s="41"/>
      <c r="H5650" s="41"/>
      <c r="I5650" s="41"/>
      <c r="J5650" s="41"/>
      <c r="K5650" s="41"/>
      <c r="L5650" s="42"/>
      <c r="M5650" s="43"/>
    </row>
    <row r="5651" spans="1:13" ht="12.75" customHeight="1">
      <c r="A5651" s="42"/>
      <c r="B5651" s="50"/>
      <c r="C5651" s="39"/>
      <c r="D5651" s="38"/>
      <c r="E5651" s="40"/>
      <c r="F5651" s="41"/>
      <c r="G5651" s="41"/>
      <c r="H5651" s="41"/>
      <c r="I5651" s="41"/>
      <c r="J5651" s="41"/>
      <c r="K5651" s="41"/>
      <c r="L5651" s="42"/>
      <c r="M5651" s="43"/>
    </row>
    <row r="5652" spans="1:13" ht="12.75" customHeight="1">
      <c r="A5652" s="42"/>
      <c r="B5652" s="50"/>
      <c r="C5652" s="39"/>
      <c r="D5652" s="38"/>
      <c r="E5652" s="40"/>
      <c r="F5652" s="41"/>
      <c r="G5652" s="41"/>
      <c r="H5652" s="41"/>
      <c r="I5652" s="41"/>
      <c r="J5652" s="41"/>
      <c r="K5652" s="41"/>
      <c r="L5652" s="42"/>
      <c r="M5652" s="43"/>
    </row>
    <row r="5653" spans="1:13" ht="12.75" customHeight="1">
      <c r="A5653" s="42"/>
      <c r="B5653" s="50"/>
      <c r="C5653" s="39"/>
      <c r="D5653" s="38"/>
      <c r="E5653" s="40"/>
      <c r="F5653" s="41"/>
      <c r="G5653" s="41"/>
      <c r="H5653" s="41"/>
      <c r="I5653" s="41"/>
      <c r="J5653" s="41"/>
      <c r="K5653" s="41"/>
      <c r="L5653" s="42"/>
      <c r="M5653" s="43"/>
    </row>
    <row r="5654" spans="1:13" ht="12.75" customHeight="1">
      <c r="A5654" s="42"/>
      <c r="B5654" s="50"/>
      <c r="C5654" s="39"/>
      <c r="D5654" s="38"/>
      <c r="E5654" s="40"/>
      <c r="F5654" s="41"/>
      <c r="G5654" s="41"/>
      <c r="H5654" s="41"/>
      <c r="I5654" s="41"/>
      <c r="J5654" s="41"/>
      <c r="K5654" s="41"/>
      <c r="L5654" s="42"/>
      <c r="M5654" s="43"/>
    </row>
    <row r="5655" spans="1:13" ht="12.75" customHeight="1">
      <c r="A5655" s="42"/>
      <c r="B5655" s="50"/>
      <c r="C5655" s="39"/>
      <c r="D5655" s="38"/>
      <c r="E5655" s="40"/>
      <c r="F5655" s="41"/>
      <c r="G5655" s="41"/>
      <c r="H5655" s="41"/>
      <c r="I5655" s="41"/>
      <c r="J5655" s="41"/>
      <c r="K5655" s="41"/>
      <c r="L5655" s="42"/>
      <c r="M5655" s="43"/>
    </row>
    <row r="5656" spans="1:13" ht="12.75" customHeight="1">
      <c r="A5656" s="42"/>
      <c r="B5656" s="50"/>
      <c r="C5656" s="39"/>
      <c r="D5656" s="38"/>
      <c r="E5656" s="40"/>
      <c r="F5656" s="41"/>
      <c r="G5656" s="41"/>
      <c r="H5656" s="41"/>
      <c r="I5656" s="41"/>
      <c r="J5656" s="41"/>
      <c r="K5656" s="41"/>
      <c r="L5656" s="42"/>
      <c r="M5656" s="43"/>
    </row>
    <row r="5657" spans="1:13" ht="12.75" customHeight="1">
      <c r="A5657" s="42"/>
      <c r="B5657" s="50"/>
      <c r="C5657" s="39"/>
      <c r="D5657" s="38"/>
      <c r="E5657" s="49"/>
      <c r="F5657" s="41"/>
      <c r="G5657" s="41"/>
      <c r="H5657" s="41"/>
      <c r="I5657" s="41"/>
      <c r="J5657" s="41"/>
      <c r="K5657" s="41"/>
      <c r="L5657" s="42"/>
      <c r="M5657" s="43"/>
    </row>
    <row r="5658" spans="1:13" ht="12.75" customHeight="1">
      <c r="A5658" s="42"/>
      <c r="B5658" s="50"/>
      <c r="C5658" s="39"/>
      <c r="D5658" s="38"/>
      <c r="E5658" s="40"/>
      <c r="F5658" s="41"/>
      <c r="G5658" s="41"/>
      <c r="H5658" s="41"/>
      <c r="I5658" s="41"/>
      <c r="J5658" s="41"/>
      <c r="K5658" s="41"/>
      <c r="L5658" s="42"/>
      <c r="M5658" s="43"/>
    </row>
    <row r="5659" spans="1:13" ht="12.75" customHeight="1">
      <c r="A5659" s="42"/>
      <c r="B5659" s="50"/>
      <c r="C5659" s="39"/>
      <c r="D5659" s="38"/>
      <c r="E5659" s="40"/>
      <c r="F5659" s="41"/>
      <c r="G5659" s="41"/>
      <c r="H5659" s="41"/>
      <c r="I5659" s="41"/>
      <c r="J5659" s="41"/>
      <c r="K5659" s="41"/>
      <c r="L5659" s="42"/>
      <c r="M5659" s="43"/>
    </row>
    <row r="5660" spans="1:13" ht="12.75" customHeight="1">
      <c r="A5660" s="42"/>
      <c r="B5660" s="50"/>
      <c r="C5660" s="39"/>
      <c r="D5660" s="38"/>
      <c r="E5660" s="40"/>
      <c r="F5660" s="41"/>
      <c r="G5660" s="41"/>
      <c r="H5660" s="41"/>
      <c r="I5660" s="41"/>
      <c r="J5660" s="41"/>
      <c r="K5660" s="41"/>
      <c r="L5660" s="42"/>
      <c r="M5660" s="43"/>
    </row>
    <row r="5661" spans="1:13" ht="12.75" customHeight="1">
      <c r="A5661" s="42"/>
      <c r="B5661" s="50"/>
      <c r="C5661" s="39"/>
      <c r="D5661" s="38"/>
      <c r="E5661" s="40"/>
      <c r="F5661" s="41"/>
      <c r="G5661" s="41"/>
      <c r="H5661" s="41"/>
      <c r="I5661" s="41"/>
      <c r="J5661" s="41"/>
      <c r="K5661" s="41"/>
      <c r="L5661" s="42"/>
      <c r="M5661" s="43"/>
    </row>
    <row r="5662" spans="1:13" ht="12.75" customHeight="1">
      <c r="A5662" s="42"/>
      <c r="B5662" s="50"/>
      <c r="C5662" s="39"/>
      <c r="D5662" s="38"/>
      <c r="E5662" s="40"/>
      <c r="F5662" s="41"/>
      <c r="G5662" s="41"/>
      <c r="H5662" s="41"/>
      <c r="I5662" s="41"/>
      <c r="J5662" s="41"/>
      <c r="K5662" s="41"/>
      <c r="L5662" s="42"/>
      <c r="M5662" s="43"/>
    </row>
    <row r="5663" spans="1:13" ht="12.75" customHeight="1">
      <c r="A5663" s="42"/>
      <c r="B5663" s="50"/>
      <c r="C5663" s="39"/>
      <c r="D5663" s="38"/>
      <c r="E5663" s="40"/>
      <c r="F5663" s="41"/>
      <c r="G5663" s="41"/>
      <c r="H5663" s="41"/>
      <c r="I5663" s="41"/>
      <c r="J5663" s="41"/>
      <c r="K5663" s="41"/>
      <c r="L5663" s="42"/>
      <c r="M5663" s="43"/>
    </row>
    <row r="5664" spans="1:13" ht="12.75" customHeight="1">
      <c r="A5664" s="42"/>
      <c r="B5664" s="50"/>
      <c r="C5664" s="39"/>
      <c r="D5664" s="38"/>
      <c r="E5664" s="40"/>
      <c r="F5664" s="41"/>
      <c r="G5664" s="41"/>
      <c r="H5664" s="41"/>
      <c r="I5664" s="41"/>
      <c r="J5664" s="41"/>
      <c r="K5664" s="41"/>
      <c r="L5664" s="42"/>
      <c r="M5664" s="43"/>
    </row>
    <row r="5665" spans="1:13" ht="12.75" customHeight="1">
      <c r="A5665" s="42"/>
      <c r="B5665" s="50"/>
      <c r="C5665" s="39"/>
      <c r="D5665" s="38"/>
      <c r="E5665" s="40"/>
      <c r="F5665" s="41"/>
      <c r="G5665" s="41"/>
      <c r="H5665" s="41"/>
      <c r="I5665" s="41"/>
      <c r="J5665" s="41"/>
      <c r="K5665" s="41"/>
      <c r="L5665" s="42"/>
      <c r="M5665" s="43"/>
    </row>
    <row r="5666" spans="1:13" ht="12.75" customHeight="1">
      <c r="A5666" s="42"/>
      <c r="B5666" s="50"/>
      <c r="C5666" s="39"/>
      <c r="D5666" s="38"/>
      <c r="E5666" s="40"/>
      <c r="F5666" s="41"/>
      <c r="G5666" s="41"/>
      <c r="H5666" s="41"/>
      <c r="I5666" s="41"/>
      <c r="J5666" s="41"/>
      <c r="K5666" s="41"/>
      <c r="L5666" s="42"/>
      <c r="M5666" s="43"/>
    </row>
    <row r="5667" spans="1:13" ht="12.75" customHeight="1">
      <c r="A5667" s="42"/>
      <c r="B5667" s="50"/>
      <c r="C5667" s="39"/>
      <c r="D5667" s="38"/>
      <c r="E5667" s="40"/>
      <c r="F5667" s="41"/>
      <c r="G5667" s="41"/>
      <c r="H5667" s="41"/>
      <c r="I5667" s="41"/>
      <c r="J5667" s="41"/>
      <c r="K5667" s="41"/>
      <c r="L5667" s="42"/>
      <c r="M5667" s="43"/>
    </row>
    <row r="5668" spans="1:13" ht="12.75" customHeight="1">
      <c r="A5668" s="42"/>
      <c r="B5668" s="50"/>
      <c r="C5668" s="39"/>
      <c r="D5668" s="38"/>
      <c r="E5668" s="40"/>
      <c r="F5668" s="41"/>
      <c r="G5668" s="41"/>
      <c r="H5668" s="41"/>
      <c r="I5668" s="41"/>
      <c r="J5668" s="41"/>
      <c r="K5668" s="41"/>
      <c r="L5668" s="42"/>
      <c r="M5668" s="43"/>
    </row>
    <row r="5669" spans="1:13" ht="12.75" customHeight="1">
      <c r="A5669" s="42"/>
      <c r="B5669" s="50"/>
      <c r="C5669" s="39"/>
      <c r="D5669" s="38"/>
      <c r="E5669" s="40"/>
      <c r="F5669" s="41"/>
      <c r="G5669" s="41"/>
      <c r="H5669" s="41"/>
      <c r="I5669" s="41"/>
      <c r="J5669" s="41"/>
      <c r="K5669" s="41"/>
      <c r="L5669" s="42"/>
      <c r="M5669" s="43"/>
    </row>
    <row r="5670" spans="1:13" ht="12.75" customHeight="1">
      <c r="A5670" s="42"/>
      <c r="B5670" s="50"/>
      <c r="C5670" s="39"/>
      <c r="D5670" s="38"/>
      <c r="E5670" s="40"/>
      <c r="F5670" s="41"/>
      <c r="G5670" s="41"/>
      <c r="H5670" s="41"/>
      <c r="I5670" s="41"/>
      <c r="J5670" s="41"/>
      <c r="K5670" s="41"/>
      <c r="L5670" s="42"/>
      <c r="M5670" s="43"/>
    </row>
    <row r="5671" spans="1:13" ht="12.75" customHeight="1">
      <c r="A5671" s="42"/>
      <c r="B5671" s="50"/>
      <c r="C5671" s="39"/>
      <c r="D5671" s="38"/>
      <c r="E5671" s="40"/>
      <c r="F5671" s="41"/>
      <c r="G5671" s="41"/>
      <c r="H5671" s="41"/>
      <c r="I5671" s="41"/>
      <c r="J5671" s="41"/>
      <c r="K5671" s="41"/>
      <c r="L5671" s="42"/>
      <c r="M5671" s="43"/>
    </row>
    <row r="5672" spans="1:13" ht="12.75" customHeight="1">
      <c r="A5672" s="42"/>
      <c r="B5672" s="50"/>
      <c r="C5672" s="39"/>
      <c r="D5672" s="38"/>
      <c r="E5672" s="40"/>
      <c r="F5672" s="41"/>
      <c r="G5672" s="41"/>
      <c r="H5672" s="41"/>
      <c r="I5672" s="41"/>
      <c r="J5672" s="41"/>
      <c r="K5672" s="41"/>
      <c r="L5672" s="42"/>
      <c r="M5672" s="43"/>
    </row>
    <row r="5673" spans="1:13" ht="12.75" customHeight="1">
      <c r="A5673" s="42"/>
      <c r="B5673" s="50"/>
      <c r="C5673" s="39"/>
      <c r="D5673" s="38"/>
      <c r="E5673" s="40"/>
      <c r="F5673" s="41"/>
      <c r="G5673" s="41"/>
      <c r="H5673" s="41"/>
      <c r="I5673" s="41"/>
      <c r="J5673" s="41"/>
      <c r="K5673" s="41"/>
      <c r="L5673" s="42"/>
      <c r="M5673" s="43"/>
    </row>
    <row r="5674" spans="1:13" ht="12.75" customHeight="1">
      <c r="A5674" s="42"/>
      <c r="B5674" s="50"/>
      <c r="C5674" s="39"/>
      <c r="D5674" s="38"/>
      <c r="E5674" s="40"/>
      <c r="F5674" s="41"/>
      <c r="G5674" s="41"/>
      <c r="H5674" s="41"/>
      <c r="I5674" s="41"/>
      <c r="J5674" s="41"/>
      <c r="K5674" s="41"/>
      <c r="L5674" s="42"/>
      <c r="M5674" s="43"/>
    </row>
    <row r="5675" spans="1:13" ht="12.75" customHeight="1">
      <c r="A5675" s="42"/>
      <c r="B5675" s="50"/>
      <c r="C5675" s="39"/>
      <c r="D5675" s="38"/>
      <c r="E5675" s="40"/>
      <c r="F5675" s="41"/>
      <c r="G5675" s="41"/>
      <c r="H5675" s="41"/>
      <c r="I5675" s="41"/>
      <c r="J5675" s="41"/>
      <c r="K5675" s="41"/>
      <c r="L5675" s="42"/>
      <c r="M5675" s="43"/>
    </row>
    <row r="5676" spans="1:13" ht="12.75" customHeight="1">
      <c r="A5676" s="42"/>
      <c r="B5676" s="50"/>
      <c r="C5676" s="39"/>
      <c r="D5676" s="38"/>
      <c r="E5676" s="40"/>
      <c r="F5676" s="41"/>
      <c r="G5676" s="41"/>
      <c r="H5676" s="41"/>
      <c r="I5676" s="41"/>
      <c r="J5676" s="41"/>
      <c r="K5676" s="41"/>
      <c r="L5676" s="42"/>
      <c r="M5676" s="43"/>
    </row>
    <row r="5677" spans="1:13" ht="12.75" customHeight="1">
      <c r="A5677" s="42"/>
      <c r="B5677" s="50"/>
      <c r="C5677" s="39"/>
      <c r="D5677" s="38"/>
      <c r="E5677" s="40"/>
      <c r="F5677" s="41"/>
      <c r="G5677" s="41"/>
      <c r="H5677" s="41"/>
      <c r="I5677" s="41"/>
      <c r="J5677" s="41"/>
      <c r="K5677" s="41"/>
      <c r="L5677" s="42"/>
      <c r="M5677" s="43"/>
    </row>
    <row r="5678" spans="1:13" ht="12.75" customHeight="1">
      <c r="A5678" s="42"/>
      <c r="B5678" s="50"/>
      <c r="C5678" s="39"/>
      <c r="D5678" s="38"/>
      <c r="E5678" s="49"/>
      <c r="F5678" s="41"/>
      <c r="G5678" s="41"/>
      <c r="H5678" s="41"/>
      <c r="I5678" s="41"/>
      <c r="J5678" s="41"/>
      <c r="K5678" s="41"/>
      <c r="L5678" s="42"/>
      <c r="M5678" s="43"/>
    </row>
    <row r="5679" spans="1:13" ht="12.75" customHeight="1">
      <c r="A5679" s="42"/>
      <c r="B5679" s="50"/>
      <c r="C5679" s="39"/>
      <c r="D5679" s="38"/>
      <c r="E5679" s="40"/>
      <c r="F5679" s="41"/>
      <c r="G5679" s="41"/>
      <c r="H5679" s="41"/>
      <c r="I5679" s="41"/>
      <c r="J5679" s="41"/>
      <c r="K5679" s="41"/>
      <c r="L5679" s="42"/>
      <c r="M5679" s="43"/>
    </row>
    <row r="5680" spans="1:13" ht="12.75" customHeight="1">
      <c r="A5680" s="42"/>
      <c r="B5680" s="50"/>
      <c r="C5680" s="39"/>
      <c r="D5680" s="38"/>
      <c r="E5680" s="40"/>
      <c r="F5680" s="41"/>
      <c r="G5680" s="41"/>
      <c r="H5680" s="41"/>
      <c r="I5680" s="41"/>
      <c r="J5680" s="41"/>
      <c r="K5680" s="41"/>
      <c r="L5680" s="42"/>
      <c r="M5680" s="43"/>
    </row>
    <row r="5681" spans="1:13" ht="12.75" customHeight="1">
      <c r="A5681" s="42"/>
      <c r="B5681" s="50"/>
      <c r="C5681" s="39"/>
      <c r="D5681" s="38"/>
      <c r="E5681" s="40"/>
      <c r="F5681" s="41"/>
      <c r="G5681" s="41"/>
      <c r="H5681" s="41"/>
      <c r="I5681" s="41"/>
      <c r="J5681" s="41"/>
      <c r="K5681" s="41"/>
      <c r="L5681" s="42"/>
      <c r="M5681" s="43"/>
    </row>
    <row r="5682" spans="1:13" ht="12.75" customHeight="1">
      <c r="A5682" s="42"/>
      <c r="B5682" s="50"/>
      <c r="C5682" s="39"/>
      <c r="D5682" s="38"/>
      <c r="E5682" s="40"/>
      <c r="F5682" s="41"/>
      <c r="G5682" s="41"/>
      <c r="H5682" s="41"/>
      <c r="I5682" s="41"/>
      <c r="J5682" s="41"/>
      <c r="K5682" s="41"/>
      <c r="L5682" s="42"/>
      <c r="M5682" s="43"/>
    </row>
    <row r="5683" spans="1:13" ht="12.75" customHeight="1">
      <c r="A5683" s="42"/>
      <c r="B5683" s="50"/>
      <c r="C5683" s="39"/>
      <c r="D5683" s="38"/>
      <c r="E5683" s="40"/>
      <c r="F5683" s="41"/>
      <c r="G5683" s="41"/>
      <c r="H5683" s="41"/>
      <c r="I5683" s="41"/>
      <c r="J5683" s="41"/>
      <c r="K5683" s="41"/>
      <c r="L5683" s="42"/>
      <c r="M5683" s="43"/>
    </row>
    <row r="5684" spans="1:13" ht="12.75" customHeight="1">
      <c r="A5684" s="42"/>
      <c r="B5684" s="50"/>
      <c r="C5684" s="39"/>
      <c r="D5684" s="38"/>
      <c r="E5684" s="40"/>
      <c r="F5684" s="41"/>
      <c r="G5684" s="41"/>
      <c r="H5684" s="41"/>
      <c r="I5684" s="41"/>
      <c r="J5684" s="41"/>
      <c r="K5684" s="41"/>
      <c r="L5684" s="42"/>
      <c r="M5684" s="43"/>
    </row>
    <row r="5685" spans="1:13" ht="12.75" customHeight="1">
      <c r="A5685" s="42"/>
      <c r="B5685" s="50"/>
      <c r="C5685" s="39"/>
      <c r="D5685" s="38"/>
      <c r="E5685" s="40"/>
      <c r="F5685" s="41"/>
      <c r="G5685" s="41"/>
      <c r="H5685" s="41"/>
      <c r="I5685" s="41"/>
      <c r="J5685" s="41"/>
      <c r="K5685" s="41"/>
      <c r="L5685" s="42"/>
      <c r="M5685" s="43"/>
    </row>
    <row r="5686" spans="1:13" ht="12.75" customHeight="1">
      <c r="A5686" s="42"/>
      <c r="B5686" s="50"/>
      <c r="C5686" s="39"/>
      <c r="D5686" s="38"/>
      <c r="E5686" s="40"/>
      <c r="F5686" s="41"/>
      <c r="G5686" s="41"/>
      <c r="H5686" s="41"/>
      <c r="I5686" s="41"/>
      <c r="J5686" s="41"/>
      <c r="K5686" s="41"/>
      <c r="L5686" s="42"/>
      <c r="M5686" s="43"/>
    </row>
    <row r="5687" spans="1:13" ht="12.75" customHeight="1">
      <c r="A5687" s="42"/>
      <c r="B5687" s="50"/>
      <c r="C5687" s="39"/>
      <c r="D5687" s="38"/>
      <c r="E5687" s="40"/>
      <c r="F5687" s="41"/>
      <c r="G5687" s="41"/>
      <c r="H5687" s="41"/>
      <c r="I5687" s="41"/>
      <c r="J5687" s="41"/>
      <c r="K5687" s="41"/>
      <c r="L5687" s="42"/>
      <c r="M5687" s="43"/>
    </row>
    <row r="5688" spans="1:13" ht="12.75" customHeight="1">
      <c r="A5688" s="42"/>
      <c r="B5688" s="50"/>
      <c r="C5688" s="39"/>
      <c r="D5688" s="38"/>
      <c r="E5688" s="40"/>
      <c r="F5688" s="41"/>
      <c r="G5688" s="41"/>
      <c r="H5688" s="41"/>
      <c r="I5688" s="41"/>
      <c r="J5688" s="41"/>
      <c r="K5688" s="41"/>
      <c r="L5688" s="42"/>
      <c r="M5688" s="43"/>
    </row>
    <row r="5689" spans="1:13" ht="12.75" customHeight="1">
      <c r="A5689" s="42"/>
      <c r="B5689" s="50"/>
      <c r="C5689" s="39"/>
      <c r="D5689" s="38"/>
      <c r="E5689" s="40"/>
      <c r="F5689" s="41"/>
      <c r="G5689" s="41"/>
      <c r="H5689" s="41"/>
      <c r="I5689" s="41"/>
      <c r="J5689" s="41"/>
      <c r="K5689" s="41"/>
      <c r="L5689" s="42"/>
      <c r="M5689" s="43"/>
    </row>
    <row r="5690" spans="1:13" ht="12.75" customHeight="1">
      <c r="A5690" s="42"/>
      <c r="B5690" s="50"/>
      <c r="C5690" s="39"/>
      <c r="D5690" s="38"/>
      <c r="E5690" s="40"/>
      <c r="F5690" s="41"/>
      <c r="G5690" s="41"/>
      <c r="H5690" s="41"/>
      <c r="I5690" s="41"/>
      <c r="J5690" s="41"/>
      <c r="K5690" s="41"/>
      <c r="L5690" s="42"/>
      <c r="M5690" s="43"/>
    </row>
    <row r="5691" spans="1:13" ht="12.75" customHeight="1">
      <c r="A5691" s="42"/>
      <c r="B5691" s="50"/>
      <c r="C5691" s="39"/>
      <c r="D5691" s="38"/>
      <c r="E5691" s="40"/>
      <c r="F5691" s="41"/>
      <c r="G5691" s="41"/>
      <c r="H5691" s="41"/>
      <c r="I5691" s="41"/>
      <c r="J5691" s="41"/>
      <c r="K5691" s="41"/>
      <c r="L5691" s="42"/>
      <c r="M5691" s="43"/>
    </row>
    <row r="5692" spans="1:13" ht="12.75" customHeight="1">
      <c r="A5692" s="42"/>
      <c r="B5692" s="50"/>
      <c r="C5692" s="39"/>
      <c r="D5692" s="38"/>
      <c r="E5692" s="40"/>
      <c r="F5692" s="41"/>
      <c r="G5692" s="41"/>
      <c r="H5692" s="41"/>
      <c r="I5692" s="41"/>
      <c r="J5692" s="41"/>
      <c r="K5692" s="41"/>
      <c r="L5692" s="42"/>
      <c r="M5692" s="43"/>
    </row>
    <row r="5693" spans="1:13" ht="12.75" customHeight="1">
      <c r="A5693" s="42"/>
      <c r="B5693" s="50"/>
      <c r="C5693" s="39"/>
      <c r="D5693" s="38"/>
      <c r="E5693" s="40"/>
      <c r="F5693" s="41"/>
      <c r="G5693" s="41"/>
      <c r="H5693" s="41"/>
      <c r="I5693" s="41"/>
      <c r="J5693" s="41"/>
      <c r="K5693" s="41"/>
      <c r="L5693" s="42"/>
      <c r="M5693" s="43"/>
    </row>
    <row r="5694" spans="1:13" ht="12.75" customHeight="1">
      <c r="A5694" s="42"/>
      <c r="B5694" s="50"/>
      <c r="C5694" s="39"/>
      <c r="D5694" s="38"/>
      <c r="E5694" s="40"/>
      <c r="F5694" s="41"/>
      <c r="G5694" s="41"/>
      <c r="H5694" s="41"/>
      <c r="I5694" s="41"/>
      <c r="J5694" s="41"/>
      <c r="K5694" s="41"/>
      <c r="L5694" s="42"/>
      <c r="M5694" s="43"/>
    </row>
    <row r="5695" spans="1:13" ht="12.75" customHeight="1">
      <c r="A5695" s="42"/>
      <c r="B5695" s="50"/>
      <c r="C5695" s="39"/>
      <c r="D5695" s="38"/>
      <c r="E5695" s="40"/>
      <c r="F5695" s="41"/>
      <c r="G5695" s="41"/>
      <c r="H5695" s="41"/>
      <c r="I5695" s="41"/>
      <c r="J5695" s="41"/>
      <c r="K5695" s="41"/>
      <c r="L5695" s="42"/>
      <c r="M5695" s="43"/>
    </row>
    <row r="5696" spans="1:13" ht="12.75" customHeight="1">
      <c r="A5696" s="42"/>
      <c r="B5696" s="50"/>
      <c r="C5696" s="39"/>
      <c r="D5696" s="38"/>
      <c r="E5696" s="40"/>
      <c r="F5696" s="41"/>
      <c r="G5696" s="41"/>
      <c r="H5696" s="41"/>
      <c r="I5696" s="41"/>
      <c r="J5696" s="41"/>
      <c r="K5696" s="41"/>
      <c r="L5696" s="42"/>
      <c r="M5696" s="43"/>
    </row>
    <row r="5697" spans="1:13" ht="12.75" customHeight="1">
      <c r="A5697" s="42"/>
      <c r="B5697" s="50"/>
      <c r="C5697" s="39"/>
      <c r="D5697" s="38"/>
      <c r="E5697" s="40"/>
      <c r="F5697" s="41"/>
      <c r="G5697" s="41"/>
      <c r="H5697" s="41"/>
      <c r="I5697" s="41"/>
      <c r="J5697" s="41"/>
      <c r="K5697" s="41"/>
      <c r="L5697" s="42"/>
      <c r="M5697" s="43"/>
    </row>
    <row r="5698" spans="1:13" ht="12.75" customHeight="1">
      <c r="A5698" s="42"/>
      <c r="B5698" s="50"/>
      <c r="C5698" s="39"/>
      <c r="D5698" s="38"/>
      <c r="E5698" s="40"/>
      <c r="F5698" s="41"/>
      <c r="G5698" s="41"/>
      <c r="H5698" s="41"/>
      <c r="I5698" s="41"/>
      <c r="J5698" s="41"/>
      <c r="K5698" s="41"/>
      <c r="L5698" s="42"/>
      <c r="M5698" s="43"/>
    </row>
    <row r="5699" spans="1:13" ht="12.75" customHeight="1">
      <c r="A5699" s="42"/>
      <c r="B5699" s="50"/>
      <c r="C5699" s="39"/>
      <c r="D5699" s="38"/>
      <c r="E5699" s="49"/>
      <c r="F5699" s="41"/>
      <c r="G5699" s="41"/>
      <c r="H5699" s="41"/>
      <c r="I5699" s="41"/>
      <c r="J5699" s="41"/>
      <c r="K5699" s="41"/>
      <c r="L5699" s="42"/>
      <c r="M5699" s="43"/>
    </row>
    <row r="5700" spans="1:13" ht="12.75" customHeight="1">
      <c r="A5700" s="42"/>
      <c r="B5700" s="50"/>
      <c r="C5700" s="39"/>
      <c r="D5700" s="38"/>
      <c r="E5700" s="40"/>
      <c r="F5700" s="41"/>
      <c r="G5700" s="41"/>
      <c r="H5700" s="41"/>
      <c r="I5700" s="41"/>
      <c r="J5700" s="41"/>
      <c r="K5700" s="41"/>
      <c r="L5700" s="42"/>
      <c r="M5700" s="43"/>
    </row>
    <row r="5701" spans="1:13" ht="12.75" customHeight="1">
      <c r="A5701" s="42"/>
      <c r="B5701" s="50"/>
      <c r="C5701" s="39"/>
      <c r="D5701" s="38"/>
      <c r="E5701" s="40"/>
      <c r="F5701" s="41"/>
      <c r="G5701" s="41"/>
      <c r="H5701" s="41"/>
      <c r="I5701" s="41"/>
      <c r="J5701" s="41"/>
      <c r="K5701" s="41"/>
      <c r="L5701" s="42"/>
      <c r="M5701" s="43"/>
    </row>
    <row r="5702" spans="1:13" ht="12.75" customHeight="1">
      <c r="A5702" s="42"/>
      <c r="B5702" s="50"/>
      <c r="C5702" s="39"/>
      <c r="D5702" s="38"/>
      <c r="E5702" s="40"/>
      <c r="F5702" s="41"/>
      <c r="G5702" s="41"/>
      <c r="H5702" s="41"/>
      <c r="I5702" s="41"/>
      <c r="J5702" s="41"/>
      <c r="K5702" s="41"/>
      <c r="L5702" s="42"/>
      <c r="M5702" s="43"/>
    </row>
    <row r="5703" spans="1:13" ht="12.75" customHeight="1">
      <c r="A5703" s="42"/>
      <c r="B5703" s="50"/>
      <c r="C5703" s="39"/>
      <c r="D5703" s="38"/>
      <c r="E5703" s="40"/>
      <c r="F5703" s="41"/>
      <c r="G5703" s="41"/>
      <c r="H5703" s="41"/>
      <c r="I5703" s="41"/>
      <c r="J5703" s="41"/>
      <c r="K5703" s="41"/>
      <c r="L5703" s="42"/>
      <c r="M5703" s="43"/>
    </row>
    <row r="5704" spans="1:13" ht="12.75" customHeight="1">
      <c r="A5704" s="42"/>
      <c r="B5704" s="50"/>
      <c r="C5704" s="39"/>
      <c r="D5704" s="38"/>
      <c r="E5704" s="40"/>
      <c r="F5704" s="41"/>
      <c r="G5704" s="41"/>
      <c r="H5704" s="41"/>
      <c r="I5704" s="41"/>
      <c r="J5704" s="41"/>
      <c r="K5704" s="41"/>
      <c r="L5704" s="42"/>
      <c r="M5704" s="43"/>
    </row>
    <row r="5705" spans="1:13" ht="12.75" customHeight="1">
      <c r="A5705" s="42"/>
      <c r="B5705" s="50"/>
      <c r="C5705" s="39"/>
      <c r="D5705" s="38"/>
      <c r="E5705" s="40"/>
      <c r="F5705" s="41"/>
      <c r="G5705" s="41"/>
      <c r="H5705" s="41"/>
      <c r="I5705" s="41"/>
      <c r="J5705" s="41"/>
      <c r="K5705" s="41"/>
      <c r="L5705" s="42"/>
      <c r="M5705" s="43"/>
    </row>
    <row r="5706" spans="1:13" ht="12.75" customHeight="1">
      <c r="A5706" s="42"/>
      <c r="B5706" s="50"/>
      <c r="C5706" s="39"/>
      <c r="D5706" s="38"/>
      <c r="E5706" s="40"/>
      <c r="F5706" s="41"/>
      <c r="G5706" s="41"/>
      <c r="H5706" s="41"/>
      <c r="I5706" s="41"/>
      <c r="J5706" s="41"/>
      <c r="K5706" s="41"/>
      <c r="L5706" s="42"/>
      <c r="M5706" s="43"/>
    </row>
    <row r="5707" spans="1:13" ht="12.75" customHeight="1">
      <c r="A5707" s="42"/>
      <c r="B5707" s="50"/>
      <c r="C5707" s="39"/>
      <c r="D5707" s="38"/>
      <c r="E5707" s="40"/>
      <c r="F5707" s="41"/>
      <c r="G5707" s="41"/>
      <c r="H5707" s="41"/>
      <c r="I5707" s="41"/>
      <c r="J5707" s="41"/>
      <c r="K5707" s="41"/>
      <c r="L5707" s="42"/>
      <c r="M5707" s="43"/>
    </row>
    <row r="5708" spans="1:13" ht="12.75" customHeight="1">
      <c r="A5708" s="42"/>
      <c r="B5708" s="50"/>
      <c r="C5708" s="39"/>
      <c r="D5708" s="38"/>
      <c r="E5708" s="40"/>
      <c r="F5708" s="41"/>
      <c r="G5708" s="41"/>
      <c r="H5708" s="41"/>
      <c r="I5708" s="41"/>
      <c r="J5708" s="41"/>
      <c r="K5708" s="41"/>
      <c r="L5708" s="42"/>
      <c r="M5708" s="43"/>
    </row>
    <row r="5709" spans="1:13" ht="12.75" customHeight="1">
      <c r="A5709" s="42"/>
      <c r="B5709" s="50"/>
      <c r="C5709" s="39"/>
      <c r="D5709" s="38"/>
      <c r="E5709" s="40"/>
      <c r="F5709" s="41"/>
      <c r="G5709" s="41"/>
      <c r="H5709" s="41"/>
      <c r="I5709" s="41"/>
      <c r="J5709" s="41"/>
      <c r="K5709" s="41"/>
      <c r="L5709" s="42"/>
      <c r="M5709" s="43"/>
    </row>
    <row r="5710" spans="1:13" ht="12.75" customHeight="1">
      <c r="A5710" s="42"/>
      <c r="B5710" s="50"/>
      <c r="C5710" s="39"/>
      <c r="D5710" s="38"/>
      <c r="E5710" s="40"/>
      <c r="F5710" s="41"/>
      <c r="G5710" s="41"/>
      <c r="H5710" s="41"/>
      <c r="I5710" s="41"/>
      <c r="J5710" s="41"/>
      <c r="K5710" s="41"/>
      <c r="L5710" s="42"/>
      <c r="M5710" s="43"/>
    </row>
    <row r="5711" spans="1:13" ht="12.75" customHeight="1">
      <c r="A5711" s="42"/>
      <c r="B5711" s="50"/>
      <c r="C5711" s="39"/>
      <c r="D5711" s="38"/>
      <c r="E5711" s="40"/>
      <c r="F5711" s="41"/>
      <c r="G5711" s="41"/>
      <c r="H5711" s="41"/>
      <c r="I5711" s="41"/>
      <c r="J5711" s="41"/>
      <c r="K5711" s="41"/>
      <c r="L5711" s="42"/>
      <c r="M5711" s="43"/>
    </row>
    <row r="5712" spans="1:13" ht="12.75" customHeight="1">
      <c r="A5712" s="42"/>
      <c r="B5712" s="50"/>
      <c r="C5712" s="39"/>
      <c r="D5712" s="38"/>
      <c r="E5712" s="40"/>
      <c r="F5712" s="41"/>
      <c r="G5712" s="41"/>
      <c r="H5712" s="41"/>
      <c r="I5712" s="41"/>
      <c r="J5712" s="41"/>
      <c r="K5712" s="41"/>
      <c r="L5712" s="42"/>
      <c r="M5712" s="43"/>
    </row>
    <row r="5713" spans="1:13" ht="12.75" customHeight="1">
      <c r="A5713" s="42"/>
      <c r="B5713" s="50"/>
      <c r="C5713" s="39"/>
      <c r="D5713" s="38"/>
      <c r="E5713" s="40"/>
      <c r="F5713" s="41"/>
      <c r="G5713" s="41"/>
      <c r="H5713" s="41"/>
      <c r="I5713" s="41"/>
      <c r="J5713" s="41"/>
      <c r="K5713" s="41"/>
      <c r="L5713" s="42"/>
      <c r="M5713" s="43"/>
    </row>
    <row r="5714" spans="1:13" ht="12.75" customHeight="1">
      <c r="A5714" s="42"/>
      <c r="B5714" s="50"/>
      <c r="C5714" s="39"/>
      <c r="D5714" s="38"/>
      <c r="E5714" s="40"/>
      <c r="F5714" s="41"/>
      <c r="G5714" s="41"/>
      <c r="H5714" s="41"/>
      <c r="I5714" s="41"/>
      <c r="J5714" s="41"/>
      <c r="K5714" s="41"/>
      <c r="L5714" s="42"/>
      <c r="M5714" s="43"/>
    </row>
    <row r="5715" spans="1:13" ht="12.75" customHeight="1">
      <c r="A5715" s="42"/>
      <c r="B5715" s="50"/>
      <c r="C5715" s="39"/>
      <c r="D5715" s="38"/>
      <c r="E5715" s="40"/>
      <c r="F5715" s="41"/>
      <c r="G5715" s="41"/>
      <c r="H5715" s="41"/>
      <c r="I5715" s="41"/>
      <c r="J5715" s="41"/>
      <c r="K5715" s="41"/>
      <c r="L5715" s="42"/>
      <c r="M5715" s="43"/>
    </row>
    <row r="5716" spans="1:13" ht="12.75" customHeight="1">
      <c r="A5716" s="42"/>
      <c r="B5716" s="50"/>
      <c r="C5716" s="39"/>
      <c r="D5716" s="38"/>
      <c r="E5716" s="40"/>
      <c r="F5716" s="41"/>
      <c r="G5716" s="41"/>
      <c r="H5716" s="41"/>
      <c r="I5716" s="41"/>
      <c r="J5716" s="41"/>
      <c r="K5716" s="41"/>
      <c r="L5716" s="42"/>
      <c r="M5716" s="43"/>
    </row>
    <row r="5717" spans="1:13" ht="12.75" customHeight="1">
      <c r="A5717" s="42"/>
      <c r="B5717" s="50"/>
      <c r="C5717" s="39"/>
      <c r="D5717" s="38"/>
      <c r="E5717" s="40"/>
      <c r="F5717" s="41"/>
      <c r="G5717" s="41"/>
      <c r="H5717" s="41"/>
      <c r="I5717" s="41"/>
      <c r="J5717" s="41"/>
      <c r="K5717" s="41"/>
      <c r="L5717" s="42"/>
      <c r="M5717" s="43"/>
    </row>
    <row r="5718" spans="1:13" ht="12.75" customHeight="1">
      <c r="A5718" s="42"/>
      <c r="B5718" s="50"/>
      <c r="C5718" s="39"/>
      <c r="D5718" s="38"/>
      <c r="E5718" s="40"/>
      <c r="F5718" s="41"/>
      <c r="G5718" s="41"/>
      <c r="H5718" s="41"/>
      <c r="I5718" s="41"/>
      <c r="J5718" s="41"/>
      <c r="K5718" s="41"/>
      <c r="L5718" s="42"/>
      <c r="M5718" s="43"/>
    </row>
    <row r="5719" spans="1:13" ht="12.75" customHeight="1">
      <c r="A5719" s="42"/>
      <c r="B5719" s="50"/>
      <c r="C5719" s="39"/>
      <c r="D5719" s="38"/>
      <c r="E5719" s="40"/>
      <c r="F5719" s="41"/>
      <c r="G5719" s="41"/>
      <c r="H5719" s="41"/>
      <c r="I5719" s="41"/>
      <c r="J5719" s="41"/>
      <c r="K5719" s="41"/>
      <c r="L5719" s="42"/>
      <c r="M5719" s="43"/>
    </row>
    <row r="5720" spans="1:13" ht="12.75" customHeight="1">
      <c r="A5720" s="42"/>
      <c r="B5720" s="50"/>
      <c r="C5720" s="39"/>
      <c r="D5720" s="38"/>
      <c r="E5720" s="49"/>
      <c r="F5720" s="41"/>
      <c r="G5720" s="41"/>
      <c r="H5720" s="41"/>
      <c r="I5720" s="41"/>
      <c r="J5720" s="41"/>
      <c r="K5720" s="41"/>
      <c r="L5720" s="42"/>
      <c r="M5720" s="43"/>
    </row>
    <row r="5721" spans="1:13" ht="12.75" customHeight="1">
      <c r="A5721" s="42"/>
      <c r="B5721" s="50"/>
      <c r="C5721" s="39"/>
      <c r="D5721" s="38"/>
      <c r="E5721" s="40"/>
      <c r="F5721" s="41"/>
      <c r="G5721" s="41"/>
      <c r="H5721" s="41"/>
      <c r="I5721" s="41"/>
      <c r="J5721" s="41"/>
      <c r="K5721" s="41"/>
      <c r="L5721" s="42"/>
      <c r="M5721" s="43"/>
    </row>
    <row r="5722" spans="1:13" ht="12.75" customHeight="1">
      <c r="A5722" s="42"/>
      <c r="B5722" s="50"/>
      <c r="C5722" s="39"/>
      <c r="D5722" s="38"/>
      <c r="E5722" s="40"/>
      <c r="F5722" s="41"/>
      <c r="G5722" s="41"/>
      <c r="H5722" s="41"/>
      <c r="I5722" s="41"/>
      <c r="J5722" s="41"/>
      <c r="K5722" s="41"/>
      <c r="L5722" s="42"/>
      <c r="M5722" s="43"/>
    </row>
    <row r="5723" spans="1:13" ht="12.75" customHeight="1">
      <c r="A5723" s="42"/>
      <c r="B5723" s="50"/>
      <c r="C5723" s="39"/>
      <c r="D5723" s="38"/>
      <c r="E5723" s="40"/>
      <c r="F5723" s="41"/>
      <c r="G5723" s="41"/>
      <c r="H5723" s="41"/>
      <c r="I5723" s="41"/>
      <c r="J5723" s="41"/>
      <c r="K5723" s="41"/>
      <c r="L5723" s="42"/>
      <c r="M5723" s="43"/>
    </row>
    <row r="5724" spans="1:13" ht="12.75" customHeight="1">
      <c r="A5724" s="42"/>
      <c r="B5724" s="50"/>
      <c r="C5724" s="39"/>
      <c r="D5724" s="38"/>
      <c r="E5724" s="40"/>
      <c r="F5724" s="41"/>
      <c r="G5724" s="41"/>
      <c r="H5724" s="41"/>
      <c r="I5724" s="41"/>
      <c r="J5724" s="41"/>
      <c r="K5724" s="41"/>
      <c r="L5724" s="42"/>
      <c r="M5724" s="43"/>
    </row>
    <row r="5725" spans="1:13" ht="12.75" customHeight="1">
      <c r="A5725" s="42"/>
      <c r="B5725" s="50"/>
      <c r="C5725" s="39"/>
      <c r="D5725" s="38"/>
      <c r="E5725" s="40"/>
      <c r="F5725" s="41"/>
      <c r="G5725" s="41"/>
      <c r="H5725" s="41"/>
      <c r="I5725" s="41"/>
      <c r="J5725" s="41"/>
      <c r="K5725" s="41"/>
      <c r="L5725" s="42"/>
      <c r="M5725" s="43"/>
    </row>
    <row r="5726" spans="1:13" ht="12.75" customHeight="1">
      <c r="A5726" s="42"/>
      <c r="B5726" s="50"/>
      <c r="C5726" s="39"/>
      <c r="D5726" s="38"/>
      <c r="E5726" s="40"/>
      <c r="F5726" s="41"/>
      <c r="G5726" s="41"/>
      <c r="H5726" s="41"/>
      <c r="I5726" s="41"/>
      <c r="J5726" s="41"/>
      <c r="K5726" s="41"/>
      <c r="L5726" s="42"/>
      <c r="M5726" s="43"/>
    </row>
    <row r="5727" spans="1:13" ht="12.75" customHeight="1">
      <c r="A5727" s="42"/>
      <c r="B5727" s="50"/>
      <c r="C5727" s="39"/>
      <c r="D5727" s="38"/>
      <c r="E5727" s="40"/>
      <c r="F5727" s="41"/>
      <c r="G5727" s="41"/>
      <c r="H5727" s="41"/>
      <c r="I5727" s="41"/>
      <c r="J5727" s="41"/>
      <c r="K5727" s="41"/>
      <c r="L5727" s="42"/>
      <c r="M5727" s="43"/>
    </row>
    <row r="5728" spans="1:13" ht="12.75" customHeight="1">
      <c r="A5728" s="42"/>
      <c r="B5728" s="50"/>
      <c r="C5728" s="39"/>
      <c r="D5728" s="38"/>
      <c r="E5728" s="40"/>
      <c r="F5728" s="41"/>
      <c r="G5728" s="41"/>
      <c r="H5728" s="41"/>
      <c r="I5728" s="41"/>
      <c r="J5728" s="41"/>
      <c r="K5728" s="41"/>
      <c r="L5728" s="42"/>
      <c r="M5728" s="43"/>
    </row>
    <row r="5729" spans="1:13" ht="12.75" customHeight="1">
      <c r="A5729" s="42"/>
      <c r="B5729" s="50"/>
      <c r="C5729" s="39"/>
      <c r="D5729" s="38"/>
      <c r="E5729" s="40"/>
      <c r="F5729" s="41"/>
      <c r="G5729" s="41"/>
      <c r="H5729" s="41"/>
      <c r="I5729" s="41"/>
      <c r="J5729" s="41"/>
      <c r="K5729" s="41"/>
      <c r="L5729" s="42"/>
      <c r="M5729" s="43"/>
    </row>
    <row r="5730" spans="1:13" ht="12.75" customHeight="1">
      <c r="A5730" s="42"/>
      <c r="B5730" s="50"/>
      <c r="C5730" s="39"/>
      <c r="D5730" s="38"/>
      <c r="E5730" s="40"/>
      <c r="F5730" s="41"/>
      <c r="G5730" s="41"/>
      <c r="H5730" s="41"/>
      <c r="I5730" s="41"/>
      <c r="J5730" s="41"/>
      <c r="K5730" s="41"/>
      <c r="L5730" s="42"/>
      <c r="M5730" s="43"/>
    </row>
    <row r="5731" spans="1:13" ht="12.75" customHeight="1">
      <c r="A5731" s="42"/>
      <c r="B5731" s="50"/>
      <c r="C5731" s="39"/>
      <c r="D5731" s="38"/>
      <c r="E5731" s="40"/>
      <c r="F5731" s="41"/>
      <c r="G5731" s="41"/>
      <c r="H5731" s="41"/>
      <c r="I5731" s="41"/>
      <c r="J5731" s="41"/>
      <c r="K5731" s="41"/>
      <c r="L5731" s="42"/>
      <c r="M5731" s="43"/>
    </row>
    <row r="5732" spans="1:13" ht="12.75" customHeight="1">
      <c r="A5732" s="42"/>
      <c r="B5732" s="50"/>
      <c r="C5732" s="39"/>
      <c r="D5732" s="38"/>
      <c r="E5732" s="40"/>
      <c r="F5732" s="41"/>
      <c r="G5732" s="41"/>
      <c r="H5732" s="41"/>
      <c r="I5732" s="41"/>
      <c r="J5732" s="41"/>
      <c r="K5732" s="41"/>
      <c r="L5732" s="42"/>
      <c r="M5732" s="43"/>
    </row>
    <row r="5733" spans="1:13" ht="12.75" customHeight="1">
      <c r="A5733" s="42"/>
      <c r="B5733" s="50"/>
      <c r="C5733" s="39"/>
      <c r="D5733" s="38"/>
      <c r="E5733" s="40"/>
      <c r="F5733" s="41"/>
      <c r="G5733" s="41"/>
      <c r="H5733" s="41"/>
      <c r="I5733" s="41"/>
      <c r="J5733" s="41"/>
      <c r="K5733" s="41"/>
      <c r="L5733" s="42"/>
      <c r="M5733" s="43"/>
    </row>
    <row r="5734" spans="1:13" ht="12.75" customHeight="1">
      <c r="A5734" s="42"/>
      <c r="B5734" s="50"/>
      <c r="C5734" s="39"/>
      <c r="D5734" s="38"/>
      <c r="E5734" s="40"/>
      <c r="F5734" s="41"/>
      <c r="G5734" s="41"/>
      <c r="H5734" s="41"/>
      <c r="I5734" s="41"/>
      <c r="J5734" s="41"/>
      <c r="K5734" s="41"/>
      <c r="L5734" s="42"/>
      <c r="M5734" s="43"/>
    </row>
    <row r="5735" spans="1:13" ht="12.75" customHeight="1">
      <c r="A5735" s="42"/>
      <c r="B5735" s="50"/>
      <c r="C5735" s="39"/>
      <c r="D5735" s="38"/>
      <c r="E5735" s="40"/>
      <c r="F5735" s="41"/>
      <c r="G5735" s="41"/>
      <c r="H5735" s="41"/>
      <c r="I5735" s="41"/>
      <c r="J5735" s="41"/>
      <c r="K5735" s="41"/>
      <c r="L5735" s="42"/>
      <c r="M5735" s="43"/>
    </row>
    <row r="5736" spans="1:13" ht="12.75" customHeight="1">
      <c r="A5736" s="42"/>
      <c r="B5736" s="50"/>
      <c r="C5736" s="39"/>
      <c r="D5736" s="38"/>
      <c r="E5736" s="40"/>
      <c r="F5736" s="41"/>
      <c r="G5736" s="41"/>
      <c r="H5736" s="41"/>
      <c r="I5736" s="41"/>
      <c r="J5736" s="41"/>
      <c r="K5736" s="41"/>
      <c r="L5736" s="42"/>
      <c r="M5736" s="43"/>
    </row>
    <row r="5737" spans="1:13" ht="12.75" customHeight="1">
      <c r="A5737" s="42"/>
      <c r="B5737" s="50"/>
      <c r="C5737" s="39"/>
      <c r="D5737" s="38"/>
      <c r="E5737" s="40"/>
      <c r="F5737" s="41"/>
      <c r="G5737" s="41"/>
      <c r="H5737" s="41"/>
      <c r="I5737" s="41"/>
      <c r="J5737" s="41"/>
      <c r="K5737" s="41"/>
      <c r="L5737" s="42"/>
      <c r="M5737" s="43"/>
    </row>
    <row r="5738" spans="1:13" ht="12.75" customHeight="1">
      <c r="A5738" s="42"/>
      <c r="B5738" s="50"/>
      <c r="C5738" s="39"/>
      <c r="D5738" s="38"/>
      <c r="E5738" s="40"/>
      <c r="F5738" s="41"/>
      <c r="G5738" s="41"/>
      <c r="H5738" s="41"/>
      <c r="I5738" s="41"/>
      <c r="J5738" s="41"/>
      <c r="K5738" s="41"/>
      <c r="L5738" s="42"/>
      <c r="M5738" s="43"/>
    </row>
    <row r="5739" spans="1:13" ht="12.75" customHeight="1">
      <c r="A5739" s="42"/>
      <c r="B5739" s="50"/>
      <c r="C5739" s="39"/>
      <c r="D5739" s="38"/>
      <c r="E5739" s="40"/>
      <c r="F5739" s="41"/>
      <c r="G5739" s="41"/>
      <c r="H5739" s="41"/>
      <c r="I5739" s="41"/>
      <c r="J5739" s="41"/>
      <c r="K5739" s="41"/>
      <c r="L5739" s="42"/>
      <c r="M5739" s="43"/>
    </row>
    <row r="5740" spans="1:13" ht="12.75" customHeight="1">
      <c r="A5740" s="42"/>
      <c r="B5740" s="50"/>
      <c r="C5740" s="39"/>
      <c r="D5740" s="38"/>
      <c r="E5740" s="40"/>
      <c r="F5740" s="41"/>
      <c r="G5740" s="41"/>
      <c r="H5740" s="41"/>
      <c r="I5740" s="41"/>
      <c r="J5740" s="41"/>
      <c r="K5740" s="41"/>
      <c r="L5740" s="42"/>
      <c r="M5740" s="43"/>
    </row>
    <row r="5741" spans="1:13" ht="12.75" customHeight="1">
      <c r="A5741" s="42"/>
      <c r="B5741" s="50"/>
      <c r="C5741" s="39"/>
      <c r="D5741" s="38"/>
      <c r="E5741" s="49"/>
      <c r="F5741" s="41"/>
      <c r="G5741" s="41"/>
      <c r="H5741" s="41"/>
      <c r="I5741" s="41"/>
      <c r="J5741" s="41"/>
      <c r="K5741" s="41"/>
      <c r="L5741" s="42"/>
      <c r="M5741" s="43"/>
    </row>
    <row r="5742" spans="1:13" ht="12.75" customHeight="1">
      <c r="A5742" s="42"/>
      <c r="B5742" s="50"/>
      <c r="C5742" s="39"/>
      <c r="D5742" s="38"/>
      <c r="E5742" s="40"/>
      <c r="F5742" s="41"/>
      <c r="G5742" s="41"/>
      <c r="H5742" s="41"/>
      <c r="I5742" s="41"/>
      <c r="J5742" s="41"/>
      <c r="K5742" s="41"/>
      <c r="L5742" s="42"/>
      <c r="M5742" s="43"/>
    </row>
    <row r="5743" spans="1:13" ht="12.75" customHeight="1">
      <c r="A5743" s="42"/>
      <c r="B5743" s="50"/>
      <c r="C5743" s="39"/>
      <c r="D5743" s="38"/>
      <c r="E5743" s="40"/>
      <c r="F5743" s="41"/>
      <c r="G5743" s="41"/>
      <c r="H5743" s="41"/>
      <c r="I5743" s="41"/>
      <c r="J5743" s="41"/>
      <c r="K5743" s="41"/>
      <c r="L5743" s="42"/>
      <c r="M5743" s="43"/>
    </row>
    <row r="5744" spans="1:13" ht="12.75" customHeight="1">
      <c r="A5744" s="42"/>
      <c r="B5744" s="50"/>
      <c r="C5744" s="39"/>
      <c r="D5744" s="38"/>
      <c r="E5744" s="40"/>
      <c r="F5744" s="41"/>
      <c r="G5744" s="41"/>
      <c r="H5744" s="41"/>
      <c r="I5744" s="41"/>
      <c r="J5744" s="41"/>
      <c r="K5744" s="41"/>
      <c r="L5744" s="42"/>
      <c r="M5744" s="43"/>
    </row>
    <row r="5745" spans="1:13" ht="12.75" customHeight="1">
      <c r="A5745" s="42"/>
      <c r="B5745" s="50"/>
      <c r="C5745" s="39"/>
      <c r="D5745" s="38"/>
      <c r="E5745" s="40"/>
      <c r="F5745" s="41"/>
      <c r="G5745" s="41"/>
      <c r="H5745" s="41"/>
      <c r="I5745" s="41"/>
      <c r="J5745" s="41"/>
      <c r="K5745" s="41"/>
      <c r="L5745" s="42"/>
      <c r="M5745" s="43"/>
    </row>
    <row r="5746" spans="1:13" ht="12.75" customHeight="1">
      <c r="A5746" s="42"/>
      <c r="B5746" s="50"/>
      <c r="C5746" s="39"/>
      <c r="D5746" s="38"/>
      <c r="E5746" s="40"/>
      <c r="F5746" s="41"/>
      <c r="G5746" s="41"/>
      <c r="H5746" s="41"/>
      <c r="I5746" s="41"/>
      <c r="J5746" s="41"/>
      <c r="K5746" s="41"/>
      <c r="L5746" s="42"/>
      <c r="M5746" s="43"/>
    </row>
    <row r="5747" spans="1:13" ht="12.75" customHeight="1">
      <c r="A5747" s="42"/>
      <c r="B5747" s="50"/>
      <c r="C5747" s="39"/>
      <c r="D5747" s="38"/>
      <c r="E5747" s="40"/>
      <c r="F5747" s="41"/>
      <c r="G5747" s="41"/>
      <c r="H5747" s="41"/>
      <c r="I5747" s="41"/>
      <c r="J5747" s="41"/>
      <c r="K5747" s="41"/>
      <c r="L5747" s="42"/>
      <c r="M5747" s="43"/>
    </row>
    <row r="5748" spans="1:13" ht="12.75" customHeight="1">
      <c r="A5748" s="42"/>
      <c r="B5748" s="50"/>
      <c r="C5748" s="39"/>
      <c r="D5748" s="38"/>
      <c r="E5748" s="40"/>
      <c r="F5748" s="41"/>
      <c r="G5748" s="41"/>
      <c r="H5748" s="41"/>
      <c r="I5748" s="41"/>
      <c r="J5748" s="41"/>
      <c r="K5748" s="41"/>
      <c r="L5748" s="42"/>
      <c r="M5748" s="43"/>
    </row>
    <row r="5749" spans="1:13" ht="12.75" customHeight="1">
      <c r="A5749" s="42"/>
      <c r="B5749" s="50"/>
      <c r="C5749" s="39"/>
      <c r="D5749" s="38"/>
      <c r="E5749" s="40"/>
      <c r="F5749" s="41"/>
      <c r="G5749" s="41"/>
      <c r="H5749" s="41"/>
      <c r="I5749" s="41"/>
      <c r="J5749" s="41"/>
      <c r="K5749" s="41"/>
      <c r="L5749" s="42"/>
      <c r="M5749" s="43"/>
    </row>
    <row r="5750" spans="1:13" ht="12.75" customHeight="1">
      <c r="A5750" s="42"/>
      <c r="B5750" s="50"/>
      <c r="C5750" s="39"/>
      <c r="D5750" s="38"/>
      <c r="E5750" s="40"/>
      <c r="F5750" s="41"/>
      <c r="G5750" s="41"/>
      <c r="H5750" s="41"/>
      <c r="I5750" s="41"/>
      <c r="J5750" s="41"/>
      <c r="K5750" s="41"/>
      <c r="L5750" s="42"/>
      <c r="M5750" s="43"/>
    </row>
    <row r="5751" spans="1:13" ht="12.75" customHeight="1">
      <c r="A5751" s="42"/>
      <c r="B5751" s="50"/>
      <c r="C5751" s="39"/>
      <c r="D5751" s="38"/>
      <c r="E5751" s="40"/>
      <c r="F5751" s="41"/>
      <c r="G5751" s="41"/>
      <c r="H5751" s="41"/>
      <c r="I5751" s="41"/>
      <c r="J5751" s="41"/>
      <c r="K5751" s="41"/>
      <c r="L5751" s="42"/>
      <c r="M5751" s="43"/>
    </row>
    <row r="5752" spans="1:13" ht="12.75" customHeight="1">
      <c r="A5752" s="42"/>
      <c r="B5752" s="50"/>
      <c r="C5752" s="39"/>
      <c r="D5752" s="38"/>
      <c r="E5752" s="40"/>
      <c r="F5752" s="41"/>
      <c r="G5752" s="41"/>
      <c r="H5752" s="41"/>
      <c r="I5752" s="41"/>
      <c r="J5752" s="41"/>
      <c r="K5752" s="41"/>
      <c r="L5752" s="42"/>
      <c r="M5752" s="43"/>
    </row>
    <row r="5753" spans="1:13" ht="12.75" customHeight="1">
      <c r="A5753" s="42"/>
      <c r="B5753" s="50"/>
      <c r="C5753" s="39"/>
      <c r="D5753" s="38"/>
      <c r="E5753" s="40"/>
      <c r="F5753" s="41"/>
      <c r="G5753" s="41"/>
      <c r="H5753" s="41"/>
      <c r="I5753" s="41"/>
      <c r="J5753" s="41"/>
      <c r="K5753" s="41"/>
      <c r="L5753" s="42"/>
      <c r="M5753" s="43"/>
    </row>
    <row r="5754" spans="1:13" ht="12.75" customHeight="1">
      <c r="A5754" s="42"/>
      <c r="B5754" s="50"/>
      <c r="C5754" s="39"/>
      <c r="D5754" s="38"/>
      <c r="E5754" s="40"/>
      <c r="F5754" s="41"/>
      <c r="G5754" s="41"/>
      <c r="H5754" s="41"/>
      <c r="I5754" s="41"/>
      <c r="J5754" s="41"/>
      <c r="K5754" s="41"/>
      <c r="L5754" s="42"/>
      <c r="M5754" s="43"/>
    </row>
    <row r="5755" spans="1:13" ht="12.75" customHeight="1">
      <c r="A5755" s="42"/>
      <c r="B5755" s="50"/>
      <c r="C5755" s="39"/>
      <c r="D5755" s="38"/>
      <c r="E5755" s="40"/>
      <c r="F5755" s="41"/>
      <c r="G5755" s="41"/>
      <c r="H5755" s="41"/>
      <c r="I5755" s="41"/>
      <c r="J5755" s="41"/>
      <c r="K5755" s="41"/>
      <c r="L5755" s="42"/>
      <c r="M5755" s="43"/>
    </row>
    <row r="5756" spans="1:13" ht="12.75" customHeight="1">
      <c r="A5756" s="42"/>
      <c r="B5756" s="50"/>
      <c r="C5756" s="39"/>
      <c r="D5756" s="38"/>
      <c r="E5756" s="40"/>
      <c r="F5756" s="41"/>
      <c r="G5756" s="41"/>
      <c r="H5756" s="41"/>
      <c r="I5756" s="41"/>
      <c r="J5756" s="41"/>
      <c r="K5756" s="41"/>
      <c r="L5756" s="42"/>
      <c r="M5756" s="43"/>
    </row>
    <row r="5757" spans="1:13" ht="12.75" customHeight="1">
      <c r="A5757" s="42"/>
      <c r="B5757" s="50"/>
      <c r="C5757" s="39"/>
      <c r="D5757" s="38"/>
      <c r="E5757" s="40"/>
      <c r="F5757" s="41"/>
      <c r="G5757" s="41"/>
      <c r="H5757" s="41"/>
      <c r="I5757" s="41"/>
      <c r="J5757" s="41"/>
      <c r="K5757" s="41"/>
      <c r="L5757" s="42"/>
      <c r="M5757" s="43"/>
    </row>
    <row r="5758" spans="1:13" ht="12.75" customHeight="1">
      <c r="A5758" s="42"/>
      <c r="B5758" s="50"/>
      <c r="C5758" s="39"/>
      <c r="D5758" s="38"/>
      <c r="E5758" s="40"/>
      <c r="F5758" s="41"/>
      <c r="G5758" s="41"/>
      <c r="H5758" s="41"/>
      <c r="I5758" s="41"/>
      <c r="J5758" s="41"/>
      <c r="K5758" s="41"/>
      <c r="L5758" s="42"/>
      <c r="M5758" s="43"/>
    </row>
    <row r="5759" spans="1:13" ht="12.75" customHeight="1">
      <c r="A5759" s="42"/>
      <c r="B5759" s="50"/>
      <c r="C5759" s="39"/>
      <c r="D5759" s="38"/>
      <c r="E5759" s="40"/>
      <c r="F5759" s="41"/>
      <c r="G5759" s="41"/>
      <c r="H5759" s="41"/>
      <c r="I5759" s="41"/>
      <c r="J5759" s="41"/>
      <c r="K5759" s="41"/>
      <c r="L5759" s="42"/>
      <c r="M5759" s="43"/>
    </row>
    <row r="5760" spans="1:13" ht="12.75" customHeight="1">
      <c r="A5760" s="42"/>
      <c r="B5760" s="50"/>
      <c r="C5760" s="39"/>
      <c r="D5760" s="38"/>
      <c r="E5760" s="40"/>
      <c r="F5760" s="41"/>
      <c r="G5760" s="41"/>
      <c r="H5760" s="41"/>
      <c r="I5760" s="41"/>
      <c r="J5760" s="41"/>
      <c r="K5760" s="41"/>
      <c r="L5760" s="42"/>
      <c r="M5760" s="43"/>
    </row>
    <row r="5761" spans="1:13" ht="12.75" customHeight="1">
      <c r="A5761" s="42"/>
      <c r="B5761" s="50"/>
      <c r="C5761" s="39"/>
      <c r="D5761" s="38"/>
      <c r="E5761" s="40"/>
      <c r="F5761" s="41"/>
      <c r="G5761" s="41"/>
      <c r="H5761" s="41"/>
      <c r="I5761" s="41"/>
      <c r="J5761" s="41"/>
      <c r="K5761" s="41"/>
      <c r="L5761" s="42"/>
      <c r="M5761" s="43"/>
    </row>
    <row r="5762" spans="1:13" ht="12.75" customHeight="1">
      <c r="A5762" s="42"/>
      <c r="B5762" s="50"/>
      <c r="C5762" s="39"/>
      <c r="D5762" s="38"/>
      <c r="E5762" s="49"/>
      <c r="F5762" s="41"/>
      <c r="G5762" s="41"/>
      <c r="H5762" s="41"/>
      <c r="I5762" s="41"/>
      <c r="J5762" s="41"/>
      <c r="K5762" s="41"/>
      <c r="L5762" s="42"/>
      <c r="M5762" s="43"/>
    </row>
    <row r="5763" spans="1:13" ht="12.75" customHeight="1">
      <c r="A5763" s="42"/>
      <c r="B5763" s="50"/>
      <c r="C5763" s="39"/>
      <c r="D5763" s="38"/>
      <c r="E5763" s="40"/>
      <c r="F5763" s="41"/>
      <c r="G5763" s="41"/>
      <c r="H5763" s="41"/>
      <c r="I5763" s="41"/>
      <c r="J5763" s="41"/>
      <c r="K5763" s="41"/>
      <c r="L5763" s="42"/>
      <c r="M5763" s="43"/>
    </row>
    <row r="5764" spans="1:13" ht="12.75" customHeight="1">
      <c r="A5764" s="42"/>
      <c r="B5764" s="50"/>
      <c r="C5764" s="39"/>
      <c r="D5764" s="38"/>
      <c r="E5764" s="40"/>
      <c r="F5764" s="41"/>
      <c r="G5764" s="41"/>
      <c r="H5764" s="41"/>
      <c r="I5764" s="41"/>
      <c r="J5764" s="41"/>
      <c r="K5764" s="41"/>
      <c r="L5764" s="42"/>
      <c r="M5764" s="43"/>
    </row>
    <row r="5765" spans="1:13" ht="12.75" customHeight="1">
      <c r="A5765" s="42"/>
      <c r="B5765" s="50"/>
      <c r="C5765" s="39"/>
      <c r="D5765" s="38"/>
      <c r="E5765" s="40"/>
      <c r="F5765" s="41"/>
      <c r="G5765" s="41"/>
      <c r="H5765" s="41"/>
      <c r="I5765" s="41"/>
      <c r="J5765" s="41"/>
      <c r="K5765" s="41"/>
      <c r="L5765" s="42"/>
      <c r="M5765" s="43"/>
    </row>
    <row r="5766" spans="1:13" ht="12.75" customHeight="1">
      <c r="A5766" s="42"/>
      <c r="B5766" s="50"/>
      <c r="C5766" s="39"/>
      <c r="D5766" s="38"/>
      <c r="E5766" s="40"/>
      <c r="F5766" s="41"/>
      <c r="G5766" s="41"/>
      <c r="H5766" s="41"/>
      <c r="I5766" s="41"/>
      <c r="J5766" s="41"/>
      <c r="K5766" s="41"/>
      <c r="L5766" s="42"/>
      <c r="M5766" s="43"/>
    </row>
    <row r="5767" spans="1:13" ht="12.75" customHeight="1">
      <c r="A5767" s="42"/>
      <c r="B5767" s="50"/>
      <c r="C5767" s="39"/>
      <c r="D5767" s="38"/>
      <c r="E5767" s="40"/>
      <c r="F5767" s="41"/>
      <c r="G5767" s="41"/>
      <c r="H5767" s="41"/>
      <c r="I5767" s="41"/>
      <c r="J5767" s="41"/>
      <c r="K5767" s="41"/>
      <c r="L5767" s="42"/>
      <c r="M5767" s="43"/>
    </row>
    <row r="5768" spans="1:13" ht="12.75" customHeight="1">
      <c r="A5768" s="42"/>
      <c r="B5768" s="50"/>
      <c r="C5768" s="39"/>
      <c r="D5768" s="38"/>
      <c r="E5768" s="40"/>
      <c r="F5768" s="41"/>
      <c r="G5768" s="41"/>
      <c r="H5768" s="41"/>
      <c r="I5768" s="41"/>
      <c r="J5768" s="41"/>
      <c r="K5768" s="41"/>
      <c r="L5768" s="42"/>
      <c r="M5768" s="43"/>
    </row>
    <row r="5769" spans="1:13" ht="12.75" customHeight="1">
      <c r="A5769" s="42"/>
      <c r="B5769" s="50"/>
      <c r="C5769" s="39"/>
      <c r="D5769" s="38"/>
      <c r="E5769" s="40"/>
      <c r="F5769" s="41"/>
      <c r="G5769" s="41"/>
      <c r="H5769" s="41"/>
      <c r="I5769" s="41"/>
      <c r="J5769" s="41"/>
      <c r="K5769" s="41"/>
      <c r="L5769" s="42"/>
      <c r="M5769" s="43"/>
    </row>
    <row r="5770" spans="1:13" ht="12.75" customHeight="1">
      <c r="A5770" s="42"/>
      <c r="B5770" s="50"/>
      <c r="C5770" s="39"/>
      <c r="D5770" s="38"/>
      <c r="E5770" s="40"/>
      <c r="F5770" s="41"/>
      <c r="G5770" s="41"/>
      <c r="H5770" s="41"/>
      <c r="I5770" s="41"/>
      <c r="J5770" s="41"/>
      <c r="K5770" s="41"/>
      <c r="L5770" s="42"/>
      <c r="M5770" s="43"/>
    </row>
    <row r="5771" spans="1:13" ht="12.75" customHeight="1">
      <c r="A5771" s="42"/>
      <c r="B5771" s="50"/>
      <c r="C5771" s="39"/>
      <c r="D5771" s="38"/>
      <c r="E5771" s="40"/>
      <c r="F5771" s="41"/>
      <c r="G5771" s="41"/>
      <c r="H5771" s="41"/>
      <c r="I5771" s="41"/>
      <c r="J5771" s="41"/>
      <c r="K5771" s="41"/>
      <c r="L5771" s="42"/>
      <c r="M5771" s="43"/>
    </row>
    <row r="5772" spans="1:13" ht="12.75" customHeight="1">
      <c r="A5772" s="42"/>
      <c r="B5772" s="50"/>
      <c r="C5772" s="39"/>
      <c r="D5772" s="38"/>
      <c r="E5772" s="40"/>
      <c r="F5772" s="41"/>
      <c r="G5772" s="41"/>
      <c r="H5772" s="41"/>
      <c r="I5772" s="41"/>
      <c r="J5772" s="41"/>
      <c r="K5772" s="41"/>
      <c r="L5772" s="42"/>
      <c r="M5772" s="43"/>
    </row>
    <row r="5773" spans="1:13" ht="12.75" customHeight="1">
      <c r="A5773" s="42"/>
      <c r="B5773" s="50"/>
      <c r="C5773" s="39"/>
      <c r="D5773" s="38"/>
      <c r="E5773" s="40"/>
      <c r="F5773" s="41"/>
      <c r="G5773" s="41"/>
      <c r="H5773" s="41"/>
      <c r="I5773" s="41"/>
      <c r="J5773" s="41"/>
      <c r="K5773" s="41"/>
      <c r="L5773" s="42"/>
      <c r="M5773" s="43"/>
    </row>
    <row r="5774" spans="1:13" ht="12.75" customHeight="1">
      <c r="A5774" s="42"/>
      <c r="B5774" s="50"/>
      <c r="C5774" s="39"/>
      <c r="D5774" s="38"/>
      <c r="E5774" s="40"/>
      <c r="F5774" s="41"/>
      <c r="G5774" s="41"/>
      <c r="H5774" s="41"/>
      <c r="I5774" s="41"/>
      <c r="J5774" s="41"/>
      <c r="K5774" s="41"/>
      <c r="L5774" s="42"/>
      <c r="M5774" s="43"/>
    </row>
    <row r="5775" spans="1:13" ht="12.75" customHeight="1">
      <c r="A5775" s="42"/>
      <c r="B5775" s="50"/>
      <c r="C5775" s="39"/>
      <c r="D5775" s="38"/>
      <c r="E5775" s="40"/>
      <c r="F5775" s="41"/>
      <c r="G5775" s="41"/>
      <c r="H5775" s="41"/>
      <c r="I5775" s="41"/>
      <c r="J5775" s="41"/>
      <c r="K5775" s="41"/>
      <c r="L5775" s="42"/>
      <c r="M5775" s="43"/>
    </row>
    <row r="5776" spans="1:13" ht="12.75" customHeight="1">
      <c r="A5776" s="42"/>
      <c r="B5776" s="50"/>
      <c r="C5776" s="39"/>
      <c r="D5776" s="38"/>
      <c r="E5776" s="40"/>
      <c r="F5776" s="41"/>
      <c r="G5776" s="41"/>
      <c r="H5776" s="41"/>
      <c r="I5776" s="41"/>
      <c r="J5776" s="41"/>
      <c r="K5776" s="41"/>
      <c r="L5776" s="42"/>
      <c r="M5776" s="43"/>
    </row>
    <row r="5777" spans="1:13" ht="12.75" customHeight="1">
      <c r="A5777" s="42"/>
      <c r="B5777" s="50"/>
      <c r="C5777" s="39"/>
      <c r="D5777" s="38"/>
      <c r="E5777" s="40"/>
      <c r="F5777" s="41"/>
      <c r="G5777" s="41"/>
      <c r="H5777" s="41"/>
      <c r="I5777" s="41"/>
      <c r="J5777" s="41"/>
      <c r="K5777" s="41"/>
      <c r="L5777" s="42"/>
      <c r="M5777" s="43"/>
    </row>
    <row r="5778" spans="1:13" ht="12.75" customHeight="1">
      <c r="A5778" s="42"/>
      <c r="B5778" s="50"/>
      <c r="C5778" s="39"/>
      <c r="D5778" s="38"/>
      <c r="E5778" s="40"/>
      <c r="F5778" s="41"/>
      <c r="G5778" s="41"/>
      <c r="H5778" s="41"/>
      <c r="I5778" s="41"/>
      <c r="J5778" s="41"/>
      <c r="K5778" s="41"/>
      <c r="L5778" s="42"/>
      <c r="M5778" s="43"/>
    </row>
    <row r="5779" spans="1:13" ht="12.75" customHeight="1">
      <c r="A5779" s="42"/>
      <c r="B5779" s="50"/>
      <c r="C5779" s="39"/>
      <c r="D5779" s="38"/>
      <c r="E5779" s="40"/>
      <c r="F5779" s="41"/>
      <c r="G5779" s="41"/>
      <c r="H5779" s="41"/>
      <c r="I5779" s="41"/>
      <c r="J5779" s="41"/>
      <c r="K5779" s="41"/>
      <c r="L5779" s="42"/>
      <c r="M5779" s="43"/>
    </row>
    <row r="5780" spans="1:13" ht="12.75" customHeight="1">
      <c r="A5780" s="42"/>
      <c r="B5780" s="50"/>
      <c r="C5780" s="39"/>
      <c r="D5780" s="38"/>
      <c r="E5780" s="40"/>
      <c r="F5780" s="41"/>
      <c r="G5780" s="41"/>
      <c r="H5780" s="41"/>
      <c r="I5780" s="41"/>
      <c r="J5780" s="41"/>
      <c r="K5780" s="41"/>
      <c r="L5780" s="42"/>
      <c r="M5780" s="43"/>
    </row>
    <row r="5781" spans="1:13" ht="12.75" customHeight="1">
      <c r="A5781" s="42"/>
      <c r="B5781" s="50"/>
      <c r="C5781" s="39"/>
      <c r="D5781" s="38"/>
      <c r="E5781" s="40"/>
      <c r="F5781" s="41"/>
      <c r="G5781" s="41"/>
      <c r="H5781" s="41"/>
      <c r="I5781" s="41"/>
      <c r="J5781" s="41"/>
      <c r="K5781" s="41"/>
      <c r="L5781" s="42"/>
      <c r="M5781" s="43"/>
    </row>
    <row r="5782" spans="1:13" ht="12.75" customHeight="1">
      <c r="A5782" s="42"/>
      <c r="B5782" s="50"/>
      <c r="C5782" s="39"/>
      <c r="D5782" s="38"/>
      <c r="E5782" s="40"/>
      <c r="F5782" s="41"/>
      <c r="G5782" s="41"/>
      <c r="H5782" s="41"/>
      <c r="I5782" s="41"/>
      <c r="J5782" s="41"/>
      <c r="K5782" s="41"/>
      <c r="L5782" s="42"/>
      <c r="M5782" s="43"/>
    </row>
    <row r="5783" spans="1:13" ht="12.75" customHeight="1">
      <c r="A5783" s="42"/>
      <c r="B5783" s="50"/>
      <c r="C5783" s="39"/>
      <c r="D5783" s="38"/>
      <c r="E5783" s="49"/>
      <c r="F5783" s="41"/>
      <c r="G5783" s="41"/>
      <c r="H5783" s="41"/>
      <c r="I5783" s="41"/>
      <c r="J5783" s="41"/>
      <c r="K5783" s="41"/>
      <c r="L5783" s="42"/>
      <c r="M5783" s="43"/>
    </row>
    <row r="5784" spans="1:13" ht="12.75" customHeight="1">
      <c r="A5784" s="42"/>
      <c r="B5784" s="50"/>
      <c r="C5784" s="39"/>
      <c r="D5784" s="38"/>
      <c r="E5784" s="40"/>
      <c r="F5784" s="41"/>
      <c r="G5784" s="41"/>
      <c r="H5784" s="41"/>
      <c r="I5784" s="41"/>
      <c r="J5784" s="41"/>
      <c r="K5784" s="41"/>
      <c r="L5784" s="42"/>
      <c r="M5784" s="43"/>
    </row>
    <row r="5785" spans="1:13" ht="12.75" customHeight="1">
      <c r="A5785" s="42"/>
      <c r="B5785" s="50"/>
      <c r="C5785" s="39"/>
      <c r="D5785" s="38"/>
      <c r="E5785" s="40"/>
      <c r="F5785" s="41"/>
      <c r="G5785" s="41"/>
      <c r="H5785" s="41"/>
      <c r="I5785" s="41"/>
      <c r="J5785" s="41"/>
      <c r="K5785" s="41"/>
      <c r="L5785" s="42"/>
      <c r="M5785" s="43"/>
    </row>
    <row r="5786" spans="1:13" ht="12.75" customHeight="1">
      <c r="A5786" s="42"/>
      <c r="B5786" s="50"/>
      <c r="C5786" s="39"/>
      <c r="D5786" s="38"/>
      <c r="E5786" s="40"/>
      <c r="F5786" s="41"/>
      <c r="G5786" s="41"/>
      <c r="H5786" s="41"/>
      <c r="I5786" s="41"/>
      <c r="J5786" s="41"/>
      <c r="K5786" s="41"/>
      <c r="L5786" s="42"/>
      <c r="M5786" s="43"/>
    </row>
    <row r="5787" spans="1:13" ht="12.75" customHeight="1">
      <c r="A5787" s="42"/>
      <c r="B5787" s="50"/>
      <c r="C5787" s="39"/>
      <c r="D5787" s="38"/>
      <c r="E5787" s="40"/>
      <c r="F5787" s="41"/>
      <c r="G5787" s="41"/>
      <c r="H5787" s="41"/>
      <c r="I5787" s="41"/>
      <c r="J5787" s="41"/>
      <c r="K5787" s="41"/>
      <c r="L5787" s="42"/>
      <c r="M5787" s="43"/>
    </row>
    <row r="5788" spans="1:13" ht="12.75" customHeight="1">
      <c r="A5788" s="42"/>
      <c r="B5788" s="50"/>
      <c r="C5788" s="39"/>
      <c r="D5788" s="38"/>
      <c r="E5788" s="40"/>
      <c r="F5788" s="41"/>
      <c r="G5788" s="41"/>
      <c r="H5788" s="41"/>
      <c r="I5788" s="41"/>
      <c r="J5788" s="41"/>
      <c r="K5788" s="41"/>
      <c r="L5788" s="42"/>
      <c r="M5788" s="43"/>
    </row>
    <row r="5789" spans="1:13" ht="12.75" customHeight="1">
      <c r="A5789" s="42"/>
      <c r="B5789" s="50"/>
      <c r="C5789" s="39"/>
      <c r="D5789" s="38"/>
      <c r="E5789" s="40"/>
      <c r="F5789" s="41"/>
      <c r="G5789" s="41"/>
      <c r="H5789" s="41"/>
      <c r="I5789" s="41"/>
      <c r="J5789" s="41"/>
      <c r="K5789" s="41"/>
      <c r="L5789" s="42"/>
      <c r="M5789" s="43"/>
    </row>
    <row r="5790" spans="1:13" ht="12.75" customHeight="1">
      <c r="A5790" s="42"/>
      <c r="B5790" s="50"/>
      <c r="C5790" s="39"/>
      <c r="D5790" s="38"/>
      <c r="E5790" s="40"/>
      <c r="F5790" s="41"/>
      <c r="G5790" s="41"/>
      <c r="H5790" s="41"/>
      <c r="I5790" s="41"/>
      <c r="J5790" s="41"/>
      <c r="K5790" s="41"/>
      <c r="L5790" s="42"/>
      <c r="M5790" s="43"/>
    </row>
    <row r="5791" spans="1:13" ht="12.75" customHeight="1">
      <c r="A5791" s="42"/>
      <c r="B5791" s="50"/>
      <c r="C5791" s="39"/>
      <c r="D5791" s="38"/>
      <c r="E5791" s="40"/>
      <c r="F5791" s="41"/>
      <c r="G5791" s="41"/>
      <c r="H5791" s="41"/>
      <c r="I5791" s="41"/>
      <c r="J5791" s="41"/>
      <c r="K5791" s="41"/>
      <c r="L5791" s="42"/>
      <c r="M5791" s="43"/>
    </row>
    <row r="5792" spans="1:13" ht="12.75" customHeight="1">
      <c r="A5792" s="42"/>
      <c r="B5792" s="50"/>
      <c r="C5792" s="39"/>
      <c r="D5792" s="38"/>
      <c r="E5792" s="40"/>
      <c r="F5792" s="41"/>
      <c r="G5792" s="41"/>
      <c r="H5792" s="41"/>
      <c r="I5792" s="41"/>
      <c r="J5792" s="41"/>
      <c r="K5792" s="41"/>
      <c r="L5792" s="42"/>
      <c r="M5792" s="43"/>
    </row>
    <row r="5793" spans="1:13" ht="12.75" customHeight="1">
      <c r="A5793" s="42"/>
      <c r="B5793" s="50"/>
      <c r="C5793" s="39"/>
      <c r="D5793" s="38"/>
      <c r="E5793" s="40"/>
      <c r="F5793" s="41"/>
      <c r="G5793" s="41"/>
      <c r="H5793" s="41"/>
      <c r="I5793" s="41"/>
      <c r="J5793" s="41"/>
      <c r="K5793" s="41"/>
      <c r="L5793" s="42"/>
      <c r="M5793" s="43"/>
    </row>
    <row r="5794" spans="1:13" ht="12.75" customHeight="1">
      <c r="A5794" s="42"/>
      <c r="B5794" s="50"/>
      <c r="C5794" s="39"/>
      <c r="D5794" s="38"/>
      <c r="E5794" s="40"/>
      <c r="F5794" s="41"/>
      <c r="G5794" s="41"/>
      <c r="H5794" s="41"/>
      <c r="I5794" s="41"/>
      <c r="J5794" s="41"/>
      <c r="K5794" s="41"/>
      <c r="L5794" s="42"/>
      <c r="M5794" s="43"/>
    </row>
    <row r="5795" spans="1:13" ht="12.75" customHeight="1">
      <c r="A5795" s="42"/>
      <c r="B5795" s="50"/>
      <c r="C5795" s="39"/>
      <c r="D5795" s="38"/>
      <c r="E5795" s="40"/>
      <c r="F5795" s="41"/>
      <c r="G5795" s="41"/>
      <c r="H5795" s="41"/>
      <c r="I5795" s="41"/>
      <c r="J5795" s="41"/>
      <c r="K5795" s="41"/>
      <c r="L5795" s="42"/>
      <c r="M5795" s="43"/>
    </row>
    <row r="5796" spans="1:13" ht="12.75" customHeight="1">
      <c r="A5796" s="42"/>
      <c r="B5796" s="50"/>
      <c r="C5796" s="39"/>
      <c r="D5796" s="38"/>
      <c r="E5796" s="40"/>
      <c r="F5796" s="41"/>
      <c r="G5796" s="41"/>
      <c r="H5796" s="41"/>
      <c r="I5796" s="41"/>
      <c r="J5796" s="41"/>
      <c r="K5796" s="41"/>
      <c r="L5796" s="42"/>
      <c r="M5796" s="43"/>
    </row>
    <row r="5797" spans="1:13" ht="12.75" customHeight="1">
      <c r="A5797" s="42"/>
      <c r="B5797" s="50"/>
      <c r="C5797" s="39"/>
      <c r="D5797" s="38"/>
      <c r="E5797" s="40"/>
      <c r="F5797" s="41"/>
      <c r="G5797" s="41"/>
      <c r="H5797" s="41"/>
      <c r="I5797" s="41"/>
      <c r="J5797" s="41"/>
      <c r="K5797" s="41"/>
      <c r="L5797" s="42"/>
      <c r="M5797" s="43"/>
    </row>
    <row r="5798" spans="1:13" ht="12.75" customHeight="1">
      <c r="A5798" s="42"/>
      <c r="B5798" s="50"/>
      <c r="C5798" s="39"/>
      <c r="D5798" s="38"/>
      <c r="E5798" s="40"/>
      <c r="F5798" s="41"/>
      <c r="G5798" s="41"/>
      <c r="H5798" s="41"/>
      <c r="I5798" s="41"/>
      <c r="J5798" s="41"/>
      <c r="K5798" s="41"/>
      <c r="L5798" s="42"/>
      <c r="M5798" s="43"/>
    </row>
    <row r="5799" spans="1:13" ht="12.75" customHeight="1">
      <c r="A5799" s="42"/>
      <c r="B5799" s="50"/>
      <c r="C5799" s="39"/>
      <c r="D5799" s="38"/>
      <c r="E5799" s="40"/>
      <c r="F5799" s="41"/>
      <c r="G5799" s="41"/>
      <c r="H5799" s="41"/>
      <c r="I5799" s="41"/>
      <c r="J5799" s="41"/>
      <c r="K5799" s="41"/>
      <c r="L5799" s="42"/>
      <c r="M5799" s="43"/>
    </row>
    <row r="5800" spans="1:13" ht="12.75" customHeight="1">
      <c r="A5800" s="42"/>
      <c r="B5800" s="50"/>
      <c r="C5800" s="39"/>
      <c r="D5800" s="38"/>
      <c r="E5800" s="40"/>
      <c r="F5800" s="41"/>
      <c r="G5800" s="41"/>
      <c r="H5800" s="41"/>
      <c r="I5800" s="41"/>
      <c r="J5800" s="41"/>
      <c r="K5800" s="41"/>
      <c r="L5800" s="42"/>
      <c r="M5800" s="43"/>
    </row>
    <row r="5801" spans="1:13" ht="12.75" customHeight="1">
      <c r="A5801" s="42"/>
      <c r="B5801" s="50"/>
      <c r="C5801" s="39"/>
      <c r="D5801" s="38"/>
      <c r="E5801" s="40"/>
      <c r="F5801" s="41"/>
      <c r="G5801" s="41"/>
      <c r="H5801" s="41"/>
      <c r="I5801" s="41"/>
      <c r="J5801" s="41"/>
      <c r="K5801" s="41"/>
      <c r="L5801" s="42"/>
      <c r="M5801" s="43"/>
    </row>
    <row r="5802" spans="1:13" ht="12.75" customHeight="1">
      <c r="A5802" s="42"/>
      <c r="B5802" s="50"/>
      <c r="C5802" s="39"/>
      <c r="D5802" s="38"/>
      <c r="E5802" s="40"/>
      <c r="F5802" s="41"/>
      <c r="G5802" s="41"/>
      <c r="H5802" s="41"/>
      <c r="I5802" s="41"/>
      <c r="J5802" s="41"/>
      <c r="K5802" s="41"/>
      <c r="L5802" s="42"/>
      <c r="M5802" s="43"/>
    </row>
    <row r="5803" spans="1:13" ht="12.75" customHeight="1">
      <c r="A5803" s="42"/>
      <c r="B5803" s="50"/>
      <c r="C5803" s="39"/>
      <c r="D5803" s="38"/>
      <c r="E5803" s="40"/>
      <c r="F5803" s="41"/>
      <c r="G5803" s="41"/>
      <c r="H5803" s="41"/>
      <c r="I5803" s="41"/>
      <c r="J5803" s="41"/>
      <c r="K5803" s="41"/>
      <c r="L5803" s="42"/>
      <c r="M5803" s="43"/>
    </row>
    <row r="5804" spans="1:13" ht="12.75" customHeight="1">
      <c r="A5804" s="42"/>
      <c r="B5804" s="50"/>
      <c r="C5804" s="39"/>
      <c r="D5804" s="38"/>
      <c r="E5804" s="49"/>
      <c r="F5804" s="41"/>
      <c r="G5804" s="41"/>
      <c r="H5804" s="41"/>
      <c r="I5804" s="41"/>
      <c r="J5804" s="41"/>
      <c r="K5804" s="41"/>
      <c r="L5804" s="42"/>
      <c r="M5804" s="43"/>
    </row>
    <row r="5805" spans="1:13" ht="12.75" customHeight="1">
      <c r="A5805" s="42"/>
      <c r="B5805" s="50"/>
      <c r="C5805" s="39"/>
      <c r="D5805" s="38"/>
      <c r="E5805" s="40"/>
      <c r="F5805" s="41"/>
      <c r="G5805" s="41"/>
      <c r="H5805" s="41"/>
      <c r="I5805" s="41"/>
      <c r="J5805" s="41"/>
      <c r="K5805" s="41"/>
      <c r="L5805" s="42"/>
      <c r="M5805" s="43"/>
    </row>
    <row r="5806" spans="1:13" ht="12.75" customHeight="1">
      <c r="A5806" s="42"/>
      <c r="B5806" s="50"/>
      <c r="C5806" s="39"/>
      <c r="D5806" s="38"/>
      <c r="E5806" s="40"/>
      <c r="F5806" s="41"/>
      <c r="G5806" s="41"/>
      <c r="H5806" s="41"/>
      <c r="I5806" s="41"/>
      <c r="J5806" s="41"/>
      <c r="K5806" s="41"/>
      <c r="L5806" s="42"/>
      <c r="M5806" s="43"/>
    </row>
    <row r="5807" spans="1:13" ht="12.75" customHeight="1">
      <c r="A5807" s="42"/>
      <c r="B5807" s="50"/>
      <c r="C5807" s="39"/>
      <c r="D5807" s="38"/>
      <c r="E5807" s="40"/>
      <c r="F5807" s="41"/>
      <c r="G5807" s="41"/>
      <c r="H5807" s="41"/>
      <c r="I5807" s="41"/>
      <c r="J5807" s="41"/>
      <c r="K5807" s="41"/>
      <c r="L5807" s="42"/>
      <c r="M5807" s="43"/>
    </row>
    <row r="5808" spans="1:13" ht="12.75" customHeight="1">
      <c r="A5808" s="42"/>
      <c r="B5808" s="50"/>
      <c r="C5808" s="39"/>
      <c r="D5808" s="38"/>
      <c r="E5808" s="40"/>
      <c r="F5808" s="41"/>
      <c r="G5808" s="41"/>
      <c r="H5808" s="41"/>
      <c r="I5808" s="41"/>
      <c r="J5808" s="41"/>
      <c r="K5808" s="41"/>
      <c r="L5808" s="42"/>
      <c r="M5808" s="43"/>
    </row>
    <row r="5809" spans="1:13" ht="12.75" customHeight="1">
      <c r="A5809" s="42"/>
      <c r="B5809" s="50"/>
      <c r="C5809" s="39"/>
      <c r="D5809" s="38"/>
      <c r="E5809" s="40"/>
      <c r="F5809" s="41"/>
      <c r="G5809" s="41"/>
      <c r="H5809" s="41"/>
      <c r="I5809" s="41"/>
      <c r="J5809" s="41"/>
      <c r="K5809" s="41"/>
      <c r="L5809" s="42"/>
      <c r="M5809" s="43"/>
    </row>
    <row r="5810" spans="1:13" ht="12.75" customHeight="1">
      <c r="A5810" s="42"/>
      <c r="B5810" s="50"/>
      <c r="C5810" s="39"/>
      <c r="D5810" s="38"/>
      <c r="E5810" s="40"/>
      <c r="F5810" s="41"/>
      <c r="G5810" s="41"/>
      <c r="H5810" s="41"/>
      <c r="I5810" s="41"/>
      <c r="J5810" s="41"/>
      <c r="K5810" s="41"/>
      <c r="L5810" s="42"/>
      <c r="M5810" s="43"/>
    </row>
    <row r="5811" spans="1:13" ht="12.75" customHeight="1">
      <c r="A5811" s="42"/>
      <c r="B5811" s="50"/>
      <c r="C5811" s="39"/>
      <c r="D5811" s="38"/>
      <c r="E5811" s="40"/>
      <c r="F5811" s="41"/>
      <c r="G5811" s="41"/>
      <c r="H5811" s="41"/>
      <c r="I5811" s="41"/>
      <c r="J5811" s="41"/>
      <c r="K5811" s="41"/>
      <c r="L5811" s="42"/>
      <c r="M5811" s="43"/>
    </row>
    <row r="5812" spans="1:13" ht="12.75" customHeight="1">
      <c r="A5812" s="42"/>
      <c r="B5812" s="50"/>
      <c r="C5812" s="39"/>
      <c r="D5812" s="38"/>
      <c r="E5812" s="40"/>
      <c r="F5812" s="41"/>
      <c r="G5812" s="41"/>
      <c r="H5812" s="41"/>
      <c r="I5812" s="41"/>
      <c r="J5812" s="41"/>
      <c r="K5812" s="41"/>
      <c r="L5812" s="42"/>
      <c r="M5812" s="43"/>
    </row>
    <row r="5813" spans="1:13" ht="12.75" customHeight="1">
      <c r="A5813" s="42"/>
      <c r="B5813" s="50"/>
      <c r="C5813" s="39"/>
      <c r="D5813" s="38"/>
      <c r="E5813" s="40"/>
      <c r="F5813" s="41"/>
      <c r="G5813" s="41"/>
      <c r="H5813" s="41"/>
      <c r="I5813" s="41"/>
      <c r="J5813" s="41"/>
      <c r="K5813" s="41"/>
      <c r="L5813" s="42"/>
      <c r="M5813" s="43"/>
    </row>
    <row r="5814" spans="1:13" ht="12.75" customHeight="1">
      <c r="A5814" s="42"/>
      <c r="B5814" s="50"/>
      <c r="C5814" s="39"/>
      <c r="D5814" s="38"/>
      <c r="E5814" s="40"/>
      <c r="F5814" s="41"/>
      <c r="G5814" s="41"/>
      <c r="H5814" s="41"/>
      <c r="I5814" s="41"/>
      <c r="J5814" s="41"/>
      <c r="K5814" s="41"/>
      <c r="L5814" s="42"/>
      <c r="M5814" s="43"/>
    </row>
    <row r="5815" spans="1:13" ht="12.75" customHeight="1">
      <c r="A5815" s="42"/>
      <c r="B5815" s="50"/>
      <c r="C5815" s="39"/>
      <c r="D5815" s="38"/>
      <c r="E5815" s="40"/>
      <c r="F5815" s="41"/>
      <c r="G5815" s="41"/>
      <c r="H5815" s="41"/>
      <c r="I5815" s="41"/>
      <c r="J5815" s="41"/>
      <c r="K5815" s="41"/>
      <c r="L5815" s="42"/>
      <c r="M5815" s="43"/>
    </row>
    <row r="5816" spans="1:13" ht="12.75" customHeight="1">
      <c r="A5816" s="42"/>
      <c r="B5816" s="50"/>
      <c r="C5816" s="39"/>
      <c r="D5816" s="38"/>
      <c r="E5816" s="40"/>
      <c r="F5816" s="41"/>
      <c r="G5816" s="41"/>
      <c r="H5816" s="41"/>
      <c r="I5816" s="41"/>
      <c r="J5816" s="41"/>
      <c r="K5816" s="41"/>
      <c r="L5816" s="42"/>
      <c r="M5816" s="43"/>
    </row>
    <row r="5817" spans="1:13" ht="12.75" customHeight="1">
      <c r="A5817" s="42"/>
      <c r="B5817" s="50"/>
      <c r="C5817" s="39"/>
      <c r="D5817" s="38"/>
      <c r="E5817" s="40"/>
      <c r="F5817" s="41"/>
      <c r="G5817" s="41"/>
      <c r="H5817" s="41"/>
      <c r="I5817" s="41"/>
      <c r="J5817" s="41"/>
      <c r="K5817" s="41"/>
      <c r="L5817" s="42"/>
      <c r="M5817" s="43"/>
    </row>
    <row r="5818" spans="1:13" ht="12.75" customHeight="1">
      <c r="A5818" s="42"/>
      <c r="B5818" s="50"/>
      <c r="C5818" s="39"/>
      <c r="D5818" s="38"/>
      <c r="E5818" s="40"/>
      <c r="F5818" s="41"/>
      <c r="G5818" s="41"/>
      <c r="H5818" s="41"/>
      <c r="I5818" s="41"/>
      <c r="J5818" s="41"/>
      <c r="K5818" s="41"/>
      <c r="L5818" s="42"/>
      <c r="M5818" s="43"/>
    </row>
    <row r="5819" spans="1:13" ht="12.75" customHeight="1">
      <c r="A5819" s="42"/>
      <c r="B5819" s="50"/>
      <c r="C5819" s="39"/>
      <c r="D5819" s="38"/>
      <c r="E5819" s="40"/>
      <c r="F5819" s="41"/>
      <c r="G5819" s="41"/>
      <c r="H5819" s="41"/>
      <c r="I5819" s="41"/>
      <c r="J5819" s="41"/>
      <c r="K5819" s="41"/>
      <c r="L5819" s="42"/>
      <c r="M5819" s="43"/>
    </row>
    <row r="5820" spans="1:13" ht="12.75" customHeight="1">
      <c r="A5820" s="42"/>
      <c r="B5820" s="50"/>
      <c r="C5820" s="39"/>
      <c r="D5820" s="38"/>
      <c r="E5820" s="40"/>
      <c r="F5820" s="41"/>
      <c r="G5820" s="41"/>
      <c r="H5820" s="41"/>
      <c r="I5820" s="41"/>
      <c r="J5820" s="41"/>
      <c r="K5820" s="41"/>
      <c r="L5820" s="42"/>
      <c r="M5820" s="43"/>
    </row>
    <row r="5821" spans="1:13" ht="12.75" customHeight="1">
      <c r="A5821" s="42"/>
      <c r="B5821" s="50"/>
      <c r="C5821" s="39"/>
      <c r="D5821" s="38"/>
      <c r="E5821" s="40"/>
      <c r="F5821" s="41"/>
      <c r="G5821" s="41"/>
      <c r="H5821" s="41"/>
      <c r="I5821" s="41"/>
      <c r="J5821" s="41"/>
      <c r="K5821" s="41"/>
      <c r="L5821" s="42"/>
      <c r="M5821" s="43"/>
    </row>
    <row r="5822" spans="1:13" ht="12.75" customHeight="1">
      <c r="A5822" s="42"/>
      <c r="B5822" s="50"/>
      <c r="C5822" s="39"/>
      <c r="D5822" s="38"/>
      <c r="E5822" s="40"/>
      <c r="F5822" s="41"/>
      <c r="G5822" s="41"/>
      <c r="H5822" s="41"/>
      <c r="I5822" s="41"/>
      <c r="J5822" s="41"/>
      <c r="K5822" s="41"/>
      <c r="L5822" s="42"/>
      <c r="M5822" s="43"/>
    </row>
    <row r="5823" spans="1:13" ht="12.75" customHeight="1">
      <c r="A5823" s="42"/>
      <c r="B5823" s="50"/>
      <c r="C5823" s="39"/>
      <c r="D5823" s="38"/>
      <c r="E5823" s="40"/>
      <c r="F5823" s="41"/>
      <c r="G5823" s="41"/>
      <c r="H5823" s="41"/>
      <c r="I5823" s="41"/>
      <c r="J5823" s="41"/>
      <c r="K5823" s="41"/>
      <c r="L5823" s="42"/>
      <c r="M5823" s="43"/>
    </row>
    <row r="5824" spans="1:13" ht="12.75" customHeight="1">
      <c r="A5824" s="42"/>
      <c r="B5824" s="50"/>
      <c r="C5824" s="39"/>
      <c r="D5824" s="38"/>
      <c r="E5824" s="40"/>
      <c r="F5824" s="41"/>
      <c r="G5824" s="41"/>
      <c r="H5824" s="41"/>
      <c r="I5824" s="41"/>
      <c r="J5824" s="41"/>
      <c r="K5824" s="41"/>
      <c r="L5824" s="42"/>
      <c r="M5824" s="43"/>
    </row>
    <row r="5825" spans="1:13" ht="12.75" customHeight="1">
      <c r="A5825" s="42"/>
      <c r="B5825" s="50"/>
      <c r="C5825" s="39"/>
      <c r="D5825" s="38"/>
      <c r="E5825" s="49"/>
      <c r="F5825" s="41"/>
      <c r="G5825" s="41"/>
      <c r="H5825" s="41"/>
      <c r="I5825" s="41"/>
      <c r="J5825" s="41"/>
      <c r="K5825" s="41"/>
      <c r="L5825" s="42"/>
      <c r="M5825" s="43"/>
    </row>
    <row r="5826" spans="1:13" ht="12.75" customHeight="1">
      <c r="A5826" s="42"/>
      <c r="B5826" s="50"/>
      <c r="C5826" s="39"/>
      <c r="D5826" s="38"/>
      <c r="E5826" s="40"/>
      <c r="F5826" s="41"/>
      <c r="G5826" s="41"/>
      <c r="H5826" s="41"/>
      <c r="I5826" s="41"/>
      <c r="J5826" s="41"/>
      <c r="K5826" s="41"/>
      <c r="L5826" s="42"/>
      <c r="M5826" s="43"/>
    </row>
    <row r="5827" spans="1:13" ht="12.75" customHeight="1">
      <c r="A5827" s="42"/>
      <c r="B5827" s="50"/>
      <c r="C5827" s="39"/>
      <c r="D5827" s="38"/>
      <c r="E5827" s="40"/>
      <c r="F5827" s="41"/>
      <c r="G5827" s="41"/>
      <c r="H5827" s="41"/>
      <c r="I5827" s="41"/>
      <c r="J5827" s="41"/>
      <c r="K5827" s="41"/>
      <c r="L5827" s="42"/>
      <c r="M5827" s="43"/>
    </row>
    <row r="5828" spans="1:13" ht="12.75" customHeight="1">
      <c r="A5828" s="42"/>
      <c r="B5828" s="50"/>
      <c r="C5828" s="39"/>
      <c r="D5828" s="38"/>
      <c r="E5828" s="40"/>
      <c r="F5828" s="41"/>
      <c r="G5828" s="41"/>
      <c r="H5828" s="41"/>
      <c r="I5828" s="41"/>
      <c r="J5828" s="41"/>
      <c r="K5828" s="41"/>
      <c r="L5828" s="42"/>
      <c r="M5828" s="43"/>
    </row>
    <row r="5829" spans="1:13" ht="12.75" customHeight="1">
      <c r="A5829" s="42"/>
      <c r="B5829" s="50"/>
      <c r="C5829" s="39"/>
      <c r="D5829" s="38"/>
      <c r="E5829" s="40"/>
      <c r="F5829" s="41"/>
      <c r="G5829" s="41"/>
      <c r="H5829" s="41"/>
      <c r="I5829" s="41"/>
      <c r="J5829" s="41"/>
      <c r="K5829" s="41"/>
      <c r="L5829" s="42"/>
      <c r="M5829" s="43"/>
    </row>
    <row r="5830" spans="1:13" ht="12.75" customHeight="1">
      <c r="A5830" s="42"/>
      <c r="B5830" s="50"/>
      <c r="C5830" s="39"/>
      <c r="D5830" s="38"/>
      <c r="E5830" s="40"/>
      <c r="F5830" s="41"/>
      <c r="G5830" s="41"/>
      <c r="H5830" s="41"/>
      <c r="I5830" s="41"/>
      <c r="J5830" s="41"/>
      <c r="K5830" s="41"/>
      <c r="L5830" s="42"/>
      <c r="M5830" s="43"/>
    </row>
    <row r="5831" spans="1:13" ht="12.75" customHeight="1">
      <c r="A5831" s="42"/>
      <c r="B5831" s="50"/>
      <c r="C5831" s="39"/>
      <c r="D5831" s="38"/>
      <c r="E5831" s="40"/>
      <c r="F5831" s="41"/>
      <c r="G5831" s="41"/>
      <c r="H5831" s="41"/>
      <c r="I5831" s="41"/>
      <c r="J5831" s="41"/>
      <c r="K5831" s="41"/>
      <c r="L5831" s="42"/>
      <c r="M5831" s="43"/>
    </row>
    <row r="5832" spans="1:13" ht="12.75" customHeight="1">
      <c r="A5832" s="42"/>
      <c r="B5832" s="50"/>
      <c r="C5832" s="39"/>
      <c r="D5832" s="38"/>
      <c r="E5832" s="40"/>
      <c r="F5832" s="41"/>
      <c r="G5832" s="41"/>
      <c r="H5832" s="41"/>
      <c r="I5832" s="41"/>
      <c r="J5832" s="41"/>
      <c r="K5832" s="41"/>
      <c r="L5832" s="42"/>
      <c r="M5832" s="43"/>
    </row>
    <row r="5833" spans="1:13" ht="12.75" customHeight="1">
      <c r="A5833" s="42"/>
      <c r="B5833" s="50"/>
      <c r="C5833" s="39"/>
      <c r="D5833" s="38"/>
      <c r="E5833" s="40"/>
      <c r="F5833" s="41"/>
      <c r="G5833" s="41"/>
      <c r="H5833" s="41"/>
      <c r="I5833" s="41"/>
      <c r="J5833" s="41"/>
      <c r="K5833" s="41"/>
      <c r="L5833" s="42"/>
      <c r="M5833" s="43"/>
    </row>
    <row r="5834" spans="1:13" ht="12.75" customHeight="1">
      <c r="A5834" s="42"/>
      <c r="B5834" s="50"/>
      <c r="C5834" s="39"/>
      <c r="D5834" s="38"/>
      <c r="E5834" s="40"/>
      <c r="F5834" s="41"/>
      <c r="G5834" s="41"/>
      <c r="H5834" s="41"/>
      <c r="I5834" s="41"/>
      <c r="J5834" s="41"/>
      <c r="K5834" s="41"/>
      <c r="L5834" s="42"/>
      <c r="M5834" s="43"/>
    </row>
    <row r="5835" spans="1:13" ht="12.75" customHeight="1">
      <c r="A5835" s="42"/>
      <c r="B5835" s="50"/>
      <c r="C5835" s="39"/>
      <c r="D5835" s="38"/>
      <c r="E5835" s="40"/>
      <c r="F5835" s="41"/>
      <c r="G5835" s="41"/>
      <c r="H5835" s="41"/>
      <c r="I5835" s="41"/>
      <c r="J5835" s="41"/>
      <c r="K5835" s="41"/>
      <c r="L5835" s="42"/>
      <c r="M5835" s="43"/>
    </row>
    <row r="5836" spans="1:13" ht="12.75" customHeight="1">
      <c r="A5836" s="42"/>
      <c r="B5836" s="50"/>
      <c r="C5836" s="39"/>
      <c r="D5836" s="38"/>
      <c r="E5836" s="40"/>
      <c r="F5836" s="41"/>
      <c r="G5836" s="41"/>
      <c r="H5836" s="41"/>
      <c r="I5836" s="41"/>
      <c r="J5836" s="41"/>
      <c r="K5836" s="41"/>
      <c r="L5836" s="42"/>
      <c r="M5836" s="43"/>
    </row>
    <row r="5837" spans="1:13" ht="12.75" customHeight="1">
      <c r="A5837" s="42"/>
      <c r="B5837" s="50"/>
      <c r="C5837" s="39"/>
      <c r="D5837" s="38"/>
      <c r="E5837" s="40"/>
      <c r="F5837" s="41"/>
      <c r="G5837" s="41"/>
      <c r="H5837" s="41"/>
      <c r="I5837" s="41"/>
      <c r="J5837" s="41"/>
      <c r="K5837" s="41"/>
      <c r="L5837" s="42"/>
      <c r="M5837" s="43"/>
    </row>
    <row r="5838" spans="1:13" ht="12.75" customHeight="1">
      <c r="A5838" s="42"/>
      <c r="B5838" s="50"/>
      <c r="C5838" s="39"/>
      <c r="D5838" s="38"/>
      <c r="E5838" s="40"/>
      <c r="F5838" s="41"/>
      <c r="G5838" s="41"/>
      <c r="H5838" s="41"/>
      <c r="I5838" s="41"/>
      <c r="J5838" s="41"/>
      <c r="K5838" s="41"/>
      <c r="L5838" s="42"/>
      <c r="M5838" s="43"/>
    </row>
    <row r="5839" spans="1:13" ht="12.75" customHeight="1">
      <c r="A5839" s="42"/>
      <c r="B5839" s="50"/>
      <c r="C5839" s="39"/>
      <c r="D5839" s="38"/>
      <c r="E5839" s="40"/>
      <c r="F5839" s="41"/>
      <c r="G5839" s="41"/>
      <c r="H5839" s="41"/>
      <c r="I5839" s="41"/>
      <c r="J5839" s="41"/>
      <c r="K5839" s="41"/>
      <c r="L5839" s="42"/>
      <c r="M5839" s="43"/>
    </row>
    <row r="5840" spans="1:13" ht="12.75" customHeight="1">
      <c r="A5840" s="42"/>
      <c r="B5840" s="50"/>
      <c r="C5840" s="39"/>
      <c r="D5840" s="38"/>
      <c r="E5840" s="40"/>
      <c r="F5840" s="41"/>
      <c r="G5840" s="41"/>
      <c r="H5840" s="41"/>
      <c r="I5840" s="41"/>
      <c r="J5840" s="41"/>
      <c r="K5840" s="41"/>
      <c r="L5840" s="42"/>
      <c r="M5840" s="43"/>
    </row>
    <row r="5841" spans="1:13" ht="12.75" customHeight="1">
      <c r="A5841" s="42"/>
      <c r="B5841" s="50"/>
      <c r="C5841" s="39"/>
      <c r="D5841" s="38"/>
      <c r="E5841" s="40"/>
      <c r="F5841" s="41"/>
      <c r="G5841" s="41"/>
      <c r="H5841" s="41"/>
      <c r="I5841" s="41"/>
      <c r="J5841" s="41"/>
      <c r="K5841" s="41"/>
      <c r="L5841" s="42"/>
      <c r="M5841" s="43"/>
    </row>
    <row r="5842" spans="1:13" ht="12.75" customHeight="1">
      <c r="A5842" s="42"/>
      <c r="B5842" s="50"/>
      <c r="C5842" s="39"/>
      <c r="D5842" s="38"/>
      <c r="E5842" s="40"/>
      <c r="F5842" s="41"/>
      <c r="G5842" s="41"/>
      <c r="H5842" s="41"/>
      <c r="I5842" s="41"/>
      <c r="J5842" s="41"/>
      <c r="K5842" s="41"/>
      <c r="L5842" s="42"/>
      <c r="M5842" s="43"/>
    </row>
    <row r="5843" spans="1:13" ht="12.75" customHeight="1">
      <c r="A5843" s="42"/>
      <c r="B5843" s="50"/>
      <c r="C5843" s="39"/>
      <c r="D5843" s="38"/>
      <c r="E5843" s="40"/>
      <c r="F5843" s="41"/>
      <c r="G5843" s="41"/>
      <c r="H5843" s="41"/>
      <c r="I5843" s="41"/>
      <c r="J5843" s="41"/>
      <c r="K5843" s="41"/>
      <c r="L5843" s="42"/>
      <c r="M5843" s="43"/>
    </row>
    <row r="5844" spans="1:13" ht="12.75" customHeight="1">
      <c r="A5844" s="42"/>
      <c r="B5844" s="50"/>
      <c r="C5844" s="39"/>
      <c r="D5844" s="38"/>
      <c r="E5844" s="40"/>
      <c r="F5844" s="41"/>
      <c r="G5844" s="41"/>
      <c r="H5844" s="41"/>
      <c r="I5844" s="41"/>
      <c r="J5844" s="41"/>
      <c r="K5844" s="41"/>
      <c r="L5844" s="42"/>
      <c r="M5844" s="43"/>
    </row>
    <row r="5845" spans="1:13" ht="12.75" customHeight="1">
      <c r="A5845" s="42"/>
      <c r="B5845" s="50"/>
      <c r="C5845" s="39"/>
      <c r="D5845" s="38"/>
      <c r="E5845" s="40"/>
      <c r="F5845" s="41"/>
      <c r="G5845" s="41"/>
      <c r="H5845" s="41"/>
      <c r="I5845" s="41"/>
      <c r="J5845" s="41"/>
      <c r="K5845" s="41"/>
      <c r="L5845" s="42"/>
      <c r="M5845" s="43"/>
    </row>
    <row r="5846" spans="1:13" ht="12.75" customHeight="1">
      <c r="A5846" s="42"/>
      <c r="B5846" s="50"/>
      <c r="C5846" s="39"/>
      <c r="D5846" s="38"/>
      <c r="E5846" s="49"/>
      <c r="F5846" s="41"/>
      <c r="G5846" s="41"/>
      <c r="H5846" s="41"/>
      <c r="I5846" s="41"/>
      <c r="J5846" s="41"/>
      <c r="K5846" s="41"/>
      <c r="L5846" s="42"/>
      <c r="M5846" s="43"/>
    </row>
    <row r="5847" spans="1:13" ht="12.75" customHeight="1">
      <c r="A5847" s="42"/>
      <c r="B5847" s="50"/>
      <c r="C5847" s="39"/>
      <c r="D5847" s="38"/>
      <c r="E5847" s="40"/>
      <c r="F5847" s="41"/>
      <c r="G5847" s="41"/>
      <c r="H5847" s="41"/>
      <c r="I5847" s="41"/>
      <c r="J5847" s="41"/>
      <c r="K5847" s="41"/>
      <c r="L5847" s="42"/>
      <c r="M5847" s="43"/>
    </row>
    <row r="5848" spans="1:13" ht="12.75" customHeight="1">
      <c r="A5848" s="42"/>
      <c r="B5848" s="50"/>
      <c r="C5848" s="39"/>
      <c r="D5848" s="38"/>
      <c r="E5848" s="40"/>
      <c r="F5848" s="41"/>
      <c r="G5848" s="41"/>
      <c r="H5848" s="41"/>
      <c r="I5848" s="41"/>
      <c r="J5848" s="41"/>
      <c r="K5848" s="41"/>
      <c r="L5848" s="42"/>
      <c r="M5848" s="43"/>
    </row>
    <row r="5849" spans="1:13" ht="12.75" customHeight="1">
      <c r="A5849" s="42"/>
      <c r="B5849" s="50"/>
      <c r="C5849" s="39"/>
      <c r="D5849" s="38"/>
      <c r="E5849" s="40"/>
      <c r="F5849" s="41"/>
      <c r="G5849" s="41"/>
      <c r="H5849" s="41"/>
      <c r="I5849" s="41"/>
      <c r="J5849" s="41"/>
      <c r="K5849" s="41"/>
      <c r="L5849" s="42"/>
      <c r="M5849" s="43"/>
    </row>
    <row r="5850" spans="1:13" ht="12.75" customHeight="1">
      <c r="A5850" s="42"/>
      <c r="B5850" s="50"/>
      <c r="C5850" s="39"/>
      <c r="D5850" s="38"/>
      <c r="E5850" s="40"/>
      <c r="F5850" s="41"/>
      <c r="G5850" s="41"/>
      <c r="H5850" s="41"/>
      <c r="I5850" s="41"/>
      <c r="J5850" s="41"/>
      <c r="K5850" s="41"/>
      <c r="L5850" s="42"/>
      <c r="M5850" s="43"/>
    </row>
    <row r="5851" spans="1:13" ht="12.75" customHeight="1">
      <c r="A5851" s="42"/>
      <c r="B5851" s="50"/>
      <c r="C5851" s="39"/>
      <c r="D5851" s="38"/>
      <c r="E5851" s="40"/>
      <c r="F5851" s="41"/>
      <c r="G5851" s="41"/>
      <c r="H5851" s="41"/>
      <c r="I5851" s="41"/>
      <c r="J5851" s="41"/>
      <c r="K5851" s="41"/>
      <c r="L5851" s="42"/>
      <c r="M5851" s="43"/>
    </row>
    <row r="5852" spans="1:13" ht="12.75" customHeight="1">
      <c r="A5852" s="42"/>
      <c r="B5852" s="50"/>
      <c r="C5852" s="39"/>
      <c r="D5852" s="38"/>
      <c r="E5852" s="40"/>
      <c r="F5852" s="41"/>
      <c r="G5852" s="41"/>
      <c r="H5852" s="41"/>
      <c r="I5852" s="41"/>
      <c r="J5852" s="41"/>
      <c r="K5852" s="41"/>
      <c r="L5852" s="42"/>
      <c r="M5852" s="43"/>
    </row>
    <row r="5853" spans="1:13" ht="12.75" customHeight="1">
      <c r="A5853" s="42"/>
      <c r="B5853" s="50"/>
      <c r="C5853" s="39"/>
      <c r="D5853" s="38"/>
      <c r="E5853" s="40"/>
      <c r="F5853" s="41"/>
      <c r="G5853" s="41"/>
      <c r="H5853" s="41"/>
      <c r="I5853" s="41"/>
      <c r="J5853" s="41"/>
      <c r="K5853" s="41"/>
      <c r="L5853" s="42"/>
      <c r="M5853" s="43"/>
    </row>
    <row r="5854" spans="1:13" ht="12.75" customHeight="1">
      <c r="A5854" s="42"/>
      <c r="B5854" s="50"/>
      <c r="C5854" s="39"/>
      <c r="D5854" s="38"/>
      <c r="E5854" s="40"/>
      <c r="F5854" s="41"/>
      <c r="G5854" s="41"/>
      <c r="H5854" s="41"/>
      <c r="I5854" s="41"/>
      <c r="J5854" s="41"/>
      <c r="K5854" s="41"/>
      <c r="L5854" s="42"/>
      <c r="M5854" s="43"/>
    </row>
    <row r="5855" spans="1:13" ht="12.75" customHeight="1">
      <c r="A5855" s="42"/>
      <c r="B5855" s="50"/>
      <c r="C5855" s="39"/>
      <c r="D5855" s="38"/>
      <c r="E5855" s="40"/>
      <c r="F5855" s="41"/>
      <c r="G5855" s="41"/>
      <c r="H5855" s="41"/>
      <c r="I5855" s="41"/>
      <c r="J5855" s="41"/>
      <c r="K5855" s="41"/>
      <c r="L5855" s="42"/>
      <c r="M5855" s="43"/>
    </row>
    <row r="5856" spans="1:13" ht="12.75" customHeight="1">
      <c r="A5856" s="42"/>
      <c r="B5856" s="50"/>
      <c r="C5856" s="39"/>
      <c r="D5856" s="38"/>
      <c r="E5856" s="40"/>
      <c r="F5856" s="41"/>
      <c r="G5856" s="41"/>
      <c r="H5856" s="41"/>
      <c r="I5856" s="41"/>
      <c r="J5856" s="41"/>
      <c r="K5856" s="41"/>
      <c r="L5856" s="42"/>
      <c r="M5856" s="43"/>
    </row>
    <row r="5857" spans="1:13" ht="12.75" customHeight="1">
      <c r="A5857" s="42"/>
      <c r="B5857" s="50"/>
      <c r="C5857" s="39"/>
      <c r="D5857" s="38"/>
      <c r="E5857" s="40"/>
      <c r="F5857" s="41"/>
      <c r="G5857" s="41"/>
      <c r="H5857" s="41"/>
      <c r="I5857" s="41"/>
      <c r="J5857" s="41"/>
      <c r="K5857" s="41"/>
      <c r="L5857" s="42"/>
      <c r="M5857" s="43"/>
    </row>
    <row r="5858" spans="1:13" ht="12.75" customHeight="1">
      <c r="A5858" s="42"/>
      <c r="B5858" s="50"/>
      <c r="C5858" s="39"/>
      <c r="D5858" s="38"/>
      <c r="E5858" s="40"/>
      <c r="F5858" s="41"/>
      <c r="G5858" s="41"/>
      <c r="H5858" s="41"/>
      <c r="I5858" s="41"/>
      <c r="J5858" s="41"/>
      <c r="K5858" s="41"/>
      <c r="L5858" s="42"/>
      <c r="M5858" s="43"/>
    </row>
    <row r="5859" spans="1:13" ht="12.75" customHeight="1">
      <c r="A5859" s="42"/>
      <c r="B5859" s="50"/>
      <c r="C5859" s="39"/>
      <c r="D5859" s="38"/>
      <c r="E5859" s="40"/>
      <c r="F5859" s="41"/>
      <c r="G5859" s="41"/>
      <c r="H5859" s="41"/>
      <c r="I5859" s="41"/>
      <c r="J5859" s="41"/>
      <c r="K5859" s="41"/>
      <c r="L5859" s="42"/>
      <c r="M5859" s="43"/>
    </row>
    <row r="5860" spans="1:13" ht="12.75" customHeight="1">
      <c r="A5860" s="42"/>
      <c r="B5860" s="50"/>
      <c r="C5860" s="39"/>
      <c r="D5860" s="38"/>
      <c r="E5860" s="40"/>
      <c r="F5860" s="41"/>
      <c r="G5860" s="41"/>
      <c r="H5860" s="41"/>
      <c r="I5860" s="41"/>
      <c r="J5860" s="41"/>
      <c r="K5860" s="41"/>
      <c r="L5860" s="42"/>
      <c r="M5860" s="43"/>
    </row>
    <row r="5861" spans="1:13" ht="12.75" customHeight="1">
      <c r="A5861" s="42"/>
      <c r="B5861" s="50"/>
      <c r="C5861" s="39"/>
      <c r="D5861" s="38"/>
      <c r="E5861" s="40"/>
      <c r="F5861" s="41"/>
      <c r="G5861" s="41"/>
      <c r="H5861" s="41"/>
      <c r="I5861" s="41"/>
      <c r="J5861" s="41"/>
      <c r="K5861" s="41"/>
      <c r="L5861" s="42"/>
      <c r="M5861" s="43"/>
    </row>
    <row r="5862" spans="1:13" ht="12.75" customHeight="1">
      <c r="A5862" s="42"/>
      <c r="B5862" s="50"/>
      <c r="C5862" s="39"/>
      <c r="D5862" s="38"/>
      <c r="E5862" s="40"/>
      <c r="F5862" s="41"/>
      <c r="G5862" s="41"/>
      <c r="H5862" s="41"/>
      <c r="I5862" s="41"/>
      <c r="J5862" s="41"/>
      <c r="K5862" s="41"/>
      <c r="L5862" s="42"/>
      <c r="M5862" s="43"/>
    </row>
    <row r="5863" spans="1:13" ht="12.75" customHeight="1">
      <c r="A5863" s="42"/>
      <c r="B5863" s="50"/>
      <c r="C5863" s="39"/>
      <c r="D5863" s="38"/>
      <c r="E5863" s="40"/>
      <c r="F5863" s="41"/>
      <c r="G5863" s="41"/>
      <c r="H5863" s="41"/>
      <c r="I5863" s="41"/>
      <c r="J5863" s="41"/>
      <c r="K5863" s="41"/>
      <c r="L5863" s="42"/>
      <c r="M5863" s="43"/>
    </row>
    <row r="5864" spans="1:13" ht="12.75" customHeight="1">
      <c r="A5864" s="42"/>
      <c r="B5864" s="50"/>
      <c r="C5864" s="39"/>
      <c r="D5864" s="38"/>
      <c r="E5864" s="40"/>
      <c r="F5864" s="41"/>
      <c r="G5864" s="41"/>
      <c r="H5864" s="41"/>
      <c r="I5864" s="41"/>
      <c r="J5864" s="41"/>
      <c r="K5864" s="41"/>
      <c r="L5864" s="42"/>
      <c r="M5864" s="43"/>
    </row>
    <row r="5865" spans="1:13" ht="12.75" customHeight="1">
      <c r="A5865" s="42"/>
      <c r="B5865" s="50"/>
      <c r="C5865" s="39"/>
      <c r="D5865" s="38"/>
      <c r="E5865" s="40"/>
      <c r="F5865" s="41"/>
      <c r="G5865" s="41"/>
      <c r="H5865" s="41"/>
      <c r="I5865" s="41"/>
      <c r="J5865" s="41"/>
      <c r="K5865" s="41"/>
      <c r="L5865" s="42"/>
      <c r="M5865" s="43"/>
    </row>
    <row r="5866" spans="1:13" ht="12.75" customHeight="1">
      <c r="A5866" s="42"/>
      <c r="B5866" s="50"/>
      <c r="C5866" s="39"/>
      <c r="D5866" s="38"/>
      <c r="E5866" s="40"/>
      <c r="F5866" s="41"/>
      <c r="G5866" s="41"/>
      <c r="H5866" s="41"/>
      <c r="I5866" s="41"/>
      <c r="J5866" s="41"/>
      <c r="K5866" s="41"/>
      <c r="L5866" s="42"/>
      <c r="M5866" s="43"/>
    </row>
    <row r="5867" spans="1:13" ht="12.75" customHeight="1">
      <c r="A5867" s="42"/>
      <c r="B5867" s="50"/>
      <c r="C5867" s="39"/>
      <c r="D5867" s="38"/>
      <c r="E5867" s="49"/>
      <c r="F5867" s="41"/>
      <c r="G5867" s="41"/>
      <c r="H5867" s="41"/>
      <c r="I5867" s="41"/>
      <c r="J5867" s="41"/>
      <c r="K5867" s="41"/>
      <c r="L5867" s="42"/>
      <c r="M5867" s="43"/>
    </row>
    <row r="5868" spans="1:13" ht="12.75" customHeight="1">
      <c r="A5868" s="42"/>
      <c r="B5868" s="50"/>
      <c r="C5868" s="39"/>
      <c r="D5868" s="38"/>
      <c r="E5868" s="40"/>
      <c r="F5868" s="41"/>
      <c r="G5868" s="41"/>
      <c r="H5868" s="41"/>
      <c r="I5868" s="41"/>
      <c r="J5868" s="41"/>
      <c r="K5868" s="41"/>
      <c r="L5868" s="42"/>
      <c r="M5868" s="43"/>
    </row>
    <row r="5869" spans="1:13" ht="12.75" customHeight="1">
      <c r="A5869" s="42"/>
      <c r="B5869" s="50"/>
      <c r="C5869" s="39"/>
      <c r="D5869" s="38"/>
      <c r="E5869" s="40"/>
      <c r="F5869" s="41"/>
      <c r="G5869" s="41"/>
      <c r="H5869" s="41"/>
      <c r="I5869" s="41"/>
      <c r="J5869" s="41"/>
      <c r="K5869" s="41"/>
      <c r="L5869" s="42"/>
      <c r="M5869" s="43"/>
    </row>
    <row r="5870" spans="1:13" ht="12.75" customHeight="1">
      <c r="A5870" s="42"/>
      <c r="B5870" s="50"/>
      <c r="C5870" s="39"/>
      <c r="D5870" s="38"/>
      <c r="E5870" s="40"/>
      <c r="F5870" s="41"/>
      <c r="G5870" s="41"/>
      <c r="H5870" s="41"/>
      <c r="I5870" s="41"/>
      <c r="J5870" s="41"/>
      <c r="K5870" s="41"/>
      <c r="L5870" s="42"/>
      <c r="M5870" s="43"/>
    </row>
    <row r="5871" spans="1:13" ht="12.75" customHeight="1">
      <c r="A5871" s="42"/>
      <c r="B5871" s="50"/>
      <c r="C5871" s="39"/>
      <c r="D5871" s="38"/>
      <c r="E5871" s="40"/>
      <c r="F5871" s="41"/>
      <c r="G5871" s="41"/>
      <c r="H5871" s="41"/>
      <c r="I5871" s="41"/>
      <c r="J5871" s="41"/>
      <c r="K5871" s="41"/>
      <c r="L5871" s="42"/>
      <c r="M5871" s="43"/>
    </row>
    <row r="5872" spans="1:13" ht="12.75" customHeight="1">
      <c r="A5872" s="42"/>
      <c r="B5872" s="50"/>
      <c r="C5872" s="39"/>
      <c r="D5872" s="38"/>
      <c r="E5872" s="40"/>
      <c r="F5872" s="41"/>
      <c r="G5872" s="41"/>
      <c r="H5872" s="41"/>
      <c r="I5872" s="41"/>
      <c r="J5872" s="41"/>
      <c r="K5872" s="41"/>
      <c r="L5872" s="42"/>
      <c r="M5872" s="43"/>
    </row>
    <row r="5873" spans="1:13" ht="12.75" customHeight="1">
      <c r="A5873" s="42"/>
      <c r="B5873" s="50"/>
      <c r="C5873" s="39"/>
      <c r="D5873" s="38"/>
      <c r="E5873" s="40"/>
      <c r="F5873" s="41"/>
      <c r="G5873" s="41"/>
      <c r="H5873" s="41"/>
      <c r="I5873" s="41"/>
      <c r="J5873" s="41"/>
      <c r="K5873" s="41"/>
      <c r="L5873" s="42"/>
      <c r="M5873" s="43"/>
    </row>
    <row r="5874" spans="1:13" ht="12.75" customHeight="1">
      <c r="A5874" s="42"/>
      <c r="B5874" s="50"/>
      <c r="C5874" s="39"/>
      <c r="D5874" s="38"/>
      <c r="E5874" s="40"/>
      <c r="F5874" s="41"/>
      <c r="G5874" s="41"/>
      <c r="H5874" s="41"/>
      <c r="I5874" s="41"/>
      <c r="J5874" s="41"/>
      <c r="K5874" s="41"/>
      <c r="L5874" s="42"/>
      <c r="M5874" s="43"/>
    </row>
    <row r="5875" spans="1:13" ht="12.75" customHeight="1">
      <c r="A5875" s="42"/>
      <c r="B5875" s="50"/>
      <c r="C5875" s="39"/>
      <c r="D5875" s="38"/>
      <c r="E5875" s="40"/>
      <c r="F5875" s="41"/>
      <c r="G5875" s="41"/>
      <c r="H5875" s="41"/>
      <c r="I5875" s="41"/>
      <c r="J5875" s="41"/>
      <c r="K5875" s="41"/>
      <c r="L5875" s="42"/>
      <c r="M5875" s="43"/>
    </row>
    <row r="5876" spans="1:13" ht="12.75" customHeight="1">
      <c r="A5876" s="42"/>
      <c r="B5876" s="50"/>
      <c r="C5876" s="39"/>
      <c r="D5876" s="38"/>
      <c r="E5876" s="40"/>
      <c r="F5876" s="41"/>
      <c r="G5876" s="41"/>
      <c r="H5876" s="41"/>
      <c r="I5876" s="41"/>
      <c r="J5876" s="41"/>
      <c r="K5876" s="41"/>
      <c r="L5876" s="42"/>
      <c r="M5876" s="43"/>
    </row>
    <row r="5877" spans="1:13" ht="12.75" customHeight="1">
      <c r="A5877" s="42"/>
      <c r="B5877" s="50"/>
      <c r="C5877" s="39"/>
      <c r="D5877" s="38"/>
      <c r="E5877" s="40"/>
      <c r="F5877" s="41"/>
      <c r="G5877" s="41"/>
      <c r="H5877" s="41"/>
      <c r="I5877" s="41"/>
      <c r="J5877" s="41"/>
      <c r="K5877" s="41"/>
      <c r="L5877" s="42"/>
      <c r="M5877" s="43"/>
    </row>
    <row r="5878" spans="1:13" ht="12.75" customHeight="1">
      <c r="A5878" s="42"/>
      <c r="B5878" s="50"/>
      <c r="C5878" s="39"/>
      <c r="D5878" s="38"/>
      <c r="E5878" s="40"/>
      <c r="F5878" s="41"/>
      <c r="G5878" s="41"/>
      <c r="H5878" s="41"/>
      <c r="I5878" s="41"/>
      <c r="J5878" s="41"/>
      <c r="K5878" s="41"/>
      <c r="L5878" s="42"/>
      <c r="M5878" s="43"/>
    </row>
    <row r="5879" spans="1:13" ht="12.75" customHeight="1">
      <c r="A5879" s="42"/>
      <c r="B5879" s="50"/>
      <c r="C5879" s="39"/>
      <c r="D5879" s="38"/>
      <c r="E5879" s="40"/>
      <c r="F5879" s="41"/>
      <c r="G5879" s="41"/>
      <c r="H5879" s="41"/>
      <c r="I5879" s="41"/>
      <c r="J5879" s="41"/>
      <c r="K5879" s="41"/>
      <c r="L5879" s="42"/>
      <c r="M5879" s="43"/>
    </row>
    <row r="5880" spans="1:13" ht="12.75" customHeight="1">
      <c r="A5880" s="42"/>
      <c r="B5880" s="50"/>
      <c r="C5880" s="39"/>
      <c r="D5880" s="38"/>
      <c r="E5880" s="40"/>
      <c r="F5880" s="41"/>
      <c r="G5880" s="41"/>
      <c r="H5880" s="41"/>
      <c r="I5880" s="41"/>
      <c r="J5880" s="41"/>
      <c r="K5880" s="41"/>
      <c r="L5880" s="42"/>
      <c r="M5880" s="43"/>
    </row>
    <row r="5881" spans="1:13" ht="12.75" customHeight="1">
      <c r="A5881" s="42"/>
      <c r="B5881" s="50"/>
      <c r="C5881" s="39"/>
      <c r="D5881" s="38"/>
      <c r="E5881" s="40"/>
      <c r="F5881" s="41"/>
      <c r="G5881" s="41"/>
      <c r="H5881" s="41"/>
      <c r="I5881" s="41"/>
      <c r="J5881" s="41"/>
      <c r="K5881" s="41"/>
      <c r="L5881" s="42"/>
      <c r="M5881" s="43"/>
    </row>
    <row r="5882" spans="1:13" ht="12.75" customHeight="1">
      <c r="A5882" s="42"/>
      <c r="B5882" s="50"/>
      <c r="C5882" s="39"/>
      <c r="D5882" s="38"/>
      <c r="E5882" s="40"/>
      <c r="F5882" s="41"/>
      <c r="G5882" s="41"/>
      <c r="H5882" s="41"/>
      <c r="I5882" s="41"/>
      <c r="J5882" s="41"/>
      <c r="K5882" s="41"/>
      <c r="L5882" s="42"/>
      <c r="M5882" s="43"/>
    </row>
    <row r="5883" spans="1:13" ht="12.75" customHeight="1">
      <c r="A5883" s="42"/>
      <c r="B5883" s="50"/>
      <c r="C5883" s="39"/>
      <c r="D5883" s="38"/>
      <c r="E5883" s="40"/>
      <c r="F5883" s="41"/>
      <c r="G5883" s="41"/>
      <c r="H5883" s="41"/>
      <c r="I5883" s="41"/>
      <c r="J5883" s="41"/>
      <c r="K5883" s="41"/>
      <c r="L5883" s="42"/>
      <c r="M5883" s="43"/>
    </row>
    <row r="5884" spans="1:13" ht="12.75" customHeight="1">
      <c r="A5884" s="42"/>
      <c r="B5884" s="50"/>
      <c r="C5884" s="39"/>
      <c r="D5884" s="38"/>
      <c r="E5884" s="40"/>
      <c r="F5884" s="41"/>
      <c r="G5884" s="41"/>
      <c r="H5884" s="41"/>
      <c r="I5884" s="41"/>
      <c r="J5884" s="41"/>
      <c r="K5884" s="41"/>
      <c r="L5884" s="42"/>
      <c r="M5884" s="43"/>
    </row>
    <row r="5885" spans="1:13" ht="12.75" customHeight="1">
      <c r="A5885" s="42"/>
      <c r="B5885" s="50"/>
      <c r="C5885" s="39"/>
      <c r="D5885" s="38"/>
      <c r="E5885" s="40"/>
      <c r="F5885" s="41"/>
      <c r="G5885" s="41"/>
      <c r="H5885" s="41"/>
      <c r="I5885" s="41"/>
      <c r="J5885" s="41"/>
      <c r="K5885" s="41"/>
      <c r="L5885" s="42"/>
      <c r="M5885" s="43"/>
    </row>
    <row r="5886" spans="1:13" ht="12.75" customHeight="1">
      <c r="A5886" s="42"/>
      <c r="B5886" s="50"/>
      <c r="C5886" s="39"/>
      <c r="D5886" s="38"/>
      <c r="E5886" s="40"/>
      <c r="F5886" s="41"/>
      <c r="G5886" s="41"/>
      <c r="H5886" s="41"/>
      <c r="I5886" s="41"/>
      <c r="J5886" s="41"/>
      <c r="K5886" s="41"/>
      <c r="L5886" s="42"/>
      <c r="M5886" s="43"/>
    </row>
    <row r="5887" spans="1:13" ht="12.75" customHeight="1">
      <c r="A5887" s="42"/>
      <c r="B5887" s="50"/>
      <c r="C5887" s="39"/>
      <c r="D5887" s="38"/>
      <c r="E5887" s="40"/>
      <c r="F5887" s="41"/>
      <c r="G5887" s="41"/>
      <c r="H5887" s="41"/>
      <c r="I5887" s="41"/>
      <c r="J5887" s="41"/>
      <c r="K5887" s="41"/>
      <c r="L5887" s="42"/>
      <c r="M5887" s="43"/>
    </row>
    <row r="5888" spans="1:13" ht="12.75" customHeight="1">
      <c r="A5888" s="42"/>
      <c r="B5888" s="50"/>
      <c r="C5888" s="39"/>
      <c r="D5888" s="38"/>
      <c r="E5888" s="49"/>
      <c r="F5888" s="41"/>
      <c r="G5888" s="41"/>
      <c r="H5888" s="41"/>
      <c r="I5888" s="41"/>
      <c r="J5888" s="41"/>
      <c r="K5888" s="41"/>
      <c r="L5888" s="42"/>
      <c r="M5888" s="43"/>
    </row>
    <row r="5889" spans="1:13" ht="12.75" customHeight="1">
      <c r="A5889" s="42"/>
      <c r="B5889" s="50"/>
      <c r="C5889" s="39"/>
      <c r="D5889" s="38"/>
      <c r="E5889" s="40"/>
      <c r="F5889" s="41"/>
      <c r="G5889" s="41"/>
      <c r="H5889" s="41"/>
      <c r="I5889" s="41"/>
      <c r="J5889" s="41"/>
      <c r="K5889" s="41"/>
      <c r="L5889" s="42"/>
      <c r="M5889" s="43"/>
    </row>
    <row r="5890" spans="1:13" ht="12.75" customHeight="1">
      <c r="A5890" s="42"/>
      <c r="B5890" s="50"/>
      <c r="C5890" s="39"/>
      <c r="D5890" s="38"/>
      <c r="E5890" s="40"/>
      <c r="F5890" s="41"/>
      <c r="G5890" s="41"/>
      <c r="H5890" s="41"/>
      <c r="I5890" s="41"/>
      <c r="J5890" s="41"/>
      <c r="K5890" s="41"/>
      <c r="L5890" s="42"/>
      <c r="M5890" s="43"/>
    </row>
    <row r="5891" spans="1:13" ht="12.75" customHeight="1">
      <c r="A5891" s="42"/>
      <c r="B5891" s="50"/>
      <c r="C5891" s="39"/>
      <c r="D5891" s="38"/>
      <c r="E5891" s="40"/>
      <c r="F5891" s="41"/>
      <c r="G5891" s="41"/>
      <c r="H5891" s="41"/>
      <c r="I5891" s="41"/>
      <c r="J5891" s="41"/>
      <c r="K5891" s="41"/>
      <c r="L5891" s="42"/>
      <c r="M5891" s="43"/>
    </row>
    <row r="5892" spans="1:13" ht="12.75" customHeight="1">
      <c r="A5892" s="42"/>
      <c r="B5892" s="50"/>
      <c r="C5892" s="39"/>
      <c r="D5892" s="38"/>
      <c r="E5892" s="40"/>
      <c r="F5892" s="41"/>
      <c r="G5892" s="41"/>
      <c r="H5892" s="41"/>
      <c r="I5892" s="41"/>
      <c r="J5892" s="41"/>
      <c r="K5892" s="41"/>
      <c r="L5892" s="42"/>
      <c r="M5892" s="43"/>
    </row>
    <row r="5893" spans="1:13" ht="12.75" customHeight="1">
      <c r="A5893" s="42"/>
      <c r="B5893" s="50"/>
      <c r="C5893" s="39"/>
      <c r="D5893" s="38"/>
      <c r="E5893" s="40"/>
      <c r="F5893" s="41"/>
      <c r="G5893" s="41"/>
      <c r="H5893" s="41"/>
      <c r="I5893" s="41"/>
      <c r="J5893" s="41"/>
      <c r="K5893" s="41"/>
      <c r="L5893" s="42"/>
      <c r="M5893" s="43"/>
    </row>
    <row r="5894" spans="1:13" ht="12.75" customHeight="1">
      <c r="A5894" s="42"/>
      <c r="B5894" s="50"/>
      <c r="C5894" s="39"/>
      <c r="D5894" s="38"/>
      <c r="E5894" s="40"/>
      <c r="F5894" s="41"/>
      <c r="G5894" s="41"/>
      <c r="H5894" s="41"/>
      <c r="I5894" s="41"/>
      <c r="J5894" s="41"/>
      <c r="K5894" s="41"/>
      <c r="L5894" s="42"/>
      <c r="M5894" s="43"/>
    </row>
    <row r="5895" spans="1:13" ht="12.75" customHeight="1">
      <c r="A5895" s="42"/>
      <c r="B5895" s="50"/>
      <c r="C5895" s="39"/>
      <c r="D5895" s="38"/>
      <c r="E5895" s="40"/>
      <c r="F5895" s="41"/>
      <c r="G5895" s="41"/>
      <c r="H5895" s="41"/>
      <c r="I5895" s="41"/>
      <c r="J5895" s="41"/>
      <c r="K5895" s="41"/>
      <c r="L5895" s="42"/>
      <c r="M5895" s="43"/>
    </row>
    <row r="5896" spans="1:13" ht="12.75" customHeight="1">
      <c r="A5896" s="42"/>
      <c r="B5896" s="50"/>
      <c r="C5896" s="39"/>
      <c r="D5896" s="38"/>
      <c r="E5896" s="40"/>
      <c r="F5896" s="41"/>
      <c r="G5896" s="41"/>
      <c r="H5896" s="41"/>
      <c r="I5896" s="41"/>
      <c r="J5896" s="41"/>
      <c r="K5896" s="41"/>
      <c r="L5896" s="42"/>
      <c r="M5896" s="43"/>
    </row>
    <row r="5897" spans="1:13" ht="12.75" customHeight="1">
      <c r="A5897" s="42"/>
      <c r="B5897" s="50"/>
      <c r="C5897" s="39"/>
      <c r="D5897" s="38"/>
      <c r="E5897" s="40"/>
      <c r="F5897" s="41"/>
      <c r="G5897" s="41"/>
      <c r="H5897" s="41"/>
      <c r="I5897" s="41"/>
      <c r="J5897" s="41"/>
      <c r="K5897" s="41"/>
      <c r="L5897" s="42"/>
      <c r="M5897" s="43"/>
    </row>
    <row r="5898" spans="1:13" ht="12.75" customHeight="1">
      <c r="A5898" s="42"/>
      <c r="B5898" s="50"/>
      <c r="C5898" s="39"/>
      <c r="D5898" s="38"/>
      <c r="E5898" s="40"/>
      <c r="F5898" s="41"/>
      <c r="G5898" s="41"/>
      <c r="H5898" s="41"/>
      <c r="I5898" s="41"/>
      <c r="J5898" s="41"/>
      <c r="K5898" s="41"/>
      <c r="L5898" s="42"/>
      <c r="M5898" s="43"/>
    </row>
    <row r="5899" spans="1:13" ht="12.75" customHeight="1">
      <c r="A5899" s="42"/>
      <c r="B5899" s="50"/>
      <c r="C5899" s="39"/>
      <c r="D5899" s="38"/>
      <c r="E5899" s="40"/>
      <c r="F5899" s="41"/>
      <c r="G5899" s="41"/>
      <c r="H5899" s="41"/>
      <c r="I5899" s="41"/>
      <c r="J5899" s="41"/>
      <c r="K5899" s="41"/>
      <c r="L5899" s="42"/>
      <c r="M5899" s="43"/>
    </row>
    <row r="5900" spans="1:13" ht="12.75" customHeight="1">
      <c r="A5900" s="42"/>
      <c r="B5900" s="50"/>
      <c r="C5900" s="39"/>
      <c r="D5900" s="38"/>
      <c r="E5900" s="40"/>
      <c r="F5900" s="41"/>
      <c r="G5900" s="41"/>
      <c r="H5900" s="41"/>
      <c r="I5900" s="41"/>
      <c r="J5900" s="41"/>
      <c r="K5900" s="41"/>
      <c r="L5900" s="42"/>
      <c r="M5900" s="43"/>
    </row>
    <row r="5901" spans="1:13" ht="12.75" customHeight="1">
      <c r="A5901" s="42"/>
      <c r="B5901" s="50"/>
      <c r="C5901" s="39"/>
      <c r="D5901" s="38"/>
      <c r="E5901" s="40"/>
      <c r="F5901" s="41"/>
      <c r="G5901" s="41"/>
      <c r="H5901" s="41"/>
      <c r="I5901" s="41"/>
      <c r="J5901" s="41"/>
      <c r="K5901" s="41"/>
      <c r="L5901" s="42"/>
      <c r="M5901" s="43"/>
    </row>
    <row r="5902" spans="1:13" ht="12.75" customHeight="1">
      <c r="A5902" s="42"/>
      <c r="B5902" s="50"/>
      <c r="C5902" s="39"/>
      <c r="D5902" s="38"/>
      <c r="E5902" s="40"/>
      <c r="F5902" s="41"/>
      <c r="G5902" s="41"/>
      <c r="H5902" s="41"/>
      <c r="I5902" s="41"/>
      <c r="J5902" s="41"/>
      <c r="K5902" s="41"/>
      <c r="L5902" s="42"/>
      <c r="M5902" s="43"/>
    </row>
    <row r="5903" spans="1:13" ht="12.75" customHeight="1">
      <c r="A5903" s="42"/>
      <c r="B5903" s="50"/>
      <c r="C5903" s="39"/>
      <c r="D5903" s="38"/>
      <c r="E5903" s="40"/>
      <c r="F5903" s="41"/>
      <c r="G5903" s="41"/>
      <c r="H5903" s="41"/>
      <c r="I5903" s="41"/>
      <c r="J5903" s="41"/>
      <c r="K5903" s="41"/>
      <c r="L5903" s="42"/>
      <c r="M5903" s="43"/>
    </row>
    <row r="5904" spans="1:13" ht="12.75" customHeight="1">
      <c r="A5904" s="42"/>
      <c r="B5904" s="50"/>
      <c r="C5904" s="39"/>
      <c r="D5904" s="38"/>
      <c r="E5904" s="40"/>
      <c r="F5904" s="41"/>
      <c r="G5904" s="41"/>
      <c r="H5904" s="41"/>
      <c r="I5904" s="41"/>
      <c r="J5904" s="41"/>
      <c r="K5904" s="41"/>
      <c r="L5904" s="42"/>
      <c r="M5904" s="43"/>
    </row>
    <row r="5905" spans="1:13" ht="12.75" customHeight="1">
      <c r="A5905" s="42"/>
      <c r="B5905" s="50"/>
      <c r="C5905" s="39"/>
      <c r="D5905" s="38"/>
      <c r="E5905" s="40"/>
      <c r="F5905" s="41"/>
      <c r="G5905" s="41"/>
      <c r="H5905" s="41"/>
      <c r="I5905" s="41"/>
      <c r="J5905" s="41"/>
      <c r="K5905" s="41"/>
      <c r="L5905" s="42"/>
      <c r="M5905" s="43"/>
    </row>
    <row r="5906" spans="1:13" ht="12.75" customHeight="1">
      <c r="A5906" s="42"/>
      <c r="B5906" s="50"/>
      <c r="C5906" s="39"/>
      <c r="D5906" s="38"/>
      <c r="E5906" s="40"/>
      <c r="F5906" s="41"/>
      <c r="G5906" s="41"/>
      <c r="H5906" s="41"/>
      <c r="I5906" s="41"/>
      <c r="J5906" s="41"/>
      <c r="K5906" s="41"/>
      <c r="L5906" s="42"/>
      <c r="M5906" s="43"/>
    </row>
    <row r="5907" spans="1:13" ht="12.75" customHeight="1">
      <c r="A5907" s="42"/>
      <c r="B5907" s="50"/>
      <c r="C5907" s="39"/>
      <c r="D5907" s="38"/>
      <c r="E5907" s="40"/>
      <c r="F5907" s="41"/>
      <c r="G5907" s="41"/>
      <c r="H5907" s="41"/>
      <c r="I5907" s="41"/>
      <c r="J5907" s="41"/>
      <c r="K5907" s="41"/>
      <c r="L5907" s="42"/>
      <c r="M5907" s="43"/>
    </row>
    <row r="5908" spans="1:13" ht="12.75" customHeight="1">
      <c r="A5908" s="42"/>
      <c r="B5908" s="50"/>
      <c r="C5908" s="39"/>
      <c r="D5908" s="38"/>
      <c r="E5908" s="40"/>
      <c r="F5908" s="41"/>
      <c r="G5908" s="41"/>
      <c r="H5908" s="41"/>
      <c r="I5908" s="41"/>
      <c r="J5908" s="41"/>
      <c r="K5908" s="41"/>
      <c r="L5908" s="42"/>
      <c r="M5908" s="43"/>
    </row>
    <row r="5909" spans="1:13" ht="12.75" customHeight="1">
      <c r="A5909" s="42"/>
      <c r="B5909" s="50"/>
      <c r="C5909" s="39"/>
      <c r="D5909" s="38"/>
      <c r="E5909" s="49"/>
      <c r="F5909" s="41"/>
      <c r="G5909" s="41"/>
      <c r="H5909" s="41"/>
      <c r="I5909" s="41"/>
      <c r="J5909" s="41"/>
      <c r="K5909" s="41"/>
      <c r="L5909" s="42"/>
      <c r="M5909" s="43"/>
    </row>
    <row r="5910" spans="1:13" ht="12.75" customHeight="1">
      <c r="A5910" s="42"/>
      <c r="B5910" s="50"/>
      <c r="C5910" s="39"/>
      <c r="D5910" s="38"/>
      <c r="E5910" s="40"/>
      <c r="F5910" s="41"/>
      <c r="G5910" s="41"/>
      <c r="H5910" s="41"/>
      <c r="I5910" s="41"/>
      <c r="J5910" s="41"/>
      <c r="K5910" s="41"/>
      <c r="L5910" s="42"/>
      <c r="M5910" s="43"/>
    </row>
    <row r="5911" spans="1:13" ht="12.75" customHeight="1">
      <c r="A5911" s="42"/>
      <c r="B5911" s="50"/>
      <c r="C5911" s="39"/>
      <c r="D5911" s="38"/>
      <c r="E5911" s="40"/>
      <c r="F5911" s="41"/>
      <c r="G5911" s="41"/>
      <c r="H5911" s="41"/>
      <c r="I5911" s="41"/>
      <c r="J5911" s="41"/>
      <c r="K5911" s="41"/>
      <c r="L5911" s="42"/>
      <c r="M5911" s="43"/>
    </row>
    <row r="5912" spans="1:13" ht="12.75" customHeight="1">
      <c r="A5912" s="42"/>
      <c r="B5912" s="50"/>
      <c r="C5912" s="39"/>
      <c r="D5912" s="38"/>
      <c r="E5912" s="40"/>
      <c r="F5912" s="41"/>
      <c r="G5912" s="41"/>
      <c r="H5912" s="41"/>
      <c r="I5912" s="41"/>
      <c r="J5912" s="41"/>
      <c r="K5912" s="41"/>
      <c r="L5912" s="42"/>
      <c r="M5912" s="43"/>
    </row>
    <row r="5913" spans="1:13" ht="12.75" customHeight="1">
      <c r="A5913" s="42"/>
      <c r="B5913" s="50"/>
      <c r="C5913" s="39"/>
      <c r="D5913" s="38"/>
      <c r="E5913" s="40"/>
      <c r="F5913" s="41"/>
      <c r="G5913" s="41"/>
      <c r="H5913" s="41"/>
      <c r="I5913" s="41"/>
      <c r="J5913" s="41"/>
      <c r="K5913" s="41"/>
      <c r="L5913" s="42"/>
      <c r="M5913" s="43"/>
    </row>
    <row r="5914" spans="1:13" ht="12.75" customHeight="1">
      <c r="A5914" s="42"/>
      <c r="B5914" s="50"/>
      <c r="C5914" s="39"/>
      <c r="D5914" s="38"/>
      <c r="E5914" s="40"/>
      <c r="F5914" s="41"/>
      <c r="G5914" s="41"/>
      <c r="H5914" s="41"/>
      <c r="I5914" s="41"/>
      <c r="J5914" s="41"/>
      <c r="K5914" s="41"/>
      <c r="L5914" s="42"/>
      <c r="M5914" s="43"/>
    </row>
    <row r="5915" spans="1:13" ht="12.75" customHeight="1">
      <c r="A5915" s="42"/>
      <c r="B5915" s="50"/>
      <c r="C5915" s="39"/>
      <c r="D5915" s="38"/>
      <c r="E5915" s="40"/>
      <c r="F5915" s="41"/>
      <c r="G5915" s="41"/>
      <c r="H5915" s="41"/>
      <c r="I5915" s="41"/>
      <c r="J5915" s="41"/>
      <c r="K5915" s="41"/>
      <c r="L5915" s="42"/>
      <c r="M5915" s="43"/>
    </row>
    <row r="5916" spans="1:13" ht="12.75" customHeight="1">
      <c r="A5916" s="42"/>
      <c r="B5916" s="50"/>
      <c r="C5916" s="39"/>
      <c r="D5916" s="38"/>
      <c r="E5916" s="40"/>
      <c r="F5916" s="41"/>
      <c r="G5916" s="41"/>
      <c r="H5916" s="41"/>
      <c r="I5916" s="41"/>
      <c r="J5916" s="41"/>
      <c r="K5916" s="41"/>
      <c r="L5916" s="42"/>
      <c r="M5916" s="43"/>
    </row>
    <row r="5917" spans="1:13" ht="12.75" customHeight="1">
      <c r="A5917" s="42"/>
      <c r="B5917" s="50"/>
      <c r="C5917" s="39"/>
      <c r="D5917" s="38"/>
      <c r="E5917" s="40"/>
      <c r="F5917" s="41"/>
      <c r="G5917" s="41"/>
      <c r="H5917" s="41"/>
      <c r="I5917" s="41"/>
      <c r="J5917" s="41"/>
      <c r="K5917" s="41"/>
      <c r="L5917" s="42"/>
      <c r="M5917" s="43"/>
    </row>
    <row r="5918" spans="1:13" ht="12.75" customHeight="1">
      <c r="A5918" s="42"/>
      <c r="B5918" s="50"/>
      <c r="C5918" s="39"/>
      <c r="D5918" s="38"/>
      <c r="E5918" s="40"/>
      <c r="F5918" s="41"/>
      <c r="G5918" s="41"/>
      <c r="H5918" s="41"/>
      <c r="I5918" s="41"/>
      <c r="J5918" s="41"/>
      <c r="K5918" s="41"/>
      <c r="L5918" s="42"/>
      <c r="M5918" s="43"/>
    </row>
    <row r="5919" spans="1:13" ht="12.75" customHeight="1">
      <c r="A5919" s="42"/>
      <c r="B5919" s="50"/>
      <c r="C5919" s="39"/>
      <c r="D5919" s="38"/>
      <c r="E5919" s="40"/>
      <c r="F5919" s="41"/>
      <c r="G5919" s="41"/>
      <c r="H5919" s="41"/>
      <c r="I5919" s="41"/>
      <c r="J5919" s="41"/>
      <c r="K5919" s="41"/>
      <c r="L5919" s="42"/>
      <c r="M5919" s="43"/>
    </row>
    <row r="5920" spans="1:13" ht="12.75" customHeight="1">
      <c r="A5920" s="42"/>
      <c r="B5920" s="50"/>
      <c r="C5920" s="39"/>
      <c r="D5920" s="38"/>
      <c r="E5920" s="40"/>
      <c r="F5920" s="41"/>
      <c r="G5920" s="41"/>
      <c r="H5920" s="41"/>
      <c r="I5920" s="41"/>
      <c r="J5920" s="41"/>
      <c r="K5920" s="41"/>
      <c r="L5920" s="42"/>
      <c r="M5920" s="43"/>
    </row>
    <row r="5921" spans="1:13" ht="12.75" customHeight="1">
      <c r="A5921" s="42"/>
      <c r="B5921" s="50"/>
      <c r="C5921" s="39"/>
      <c r="D5921" s="38"/>
      <c r="E5921" s="40"/>
      <c r="F5921" s="41"/>
      <c r="G5921" s="41"/>
      <c r="H5921" s="41"/>
      <c r="I5921" s="41"/>
      <c r="J5921" s="41"/>
      <c r="K5921" s="41"/>
      <c r="L5921" s="42"/>
      <c r="M5921" s="43"/>
    </row>
    <row r="5922" spans="1:13" ht="12.75" customHeight="1">
      <c r="A5922" s="42"/>
      <c r="B5922" s="50"/>
      <c r="C5922" s="39"/>
      <c r="D5922" s="38"/>
      <c r="E5922" s="40"/>
      <c r="F5922" s="41"/>
      <c r="G5922" s="41"/>
      <c r="H5922" s="41"/>
      <c r="I5922" s="41"/>
      <c r="J5922" s="41"/>
      <c r="K5922" s="41"/>
      <c r="L5922" s="42"/>
      <c r="M5922" s="43"/>
    </row>
    <row r="5923" spans="1:13" ht="12.75" customHeight="1">
      <c r="A5923" s="42"/>
      <c r="B5923" s="50"/>
      <c r="C5923" s="39"/>
      <c r="D5923" s="38"/>
      <c r="E5923" s="40"/>
      <c r="F5923" s="41"/>
      <c r="G5923" s="41"/>
      <c r="H5923" s="41"/>
      <c r="I5923" s="41"/>
      <c r="J5923" s="41"/>
      <c r="K5923" s="41"/>
      <c r="L5923" s="42"/>
      <c r="M5923" s="43"/>
    </row>
    <row r="5924" spans="1:13" ht="12.75" customHeight="1">
      <c r="A5924" s="42"/>
      <c r="B5924" s="50"/>
      <c r="C5924" s="39"/>
      <c r="D5924" s="38"/>
      <c r="E5924" s="40"/>
      <c r="F5924" s="41"/>
      <c r="G5924" s="41"/>
      <c r="H5924" s="41"/>
      <c r="I5924" s="41"/>
      <c r="J5924" s="41"/>
      <c r="K5924" s="41"/>
      <c r="L5924" s="42"/>
      <c r="M5924" s="43"/>
    </row>
    <row r="5925" spans="1:13" ht="12.75" customHeight="1">
      <c r="A5925" s="42"/>
      <c r="B5925" s="50"/>
      <c r="C5925" s="39"/>
      <c r="D5925" s="38"/>
      <c r="E5925" s="40"/>
      <c r="F5925" s="41"/>
      <c r="G5925" s="41"/>
      <c r="H5925" s="41"/>
      <c r="I5925" s="41"/>
      <c r="J5925" s="41"/>
      <c r="K5925" s="41"/>
      <c r="L5925" s="42"/>
      <c r="M5925" s="43"/>
    </row>
    <row r="5926" spans="1:13" ht="12.75" customHeight="1">
      <c r="A5926" s="42"/>
      <c r="B5926" s="50"/>
      <c r="C5926" s="39"/>
      <c r="D5926" s="38"/>
      <c r="E5926" s="40"/>
      <c r="F5926" s="41"/>
      <c r="G5926" s="41"/>
      <c r="H5926" s="41"/>
      <c r="I5926" s="41"/>
      <c r="J5926" s="41"/>
      <c r="K5926" s="41"/>
      <c r="L5926" s="42"/>
      <c r="M5926" s="43"/>
    </row>
    <row r="5927" spans="1:13" ht="12.75" customHeight="1">
      <c r="A5927" s="42"/>
      <c r="B5927" s="50"/>
      <c r="C5927" s="39"/>
      <c r="D5927" s="38"/>
      <c r="E5927" s="40"/>
      <c r="F5927" s="41"/>
      <c r="G5927" s="41"/>
      <c r="H5927" s="41"/>
      <c r="I5927" s="41"/>
      <c r="J5927" s="41"/>
      <c r="K5927" s="41"/>
      <c r="L5927" s="42"/>
      <c r="M5927" s="43"/>
    </row>
    <row r="5928" spans="1:13" ht="12.75" customHeight="1">
      <c r="A5928" s="42"/>
      <c r="B5928" s="50"/>
      <c r="C5928" s="39"/>
      <c r="D5928" s="38"/>
      <c r="E5928" s="40"/>
      <c r="F5928" s="41"/>
      <c r="G5928" s="41"/>
      <c r="H5928" s="41"/>
      <c r="I5928" s="41"/>
      <c r="J5928" s="41"/>
      <c r="K5928" s="41"/>
      <c r="L5928" s="42"/>
      <c r="M5928" s="43"/>
    </row>
    <row r="5929" spans="1:13" ht="12.75" customHeight="1">
      <c r="A5929" s="42"/>
      <c r="B5929" s="50"/>
      <c r="C5929" s="39"/>
      <c r="D5929" s="38"/>
      <c r="E5929" s="40"/>
      <c r="F5929" s="41"/>
      <c r="G5929" s="41"/>
      <c r="H5929" s="41"/>
      <c r="I5929" s="41"/>
      <c r="J5929" s="41"/>
      <c r="K5929" s="41"/>
      <c r="L5929" s="42"/>
      <c r="M5929" s="43"/>
    </row>
    <row r="5930" spans="1:13" ht="12.75" customHeight="1">
      <c r="A5930" s="42"/>
      <c r="B5930" s="50"/>
      <c r="C5930" s="39"/>
      <c r="D5930" s="38"/>
      <c r="E5930" s="49"/>
      <c r="F5930" s="41"/>
      <c r="G5930" s="41"/>
      <c r="H5930" s="41"/>
      <c r="I5930" s="41"/>
      <c r="J5930" s="41"/>
      <c r="K5930" s="41"/>
      <c r="L5930" s="42"/>
      <c r="M5930" s="43"/>
    </row>
    <row r="5931" spans="1:13" ht="12.75" customHeight="1">
      <c r="A5931" s="42"/>
      <c r="B5931" s="50"/>
      <c r="C5931" s="39"/>
      <c r="D5931" s="38"/>
      <c r="E5931" s="40"/>
      <c r="F5931" s="41"/>
      <c r="G5931" s="41"/>
      <c r="H5931" s="41"/>
      <c r="I5931" s="41"/>
      <c r="J5931" s="41"/>
      <c r="K5931" s="41"/>
      <c r="L5931" s="42"/>
      <c r="M5931" s="43"/>
    </row>
    <row r="5932" spans="1:13" ht="12.75" customHeight="1">
      <c r="A5932" s="42"/>
      <c r="B5932" s="50"/>
      <c r="C5932" s="39"/>
      <c r="D5932" s="38"/>
      <c r="E5932" s="40"/>
      <c r="F5932" s="41"/>
      <c r="G5932" s="41"/>
      <c r="H5932" s="41"/>
      <c r="I5932" s="41"/>
      <c r="J5932" s="41"/>
      <c r="K5932" s="41"/>
      <c r="L5932" s="42"/>
      <c r="M5932" s="43"/>
    </row>
    <row r="5933" spans="1:13" ht="12.75" customHeight="1">
      <c r="A5933" s="42"/>
      <c r="B5933" s="50"/>
      <c r="C5933" s="39"/>
      <c r="D5933" s="38"/>
      <c r="E5933" s="40"/>
      <c r="F5933" s="41"/>
      <c r="G5933" s="41"/>
      <c r="H5933" s="41"/>
      <c r="I5933" s="41"/>
      <c r="J5933" s="41"/>
      <c r="K5933" s="41"/>
      <c r="L5933" s="42"/>
      <c r="M5933" s="43"/>
    </row>
    <row r="5934" spans="1:13" ht="12.75" customHeight="1">
      <c r="A5934" s="42"/>
      <c r="B5934" s="50"/>
      <c r="C5934" s="39"/>
      <c r="D5934" s="38"/>
      <c r="E5934" s="40"/>
      <c r="F5934" s="41"/>
      <c r="G5934" s="41"/>
      <c r="H5934" s="41"/>
      <c r="I5934" s="41"/>
      <c r="J5934" s="41"/>
      <c r="K5934" s="41"/>
      <c r="L5934" s="42"/>
      <c r="M5934" s="43"/>
    </row>
    <row r="5935" spans="1:13" ht="12.75" customHeight="1">
      <c r="A5935" s="42"/>
      <c r="B5935" s="50"/>
      <c r="C5935" s="39"/>
      <c r="D5935" s="38"/>
      <c r="E5935" s="40"/>
      <c r="F5935" s="41"/>
      <c r="G5935" s="41"/>
      <c r="H5935" s="41"/>
      <c r="I5935" s="41"/>
      <c r="J5935" s="41"/>
      <c r="K5935" s="41"/>
      <c r="L5935" s="42"/>
      <c r="M5935" s="43"/>
    </row>
    <row r="5936" spans="1:13" ht="12.75" customHeight="1">
      <c r="A5936" s="42"/>
      <c r="B5936" s="50"/>
      <c r="C5936" s="39"/>
      <c r="D5936" s="38"/>
      <c r="E5936" s="40"/>
      <c r="F5936" s="41"/>
      <c r="G5936" s="41"/>
      <c r="H5936" s="41"/>
      <c r="I5936" s="41"/>
      <c r="J5936" s="41"/>
      <c r="K5936" s="41"/>
      <c r="L5936" s="42"/>
      <c r="M5936" s="43"/>
    </row>
    <row r="5937" spans="1:13" ht="12.75" customHeight="1">
      <c r="A5937" s="42"/>
      <c r="B5937" s="50"/>
      <c r="C5937" s="39"/>
      <c r="D5937" s="38"/>
      <c r="E5937" s="40"/>
      <c r="F5937" s="41"/>
      <c r="G5937" s="41"/>
      <c r="H5937" s="41"/>
      <c r="I5937" s="41"/>
      <c r="J5937" s="41"/>
      <c r="K5937" s="41"/>
      <c r="L5937" s="42"/>
      <c r="M5937" s="43"/>
    </row>
    <row r="5938" spans="1:13" ht="12.75" customHeight="1">
      <c r="A5938" s="42"/>
      <c r="B5938" s="50"/>
      <c r="C5938" s="39"/>
      <c r="D5938" s="38"/>
      <c r="E5938" s="40"/>
      <c r="F5938" s="41"/>
      <c r="G5938" s="41"/>
      <c r="H5938" s="41"/>
      <c r="I5938" s="41"/>
      <c r="J5938" s="41"/>
      <c r="K5938" s="41"/>
      <c r="L5938" s="42"/>
      <c r="M5938" s="43"/>
    </row>
    <row r="5939" spans="1:13" ht="12.75" customHeight="1">
      <c r="A5939" s="42"/>
      <c r="B5939" s="50"/>
      <c r="C5939" s="39"/>
      <c r="D5939" s="38"/>
      <c r="E5939" s="40"/>
      <c r="F5939" s="41"/>
      <c r="G5939" s="41"/>
      <c r="H5939" s="41"/>
      <c r="I5939" s="41"/>
      <c r="J5939" s="41"/>
      <c r="K5939" s="41"/>
      <c r="L5939" s="42"/>
      <c r="M5939" s="43"/>
    </row>
    <row r="5940" spans="1:13" ht="12.75" customHeight="1">
      <c r="A5940" s="42"/>
      <c r="B5940" s="50"/>
      <c r="C5940" s="39"/>
      <c r="D5940" s="38"/>
      <c r="E5940" s="40"/>
      <c r="F5940" s="41"/>
      <c r="G5940" s="41"/>
      <c r="H5940" s="41"/>
      <c r="I5940" s="41"/>
      <c r="J5940" s="41"/>
      <c r="K5940" s="41"/>
      <c r="L5940" s="42"/>
      <c r="M5940" s="43"/>
    </row>
    <row r="5941" spans="1:13" ht="12.75" customHeight="1">
      <c r="A5941" s="42"/>
      <c r="B5941" s="50"/>
      <c r="C5941" s="39"/>
      <c r="D5941" s="38"/>
      <c r="E5941" s="40"/>
      <c r="F5941" s="41"/>
      <c r="G5941" s="41"/>
      <c r="H5941" s="41"/>
      <c r="I5941" s="41"/>
      <c r="J5941" s="41"/>
      <c r="K5941" s="41"/>
      <c r="L5941" s="42"/>
      <c r="M5941" s="43"/>
    </row>
    <row r="5942" spans="1:13" ht="12.75" customHeight="1">
      <c r="A5942" s="42"/>
      <c r="B5942" s="50"/>
      <c r="C5942" s="39"/>
      <c r="D5942" s="38"/>
      <c r="E5942" s="40"/>
      <c r="F5942" s="41"/>
      <c r="G5942" s="41"/>
      <c r="H5942" s="41"/>
      <c r="I5942" s="41"/>
      <c r="J5942" s="41"/>
      <c r="K5942" s="41"/>
      <c r="L5942" s="42"/>
      <c r="M5942" s="43"/>
    </row>
    <row r="5943" spans="1:13" ht="12.75" customHeight="1">
      <c r="A5943" s="42"/>
      <c r="B5943" s="50"/>
      <c r="C5943" s="39"/>
      <c r="D5943" s="38"/>
      <c r="E5943" s="40"/>
      <c r="F5943" s="41"/>
      <c r="G5943" s="41"/>
      <c r="H5943" s="41"/>
      <c r="I5943" s="41"/>
      <c r="J5943" s="41"/>
      <c r="K5943" s="41"/>
      <c r="L5943" s="42"/>
      <c r="M5943" s="43"/>
    </row>
    <row r="5944" spans="1:13" ht="12.75" customHeight="1">
      <c r="A5944" s="42"/>
      <c r="B5944" s="50"/>
      <c r="C5944" s="39"/>
      <c r="D5944" s="38"/>
      <c r="E5944" s="40"/>
      <c r="F5944" s="41"/>
      <c r="G5944" s="41"/>
      <c r="H5944" s="41"/>
      <c r="I5944" s="41"/>
      <c r="J5944" s="41"/>
      <c r="K5944" s="41"/>
      <c r="L5944" s="42"/>
      <c r="M5944" s="43"/>
    </row>
    <row r="5945" spans="1:13" ht="12.75" customHeight="1">
      <c r="A5945" s="42"/>
      <c r="B5945" s="50"/>
      <c r="C5945" s="39"/>
      <c r="D5945" s="38"/>
      <c r="E5945" s="40"/>
      <c r="F5945" s="41"/>
      <c r="G5945" s="41"/>
      <c r="H5945" s="41"/>
      <c r="I5945" s="41"/>
      <c r="J5945" s="41"/>
      <c r="K5945" s="41"/>
      <c r="L5945" s="42"/>
      <c r="M5945" s="43"/>
    </row>
    <row r="5946" spans="1:13" ht="12.75" customHeight="1">
      <c r="A5946" s="42"/>
      <c r="B5946" s="50"/>
      <c r="C5946" s="39"/>
      <c r="D5946" s="38"/>
      <c r="E5946" s="40"/>
      <c r="F5946" s="41"/>
      <c r="G5946" s="41"/>
      <c r="H5946" s="41"/>
      <c r="I5946" s="41"/>
      <c r="J5946" s="41"/>
      <c r="K5946" s="41"/>
      <c r="L5946" s="42"/>
      <c r="M5946" s="43"/>
    </row>
    <row r="5947" spans="1:13" ht="12.75" customHeight="1">
      <c r="A5947" s="42"/>
      <c r="B5947" s="50"/>
      <c r="C5947" s="39"/>
      <c r="D5947" s="38"/>
      <c r="E5947" s="40"/>
      <c r="F5947" s="41"/>
      <c r="G5947" s="41"/>
      <c r="H5947" s="41"/>
      <c r="I5947" s="41"/>
      <c r="J5947" s="41"/>
      <c r="K5947" s="41"/>
      <c r="L5947" s="42"/>
      <c r="M5947" s="43"/>
    </row>
    <row r="5948" spans="1:13" ht="12.75" customHeight="1">
      <c r="A5948" s="42"/>
      <c r="B5948" s="50"/>
      <c r="C5948" s="39"/>
      <c r="D5948" s="38"/>
      <c r="E5948" s="40"/>
      <c r="F5948" s="41"/>
      <c r="G5948" s="41"/>
      <c r="H5948" s="41"/>
      <c r="I5948" s="41"/>
      <c r="J5948" s="41"/>
      <c r="K5948" s="41"/>
      <c r="L5948" s="42"/>
      <c r="M5948" s="43"/>
    </row>
    <row r="5949" spans="1:13" ht="12.75" customHeight="1">
      <c r="A5949" s="42"/>
      <c r="B5949" s="50"/>
      <c r="C5949" s="39"/>
      <c r="D5949" s="38"/>
      <c r="E5949" s="40"/>
      <c r="F5949" s="41"/>
      <c r="G5949" s="41"/>
      <c r="H5949" s="41"/>
      <c r="I5949" s="41"/>
      <c r="J5949" s="41"/>
      <c r="K5949" s="41"/>
      <c r="L5949" s="42"/>
      <c r="M5949" s="43"/>
    </row>
    <row r="5950" spans="1:13" ht="12.75" customHeight="1">
      <c r="A5950" s="42"/>
      <c r="B5950" s="50"/>
      <c r="C5950" s="39"/>
      <c r="D5950" s="38"/>
      <c r="E5950" s="40"/>
      <c r="F5950" s="41"/>
      <c r="G5950" s="41"/>
      <c r="H5950" s="41"/>
      <c r="I5950" s="41"/>
      <c r="J5950" s="41"/>
      <c r="K5950" s="41"/>
      <c r="L5950" s="42"/>
      <c r="M5950" s="43"/>
    </row>
    <row r="5951" spans="1:13" ht="12.75" customHeight="1">
      <c r="A5951" s="42"/>
      <c r="B5951" s="50"/>
      <c r="C5951" s="39"/>
      <c r="D5951" s="38"/>
      <c r="E5951" s="49"/>
      <c r="F5951" s="41"/>
      <c r="G5951" s="41"/>
      <c r="H5951" s="41"/>
      <c r="I5951" s="41"/>
      <c r="J5951" s="41"/>
      <c r="K5951" s="41"/>
      <c r="L5951" s="42"/>
      <c r="M5951" s="43"/>
    </row>
    <row r="5952" spans="1:13" ht="12.75" customHeight="1">
      <c r="A5952" s="42"/>
      <c r="B5952" s="50"/>
      <c r="C5952" s="39"/>
      <c r="D5952" s="38"/>
      <c r="E5952" s="40"/>
      <c r="F5952" s="41"/>
      <c r="G5952" s="41"/>
      <c r="H5952" s="41"/>
      <c r="I5952" s="41"/>
      <c r="J5952" s="41"/>
      <c r="K5952" s="41"/>
      <c r="L5952" s="42"/>
      <c r="M5952" s="43"/>
    </row>
    <row r="5953" spans="1:13" ht="12.75" customHeight="1">
      <c r="A5953" s="42"/>
      <c r="B5953" s="50"/>
      <c r="C5953" s="39"/>
      <c r="D5953" s="38"/>
      <c r="E5953" s="40"/>
      <c r="F5953" s="41"/>
      <c r="G5953" s="41"/>
      <c r="H5953" s="41"/>
      <c r="I5953" s="41"/>
      <c r="J5953" s="41"/>
      <c r="K5953" s="41"/>
      <c r="L5953" s="42"/>
      <c r="M5953" s="43"/>
    </row>
    <row r="5954" spans="1:13" ht="12.75" customHeight="1">
      <c r="A5954" s="42"/>
      <c r="B5954" s="50"/>
      <c r="C5954" s="39"/>
      <c r="D5954" s="38"/>
      <c r="E5954" s="40"/>
      <c r="F5954" s="41"/>
      <c r="G5954" s="41"/>
      <c r="H5954" s="41"/>
      <c r="I5954" s="41"/>
      <c r="J5954" s="41"/>
      <c r="K5954" s="41"/>
      <c r="L5954" s="42"/>
      <c r="M5954" s="43"/>
    </row>
    <row r="5955" spans="1:13" ht="12.75" customHeight="1">
      <c r="A5955" s="42"/>
      <c r="B5955" s="50"/>
      <c r="C5955" s="39"/>
      <c r="D5955" s="38"/>
      <c r="E5955" s="40"/>
      <c r="F5955" s="41"/>
      <c r="G5955" s="41"/>
      <c r="H5955" s="41"/>
      <c r="I5955" s="41"/>
      <c r="J5955" s="41"/>
      <c r="K5955" s="41"/>
      <c r="L5955" s="42"/>
      <c r="M5955" s="43"/>
    </row>
    <row r="5956" spans="1:13" ht="12.75" customHeight="1">
      <c r="A5956" s="42"/>
      <c r="B5956" s="50"/>
      <c r="C5956" s="39"/>
      <c r="D5956" s="38"/>
      <c r="E5956" s="40"/>
      <c r="F5956" s="41"/>
      <c r="G5956" s="41"/>
      <c r="H5956" s="41"/>
      <c r="I5956" s="41"/>
      <c r="J5956" s="41"/>
      <c r="K5956" s="41"/>
      <c r="L5956" s="42"/>
      <c r="M5956" s="43"/>
    </row>
    <row r="5957" spans="1:13" ht="12.75" customHeight="1">
      <c r="A5957" s="42"/>
      <c r="B5957" s="50"/>
      <c r="C5957" s="39"/>
      <c r="D5957" s="38"/>
      <c r="E5957" s="40"/>
      <c r="F5957" s="41"/>
      <c r="G5957" s="41"/>
      <c r="H5957" s="41"/>
      <c r="I5957" s="41"/>
      <c r="J5957" s="41"/>
      <c r="K5957" s="41"/>
      <c r="L5957" s="42"/>
      <c r="M5957" s="43"/>
    </row>
    <row r="5958" spans="1:13" ht="12.75" customHeight="1">
      <c r="A5958" s="42"/>
      <c r="B5958" s="50"/>
      <c r="C5958" s="39"/>
      <c r="D5958" s="38"/>
      <c r="E5958" s="40"/>
      <c r="F5958" s="41"/>
      <c r="G5958" s="41"/>
      <c r="H5958" s="41"/>
      <c r="I5958" s="41"/>
      <c r="J5958" s="41"/>
      <c r="K5958" s="41"/>
      <c r="L5958" s="42"/>
      <c r="M5958" s="43"/>
    </row>
    <row r="5959" spans="1:13" ht="12.75" customHeight="1">
      <c r="A5959" s="42"/>
      <c r="B5959" s="50"/>
      <c r="C5959" s="39"/>
      <c r="D5959" s="38"/>
      <c r="E5959" s="40"/>
      <c r="F5959" s="41"/>
      <c r="G5959" s="41"/>
      <c r="H5959" s="41"/>
      <c r="I5959" s="41"/>
      <c r="J5959" s="41"/>
      <c r="K5959" s="41"/>
      <c r="L5959" s="42"/>
      <c r="M5959" s="43"/>
    </row>
    <row r="5960" spans="1:13" ht="12.75" customHeight="1">
      <c r="A5960" s="42"/>
      <c r="B5960" s="50"/>
      <c r="C5960" s="39"/>
      <c r="D5960" s="38"/>
      <c r="E5960" s="40"/>
      <c r="F5960" s="41"/>
      <c r="G5960" s="41"/>
      <c r="H5960" s="41"/>
      <c r="I5960" s="41"/>
      <c r="J5960" s="41"/>
      <c r="K5960" s="41"/>
      <c r="L5960" s="42"/>
      <c r="M5960" s="43"/>
    </row>
    <row r="5961" spans="1:13" ht="12.75" customHeight="1">
      <c r="A5961" s="42"/>
      <c r="B5961" s="50"/>
      <c r="C5961" s="39"/>
      <c r="D5961" s="38"/>
      <c r="E5961" s="40"/>
      <c r="F5961" s="41"/>
      <c r="G5961" s="41"/>
      <c r="H5961" s="41"/>
      <c r="I5961" s="41"/>
      <c r="J5961" s="41"/>
      <c r="K5961" s="41"/>
      <c r="L5961" s="42"/>
      <c r="M5961" s="43"/>
    </row>
    <row r="5962" spans="1:13" ht="12.75" customHeight="1">
      <c r="A5962" s="42"/>
      <c r="B5962" s="50"/>
      <c r="C5962" s="39"/>
      <c r="D5962" s="38"/>
      <c r="E5962" s="40"/>
      <c r="F5962" s="41"/>
      <c r="G5962" s="41"/>
      <c r="H5962" s="41"/>
      <c r="I5962" s="41"/>
      <c r="J5962" s="41"/>
      <c r="K5962" s="41"/>
      <c r="L5962" s="42"/>
      <c r="M5962" s="43"/>
    </row>
    <row r="5963" spans="1:13" ht="12.75" customHeight="1">
      <c r="A5963" s="42"/>
      <c r="B5963" s="50"/>
      <c r="C5963" s="39"/>
      <c r="D5963" s="38"/>
      <c r="E5963" s="40"/>
      <c r="F5963" s="41"/>
      <c r="G5963" s="41"/>
      <c r="H5963" s="41"/>
      <c r="I5963" s="41"/>
      <c r="J5963" s="41"/>
      <c r="K5963" s="41"/>
      <c r="L5963" s="42"/>
      <c r="M5963" s="43"/>
    </row>
    <row r="5964" spans="1:13" ht="12.75" customHeight="1">
      <c r="A5964" s="42"/>
      <c r="B5964" s="50"/>
      <c r="C5964" s="39"/>
      <c r="D5964" s="38"/>
      <c r="E5964" s="40"/>
      <c r="F5964" s="41"/>
      <c r="G5964" s="41"/>
      <c r="H5964" s="41"/>
      <c r="I5964" s="41"/>
      <c r="J5964" s="41"/>
      <c r="K5964" s="41"/>
      <c r="L5964" s="42"/>
      <c r="M5964" s="43"/>
    </row>
    <row r="5965" spans="1:13" ht="12.75" customHeight="1">
      <c r="A5965" s="42"/>
      <c r="B5965" s="50"/>
      <c r="C5965" s="39"/>
      <c r="D5965" s="38"/>
      <c r="E5965" s="40"/>
      <c r="F5965" s="41"/>
      <c r="G5965" s="41"/>
      <c r="H5965" s="41"/>
      <c r="I5965" s="41"/>
      <c r="J5965" s="41"/>
      <c r="K5965" s="41"/>
      <c r="L5965" s="42"/>
      <c r="M5965" s="43"/>
    </row>
    <row r="5966" spans="1:13" ht="12.75" customHeight="1">
      <c r="A5966" s="42"/>
      <c r="B5966" s="50"/>
      <c r="C5966" s="39"/>
      <c r="D5966" s="38"/>
      <c r="E5966" s="40"/>
      <c r="F5966" s="41"/>
      <c r="G5966" s="41"/>
      <c r="H5966" s="41"/>
      <c r="I5966" s="41"/>
      <c r="J5966" s="41"/>
      <c r="K5966" s="41"/>
      <c r="L5966" s="42"/>
      <c r="M5966" s="43"/>
    </row>
    <row r="5967" spans="1:13" ht="12.75" customHeight="1">
      <c r="A5967" s="42"/>
      <c r="B5967" s="50"/>
      <c r="C5967" s="39"/>
      <c r="D5967" s="38"/>
      <c r="E5967" s="40"/>
      <c r="F5967" s="41"/>
      <c r="G5967" s="41"/>
      <c r="H5967" s="41"/>
      <c r="I5967" s="41"/>
      <c r="J5967" s="41"/>
      <c r="K5967" s="41"/>
      <c r="L5967" s="42"/>
      <c r="M5967" s="43"/>
    </row>
    <row r="5968" spans="1:13" ht="12.75" customHeight="1">
      <c r="A5968" s="42"/>
      <c r="B5968" s="50"/>
      <c r="C5968" s="39"/>
      <c r="D5968" s="38"/>
      <c r="E5968" s="40"/>
      <c r="F5968" s="41"/>
      <c r="G5968" s="41"/>
      <c r="H5968" s="41"/>
      <c r="I5968" s="41"/>
      <c r="J5968" s="41"/>
      <c r="K5968" s="41"/>
      <c r="L5968" s="42"/>
      <c r="M5968" s="43"/>
    </row>
    <row r="5969" spans="1:13" ht="12.75" customHeight="1">
      <c r="A5969" s="42"/>
      <c r="B5969" s="50"/>
      <c r="C5969" s="39"/>
      <c r="D5969" s="38"/>
      <c r="E5969" s="40"/>
      <c r="F5969" s="41"/>
      <c r="G5969" s="41"/>
      <c r="H5969" s="41"/>
      <c r="I5969" s="41"/>
      <c r="J5969" s="41"/>
      <c r="K5969" s="41"/>
      <c r="L5969" s="42"/>
      <c r="M5969" s="43"/>
    </row>
    <row r="5970" spans="1:13" ht="12.75" customHeight="1">
      <c r="A5970" s="42"/>
      <c r="B5970" s="50"/>
      <c r="C5970" s="39"/>
      <c r="D5970" s="38"/>
      <c r="E5970" s="40"/>
      <c r="F5970" s="41"/>
      <c r="G5970" s="41"/>
      <c r="H5970" s="41"/>
      <c r="I5970" s="41"/>
      <c r="J5970" s="41"/>
      <c r="K5970" s="41"/>
      <c r="L5970" s="42"/>
      <c r="M5970" s="43"/>
    </row>
    <row r="5971" spans="1:13" ht="12.75" customHeight="1">
      <c r="A5971" s="42"/>
      <c r="B5971" s="50"/>
      <c r="C5971" s="39"/>
      <c r="D5971" s="38"/>
      <c r="E5971" s="40"/>
      <c r="F5971" s="41"/>
      <c r="G5971" s="41"/>
      <c r="H5971" s="41"/>
      <c r="I5971" s="41"/>
      <c r="J5971" s="41"/>
      <c r="K5971" s="41"/>
      <c r="L5971" s="42"/>
      <c r="M5971" s="43"/>
    </row>
    <row r="5972" spans="1:13" ht="12.75" customHeight="1">
      <c r="A5972" s="42"/>
      <c r="B5972" s="50"/>
      <c r="C5972" s="39"/>
      <c r="D5972" s="38"/>
      <c r="E5972" s="49"/>
      <c r="F5972" s="41"/>
      <c r="G5972" s="41"/>
      <c r="H5972" s="41"/>
      <c r="I5972" s="41"/>
      <c r="J5972" s="41"/>
      <c r="K5972" s="41"/>
      <c r="L5972" s="42"/>
      <c r="M5972" s="43"/>
    </row>
    <row r="5973" spans="1:13" ht="12.75" customHeight="1">
      <c r="A5973" s="42"/>
      <c r="B5973" s="50"/>
      <c r="C5973" s="39"/>
      <c r="D5973" s="38"/>
      <c r="E5973" s="40"/>
      <c r="F5973" s="41"/>
      <c r="G5973" s="41"/>
      <c r="H5973" s="41"/>
      <c r="I5973" s="41"/>
      <c r="J5973" s="41"/>
      <c r="K5973" s="41"/>
      <c r="L5973" s="42"/>
      <c r="M5973" s="43"/>
    </row>
    <row r="5974" spans="1:13" ht="12.75" customHeight="1">
      <c r="A5974" s="42"/>
      <c r="B5974" s="50"/>
      <c r="C5974" s="39"/>
      <c r="D5974" s="38"/>
      <c r="E5974" s="40"/>
      <c r="F5974" s="41"/>
      <c r="G5974" s="41"/>
      <c r="H5974" s="41"/>
      <c r="I5974" s="41"/>
      <c r="J5974" s="41"/>
      <c r="K5974" s="41"/>
      <c r="L5974" s="42"/>
      <c r="M5974" s="43"/>
    </row>
    <row r="5975" spans="1:13" ht="12.75" customHeight="1">
      <c r="A5975" s="42"/>
      <c r="B5975" s="50"/>
      <c r="C5975" s="39"/>
      <c r="D5975" s="38"/>
      <c r="E5975" s="40"/>
      <c r="F5975" s="41"/>
      <c r="G5975" s="41"/>
      <c r="H5975" s="41"/>
      <c r="I5975" s="41"/>
      <c r="J5975" s="41"/>
      <c r="K5975" s="41"/>
      <c r="L5975" s="42"/>
      <c r="M5975" s="43"/>
    </row>
    <row r="5976" spans="1:13" ht="12.75" customHeight="1">
      <c r="A5976" s="42"/>
      <c r="B5976" s="50"/>
      <c r="C5976" s="39"/>
      <c r="D5976" s="38"/>
      <c r="E5976" s="40"/>
      <c r="F5976" s="41"/>
      <c r="G5976" s="41"/>
      <c r="H5976" s="41"/>
      <c r="I5976" s="41"/>
      <c r="J5976" s="41"/>
      <c r="K5976" s="41"/>
      <c r="L5976" s="42"/>
      <c r="M5976" s="43"/>
    </row>
    <row r="5977" spans="1:13" ht="12.75" customHeight="1">
      <c r="A5977" s="42"/>
      <c r="B5977" s="50"/>
      <c r="C5977" s="39"/>
      <c r="D5977" s="38"/>
      <c r="E5977" s="40"/>
      <c r="F5977" s="41"/>
      <c r="G5977" s="41"/>
      <c r="H5977" s="41"/>
      <c r="I5977" s="41"/>
      <c r="J5977" s="41"/>
      <c r="K5977" s="41"/>
      <c r="L5977" s="42"/>
      <c r="M5977" s="43"/>
    </row>
    <row r="5978" spans="1:13" ht="12.75" customHeight="1">
      <c r="A5978" s="42"/>
      <c r="B5978" s="50"/>
      <c r="C5978" s="39"/>
      <c r="D5978" s="38"/>
      <c r="E5978" s="40"/>
      <c r="F5978" s="41"/>
      <c r="G5978" s="41"/>
      <c r="H5978" s="41"/>
      <c r="I5978" s="41"/>
      <c r="J5978" s="41"/>
      <c r="K5978" s="41"/>
      <c r="L5978" s="42"/>
      <c r="M5978" s="43"/>
    </row>
    <row r="5979" spans="1:13" ht="12.75" customHeight="1">
      <c r="A5979" s="42"/>
      <c r="B5979" s="50"/>
      <c r="C5979" s="39"/>
      <c r="D5979" s="38"/>
      <c r="E5979" s="40"/>
      <c r="F5979" s="41"/>
      <c r="G5979" s="41"/>
      <c r="H5979" s="41"/>
      <c r="I5979" s="41"/>
      <c r="J5979" s="41"/>
      <c r="K5979" s="41"/>
      <c r="L5979" s="42"/>
      <c r="M5979" s="43"/>
    </row>
    <row r="5980" spans="1:13" ht="12.75" customHeight="1">
      <c r="A5980" s="42"/>
      <c r="B5980" s="50"/>
      <c r="C5980" s="39"/>
      <c r="D5980" s="38"/>
      <c r="E5980" s="40"/>
      <c r="F5980" s="41"/>
      <c r="G5980" s="41"/>
      <c r="H5980" s="41"/>
      <c r="I5980" s="41"/>
      <c r="J5980" s="41"/>
      <c r="K5980" s="41"/>
      <c r="L5980" s="42"/>
      <c r="M5980" s="43"/>
    </row>
    <row r="5981" spans="1:13" ht="12.75" customHeight="1">
      <c r="A5981" s="42"/>
      <c r="B5981" s="50"/>
      <c r="C5981" s="39"/>
      <c r="D5981" s="38"/>
      <c r="E5981" s="40"/>
      <c r="F5981" s="41"/>
      <c r="G5981" s="41"/>
      <c r="H5981" s="41"/>
      <c r="I5981" s="41"/>
      <c r="J5981" s="41"/>
      <c r="K5981" s="41"/>
      <c r="L5981" s="42"/>
      <c r="M5981" s="43"/>
    </row>
    <row r="5982" spans="1:13" ht="12.75" customHeight="1">
      <c r="A5982" s="42"/>
      <c r="B5982" s="50"/>
      <c r="C5982" s="39"/>
      <c r="D5982" s="38"/>
      <c r="E5982" s="40"/>
      <c r="F5982" s="41"/>
      <c r="G5982" s="41"/>
      <c r="H5982" s="41"/>
      <c r="I5982" s="41"/>
      <c r="J5982" s="41"/>
      <c r="K5982" s="41"/>
      <c r="L5982" s="42"/>
      <c r="M5982" s="43"/>
    </row>
    <row r="5983" spans="1:13" ht="12.75" customHeight="1">
      <c r="A5983" s="42"/>
      <c r="B5983" s="50"/>
      <c r="C5983" s="39"/>
      <c r="D5983" s="38"/>
      <c r="E5983" s="40"/>
      <c r="F5983" s="41"/>
      <c r="G5983" s="41"/>
      <c r="H5983" s="41"/>
      <c r="I5983" s="41"/>
      <c r="J5983" s="41"/>
      <c r="K5983" s="41"/>
      <c r="L5983" s="42"/>
      <c r="M5983" s="43"/>
    </row>
    <row r="5984" spans="1:13" ht="12.75" customHeight="1">
      <c r="A5984" s="42"/>
      <c r="B5984" s="50"/>
      <c r="C5984" s="39"/>
      <c r="D5984" s="38"/>
      <c r="E5984" s="40"/>
      <c r="F5984" s="41"/>
      <c r="G5984" s="41"/>
      <c r="H5984" s="41"/>
      <c r="I5984" s="41"/>
      <c r="J5984" s="41"/>
      <c r="K5984" s="41"/>
      <c r="L5984" s="42"/>
      <c r="M5984" s="43"/>
    </row>
    <row r="5985" spans="1:13" ht="12.75" customHeight="1">
      <c r="A5985" s="42"/>
      <c r="B5985" s="50"/>
      <c r="C5985" s="39"/>
      <c r="D5985" s="38"/>
      <c r="E5985" s="40"/>
      <c r="F5985" s="41"/>
      <c r="G5985" s="41"/>
      <c r="H5985" s="41"/>
      <c r="I5985" s="41"/>
      <c r="J5985" s="41"/>
      <c r="K5985" s="41"/>
      <c r="L5985" s="42"/>
      <c r="M5985" s="43"/>
    </row>
    <row r="5986" spans="1:13" ht="12.75" customHeight="1">
      <c r="A5986" s="42"/>
      <c r="B5986" s="50"/>
      <c r="C5986" s="39"/>
      <c r="D5986" s="38"/>
      <c r="E5986" s="40"/>
      <c r="F5986" s="41"/>
      <c r="G5986" s="41"/>
      <c r="H5986" s="41"/>
      <c r="I5986" s="41"/>
      <c r="J5986" s="41"/>
      <c r="K5986" s="41"/>
      <c r="L5986" s="42"/>
      <c r="M5986" s="43"/>
    </row>
    <row r="5987" spans="1:13" ht="12.75" customHeight="1">
      <c r="A5987" s="42"/>
      <c r="B5987" s="50"/>
      <c r="C5987" s="39"/>
      <c r="D5987" s="38"/>
      <c r="E5987" s="40"/>
      <c r="F5987" s="41"/>
      <c r="G5987" s="41"/>
      <c r="H5987" s="41"/>
      <c r="I5987" s="41"/>
      <c r="J5987" s="41"/>
      <c r="K5987" s="41"/>
      <c r="L5987" s="42"/>
      <c r="M5987" s="43"/>
    </row>
    <row r="5988" spans="1:13" ht="12.75" customHeight="1">
      <c r="A5988" s="42"/>
      <c r="B5988" s="50"/>
      <c r="C5988" s="39"/>
      <c r="D5988" s="38"/>
      <c r="E5988" s="40"/>
      <c r="F5988" s="41"/>
      <c r="G5988" s="41"/>
      <c r="H5988" s="41"/>
      <c r="I5988" s="41"/>
      <c r="J5988" s="41"/>
      <c r="K5988" s="41"/>
      <c r="L5988" s="42"/>
      <c r="M5988" s="43"/>
    </row>
    <row r="5989" spans="1:13" ht="12.75" customHeight="1">
      <c r="A5989" s="42"/>
      <c r="B5989" s="50"/>
      <c r="C5989" s="39"/>
      <c r="D5989" s="38"/>
      <c r="E5989" s="40"/>
      <c r="F5989" s="41"/>
      <c r="G5989" s="41"/>
      <c r="H5989" s="41"/>
      <c r="I5989" s="41"/>
      <c r="J5989" s="41"/>
      <c r="K5989" s="41"/>
      <c r="L5989" s="42"/>
      <c r="M5989" s="43"/>
    </row>
    <row r="5990" spans="1:13" ht="12.75" customHeight="1">
      <c r="A5990" s="42"/>
      <c r="B5990" s="50"/>
      <c r="C5990" s="39"/>
      <c r="D5990" s="38"/>
      <c r="E5990" s="40"/>
      <c r="F5990" s="41"/>
      <c r="G5990" s="41"/>
      <c r="H5990" s="41"/>
      <c r="I5990" s="41"/>
      <c r="J5990" s="41"/>
      <c r="K5990" s="41"/>
      <c r="L5990" s="42"/>
      <c r="M5990" s="43"/>
    </row>
    <row r="5991" spans="1:13" ht="12.75" customHeight="1">
      <c r="A5991" s="42"/>
      <c r="B5991" s="50"/>
      <c r="C5991" s="39"/>
      <c r="D5991" s="38"/>
      <c r="E5991" s="40"/>
      <c r="F5991" s="41"/>
      <c r="G5991" s="41"/>
      <c r="H5991" s="41"/>
      <c r="I5991" s="41"/>
      <c r="J5991" s="41"/>
      <c r="K5991" s="41"/>
      <c r="L5991" s="42"/>
      <c r="M5991" s="43"/>
    </row>
    <row r="5992" spans="1:13" ht="12.75" customHeight="1">
      <c r="A5992" s="42"/>
      <c r="B5992" s="50"/>
      <c r="C5992" s="39"/>
      <c r="D5992" s="38"/>
      <c r="E5992" s="40"/>
      <c r="F5992" s="41"/>
      <c r="G5992" s="41"/>
      <c r="H5992" s="41"/>
      <c r="I5992" s="41"/>
      <c r="J5992" s="41"/>
      <c r="K5992" s="41"/>
      <c r="L5992" s="42"/>
      <c r="M5992" s="43"/>
    </row>
    <row r="5993" spans="1:13" ht="12.75" customHeight="1">
      <c r="A5993" s="42"/>
      <c r="B5993" s="50"/>
      <c r="C5993" s="39"/>
      <c r="D5993" s="38"/>
      <c r="E5993" s="49"/>
      <c r="F5993" s="41"/>
      <c r="G5993" s="41"/>
      <c r="H5993" s="41"/>
      <c r="I5993" s="41"/>
      <c r="J5993" s="41"/>
      <c r="K5993" s="41"/>
      <c r="L5993" s="42"/>
      <c r="M5993" s="43"/>
    </row>
    <row r="5994" spans="1:13" ht="12.75" customHeight="1">
      <c r="A5994" s="42"/>
      <c r="B5994" s="50"/>
      <c r="C5994" s="39"/>
      <c r="D5994" s="38"/>
      <c r="E5994" s="40"/>
      <c r="F5994" s="41"/>
      <c r="G5994" s="41"/>
      <c r="H5994" s="41"/>
      <c r="I5994" s="41"/>
      <c r="J5994" s="41"/>
      <c r="K5994" s="41"/>
      <c r="L5994" s="42"/>
      <c r="M5994" s="43"/>
    </row>
    <row r="5995" spans="1:13" ht="12.75" customHeight="1">
      <c r="A5995" s="42"/>
      <c r="B5995" s="50"/>
      <c r="C5995" s="39"/>
      <c r="D5995" s="38"/>
      <c r="E5995" s="40"/>
      <c r="F5995" s="41"/>
      <c r="G5995" s="41"/>
      <c r="H5995" s="41"/>
      <c r="I5995" s="41"/>
      <c r="J5995" s="41"/>
      <c r="K5995" s="41"/>
      <c r="L5995" s="42"/>
      <c r="M5995" s="43"/>
    </row>
    <row r="5996" spans="1:13" ht="12.75" customHeight="1">
      <c r="A5996" s="42"/>
      <c r="B5996" s="50"/>
      <c r="C5996" s="39"/>
      <c r="D5996" s="38"/>
      <c r="E5996" s="40"/>
      <c r="F5996" s="41"/>
      <c r="G5996" s="41"/>
      <c r="H5996" s="41"/>
      <c r="I5996" s="41"/>
      <c r="J5996" s="41"/>
      <c r="K5996" s="41"/>
      <c r="L5996" s="42"/>
      <c r="M5996" s="43"/>
    </row>
    <row r="5997" spans="1:13" ht="12.75" customHeight="1">
      <c r="A5997" s="42"/>
      <c r="B5997" s="50"/>
      <c r="C5997" s="39"/>
      <c r="D5997" s="38"/>
      <c r="E5997" s="40"/>
      <c r="F5997" s="41"/>
      <c r="G5997" s="41"/>
      <c r="H5997" s="41"/>
      <c r="I5997" s="41"/>
      <c r="J5997" s="41"/>
      <c r="K5997" s="41"/>
      <c r="L5997" s="42"/>
      <c r="M5997" s="43"/>
    </row>
    <row r="5998" spans="1:13" ht="12.75" customHeight="1">
      <c r="A5998" s="42"/>
      <c r="B5998" s="50"/>
      <c r="C5998" s="39"/>
      <c r="D5998" s="38"/>
      <c r="E5998" s="40"/>
      <c r="F5998" s="41"/>
      <c r="G5998" s="41"/>
      <c r="H5998" s="41"/>
      <c r="I5998" s="41"/>
      <c r="J5998" s="41"/>
      <c r="K5998" s="41"/>
      <c r="L5998" s="42"/>
      <c r="M5998" s="43"/>
    </row>
    <row r="5999" spans="1:13" ht="12.75" customHeight="1">
      <c r="A5999" s="42"/>
      <c r="B5999" s="50"/>
      <c r="C5999" s="39"/>
      <c r="D5999" s="38"/>
      <c r="E5999" s="40"/>
      <c r="F5999" s="41"/>
      <c r="G5999" s="41"/>
      <c r="H5999" s="41"/>
      <c r="I5999" s="41"/>
      <c r="J5999" s="41"/>
      <c r="K5999" s="41"/>
      <c r="L5999" s="42"/>
      <c r="M5999" s="43"/>
    </row>
    <row r="6000" spans="1:13" ht="12.75" customHeight="1">
      <c r="A6000" s="42"/>
      <c r="B6000" s="50"/>
      <c r="C6000" s="39"/>
      <c r="D6000" s="38"/>
      <c r="E6000" s="40"/>
      <c r="F6000" s="41"/>
      <c r="G6000" s="41"/>
      <c r="H6000" s="41"/>
      <c r="I6000" s="41"/>
      <c r="J6000" s="41"/>
      <c r="K6000" s="41"/>
      <c r="L6000" s="42"/>
      <c r="M6000" s="43"/>
    </row>
    <row r="6001" spans="1:13" ht="12.75" customHeight="1">
      <c r="A6001" s="42"/>
      <c r="B6001" s="50"/>
      <c r="C6001" s="39"/>
      <c r="D6001" s="38"/>
      <c r="E6001" s="40"/>
      <c r="F6001" s="41"/>
      <c r="G6001" s="41"/>
      <c r="H6001" s="41"/>
      <c r="I6001" s="41"/>
      <c r="J6001" s="41"/>
      <c r="K6001" s="41"/>
      <c r="L6001" s="42"/>
      <c r="M6001" s="43"/>
    </row>
    <row r="6002" spans="1:13" ht="12.75" customHeight="1">
      <c r="A6002" s="42"/>
      <c r="B6002" s="50"/>
      <c r="C6002" s="39"/>
      <c r="D6002" s="38"/>
      <c r="E6002" s="40"/>
      <c r="F6002" s="41"/>
      <c r="G6002" s="41"/>
      <c r="H6002" s="41"/>
      <c r="I6002" s="41"/>
      <c r="J6002" s="41"/>
      <c r="K6002" s="41"/>
      <c r="L6002" s="42"/>
      <c r="M6002" s="43"/>
    </row>
    <row r="6003" spans="1:13" ht="12.75" customHeight="1">
      <c r="A6003" s="42"/>
      <c r="B6003" s="50"/>
      <c r="C6003" s="39"/>
      <c r="D6003" s="38"/>
      <c r="E6003" s="40"/>
      <c r="F6003" s="41"/>
      <c r="G6003" s="41"/>
      <c r="H6003" s="41"/>
      <c r="I6003" s="41"/>
      <c r="J6003" s="41"/>
      <c r="K6003" s="41"/>
      <c r="L6003" s="42"/>
      <c r="M6003" s="43"/>
    </row>
    <row r="6004" spans="1:13" ht="12.75" customHeight="1">
      <c r="A6004" s="42"/>
      <c r="B6004" s="50"/>
      <c r="C6004" s="39"/>
      <c r="D6004" s="38"/>
      <c r="E6004" s="40"/>
      <c r="F6004" s="41"/>
      <c r="G6004" s="41"/>
      <c r="H6004" s="41"/>
      <c r="I6004" s="41"/>
      <c r="J6004" s="41"/>
      <c r="K6004" s="41"/>
      <c r="L6004" s="42"/>
      <c r="M6004" s="43"/>
    </row>
    <row r="6005" spans="1:13" ht="12.75" customHeight="1">
      <c r="A6005" s="42"/>
      <c r="B6005" s="50"/>
      <c r="C6005" s="39"/>
      <c r="D6005" s="38"/>
      <c r="E6005" s="40"/>
      <c r="F6005" s="41"/>
      <c r="G6005" s="41"/>
      <c r="H6005" s="41"/>
      <c r="I6005" s="41"/>
      <c r="J6005" s="41"/>
      <c r="K6005" s="41"/>
      <c r="L6005" s="42"/>
      <c r="M6005" s="43"/>
    </row>
    <row r="6006" spans="1:13" ht="12.75" customHeight="1">
      <c r="A6006" s="42"/>
      <c r="B6006" s="50"/>
      <c r="C6006" s="39"/>
      <c r="D6006" s="38"/>
      <c r="E6006" s="40"/>
      <c r="F6006" s="41"/>
      <c r="G6006" s="41"/>
      <c r="H6006" s="41"/>
      <c r="I6006" s="41"/>
      <c r="J6006" s="41"/>
      <c r="K6006" s="41"/>
      <c r="L6006" s="42"/>
      <c r="M6006" s="43"/>
    </row>
    <row r="6007" spans="1:13" ht="12.75" customHeight="1">
      <c r="A6007" s="42"/>
      <c r="B6007" s="50"/>
      <c r="C6007" s="39"/>
      <c r="D6007" s="38"/>
      <c r="E6007" s="40"/>
      <c r="F6007" s="41"/>
      <c r="G6007" s="41"/>
      <c r="H6007" s="41"/>
      <c r="I6007" s="41"/>
      <c r="J6007" s="41"/>
      <c r="K6007" s="41"/>
      <c r="L6007" s="42"/>
      <c r="M6007" s="43"/>
    </row>
    <row r="6008" spans="1:13" ht="12.75" customHeight="1">
      <c r="A6008" s="42"/>
      <c r="B6008" s="50"/>
      <c r="C6008" s="39"/>
      <c r="D6008" s="38"/>
      <c r="E6008" s="40"/>
      <c r="F6008" s="41"/>
      <c r="G6008" s="41"/>
      <c r="H6008" s="41"/>
      <c r="I6008" s="41"/>
      <c r="J6008" s="41"/>
      <c r="K6008" s="41"/>
      <c r="L6008" s="42"/>
      <c r="M6008" s="43"/>
    </row>
    <row r="6009" spans="1:13" ht="12.75" customHeight="1">
      <c r="A6009" s="42"/>
      <c r="B6009" s="50"/>
      <c r="C6009" s="39"/>
      <c r="D6009" s="38"/>
      <c r="E6009" s="40"/>
      <c r="F6009" s="41"/>
      <c r="G6009" s="41"/>
      <c r="H6009" s="41"/>
      <c r="I6009" s="41"/>
      <c r="J6009" s="41"/>
      <c r="K6009" s="41"/>
      <c r="L6009" s="42"/>
      <c r="M6009" s="43"/>
    </row>
    <row r="6010" spans="1:13" ht="12.75" customHeight="1">
      <c r="A6010" s="42"/>
      <c r="B6010" s="50"/>
      <c r="C6010" s="39"/>
      <c r="D6010" s="38"/>
      <c r="E6010" s="40"/>
      <c r="F6010" s="41"/>
      <c r="G6010" s="41"/>
      <c r="H6010" s="41"/>
      <c r="I6010" s="41"/>
      <c r="J6010" s="41"/>
      <c r="K6010" s="41"/>
      <c r="L6010" s="42"/>
      <c r="M6010" s="43"/>
    </row>
    <row r="6011" spans="1:13" ht="12.75" customHeight="1">
      <c r="A6011" s="42"/>
      <c r="B6011" s="50"/>
      <c r="C6011" s="39"/>
      <c r="D6011" s="38"/>
      <c r="E6011" s="40"/>
      <c r="F6011" s="41"/>
      <c r="G6011" s="41"/>
      <c r="H6011" s="41"/>
      <c r="I6011" s="41"/>
      <c r="J6011" s="41"/>
      <c r="K6011" s="41"/>
      <c r="L6011" s="42"/>
      <c r="M6011" s="43"/>
    </row>
    <row r="6012" spans="1:13" ht="12.75" customHeight="1">
      <c r="A6012" s="42"/>
      <c r="B6012" s="50"/>
      <c r="C6012" s="39"/>
      <c r="D6012" s="38"/>
      <c r="E6012" s="40"/>
      <c r="F6012" s="41"/>
      <c r="G6012" s="41"/>
      <c r="H6012" s="41"/>
      <c r="I6012" s="41"/>
      <c r="J6012" s="41"/>
      <c r="K6012" s="41"/>
      <c r="L6012" s="42"/>
      <c r="M6012" s="43"/>
    </row>
    <row r="6013" spans="1:13" ht="12.75" customHeight="1">
      <c r="A6013" s="42"/>
      <c r="B6013" s="50"/>
      <c r="C6013" s="39"/>
      <c r="D6013" s="38"/>
      <c r="E6013" s="40"/>
      <c r="F6013" s="41"/>
      <c r="G6013" s="41"/>
      <c r="H6013" s="41"/>
      <c r="I6013" s="41"/>
      <c r="J6013" s="41"/>
      <c r="K6013" s="41"/>
      <c r="L6013" s="42"/>
      <c r="M6013" s="43"/>
    </row>
    <row r="6014" spans="1:13" ht="12.75" customHeight="1">
      <c r="A6014" s="42"/>
      <c r="B6014" s="50"/>
      <c r="C6014" s="39"/>
      <c r="D6014" s="38"/>
      <c r="E6014" s="49"/>
      <c r="F6014" s="41"/>
      <c r="G6014" s="41"/>
      <c r="H6014" s="41"/>
      <c r="I6014" s="41"/>
      <c r="J6014" s="41"/>
      <c r="K6014" s="41"/>
      <c r="L6014" s="42"/>
      <c r="M6014" s="43"/>
    </row>
    <row r="6015" spans="1:13" ht="12.75" customHeight="1">
      <c r="A6015" s="42"/>
      <c r="B6015" s="50"/>
      <c r="C6015" s="39"/>
      <c r="D6015" s="38"/>
      <c r="E6015" s="40"/>
      <c r="F6015" s="41"/>
      <c r="G6015" s="41"/>
      <c r="H6015" s="41"/>
      <c r="I6015" s="41"/>
      <c r="J6015" s="41"/>
      <c r="K6015" s="41"/>
      <c r="L6015" s="42"/>
      <c r="M6015" s="43"/>
    </row>
    <row r="6016" spans="1:13" ht="12.75" customHeight="1">
      <c r="A6016" s="42"/>
      <c r="B6016" s="50"/>
      <c r="C6016" s="39"/>
      <c r="D6016" s="38"/>
      <c r="E6016" s="40"/>
      <c r="F6016" s="41"/>
      <c r="G6016" s="41"/>
      <c r="H6016" s="41"/>
      <c r="I6016" s="41"/>
      <c r="J6016" s="41"/>
      <c r="K6016" s="41"/>
      <c r="L6016" s="42"/>
      <c r="M6016" s="43"/>
    </row>
    <row r="6017" spans="1:13" ht="12.75" customHeight="1">
      <c r="A6017" s="42"/>
      <c r="B6017" s="50"/>
      <c r="C6017" s="39"/>
      <c r="D6017" s="38"/>
      <c r="E6017" s="40"/>
      <c r="F6017" s="41"/>
      <c r="G6017" s="41"/>
      <c r="H6017" s="41"/>
      <c r="I6017" s="41"/>
      <c r="J6017" s="41"/>
      <c r="K6017" s="41"/>
      <c r="L6017" s="42"/>
      <c r="M6017" s="43"/>
    </row>
    <row r="6018" spans="1:13" ht="12.75" customHeight="1">
      <c r="A6018" s="42"/>
      <c r="B6018" s="50"/>
      <c r="C6018" s="39"/>
      <c r="D6018" s="38"/>
      <c r="E6018" s="40"/>
      <c r="F6018" s="41"/>
      <c r="G6018" s="41"/>
      <c r="H6018" s="41"/>
      <c r="I6018" s="41"/>
      <c r="J6018" s="41"/>
      <c r="K6018" s="41"/>
      <c r="L6018" s="42"/>
      <c r="M6018" s="43"/>
    </row>
    <row r="6019" spans="1:13" ht="12.75" customHeight="1">
      <c r="A6019" s="42"/>
      <c r="B6019" s="50"/>
      <c r="C6019" s="39"/>
      <c r="D6019" s="38"/>
      <c r="E6019" s="40"/>
      <c r="F6019" s="41"/>
      <c r="G6019" s="41"/>
      <c r="H6019" s="41"/>
      <c r="I6019" s="41"/>
      <c r="J6019" s="41"/>
      <c r="K6019" s="41"/>
      <c r="L6019" s="42"/>
      <c r="M6019" s="43"/>
    </row>
    <row r="6020" spans="1:13" ht="12.75" customHeight="1">
      <c r="A6020" s="42"/>
      <c r="B6020" s="50"/>
      <c r="C6020" s="39"/>
      <c r="D6020" s="38"/>
      <c r="E6020" s="40"/>
      <c r="F6020" s="41"/>
      <c r="G6020" s="41"/>
      <c r="H6020" s="41"/>
      <c r="I6020" s="41"/>
      <c r="J6020" s="41"/>
      <c r="K6020" s="41"/>
      <c r="L6020" s="42"/>
      <c r="M6020" s="43"/>
    </row>
    <row r="6021" spans="1:13" ht="12.75" customHeight="1">
      <c r="A6021" s="42"/>
      <c r="B6021" s="50"/>
      <c r="C6021" s="39"/>
      <c r="D6021" s="38"/>
      <c r="E6021" s="40"/>
      <c r="F6021" s="41"/>
      <c r="G6021" s="41"/>
      <c r="H6021" s="41"/>
      <c r="I6021" s="41"/>
      <c r="J6021" s="41"/>
      <c r="K6021" s="41"/>
      <c r="L6021" s="42"/>
      <c r="M6021" s="43"/>
    </row>
    <row r="6022" spans="1:13" ht="12.75" customHeight="1">
      <c r="A6022" s="42"/>
      <c r="B6022" s="50"/>
      <c r="C6022" s="39"/>
      <c r="D6022" s="38"/>
      <c r="E6022" s="40"/>
      <c r="F6022" s="41"/>
      <c r="G6022" s="41"/>
      <c r="H6022" s="41"/>
      <c r="I6022" s="41"/>
      <c r="J6022" s="41"/>
      <c r="K6022" s="41"/>
      <c r="L6022" s="42"/>
      <c r="M6022" s="43"/>
    </row>
    <row r="6023" spans="1:13" ht="12.75" customHeight="1">
      <c r="A6023" s="42"/>
      <c r="B6023" s="50"/>
      <c r="C6023" s="39"/>
      <c r="D6023" s="38"/>
      <c r="E6023" s="40"/>
      <c r="F6023" s="41"/>
      <c r="G6023" s="41"/>
      <c r="H6023" s="41"/>
      <c r="I6023" s="41"/>
      <c r="J6023" s="41"/>
      <c r="K6023" s="41"/>
      <c r="L6023" s="42"/>
      <c r="M6023" s="43"/>
    </row>
    <row r="6024" spans="1:13" ht="12.75" customHeight="1">
      <c r="A6024" s="42"/>
      <c r="B6024" s="50"/>
      <c r="C6024" s="39"/>
      <c r="D6024" s="38"/>
      <c r="E6024" s="40"/>
      <c r="F6024" s="41"/>
      <c r="G6024" s="41"/>
      <c r="H6024" s="41"/>
      <c r="I6024" s="41"/>
      <c r="J6024" s="41"/>
      <c r="K6024" s="41"/>
      <c r="L6024" s="42"/>
      <c r="M6024" s="43"/>
    </row>
    <row r="6025" spans="1:13" ht="12.75" customHeight="1">
      <c r="A6025" s="42"/>
      <c r="B6025" s="50"/>
      <c r="C6025" s="39"/>
      <c r="D6025" s="38"/>
      <c r="E6025" s="40"/>
      <c r="F6025" s="41"/>
      <c r="G6025" s="41"/>
      <c r="H6025" s="41"/>
      <c r="I6025" s="41"/>
      <c r="J6025" s="41"/>
      <c r="K6025" s="41"/>
      <c r="L6025" s="42"/>
      <c r="M6025" s="43"/>
    </row>
    <row r="6026" spans="1:13" ht="12.75" customHeight="1">
      <c r="A6026" s="42"/>
      <c r="B6026" s="50"/>
      <c r="C6026" s="39"/>
      <c r="D6026" s="38"/>
      <c r="E6026" s="40"/>
      <c r="F6026" s="41"/>
      <c r="G6026" s="41"/>
      <c r="H6026" s="41"/>
      <c r="I6026" s="41"/>
      <c r="J6026" s="41"/>
      <c r="K6026" s="41"/>
      <c r="L6026" s="42"/>
      <c r="M6026" s="43"/>
    </row>
    <row r="6027" spans="1:13" ht="12.75" customHeight="1">
      <c r="A6027" s="42"/>
      <c r="B6027" s="50"/>
      <c r="C6027" s="39"/>
      <c r="D6027" s="38"/>
      <c r="E6027" s="40"/>
      <c r="F6027" s="41"/>
      <c r="G6027" s="41"/>
      <c r="H6027" s="41"/>
      <c r="I6027" s="41"/>
      <c r="J6027" s="41"/>
      <c r="K6027" s="41"/>
      <c r="L6027" s="42"/>
      <c r="M6027" s="43"/>
    </row>
    <row r="6028" spans="1:13" ht="12.75" customHeight="1">
      <c r="A6028" s="42"/>
      <c r="B6028" s="50"/>
      <c r="C6028" s="39"/>
      <c r="D6028" s="38"/>
      <c r="E6028" s="40"/>
      <c r="F6028" s="41"/>
      <c r="G6028" s="41"/>
      <c r="H6028" s="41"/>
      <c r="I6028" s="41"/>
      <c r="J6028" s="41"/>
      <c r="K6028" s="41"/>
      <c r="L6028" s="42"/>
      <c r="M6028" s="43"/>
    </row>
    <row r="6029" spans="1:13" ht="12.75" customHeight="1">
      <c r="A6029" s="42"/>
      <c r="B6029" s="50"/>
      <c r="C6029" s="39"/>
      <c r="D6029" s="38"/>
      <c r="E6029" s="40"/>
      <c r="F6029" s="41"/>
      <c r="G6029" s="41"/>
      <c r="H6029" s="41"/>
      <c r="I6029" s="41"/>
      <c r="J6029" s="41"/>
      <c r="K6029" s="41"/>
      <c r="L6029" s="42"/>
      <c r="M6029" s="43"/>
    </row>
    <row r="6030" spans="1:13" ht="12.75" customHeight="1">
      <c r="A6030" s="42"/>
      <c r="B6030" s="50"/>
      <c r="C6030" s="39"/>
      <c r="D6030" s="38"/>
      <c r="E6030" s="40"/>
      <c r="F6030" s="41"/>
      <c r="G6030" s="41"/>
      <c r="H6030" s="41"/>
      <c r="I6030" s="41"/>
      <c r="J6030" s="41"/>
      <c r="K6030" s="41"/>
      <c r="L6030" s="42"/>
      <c r="M6030" s="43"/>
    </row>
    <row r="6031" spans="1:13" ht="12.75" customHeight="1">
      <c r="A6031" s="42"/>
      <c r="B6031" s="50"/>
      <c r="C6031" s="39"/>
      <c r="D6031" s="38"/>
      <c r="E6031" s="40"/>
      <c r="F6031" s="41"/>
      <c r="G6031" s="41"/>
      <c r="H6031" s="41"/>
      <c r="I6031" s="41"/>
      <c r="J6031" s="41"/>
      <c r="K6031" s="41"/>
      <c r="L6031" s="42"/>
      <c r="M6031" s="43"/>
    </row>
    <row r="6032" spans="1:13" ht="12.75" customHeight="1">
      <c r="A6032" s="42"/>
      <c r="B6032" s="50"/>
      <c r="C6032" s="39"/>
      <c r="D6032" s="38"/>
      <c r="E6032" s="40"/>
      <c r="F6032" s="41"/>
      <c r="G6032" s="41"/>
      <c r="H6032" s="41"/>
      <c r="I6032" s="41"/>
      <c r="J6032" s="41"/>
      <c r="K6032" s="41"/>
      <c r="L6032" s="42"/>
      <c r="M6032" s="43"/>
    </row>
    <row r="6033" spans="1:13" ht="12.75" customHeight="1">
      <c r="A6033" s="42"/>
      <c r="B6033" s="50"/>
      <c r="C6033" s="39"/>
      <c r="D6033" s="38"/>
      <c r="E6033" s="40"/>
      <c r="F6033" s="41"/>
      <c r="G6033" s="41"/>
      <c r="H6033" s="41"/>
      <c r="I6033" s="41"/>
      <c r="J6033" s="41"/>
      <c r="K6033" s="41"/>
      <c r="L6033" s="42"/>
      <c r="M6033" s="43"/>
    </row>
    <row r="6034" spans="1:13" ht="12.75" customHeight="1">
      <c r="A6034" s="42"/>
      <c r="B6034" s="50"/>
      <c r="C6034" s="39"/>
      <c r="D6034" s="38"/>
      <c r="E6034" s="40"/>
      <c r="F6034" s="41"/>
      <c r="G6034" s="41"/>
      <c r="H6034" s="41"/>
      <c r="I6034" s="41"/>
      <c r="J6034" s="41"/>
      <c r="K6034" s="41"/>
      <c r="L6034" s="42"/>
      <c r="M6034" s="43"/>
    </row>
    <row r="6035" spans="1:13" ht="12.75" customHeight="1">
      <c r="A6035" s="42"/>
      <c r="B6035" s="50"/>
      <c r="C6035" s="39"/>
      <c r="D6035" s="38"/>
      <c r="E6035" s="49"/>
      <c r="F6035" s="41"/>
      <c r="G6035" s="41"/>
      <c r="H6035" s="41"/>
      <c r="I6035" s="41"/>
      <c r="J6035" s="41"/>
      <c r="K6035" s="41"/>
      <c r="L6035" s="42"/>
      <c r="M6035" s="43"/>
    </row>
    <row r="6036" spans="1:13" ht="12.75" customHeight="1">
      <c r="A6036" s="42"/>
      <c r="B6036" s="50"/>
      <c r="C6036" s="39"/>
      <c r="D6036" s="38"/>
      <c r="E6036" s="40"/>
      <c r="F6036" s="41"/>
      <c r="G6036" s="41"/>
      <c r="H6036" s="41"/>
      <c r="I6036" s="41"/>
      <c r="J6036" s="41"/>
      <c r="K6036" s="41"/>
      <c r="L6036" s="42"/>
      <c r="M6036" s="43"/>
    </row>
    <row r="6037" spans="1:13" ht="12.75" customHeight="1">
      <c r="A6037" s="42"/>
      <c r="B6037" s="50"/>
      <c r="C6037" s="39"/>
      <c r="D6037" s="38"/>
      <c r="E6037" s="40"/>
      <c r="F6037" s="41"/>
      <c r="G6037" s="41"/>
      <c r="H6037" s="41"/>
      <c r="I6037" s="41"/>
      <c r="J6037" s="41"/>
      <c r="K6037" s="41"/>
      <c r="L6037" s="42"/>
      <c r="M6037" s="43"/>
    </row>
    <row r="6038" spans="1:13" ht="12.75" customHeight="1">
      <c r="A6038" s="42"/>
      <c r="B6038" s="50"/>
      <c r="C6038" s="39"/>
      <c r="D6038" s="38"/>
      <c r="E6038" s="40"/>
      <c r="F6038" s="41"/>
      <c r="G6038" s="41"/>
      <c r="H6038" s="41"/>
      <c r="I6038" s="41"/>
      <c r="J6038" s="41"/>
      <c r="K6038" s="41"/>
      <c r="L6038" s="42"/>
      <c r="M6038" s="43"/>
    </row>
    <row r="6039" spans="1:13" ht="12.75" customHeight="1">
      <c r="A6039" s="42"/>
      <c r="B6039" s="50"/>
      <c r="C6039" s="39"/>
      <c r="D6039" s="38"/>
      <c r="E6039" s="40"/>
      <c r="F6039" s="41"/>
      <c r="G6039" s="41"/>
      <c r="H6039" s="41"/>
      <c r="I6039" s="41"/>
      <c r="J6039" s="41"/>
      <c r="K6039" s="41"/>
      <c r="L6039" s="42"/>
      <c r="M6039" s="43"/>
    </row>
    <row r="6040" spans="1:13" ht="12.75" customHeight="1">
      <c r="A6040" s="42"/>
      <c r="B6040" s="50"/>
      <c r="C6040" s="39"/>
      <c r="D6040" s="38"/>
      <c r="E6040" s="40"/>
      <c r="F6040" s="41"/>
      <c r="G6040" s="41"/>
      <c r="H6040" s="41"/>
      <c r="I6040" s="41"/>
      <c r="J6040" s="41"/>
      <c r="K6040" s="41"/>
      <c r="L6040" s="42"/>
      <c r="M6040" s="43"/>
    </row>
    <row r="6041" spans="1:13" ht="12.75" customHeight="1">
      <c r="A6041" s="42"/>
      <c r="B6041" s="50"/>
      <c r="C6041" s="39"/>
      <c r="D6041" s="38"/>
      <c r="E6041" s="40"/>
      <c r="F6041" s="41"/>
      <c r="G6041" s="41"/>
      <c r="H6041" s="41"/>
      <c r="I6041" s="41"/>
      <c r="J6041" s="41"/>
      <c r="K6041" s="41"/>
      <c r="L6041" s="42"/>
      <c r="M6041" s="43"/>
    </row>
    <row r="6042" spans="1:13" ht="12.75" customHeight="1">
      <c r="A6042" s="42"/>
      <c r="B6042" s="50"/>
      <c r="C6042" s="39"/>
      <c r="D6042" s="38"/>
      <c r="E6042" s="40"/>
      <c r="F6042" s="41"/>
      <c r="G6042" s="41"/>
      <c r="H6042" s="41"/>
      <c r="I6042" s="41"/>
      <c r="J6042" s="41"/>
      <c r="K6042" s="41"/>
      <c r="L6042" s="42"/>
      <c r="M6042" s="43"/>
    </row>
    <row r="6043" spans="1:13" ht="12.75" customHeight="1">
      <c r="A6043" s="42"/>
      <c r="B6043" s="50"/>
      <c r="C6043" s="39"/>
      <c r="D6043" s="38"/>
      <c r="E6043" s="40"/>
      <c r="F6043" s="41"/>
      <c r="G6043" s="41"/>
      <c r="H6043" s="41"/>
      <c r="I6043" s="41"/>
      <c r="J6043" s="41"/>
      <c r="K6043" s="41"/>
      <c r="L6043" s="42"/>
      <c r="M6043" s="43"/>
    </row>
    <row r="6044" spans="1:13" ht="12.75" customHeight="1">
      <c r="A6044" s="42"/>
      <c r="B6044" s="50"/>
      <c r="C6044" s="39"/>
      <c r="D6044" s="38"/>
      <c r="E6044" s="40"/>
      <c r="F6044" s="41"/>
      <c r="G6044" s="41"/>
      <c r="H6044" s="41"/>
      <c r="I6044" s="41"/>
      <c r="J6044" s="41"/>
      <c r="K6044" s="41"/>
      <c r="L6044" s="42"/>
      <c r="M6044" s="43"/>
    </row>
    <row r="6045" spans="1:13" ht="12.75" customHeight="1">
      <c r="A6045" s="42"/>
      <c r="B6045" s="50"/>
      <c r="C6045" s="39"/>
      <c r="D6045" s="38"/>
      <c r="E6045" s="40"/>
      <c r="F6045" s="41"/>
      <c r="G6045" s="41"/>
      <c r="H6045" s="41"/>
      <c r="I6045" s="41"/>
      <c r="J6045" s="41"/>
      <c r="K6045" s="41"/>
      <c r="L6045" s="42"/>
      <c r="M6045" s="43"/>
    </row>
    <row r="6046" spans="1:13" ht="12.75" customHeight="1">
      <c r="A6046" s="42"/>
      <c r="B6046" s="50"/>
      <c r="C6046" s="39"/>
      <c r="D6046" s="38"/>
      <c r="E6046" s="40"/>
      <c r="F6046" s="41"/>
      <c r="G6046" s="41"/>
      <c r="H6046" s="41"/>
      <c r="I6046" s="41"/>
      <c r="J6046" s="41"/>
      <c r="K6046" s="41"/>
      <c r="L6046" s="42"/>
      <c r="M6046" s="43"/>
    </row>
    <row r="6047" spans="1:13" ht="12.75" customHeight="1">
      <c r="A6047" s="42"/>
      <c r="B6047" s="50"/>
      <c r="C6047" s="39"/>
      <c r="D6047" s="38"/>
      <c r="E6047" s="40"/>
      <c r="F6047" s="41"/>
      <c r="G6047" s="41"/>
      <c r="H6047" s="41"/>
      <c r="I6047" s="41"/>
      <c r="J6047" s="41"/>
      <c r="K6047" s="41"/>
      <c r="L6047" s="42"/>
      <c r="M6047" s="43"/>
    </row>
    <row r="6048" spans="1:13" ht="12.75" customHeight="1">
      <c r="A6048" s="42"/>
      <c r="B6048" s="50"/>
      <c r="C6048" s="39"/>
      <c r="D6048" s="38"/>
      <c r="E6048" s="40"/>
      <c r="F6048" s="41"/>
      <c r="G6048" s="41"/>
      <c r="H6048" s="41"/>
      <c r="I6048" s="41"/>
      <c r="J6048" s="41"/>
      <c r="K6048" s="41"/>
      <c r="L6048" s="42"/>
      <c r="M6048" s="43"/>
    </row>
    <row r="6049" spans="1:13" ht="12.75" customHeight="1">
      <c r="A6049" s="42"/>
      <c r="B6049" s="50"/>
      <c r="C6049" s="39"/>
      <c r="D6049" s="38"/>
      <c r="E6049" s="40"/>
      <c r="F6049" s="41"/>
      <c r="G6049" s="41"/>
      <c r="H6049" s="41"/>
      <c r="I6049" s="41"/>
      <c r="J6049" s="41"/>
      <c r="K6049" s="41"/>
      <c r="L6049" s="42"/>
      <c r="M6049" s="43"/>
    </row>
    <row r="6050" spans="1:13" ht="12.75" customHeight="1">
      <c r="A6050" s="42"/>
      <c r="B6050" s="50"/>
      <c r="C6050" s="39"/>
      <c r="D6050" s="38"/>
      <c r="E6050" s="40"/>
      <c r="F6050" s="41"/>
      <c r="G6050" s="41"/>
      <c r="H6050" s="41"/>
      <c r="I6050" s="41"/>
      <c r="J6050" s="41"/>
      <c r="K6050" s="41"/>
      <c r="L6050" s="42"/>
      <c r="M6050" s="43"/>
    </row>
    <row r="6051" spans="1:13" ht="12.75" customHeight="1">
      <c r="A6051" s="42"/>
      <c r="B6051" s="50"/>
      <c r="C6051" s="39"/>
      <c r="D6051" s="38"/>
      <c r="E6051" s="40"/>
      <c r="F6051" s="41"/>
      <c r="G6051" s="41"/>
      <c r="H6051" s="41"/>
      <c r="I6051" s="41"/>
      <c r="J6051" s="41"/>
      <c r="K6051" s="41"/>
      <c r="L6051" s="42"/>
      <c r="M6051" s="43"/>
    </row>
    <row r="6052" spans="1:13" ht="12.75" customHeight="1">
      <c r="A6052" s="42"/>
      <c r="B6052" s="50"/>
      <c r="C6052" s="39"/>
      <c r="D6052" s="38"/>
      <c r="E6052" s="40"/>
      <c r="F6052" s="41"/>
      <c r="G6052" s="41"/>
      <c r="H6052" s="41"/>
      <c r="I6052" s="41"/>
      <c r="J6052" s="41"/>
      <c r="K6052" s="41"/>
      <c r="L6052" s="42"/>
      <c r="M6052" s="43"/>
    </row>
    <row r="6053" spans="1:13" ht="12.75" customHeight="1">
      <c r="A6053" s="42"/>
      <c r="B6053" s="50"/>
      <c r="C6053" s="39"/>
      <c r="D6053" s="38"/>
      <c r="E6053" s="40"/>
      <c r="F6053" s="41"/>
      <c r="G6053" s="41"/>
      <c r="H6053" s="41"/>
      <c r="I6053" s="41"/>
      <c r="J6053" s="41"/>
      <c r="K6053" s="41"/>
      <c r="L6053" s="42"/>
      <c r="M6053" s="43"/>
    </row>
    <row r="6054" spans="1:13" ht="12.75" customHeight="1">
      <c r="A6054" s="42"/>
      <c r="B6054" s="50"/>
      <c r="C6054" s="39"/>
      <c r="D6054" s="38"/>
      <c r="E6054" s="40"/>
      <c r="F6054" s="41"/>
      <c r="G6054" s="41"/>
      <c r="H6054" s="41"/>
      <c r="I6054" s="41"/>
      <c r="J6054" s="41"/>
      <c r="K6054" s="41"/>
      <c r="L6054" s="42"/>
      <c r="M6054" s="43"/>
    </row>
    <row r="6055" spans="1:13" ht="12.75" customHeight="1">
      <c r="A6055" s="42"/>
      <c r="B6055" s="50"/>
      <c r="C6055" s="39"/>
      <c r="D6055" s="38"/>
      <c r="E6055" s="40"/>
      <c r="F6055" s="41"/>
      <c r="G6055" s="41"/>
      <c r="H6055" s="41"/>
      <c r="I6055" s="41"/>
      <c r="J6055" s="41"/>
      <c r="K6055" s="41"/>
      <c r="L6055" s="42"/>
      <c r="M6055" s="43"/>
    </row>
    <row r="6056" spans="1:13" ht="12.75" customHeight="1">
      <c r="A6056" s="42"/>
      <c r="B6056" s="50"/>
      <c r="C6056" s="39"/>
      <c r="D6056" s="38"/>
      <c r="E6056" s="49"/>
      <c r="F6056" s="41"/>
      <c r="G6056" s="41"/>
      <c r="H6056" s="41"/>
      <c r="I6056" s="41"/>
      <c r="J6056" s="41"/>
      <c r="K6056" s="41"/>
      <c r="L6056" s="42"/>
      <c r="M6056" s="43"/>
    </row>
    <row r="6057" spans="1:13" ht="12.75" customHeight="1">
      <c r="A6057" s="42"/>
      <c r="B6057" s="50"/>
      <c r="C6057" s="39"/>
      <c r="D6057" s="38"/>
      <c r="E6057" s="40"/>
      <c r="F6057" s="41"/>
      <c r="G6057" s="41"/>
      <c r="H6057" s="41"/>
      <c r="I6057" s="41"/>
      <c r="J6057" s="41"/>
      <c r="K6057" s="41"/>
      <c r="L6057" s="42"/>
      <c r="M6057" s="43"/>
    </row>
    <row r="6058" spans="1:13" ht="12.75" customHeight="1">
      <c r="A6058" s="42"/>
      <c r="B6058" s="50"/>
      <c r="C6058" s="39"/>
      <c r="D6058" s="38"/>
      <c r="E6058" s="40"/>
      <c r="F6058" s="41"/>
      <c r="G6058" s="41"/>
      <c r="H6058" s="41"/>
      <c r="I6058" s="41"/>
      <c r="J6058" s="41"/>
      <c r="K6058" s="41"/>
      <c r="L6058" s="42"/>
      <c r="M6058" s="43"/>
    </row>
    <row r="6059" spans="1:13" ht="12.75" customHeight="1">
      <c r="A6059" s="42"/>
      <c r="B6059" s="50"/>
      <c r="C6059" s="39"/>
      <c r="D6059" s="38"/>
      <c r="E6059" s="40"/>
      <c r="F6059" s="41"/>
      <c r="G6059" s="41"/>
      <c r="H6059" s="41"/>
      <c r="I6059" s="41"/>
      <c r="J6059" s="41"/>
      <c r="K6059" s="41"/>
      <c r="L6059" s="42"/>
      <c r="M6059" s="43"/>
    </row>
    <row r="6060" spans="1:13" ht="12.75" customHeight="1">
      <c r="A6060" s="42"/>
      <c r="B6060" s="50"/>
      <c r="C6060" s="39"/>
      <c r="D6060" s="38"/>
      <c r="E6060" s="40"/>
      <c r="F6060" s="41"/>
      <c r="G6060" s="41"/>
      <c r="H6060" s="41"/>
      <c r="I6060" s="41"/>
      <c r="J6060" s="41"/>
      <c r="K6060" s="41"/>
      <c r="L6060" s="42"/>
      <c r="M6060" s="43"/>
    </row>
    <row r="6061" spans="1:13" ht="12.75" customHeight="1">
      <c r="A6061" s="42"/>
      <c r="B6061" s="50"/>
      <c r="C6061" s="39"/>
      <c r="D6061" s="38"/>
      <c r="E6061" s="40"/>
      <c r="F6061" s="41"/>
      <c r="G6061" s="41"/>
      <c r="H6061" s="41"/>
      <c r="I6061" s="41"/>
      <c r="J6061" s="41"/>
      <c r="K6061" s="41"/>
      <c r="L6061" s="42"/>
      <c r="M6061" s="43"/>
    </row>
    <row r="6062" spans="1:13" ht="12.75" customHeight="1">
      <c r="A6062" s="42"/>
      <c r="B6062" s="50"/>
      <c r="C6062" s="39"/>
      <c r="D6062" s="38"/>
      <c r="E6062" s="40"/>
      <c r="F6062" s="41"/>
      <c r="G6062" s="41"/>
      <c r="H6062" s="41"/>
      <c r="I6062" s="41"/>
      <c r="J6062" s="41"/>
      <c r="K6062" s="41"/>
      <c r="L6062" s="42"/>
      <c r="M6062" s="43"/>
    </row>
    <row r="6063" spans="1:13" ht="12.75" customHeight="1">
      <c r="A6063" s="42"/>
      <c r="B6063" s="50"/>
      <c r="C6063" s="39"/>
      <c r="D6063" s="38"/>
      <c r="E6063" s="40"/>
      <c r="F6063" s="41"/>
      <c r="G6063" s="41"/>
      <c r="H6063" s="41"/>
      <c r="I6063" s="41"/>
      <c r="J6063" s="41"/>
      <c r="K6063" s="41"/>
      <c r="L6063" s="42"/>
      <c r="M6063" s="43"/>
    </row>
    <row r="6064" spans="1:13" ht="12.75" customHeight="1">
      <c r="A6064" s="42"/>
      <c r="B6064" s="50"/>
      <c r="C6064" s="39"/>
      <c r="D6064" s="38"/>
      <c r="E6064" s="40"/>
      <c r="F6064" s="41"/>
      <c r="G6064" s="41"/>
      <c r="H6064" s="41"/>
      <c r="I6064" s="41"/>
      <c r="J6064" s="41"/>
      <c r="K6064" s="41"/>
      <c r="L6064" s="42"/>
      <c r="M6064" s="43"/>
    </row>
    <row r="6065" spans="1:13" ht="12.75" customHeight="1">
      <c r="A6065" s="42"/>
      <c r="B6065" s="50"/>
      <c r="C6065" s="39"/>
      <c r="D6065" s="38"/>
      <c r="E6065" s="40"/>
      <c r="F6065" s="41"/>
      <c r="G6065" s="41"/>
      <c r="H6065" s="41"/>
      <c r="I6065" s="41"/>
      <c r="J6065" s="41"/>
      <c r="K6065" s="41"/>
      <c r="L6065" s="42"/>
      <c r="M6065" s="43"/>
    </row>
    <row r="6066" spans="1:13" ht="12.75" customHeight="1">
      <c r="A6066" s="42"/>
      <c r="B6066" s="50"/>
      <c r="C6066" s="39"/>
      <c r="D6066" s="38"/>
      <c r="E6066" s="40"/>
      <c r="F6066" s="41"/>
      <c r="G6066" s="41"/>
      <c r="H6066" s="41"/>
      <c r="I6066" s="41"/>
      <c r="J6066" s="41"/>
      <c r="K6066" s="41"/>
      <c r="L6066" s="42"/>
      <c r="M6066" s="43"/>
    </row>
    <row r="6067" spans="1:13" ht="12.75" customHeight="1">
      <c r="A6067" s="42"/>
      <c r="B6067" s="50"/>
      <c r="C6067" s="39"/>
      <c r="D6067" s="38"/>
      <c r="E6067" s="40"/>
      <c r="F6067" s="41"/>
      <c r="G6067" s="41"/>
      <c r="H6067" s="41"/>
      <c r="I6067" s="41"/>
      <c r="J6067" s="41"/>
      <c r="K6067" s="41"/>
      <c r="L6067" s="42"/>
      <c r="M6067" s="43"/>
    </row>
    <row r="6068" spans="1:13" ht="12.75" customHeight="1">
      <c r="A6068" s="42"/>
      <c r="B6068" s="50"/>
      <c r="C6068" s="39"/>
      <c r="D6068" s="38"/>
      <c r="E6068" s="40"/>
      <c r="F6068" s="41"/>
      <c r="G6068" s="41"/>
      <c r="H6068" s="41"/>
      <c r="I6068" s="41"/>
      <c r="J6068" s="41"/>
      <c r="K6068" s="41"/>
      <c r="L6068" s="42"/>
      <c r="M6068" s="43"/>
    </row>
    <row r="6069" spans="1:13" ht="12.75" customHeight="1">
      <c r="A6069" s="42"/>
      <c r="B6069" s="50"/>
      <c r="C6069" s="39"/>
      <c r="D6069" s="38"/>
      <c r="E6069" s="40"/>
      <c r="F6069" s="41"/>
      <c r="G6069" s="41"/>
      <c r="H6069" s="41"/>
      <c r="I6069" s="41"/>
      <c r="J6069" s="41"/>
      <c r="K6069" s="41"/>
      <c r="L6069" s="42"/>
      <c r="M6069" s="43"/>
    </row>
    <row r="6070" spans="1:13" ht="12.75" customHeight="1">
      <c r="A6070" s="42"/>
      <c r="B6070" s="50"/>
      <c r="C6070" s="39"/>
      <c r="D6070" s="38"/>
      <c r="E6070" s="40"/>
      <c r="F6070" s="41"/>
      <c r="G6070" s="41"/>
      <c r="H6070" s="41"/>
      <c r="I6070" s="41"/>
      <c r="J6070" s="41"/>
      <c r="K6070" s="41"/>
      <c r="L6070" s="42"/>
      <c r="M6070" s="43"/>
    </row>
    <row r="6071" spans="1:13" ht="12.75" customHeight="1">
      <c r="A6071" s="42"/>
      <c r="B6071" s="50"/>
      <c r="C6071" s="39"/>
      <c r="D6071" s="38"/>
      <c r="E6071" s="40"/>
      <c r="F6071" s="41"/>
      <c r="G6071" s="41"/>
      <c r="H6071" s="41"/>
      <c r="I6071" s="41"/>
      <c r="J6071" s="41"/>
      <c r="K6071" s="41"/>
      <c r="L6071" s="42"/>
      <c r="M6071" s="43"/>
    </row>
    <row r="6072" spans="1:13" ht="12.75" customHeight="1">
      <c r="A6072" s="42"/>
      <c r="B6072" s="50"/>
      <c r="C6072" s="39"/>
      <c r="D6072" s="38"/>
      <c r="E6072" s="40"/>
      <c r="F6072" s="41"/>
      <c r="G6072" s="41"/>
      <c r="H6072" s="41"/>
      <c r="I6072" s="41"/>
      <c r="J6072" s="41"/>
      <c r="K6072" s="41"/>
      <c r="L6072" s="42"/>
      <c r="M6072" s="43"/>
    </row>
    <row r="6073" spans="1:13" ht="12.75" customHeight="1">
      <c r="A6073" s="42"/>
      <c r="B6073" s="50"/>
      <c r="C6073" s="39"/>
      <c r="D6073" s="38"/>
      <c r="E6073" s="40"/>
      <c r="F6073" s="41"/>
      <c r="G6073" s="41"/>
      <c r="H6073" s="41"/>
      <c r="I6073" s="41"/>
      <c r="J6073" s="41"/>
      <c r="K6073" s="41"/>
      <c r="L6073" s="42"/>
      <c r="M6073" s="43"/>
    </row>
    <row r="6074" spans="1:13" ht="12.75" customHeight="1">
      <c r="A6074" s="42"/>
      <c r="B6074" s="50"/>
      <c r="C6074" s="39"/>
      <c r="D6074" s="38"/>
      <c r="E6074" s="40"/>
      <c r="F6074" s="41"/>
      <c r="G6074" s="41"/>
      <c r="H6074" s="41"/>
      <c r="I6074" s="41"/>
      <c r="J6074" s="41"/>
      <c r="K6074" s="41"/>
      <c r="L6074" s="42"/>
      <c r="M6074" s="43"/>
    </row>
    <row r="6075" spans="1:13" ht="12.75" customHeight="1">
      <c r="A6075" s="42"/>
      <c r="B6075" s="50"/>
      <c r="C6075" s="39"/>
      <c r="D6075" s="38"/>
      <c r="E6075" s="40"/>
      <c r="F6075" s="41"/>
      <c r="G6075" s="41"/>
      <c r="H6075" s="41"/>
      <c r="I6075" s="41"/>
      <c r="J6075" s="41"/>
      <c r="K6075" s="41"/>
      <c r="L6075" s="42"/>
      <c r="M6075" s="43"/>
    </row>
    <row r="6076" spans="1:13" ht="12.75" customHeight="1">
      <c r="A6076" s="42"/>
      <c r="B6076" s="50"/>
      <c r="C6076" s="39"/>
      <c r="D6076" s="38"/>
      <c r="E6076" s="40"/>
      <c r="F6076" s="41"/>
      <c r="G6076" s="41"/>
      <c r="H6076" s="41"/>
      <c r="I6076" s="41"/>
      <c r="J6076" s="41"/>
      <c r="K6076" s="41"/>
      <c r="L6076" s="42"/>
      <c r="M6076" s="43"/>
    </row>
    <row r="6077" spans="1:13" ht="12.75" customHeight="1">
      <c r="A6077" s="42"/>
      <c r="B6077" s="50"/>
      <c r="C6077" s="39"/>
      <c r="D6077" s="38"/>
      <c r="E6077" s="49"/>
      <c r="F6077" s="41"/>
      <c r="G6077" s="41"/>
      <c r="H6077" s="41"/>
      <c r="I6077" s="41"/>
      <c r="J6077" s="41"/>
      <c r="K6077" s="41"/>
      <c r="L6077" s="42"/>
      <c r="M6077" s="43"/>
    </row>
    <row r="6078" spans="1:13" ht="12.75" customHeight="1">
      <c r="A6078" s="42"/>
      <c r="B6078" s="50"/>
      <c r="C6078" s="39"/>
      <c r="D6078" s="38"/>
      <c r="E6078" s="40"/>
      <c r="F6078" s="41"/>
      <c r="G6078" s="41"/>
      <c r="H6078" s="41"/>
      <c r="I6078" s="41"/>
      <c r="J6078" s="41"/>
      <c r="K6078" s="41"/>
      <c r="L6078" s="42"/>
      <c r="M6078" s="43"/>
    </row>
    <row r="6079" spans="1:13" ht="12.75" customHeight="1">
      <c r="A6079" s="42"/>
      <c r="B6079" s="50"/>
      <c r="C6079" s="39"/>
      <c r="D6079" s="38"/>
      <c r="E6079" s="40"/>
      <c r="F6079" s="41"/>
      <c r="G6079" s="41"/>
      <c r="H6079" s="41"/>
      <c r="I6079" s="41"/>
      <c r="J6079" s="41"/>
      <c r="K6079" s="41"/>
      <c r="L6079" s="42"/>
      <c r="M6079" s="43"/>
    </row>
    <row r="6080" spans="1:13" ht="12.75" customHeight="1">
      <c r="A6080" s="42"/>
      <c r="B6080" s="50"/>
      <c r="C6080" s="39"/>
      <c r="D6080" s="38"/>
      <c r="E6080" s="40"/>
      <c r="F6080" s="41"/>
      <c r="G6080" s="41"/>
      <c r="H6080" s="41"/>
      <c r="I6080" s="41"/>
      <c r="J6080" s="41"/>
      <c r="K6080" s="41"/>
      <c r="L6080" s="42"/>
      <c r="M6080" s="43"/>
    </row>
    <row r="6081" spans="1:13" ht="12.75" customHeight="1">
      <c r="A6081" s="42"/>
      <c r="B6081" s="50"/>
      <c r="C6081" s="39"/>
      <c r="D6081" s="38"/>
      <c r="E6081" s="40"/>
      <c r="F6081" s="41"/>
      <c r="G6081" s="41"/>
      <c r="H6081" s="41"/>
      <c r="I6081" s="41"/>
      <c r="J6081" s="41"/>
      <c r="K6081" s="41"/>
      <c r="L6081" s="42"/>
      <c r="M6081" s="43"/>
    </row>
    <row r="6082" spans="1:13" ht="12.75" customHeight="1">
      <c r="A6082" s="42"/>
      <c r="B6082" s="50"/>
      <c r="C6082" s="39"/>
      <c r="D6082" s="38"/>
      <c r="E6082" s="40"/>
      <c r="F6082" s="41"/>
      <c r="G6082" s="41"/>
      <c r="H6082" s="41"/>
      <c r="I6082" s="41"/>
      <c r="J6082" s="41"/>
      <c r="K6082" s="41"/>
      <c r="L6082" s="42"/>
      <c r="M6082" s="43"/>
    </row>
    <row r="6083" spans="1:13" ht="12.75" customHeight="1">
      <c r="A6083" s="42"/>
      <c r="B6083" s="50"/>
      <c r="C6083" s="39"/>
      <c r="D6083" s="38"/>
      <c r="E6083" s="40"/>
      <c r="F6083" s="41"/>
      <c r="G6083" s="41"/>
      <c r="H6083" s="41"/>
      <c r="I6083" s="41"/>
      <c r="J6083" s="41"/>
      <c r="K6083" s="41"/>
      <c r="L6083" s="42"/>
      <c r="M6083" s="43"/>
    </row>
    <row r="6084" spans="1:13" ht="12.75" customHeight="1">
      <c r="A6084" s="42"/>
      <c r="B6084" s="50"/>
      <c r="C6084" s="39"/>
      <c r="D6084" s="38"/>
      <c r="E6084" s="40"/>
      <c r="F6084" s="41"/>
      <c r="G6084" s="41"/>
      <c r="H6084" s="41"/>
      <c r="I6084" s="41"/>
      <c r="J6084" s="41"/>
      <c r="K6084" s="41"/>
      <c r="L6084" s="42"/>
      <c r="M6084" s="43"/>
    </row>
    <row r="6085" spans="1:13" ht="12.75" customHeight="1">
      <c r="A6085" s="42"/>
      <c r="B6085" s="50"/>
      <c r="C6085" s="39"/>
      <c r="D6085" s="38"/>
      <c r="E6085" s="40"/>
      <c r="F6085" s="41"/>
      <c r="G6085" s="41"/>
      <c r="H6085" s="41"/>
      <c r="I6085" s="41"/>
      <c r="J6085" s="41"/>
      <c r="K6085" s="41"/>
      <c r="L6085" s="42"/>
      <c r="M6085" s="43"/>
    </row>
    <row r="6086" spans="1:13" ht="12.75" customHeight="1">
      <c r="A6086" s="42"/>
      <c r="B6086" s="50"/>
      <c r="C6086" s="39"/>
      <c r="D6086" s="38"/>
      <c r="E6086" s="40"/>
      <c r="F6086" s="41"/>
      <c r="G6086" s="41"/>
      <c r="H6086" s="41"/>
      <c r="I6086" s="41"/>
      <c r="J6086" s="41"/>
      <c r="K6086" s="41"/>
      <c r="L6086" s="42"/>
      <c r="M6086" s="43"/>
    </row>
    <row r="6087" spans="1:13" ht="12.75" customHeight="1">
      <c r="A6087" s="42"/>
      <c r="B6087" s="50"/>
      <c r="C6087" s="39"/>
      <c r="D6087" s="38"/>
      <c r="E6087" s="40"/>
      <c r="F6087" s="41"/>
      <c r="G6087" s="41"/>
      <c r="H6087" s="41"/>
      <c r="I6087" s="41"/>
      <c r="J6087" s="41"/>
      <c r="K6087" s="41"/>
      <c r="L6087" s="42"/>
      <c r="M6087" s="43"/>
    </row>
    <row r="6088" spans="1:13" ht="12.75" customHeight="1">
      <c r="A6088" s="42"/>
      <c r="B6088" s="50"/>
      <c r="C6088" s="39"/>
      <c r="D6088" s="38"/>
      <c r="E6088" s="40"/>
      <c r="F6088" s="41"/>
      <c r="G6088" s="41"/>
      <c r="H6088" s="41"/>
      <c r="I6088" s="41"/>
      <c r="J6088" s="41"/>
      <c r="K6088" s="41"/>
      <c r="L6088" s="42"/>
      <c r="M6088" s="43"/>
    </row>
    <row r="6089" spans="1:13" ht="12.75" customHeight="1">
      <c r="A6089" s="42"/>
      <c r="B6089" s="50"/>
      <c r="C6089" s="39"/>
      <c r="D6089" s="38"/>
      <c r="E6089" s="40"/>
      <c r="F6089" s="41"/>
      <c r="G6089" s="41"/>
      <c r="H6089" s="41"/>
      <c r="I6089" s="41"/>
      <c r="J6089" s="41"/>
      <c r="K6089" s="41"/>
      <c r="L6089" s="42"/>
      <c r="M6089" s="43"/>
    </row>
    <row r="6090" spans="1:13" ht="12.75" customHeight="1">
      <c r="A6090" s="42"/>
      <c r="B6090" s="50"/>
      <c r="C6090" s="39"/>
      <c r="D6090" s="38"/>
      <c r="E6090" s="40"/>
      <c r="F6090" s="41"/>
      <c r="G6090" s="41"/>
      <c r="H6090" s="41"/>
      <c r="I6090" s="41"/>
      <c r="J6090" s="41"/>
      <c r="K6090" s="41"/>
      <c r="L6090" s="42"/>
      <c r="M6090" s="43"/>
    </row>
    <row r="6091" spans="1:13" ht="12.75" customHeight="1">
      <c r="A6091" s="42"/>
      <c r="B6091" s="50"/>
      <c r="C6091" s="39"/>
      <c r="D6091" s="38"/>
      <c r="E6091" s="40"/>
      <c r="F6091" s="41"/>
      <c r="G6091" s="41"/>
      <c r="H6091" s="41"/>
      <c r="I6091" s="41"/>
      <c r="J6091" s="41"/>
      <c r="K6091" s="41"/>
      <c r="L6091" s="42"/>
      <c r="M6091" s="43"/>
    </row>
    <row r="6092" spans="1:13" ht="12.75" customHeight="1">
      <c r="A6092" s="42"/>
      <c r="B6092" s="50"/>
      <c r="C6092" s="39"/>
      <c r="D6092" s="38"/>
      <c r="E6092" s="40"/>
      <c r="F6092" s="41"/>
      <c r="G6092" s="41"/>
      <c r="H6092" s="41"/>
      <c r="I6092" s="41"/>
      <c r="J6092" s="41"/>
      <c r="K6092" s="41"/>
      <c r="L6092" s="42"/>
      <c r="M6092" s="43"/>
    </row>
    <row r="6093" spans="1:13" ht="12.75" customHeight="1">
      <c r="A6093" s="42"/>
      <c r="B6093" s="50"/>
      <c r="C6093" s="39"/>
      <c r="D6093" s="38"/>
      <c r="E6093" s="40"/>
      <c r="F6093" s="41"/>
      <c r="G6093" s="41"/>
      <c r="H6093" s="41"/>
      <c r="I6093" s="41"/>
      <c r="J6093" s="41"/>
      <c r="K6093" s="41"/>
      <c r="L6093" s="42"/>
      <c r="M6093" s="43"/>
    </row>
    <row r="6094" spans="1:13" ht="12.75" customHeight="1">
      <c r="A6094" s="42"/>
      <c r="B6094" s="50"/>
      <c r="C6094" s="39"/>
      <c r="D6094" s="38"/>
      <c r="E6094" s="40"/>
      <c r="F6094" s="41"/>
      <c r="G6094" s="41"/>
      <c r="H6094" s="41"/>
      <c r="I6094" s="41"/>
      <c r="J6094" s="41"/>
      <c r="K6094" s="41"/>
      <c r="L6094" s="42"/>
      <c r="M6094" s="43"/>
    </row>
    <row r="6095" spans="1:13" ht="12.75" customHeight="1">
      <c r="A6095" s="42"/>
      <c r="B6095" s="50"/>
      <c r="C6095" s="39"/>
      <c r="D6095" s="38"/>
      <c r="E6095" s="40"/>
      <c r="F6095" s="41"/>
      <c r="G6095" s="41"/>
      <c r="H6095" s="41"/>
      <c r="I6095" s="41"/>
      <c r="J6095" s="41"/>
      <c r="K6095" s="41"/>
      <c r="L6095" s="42"/>
      <c r="M6095" s="43"/>
    </row>
    <row r="6096" spans="1:13" ht="12.75" customHeight="1">
      <c r="A6096" s="42"/>
      <c r="B6096" s="50"/>
      <c r="C6096" s="39"/>
      <c r="D6096" s="38"/>
      <c r="E6096" s="40"/>
      <c r="F6096" s="41"/>
      <c r="G6096" s="41"/>
      <c r="H6096" s="41"/>
      <c r="I6096" s="41"/>
      <c r="J6096" s="41"/>
      <c r="K6096" s="41"/>
      <c r="L6096" s="42"/>
      <c r="M6096" s="43"/>
    </row>
    <row r="6097" spans="1:13" ht="12.75" customHeight="1">
      <c r="A6097" s="42"/>
      <c r="B6097" s="50"/>
      <c r="C6097" s="39"/>
      <c r="D6097" s="38"/>
      <c r="E6097" s="40"/>
      <c r="F6097" s="41"/>
      <c r="G6097" s="41"/>
      <c r="H6097" s="41"/>
      <c r="I6097" s="41"/>
      <c r="J6097" s="41"/>
      <c r="K6097" s="41"/>
      <c r="L6097" s="42"/>
      <c r="M6097" s="43"/>
    </row>
    <row r="6098" spans="1:13" ht="12.75" customHeight="1">
      <c r="A6098" s="42"/>
      <c r="B6098" s="50"/>
      <c r="C6098" s="39"/>
      <c r="D6098" s="38"/>
      <c r="E6098" s="49"/>
      <c r="F6098" s="41"/>
      <c r="G6098" s="41"/>
      <c r="H6098" s="41"/>
      <c r="I6098" s="41"/>
      <c r="J6098" s="41"/>
      <c r="K6098" s="41"/>
      <c r="L6098" s="42"/>
      <c r="M6098" s="43"/>
    </row>
    <row r="6099" spans="1:13" ht="12.75" customHeight="1">
      <c r="A6099" s="42"/>
      <c r="B6099" s="50"/>
      <c r="C6099" s="39"/>
      <c r="D6099" s="38"/>
      <c r="E6099" s="40"/>
      <c r="F6099" s="41"/>
      <c r="G6099" s="41"/>
      <c r="H6099" s="41"/>
      <c r="I6099" s="41"/>
      <c r="J6099" s="41"/>
      <c r="K6099" s="41"/>
      <c r="L6099" s="42"/>
      <c r="M6099" s="43"/>
    </row>
    <row r="6100" spans="1:13" ht="12.75" customHeight="1">
      <c r="A6100" s="42"/>
      <c r="B6100" s="50"/>
      <c r="C6100" s="39"/>
      <c r="D6100" s="38"/>
      <c r="E6100" s="40"/>
      <c r="F6100" s="41"/>
      <c r="G6100" s="41"/>
      <c r="H6100" s="41"/>
      <c r="I6100" s="41"/>
      <c r="J6100" s="41"/>
      <c r="K6100" s="41"/>
      <c r="L6100" s="42"/>
      <c r="M6100" s="43"/>
    </row>
    <row r="6101" spans="1:13" ht="12.75" customHeight="1">
      <c r="A6101" s="42"/>
      <c r="B6101" s="50"/>
      <c r="C6101" s="39"/>
      <c r="D6101" s="38"/>
      <c r="E6101" s="40"/>
      <c r="F6101" s="41"/>
      <c r="G6101" s="41"/>
      <c r="H6101" s="41"/>
      <c r="I6101" s="41"/>
      <c r="J6101" s="41"/>
      <c r="K6101" s="41"/>
      <c r="L6101" s="42"/>
      <c r="M6101" s="43"/>
    </row>
    <row r="6102" spans="1:13" ht="12.75" customHeight="1">
      <c r="A6102" s="42"/>
      <c r="B6102" s="50"/>
      <c r="C6102" s="39"/>
      <c r="D6102" s="38"/>
      <c r="E6102" s="40"/>
      <c r="F6102" s="41"/>
      <c r="G6102" s="41"/>
      <c r="H6102" s="41"/>
      <c r="I6102" s="41"/>
      <c r="J6102" s="41"/>
      <c r="K6102" s="41"/>
      <c r="L6102" s="42"/>
      <c r="M6102" s="43"/>
    </row>
    <row r="6103" spans="1:13" ht="12.75" customHeight="1">
      <c r="A6103" s="42"/>
      <c r="B6103" s="50"/>
      <c r="C6103" s="39"/>
      <c r="D6103" s="38"/>
      <c r="E6103" s="40"/>
      <c r="F6103" s="41"/>
      <c r="G6103" s="41"/>
      <c r="H6103" s="41"/>
      <c r="I6103" s="41"/>
      <c r="J6103" s="41"/>
      <c r="K6103" s="41"/>
      <c r="L6103" s="42"/>
      <c r="M6103" s="43"/>
    </row>
    <row r="6104" spans="1:13" ht="12.75" customHeight="1">
      <c r="A6104" s="42"/>
      <c r="B6104" s="50"/>
      <c r="C6104" s="39"/>
      <c r="D6104" s="38"/>
      <c r="E6104" s="40"/>
      <c r="F6104" s="41"/>
      <c r="G6104" s="41"/>
      <c r="H6104" s="41"/>
      <c r="I6104" s="41"/>
      <c r="J6104" s="41"/>
      <c r="K6104" s="41"/>
      <c r="L6104" s="42"/>
      <c r="M6104" s="43"/>
    </row>
    <row r="6105" spans="1:13" ht="12.75" customHeight="1">
      <c r="A6105" s="42"/>
      <c r="B6105" s="50"/>
      <c r="C6105" s="39"/>
      <c r="D6105" s="38"/>
      <c r="E6105" s="40"/>
      <c r="F6105" s="41"/>
      <c r="G6105" s="41"/>
      <c r="H6105" s="41"/>
      <c r="I6105" s="41"/>
      <c r="J6105" s="41"/>
      <c r="K6105" s="41"/>
      <c r="L6105" s="42"/>
      <c r="M6105" s="43"/>
    </row>
    <row r="6106" spans="1:13" ht="12.75" customHeight="1">
      <c r="A6106" s="42"/>
      <c r="B6106" s="50"/>
      <c r="C6106" s="39"/>
      <c r="D6106" s="38"/>
      <c r="E6106" s="40"/>
      <c r="F6106" s="41"/>
      <c r="G6106" s="41"/>
      <c r="H6106" s="41"/>
      <c r="I6106" s="41"/>
      <c r="J6106" s="41"/>
      <c r="K6106" s="41"/>
      <c r="L6106" s="42"/>
      <c r="M6106" s="43"/>
    </row>
    <row r="6107" spans="1:13" ht="12.75" customHeight="1">
      <c r="A6107" s="42"/>
      <c r="B6107" s="50"/>
      <c r="C6107" s="39"/>
      <c r="D6107" s="38"/>
      <c r="E6107" s="40"/>
      <c r="F6107" s="41"/>
      <c r="G6107" s="41"/>
      <c r="H6107" s="41"/>
      <c r="I6107" s="41"/>
      <c r="J6107" s="41"/>
      <c r="K6107" s="41"/>
      <c r="L6107" s="42"/>
      <c r="M6107" s="43"/>
    </row>
    <row r="6108" spans="1:13" ht="12.75" customHeight="1">
      <c r="A6108" s="42"/>
      <c r="B6108" s="50"/>
      <c r="C6108" s="39"/>
      <c r="D6108" s="38"/>
      <c r="E6108" s="40"/>
      <c r="F6108" s="41"/>
      <c r="G6108" s="41"/>
      <c r="H6108" s="41"/>
      <c r="I6108" s="41"/>
      <c r="J6108" s="41"/>
      <c r="K6108" s="41"/>
      <c r="L6108" s="42"/>
      <c r="M6108" s="43"/>
    </row>
    <row r="6109" spans="1:13" ht="12.75" customHeight="1">
      <c r="A6109" s="42"/>
      <c r="B6109" s="50"/>
      <c r="C6109" s="39"/>
      <c r="D6109" s="38"/>
      <c r="E6109" s="40"/>
      <c r="F6109" s="41"/>
      <c r="G6109" s="41"/>
      <c r="H6109" s="41"/>
      <c r="I6109" s="41"/>
      <c r="J6109" s="41"/>
      <c r="K6109" s="41"/>
      <c r="L6109" s="42"/>
      <c r="M6109" s="43"/>
    </row>
    <row r="6110" spans="1:13" ht="12.75" customHeight="1">
      <c r="A6110" s="42"/>
      <c r="B6110" s="50"/>
      <c r="C6110" s="39"/>
      <c r="D6110" s="38"/>
      <c r="E6110" s="40"/>
      <c r="F6110" s="41"/>
      <c r="G6110" s="41"/>
      <c r="H6110" s="41"/>
      <c r="I6110" s="41"/>
      <c r="J6110" s="41"/>
      <c r="K6110" s="41"/>
      <c r="L6110" s="42"/>
      <c r="M6110" s="43"/>
    </row>
    <row r="6111" spans="1:13" ht="12.75" customHeight="1">
      <c r="A6111" s="42"/>
      <c r="B6111" s="50"/>
      <c r="C6111" s="39"/>
      <c r="D6111" s="38"/>
      <c r="E6111" s="40"/>
      <c r="F6111" s="41"/>
      <c r="G6111" s="41"/>
      <c r="H6111" s="41"/>
      <c r="I6111" s="41"/>
      <c r="J6111" s="41"/>
      <c r="K6111" s="41"/>
      <c r="L6111" s="42"/>
      <c r="M6111" s="43"/>
    </row>
    <row r="6112" spans="1:13" ht="12.75" customHeight="1">
      <c r="A6112" s="42"/>
      <c r="B6112" s="50"/>
      <c r="C6112" s="39"/>
      <c r="D6112" s="38"/>
      <c r="E6112" s="40"/>
      <c r="F6112" s="41"/>
      <c r="G6112" s="41"/>
      <c r="H6112" s="41"/>
      <c r="I6112" s="41"/>
      <c r="J6112" s="41"/>
      <c r="K6112" s="41"/>
      <c r="L6112" s="42"/>
      <c r="M6112" s="43"/>
    </row>
    <row r="6113" spans="1:13" ht="12.75" customHeight="1">
      <c r="A6113" s="42"/>
      <c r="B6113" s="50"/>
      <c r="C6113" s="39"/>
      <c r="D6113" s="38"/>
      <c r="E6113" s="40"/>
      <c r="F6113" s="41"/>
      <c r="G6113" s="41"/>
      <c r="H6113" s="41"/>
      <c r="I6113" s="41"/>
      <c r="J6113" s="41"/>
      <c r="K6113" s="41"/>
      <c r="L6113" s="42"/>
      <c r="M6113" s="43"/>
    </row>
    <row r="6114" spans="1:13" ht="12.75" customHeight="1">
      <c r="A6114" s="42"/>
      <c r="B6114" s="50"/>
      <c r="C6114" s="39"/>
      <c r="D6114" s="38"/>
      <c r="E6114" s="40"/>
      <c r="F6114" s="41"/>
      <c r="G6114" s="41"/>
      <c r="H6114" s="41"/>
      <c r="I6114" s="41"/>
      <c r="J6114" s="41"/>
      <c r="K6114" s="41"/>
      <c r="L6114" s="42"/>
      <c r="M6114" s="43"/>
    </row>
    <row r="6115" spans="1:13" ht="12.75" customHeight="1">
      <c r="A6115" s="42"/>
      <c r="B6115" s="50"/>
      <c r="C6115" s="39"/>
      <c r="D6115" s="38"/>
      <c r="E6115" s="40"/>
      <c r="F6115" s="41"/>
      <c r="G6115" s="41"/>
      <c r="H6115" s="41"/>
      <c r="I6115" s="41"/>
      <c r="J6115" s="41"/>
      <c r="K6115" s="41"/>
      <c r="L6115" s="42"/>
      <c r="M6115" s="43"/>
    </row>
    <row r="6116" spans="1:13" ht="12.75" customHeight="1">
      <c r="A6116" s="42"/>
      <c r="B6116" s="50"/>
      <c r="C6116" s="39"/>
      <c r="D6116" s="38"/>
      <c r="E6116" s="40"/>
      <c r="F6116" s="41"/>
      <c r="G6116" s="41"/>
      <c r="H6116" s="41"/>
      <c r="I6116" s="41"/>
      <c r="J6116" s="41"/>
      <c r="K6116" s="41"/>
      <c r="L6116" s="42"/>
      <c r="M6116" s="43"/>
    </row>
    <row r="6117" spans="1:13" ht="12.75" customHeight="1">
      <c r="A6117" s="42"/>
      <c r="B6117" s="50"/>
      <c r="C6117" s="39"/>
      <c r="D6117" s="38"/>
      <c r="E6117" s="40"/>
      <c r="F6117" s="41"/>
      <c r="G6117" s="41"/>
      <c r="H6117" s="41"/>
      <c r="I6117" s="41"/>
      <c r="J6117" s="41"/>
      <c r="K6117" s="41"/>
      <c r="L6117" s="42"/>
      <c r="M6117" s="43"/>
    </row>
    <row r="6118" spans="1:13" ht="12.75" customHeight="1">
      <c r="A6118" s="42"/>
      <c r="B6118" s="50"/>
      <c r="C6118" s="39"/>
      <c r="D6118" s="38"/>
      <c r="E6118" s="40"/>
      <c r="F6118" s="41"/>
      <c r="G6118" s="41"/>
      <c r="H6118" s="41"/>
      <c r="I6118" s="41"/>
      <c r="J6118" s="41"/>
      <c r="K6118" s="41"/>
      <c r="L6118" s="42"/>
      <c r="M6118" s="43"/>
    </row>
    <row r="6119" spans="1:13" ht="12.75" customHeight="1">
      <c r="A6119" s="42"/>
      <c r="B6119" s="50"/>
      <c r="C6119" s="39"/>
      <c r="D6119" s="38"/>
      <c r="E6119" s="49"/>
      <c r="F6119" s="41"/>
      <c r="G6119" s="41"/>
      <c r="H6119" s="41"/>
      <c r="I6119" s="41"/>
      <c r="J6119" s="41"/>
      <c r="K6119" s="41"/>
      <c r="L6119" s="42"/>
      <c r="M6119" s="43"/>
    </row>
    <row r="6120" spans="1:13" ht="12.75" customHeight="1">
      <c r="A6120" s="42"/>
      <c r="B6120" s="50"/>
      <c r="C6120" s="39"/>
      <c r="D6120" s="38"/>
      <c r="E6120" s="40"/>
      <c r="F6120" s="41"/>
      <c r="G6120" s="41"/>
      <c r="H6120" s="41"/>
      <c r="I6120" s="41"/>
      <c r="J6120" s="41"/>
      <c r="K6120" s="41"/>
      <c r="L6120" s="42"/>
      <c r="M6120" s="43"/>
    </row>
    <row r="6121" spans="1:13" ht="12.75" customHeight="1">
      <c r="A6121" s="42"/>
      <c r="B6121" s="50"/>
      <c r="C6121" s="39"/>
      <c r="D6121" s="38"/>
      <c r="E6121" s="40"/>
      <c r="F6121" s="41"/>
      <c r="G6121" s="41"/>
      <c r="H6121" s="41"/>
      <c r="I6121" s="41"/>
      <c r="J6121" s="41"/>
      <c r="K6121" s="41"/>
      <c r="L6121" s="42"/>
      <c r="M6121" s="43"/>
    </row>
    <row r="6122" spans="1:13" ht="12.75" customHeight="1">
      <c r="A6122" s="42"/>
      <c r="B6122" s="50"/>
      <c r="C6122" s="39"/>
      <c r="D6122" s="38"/>
      <c r="E6122" s="40"/>
      <c r="F6122" s="41"/>
      <c r="G6122" s="41"/>
      <c r="H6122" s="41"/>
      <c r="I6122" s="41"/>
      <c r="J6122" s="41"/>
      <c r="K6122" s="41"/>
      <c r="L6122" s="42"/>
      <c r="M6122" s="43"/>
    </row>
    <row r="6123" spans="1:13" ht="12.75" customHeight="1">
      <c r="A6123" s="42"/>
      <c r="B6123" s="50"/>
      <c r="C6123" s="39"/>
      <c r="D6123" s="38"/>
      <c r="E6123" s="40"/>
      <c r="F6123" s="41"/>
      <c r="G6123" s="41"/>
      <c r="H6123" s="41"/>
      <c r="I6123" s="41"/>
      <c r="J6123" s="41"/>
      <c r="K6123" s="41"/>
      <c r="L6123" s="42"/>
      <c r="M6123" s="43"/>
    </row>
    <row r="6124" spans="1:13" ht="12.75" customHeight="1">
      <c r="A6124" s="42"/>
      <c r="B6124" s="50"/>
      <c r="C6124" s="39"/>
      <c r="D6124" s="38"/>
      <c r="E6124" s="40"/>
      <c r="F6124" s="41"/>
      <c r="G6124" s="41"/>
      <c r="H6124" s="41"/>
      <c r="I6124" s="41"/>
      <c r="J6124" s="41"/>
      <c r="K6124" s="41"/>
      <c r="L6124" s="42"/>
      <c r="M6124" s="43"/>
    </row>
    <row r="6125" spans="1:13" ht="12.75" customHeight="1">
      <c r="A6125" s="42"/>
      <c r="B6125" s="50"/>
      <c r="C6125" s="39"/>
      <c r="D6125" s="38"/>
      <c r="E6125" s="40"/>
      <c r="F6125" s="41"/>
      <c r="G6125" s="41"/>
      <c r="H6125" s="41"/>
      <c r="I6125" s="41"/>
      <c r="J6125" s="41"/>
      <c r="K6125" s="41"/>
      <c r="L6125" s="42"/>
      <c r="M6125" s="43"/>
    </row>
    <row r="6126" spans="1:13" ht="12.75" customHeight="1">
      <c r="A6126" s="42"/>
      <c r="B6126" s="50"/>
      <c r="C6126" s="39"/>
      <c r="D6126" s="38"/>
      <c r="E6126" s="40"/>
      <c r="F6126" s="41"/>
      <c r="G6126" s="41"/>
      <c r="H6126" s="41"/>
      <c r="I6126" s="41"/>
      <c r="J6126" s="41"/>
      <c r="K6126" s="41"/>
      <c r="L6126" s="42"/>
      <c r="M6126" s="43"/>
    </row>
    <row r="6127" spans="1:13" ht="12.75" customHeight="1">
      <c r="A6127" s="42"/>
      <c r="B6127" s="50"/>
      <c r="C6127" s="39"/>
      <c r="D6127" s="38"/>
      <c r="E6127" s="40"/>
      <c r="F6127" s="41"/>
      <c r="G6127" s="41"/>
      <c r="H6127" s="41"/>
      <c r="I6127" s="41"/>
      <c r="J6127" s="41"/>
      <c r="K6127" s="41"/>
      <c r="L6127" s="42"/>
      <c r="M6127" s="43"/>
    </row>
    <row r="6128" spans="1:13" ht="12.75" customHeight="1">
      <c r="A6128" s="42"/>
      <c r="B6128" s="50"/>
      <c r="C6128" s="39"/>
      <c r="D6128" s="38"/>
      <c r="E6128" s="40"/>
      <c r="F6128" s="41"/>
      <c r="G6128" s="41"/>
      <c r="H6128" s="41"/>
      <c r="I6128" s="41"/>
      <c r="J6128" s="41"/>
      <c r="K6128" s="41"/>
      <c r="L6128" s="42"/>
      <c r="M6128" s="43"/>
    </row>
    <row r="6129" spans="1:13" ht="12.75" customHeight="1">
      <c r="A6129" s="42"/>
      <c r="B6129" s="50"/>
      <c r="C6129" s="39"/>
      <c r="D6129" s="38"/>
      <c r="E6129" s="40"/>
      <c r="F6129" s="41"/>
      <c r="G6129" s="41"/>
      <c r="H6129" s="41"/>
      <c r="I6129" s="41"/>
      <c r="J6129" s="41"/>
      <c r="K6129" s="41"/>
      <c r="L6129" s="42"/>
      <c r="M6129" s="43"/>
    </row>
    <row r="6130" spans="1:13" ht="12.75" customHeight="1">
      <c r="A6130" s="42"/>
      <c r="B6130" s="50"/>
      <c r="C6130" s="39"/>
      <c r="D6130" s="38"/>
      <c r="E6130" s="40"/>
      <c r="F6130" s="41"/>
      <c r="G6130" s="41"/>
      <c r="H6130" s="41"/>
      <c r="I6130" s="41"/>
      <c r="J6130" s="41"/>
      <c r="K6130" s="41"/>
      <c r="L6130" s="42"/>
      <c r="M6130" s="43"/>
    </row>
    <row r="6131" spans="1:13" ht="12.75" customHeight="1">
      <c r="A6131" s="42"/>
      <c r="B6131" s="50"/>
      <c r="C6131" s="39"/>
      <c r="D6131" s="38"/>
      <c r="E6131" s="40"/>
      <c r="F6131" s="41"/>
      <c r="G6131" s="41"/>
      <c r="H6131" s="41"/>
      <c r="I6131" s="41"/>
      <c r="J6131" s="41"/>
      <c r="K6131" s="41"/>
      <c r="L6131" s="42"/>
      <c r="M6131" s="43"/>
    </row>
    <row r="6132" spans="1:13" ht="12.75" customHeight="1">
      <c r="A6132" s="42"/>
      <c r="B6132" s="50"/>
      <c r="C6132" s="39"/>
      <c r="D6132" s="38"/>
      <c r="E6132" s="40"/>
      <c r="F6132" s="41"/>
      <c r="G6132" s="41"/>
      <c r="H6132" s="41"/>
      <c r="I6132" s="41"/>
      <c r="J6132" s="41"/>
      <c r="K6132" s="41"/>
      <c r="L6132" s="42"/>
      <c r="M6132" s="43"/>
    </row>
    <row r="6133" spans="1:13" ht="12.75" customHeight="1">
      <c r="A6133" s="42"/>
      <c r="B6133" s="50"/>
      <c r="C6133" s="39"/>
      <c r="D6133" s="38"/>
      <c r="E6133" s="40"/>
      <c r="F6133" s="41"/>
      <c r="G6133" s="41"/>
      <c r="H6133" s="41"/>
      <c r="I6133" s="41"/>
      <c r="J6133" s="41"/>
      <c r="K6133" s="41"/>
      <c r="L6133" s="42"/>
      <c r="M6133" s="43"/>
    </row>
    <row r="6134" spans="1:13" ht="12.75" customHeight="1">
      <c r="A6134" s="42"/>
      <c r="B6134" s="50"/>
      <c r="C6134" s="39"/>
      <c r="D6134" s="38"/>
      <c r="E6134" s="40"/>
      <c r="F6134" s="41"/>
      <c r="G6134" s="41"/>
      <c r="H6134" s="41"/>
      <c r="I6134" s="41"/>
      <c r="J6134" s="41"/>
      <c r="K6134" s="41"/>
      <c r="L6134" s="42"/>
      <c r="M6134" s="43"/>
    </row>
    <row r="6135" spans="1:13" ht="12.75" customHeight="1">
      <c r="A6135" s="42"/>
      <c r="B6135" s="50"/>
      <c r="C6135" s="39"/>
      <c r="D6135" s="38"/>
      <c r="E6135" s="40"/>
      <c r="F6135" s="41"/>
      <c r="G6135" s="41"/>
      <c r="H6135" s="41"/>
      <c r="I6135" s="41"/>
      <c r="J6135" s="41"/>
      <c r="K6135" s="41"/>
      <c r="L6135" s="42"/>
      <c r="M6135" s="43"/>
    </row>
    <row r="6136" spans="1:13" ht="12.75" customHeight="1">
      <c r="A6136" s="42"/>
      <c r="B6136" s="50"/>
      <c r="C6136" s="39"/>
      <c r="D6136" s="38"/>
      <c r="E6136" s="40"/>
      <c r="F6136" s="41"/>
      <c r="G6136" s="41"/>
      <c r="H6136" s="41"/>
      <c r="I6136" s="41"/>
      <c r="J6136" s="41"/>
      <c r="K6136" s="41"/>
      <c r="L6136" s="42"/>
      <c r="M6136" s="43"/>
    </row>
    <row r="6137" spans="1:13" ht="12.75" customHeight="1">
      <c r="A6137" s="42"/>
      <c r="B6137" s="50"/>
      <c r="C6137" s="39"/>
      <c r="D6137" s="38"/>
      <c r="E6137" s="40"/>
      <c r="F6137" s="41"/>
      <c r="G6137" s="41"/>
      <c r="H6137" s="41"/>
      <c r="I6137" s="41"/>
      <c r="J6137" s="41"/>
      <c r="K6137" s="41"/>
      <c r="L6137" s="42"/>
      <c r="M6137" s="43"/>
    </row>
    <row r="6138" spans="1:13" ht="12.75" customHeight="1">
      <c r="A6138" s="42"/>
      <c r="B6138" s="50"/>
      <c r="C6138" s="39"/>
      <c r="D6138" s="38"/>
      <c r="E6138" s="40"/>
      <c r="F6138" s="41"/>
      <c r="G6138" s="41"/>
      <c r="H6138" s="41"/>
      <c r="I6138" s="41"/>
      <c r="J6138" s="41"/>
      <c r="K6138" s="41"/>
      <c r="L6138" s="42"/>
      <c r="M6138" s="43"/>
    </row>
    <row r="6139" spans="1:13" ht="12.75" customHeight="1">
      <c r="A6139" s="42"/>
      <c r="B6139" s="50"/>
      <c r="C6139" s="39"/>
      <c r="D6139" s="38"/>
      <c r="E6139" s="40"/>
      <c r="F6139" s="41"/>
      <c r="G6139" s="41"/>
      <c r="H6139" s="41"/>
      <c r="I6139" s="41"/>
      <c r="J6139" s="41"/>
      <c r="K6139" s="41"/>
      <c r="L6139" s="42"/>
      <c r="M6139" s="43"/>
    </row>
    <row r="6140" spans="1:13" ht="12.75" customHeight="1">
      <c r="A6140" s="42"/>
      <c r="B6140" s="50"/>
      <c r="C6140" s="39"/>
      <c r="D6140" s="38"/>
      <c r="E6140" s="49"/>
      <c r="F6140" s="41"/>
      <c r="G6140" s="41"/>
      <c r="H6140" s="41"/>
      <c r="I6140" s="41"/>
      <c r="J6140" s="41"/>
      <c r="K6140" s="41"/>
      <c r="L6140" s="42"/>
      <c r="M6140" s="43"/>
    </row>
    <row r="6141" spans="1:13" ht="12.75" customHeight="1">
      <c r="A6141" s="42"/>
      <c r="B6141" s="50"/>
      <c r="C6141" s="39"/>
      <c r="D6141" s="38"/>
      <c r="E6141" s="40"/>
      <c r="F6141" s="41"/>
      <c r="G6141" s="41"/>
      <c r="H6141" s="41"/>
      <c r="I6141" s="41"/>
      <c r="J6141" s="41"/>
      <c r="K6141" s="41"/>
      <c r="L6141" s="42"/>
      <c r="M6141" s="43"/>
    </row>
    <row r="6142" spans="1:13" ht="12.75" customHeight="1">
      <c r="A6142" s="42"/>
      <c r="B6142" s="50"/>
      <c r="C6142" s="39"/>
      <c r="D6142" s="38"/>
      <c r="E6142" s="40"/>
      <c r="F6142" s="41"/>
      <c r="G6142" s="41"/>
      <c r="H6142" s="41"/>
      <c r="I6142" s="41"/>
      <c r="J6142" s="41"/>
      <c r="K6142" s="41"/>
      <c r="L6142" s="42"/>
      <c r="M6142" s="43"/>
    </row>
    <row r="6143" spans="1:13" ht="12.75" customHeight="1">
      <c r="A6143" s="42"/>
      <c r="B6143" s="50"/>
      <c r="C6143" s="39"/>
      <c r="D6143" s="38"/>
      <c r="E6143" s="40"/>
      <c r="F6143" s="41"/>
      <c r="G6143" s="41"/>
      <c r="H6143" s="41"/>
      <c r="I6143" s="41"/>
      <c r="J6143" s="41"/>
      <c r="K6143" s="41"/>
      <c r="L6143" s="42"/>
      <c r="M6143" s="43"/>
    </row>
    <row r="6144" spans="1:13" ht="12.75" customHeight="1">
      <c r="A6144" s="42"/>
      <c r="B6144" s="50"/>
      <c r="C6144" s="39"/>
      <c r="D6144" s="38"/>
      <c r="E6144" s="40"/>
      <c r="F6144" s="41"/>
      <c r="G6144" s="41"/>
      <c r="H6144" s="41"/>
      <c r="I6144" s="41"/>
      <c r="J6144" s="41"/>
      <c r="K6144" s="41"/>
      <c r="L6144" s="42"/>
      <c r="M6144" s="43"/>
    </row>
    <row r="6145" spans="1:13" ht="12.75" customHeight="1">
      <c r="A6145" s="42"/>
      <c r="B6145" s="50"/>
      <c r="C6145" s="39"/>
      <c r="D6145" s="38"/>
      <c r="E6145" s="40"/>
      <c r="F6145" s="41"/>
      <c r="G6145" s="41"/>
      <c r="H6145" s="41"/>
      <c r="I6145" s="41"/>
      <c r="J6145" s="41"/>
      <c r="K6145" s="41"/>
      <c r="L6145" s="42"/>
      <c r="M6145" s="43"/>
    </row>
    <row r="6146" spans="1:13" ht="12.75" customHeight="1">
      <c r="A6146" s="42"/>
      <c r="B6146" s="50"/>
      <c r="C6146" s="39"/>
      <c r="D6146" s="38"/>
      <c r="E6146" s="40"/>
      <c r="F6146" s="41"/>
      <c r="G6146" s="41"/>
      <c r="H6146" s="41"/>
      <c r="I6146" s="41"/>
      <c r="J6146" s="41"/>
      <c r="K6146" s="41"/>
      <c r="L6146" s="42"/>
      <c r="M6146" s="43"/>
    </row>
    <row r="6147" spans="1:13" ht="12.75" customHeight="1">
      <c r="A6147" s="42"/>
      <c r="B6147" s="50"/>
      <c r="C6147" s="39"/>
      <c r="D6147" s="38"/>
      <c r="E6147" s="40"/>
      <c r="F6147" s="41"/>
      <c r="G6147" s="41"/>
      <c r="H6147" s="41"/>
      <c r="I6147" s="41"/>
      <c r="J6147" s="41"/>
      <c r="K6147" s="41"/>
      <c r="L6147" s="42"/>
      <c r="M6147" s="43"/>
    </row>
    <row r="6148" spans="1:13" ht="12.75" customHeight="1">
      <c r="A6148" s="42"/>
      <c r="B6148" s="50"/>
      <c r="C6148" s="39"/>
      <c r="D6148" s="38"/>
      <c r="E6148" s="40"/>
      <c r="F6148" s="41"/>
      <c r="G6148" s="41"/>
      <c r="H6148" s="41"/>
      <c r="I6148" s="41"/>
      <c r="J6148" s="41"/>
      <c r="K6148" s="41"/>
      <c r="L6148" s="42"/>
      <c r="M6148" s="43"/>
    </row>
    <row r="6149" spans="1:13" ht="12.75" customHeight="1">
      <c r="A6149" s="42"/>
      <c r="B6149" s="50"/>
      <c r="C6149" s="39"/>
      <c r="D6149" s="38"/>
      <c r="E6149" s="40"/>
      <c r="F6149" s="41"/>
      <c r="G6149" s="41"/>
      <c r="H6149" s="41"/>
      <c r="I6149" s="41"/>
      <c r="J6149" s="41"/>
      <c r="K6149" s="41"/>
      <c r="L6149" s="42"/>
      <c r="M6149" s="43"/>
    </row>
    <row r="6150" spans="1:13" ht="12.75" customHeight="1">
      <c r="A6150" s="42"/>
      <c r="B6150" s="50"/>
      <c r="C6150" s="39"/>
      <c r="D6150" s="38"/>
      <c r="E6150" s="40"/>
      <c r="F6150" s="41"/>
      <c r="G6150" s="41"/>
      <c r="H6150" s="41"/>
      <c r="I6150" s="41"/>
      <c r="J6150" s="41"/>
      <c r="K6150" s="41"/>
      <c r="L6150" s="42"/>
      <c r="M6150" s="43"/>
    </row>
    <row r="6151" spans="1:13" ht="12.75" customHeight="1">
      <c r="A6151" s="42"/>
      <c r="B6151" s="50"/>
      <c r="C6151" s="39"/>
      <c r="D6151" s="38"/>
      <c r="E6151" s="40"/>
      <c r="F6151" s="41"/>
      <c r="G6151" s="41"/>
      <c r="H6151" s="41"/>
      <c r="I6151" s="41"/>
      <c r="J6151" s="41"/>
      <c r="K6151" s="41"/>
      <c r="L6151" s="42"/>
      <c r="M6151" s="43"/>
    </row>
    <row r="6152" spans="1:13" ht="12.75" customHeight="1">
      <c r="A6152" s="42"/>
      <c r="B6152" s="50"/>
      <c r="C6152" s="39"/>
      <c r="D6152" s="38"/>
      <c r="E6152" s="40"/>
      <c r="F6152" s="41"/>
      <c r="G6152" s="41"/>
      <c r="H6152" s="41"/>
      <c r="I6152" s="41"/>
      <c r="J6152" s="41"/>
      <c r="K6152" s="41"/>
      <c r="L6152" s="42"/>
      <c r="M6152" s="43"/>
    </row>
    <row r="6153" spans="1:13" ht="12.75" customHeight="1">
      <c r="A6153" s="42"/>
      <c r="B6153" s="50"/>
      <c r="C6153" s="39"/>
      <c r="D6153" s="38"/>
      <c r="E6153" s="40"/>
      <c r="F6153" s="41"/>
      <c r="G6153" s="41"/>
      <c r="H6153" s="41"/>
      <c r="I6153" s="41"/>
      <c r="J6153" s="41"/>
      <c r="K6153" s="41"/>
      <c r="L6153" s="42"/>
      <c r="M6153" s="43"/>
    </row>
    <row r="6154" spans="1:13" ht="12.75" customHeight="1">
      <c r="A6154" s="42"/>
      <c r="B6154" s="50"/>
      <c r="C6154" s="39"/>
      <c r="D6154" s="38"/>
      <c r="E6154" s="40"/>
      <c r="F6154" s="41"/>
      <c r="G6154" s="41"/>
      <c r="H6154" s="41"/>
      <c r="I6154" s="41"/>
      <c r="J6154" s="41"/>
      <c r="K6154" s="41"/>
      <c r="L6154" s="42"/>
      <c r="M6154" s="43"/>
    </row>
    <row r="6155" spans="1:13" ht="12.75" customHeight="1">
      <c r="A6155" s="42"/>
      <c r="B6155" s="50"/>
      <c r="C6155" s="39"/>
      <c r="D6155" s="38"/>
      <c r="E6155" s="40"/>
      <c r="F6155" s="41"/>
      <c r="G6155" s="41"/>
      <c r="H6155" s="41"/>
      <c r="I6155" s="41"/>
      <c r="J6155" s="41"/>
      <c r="K6155" s="41"/>
      <c r="L6155" s="42"/>
      <c r="M6155" s="43"/>
    </row>
    <row r="6156" spans="1:13" ht="12.75" customHeight="1">
      <c r="A6156" s="42"/>
      <c r="B6156" s="50"/>
      <c r="C6156" s="39"/>
      <c r="D6156" s="38"/>
      <c r="E6156" s="40"/>
      <c r="F6156" s="41"/>
      <c r="G6156" s="41"/>
      <c r="H6156" s="41"/>
      <c r="I6156" s="41"/>
      <c r="J6156" s="41"/>
      <c r="K6156" s="41"/>
      <c r="L6156" s="42"/>
      <c r="M6156" s="43"/>
    </row>
    <row r="6157" spans="1:13" ht="12.75" customHeight="1">
      <c r="A6157" s="42"/>
      <c r="B6157" s="50"/>
      <c r="C6157" s="39"/>
      <c r="D6157" s="38"/>
      <c r="E6157" s="40"/>
      <c r="F6157" s="41"/>
      <c r="G6157" s="41"/>
      <c r="H6157" s="41"/>
      <c r="I6157" s="41"/>
      <c r="J6157" s="41"/>
      <c r="K6157" s="41"/>
      <c r="L6157" s="42"/>
      <c r="M6157" s="43"/>
    </row>
    <row r="6158" spans="1:13" ht="12.75" customHeight="1">
      <c r="A6158" s="42"/>
      <c r="B6158" s="50"/>
      <c r="C6158" s="39"/>
      <c r="D6158" s="38"/>
      <c r="E6158" s="40"/>
      <c r="F6158" s="41"/>
      <c r="G6158" s="41"/>
      <c r="H6158" s="41"/>
      <c r="I6158" s="41"/>
      <c r="J6158" s="41"/>
      <c r="K6158" s="41"/>
      <c r="L6158" s="42"/>
      <c r="M6158" s="43"/>
    </row>
    <row r="6159" spans="1:13" ht="12.75" customHeight="1">
      <c r="A6159" s="42"/>
      <c r="B6159" s="50"/>
      <c r="C6159" s="39"/>
      <c r="D6159" s="38"/>
      <c r="E6159" s="40"/>
      <c r="F6159" s="41"/>
      <c r="G6159" s="41"/>
      <c r="H6159" s="41"/>
      <c r="I6159" s="41"/>
      <c r="J6159" s="41"/>
      <c r="K6159" s="41"/>
      <c r="L6159" s="42"/>
      <c r="M6159" s="43"/>
    </row>
    <row r="6160" spans="1:13" ht="12.75" customHeight="1">
      <c r="A6160" s="42"/>
      <c r="B6160" s="50"/>
      <c r="C6160" s="39"/>
      <c r="D6160" s="38"/>
      <c r="E6160" s="40"/>
      <c r="F6160" s="41"/>
      <c r="G6160" s="41"/>
      <c r="H6160" s="41"/>
      <c r="I6160" s="41"/>
      <c r="J6160" s="41"/>
      <c r="K6160" s="41"/>
      <c r="L6160" s="42"/>
      <c r="M6160" s="43"/>
    </row>
    <row r="6161" spans="1:13" ht="12.75" customHeight="1">
      <c r="A6161" s="42"/>
      <c r="B6161" s="50"/>
      <c r="C6161" s="39"/>
      <c r="D6161" s="38"/>
      <c r="E6161" s="49"/>
      <c r="F6161" s="41"/>
      <c r="G6161" s="41"/>
      <c r="H6161" s="41"/>
      <c r="I6161" s="41"/>
      <c r="J6161" s="41"/>
      <c r="K6161" s="41"/>
      <c r="L6161" s="42"/>
      <c r="M6161" s="43"/>
    </row>
    <row r="6162" spans="1:13" ht="12.75" customHeight="1">
      <c r="A6162" s="42"/>
      <c r="B6162" s="50"/>
      <c r="C6162" s="39"/>
      <c r="D6162" s="38"/>
      <c r="E6162" s="40"/>
      <c r="F6162" s="41"/>
      <c r="G6162" s="41"/>
      <c r="H6162" s="41"/>
      <c r="I6162" s="41"/>
      <c r="J6162" s="41"/>
      <c r="K6162" s="41"/>
      <c r="L6162" s="42"/>
      <c r="M6162" s="43"/>
    </row>
    <row r="6163" spans="1:13" ht="12.75" customHeight="1">
      <c r="A6163" s="42"/>
      <c r="B6163" s="50"/>
      <c r="C6163" s="39"/>
      <c r="D6163" s="38"/>
      <c r="E6163" s="40"/>
      <c r="F6163" s="41"/>
      <c r="G6163" s="41"/>
      <c r="H6163" s="41"/>
      <c r="I6163" s="41"/>
      <c r="J6163" s="41"/>
      <c r="K6163" s="41"/>
      <c r="L6163" s="42"/>
      <c r="M6163" s="43"/>
    </row>
    <row r="6164" spans="1:13" ht="12.75" customHeight="1">
      <c r="A6164" s="42"/>
      <c r="B6164" s="50"/>
      <c r="C6164" s="39"/>
      <c r="D6164" s="38"/>
      <c r="E6164" s="40"/>
      <c r="F6164" s="41"/>
      <c r="G6164" s="41"/>
      <c r="H6164" s="41"/>
      <c r="I6164" s="41"/>
      <c r="J6164" s="41"/>
      <c r="K6164" s="41"/>
      <c r="L6164" s="42"/>
      <c r="M6164" s="43"/>
    </row>
    <row r="6165" spans="1:13" ht="12.75" customHeight="1">
      <c r="A6165" s="42"/>
      <c r="B6165" s="50"/>
      <c r="C6165" s="39"/>
      <c r="D6165" s="38"/>
      <c r="E6165" s="40"/>
      <c r="F6165" s="41"/>
      <c r="G6165" s="41"/>
      <c r="H6165" s="41"/>
      <c r="I6165" s="41"/>
      <c r="J6165" s="41"/>
      <c r="K6165" s="41"/>
      <c r="L6165" s="42"/>
      <c r="M6165" s="43"/>
    </row>
    <row r="6166" spans="1:13" ht="12.75" customHeight="1">
      <c r="A6166" s="42"/>
      <c r="B6166" s="50"/>
      <c r="C6166" s="39"/>
      <c r="D6166" s="38"/>
      <c r="E6166" s="40"/>
      <c r="F6166" s="41"/>
      <c r="G6166" s="41"/>
      <c r="H6166" s="41"/>
      <c r="I6166" s="41"/>
      <c r="J6166" s="41"/>
      <c r="K6166" s="41"/>
      <c r="L6166" s="42"/>
      <c r="M6166" s="43"/>
    </row>
    <row r="6167" spans="1:13" ht="12.75" customHeight="1">
      <c r="A6167" s="42"/>
      <c r="B6167" s="50"/>
      <c r="C6167" s="39"/>
      <c r="D6167" s="38"/>
      <c r="E6167" s="40"/>
      <c r="F6167" s="41"/>
      <c r="G6167" s="41"/>
      <c r="H6167" s="41"/>
      <c r="I6167" s="41"/>
      <c r="J6167" s="41"/>
      <c r="K6167" s="41"/>
      <c r="L6167" s="42"/>
      <c r="M6167" s="43"/>
    </row>
    <row r="6168" spans="1:13" ht="12.75" customHeight="1">
      <c r="A6168" s="42"/>
      <c r="B6168" s="50"/>
      <c r="C6168" s="39"/>
      <c r="D6168" s="38"/>
      <c r="E6168" s="40"/>
      <c r="F6168" s="41"/>
      <c r="G6168" s="41"/>
      <c r="H6168" s="41"/>
      <c r="I6168" s="41"/>
      <c r="J6168" s="41"/>
      <c r="K6168" s="41"/>
      <c r="L6168" s="42"/>
      <c r="M6168" s="43"/>
    </row>
    <row r="6169" spans="1:13" ht="12.75" customHeight="1">
      <c r="A6169" s="42"/>
      <c r="B6169" s="50"/>
      <c r="C6169" s="39"/>
      <c r="D6169" s="38"/>
      <c r="E6169" s="40"/>
      <c r="F6169" s="41"/>
      <c r="G6169" s="41"/>
      <c r="H6169" s="41"/>
      <c r="I6169" s="41"/>
      <c r="J6169" s="41"/>
      <c r="K6169" s="41"/>
      <c r="L6169" s="42"/>
      <c r="M6169" s="43"/>
    </row>
    <row r="6170" spans="1:13" ht="12.75" customHeight="1">
      <c r="A6170" s="42"/>
      <c r="B6170" s="50"/>
      <c r="C6170" s="39"/>
      <c r="D6170" s="38"/>
      <c r="E6170" s="40"/>
      <c r="F6170" s="41"/>
      <c r="G6170" s="41"/>
      <c r="H6170" s="41"/>
      <c r="I6170" s="41"/>
      <c r="J6170" s="41"/>
      <c r="K6170" s="41"/>
      <c r="L6170" s="42"/>
      <c r="M6170" s="43"/>
    </row>
    <row r="6171" spans="1:13" ht="12.75" customHeight="1">
      <c r="A6171" s="42"/>
      <c r="B6171" s="50"/>
      <c r="C6171" s="39"/>
      <c r="D6171" s="38"/>
      <c r="E6171" s="40"/>
      <c r="F6171" s="41"/>
      <c r="G6171" s="41"/>
      <c r="H6171" s="41"/>
      <c r="I6171" s="41"/>
      <c r="J6171" s="41"/>
      <c r="K6171" s="41"/>
      <c r="L6171" s="42"/>
      <c r="M6171" s="43"/>
    </row>
    <row r="6172" spans="1:13" ht="12.75" customHeight="1">
      <c r="A6172" s="42"/>
      <c r="B6172" s="50"/>
      <c r="C6172" s="39"/>
      <c r="D6172" s="38"/>
      <c r="E6172" s="40"/>
      <c r="F6172" s="41"/>
      <c r="G6172" s="41"/>
      <c r="H6172" s="41"/>
      <c r="I6172" s="41"/>
      <c r="J6172" s="41"/>
      <c r="K6172" s="41"/>
      <c r="L6172" s="42"/>
      <c r="M6172" s="43"/>
    </row>
    <row r="6173" spans="1:13" ht="12.75" customHeight="1">
      <c r="A6173" s="42"/>
      <c r="B6173" s="50"/>
      <c r="C6173" s="39"/>
      <c r="D6173" s="38"/>
      <c r="E6173" s="40"/>
      <c r="F6173" s="41"/>
      <c r="G6173" s="41"/>
      <c r="H6173" s="41"/>
      <c r="I6173" s="41"/>
      <c r="J6173" s="41"/>
      <c r="K6173" s="41"/>
      <c r="L6173" s="42"/>
      <c r="M6173" s="43"/>
    </row>
    <row r="6174" spans="1:13" ht="12.75" customHeight="1">
      <c r="A6174" s="42"/>
      <c r="B6174" s="50"/>
      <c r="C6174" s="39"/>
      <c r="D6174" s="38"/>
      <c r="E6174" s="40"/>
      <c r="F6174" s="41"/>
      <c r="G6174" s="41"/>
      <c r="H6174" s="41"/>
      <c r="I6174" s="41"/>
      <c r="J6174" s="41"/>
      <c r="K6174" s="41"/>
      <c r="L6174" s="42"/>
      <c r="M6174" s="43"/>
    </row>
    <row r="6175" spans="1:13" ht="12.75" customHeight="1">
      <c r="A6175" s="42"/>
      <c r="B6175" s="50"/>
      <c r="C6175" s="39"/>
      <c r="D6175" s="38"/>
      <c r="E6175" s="40"/>
      <c r="F6175" s="41"/>
      <c r="G6175" s="41"/>
      <c r="H6175" s="41"/>
      <c r="I6175" s="41"/>
      <c r="J6175" s="41"/>
      <c r="K6175" s="41"/>
      <c r="L6175" s="42"/>
      <c r="M6175" s="43"/>
    </row>
    <row r="6176" spans="1:13" ht="12.75" customHeight="1">
      <c r="A6176" s="42"/>
      <c r="B6176" s="50"/>
      <c r="C6176" s="39"/>
      <c r="D6176" s="38"/>
      <c r="E6176" s="40"/>
      <c r="F6176" s="41"/>
      <c r="G6176" s="41"/>
      <c r="H6176" s="41"/>
      <c r="I6176" s="41"/>
      <c r="J6176" s="41"/>
      <c r="K6176" s="41"/>
      <c r="L6176" s="42"/>
      <c r="M6176" s="43"/>
    </row>
    <row r="6177" spans="1:13" ht="12.75" customHeight="1">
      <c r="A6177" s="42"/>
      <c r="B6177" s="50"/>
      <c r="C6177" s="39"/>
      <c r="D6177" s="38"/>
      <c r="E6177" s="40"/>
      <c r="F6177" s="41"/>
      <c r="G6177" s="41"/>
      <c r="H6177" s="41"/>
      <c r="I6177" s="41"/>
      <c r="J6177" s="41"/>
      <c r="K6177" s="41"/>
      <c r="L6177" s="42"/>
      <c r="M6177" s="43"/>
    </row>
    <row r="6178" spans="1:13" ht="12.75" customHeight="1">
      <c r="A6178" s="42"/>
      <c r="B6178" s="50"/>
      <c r="C6178" s="39"/>
      <c r="D6178" s="38"/>
      <c r="E6178" s="40"/>
      <c r="F6178" s="41"/>
      <c r="G6178" s="41"/>
      <c r="H6178" s="41"/>
      <c r="I6178" s="41"/>
      <c r="J6178" s="41"/>
      <c r="K6178" s="41"/>
      <c r="L6178" s="42"/>
      <c r="M6178" s="43"/>
    </row>
    <row r="6179" spans="1:13" ht="12.75" customHeight="1">
      <c r="A6179" s="42"/>
      <c r="B6179" s="50"/>
      <c r="C6179" s="39"/>
      <c r="D6179" s="38"/>
      <c r="E6179" s="40"/>
      <c r="F6179" s="41"/>
      <c r="G6179" s="41"/>
      <c r="H6179" s="41"/>
      <c r="I6179" s="41"/>
      <c r="J6179" s="41"/>
      <c r="K6179" s="41"/>
      <c r="L6179" s="42"/>
      <c r="M6179" s="43"/>
    </row>
    <row r="6180" spans="1:13" ht="12.75" customHeight="1">
      <c r="A6180" s="42"/>
      <c r="B6180" s="50"/>
      <c r="C6180" s="39"/>
      <c r="D6180" s="38"/>
      <c r="E6180" s="40"/>
      <c r="F6180" s="41"/>
      <c r="G6180" s="41"/>
      <c r="H6180" s="41"/>
      <c r="I6180" s="41"/>
      <c r="J6180" s="41"/>
      <c r="K6180" s="41"/>
      <c r="L6180" s="42"/>
      <c r="M6180" s="43"/>
    </row>
    <row r="6181" spans="1:13" ht="12.75" customHeight="1">
      <c r="A6181" s="42"/>
      <c r="B6181" s="50"/>
      <c r="C6181" s="39"/>
      <c r="D6181" s="38"/>
      <c r="E6181" s="40"/>
      <c r="F6181" s="41"/>
      <c r="G6181" s="41"/>
      <c r="H6181" s="41"/>
      <c r="I6181" s="41"/>
      <c r="J6181" s="41"/>
      <c r="K6181" s="41"/>
      <c r="L6181" s="42"/>
      <c r="M6181" s="43"/>
    </row>
    <row r="6182" spans="1:13" ht="12.75" customHeight="1">
      <c r="A6182" s="42"/>
      <c r="B6182" s="50"/>
      <c r="C6182" s="39"/>
      <c r="D6182" s="38"/>
      <c r="E6182" s="49"/>
      <c r="F6182" s="41"/>
      <c r="G6182" s="41"/>
      <c r="H6182" s="41"/>
      <c r="I6182" s="41"/>
      <c r="J6182" s="41"/>
      <c r="K6182" s="41"/>
      <c r="L6182" s="42"/>
      <c r="M6182" s="43"/>
    </row>
    <row r="6183" spans="1:13" ht="12.75" customHeight="1">
      <c r="A6183" s="42"/>
      <c r="B6183" s="50"/>
      <c r="C6183" s="39"/>
      <c r="D6183" s="38"/>
      <c r="E6183" s="40"/>
      <c r="F6183" s="41"/>
      <c r="G6183" s="41"/>
      <c r="H6183" s="41"/>
      <c r="I6183" s="41"/>
      <c r="J6183" s="41"/>
      <c r="K6183" s="41"/>
      <c r="L6183" s="42"/>
      <c r="M6183" s="43"/>
    </row>
    <row r="6184" spans="1:13" ht="12.75" customHeight="1">
      <c r="A6184" s="42"/>
      <c r="B6184" s="50"/>
      <c r="C6184" s="39"/>
      <c r="D6184" s="38"/>
      <c r="E6184" s="40"/>
      <c r="F6184" s="41"/>
      <c r="G6184" s="41"/>
      <c r="H6184" s="41"/>
      <c r="I6184" s="41"/>
      <c r="J6184" s="41"/>
      <c r="K6184" s="41"/>
      <c r="L6184" s="42"/>
      <c r="M6184" s="43"/>
    </row>
    <row r="6185" spans="1:13" ht="12.75" customHeight="1">
      <c r="A6185" s="42"/>
      <c r="B6185" s="50"/>
      <c r="C6185" s="39"/>
      <c r="D6185" s="38"/>
      <c r="E6185" s="40"/>
      <c r="F6185" s="41"/>
      <c r="G6185" s="41"/>
      <c r="H6185" s="41"/>
      <c r="I6185" s="41"/>
      <c r="J6185" s="41"/>
      <c r="K6185" s="41"/>
      <c r="L6185" s="42"/>
      <c r="M6185" s="43"/>
    </row>
    <row r="6186" spans="1:13" ht="12.75" customHeight="1">
      <c r="A6186" s="42"/>
      <c r="B6186" s="50"/>
      <c r="C6186" s="39"/>
      <c r="D6186" s="38"/>
      <c r="E6186" s="40"/>
      <c r="F6186" s="41"/>
      <c r="G6186" s="41"/>
      <c r="H6186" s="41"/>
      <c r="I6186" s="41"/>
      <c r="J6186" s="41"/>
      <c r="K6186" s="41"/>
      <c r="L6186" s="42"/>
      <c r="M6186" s="43"/>
    </row>
    <row r="6187" spans="1:13" ht="12.75" customHeight="1">
      <c r="A6187" s="42"/>
      <c r="B6187" s="50"/>
      <c r="C6187" s="39"/>
      <c r="D6187" s="38"/>
      <c r="E6187" s="40"/>
      <c r="F6187" s="41"/>
      <c r="G6187" s="41"/>
      <c r="H6187" s="41"/>
      <c r="I6187" s="41"/>
      <c r="J6187" s="41"/>
      <c r="K6187" s="41"/>
      <c r="L6187" s="42"/>
      <c r="M6187" s="43"/>
    </row>
    <row r="6188" spans="1:13" ht="12.75" customHeight="1">
      <c r="A6188" s="42"/>
      <c r="B6188" s="50"/>
      <c r="C6188" s="39"/>
      <c r="D6188" s="38"/>
      <c r="E6188" s="40"/>
      <c r="F6188" s="41"/>
      <c r="G6188" s="41"/>
      <c r="H6188" s="41"/>
      <c r="I6188" s="41"/>
      <c r="J6188" s="41"/>
      <c r="K6188" s="41"/>
      <c r="L6188" s="42"/>
      <c r="M6188" s="43"/>
    </row>
    <row r="6189" spans="1:13" ht="12.75" customHeight="1">
      <c r="A6189" s="42"/>
      <c r="B6189" s="50"/>
      <c r="C6189" s="39"/>
      <c r="D6189" s="38"/>
      <c r="E6189" s="40"/>
      <c r="F6189" s="41"/>
      <c r="G6189" s="41"/>
      <c r="H6189" s="41"/>
      <c r="I6189" s="41"/>
      <c r="J6189" s="41"/>
      <c r="K6189" s="41"/>
      <c r="L6189" s="42"/>
      <c r="M6189" s="43"/>
    </row>
    <row r="6190" spans="1:13" ht="12.75" customHeight="1">
      <c r="A6190" s="42"/>
      <c r="B6190" s="50"/>
      <c r="C6190" s="39"/>
      <c r="D6190" s="38"/>
      <c r="E6190" s="40"/>
      <c r="F6190" s="41"/>
      <c r="G6190" s="41"/>
      <c r="H6190" s="41"/>
      <c r="I6190" s="41"/>
      <c r="J6190" s="41"/>
      <c r="K6190" s="41"/>
      <c r="L6190" s="42"/>
      <c r="M6190" s="43"/>
    </row>
    <row r="6191" spans="1:13" ht="12.75" customHeight="1">
      <c r="A6191" s="42"/>
      <c r="B6191" s="50"/>
      <c r="C6191" s="39"/>
      <c r="D6191" s="38"/>
      <c r="E6191" s="40"/>
      <c r="F6191" s="41"/>
      <c r="G6191" s="41"/>
      <c r="H6191" s="41"/>
      <c r="I6191" s="41"/>
      <c r="J6191" s="41"/>
      <c r="K6191" s="41"/>
      <c r="L6191" s="42"/>
      <c r="M6191" s="43"/>
    </row>
    <row r="6192" spans="1:13" ht="12.75" customHeight="1">
      <c r="A6192" s="42"/>
      <c r="B6192" s="50"/>
      <c r="C6192" s="39"/>
      <c r="D6192" s="38"/>
      <c r="E6192" s="40"/>
      <c r="F6192" s="41"/>
      <c r="G6192" s="41"/>
      <c r="H6192" s="41"/>
      <c r="I6192" s="41"/>
      <c r="J6192" s="41"/>
      <c r="K6192" s="41"/>
      <c r="L6192" s="42"/>
      <c r="M6192" s="43"/>
    </row>
    <row r="6193" spans="1:13" ht="12.75" customHeight="1">
      <c r="A6193" s="42"/>
      <c r="B6193" s="50"/>
      <c r="C6193" s="39"/>
      <c r="D6193" s="38"/>
      <c r="E6193" s="40"/>
      <c r="F6193" s="41"/>
      <c r="G6193" s="41"/>
      <c r="H6193" s="41"/>
      <c r="I6193" s="41"/>
      <c r="J6193" s="41"/>
      <c r="K6193" s="41"/>
      <c r="L6193" s="42"/>
      <c r="M6193" s="43"/>
    </row>
    <row r="6194" spans="1:13" ht="12.75" customHeight="1">
      <c r="A6194" s="42"/>
      <c r="B6194" s="50"/>
      <c r="C6194" s="39"/>
      <c r="D6194" s="38"/>
      <c r="E6194" s="40"/>
      <c r="F6194" s="41"/>
      <c r="G6194" s="41"/>
      <c r="H6194" s="41"/>
      <c r="I6194" s="41"/>
      <c r="J6194" s="41"/>
      <c r="K6194" s="41"/>
      <c r="L6194" s="42"/>
      <c r="M6194" s="43"/>
    </row>
    <row r="6195" spans="1:13" ht="12.75" customHeight="1">
      <c r="A6195" s="42"/>
      <c r="B6195" s="50"/>
      <c r="C6195" s="39"/>
      <c r="D6195" s="38"/>
      <c r="E6195" s="40"/>
      <c r="F6195" s="41"/>
      <c r="G6195" s="41"/>
      <c r="H6195" s="41"/>
      <c r="I6195" s="41"/>
      <c r="J6195" s="41"/>
      <c r="K6195" s="41"/>
      <c r="L6195" s="42"/>
      <c r="M6195" s="43"/>
    </row>
    <row r="6196" spans="1:13" ht="12.75" customHeight="1">
      <c r="A6196" s="42"/>
      <c r="B6196" s="50"/>
      <c r="C6196" s="39"/>
      <c r="D6196" s="38"/>
      <c r="E6196" s="40"/>
      <c r="F6196" s="41"/>
      <c r="G6196" s="41"/>
      <c r="H6196" s="41"/>
      <c r="I6196" s="41"/>
      <c r="J6196" s="41"/>
      <c r="K6196" s="41"/>
      <c r="L6196" s="42"/>
      <c r="M6196" s="43"/>
    </row>
    <row r="6197" spans="1:13" ht="12.75" customHeight="1">
      <c r="A6197" s="42"/>
      <c r="B6197" s="50"/>
      <c r="C6197" s="39"/>
      <c r="D6197" s="38"/>
      <c r="E6197" s="40"/>
      <c r="F6197" s="41"/>
      <c r="G6197" s="41"/>
      <c r="H6197" s="41"/>
      <c r="I6197" s="41"/>
      <c r="J6197" s="41"/>
      <c r="K6197" s="41"/>
      <c r="L6197" s="42"/>
      <c r="M6197" s="43"/>
    </row>
    <row r="6198" spans="1:13" ht="12.75" customHeight="1">
      <c r="A6198" s="42"/>
      <c r="B6198" s="50"/>
      <c r="C6198" s="39"/>
      <c r="D6198" s="38"/>
      <c r="E6198" s="40"/>
      <c r="F6198" s="41"/>
      <c r="G6198" s="41"/>
      <c r="H6198" s="41"/>
      <c r="I6198" s="41"/>
      <c r="J6198" s="41"/>
      <c r="K6198" s="41"/>
      <c r="L6198" s="42"/>
      <c r="M6198" s="43"/>
    </row>
    <row r="6199" spans="1:13" ht="12.75" customHeight="1">
      <c r="A6199" s="42"/>
      <c r="B6199" s="50"/>
      <c r="C6199" s="39"/>
      <c r="D6199" s="38"/>
      <c r="E6199" s="40"/>
      <c r="F6199" s="41"/>
      <c r="G6199" s="41"/>
      <c r="H6199" s="41"/>
      <c r="I6199" s="41"/>
      <c r="J6199" s="41"/>
      <c r="K6199" s="41"/>
      <c r="L6199" s="42"/>
      <c r="M6199" s="43"/>
    </row>
    <row r="6200" spans="1:13" ht="12.75" customHeight="1">
      <c r="A6200" s="42"/>
      <c r="B6200" s="50"/>
      <c r="C6200" s="39"/>
      <c r="D6200" s="38"/>
      <c r="E6200" s="40"/>
      <c r="F6200" s="41"/>
      <c r="G6200" s="41"/>
      <c r="H6200" s="41"/>
      <c r="I6200" s="41"/>
      <c r="J6200" s="41"/>
      <c r="K6200" s="41"/>
      <c r="L6200" s="42"/>
      <c r="M6200" s="43"/>
    </row>
    <row r="6201" spans="1:13" ht="12.75" customHeight="1">
      <c r="A6201" s="42"/>
      <c r="B6201" s="50"/>
      <c r="C6201" s="39"/>
      <c r="D6201" s="38"/>
      <c r="E6201" s="40"/>
      <c r="F6201" s="41"/>
      <c r="G6201" s="41"/>
      <c r="H6201" s="41"/>
      <c r="I6201" s="41"/>
      <c r="J6201" s="41"/>
      <c r="K6201" s="41"/>
      <c r="L6201" s="42"/>
      <c r="M6201" s="43"/>
    </row>
    <row r="6202" spans="1:13" ht="12.75" customHeight="1">
      <c r="A6202" s="42"/>
      <c r="B6202" s="50"/>
      <c r="C6202" s="39"/>
      <c r="D6202" s="38"/>
      <c r="E6202" s="40"/>
      <c r="F6202" s="41"/>
      <c r="G6202" s="41"/>
      <c r="H6202" s="41"/>
      <c r="I6202" s="41"/>
      <c r="J6202" s="41"/>
      <c r="K6202" s="41"/>
      <c r="L6202" s="42"/>
      <c r="M6202" s="43"/>
    </row>
    <row r="6203" spans="1:13" ht="12.75" customHeight="1">
      <c r="A6203" s="42"/>
      <c r="B6203" s="50"/>
      <c r="C6203" s="39"/>
      <c r="D6203" s="38"/>
      <c r="E6203" s="49"/>
      <c r="F6203" s="41"/>
      <c r="G6203" s="41"/>
      <c r="H6203" s="41"/>
      <c r="I6203" s="41"/>
      <c r="J6203" s="41"/>
      <c r="K6203" s="41"/>
      <c r="L6203" s="42"/>
      <c r="M6203" s="43"/>
    </row>
    <row r="6204" spans="1:13" ht="12.75" customHeight="1">
      <c r="A6204" s="42"/>
      <c r="B6204" s="50"/>
      <c r="C6204" s="39"/>
      <c r="D6204" s="38"/>
      <c r="E6204" s="40"/>
      <c r="F6204" s="41"/>
      <c r="G6204" s="41"/>
      <c r="H6204" s="41"/>
      <c r="I6204" s="41"/>
      <c r="J6204" s="41"/>
      <c r="K6204" s="41"/>
      <c r="L6204" s="42"/>
      <c r="M6204" s="43"/>
    </row>
    <row r="6205" spans="1:13" ht="12.75" customHeight="1">
      <c r="A6205" s="42"/>
      <c r="B6205" s="50"/>
      <c r="C6205" s="39"/>
      <c r="D6205" s="38"/>
      <c r="E6205" s="40"/>
      <c r="F6205" s="41"/>
      <c r="G6205" s="41"/>
      <c r="H6205" s="41"/>
      <c r="I6205" s="41"/>
      <c r="J6205" s="41"/>
      <c r="K6205" s="41"/>
      <c r="L6205" s="42"/>
      <c r="M6205" s="43"/>
    </row>
    <row r="6206" spans="1:13" ht="12.75" customHeight="1">
      <c r="A6206" s="42"/>
      <c r="B6206" s="50"/>
      <c r="C6206" s="39"/>
      <c r="D6206" s="38"/>
      <c r="E6206" s="40"/>
      <c r="F6206" s="41"/>
      <c r="G6206" s="41"/>
      <c r="H6206" s="41"/>
      <c r="I6206" s="41"/>
      <c r="J6206" s="41"/>
      <c r="K6206" s="41"/>
      <c r="L6206" s="42"/>
      <c r="M6206" s="43"/>
    </row>
    <row r="6207" spans="1:13" ht="12.75" customHeight="1">
      <c r="A6207" s="42"/>
      <c r="B6207" s="50"/>
      <c r="C6207" s="39"/>
      <c r="D6207" s="38"/>
      <c r="E6207" s="40"/>
      <c r="F6207" s="41"/>
      <c r="G6207" s="41"/>
      <c r="H6207" s="41"/>
      <c r="I6207" s="41"/>
      <c r="J6207" s="41"/>
      <c r="K6207" s="41"/>
      <c r="L6207" s="42"/>
      <c r="M6207" s="43"/>
    </row>
    <row r="6208" spans="1:13" ht="12.75" customHeight="1">
      <c r="A6208" s="42"/>
      <c r="B6208" s="50"/>
      <c r="C6208" s="39"/>
      <c r="D6208" s="38"/>
      <c r="E6208" s="40"/>
      <c r="F6208" s="41"/>
      <c r="G6208" s="41"/>
      <c r="H6208" s="41"/>
      <c r="I6208" s="41"/>
      <c r="J6208" s="41"/>
      <c r="K6208" s="41"/>
      <c r="L6208" s="42"/>
      <c r="M6208" s="43"/>
    </row>
    <row r="6209" spans="1:13" ht="12.75" customHeight="1">
      <c r="A6209" s="42"/>
      <c r="B6209" s="50"/>
      <c r="C6209" s="39"/>
      <c r="D6209" s="38"/>
      <c r="E6209" s="40"/>
      <c r="F6209" s="41"/>
      <c r="G6209" s="41"/>
      <c r="H6209" s="41"/>
      <c r="I6209" s="41"/>
      <c r="J6209" s="41"/>
      <c r="K6209" s="41"/>
      <c r="L6209" s="42"/>
      <c r="M6209" s="43"/>
    </row>
    <row r="6210" spans="1:13" ht="12.75" customHeight="1">
      <c r="A6210" s="42"/>
      <c r="B6210" s="50"/>
      <c r="C6210" s="39"/>
      <c r="D6210" s="38"/>
      <c r="E6210" s="40"/>
      <c r="F6210" s="41"/>
      <c r="G6210" s="41"/>
      <c r="H6210" s="41"/>
      <c r="I6210" s="41"/>
      <c r="J6210" s="41"/>
      <c r="K6210" s="41"/>
      <c r="L6210" s="42"/>
      <c r="M6210" s="43"/>
    </row>
    <row r="6211" spans="1:13" ht="12.75" customHeight="1">
      <c r="A6211" s="42"/>
      <c r="B6211" s="50"/>
      <c r="C6211" s="39"/>
      <c r="D6211" s="38"/>
      <c r="E6211" s="40"/>
      <c r="F6211" s="41"/>
      <c r="G6211" s="41"/>
      <c r="H6211" s="41"/>
      <c r="I6211" s="41"/>
      <c r="J6211" s="41"/>
      <c r="K6211" s="41"/>
      <c r="L6211" s="42"/>
      <c r="M6211" s="43"/>
    </row>
    <row r="6212" spans="1:13" ht="12.75" customHeight="1">
      <c r="A6212" s="42"/>
      <c r="B6212" s="50"/>
      <c r="C6212" s="39"/>
      <c r="D6212" s="38"/>
      <c r="E6212" s="40"/>
      <c r="F6212" s="41"/>
      <c r="G6212" s="41"/>
      <c r="H6212" s="41"/>
      <c r="I6212" s="41"/>
      <c r="J6212" s="41"/>
      <c r="K6212" s="41"/>
      <c r="L6212" s="42"/>
      <c r="M6212" s="43"/>
    </row>
    <row r="6213" spans="1:13" ht="12.75" customHeight="1">
      <c r="A6213" s="42"/>
      <c r="B6213" s="50"/>
      <c r="C6213" s="39"/>
      <c r="D6213" s="38"/>
      <c r="E6213" s="40"/>
      <c r="F6213" s="41"/>
      <c r="G6213" s="41"/>
      <c r="H6213" s="41"/>
      <c r="I6213" s="41"/>
      <c r="J6213" s="41"/>
      <c r="K6213" s="41"/>
      <c r="L6213" s="42"/>
      <c r="M6213" s="43"/>
    </row>
    <row r="6214" spans="1:13" ht="12.75" customHeight="1">
      <c r="A6214" s="42"/>
      <c r="B6214" s="50"/>
      <c r="C6214" s="39"/>
      <c r="D6214" s="38"/>
      <c r="E6214" s="40"/>
      <c r="F6214" s="41"/>
      <c r="G6214" s="41"/>
      <c r="H6214" s="41"/>
      <c r="I6214" s="41"/>
      <c r="J6214" s="41"/>
      <c r="K6214" s="41"/>
      <c r="L6214" s="42"/>
      <c r="M6214" s="43"/>
    </row>
    <row r="6215" spans="1:13" ht="12.75" customHeight="1">
      <c r="A6215" s="42"/>
      <c r="B6215" s="50"/>
      <c r="C6215" s="39"/>
      <c r="D6215" s="38"/>
      <c r="E6215" s="40"/>
      <c r="F6215" s="41"/>
      <c r="G6215" s="41"/>
      <c r="H6215" s="41"/>
      <c r="I6215" s="41"/>
      <c r="J6215" s="41"/>
      <c r="K6215" s="41"/>
      <c r="L6215" s="42"/>
      <c r="M6215" s="43"/>
    </row>
    <row r="6216" spans="1:13" ht="12.75" customHeight="1">
      <c r="A6216" s="42"/>
      <c r="B6216" s="50"/>
      <c r="C6216" s="39"/>
      <c r="D6216" s="38"/>
      <c r="E6216" s="40"/>
      <c r="F6216" s="41"/>
      <c r="G6216" s="41"/>
      <c r="H6216" s="41"/>
      <c r="I6216" s="41"/>
      <c r="J6216" s="41"/>
      <c r="K6216" s="41"/>
      <c r="L6216" s="42"/>
      <c r="M6216" s="43"/>
    </row>
    <row r="6217" spans="1:13" ht="12.75" customHeight="1">
      <c r="A6217" s="42"/>
      <c r="B6217" s="50"/>
      <c r="C6217" s="39"/>
      <c r="D6217" s="38"/>
      <c r="E6217" s="40"/>
      <c r="F6217" s="41"/>
      <c r="G6217" s="41"/>
      <c r="H6217" s="41"/>
      <c r="I6217" s="41"/>
      <c r="J6217" s="41"/>
      <c r="K6217" s="41"/>
      <c r="L6217" s="42"/>
      <c r="M6217" s="43"/>
    </row>
    <row r="6218" spans="1:13" ht="12.75" customHeight="1">
      <c r="A6218" s="42"/>
      <c r="B6218" s="50"/>
      <c r="C6218" s="39"/>
      <c r="D6218" s="38"/>
      <c r="E6218" s="40"/>
      <c r="F6218" s="41"/>
      <c r="G6218" s="41"/>
      <c r="H6218" s="41"/>
      <c r="I6218" s="41"/>
      <c r="J6218" s="41"/>
      <c r="K6218" s="41"/>
      <c r="L6218" s="42"/>
      <c r="M6218" s="43"/>
    </row>
    <row r="6219" spans="1:13" ht="12.75" customHeight="1">
      <c r="A6219" s="42"/>
      <c r="B6219" s="50"/>
      <c r="C6219" s="39"/>
      <c r="D6219" s="38"/>
      <c r="E6219" s="40"/>
      <c r="F6219" s="41"/>
      <c r="G6219" s="41"/>
      <c r="H6219" s="41"/>
      <c r="I6219" s="41"/>
      <c r="J6219" s="41"/>
      <c r="K6219" s="41"/>
      <c r="L6219" s="42"/>
      <c r="M6219" s="43"/>
    </row>
    <row r="6220" spans="1:13" ht="12.75" customHeight="1">
      <c r="A6220" s="42"/>
      <c r="B6220" s="50"/>
      <c r="C6220" s="39"/>
      <c r="D6220" s="38"/>
      <c r="E6220" s="40"/>
      <c r="F6220" s="41"/>
      <c r="G6220" s="41"/>
      <c r="H6220" s="41"/>
      <c r="I6220" s="41"/>
      <c r="J6220" s="41"/>
      <c r="K6220" s="41"/>
      <c r="L6220" s="42"/>
      <c r="M6220" s="43"/>
    </row>
    <row r="6221" spans="1:13" ht="12.75" customHeight="1">
      <c r="A6221" s="42"/>
      <c r="B6221" s="50"/>
      <c r="C6221" s="39"/>
      <c r="D6221" s="38"/>
      <c r="E6221" s="40"/>
      <c r="F6221" s="41"/>
      <c r="G6221" s="41"/>
      <c r="H6221" s="41"/>
      <c r="I6221" s="41"/>
      <c r="J6221" s="41"/>
      <c r="K6221" s="41"/>
      <c r="L6221" s="42"/>
      <c r="M6221" s="43"/>
    </row>
    <row r="6222" spans="1:13" ht="12.75" customHeight="1">
      <c r="A6222" s="42"/>
      <c r="B6222" s="50"/>
      <c r="C6222" s="39"/>
      <c r="D6222" s="38"/>
      <c r="E6222" s="40"/>
      <c r="F6222" s="41"/>
      <c r="G6222" s="41"/>
      <c r="H6222" s="41"/>
      <c r="I6222" s="41"/>
      <c r="J6222" s="41"/>
      <c r="K6222" s="41"/>
      <c r="L6222" s="42"/>
      <c r="M6222" s="43"/>
    </row>
    <row r="6223" spans="1:13" ht="12.75" customHeight="1">
      <c r="A6223" s="42"/>
      <c r="B6223" s="50"/>
      <c r="C6223" s="39"/>
      <c r="D6223" s="38"/>
      <c r="E6223" s="40"/>
      <c r="F6223" s="41"/>
      <c r="G6223" s="41"/>
      <c r="H6223" s="41"/>
      <c r="I6223" s="41"/>
      <c r="J6223" s="41"/>
      <c r="K6223" s="41"/>
      <c r="L6223" s="42"/>
      <c r="M6223" s="43"/>
    </row>
    <row r="6224" spans="1:13" ht="12.75" customHeight="1">
      <c r="A6224" s="42"/>
      <c r="B6224" s="50"/>
      <c r="C6224" s="39"/>
      <c r="D6224" s="38"/>
      <c r="E6224" s="49"/>
      <c r="F6224" s="41"/>
      <c r="G6224" s="41"/>
      <c r="H6224" s="41"/>
      <c r="I6224" s="41"/>
      <c r="J6224" s="41"/>
      <c r="K6224" s="41"/>
      <c r="L6224" s="42"/>
      <c r="M6224" s="43"/>
    </row>
    <row r="6225" spans="1:13" ht="12.75" customHeight="1">
      <c r="A6225" s="42"/>
      <c r="B6225" s="50"/>
      <c r="C6225" s="39"/>
      <c r="D6225" s="38"/>
      <c r="E6225" s="40"/>
      <c r="F6225" s="41"/>
      <c r="G6225" s="41"/>
      <c r="H6225" s="41"/>
      <c r="I6225" s="41"/>
      <c r="J6225" s="41"/>
      <c r="K6225" s="41"/>
      <c r="L6225" s="42"/>
      <c r="M6225" s="43"/>
    </row>
    <row r="6226" spans="1:13" ht="12.75" customHeight="1">
      <c r="A6226" s="42"/>
      <c r="B6226" s="50"/>
      <c r="C6226" s="39"/>
      <c r="D6226" s="38"/>
      <c r="E6226" s="40"/>
      <c r="F6226" s="41"/>
      <c r="G6226" s="41"/>
      <c r="H6226" s="41"/>
      <c r="I6226" s="41"/>
      <c r="J6226" s="41"/>
      <c r="K6226" s="41"/>
      <c r="L6226" s="42"/>
      <c r="M6226" s="43"/>
    </row>
    <row r="6227" spans="1:13" ht="12.75" customHeight="1">
      <c r="A6227" s="42"/>
      <c r="B6227" s="50"/>
      <c r="C6227" s="39"/>
      <c r="D6227" s="38"/>
      <c r="E6227" s="40"/>
      <c r="F6227" s="41"/>
      <c r="G6227" s="41"/>
      <c r="H6227" s="41"/>
      <c r="I6227" s="41"/>
      <c r="J6227" s="41"/>
      <c r="K6227" s="41"/>
      <c r="L6227" s="42"/>
      <c r="M6227" s="43"/>
    </row>
    <row r="6228" spans="1:13" ht="12.75" customHeight="1">
      <c r="A6228" s="42"/>
      <c r="B6228" s="50"/>
      <c r="C6228" s="39"/>
      <c r="D6228" s="38"/>
      <c r="E6228" s="40"/>
      <c r="F6228" s="41"/>
      <c r="G6228" s="41"/>
      <c r="H6228" s="41"/>
      <c r="I6228" s="41"/>
      <c r="J6228" s="41"/>
      <c r="K6228" s="41"/>
      <c r="L6228" s="42"/>
      <c r="M6228" s="43"/>
    </row>
    <row r="6229" spans="1:13" ht="12.75" customHeight="1">
      <c r="A6229" s="42"/>
      <c r="B6229" s="50"/>
      <c r="C6229" s="39"/>
      <c r="D6229" s="38"/>
      <c r="E6229" s="40"/>
      <c r="F6229" s="41"/>
      <c r="G6229" s="41"/>
      <c r="H6229" s="41"/>
      <c r="I6229" s="41"/>
      <c r="J6229" s="41"/>
      <c r="K6229" s="41"/>
      <c r="L6229" s="42"/>
      <c r="M6229" s="43"/>
    </row>
    <row r="6230" spans="1:13" ht="12.75" customHeight="1">
      <c r="A6230" s="42"/>
      <c r="B6230" s="50"/>
      <c r="C6230" s="39"/>
      <c r="D6230" s="38"/>
      <c r="E6230" s="40"/>
      <c r="F6230" s="41"/>
      <c r="G6230" s="41"/>
      <c r="H6230" s="41"/>
      <c r="I6230" s="41"/>
      <c r="J6230" s="41"/>
      <c r="K6230" s="41"/>
      <c r="L6230" s="42"/>
      <c r="M6230" s="43"/>
    </row>
    <row r="6231" spans="1:13" ht="12.75" customHeight="1">
      <c r="A6231" s="42"/>
      <c r="B6231" s="50"/>
      <c r="C6231" s="39"/>
      <c r="D6231" s="38"/>
      <c r="E6231" s="40"/>
      <c r="F6231" s="41"/>
      <c r="G6231" s="41"/>
      <c r="H6231" s="41"/>
      <c r="I6231" s="41"/>
      <c r="J6231" s="41"/>
      <c r="K6231" s="41"/>
      <c r="L6231" s="42"/>
      <c r="M6231" s="43"/>
    </row>
    <row r="6232" spans="1:13" ht="12.75" customHeight="1">
      <c r="A6232" s="42"/>
      <c r="B6232" s="50"/>
      <c r="C6232" s="39"/>
      <c r="D6232" s="38"/>
      <c r="E6232" s="40"/>
      <c r="F6232" s="41"/>
      <c r="G6232" s="41"/>
      <c r="H6232" s="41"/>
      <c r="I6232" s="41"/>
      <c r="J6232" s="41"/>
      <c r="K6232" s="41"/>
      <c r="L6232" s="42"/>
      <c r="M6232" s="43"/>
    </row>
    <row r="6233" spans="1:13" ht="12.75" customHeight="1">
      <c r="A6233" s="42"/>
      <c r="B6233" s="50"/>
      <c r="C6233" s="39"/>
      <c r="D6233" s="38"/>
      <c r="E6233" s="40"/>
      <c r="F6233" s="41"/>
      <c r="G6233" s="41"/>
      <c r="H6233" s="41"/>
      <c r="I6233" s="41"/>
      <c r="J6233" s="41"/>
      <c r="K6233" s="41"/>
      <c r="L6233" s="42"/>
      <c r="M6233" s="43"/>
    </row>
    <row r="6234" spans="1:13" ht="12.75" customHeight="1">
      <c r="A6234" s="42"/>
      <c r="B6234" s="50"/>
      <c r="C6234" s="39"/>
      <c r="D6234" s="38"/>
      <c r="E6234" s="40"/>
      <c r="F6234" s="41"/>
      <c r="G6234" s="41"/>
      <c r="H6234" s="41"/>
      <c r="I6234" s="41"/>
      <c r="J6234" s="41"/>
      <c r="K6234" s="41"/>
      <c r="L6234" s="42"/>
      <c r="M6234" s="43"/>
    </row>
    <row r="6235" spans="1:13" ht="12.75" customHeight="1">
      <c r="A6235" s="42"/>
      <c r="B6235" s="50"/>
      <c r="C6235" s="39"/>
      <c r="D6235" s="38"/>
      <c r="E6235" s="40"/>
      <c r="F6235" s="41"/>
      <c r="G6235" s="41"/>
      <c r="H6235" s="41"/>
      <c r="I6235" s="41"/>
      <c r="J6235" s="41"/>
      <c r="K6235" s="41"/>
      <c r="L6235" s="42"/>
      <c r="M6235" s="43"/>
    </row>
    <row r="6236" spans="1:13" ht="12.75" customHeight="1">
      <c r="A6236" s="42"/>
      <c r="B6236" s="50"/>
      <c r="C6236" s="39"/>
      <c r="D6236" s="38"/>
      <c r="E6236" s="40"/>
      <c r="F6236" s="41"/>
      <c r="G6236" s="41"/>
      <c r="H6236" s="41"/>
      <c r="I6236" s="41"/>
      <c r="J6236" s="41"/>
      <c r="K6236" s="41"/>
      <c r="L6236" s="42"/>
      <c r="M6236" s="43"/>
    </row>
    <row r="6237" spans="1:13" ht="12.75" customHeight="1">
      <c r="A6237" s="42"/>
      <c r="B6237" s="50"/>
      <c r="C6237" s="39"/>
      <c r="D6237" s="38"/>
      <c r="E6237" s="40"/>
      <c r="F6237" s="41"/>
      <c r="G6237" s="41"/>
      <c r="H6237" s="41"/>
      <c r="I6237" s="41"/>
      <c r="J6237" s="41"/>
      <c r="K6237" s="41"/>
      <c r="L6237" s="42"/>
      <c r="M6237" s="43"/>
    </row>
    <row r="6238" spans="1:13" ht="12.75" customHeight="1">
      <c r="A6238" s="42"/>
      <c r="B6238" s="50"/>
      <c r="C6238" s="39"/>
      <c r="D6238" s="38"/>
      <c r="E6238" s="40"/>
      <c r="F6238" s="41"/>
      <c r="G6238" s="41"/>
      <c r="H6238" s="41"/>
      <c r="I6238" s="41"/>
      <c r="J6238" s="41"/>
      <c r="K6238" s="41"/>
      <c r="L6238" s="42"/>
      <c r="M6238" s="43"/>
    </row>
    <row r="6239" spans="1:13" ht="12.75" customHeight="1">
      <c r="A6239" s="42"/>
      <c r="B6239" s="50"/>
      <c r="C6239" s="39"/>
      <c r="D6239" s="38"/>
      <c r="E6239" s="40"/>
      <c r="F6239" s="41"/>
      <c r="G6239" s="41"/>
      <c r="H6239" s="41"/>
      <c r="I6239" s="41"/>
      <c r="J6239" s="41"/>
      <c r="K6239" s="41"/>
      <c r="L6239" s="42"/>
      <c r="M6239" s="43"/>
    </row>
    <row r="6240" spans="1:13" ht="12.75" customHeight="1">
      <c r="A6240" s="42"/>
      <c r="B6240" s="50"/>
      <c r="C6240" s="39"/>
      <c r="D6240" s="38"/>
      <c r="E6240" s="40"/>
      <c r="F6240" s="41"/>
      <c r="G6240" s="41"/>
      <c r="H6240" s="41"/>
      <c r="I6240" s="41"/>
      <c r="J6240" s="41"/>
      <c r="K6240" s="41"/>
      <c r="L6240" s="42"/>
      <c r="M6240" s="43"/>
    </row>
    <row r="6241" spans="1:13" ht="12.75" customHeight="1">
      <c r="A6241" s="42"/>
      <c r="B6241" s="50"/>
      <c r="C6241" s="39"/>
      <c r="D6241" s="38"/>
      <c r="E6241" s="40"/>
      <c r="F6241" s="41"/>
      <c r="G6241" s="41"/>
      <c r="H6241" s="41"/>
      <c r="I6241" s="41"/>
      <c r="J6241" s="41"/>
      <c r="K6241" s="41"/>
      <c r="L6241" s="42"/>
      <c r="M6241" s="43"/>
    </row>
    <row r="6242" spans="1:13" ht="12.75" customHeight="1">
      <c r="A6242" s="42"/>
      <c r="B6242" s="50"/>
      <c r="C6242" s="39"/>
      <c r="D6242" s="38"/>
      <c r="E6242" s="40"/>
      <c r="F6242" s="41"/>
      <c r="G6242" s="41"/>
      <c r="H6242" s="41"/>
      <c r="I6242" s="41"/>
      <c r="J6242" s="41"/>
      <c r="K6242" s="41"/>
      <c r="L6242" s="42"/>
      <c r="M6242" s="43"/>
    </row>
    <row r="6243" spans="1:13" ht="12.75" customHeight="1">
      <c r="A6243" s="42"/>
      <c r="B6243" s="50"/>
      <c r="C6243" s="39"/>
      <c r="D6243" s="38"/>
      <c r="E6243" s="40"/>
      <c r="F6243" s="41"/>
      <c r="G6243" s="41"/>
      <c r="H6243" s="41"/>
      <c r="I6243" s="41"/>
      <c r="J6243" s="41"/>
      <c r="K6243" s="41"/>
      <c r="L6243" s="42"/>
      <c r="M6243" s="43"/>
    </row>
    <row r="6244" spans="1:13" ht="12.75" customHeight="1">
      <c r="A6244" s="42"/>
      <c r="B6244" s="50"/>
      <c r="C6244" s="39"/>
      <c r="D6244" s="38"/>
      <c r="E6244" s="40"/>
      <c r="F6244" s="41"/>
      <c r="G6244" s="41"/>
      <c r="H6244" s="41"/>
      <c r="I6244" s="41"/>
      <c r="J6244" s="41"/>
      <c r="K6244" s="41"/>
      <c r="L6244" s="42"/>
      <c r="M6244" s="43"/>
    </row>
    <row r="6245" spans="1:13" ht="12.75" customHeight="1">
      <c r="A6245" s="42"/>
      <c r="B6245" s="50"/>
      <c r="C6245" s="39"/>
      <c r="D6245" s="38"/>
      <c r="E6245" s="49"/>
      <c r="F6245" s="41"/>
      <c r="G6245" s="41"/>
      <c r="H6245" s="41"/>
      <c r="I6245" s="41"/>
      <c r="J6245" s="41"/>
      <c r="K6245" s="41"/>
      <c r="L6245" s="42"/>
      <c r="M6245" s="43"/>
    </row>
    <row r="6246" spans="1:13" ht="12.75" customHeight="1">
      <c r="A6246" s="42"/>
      <c r="B6246" s="50"/>
      <c r="C6246" s="39"/>
      <c r="D6246" s="38"/>
      <c r="E6246" s="40"/>
      <c r="F6246" s="41"/>
      <c r="G6246" s="41"/>
      <c r="H6246" s="41"/>
      <c r="I6246" s="41"/>
      <c r="J6246" s="41"/>
      <c r="K6246" s="41"/>
      <c r="L6246" s="42"/>
      <c r="M6246" s="43"/>
    </row>
    <row r="6247" spans="1:13" ht="12.75" customHeight="1">
      <c r="A6247" s="42"/>
      <c r="B6247" s="50"/>
      <c r="C6247" s="39"/>
      <c r="D6247" s="38"/>
      <c r="E6247" s="40"/>
      <c r="F6247" s="41"/>
      <c r="G6247" s="41"/>
      <c r="H6247" s="41"/>
      <c r="I6247" s="41"/>
      <c r="J6247" s="41"/>
      <c r="K6247" s="41"/>
      <c r="L6247" s="42"/>
      <c r="M6247" s="43"/>
    </row>
    <row r="6248" spans="1:13" ht="12.75" customHeight="1">
      <c r="A6248" s="42"/>
      <c r="B6248" s="50"/>
      <c r="C6248" s="39"/>
      <c r="D6248" s="38"/>
      <c r="E6248" s="40"/>
      <c r="F6248" s="41"/>
      <c r="G6248" s="41"/>
      <c r="H6248" s="41"/>
      <c r="I6248" s="41"/>
      <c r="J6248" s="41"/>
      <c r="K6248" s="41"/>
      <c r="L6248" s="42"/>
      <c r="M6248" s="43"/>
    </row>
    <row r="6249" spans="1:13" ht="12.75" customHeight="1">
      <c r="A6249" s="42"/>
      <c r="B6249" s="50"/>
      <c r="C6249" s="39"/>
      <c r="D6249" s="38"/>
      <c r="E6249" s="40"/>
      <c r="F6249" s="41"/>
      <c r="G6249" s="41"/>
      <c r="H6249" s="41"/>
      <c r="I6249" s="41"/>
      <c r="J6249" s="41"/>
      <c r="K6249" s="41"/>
      <c r="L6249" s="42"/>
      <c r="M6249" s="43"/>
    </row>
    <row r="6250" spans="1:13" ht="12.75" customHeight="1">
      <c r="A6250" s="42"/>
      <c r="B6250" s="50"/>
      <c r="C6250" s="39"/>
      <c r="D6250" s="38"/>
      <c r="E6250" s="40"/>
      <c r="F6250" s="41"/>
      <c r="G6250" s="41"/>
      <c r="H6250" s="41"/>
      <c r="I6250" s="41"/>
      <c r="J6250" s="41"/>
      <c r="K6250" s="41"/>
      <c r="L6250" s="42"/>
      <c r="M6250" s="43"/>
    </row>
    <row r="6251" spans="1:13" ht="12.75" customHeight="1">
      <c r="A6251" s="42"/>
      <c r="B6251" s="50"/>
      <c r="C6251" s="39"/>
      <c r="D6251" s="38"/>
      <c r="E6251" s="40"/>
      <c r="F6251" s="41"/>
      <c r="G6251" s="41"/>
      <c r="H6251" s="41"/>
      <c r="I6251" s="41"/>
      <c r="J6251" s="41"/>
      <c r="K6251" s="41"/>
      <c r="L6251" s="42"/>
      <c r="M6251" s="43"/>
    </row>
    <row r="6252" spans="1:13" ht="12.75" customHeight="1">
      <c r="A6252" s="42"/>
      <c r="B6252" s="50"/>
      <c r="C6252" s="39"/>
      <c r="D6252" s="38"/>
      <c r="E6252" s="40"/>
      <c r="F6252" s="41"/>
      <c r="G6252" s="41"/>
      <c r="H6252" s="41"/>
      <c r="I6252" s="41"/>
      <c r="J6252" s="41"/>
      <c r="K6252" s="41"/>
      <c r="L6252" s="42"/>
      <c r="M6252" s="43"/>
    </row>
    <row r="6253" spans="1:13" ht="12.75" customHeight="1">
      <c r="A6253" s="42"/>
      <c r="B6253" s="50"/>
      <c r="C6253" s="39"/>
      <c r="D6253" s="38"/>
      <c r="E6253" s="40"/>
      <c r="F6253" s="41"/>
      <c r="G6253" s="41"/>
      <c r="H6253" s="41"/>
      <c r="I6253" s="41"/>
      <c r="J6253" s="41"/>
      <c r="K6253" s="41"/>
      <c r="L6253" s="42"/>
      <c r="M6253" s="43"/>
    </row>
    <row r="6254" spans="1:13" ht="12.75" customHeight="1">
      <c r="A6254" s="42"/>
      <c r="B6254" s="50"/>
      <c r="C6254" s="39"/>
      <c r="D6254" s="38"/>
      <c r="E6254" s="40"/>
      <c r="F6254" s="41"/>
      <c r="G6254" s="41"/>
      <c r="H6254" s="41"/>
      <c r="I6254" s="41"/>
      <c r="J6254" s="41"/>
      <c r="K6254" s="41"/>
      <c r="L6254" s="42"/>
      <c r="M6254" s="43"/>
    </row>
    <row r="6255" spans="1:13" ht="12.75" customHeight="1">
      <c r="A6255" s="42"/>
      <c r="B6255" s="50"/>
      <c r="C6255" s="39"/>
      <c r="D6255" s="38"/>
      <c r="E6255" s="40"/>
      <c r="F6255" s="41"/>
      <c r="G6255" s="41"/>
      <c r="H6255" s="41"/>
      <c r="I6255" s="41"/>
      <c r="J6255" s="41"/>
      <c r="K6255" s="41"/>
      <c r="L6255" s="42"/>
      <c r="M6255" s="43"/>
    </row>
    <row r="6256" spans="1:13" ht="12.75" customHeight="1">
      <c r="A6256" s="42"/>
      <c r="B6256" s="50"/>
      <c r="C6256" s="39"/>
      <c r="D6256" s="38"/>
      <c r="E6256" s="40"/>
      <c r="F6256" s="41"/>
      <c r="G6256" s="41"/>
      <c r="H6256" s="41"/>
      <c r="I6256" s="41"/>
      <c r="J6256" s="41"/>
      <c r="K6256" s="41"/>
      <c r="L6256" s="42"/>
      <c r="M6256" s="43"/>
    </row>
    <row r="6257" spans="1:13" ht="12.75" customHeight="1">
      <c r="A6257" s="42"/>
      <c r="B6257" s="50"/>
      <c r="C6257" s="39"/>
      <c r="D6257" s="38"/>
      <c r="E6257" s="40"/>
      <c r="F6257" s="41"/>
      <c r="G6257" s="41"/>
      <c r="H6257" s="41"/>
      <c r="I6257" s="41"/>
      <c r="J6257" s="41"/>
      <c r="K6257" s="41"/>
      <c r="L6257" s="42"/>
      <c r="M6257" s="43"/>
    </row>
    <row r="6258" spans="1:13" ht="12.75" customHeight="1">
      <c r="A6258" s="42"/>
      <c r="B6258" s="50"/>
      <c r="C6258" s="39"/>
      <c r="D6258" s="38"/>
      <c r="E6258" s="40"/>
      <c r="F6258" s="41"/>
      <c r="G6258" s="41"/>
      <c r="H6258" s="41"/>
      <c r="I6258" s="41"/>
      <c r="J6258" s="41"/>
      <c r="K6258" s="41"/>
      <c r="L6258" s="42"/>
      <c r="M6258" s="43"/>
    </row>
    <row r="6259" spans="1:13" ht="12.75" customHeight="1">
      <c r="A6259" s="42"/>
      <c r="B6259" s="50"/>
      <c r="C6259" s="39"/>
      <c r="D6259" s="38"/>
      <c r="E6259" s="40"/>
      <c r="F6259" s="41"/>
      <c r="G6259" s="41"/>
      <c r="H6259" s="41"/>
      <c r="I6259" s="41"/>
      <c r="J6259" s="41"/>
      <c r="K6259" s="41"/>
      <c r="L6259" s="42"/>
      <c r="M6259" s="43"/>
    </row>
    <row r="6260" spans="1:13" ht="12.75" customHeight="1">
      <c r="A6260" s="42"/>
      <c r="B6260" s="50"/>
      <c r="C6260" s="39"/>
      <c r="D6260" s="38"/>
      <c r="E6260" s="40"/>
      <c r="F6260" s="41"/>
      <c r="G6260" s="41"/>
      <c r="H6260" s="41"/>
      <c r="I6260" s="41"/>
      <c r="J6260" s="41"/>
      <c r="K6260" s="41"/>
      <c r="L6260" s="42"/>
      <c r="M6260" s="43"/>
    </row>
    <row r="6261" spans="1:13" ht="12.75" customHeight="1">
      <c r="A6261" s="42"/>
      <c r="B6261" s="50"/>
      <c r="C6261" s="39"/>
      <c r="D6261" s="38"/>
      <c r="E6261" s="40"/>
      <c r="F6261" s="41"/>
      <c r="G6261" s="41"/>
      <c r="H6261" s="41"/>
      <c r="I6261" s="41"/>
      <c r="J6261" s="41"/>
      <c r="K6261" s="41"/>
      <c r="L6261" s="42"/>
      <c r="M6261" s="43"/>
    </row>
    <row r="6262" spans="1:13" ht="12.75" customHeight="1">
      <c r="A6262" s="42"/>
      <c r="B6262" s="50"/>
      <c r="C6262" s="39"/>
      <c r="D6262" s="38"/>
      <c r="E6262" s="40"/>
      <c r="F6262" s="41"/>
      <c r="G6262" s="41"/>
      <c r="H6262" s="41"/>
      <c r="I6262" s="41"/>
      <c r="J6262" s="41"/>
      <c r="K6262" s="41"/>
      <c r="L6262" s="42"/>
      <c r="M6262" s="43"/>
    </row>
    <row r="6263" spans="1:13" ht="12.75" customHeight="1">
      <c r="A6263" s="42"/>
      <c r="B6263" s="50"/>
      <c r="C6263" s="39"/>
      <c r="D6263" s="38"/>
      <c r="E6263" s="40"/>
      <c r="F6263" s="41"/>
      <c r="G6263" s="41"/>
      <c r="H6263" s="41"/>
      <c r="I6263" s="41"/>
      <c r="J6263" s="41"/>
      <c r="K6263" s="41"/>
      <c r="L6263" s="42"/>
      <c r="M6263" s="43"/>
    </row>
    <row r="6264" spans="1:13" ht="12.75" customHeight="1">
      <c r="A6264" s="42"/>
      <c r="B6264" s="50"/>
      <c r="C6264" s="39"/>
      <c r="D6264" s="38"/>
      <c r="E6264" s="40"/>
      <c r="F6264" s="41"/>
      <c r="G6264" s="41"/>
      <c r="H6264" s="41"/>
      <c r="I6264" s="41"/>
      <c r="J6264" s="41"/>
      <c r="K6264" s="41"/>
      <c r="L6264" s="42"/>
      <c r="M6264" s="43"/>
    </row>
    <row r="6265" spans="1:13" ht="12.75" customHeight="1">
      <c r="A6265" s="42"/>
      <c r="B6265" s="50"/>
      <c r="C6265" s="39"/>
      <c r="D6265" s="38"/>
      <c r="E6265" s="40"/>
      <c r="F6265" s="41"/>
      <c r="G6265" s="41"/>
      <c r="H6265" s="41"/>
      <c r="I6265" s="41"/>
      <c r="J6265" s="41"/>
      <c r="K6265" s="41"/>
      <c r="L6265" s="42"/>
      <c r="M6265" s="43"/>
    </row>
    <row r="6266" spans="1:13" ht="12.75" customHeight="1">
      <c r="A6266" s="42"/>
      <c r="B6266" s="50"/>
      <c r="C6266" s="39"/>
      <c r="D6266" s="38"/>
      <c r="E6266" s="49"/>
      <c r="F6266" s="41"/>
      <c r="G6266" s="41"/>
      <c r="H6266" s="41"/>
      <c r="I6266" s="41"/>
      <c r="J6266" s="41"/>
      <c r="K6266" s="41"/>
      <c r="L6266" s="42"/>
      <c r="M6266" s="43"/>
    </row>
    <row r="6267" spans="1:13" ht="12.75" customHeight="1">
      <c r="A6267" s="42"/>
      <c r="B6267" s="50"/>
      <c r="C6267" s="39"/>
      <c r="D6267" s="38"/>
      <c r="E6267" s="40"/>
      <c r="F6267" s="41"/>
      <c r="G6267" s="41"/>
      <c r="H6267" s="41"/>
      <c r="I6267" s="41"/>
      <c r="J6267" s="41"/>
      <c r="K6267" s="41"/>
      <c r="L6267" s="42"/>
      <c r="M6267" s="43"/>
    </row>
    <row r="6268" spans="1:13" ht="12.75" customHeight="1">
      <c r="A6268" s="42"/>
      <c r="B6268" s="50"/>
      <c r="C6268" s="39"/>
      <c r="D6268" s="38"/>
      <c r="E6268" s="40"/>
      <c r="F6268" s="41"/>
      <c r="G6268" s="41"/>
      <c r="H6268" s="41"/>
      <c r="I6268" s="41"/>
      <c r="J6268" s="41"/>
      <c r="K6268" s="41"/>
      <c r="L6268" s="42"/>
      <c r="M6268" s="43"/>
    </row>
    <row r="6269" spans="1:13" ht="12.75" customHeight="1">
      <c r="A6269" s="42"/>
      <c r="B6269" s="50"/>
      <c r="C6269" s="39"/>
      <c r="D6269" s="38"/>
      <c r="E6269" s="40"/>
      <c r="F6269" s="41"/>
      <c r="G6269" s="41"/>
      <c r="H6269" s="41"/>
      <c r="I6269" s="41"/>
      <c r="J6269" s="41"/>
      <c r="K6269" s="41"/>
      <c r="L6269" s="42"/>
      <c r="M6269" s="43"/>
    </row>
    <row r="6270" spans="1:13" ht="12.75" customHeight="1">
      <c r="A6270" s="42"/>
      <c r="B6270" s="50"/>
      <c r="C6270" s="39"/>
      <c r="D6270" s="38"/>
      <c r="E6270" s="40"/>
      <c r="F6270" s="41"/>
      <c r="G6270" s="41"/>
      <c r="H6270" s="41"/>
      <c r="I6270" s="41"/>
      <c r="J6270" s="41"/>
      <c r="K6270" s="41"/>
      <c r="L6270" s="42"/>
      <c r="M6270" s="43"/>
    </row>
    <row r="6271" spans="1:13" ht="12.75" customHeight="1">
      <c r="A6271" s="42"/>
      <c r="B6271" s="50"/>
      <c r="C6271" s="39"/>
      <c r="D6271" s="38"/>
      <c r="E6271" s="40"/>
      <c r="F6271" s="41"/>
      <c r="G6271" s="41"/>
      <c r="H6271" s="41"/>
      <c r="I6271" s="41"/>
      <c r="J6271" s="41"/>
      <c r="K6271" s="41"/>
      <c r="L6271" s="42"/>
      <c r="M6271" s="43"/>
    </row>
    <row r="6272" spans="1:13" ht="12.75" customHeight="1">
      <c r="A6272" s="42"/>
      <c r="B6272" s="50"/>
      <c r="C6272" s="39"/>
      <c r="D6272" s="38"/>
      <c r="E6272" s="40"/>
      <c r="F6272" s="41"/>
      <c r="G6272" s="41"/>
      <c r="H6272" s="41"/>
      <c r="I6272" s="41"/>
      <c r="J6272" s="41"/>
      <c r="K6272" s="41"/>
      <c r="L6272" s="42"/>
      <c r="M6272" s="43"/>
    </row>
    <row r="6273" spans="1:13" ht="12.75" customHeight="1">
      <c r="A6273" s="42"/>
      <c r="B6273" s="50"/>
      <c r="C6273" s="39"/>
      <c r="D6273" s="38"/>
      <c r="E6273" s="40"/>
      <c r="F6273" s="41"/>
      <c r="G6273" s="41"/>
      <c r="H6273" s="41"/>
      <c r="I6273" s="41"/>
      <c r="J6273" s="41"/>
      <c r="K6273" s="41"/>
      <c r="L6273" s="42"/>
      <c r="M6273" s="43"/>
    </row>
    <row r="6274" spans="1:13" ht="12.75" customHeight="1">
      <c r="A6274" s="42"/>
      <c r="B6274" s="50"/>
      <c r="C6274" s="39"/>
      <c r="D6274" s="38"/>
      <c r="E6274" s="40"/>
      <c r="F6274" s="41"/>
      <c r="G6274" s="41"/>
      <c r="H6274" s="41"/>
      <c r="I6274" s="41"/>
      <c r="J6274" s="41"/>
      <c r="K6274" s="41"/>
      <c r="L6274" s="42"/>
      <c r="M6274" s="43"/>
    </row>
    <row r="6275" spans="1:13" ht="12.75" customHeight="1">
      <c r="A6275" s="42"/>
      <c r="B6275" s="50"/>
      <c r="C6275" s="39"/>
      <c r="D6275" s="38"/>
      <c r="E6275" s="40"/>
      <c r="F6275" s="41"/>
      <c r="G6275" s="41"/>
      <c r="H6275" s="41"/>
      <c r="I6275" s="41"/>
      <c r="J6275" s="41"/>
      <c r="K6275" s="41"/>
      <c r="L6275" s="42"/>
      <c r="M6275" s="43"/>
    </row>
    <row r="6276" spans="1:13" ht="12.75" customHeight="1">
      <c r="A6276" s="42"/>
      <c r="B6276" s="50"/>
      <c r="C6276" s="39"/>
      <c r="D6276" s="38"/>
      <c r="E6276" s="40"/>
      <c r="F6276" s="41"/>
      <c r="G6276" s="41"/>
      <c r="H6276" s="41"/>
      <c r="I6276" s="41"/>
      <c r="J6276" s="41"/>
      <c r="K6276" s="41"/>
      <c r="L6276" s="42"/>
      <c r="M6276" s="43"/>
    </row>
    <row r="6277" spans="1:13" ht="12.75" customHeight="1">
      <c r="A6277" s="42"/>
      <c r="B6277" s="50"/>
      <c r="C6277" s="39"/>
      <c r="D6277" s="38"/>
      <c r="E6277" s="40"/>
      <c r="F6277" s="41"/>
      <c r="G6277" s="41"/>
      <c r="H6277" s="41"/>
      <c r="I6277" s="41"/>
      <c r="J6277" s="41"/>
      <c r="K6277" s="41"/>
      <c r="L6277" s="42"/>
      <c r="M6277" s="43"/>
    </row>
    <row r="6278" spans="1:13" ht="12.75" customHeight="1">
      <c r="A6278" s="42"/>
      <c r="B6278" s="50"/>
      <c r="C6278" s="39"/>
      <c r="D6278" s="38"/>
      <c r="E6278" s="40"/>
      <c r="F6278" s="41"/>
      <c r="G6278" s="41"/>
      <c r="H6278" s="41"/>
      <c r="I6278" s="41"/>
      <c r="J6278" s="41"/>
      <c r="K6278" s="41"/>
      <c r="L6278" s="42"/>
      <c r="M6278" s="43"/>
    </row>
    <row r="6279" spans="1:13" ht="12.75" customHeight="1">
      <c r="A6279" s="42"/>
      <c r="B6279" s="50"/>
      <c r="C6279" s="39"/>
      <c r="D6279" s="38"/>
      <c r="E6279" s="40"/>
      <c r="F6279" s="41"/>
      <c r="G6279" s="41"/>
      <c r="H6279" s="41"/>
      <c r="I6279" s="41"/>
      <c r="J6279" s="41"/>
      <c r="K6279" s="41"/>
      <c r="L6279" s="42"/>
      <c r="M6279" s="43"/>
    </row>
    <row r="6280" spans="1:13" ht="12.75" customHeight="1">
      <c r="A6280" s="42"/>
      <c r="B6280" s="50"/>
      <c r="C6280" s="39"/>
      <c r="D6280" s="38"/>
      <c r="E6280" s="40"/>
      <c r="F6280" s="41"/>
      <c r="G6280" s="41"/>
      <c r="H6280" s="41"/>
      <c r="I6280" s="41"/>
      <c r="J6280" s="41"/>
      <c r="K6280" s="41"/>
      <c r="L6280" s="42"/>
      <c r="M6280" s="43"/>
    </row>
    <row r="6281" spans="1:13" ht="12.75" customHeight="1">
      <c r="A6281" s="42"/>
      <c r="B6281" s="50"/>
      <c r="C6281" s="39"/>
      <c r="D6281" s="38"/>
      <c r="E6281" s="40"/>
      <c r="F6281" s="41"/>
      <c r="G6281" s="41"/>
      <c r="H6281" s="41"/>
      <c r="I6281" s="41"/>
      <c r="J6281" s="41"/>
      <c r="K6281" s="41"/>
      <c r="L6281" s="42"/>
      <c r="M6281" s="43"/>
    </row>
    <row r="6282" spans="1:13" ht="12.75" customHeight="1">
      <c r="A6282" s="42"/>
      <c r="B6282" s="50"/>
      <c r="C6282" s="39"/>
      <c r="D6282" s="38"/>
      <c r="E6282" s="40"/>
      <c r="F6282" s="41"/>
      <c r="G6282" s="41"/>
      <c r="H6282" s="41"/>
      <c r="I6282" s="41"/>
      <c r="J6282" s="41"/>
      <c r="K6282" s="41"/>
      <c r="L6282" s="42"/>
      <c r="M6282" s="43"/>
    </row>
    <row r="6283" spans="1:13" ht="12.75" customHeight="1">
      <c r="A6283" s="42"/>
      <c r="B6283" s="50"/>
      <c r="C6283" s="39"/>
      <c r="D6283" s="38"/>
      <c r="E6283" s="40"/>
      <c r="F6283" s="41"/>
      <c r="G6283" s="41"/>
      <c r="H6283" s="41"/>
      <c r="I6283" s="41"/>
      <c r="J6283" s="41"/>
      <c r="K6283" s="41"/>
      <c r="L6283" s="42"/>
      <c r="M6283" s="43"/>
    </row>
    <row r="6284" spans="1:13" ht="12.75" customHeight="1">
      <c r="A6284" s="42"/>
      <c r="B6284" s="50"/>
      <c r="C6284" s="39"/>
      <c r="D6284" s="38"/>
      <c r="E6284" s="40"/>
      <c r="F6284" s="41"/>
      <c r="G6284" s="41"/>
      <c r="H6284" s="41"/>
      <c r="I6284" s="41"/>
      <c r="J6284" s="41"/>
      <c r="K6284" s="41"/>
      <c r="L6284" s="42"/>
      <c r="M6284" s="43"/>
    </row>
    <row r="6285" spans="1:13" ht="12.75" customHeight="1">
      <c r="A6285" s="42"/>
      <c r="B6285" s="50"/>
      <c r="C6285" s="39"/>
      <c r="D6285" s="38"/>
      <c r="E6285" s="40"/>
      <c r="F6285" s="41"/>
      <c r="G6285" s="41"/>
      <c r="H6285" s="41"/>
      <c r="I6285" s="41"/>
      <c r="J6285" s="41"/>
      <c r="K6285" s="41"/>
      <c r="L6285" s="42"/>
      <c r="M6285" s="43"/>
    </row>
    <row r="6286" spans="1:13" ht="12.75" customHeight="1">
      <c r="A6286" s="42"/>
      <c r="B6286" s="50"/>
      <c r="C6286" s="39"/>
      <c r="D6286" s="38"/>
      <c r="E6286" s="40"/>
      <c r="F6286" s="41"/>
      <c r="G6286" s="41"/>
      <c r="H6286" s="41"/>
      <c r="I6286" s="41"/>
      <c r="J6286" s="41"/>
      <c r="K6286" s="41"/>
      <c r="L6286" s="42"/>
      <c r="M6286" s="43"/>
    </row>
    <row r="6287" spans="1:13" ht="12.75" customHeight="1">
      <c r="A6287" s="42"/>
      <c r="B6287" s="50"/>
      <c r="C6287" s="39"/>
      <c r="D6287" s="38"/>
      <c r="E6287" s="49"/>
      <c r="F6287" s="41"/>
      <c r="G6287" s="41"/>
      <c r="H6287" s="41"/>
      <c r="I6287" s="41"/>
      <c r="J6287" s="41"/>
      <c r="K6287" s="41"/>
      <c r="L6287" s="42"/>
      <c r="M6287" s="43"/>
    </row>
    <row r="6288" spans="1:13" ht="12.75" customHeight="1">
      <c r="A6288" s="42"/>
      <c r="B6288" s="50"/>
      <c r="C6288" s="39"/>
      <c r="D6288" s="38"/>
      <c r="E6288" s="40"/>
      <c r="F6288" s="41"/>
      <c r="G6288" s="41"/>
      <c r="H6288" s="41"/>
      <c r="I6288" s="41"/>
      <c r="J6288" s="41"/>
      <c r="K6288" s="41"/>
      <c r="L6288" s="42"/>
      <c r="M6288" s="43"/>
    </row>
    <row r="6289" spans="1:13" ht="12.75" customHeight="1">
      <c r="A6289" s="42"/>
      <c r="B6289" s="50"/>
      <c r="C6289" s="39"/>
      <c r="D6289" s="38"/>
      <c r="E6289" s="40"/>
      <c r="F6289" s="41"/>
      <c r="G6289" s="41"/>
      <c r="H6289" s="41"/>
      <c r="I6289" s="41"/>
      <c r="J6289" s="41"/>
      <c r="K6289" s="41"/>
      <c r="L6289" s="42"/>
      <c r="M6289" s="43"/>
    </row>
    <row r="6290" spans="1:13" ht="12.75" customHeight="1">
      <c r="A6290" s="42"/>
      <c r="B6290" s="50"/>
      <c r="C6290" s="39"/>
      <c r="D6290" s="38"/>
      <c r="E6290" s="40"/>
      <c r="F6290" s="41"/>
      <c r="G6290" s="41"/>
      <c r="H6290" s="41"/>
      <c r="I6290" s="41"/>
      <c r="J6290" s="41"/>
      <c r="K6290" s="41"/>
      <c r="L6290" s="42"/>
      <c r="M6290" s="43"/>
    </row>
    <row r="6291" spans="1:13" ht="12.75" customHeight="1">
      <c r="A6291" s="42"/>
      <c r="B6291" s="50"/>
      <c r="C6291" s="39"/>
      <c r="D6291" s="38"/>
      <c r="E6291" s="40"/>
      <c r="F6291" s="41"/>
      <c r="G6291" s="41"/>
      <c r="H6291" s="41"/>
      <c r="I6291" s="41"/>
      <c r="J6291" s="41"/>
      <c r="K6291" s="41"/>
      <c r="L6291" s="42"/>
      <c r="M6291" s="43"/>
    </row>
    <row r="6292" spans="1:13" ht="12.75" customHeight="1">
      <c r="A6292" s="42"/>
      <c r="B6292" s="50"/>
      <c r="C6292" s="39"/>
      <c r="D6292" s="38"/>
      <c r="E6292" s="40"/>
      <c r="F6292" s="41"/>
      <c r="G6292" s="41"/>
      <c r="H6292" s="41"/>
      <c r="I6292" s="41"/>
      <c r="J6292" s="41"/>
      <c r="K6292" s="41"/>
      <c r="L6292" s="42"/>
      <c r="M6292" s="43"/>
    </row>
    <row r="6293" spans="1:13" ht="12.75" customHeight="1">
      <c r="A6293" s="42"/>
      <c r="B6293" s="50"/>
      <c r="C6293" s="39"/>
      <c r="D6293" s="38"/>
      <c r="E6293" s="40"/>
      <c r="F6293" s="41"/>
      <c r="G6293" s="41"/>
      <c r="H6293" s="41"/>
      <c r="I6293" s="41"/>
      <c r="J6293" s="41"/>
      <c r="K6293" s="41"/>
      <c r="L6293" s="42"/>
      <c r="M6293" s="43"/>
    </row>
    <row r="6294" spans="1:13" ht="12.75" customHeight="1">
      <c r="A6294" s="42"/>
      <c r="B6294" s="50"/>
      <c r="C6294" s="39"/>
      <c r="D6294" s="38"/>
      <c r="E6294" s="40"/>
      <c r="F6294" s="41"/>
      <c r="G6294" s="41"/>
      <c r="H6294" s="41"/>
      <c r="I6294" s="41"/>
      <c r="J6294" s="41"/>
      <c r="K6294" s="41"/>
      <c r="L6294" s="42"/>
      <c r="M6294" s="43"/>
    </row>
    <row r="6295" spans="1:13" ht="12.75" customHeight="1">
      <c r="A6295" s="42"/>
      <c r="B6295" s="50"/>
      <c r="C6295" s="39"/>
      <c r="D6295" s="38"/>
      <c r="E6295" s="40"/>
      <c r="F6295" s="41"/>
      <c r="G6295" s="41"/>
      <c r="H6295" s="41"/>
      <c r="I6295" s="41"/>
      <c r="J6295" s="41"/>
      <c r="K6295" s="41"/>
      <c r="L6295" s="42"/>
      <c r="M6295" s="43"/>
    </row>
    <row r="6296" spans="1:13" ht="12.75" customHeight="1">
      <c r="A6296" s="42"/>
      <c r="B6296" s="50"/>
      <c r="C6296" s="39"/>
      <c r="D6296" s="38"/>
      <c r="E6296" s="40"/>
      <c r="F6296" s="41"/>
      <c r="G6296" s="41"/>
      <c r="H6296" s="41"/>
      <c r="I6296" s="41"/>
      <c r="J6296" s="41"/>
      <c r="K6296" s="41"/>
      <c r="L6296" s="42"/>
      <c r="M6296" s="43"/>
    </row>
    <row r="6297" spans="1:13" ht="12.75" customHeight="1">
      <c r="A6297" s="42"/>
      <c r="B6297" s="50"/>
      <c r="C6297" s="39"/>
      <c r="D6297" s="38"/>
      <c r="E6297" s="40"/>
      <c r="F6297" s="41"/>
      <c r="G6297" s="41"/>
      <c r="H6297" s="41"/>
      <c r="I6297" s="41"/>
      <c r="J6297" s="41"/>
      <c r="K6297" s="41"/>
      <c r="L6297" s="42"/>
      <c r="M6297" s="43"/>
    </row>
    <row r="6298" spans="1:13" ht="12.75" customHeight="1">
      <c r="A6298" s="42"/>
      <c r="B6298" s="50"/>
      <c r="C6298" s="39"/>
      <c r="D6298" s="38"/>
      <c r="E6298" s="40"/>
      <c r="F6298" s="41"/>
      <c r="G6298" s="41"/>
      <c r="H6298" s="41"/>
      <c r="I6298" s="41"/>
      <c r="J6298" s="41"/>
      <c r="K6298" s="41"/>
      <c r="L6298" s="42"/>
      <c r="M6298" s="43"/>
    </row>
    <row r="6299" spans="1:13" ht="12.75" customHeight="1">
      <c r="A6299" s="42"/>
      <c r="B6299" s="50"/>
      <c r="C6299" s="39"/>
      <c r="D6299" s="38"/>
      <c r="E6299" s="40"/>
      <c r="F6299" s="41"/>
      <c r="G6299" s="41"/>
      <c r="H6299" s="41"/>
      <c r="I6299" s="41"/>
      <c r="J6299" s="41"/>
      <c r="K6299" s="41"/>
      <c r="L6299" s="42"/>
      <c r="M6299" s="43"/>
    </row>
    <row r="6300" spans="1:13" ht="12.75" customHeight="1">
      <c r="A6300" s="42"/>
      <c r="B6300" s="50"/>
      <c r="C6300" s="39"/>
      <c r="D6300" s="38"/>
      <c r="E6300" s="40"/>
      <c r="F6300" s="41"/>
      <c r="G6300" s="41"/>
      <c r="H6300" s="41"/>
      <c r="I6300" s="41"/>
      <c r="J6300" s="41"/>
      <c r="K6300" s="41"/>
      <c r="L6300" s="42"/>
      <c r="M6300" s="43"/>
    </row>
    <row r="6301" spans="1:13" ht="12.75" customHeight="1">
      <c r="A6301" s="42"/>
      <c r="B6301" s="50"/>
      <c r="C6301" s="39"/>
      <c r="D6301" s="38"/>
      <c r="E6301" s="40"/>
      <c r="F6301" s="41"/>
      <c r="G6301" s="41"/>
      <c r="H6301" s="41"/>
      <c r="I6301" s="41"/>
      <c r="J6301" s="41"/>
      <c r="K6301" s="41"/>
      <c r="L6301" s="42"/>
      <c r="M6301" s="43"/>
    </row>
    <row r="6302" spans="1:13" ht="12.75" customHeight="1">
      <c r="A6302" s="42"/>
      <c r="B6302" s="50"/>
      <c r="C6302" s="39"/>
      <c r="D6302" s="38"/>
      <c r="E6302" s="40"/>
      <c r="F6302" s="41"/>
      <c r="G6302" s="41"/>
      <c r="H6302" s="41"/>
      <c r="I6302" s="41"/>
      <c r="J6302" s="41"/>
      <c r="K6302" s="41"/>
      <c r="L6302" s="42"/>
      <c r="M6302" s="43"/>
    </row>
    <row r="6303" spans="1:13" ht="12.75" customHeight="1">
      <c r="A6303" s="42"/>
      <c r="B6303" s="50"/>
      <c r="C6303" s="39"/>
      <c r="D6303" s="38"/>
      <c r="E6303" s="40"/>
      <c r="F6303" s="41"/>
      <c r="G6303" s="41"/>
      <c r="H6303" s="41"/>
      <c r="I6303" s="41"/>
      <c r="J6303" s="41"/>
      <c r="K6303" s="41"/>
      <c r="L6303" s="42"/>
      <c r="M6303" s="43"/>
    </row>
    <row r="6304" spans="1:13" ht="12.75" customHeight="1">
      <c r="A6304" s="42"/>
      <c r="B6304" s="50"/>
      <c r="C6304" s="39"/>
      <c r="D6304" s="38"/>
      <c r="E6304" s="40"/>
      <c r="F6304" s="41"/>
      <c r="G6304" s="41"/>
      <c r="H6304" s="41"/>
      <c r="I6304" s="41"/>
      <c r="J6304" s="41"/>
      <c r="K6304" s="41"/>
      <c r="L6304" s="42"/>
      <c r="M6304" s="43"/>
    </row>
    <row r="6305" spans="1:13" ht="12.75" customHeight="1">
      <c r="A6305" s="42"/>
      <c r="B6305" s="50"/>
      <c r="C6305" s="39"/>
      <c r="D6305" s="38"/>
      <c r="E6305" s="40"/>
      <c r="F6305" s="41"/>
      <c r="G6305" s="41"/>
      <c r="H6305" s="41"/>
      <c r="I6305" s="41"/>
      <c r="J6305" s="41"/>
      <c r="K6305" s="41"/>
      <c r="L6305" s="42"/>
      <c r="M6305" s="43"/>
    </row>
    <row r="6306" spans="1:13" ht="12.75" customHeight="1">
      <c r="A6306" s="42"/>
      <c r="B6306" s="50"/>
      <c r="C6306" s="39"/>
      <c r="D6306" s="38"/>
      <c r="E6306" s="40"/>
      <c r="F6306" s="41"/>
      <c r="G6306" s="41"/>
      <c r="H6306" s="41"/>
      <c r="I6306" s="41"/>
      <c r="J6306" s="41"/>
      <c r="K6306" s="41"/>
      <c r="L6306" s="42"/>
      <c r="M6306" s="43"/>
    </row>
    <row r="6307" spans="1:13" ht="12.75" customHeight="1">
      <c r="A6307" s="42"/>
      <c r="B6307" s="50"/>
      <c r="C6307" s="39"/>
      <c r="D6307" s="38"/>
      <c r="E6307" s="40"/>
      <c r="F6307" s="41"/>
      <c r="G6307" s="41"/>
      <c r="H6307" s="41"/>
      <c r="I6307" s="41"/>
      <c r="J6307" s="41"/>
      <c r="K6307" s="41"/>
      <c r="L6307" s="42"/>
      <c r="M6307" s="43"/>
    </row>
    <row r="6308" spans="1:13" ht="12.75" customHeight="1">
      <c r="A6308" s="42"/>
      <c r="B6308" s="50"/>
      <c r="C6308" s="39"/>
      <c r="D6308" s="38"/>
      <c r="E6308" s="49"/>
      <c r="F6308" s="41"/>
      <c r="G6308" s="41"/>
      <c r="H6308" s="41"/>
      <c r="I6308" s="41"/>
      <c r="J6308" s="41"/>
      <c r="K6308" s="41"/>
      <c r="L6308" s="42"/>
      <c r="M6308" s="43"/>
    </row>
    <row r="6309" spans="1:13" ht="12.75" customHeight="1">
      <c r="A6309" s="42"/>
      <c r="B6309" s="50"/>
      <c r="C6309" s="39"/>
      <c r="D6309" s="38"/>
      <c r="E6309" s="40"/>
      <c r="F6309" s="41"/>
      <c r="G6309" s="41"/>
      <c r="H6309" s="41"/>
      <c r="I6309" s="41"/>
      <c r="J6309" s="41"/>
      <c r="K6309" s="41"/>
      <c r="L6309" s="42"/>
      <c r="M6309" s="43"/>
    </row>
    <row r="6310" spans="1:13" ht="12.75" customHeight="1">
      <c r="A6310" s="42"/>
      <c r="B6310" s="50"/>
      <c r="C6310" s="39"/>
      <c r="D6310" s="38"/>
      <c r="E6310" s="40"/>
      <c r="F6310" s="41"/>
      <c r="G6310" s="41"/>
      <c r="H6310" s="41"/>
      <c r="I6310" s="41"/>
      <c r="J6310" s="41"/>
      <c r="K6310" s="41"/>
      <c r="L6310" s="42"/>
      <c r="M6310" s="43"/>
    </row>
    <row r="6311" spans="1:13" ht="12.75" customHeight="1">
      <c r="A6311" s="42"/>
      <c r="B6311" s="50"/>
      <c r="C6311" s="39"/>
      <c r="D6311" s="38"/>
      <c r="E6311" s="40"/>
      <c r="F6311" s="41"/>
      <c r="G6311" s="41"/>
      <c r="H6311" s="41"/>
      <c r="I6311" s="41"/>
      <c r="J6311" s="41"/>
      <c r="K6311" s="41"/>
      <c r="L6311" s="42"/>
      <c r="M6311" s="43"/>
    </row>
    <row r="6312" spans="1:13" ht="12.75" customHeight="1">
      <c r="A6312" s="42"/>
      <c r="B6312" s="50"/>
      <c r="C6312" s="39"/>
      <c r="D6312" s="38"/>
      <c r="E6312" s="40"/>
      <c r="F6312" s="41"/>
      <c r="G6312" s="41"/>
      <c r="H6312" s="41"/>
      <c r="I6312" s="41"/>
      <c r="J6312" s="41"/>
      <c r="K6312" s="41"/>
      <c r="L6312" s="42"/>
      <c r="M6312" s="43"/>
    </row>
    <row r="6313" spans="1:13" ht="12.75" customHeight="1">
      <c r="A6313" s="42"/>
      <c r="B6313" s="50"/>
      <c r="C6313" s="39"/>
      <c r="D6313" s="38"/>
      <c r="E6313" s="40"/>
      <c r="F6313" s="41"/>
      <c r="G6313" s="41"/>
      <c r="H6313" s="41"/>
      <c r="I6313" s="41"/>
      <c r="J6313" s="41"/>
      <c r="K6313" s="41"/>
      <c r="L6313" s="42"/>
      <c r="M6313" s="43"/>
    </row>
    <row r="6314" spans="1:13" ht="12.75" customHeight="1">
      <c r="A6314" s="42"/>
      <c r="B6314" s="50"/>
      <c r="C6314" s="39"/>
      <c r="D6314" s="38"/>
      <c r="E6314" s="40"/>
      <c r="F6314" s="41"/>
      <c r="G6314" s="41"/>
      <c r="H6314" s="41"/>
      <c r="I6314" s="41"/>
      <c r="J6314" s="41"/>
      <c r="K6314" s="41"/>
      <c r="L6314" s="42"/>
      <c r="M6314" s="43"/>
    </row>
    <row r="6315" spans="1:13" ht="12.75" customHeight="1">
      <c r="A6315" s="42"/>
      <c r="B6315" s="50"/>
      <c r="C6315" s="39"/>
      <c r="D6315" s="38"/>
      <c r="E6315" s="40"/>
      <c r="F6315" s="41"/>
      <c r="G6315" s="41"/>
      <c r="H6315" s="41"/>
      <c r="I6315" s="41"/>
      <c r="J6315" s="41"/>
      <c r="K6315" s="41"/>
      <c r="L6315" s="42"/>
      <c r="M6315" s="43"/>
    </row>
    <row r="6316" spans="1:13" ht="12.75" customHeight="1">
      <c r="A6316" s="42"/>
      <c r="B6316" s="50"/>
      <c r="C6316" s="39"/>
      <c r="D6316" s="38"/>
      <c r="E6316" s="40"/>
      <c r="F6316" s="41"/>
      <c r="G6316" s="41"/>
      <c r="H6316" s="41"/>
      <c r="I6316" s="41"/>
      <c r="J6316" s="41"/>
      <c r="K6316" s="41"/>
      <c r="L6316" s="42"/>
      <c r="M6316" s="43"/>
    </row>
    <row r="6317" spans="1:13" ht="12.75" customHeight="1">
      <c r="A6317" s="42"/>
      <c r="B6317" s="50"/>
      <c r="C6317" s="39"/>
      <c r="D6317" s="38"/>
      <c r="E6317" s="40"/>
      <c r="F6317" s="41"/>
      <c r="G6317" s="41"/>
      <c r="H6317" s="41"/>
      <c r="I6317" s="41"/>
      <c r="J6317" s="41"/>
      <c r="K6317" s="41"/>
      <c r="L6317" s="42"/>
      <c r="M6317" s="43"/>
    </row>
    <row r="6318" spans="1:13" ht="12.75" customHeight="1">
      <c r="A6318" s="42"/>
      <c r="B6318" s="50"/>
      <c r="C6318" s="39"/>
      <c r="D6318" s="38"/>
      <c r="E6318" s="40"/>
      <c r="F6318" s="41"/>
      <c r="G6318" s="41"/>
      <c r="H6318" s="41"/>
      <c r="I6318" s="41"/>
      <c r="J6318" s="41"/>
      <c r="K6318" s="41"/>
      <c r="L6318" s="42"/>
      <c r="M6318" s="43"/>
    </row>
    <row r="6319" spans="1:13" ht="12.75" customHeight="1">
      <c r="A6319" s="42"/>
      <c r="B6319" s="50"/>
      <c r="C6319" s="39"/>
      <c r="D6319" s="38"/>
      <c r="E6319" s="40"/>
      <c r="F6319" s="41"/>
      <c r="G6319" s="41"/>
      <c r="H6319" s="41"/>
      <c r="I6319" s="41"/>
      <c r="J6319" s="41"/>
      <c r="K6319" s="41"/>
      <c r="L6319" s="42"/>
      <c r="M6319" s="43"/>
    </row>
    <row r="6320" spans="1:13" ht="12.75" customHeight="1">
      <c r="A6320" s="42"/>
      <c r="B6320" s="50"/>
      <c r="C6320" s="39"/>
      <c r="D6320" s="38"/>
      <c r="E6320" s="40"/>
      <c r="F6320" s="41"/>
      <c r="G6320" s="41"/>
      <c r="H6320" s="41"/>
      <c r="I6320" s="41"/>
      <c r="J6320" s="41"/>
      <c r="K6320" s="41"/>
      <c r="L6320" s="42"/>
      <c r="M6320" s="43"/>
    </row>
    <row r="6321" spans="1:13" ht="12.75" customHeight="1">
      <c r="A6321" s="42"/>
      <c r="B6321" s="50"/>
      <c r="C6321" s="39"/>
      <c r="D6321" s="38"/>
      <c r="E6321" s="40"/>
      <c r="F6321" s="41"/>
      <c r="G6321" s="41"/>
      <c r="H6321" s="41"/>
      <c r="I6321" s="41"/>
      <c r="J6321" s="41"/>
      <c r="K6321" s="41"/>
      <c r="L6321" s="42"/>
      <c r="M6321" s="43"/>
    </row>
    <row r="6322" spans="1:13" ht="12.75" customHeight="1">
      <c r="A6322" s="42"/>
      <c r="B6322" s="50"/>
      <c r="C6322" s="39"/>
      <c r="D6322" s="38"/>
      <c r="E6322" s="40"/>
      <c r="F6322" s="41"/>
      <c r="G6322" s="41"/>
      <c r="H6322" s="41"/>
      <c r="I6322" s="41"/>
      <c r="J6322" s="41"/>
      <c r="K6322" s="41"/>
      <c r="L6322" s="42"/>
      <c r="M6322" s="43"/>
    </row>
    <row r="6323" spans="1:13" ht="12.75" customHeight="1">
      <c r="A6323" s="42"/>
      <c r="B6323" s="50"/>
      <c r="C6323" s="39"/>
      <c r="D6323" s="38"/>
      <c r="E6323" s="40"/>
      <c r="F6323" s="41"/>
      <c r="G6323" s="41"/>
      <c r="H6323" s="41"/>
      <c r="I6323" s="41"/>
      <c r="J6323" s="41"/>
      <c r="K6323" s="41"/>
      <c r="L6323" s="42"/>
      <c r="M6323" s="43"/>
    </row>
    <row r="6324" spans="1:13" ht="12.75" customHeight="1">
      <c r="A6324" s="42"/>
      <c r="B6324" s="50"/>
      <c r="C6324" s="39"/>
      <c r="D6324" s="38"/>
      <c r="E6324" s="40"/>
      <c r="F6324" s="41"/>
      <c r="G6324" s="41"/>
      <c r="H6324" s="41"/>
      <c r="I6324" s="41"/>
      <c r="J6324" s="41"/>
      <c r="K6324" s="41"/>
      <c r="L6324" s="42"/>
      <c r="M6324" s="43"/>
    </row>
    <row r="6325" spans="1:13" ht="12.75" customHeight="1">
      <c r="A6325" s="42"/>
      <c r="B6325" s="50"/>
      <c r="C6325" s="39"/>
      <c r="D6325" s="38"/>
      <c r="E6325" s="40"/>
      <c r="F6325" s="41"/>
      <c r="G6325" s="41"/>
      <c r="H6325" s="41"/>
      <c r="I6325" s="41"/>
      <c r="J6325" s="41"/>
      <c r="K6325" s="41"/>
      <c r="L6325" s="42"/>
      <c r="M6325" s="43"/>
    </row>
    <row r="6326" spans="1:13" ht="12.75" customHeight="1">
      <c r="A6326" s="42"/>
      <c r="B6326" s="50"/>
      <c r="C6326" s="39"/>
      <c r="D6326" s="38"/>
      <c r="E6326" s="40"/>
      <c r="F6326" s="41"/>
      <c r="G6326" s="41"/>
      <c r="H6326" s="41"/>
      <c r="I6326" s="41"/>
      <c r="J6326" s="41"/>
      <c r="K6326" s="41"/>
      <c r="L6326" s="42"/>
      <c r="M6326" s="43"/>
    </row>
    <row r="6327" spans="1:13" ht="12.75" customHeight="1">
      <c r="A6327" s="42"/>
      <c r="B6327" s="50"/>
      <c r="C6327" s="39"/>
      <c r="D6327" s="38"/>
      <c r="E6327" s="40"/>
      <c r="F6327" s="41"/>
      <c r="G6327" s="41"/>
      <c r="H6327" s="41"/>
      <c r="I6327" s="41"/>
      <c r="J6327" s="41"/>
      <c r="K6327" s="41"/>
      <c r="L6327" s="42"/>
      <c r="M6327" s="43"/>
    </row>
    <row r="6328" spans="1:13" ht="12.75" customHeight="1">
      <c r="A6328" s="42"/>
      <c r="B6328" s="50"/>
      <c r="C6328" s="39"/>
      <c r="D6328" s="38"/>
      <c r="E6328" s="40"/>
      <c r="F6328" s="41"/>
      <c r="G6328" s="41"/>
      <c r="H6328" s="41"/>
      <c r="I6328" s="41"/>
      <c r="J6328" s="41"/>
      <c r="K6328" s="41"/>
      <c r="L6328" s="42"/>
      <c r="M6328" s="43"/>
    </row>
    <row r="6329" spans="1:13" ht="12.75" customHeight="1">
      <c r="A6329" s="42"/>
      <c r="B6329" s="50"/>
      <c r="C6329" s="39"/>
      <c r="D6329" s="38"/>
      <c r="E6329" s="49"/>
      <c r="F6329" s="41"/>
      <c r="G6329" s="41"/>
      <c r="H6329" s="41"/>
      <c r="I6329" s="41"/>
      <c r="J6329" s="41"/>
      <c r="K6329" s="41"/>
      <c r="L6329" s="42"/>
      <c r="M6329" s="43"/>
    </row>
    <row r="6330" spans="1:13" ht="12.75" customHeight="1">
      <c r="A6330" s="42"/>
      <c r="B6330" s="50"/>
      <c r="C6330" s="39"/>
      <c r="D6330" s="38"/>
      <c r="E6330" s="40"/>
      <c r="F6330" s="41"/>
      <c r="G6330" s="41"/>
      <c r="H6330" s="41"/>
      <c r="I6330" s="41"/>
      <c r="J6330" s="41"/>
      <c r="K6330" s="41"/>
      <c r="L6330" s="42"/>
      <c r="M6330" s="43"/>
    </row>
    <row r="6331" spans="1:13" ht="12.75" customHeight="1">
      <c r="A6331" s="42"/>
      <c r="B6331" s="50"/>
      <c r="C6331" s="39"/>
      <c r="D6331" s="38"/>
      <c r="E6331" s="40"/>
      <c r="F6331" s="41"/>
      <c r="G6331" s="41"/>
      <c r="H6331" s="41"/>
      <c r="I6331" s="41"/>
      <c r="J6331" s="41"/>
      <c r="K6331" s="41"/>
      <c r="L6331" s="42"/>
      <c r="M6331" s="43"/>
    </row>
    <row r="6332" spans="1:13" ht="12.75" customHeight="1">
      <c r="A6332" s="42"/>
      <c r="B6332" s="50"/>
      <c r="C6332" s="39"/>
      <c r="D6332" s="38"/>
      <c r="E6332" s="40"/>
      <c r="F6332" s="41"/>
      <c r="G6332" s="41"/>
      <c r="H6332" s="41"/>
      <c r="I6332" s="41"/>
      <c r="J6332" s="41"/>
      <c r="K6332" s="41"/>
      <c r="L6332" s="42"/>
      <c r="M6332" s="43"/>
    </row>
    <row r="6333" spans="1:13" ht="12.75" customHeight="1">
      <c r="A6333" s="42"/>
      <c r="B6333" s="50"/>
      <c r="C6333" s="39"/>
      <c r="D6333" s="38"/>
      <c r="E6333" s="40"/>
      <c r="F6333" s="41"/>
      <c r="G6333" s="41"/>
      <c r="H6333" s="41"/>
      <c r="I6333" s="41"/>
      <c r="J6333" s="41"/>
      <c r="K6333" s="41"/>
      <c r="L6333" s="42"/>
      <c r="M6333" s="43"/>
    </row>
    <row r="6334" spans="1:13" ht="12.75" customHeight="1">
      <c r="A6334" s="42"/>
      <c r="B6334" s="50"/>
      <c r="C6334" s="39"/>
      <c r="D6334" s="38"/>
      <c r="E6334" s="40"/>
      <c r="F6334" s="41"/>
      <c r="G6334" s="41"/>
      <c r="H6334" s="41"/>
      <c r="I6334" s="41"/>
      <c r="J6334" s="41"/>
      <c r="K6334" s="41"/>
      <c r="L6334" s="42"/>
      <c r="M6334" s="43"/>
    </row>
    <row r="6335" spans="1:13" ht="12.75" customHeight="1">
      <c r="A6335" s="42"/>
      <c r="B6335" s="50"/>
      <c r="C6335" s="39"/>
      <c r="D6335" s="38"/>
      <c r="E6335" s="40"/>
      <c r="F6335" s="41"/>
      <c r="G6335" s="41"/>
      <c r="H6335" s="41"/>
      <c r="I6335" s="41"/>
      <c r="J6335" s="41"/>
      <c r="K6335" s="41"/>
      <c r="L6335" s="42"/>
      <c r="M6335" s="43"/>
    </row>
    <row r="6336" spans="1:13" ht="12.75" customHeight="1">
      <c r="A6336" s="42"/>
      <c r="B6336" s="50"/>
      <c r="C6336" s="39"/>
      <c r="D6336" s="38"/>
      <c r="E6336" s="40"/>
      <c r="F6336" s="41"/>
      <c r="G6336" s="41"/>
      <c r="H6336" s="41"/>
      <c r="I6336" s="41"/>
      <c r="J6336" s="41"/>
      <c r="K6336" s="41"/>
      <c r="L6336" s="42"/>
      <c r="M6336" s="43"/>
    </row>
    <row r="6337" spans="1:13" ht="12.75" customHeight="1">
      <c r="A6337" s="42"/>
      <c r="B6337" s="50"/>
      <c r="C6337" s="39"/>
      <c r="D6337" s="38"/>
      <c r="E6337" s="40"/>
      <c r="F6337" s="41"/>
      <c r="G6337" s="41"/>
      <c r="H6337" s="41"/>
      <c r="I6337" s="41"/>
      <c r="J6337" s="41"/>
      <c r="K6337" s="41"/>
      <c r="L6337" s="42"/>
      <c r="M6337" s="43"/>
    </row>
    <row r="6338" spans="1:13" ht="12.75" customHeight="1">
      <c r="A6338" s="42"/>
      <c r="B6338" s="50"/>
      <c r="C6338" s="39"/>
      <c r="D6338" s="38"/>
      <c r="E6338" s="40"/>
      <c r="F6338" s="41"/>
      <c r="G6338" s="41"/>
      <c r="H6338" s="41"/>
      <c r="I6338" s="41"/>
      <c r="J6338" s="41"/>
      <c r="K6338" s="41"/>
      <c r="L6338" s="42"/>
      <c r="M6338" s="43"/>
    </row>
    <row r="6339" spans="1:13" ht="12.75" customHeight="1">
      <c r="A6339" s="42"/>
      <c r="B6339" s="50"/>
      <c r="C6339" s="39"/>
      <c r="D6339" s="38"/>
      <c r="E6339" s="40"/>
      <c r="F6339" s="41"/>
      <c r="G6339" s="41"/>
      <c r="H6339" s="41"/>
      <c r="I6339" s="41"/>
      <c r="J6339" s="41"/>
      <c r="K6339" s="41"/>
      <c r="L6339" s="42"/>
      <c r="M6339" s="43"/>
    </row>
    <row r="6340" spans="1:13" ht="12.75" customHeight="1">
      <c r="A6340" s="42"/>
      <c r="B6340" s="50"/>
      <c r="C6340" s="39"/>
      <c r="D6340" s="38"/>
      <c r="E6340" s="40"/>
      <c r="F6340" s="41"/>
      <c r="G6340" s="41"/>
      <c r="H6340" s="41"/>
      <c r="I6340" s="41"/>
      <c r="J6340" s="41"/>
      <c r="K6340" s="41"/>
      <c r="L6340" s="42"/>
      <c r="M6340" s="43"/>
    </row>
    <row r="6341" spans="1:13" ht="12.75" customHeight="1">
      <c r="A6341" s="42"/>
      <c r="B6341" s="50"/>
      <c r="C6341" s="39"/>
      <c r="D6341" s="38"/>
      <c r="E6341" s="40"/>
      <c r="F6341" s="41"/>
      <c r="G6341" s="41"/>
      <c r="H6341" s="41"/>
      <c r="I6341" s="41"/>
      <c r="J6341" s="41"/>
      <c r="K6341" s="41"/>
      <c r="L6341" s="42"/>
      <c r="M6341" s="43"/>
    </row>
    <row r="6342" spans="1:13" ht="12.75" customHeight="1">
      <c r="A6342" s="42"/>
      <c r="B6342" s="50"/>
      <c r="C6342" s="39"/>
      <c r="D6342" s="38"/>
      <c r="E6342" s="40"/>
      <c r="F6342" s="41"/>
      <c r="G6342" s="41"/>
      <c r="H6342" s="41"/>
      <c r="I6342" s="41"/>
      <c r="J6342" s="41"/>
      <c r="K6342" s="41"/>
      <c r="L6342" s="42"/>
      <c r="M6342" s="43"/>
    </row>
    <row r="6343" spans="1:13" ht="12.75" customHeight="1">
      <c r="A6343" s="42"/>
      <c r="B6343" s="50"/>
      <c r="C6343" s="39"/>
      <c r="D6343" s="38"/>
      <c r="E6343" s="40"/>
      <c r="F6343" s="41"/>
      <c r="G6343" s="41"/>
      <c r="H6343" s="41"/>
      <c r="I6343" s="41"/>
      <c r="J6343" s="41"/>
      <c r="K6343" s="41"/>
      <c r="L6343" s="42"/>
      <c r="M6343" s="43"/>
    </row>
    <row r="6344" spans="1:13" ht="12.75" customHeight="1">
      <c r="A6344" s="42"/>
      <c r="B6344" s="50"/>
      <c r="C6344" s="39"/>
      <c r="D6344" s="38"/>
      <c r="E6344" s="40"/>
      <c r="F6344" s="41"/>
      <c r="G6344" s="41"/>
      <c r="H6344" s="41"/>
      <c r="I6344" s="41"/>
      <c r="J6344" s="41"/>
      <c r="K6344" s="41"/>
      <c r="L6344" s="42"/>
      <c r="M6344" s="43"/>
    </row>
    <row r="6345" spans="1:13" ht="12.75" customHeight="1">
      <c r="A6345" s="42"/>
      <c r="B6345" s="50"/>
      <c r="C6345" s="39"/>
      <c r="D6345" s="38"/>
      <c r="E6345" s="40"/>
      <c r="F6345" s="41"/>
      <c r="G6345" s="41"/>
      <c r="H6345" s="41"/>
      <c r="I6345" s="41"/>
      <c r="J6345" s="41"/>
      <c r="K6345" s="41"/>
      <c r="L6345" s="42"/>
      <c r="M6345" s="43"/>
    </row>
    <row r="6346" spans="1:13" ht="12.75" customHeight="1">
      <c r="A6346" s="42"/>
      <c r="B6346" s="50"/>
      <c r="C6346" s="39"/>
      <c r="D6346" s="38"/>
      <c r="E6346" s="40"/>
      <c r="F6346" s="41"/>
      <c r="G6346" s="41"/>
      <c r="H6346" s="41"/>
      <c r="I6346" s="41"/>
      <c r="J6346" s="41"/>
      <c r="K6346" s="41"/>
      <c r="L6346" s="42"/>
      <c r="M6346" s="43"/>
    </row>
    <row r="6347" spans="1:13" ht="12.75" customHeight="1">
      <c r="A6347" s="42"/>
      <c r="B6347" s="50"/>
      <c r="C6347" s="39"/>
      <c r="D6347" s="38"/>
      <c r="E6347" s="40"/>
      <c r="F6347" s="41"/>
      <c r="G6347" s="41"/>
      <c r="H6347" s="41"/>
      <c r="I6347" s="41"/>
      <c r="J6347" s="41"/>
      <c r="K6347" s="41"/>
      <c r="L6347" s="42"/>
      <c r="M6347" s="43"/>
    </row>
    <row r="6348" spans="1:13" ht="12.75" customHeight="1">
      <c r="A6348" s="42"/>
      <c r="B6348" s="50"/>
      <c r="C6348" s="39"/>
      <c r="D6348" s="38"/>
      <c r="E6348" s="40"/>
      <c r="F6348" s="41"/>
      <c r="G6348" s="41"/>
      <c r="H6348" s="41"/>
      <c r="I6348" s="41"/>
      <c r="J6348" s="41"/>
      <c r="K6348" s="41"/>
      <c r="L6348" s="42"/>
      <c r="M6348" s="43"/>
    </row>
    <row r="6349" spans="1:13" ht="12.75" customHeight="1">
      <c r="A6349" s="42"/>
      <c r="B6349" s="50"/>
      <c r="C6349" s="39"/>
      <c r="D6349" s="38"/>
      <c r="E6349" s="40"/>
      <c r="F6349" s="41"/>
      <c r="G6349" s="41"/>
      <c r="H6349" s="41"/>
      <c r="I6349" s="41"/>
      <c r="J6349" s="41"/>
      <c r="K6349" s="41"/>
      <c r="L6349" s="42"/>
      <c r="M6349" s="43"/>
    </row>
    <row r="6350" spans="1:13" ht="12.75" customHeight="1">
      <c r="A6350" s="42"/>
      <c r="B6350" s="50"/>
      <c r="C6350" s="39"/>
      <c r="D6350" s="38"/>
      <c r="E6350" s="49"/>
      <c r="F6350" s="41"/>
      <c r="G6350" s="41"/>
      <c r="H6350" s="41"/>
      <c r="I6350" s="41"/>
      <c r="J6350" s="41"/>
      <c r="K6350" s="41"/>
      <c r="L6350" s="42"/>
      <c r="M6350" s="43"/>
    </row>
    <row r="6351" spans="1:13" ht="12.75" customHeight="1">
      <c r="A6351" s="42"/>
      <c r="B6351" s="50"/>
      <c r="C6351" s="39"/>
      <c r="D6351" s="38"/>
      <c r="E6351" s="40"/>
      <c r="F6351" s="41"/>
      <c r="G6351" s="41"/>
      <c r="H6351" s="41"/>
      <c r="I6351" s="41"/>
      <c r="J6351" s="41"/>
      <c r="K6351" s="41"/>
      <c r="L6351" s="42"/>
      <c r="M6351" s="43"/>
    </row>
    <row r="6352" spans="1:13" ht="12.75" customHeight="1">
      <c r="A6352" s="42"/>
      <c r="B6352" s="50"/>
      <c r="C6352" s="39"/>
      <c r="D6352" s="38"/>
      <c r="E6352" s="40"/>
      <c r="F6352" s="41"/>
      <c r="G6352" s="41"/>
      <c r="H6352" s="41"/>
      <c r="I6352" s="41"/>
      <c r="J6352" s="41"/>
      <c r="K6352" s="41"/>
      <c r="L6352" s="42"/>
      <c r="M6352" s="43"/>
    </row>
    <row r="6353" spans="1:13" ht="12.75" customHeight="1">
      <c r="A6353" s="42"/>
      <c r="B6353" s="50"/>
      <c r="C6353" s="39"/>
      <c r="D6353" s="38"/>
      <c r="E6353" s="40"/>
      <c r="F6353" s="41"/>
      <c r="G6353" s="41"/>
      <c r="H6353" s="41"/>
      <c r="I6353" s="41"/>
      <c r="J6353" s="41"/>
      <c r="K6353" s="41"/>
      <c r="L6353" s="42"/>
      <c r="M6353" s="43"/>
    </row>
    <row r="6354" spans="1:13" ht="12.75" customHeight="1">
      <c r="A6354" s="42"/>
      <c r="B6354" s="50"/>
      <c r="C6354" s="39"/>
      <c r="D6354" s="38"/>
      <c r="E6354" s="40"/>
      <c r="F6354" s="41"/>
      <c r="G6354" s="41"/>
      <c r="H6354" s="41"/>
      <c r="I6354" s="41"/>
      <c r="J6354" s="41"/>
      <c r="K6354" s="41"/>
      <c r="L6354" s="42"/>
      <c r="M6354" s="43"/>
    </row>
    <row r="6355" spans="1:13" ht="12.75" customHeight="1">
      <c r="A6355" s="42"/>
      <c r="B6355" s="50"/>
      <c r="C6355" s="39"/>
      <c r="D6355" s="38"/>
      <c r="E6355" s="40"/>
      <c r="F6355" s="41"/>
      <c r="G6355" s="41"/>
      <c r="H6355" s="41"/>
      <c r="I6355" s="41"/>
      <c r="J6355" s="41"/>
      <c r="K6355" s="41"/>
      <c r="L6355" s="42"/>
      <c r="M6355" s="43"/>
    </row>
    <row r="6356" spans="1:13" ht="12.75" customHeight="1">
      <c r="A6356" s="42"/>
      <c r="B6356" s="50"/>
      <c r="C6356" s="39"/>
      <c r="D6356" s="38"/>
      <c r="E6356" s="40"/>
      <c r="F6356" s="41"/>
      <c r="G6356" s="41"/>
      <c r="H6356" s="41"/>
      <c r="I6356" s="41"/>
      <c r="J6356" s="41"/>
      <c r="K6356" s="41"/>
      <c r="L6356" s="42"/>
      <c r="M6356" s="43"/>
    </row>
    <row r="6357" spans="1:13" ht="12.75" customHeight="1">
      <c r="A6357" s="42"/>
      <c r="B6357" s="50"/>
      <c r="C6357" s="39"/>
      <c r="D6357" s="38"/>
      <c r="E6357" s="40"/>
      <c r="F6357" s="41"/>
      <c r="G6357" s="41"/>
      <c r="H6357" s="41"/>
      <c r="I6357" s="41"/>
      <c r="J6357" s="41"/>
      <c r="K6357" s="41"/>
      <c r="L6357" s="42"/>
      <c r="M6357" s="43"/>
    </row>
    <row r="6358" spans="1:13" ht="12.75" customHeight="1">
      <c r="A6358" s="42"/>
      <c r="B6358" s="50"/>
      <c r="C6358" s="39"/>
      <c r="D6358" s="38"/>
      <c r="E6358" s="40"/>
      <c r="F6358" s="41"/>
      <c r="G6358" s="41"/>
      <c r="H6358" s="41"/>
      <c r="I6358" s="41"/>
      <c r="J6358" s="41"/>
      <c r="K6358" s="41"/>
      <c r="L6358" s="42"/>
      <c r="M6358" s="43"/>
    </row>
    <row r="6359" spans="1:13" ht="12.75" customHeight="1">
      <c r="A6359" s="42"/>
      <c r="B6359" s="50"/>
      <c r="C6359" s="39"/>
      <c r="D6359" s="38"/>
      <c r="E6359" s="40"/>
      <c r="F6359" s="41"/>
      <c r="G6359" s="41"/>
      <c r="H6359" s="41"/>
      <c r="I6359" s="41"/>
      <c r="J6359" s="41"/>
      <c r="K6359" s="41"/>
      <c r="L6359" s="42"/>
      <c r="M6359" s="43"/>
    </row>
    <row r="6360" spans="1:13" ht="12.75" customHeight="1">
      <c r="A6360" s="42"/>
      <c r="B6360" s="50"/>
      <c r="C6360" s="39"/>
      <c r="D6360" s="38"/>
      <c r="E6360" s="40"/>
      <c r="F6360" s="41"/>
      <c r="G6360" s="41"/>
      <c r="H6360" s="41"/>
      <c r="I6360" s="41"/>
      <c r="J6360" s="41"/>
      <c r="K6360" s="41"/>
      <c r="L6360" s="42"/>
      <c r="M6360" s="43"/>
    </row>
    <row r="6361" spans="1:13" ht="12.75" customHeight="1">
      <c r="A6361" s="42"/>
      <c r="B6361" s="50"/>
      <c r="C6361" s="39"/>
      <c r="D6361" s="38"/>
      <c r="E6361" s="40"/>
      <c r="F6361" s="41"/>
      <c r="G6361" s="41"/>
      <c r="H6361" s="41"/>
      <c r="I6361" s="41"/>
      <c r="J6361" s="41"/>
      <c r="K6361" s="41"/>
      <c r="L6361" s="42"/>
      <c r="M6361" s="43"/>
    </row>
    <row r="6362" spans="1:13" ht="12.75" customHeight="1">
      <c r="A6362" s="42"/>
      <c r="B6362" s="50"/>
      <c r="C6362" s="39"/>
      <c r="D6362" s="38"/>
      <c r="E6362" s="40"/>
      <c r="F6362" s="41"/>
      <c r="G6362" s="41"/>
      <c r="H6362" s="41"/>
      <c r="I6362" s="41"/>
      <c r="J6362" s="41"/>
      <c r="K6362" s="41"/>
      <c r="L6362" s="42"/>
      <c r="M6362" s="43"/>
    </row>
    <row r="6363" spans="1:13" ht="12.75" customHeight="1">
      <c r="A6363" s="42"/>
      <c r="B6363" s="50"/>
      <c r="C6363" s="39"/>
      <c r="D6363" s="38"/>
      <c r="E6363" s="40"/>
      <c r="F6363" s="41"/>
      <c r="G6363" s="41"/>
      <c r="H6363" s="41"/>
      <c r="I6363" s="41"/>
      <c r="J6363" s="41"/>
      <c r="K6363" s="41"/>
      <c r="L6363" s="42"/>
      <c r="M6363" s="43"/>
    </row>
    <row r="6364" spans="1:13" ht="12.75" customHeight="1">
      <c r="A6364" s="42"/>
      <c r="B6364" s="50"/>
      <c r="C6364" s="39"/>
      <c r="D6364" s="38"/>
      <c r="E6364" s="40"/>
      <c r="F6364" s="41"/>
      <c r="G6364" s="41"/>
      <c r="H6364" s="41"/>
      <c r="I6364" s="41"/>
      <c r="J6364" s="41"/>
      <c r="K6364" s="41"/>
      <c r="L6364" s="42"/>
      <c r="M6364" s="43"/>
    </row>
    <row r="6365" spans="1:13" ht="12.75" customHeight="1">
      <c r="A6365" s="42"/>
      <c r="B6365" s="50"/>
      <c r="C6365" s="39"/>
      <c r="D6365" s="38"/>
      <c r="E6365" s="40"/>
      <c r="F6365" s="41"/>
      <c r="G6365" s="41"/>
      <c r="H6365" s="41"/>
      <c r="I6365" s="41"/>
      <c r="J6365" s="41"/>
      <c r="K6365" s="41"/>
      <c r="L6365" s="42"/>
      <c r="M6365" s="43"/>
    </row>
    <row r="6366" spans="1:13" ht="12.75" customHeight="1">
      <c r="A6366" s="42"/>
      <c r="B6366" s="50"/>
      <c r="C6366" s="39"/>
      <c r="D6366" s="38"/>
      <c r="E6366" s="40"/>
      <c r="F6366" s="41"/>
      <c r="G6366" s="41"/>
      <c r="H6366" s="41"/>
      <c r="I6366" s="41"/>
      <c r="J6366" s="41"/>
      <c r="K6366" s="41"/>
      <c r="L6366" s="42"/>
      <c r="M6366" s="43"/>
    </row>
    <row r="6367" spans="1:13" ht="12.75" customHeight="1">
      <c r="A6367" s="42"/>
      <c r="B6367" s="50"/>
      <c r="C6367" s="39"/>
      <c r="D6367" s="38"/>
      <c r="E6367" s="40"/>
      <c r="F6367" s="41"/>
      <c r="G6367" s="41"/>
      <c r="H6367" s="41"/>
      <c r="I6367" s="41"/>
      <c r="J6367" s="41"/>
      <c r="K6367" s="41"/>
      <c r="L6367" s="42"/>
      <c r="M6367" s="43"/>
    </row>
    <row r="6368" spans="1:13" ht="12.75" customHeight="1">
      <c r="A6368" s="42"/>
      <c r="B6368" s="50"/>
      <c r="C6368" s="39"/>
      <c r="D6368" s="38"/>
      <c r="E6368" s="40"/>
      <c r="F6368" s="41"/>
      <c r="G6368" s="41"/>
      <c r="H6368" s="41"/>
      <c r="I6368" s="41"/>
      <c r="J6368" s="41"/>
      <c r="K6368" s="41"/>
      <c r="L6368" s="42"/>
      <c r="M6368" s="43"/>
    </row>
    <row r="6369" spans="1:13" ht="12.75" customHeight="1">
      <c r="A6369" s="42"/>
      <c r="B6369" s="50"/>
      <c r="C6369" s="39"/>
      <c r="D6369" s="38"/>
      <c r="E6369" s="40"/>
      <c r="F6369" s="41"/>
      <c r="G6369" s="41"/>
      <c r="H6369" s="41"/>
      <c r="I6369" s="41"/>
      <c r="J6369" s="41"/>
      <c r="K6369" s="41"/>
      <c r="L6369" s="42"/>
      <c r="M6369" s="43"/>
    </row>
    <row r="6370" spans="1:13" ht="12.75" customHeight="1">
      <c r="A6370" s="42"/>
      <c r="B6370" s="50"/>
      <c r="C6370" s="39"/>
      <c r="D6370" s="38"/>
      <c r="E6370" s="40"/>
      <c r="F6370" s="41"/>
      <c r="G6370" s="41"/>
      <c r="H6370" s="41"/>
      <c r="I6370" s="41"/>
      <c r="J6370" s="41"/>
      <c r="K6370" s="41"/>
      <c r="L6370" s="42"/>
      <c r="M6370" s="43"/>
    </row>
    <row r="6371" spans="1:13" ht="12.75" customHeight="1">
      <c r="A6371" s="42"/>
      <c r="B6371" s="50"/>
      <c r="C6371" s="39"/>
      <c r="D6371" s="38"/>
      <c r="E6371" s="49"/>
      <c r="F6371" s="41"/>
      <c r="G6371" s="41"/>
      <c r="H6371" s="41"/>
      <c r="I6371" s="41"/>
      <c r="J6371" s="41"/>
      <c r="K6371" s="41"/>
      <c r="L6371" s="42"/>
      <c r="M6371" s="43"/>
    </row>
    <row r="6372" spans="1:13" ht="12.75" customHeight="1">
      <c r="A6372" s="42"/>
      <c r="B6372" s="50"/>
      <c r="C6372" s="39"/>
      <c r="D6372" s="38"/>
      <c r="E6372" s="40"/>
      <c r="F6372" s="41"/>
      <c r="G6372" s="41"/>
      <c r="H6372" s="41"/>
      <c r="I6372" s="41"/>
      <c r="J6372" s="41"/>
      <c r="K6372" s="41"/>
      <c r="L6372" s="42"/>
      <c r="M6372" s="43"/>
    </row>
    <row r="6373" spans="1:13" ht="12.75" customHeight="1">
      <c r="A6373" s="42"/>
      <c r="B6373" s="50"/>
      <c r="C6373" s="39"/>
      <c r="D6373" s="38"/>
      <c r="E6373" s="40"/>
      <c r="F6373" s="41"/>
      <c r="G6373" s="41"/>
      <c r="H6373" s="41"/>
      <c r="I6373" s="41"/>
      <c r="J6373" s="41"/>
      <c r="K6373" s="41"/>
      <c r="L6373" s="42"/>
      <c r="M6373" s="43"/>
    </row>
    <row r="6374" spans="1:13" ht="12.75" customHeight="1">
      <c r="A6374" s="42"/>
      <c r="B6374" s="50"/>
      <c r="C6374" s="39"/>
      <c r="D6374" s="38"/>
      <c r="E6374" s="40"/>
      <c r="F6374" s="41"/>
      <c r="G6374" s="41"/>
      <c r="H6374" s="41"/>
      <c r="I6374" s="41"/>
      <c r="J6374" s="41"/>
      <c r="K6374" s="41"/>
      <c r="L6374" s="42"/>
      <c r="M6374" s="43"/>
    </row>
    <row r="6375" spans="1:13" ht="12.75" customHeight="1">
      <c r="A6375" s="42"/>
      <c r="B6375" s="50"/>
      <c r="C6375" s="39"/>
      <c r="D6375" s="38"/>
      <c r="E6375" s="40"/>
      <c r="F6375" s="41"/>
      <c r="G6375" s="41"/>
      <c r="H6375" s="41"/>
      <c r="I6375" s="41"/>
      <c r="J6375" s="41"/>
      <c r="K6375" s="41"/>
      <c r="L6375" s="42"/>
      <c r="M6375" s="43"/>
    </row>
    <row r="6376" spans="1:13" ht="12.75" customHeight="1">
      <c r="A6376" s="42"/>
      <c r="B6376" s="50"/>
      <c r="C6376" s="39"/>
      <c r="D6376" s="38"/>
      <c r="E6376" s="40"/>
      <c r="F6376" s="41"/>
      <c r="G6376" s="41"/>
      <c r="H6376" s="41"/>
      <c r="I6376" s="41"/>
      <c r="J6376" s="41"/>
      <c r="K6376" s="41"/>
      <c r="L6376" s="42"/>
      <c r="M6376" s="43"/>
    </row>
    <row r="6377" spans="1:13" ht="12.75" customHeight="1">
      <c r="A6377" s="42"/>
      <c r="B6377" s="50"/>
      <c r="C6377" s="39"/>
      <c r="D6377" s="38"/>
      <c r="E6377" s="40"/>
      <c r="F6377" s="41"/>
      <c r="G6377" s="41"/>
      <c r="H6377" s="41"/>
      <c r="I6377" s="41"/>
      <c r="J6377" s="41"/>
      <c r="K6377" s="41"/>
      <c r="L6377" s="42"/>
      <c r="M6377" s="43"/>
    </row>
    <row r="6378" spans="1:13" ht="12.75" customHeight="1">
      <c r="A6378" s="42"/>
      <c r="B6378" s="50"/>
      <c r="C6378" s="39"/>
      <c r="D6378" s="38"/>
      <c r="E6378" s="40"/>
      <c r="F6378" s="41"/>
      <c r="G6378" s="41"/>
      <c r="H6378" s="41"/>
      <c r="I6378" s="41"/>
      <c r="J6378" s="41"/>
      <c r="K6378" s="41"/>
      <c r="L6378" s="42"/>
      <c r="M6378" s="43"/>
    </row>
    <row r="6379" spans="1:13" ht="12.75" customHeight="1">
      <c r="A6379" s="42"/>
      <c r="B6379" s="50"/>
      <c r="C6379" s="39"/>
      <c r="D6379" s="38"/>
      <c r="E6379" s="40"/>
      <c r="F6379" s="41"/>
      <c r="G6379" s="41"/>
      <c r="H6379" s="41"/>
      <c r="I6379" s="41"/>
      <c r="J6379" s="41"/>
      <c r="K6379" s="41"/>
      <c r="L6379" s="42"/>
      <c r="M6379" s="43"/>
    </row>
    <row r="6380" spans="1:13" ht="12.75" customHeight="1">
      <c r="A6380" s="42"/>
      <c r="B6380" s="50"/>
      <c r="C6380" s="39"/>
      <c r="D6380" s="38"/>
      <c r="E6380" s="40"/>
      <c r="F6380" s="41"/>
      <c r="G6380" s="41"/>
      <c r="H6380" s="41"/>
      <c r="I6380" s="41"/>
      <c r="J6380" s="41"/>
      <c r="K6380" s="41"/>
      <c r="L6380" s="42"/>
      <c r="M6380" s="43"/>
    </row>
    <row r="6381" spans="1:13" ht="12.75" customHeight="1">
      <c r="A6381" s="42"/>
      <c r="B6381" s="50"/>
      <c r="C6381" s="39"/>
      <c r="D6381" s="38"/>
      <c r="E6381" s="40"/>
      <c r="F6381" s="41"/>
      <c r="G6381" s="41"/>
      <c r="H6381" s="41"/>
      <c r="I6381" s="41"/>
      <c r="J6381" s="41"/>
      <c r="K6381" s="41"/>
      <c r="L6381" s="42"/>
      <c r="M6381" s="43"/>
    </row>
    <row r="6382" spans="1:13" ht="12.75" customHeight="1">
      <c r="A6382" s="42"/>
      <c r="B6382" s="50"/>
      <c r="C6382" s="39"/>
      <c r="D6382" s="38"/>
      <c r="E6382" s="40"/>
      <c r="F6382" s="41"/>
      <c r="G6382" s="41"/>
      <c r="H6382" s="41"/>
      <c r="I6382" s="41"/>
      <c r="J6382" s="41"/>
      <c r="K6382" s="41"/>
      <c r="L6382" s="42"/>
      <c r="M6382" s="43"/>
    </row>
    <row r="6383" spans="1:13" ht="12.75" customHeight="1">
      <c r="A6383" s="42"/>
      <c r="B6383" s="50"/>
      <c r="C6383" s="39"/>
      <c r="D6383" s="38"/>
      <c r="E6383" s="40"/>
      <c r="F6383" s="41"/>
      <c r="G6383" s="41"/>
      <c r="H6383" s="41"/>
      <c r="I6383" s="41"/>
      <c r="J6383" s="41"/>
      <c r="K6383" s="41"/>
      <c r="L6383" s="42"/>
      <c r="M6383" s="43"/>
    </row>
    <row r="6384" spans="1:13" ht="12.75" customHeight="1">
      <c r="A6384" s="42"/>
      <c r="B6384" s="50"/>
      <c r="C6384" s="39"/>
      <c r="D6384" s="38"/>
      <c r="E6384" s="40"/>
      <c r="F6384" s="41"/>
      <c r="G6384" s="41"/>
      <c r="H6384" s="41"/>
      <c r="I6384" s="41"/>
      <c r="J6384" s="41"/>
      <c r="K6384" s="41"/>
      <c r="L6384" s="42"/>
      <c r="M6384" s="43"/>
    </row>
    <row r="6385" spans="1:13" ht="12.75" customHeight="1">
      <c r="A6385" s="42"/>
      <c r="B6385" s="50"/>
      <c r="C6385" s="39"/>
      <c r="D6385" s="38"/>
      <c r="E6385" s="40"/>
      <c r="F6385" s="41"/>
      <c r="G6385" s="41"/>
      <c r="H6385" s="41"/>
      <c r="I6385" s="41"/>
      <c r="J6385" s="41"/>
      <c r="K6385" s="41"/>
      <c r="L6385" s="42"/>
      <c r="M6385" s="43"/>
    </row>
    <row r="6386" spans="1:13" ht="12.75" customHeight="1">
      <c r="A6386" s="42"/>
      <c r="B6386" s="50"/>
      <c r="C6386" s="39"/>
      <c r="D6386" s="38"/>
      <c r="E6386" s="40"/>
      <c r="F6386" s="41"/>
      <c r="G6386" s="41"/>
      <c r="H6386" s="41"/>
      <c r="I6386" s="41"/>
      <c r="J6386" s="41"/>
      <c r="K6386" s="41"/>
      <c r="L6386" s="42"/>
      <c r="M6386" s="43"/>
    </row>
    <row r="6387" spans="1:13" ht="12.75" customHeight="1">
      <c r="A6387" s="42"/>
      <c r="B6387" s="50"/>
      <c r="C6387" s="39"/>
      <c r="D6387" s="38"/>
      <c r="E6387" s="40"/>
      <c r="F6387" s="41"/>
      <c r="G6387" s="41"/>
      <c r="H6387" s="41"/>
      <c r="I6387" s="41"/>
      <c r="J6387" s="41"/>
      <c r="K6387" s="41"/>
      <c r="L6387" s="42"/>
      <c r="M6387" s="43"/>
    </row>
    <row r="6388" spans="1:13" ht="12.75" customHeight="1">
      <c r="A6388" s="42"/>
      <c r="B6388" s="50"/>
      <c r="C6388" s="39"/>
      <c r="D6388" s="38"/>
      <c r="E6388" s="40"/>
      <c r="F6388" s="41"/>
      <c r="G6388" s="41"/>
      <c r="H6388" s="41"/>
      <c r="I6388" s="41"/>
      <c r="J6388" s="41"/>
      <c r="K6388" s="41"/>
      <c r="L6388" s="42"/>
      <c r="M6388" s="43"/>
    </row>
    <row r="6389" spans="1:13" ht="12.75" customHeight="1">
      <c r="A6389" s="42"/>
      <c r="B6389" s="50"/>
      <c r="C6389" s="39"/>
      <c r="D6389" s="38"/>
      <c r="E6389" s="40"/>
      <c r="F6389" s="41"/>
      <c r="G6389" s="41"/>
      <c r="H6389" s="41"/>
      <c r="I6389" s="41"/>
      <c r="J6389" s="41"/>
      <c r="K6389" s="41"/>
      <c r="L6389" s="42"/>
      <c r="M6389" s="43"/>
    </row>
    <row r="6390" spans="1:13" ht="12.75" customHeight="1">
      <c r="A6390" s="42"/>
      <c r="B6390" s="50"/>
      <c r="C6390" s="39"/>
      <c r="D6390" s="38"/>
      <c r="E6390" s="40"/>
      <c r="F6390" s="41"/>
      <c r="G6390" s="41"/>
      <c r="H6390" s="41"/>
      <c r="I6390" s="41"/>
      <c r="J6390" s="41"/>
      <c r="K6390" s="41"/>
      <c r="L6390" s="42"/>
      <c r="M6390" s="43"/>
    </row>
    <row r="6391" spans="1:13" ht="12.75" customHeight="1">
      <c r="A6391" s="42"/>
      <c r="B6391" s="50"/>
      <c r="C6391" s="39"/>
      <c r="D6391" s="38"/>
      <c r="E6391" s="40"/>
      <c r="F6391" s="41"/>
      <c r="G6391" s="41"/>
      <c r="H6391" s="41"/>
      <c r="I6391" s="41"/>
      <c r="J6391" s="41"/>
      <c r="K6391" s="41"/>
      <c r="L6391" s="42"/>
      <c r="M6391" s="43"/>
    </row>
    <row r="6392" spans="1:13" ht="12.75" customHeight="1">
      <c r="A6392" s="42"/>
      <c r="B6392" s="50"/>
      <c r="C6392" s="39"/>
      <c r="D6392" s="38"/>
      <c r="E6392" s="49"/>
      <c r="F6392" s="41"/>
      <c r="G6392" s="41"/>
      <c r="H6392" s="41"/>
      <c r="I6392" s="41"/>
      <c r="J6392" s="41"/>
      <c r="K6392" s="41"/>
      <c r="L6392" s="42"/>
      <c r="M6392" s="43"/>
    </row>
    <row r="6393" spans="1:13" ht="12.75" customHeight="1">
      <c r="A6393" s="42"/>
      <c r="B6393" s="50"/>
      <c r="C6393" s="39"/>
      <c r="D6393" s="38"/>
      <c r="E6393" s="40"/>
      <c r="F6393" s="41"/>
      <c r="G6393" s="41"/>
      <c r="H6393" s="41"/>
      <c r="I6393" s="41"/>
      <c r="J6393" s="41"/>
      <c r="K6393" s="41"/>
      <c r="L6393" s="42"/>
      <c r="M6393" s="43"/>
    </row>
    <row r="6394" spans="1:13" ht="12.75" customHeight="1">
      <c r="A6394" s="42"/>
      <c r="B6394" s="50"/>
      <c r="C6394" s="39"/>
      <c r="D6394" s="38"/>
      <c r="E6394" s="40"/>
      <c r="F6394" s="41"/>
      <c r="G6394" s="41"/>
      <c r="H6394" s="41"/>
      <c r="I6394" s="41"/>
      <c r="J6394" s="41"/>
      <c r="K6394" s="41"/>
      <c r="L6394" s="42"/>
      <c r="M6394" s="43"/>
    </row>
    <row r="6395" spans="1:13" ht="12.75" customHeight="1">
      <c r="A6395" s="42"/>
      <c r="B6395" s="50"/>
      <c r="C6395" s="39"/>
      <c r="D6395" s="38"/>
      <c r="E6395" s="40"/>
      <c r="F6395" s="41"/>
      <c r="G6395" s="41"/>
      <c r="H6395" s="41"/>
      <c r="I6395" s="41"/>
      <c r="J6395" s="41"/>
      <c r="K6395" s="41"/>
      <c r="L6395" s="42"/>
      <c r="M6395" s="43"/>
    </row>
    <row r="6396" spans="1:13" ht="12.75" customHeight="1">
      <c r="A6396" s="42"/>
      <c r="B6396" s="50"/>
      <c r="C6396" s="39"/>
      <c r="D6396" s="38"/>
      <c r="E6396" s="40"/>
      <c r="F6396" s="41"/>
      <c r="G6396" s="41"/>
      <c r="H6396" s="41"/>
      <c r="I6396" s="41"/>
      <c r="J6396" s="41"/>
      <c r="K6396" s="41"/>
      <c r="L6396" s="42"/>
      <c r="M6396" s="43"/>
    </row>
    <row r="6397" spans="1:13" ht="12.75" customHeight="1">
      <c r="A6397" s="42"/>
      <c r="B6397" s="50"/>
      <c r="C6397" s="39"/>
      <c r="D6397" s="38"/>
      <c r="E6397" s="40"/>
      <c r="F6397" s="41"/>
      <c r="G6397" s="41"/>
      <c r="H6397" s="41"/>
      <c r="I6397" s="41"/>
      <c r="J6397" s="41"/>
      <c r="K6397" s="41"/>
      <c r="L6397" s="42"/>
      <c r="M6397" s="43"/>
    </row>
    <row r="6398" spans="1:13" ht="12.75" customHeight="1">
      <c r="A6398" s="42"/>
      <c r="B6398" s="50"/>
      <c r="C6398" s="39"/>
      <c r="D6398" s="38"/>
      <c r="E6398" s="40"/>
      <c r="F6398" s="41"/>
      <c r="G6398" s="41"/>
      <c r="H6398" s="41"/>
      <c r="I6398" s="41"/>
      <c r="J6398" s="41"/>
      <c r="K6398" s="41"/>
      <c r="L6398" s="42"/>
      <c r="M6398" s="43"/>
    </row>
    <row r="6399" spans="1:13" ht="12.75" customHeight="1">
      <c r="A6399" s="42"/>
      <c r="B6399" s="50"/>
      <c r="C6399" s="39"/>
      <c r="D6399" s="38"/>
      <c r="E6399" s="40"/>
      <c r="F6399" s="41"/>
      <c r="G6399" s="41"/>
      <c r="H6399" s="41"/>
      <c r="I6399" s="41"/>
      <c r="J6399" s="41"/>
      <c r="K6399" s="41"/>
      <c r="L6399" s="42"/>
      <c r="M6399" s="43"/>
    </row>
    <row r="6400" spans="1:13" ht="12.75" customHeight="1">
      <c r="A6400" s="42"/>
      <c r="B6400" s="50"/>
      <c r="C6400" s="39"/>
      <c r="D6400" s="38"/>
      <c r="E6400" s="40"/>
      <c r="F6400" s="41"/>
      <c r="G6400" s="41"/>
      <c r="H6400" s="41"/>
      <c r="I6400" s="41"/>
      <c r="J6400" s="41"/>
      <c r="K6400" s="41"/>
      <c r="L6400" s="42"/>
      <c r="M6400" s="43"/>
    </row>
    <row r="6401" spans="1:13" ht="12.75" customHeight="1">
      <c r="A6401" s="42"/>
      <c r="B6401" s="50"/>
      <c r="C6401" s="39"/>
      <c r="D6401" s="38"/>
      <c r="E6401" s="40"/>
      <c r="F6401" s="41"/>
      <c r="G6401" s="41"/>
      <c r="H6401" s="41"/>
      <c r="I6401" s="41"/>
      <c r="J6401" s="41"/>
      <c r="K6401" s="41"/>
      <c r="L6401" s="42"/>
      <c r="M6401" s="43"/>
    </row>
    <row r="6402" spans="1:13" ht="12.75" customHeight="1">
      <c r="A6402" s="42"/>
      <c r="B6402" s="50"/>
      <c r="C6402" s="39"/>
      <c r="D6402" s="38"/>
      <c r="E6402" s="40"/>
      <c r="F6402" s="41"/>
      <c r="G6402" s="41"/>
      <c r="H6402" s="41"/>
      <c r="I6402" s="41"/>
      <c r="J6402" s="41"/>
      <c r="K6402" s="41"/>
      <c r="L6402" s="42"/>
      <c r="M6402" s="43"/>
    </row>
    <row r="6403" spans="1:13" ht="12.75" customHeight="1">
      <c r="A6403" s="42"/>
      <c r="B6403" s="50"/>
      <c r="C6403" s="39"/>
      <c r="D6403" s="38"/>
      <c r="E6403" s="40"/>
      <c r="F6403" s="41"/>
      <c r="G6403" s="41"/>
      <c r="H6403" s="41"/>
      <c r="I6403" s="41"/>
      <c r="J6403" s="41"/>
      <c r="K6403" s="41"/>
      <c r="L6403" s="42"/>
      <c r="M6403" s="43"/>
    </row>
    <row r="6404" spans="1:13" ht="12.75" customHeight="1">
      <c r="A6404" s="42"/>
      <c r="B6404" s="50"/>
      <c r="C6404" s="39"/>
      <c r="D6404" s="38"/>
      <c r="E6404" s="40"/>
      <c r="F6404" s="41"/>
      <c r="G6404" s="41"/>
      <c r="H6404" s="41"/>
      <c r="I6404" s="41"/>
      <c r="J6404" s="41"/>
      <c r="K6404" s="41"/>
      <c r="L6404" s="42"/>
      <c r="M6404" s="43"/>
    </row>
    <row r="6405" spans="1:13" ht="12.75" customHeight="1">
      <c r="A6405" s="42"/>
      <c r="B6405" s="50"/>
      <c r="C6405" s="39"/>
      <c r="D6405" s="38"/>
      <c r="E6405" s="40"/>
      <c r="F6405" s="41"/>
      <c r="G6405" s="41"/>
      <c r="H6405" s="41"/>
      <c r="I6405" s="41"/>
      <c r="J6405" s="41"/>
      <c r="K6405" s="41"/>
      <c r="L6405" s="42"/>
      <c r="M6405" s="43"/>
    </row>
    <row r="6406" spans="1:13" ht="12.75" customHeight="1">
      <c r="A6406" s="42"/>
      <c r="B6406" s="50"/>
      <c r="C6406" s="39"/>
      <c r="D6406" s="38"/>
      <c r="E6406" s="40"/>
      <c r="F6406" s="41"/>
      <c r="G6406" s="41"/>
      <c r="H6406" s="41"/>
      <c r="I6406" s="41"/>
      <c r="J6406" s="41"/>
      <c r="K6406" s="41"/>
      <c r="L6406" s="42"/>
      <c r="M6406" s="43"/>
    </row>
    <row r="6407" spans="1:13" ht="12.75" customHeight="1">
      <c r="A6407" s="42"/>
      <c r="B6407" s="50"/>
      <c r="C6407" s="39"/>
      <c r="D6407" s="38"/>
      <c r="E6407" s="40"/>
      <c r="F6407" s="41"/>
      <c r="G6407" s="41"/>
      <c r="H6407" s="41"/>
      <c r="I6407" s="41"/>
      <c r="J6407" s="41"/>
      <c r="K6407" s="41"/>
      <c r="L6407" s="42"/>
      <c r="M6407" s="43"/>
    </row>
    <row r="6408" spans="1:13" ht="12.75" customHeight="1">
      <c r="A6408" s="42"/>
      <c r="B6408" s="50"/>
      <c r="C6408" s="39"/>
      <c r="D6408" s="38"/>
      <c r="E6408" s="40"/>
      <c r="F6408" s="41"/>
      <c r="G6408" s="41"/>
      <c r="H6408" s="41"/>
      <c r="I6408" s="41"/>
      <c r="J6408" s="41"/>
      <c r="K6408" s="41"/>
      <c r="L6408" s="42"/>
      <c r="M6408" s="43"/>
    </row>
    <row r="6409" spans="1:13" ht="12.75" customHeight="1">
      <c r="A6409" s="42"/>
      <c r="B6409" s="50"/>
      <c r="C6409" s="39"/>
      <c r="D6409" s="38"/>
      <c r="E6409" s="40"/>
      <c r="F6409" s="41"/>
      <c r="G6409" s="41"/>
      <c r="H6409" s="41"/>
      <c r="I6409" s="41"/>
      <c r="J6409" s="41"/>
      <c r="K6409" s="41"/>
      <c r="L6409" s="42"/>
      <c r="M6409" s="43"/>
    </row>
    <row r="6410" spans="1:13" ht="12.75" customHeight="1">
      <c r="A6410" s="42"/>
      <c r="B6410" s="50"/>
      <c r="C6410" s="39"/>
      <c r="D6410" s="38"/>
      <c r="E6410" s="40"/>
      <c r="F6410" s="41"/>
      <c r="G6410" s="41"/>
      <c r="H6410" s="41"/>
      <c r="I6410" s="41"/>
      <c r="J6410" s="41"/>
      <c r="K6410" s="41"/>
      <c r="L6410" s="42"/>
      <c r="M6410" s="43"/>
    </row>
    <row r="6411" spans="1:13" ht="12.75" customHeight="1">
      <c r="A6411" s="42"/>
      <c r="B6411" s="50"/>
      <c r="C6411" s="39"/>
      <c r="D6411" s="38"/>
      <c r="E6411" s="40"/>
      <c r="F6411" s="41"/>
      <c r="G6411" s="41"/>
      <c r="H6411" s="41"/>
      <c r="I6411" s="41"/>
      <c r="J6411" s="41"/>
      <c r="K6411" s="41"/>
      <c r="L6411" s="42"/>
      <c r="M6411" s="43"/>
    </row>
    <row r="6412" spans="1:13" ht="12.75" customHeight="1">
      <c r="A6412" s="42"/>
      <c r="B6412" s="50"/>
      <c r="C6412" s="39"/>
      <c r="D6412" s="38"/>
      <c r="E6412" s="40"/>
      <c r="F6412" s="41"/>
      <c r="G6412" s="41"/>
      <c r="H6412" s="41"/>
      <c r="I6412" s="41"/>
      <c r="J6412" s="41"/>
      <c r="K6412" s="41"/>
      <c r="L6412" s="42"/>
      <c r="M6412" s="43"/>
    </row>
    <row r="6413" spans="1:13" ht="12.75" customHeight="1">
      <c r="A6413" s="42"/>
      <c r="B6413" s="50"/>
      <c r="C6413" s="39"/>
      <c r="D6413" s="38"/>
      <c r="E6413" s="49"/>
      <c r="F6413" s="41"/>
      <c r="G6413" s="41"/>
      <c r="H6413" s="41"/>
      <c r="I6413" s="41"/>
      <c r="J6413" s="41"/>
      <c r="K6413" s="41"/>
      <c r="L6413" s="42"/>
      <c r="M6413" s="43"/>
    </row>
    <row r="6414" spans="1:13" ht="12.75" customHeight="1">
      <c r="A6414" s="42"/>
      <c r="B6414" s="50"/>
      <c r="C6414" s="39"/>
      <c r="D6414" s="38"/>
      <c r="E6414" s="40"/>
      <c r="F6414" s="41"/>
      <c r="G6414" s="41"/>
      <c r="H6414" s="41"/>
      <c r="I6414" s="41"/>
      <c r="J6414" s="41"/>
      <c r="K6414" s="41"/>
      <c r="L6414" s="42"/>
      <c r="M6414" s="43"/>
    </row>
    <row r="6415" spans="1:13" ht="12.75" customHeight="1">
      <c r="A6415" s="42"/>
      <c r="B6415" s="50"/>
      <c r="C6415" s="39"/>
      <c r="D6415" s="38"/>
      <c r="E6415" s="40"/>
      <c r="F6415" s="41"/>
      <c r="G6415" s="41"/>
      <c r="H6415" s="41"/>
      <c r="I6415" s="41"/>
      <c r="J6415" s="41"/>
      <c r="K6415" s="41"/>
      <c r="L6415" s="42"/>
      <c r="M6415" s="43"/>
    </row>
    <row r="6416" spans="1:13" ht="12.75" customHeight="1">
      <c r="A6416" s="42"/>
      <c r="B6416" s="50"/>
      <c r="C6416" s="39"/>
      <c r="D6416" s="38"/>
      <c r="E6416" s="40"/>
      <c r="F6416" s="41"/>
      <c r="G6416" s="41"/>
      <c r="H6416" s="41"/>
      <c r="I6416" s="41"/>
      <c r="J6416" s="41"/>
      <c r="K6416" s="41"/>
      <c r="L6416" s="42"/>
      <c r="M6416" s="43"/>
    </row>
    <row r="6417" spans="1:13" ht="12.75" customHeight="1">
      <c r="A6417" s="42"/>
      <c r="B6417" s="50"/>
      <c r="C6417" s="39"/>
      <c r="D6417" s="38"/>
      <c r="E6417" s="40"/>
      <c r="F6417" s="41"/>
      <c r="G6417" s="41"/>
      <c r="H6417" s="41"/>
      <c r="I6417" s="41"/>
      <c r="J6417" s="41"/>
      <c r="K6417" s="41"/>
      <c r="L6417" s="42"/>
      <c r="M6417" s="43"/>
    </row>
    <row r="6418" spans="1:13" ht="12.75" customHeight="1">
      <c r="A6418" s="42"/>
      <c r="B6418" s="50"/>
      <c r="C6418" s="39"/>
      <c r="D6418" s="38"/>
      <c r="E6418" s="40"/>
      <c r="F6418" s="41"/>
      <c r="G6418" s="41"/>
      <c r="H6418" s="41"/>
      <c r="I6418" s="41"/>
      <c r="J6418" s="41"/>
      <c r="K6418" s="41"/>
      <c r="L6418" s="42"/>
      <c r="M6418" s="43"/>
    </row>
    <row r="6419" spans="1:13" ht="12.75" customHeight="1">
      <c r="A6419" s="42"/>
      <c r="B6419" s="50"/>
      <c r="C6419" s="39"/>
      <c r="D6419" s="38"/>
      <c r="E6419" s="40"/>
      <c r="F6419" s="41"/>
      <c r="G6419" s="41"/>
      <c r="H6419" s="41"/>
      <c r="I6419" s="41"/>
      <c r="J6419" s="41"/>
      <c r="K6419" s="41"/>
      <c r="L6419" s="42"/>
      <c r="M6419" s="43"/>
    </row>
    <row r="6420" spans="1:13" ht="12.75" customHeight="1">
      <c r="A6420" s="42"/>
      <c r="B6420" s="50"/>
      <c r="C6420" s="39"/>
      <c r="D6420" s="38"/>
      <c r="E6420" s="40"/>
      <c r="F6420" s="41"/>
      <c r="G6420" s="41"/>
      <c r="H6420" s="41"/>
      <c r="I6420" s="41"/>
      <c r="J6420" s="41"/>
      <c r="K6420" s="41"/>
      <c r="L6420" s="42"/>
      <c r="M6420" s="43"/>
    </row>
    <row r="6421" spans="1:13" ht="12.75" customHeight="1">
      <c r="A6421" s="42"/>
      <c r="B6421" s="50"/>
      <c r="C6421" s="39"/>
      <c r="D6421" s="38"/>
      <c r="E6421" s="40"/>
      <c r="F6421" s="41"/>
      <c r="G6421" s="41"/>
      <c r="H6421" s="41"/>
      <c r="I6421" s="41"/>
      <c r="J6421" s="41"/>
      <c r="K6421" s="41"/>
      <c r="L6421" s="42"/>
      <c r="M6421" s="43"/>
    </row>
    <row r="6422" spans="1:13" ht="12.75" customHeight="1">
      <c r="A6422" s="42"/>
      <c r="B6422" s="50"/>
      <c r="C6422" s="39"/>
      <c r="D6422" s="38"/>
      <c r="E6422" s="40"/>
      <c r="F6422" s="41"/>
      <c r="G6422" s="41"/>
      <c r="H6422" s="41"/>
      <c r="I6422" s="41"/>
      <c r="J6422" s="41"/>
      <c r="K6422" s="41"/>
      <c r="L6422" s="42"/>
      <c r="M6422" s="43"/>
    </row>
    <row r="6423" spans="1:13" ht="12.75" customHeight="1">
      <c r="A6423" s="42"/>
      <c r="B6423" s="50"/>
      <c r="C6423" s="39"/>
      <c r="D6423" s="38"/>
      <c r="E6423" s="40"/>
      <c r="F6423" s="41"/>
      <c r="G6423" s="41"/>
      <c r="H6423" s="41"/>
      <c r="I6423" s="41"/>
      <c r="J6423" s="41"/>
      <c r="K6423" s="41"/>
      <c r="L6423" s="42"/>
      <c r="M6423" s="43"/>
    </row>
    <row r="6424" spans="1:13" ht="12.75" customHeight="1">
      <c r="A6424" s="42"/>
      <c r="B6424" s="50"/>
      <c r="C6424" s="39"/>
      <c r="D6424" s="38"/>
      <c r="E6424" s="40"/>
      <c r="F6424" s="41"/>
      <c r="G6424" s="41"/>
      <c r="H6424" s="41"/>
      <c r="I6424" s="41"/>
      <c r="J6424" s="41"/>
      <c r="K6424" s="41"/>
      <c r="L6424" s="42"/>
      <c r="M6424" s="43"/>
    </row>
    <row r="6425" spans="1:13" ht="12.75" customHeight="1">
      <c r="A6425" s="42"/>
      <c r="B6425" s="50"/>
      <c r="C6425" s="39"/>
      <c r="D6425" s="38"/>
      <c r="E6425" s="40"/>
      <c r="F6425" s="41"/>
      <c r="G6425" s="41"/>
      <c r="H6425" s="41"/>
      <c r="I6425" s="41"/>
      <c r="J6425" s="41"/>
      <c r="K6425" s="41"/>
      <c r="L6425" s="42"/>
      <c r="M6425" s="43"/>
    </row>
    <row r="6426" spans="1:13" ht="12.75" customHeight="1">
      <c r="A6426" s="42"/>
      <c r="B6426" s="50"/>
      <c r="C6426" s="39"/>
      <c r="D6426" s="38"/>
      <c r="E6426" s="40"/>
      <c r="F6426" s="41"/>
      <c r="G6426" s="41"/>
      <c r="H6426" s="41"/>
      <c r="I6426" s="41"/>
      <c r="J6426" s="41"/>
      <c r="K6426" s="41"/>
      <c r="L6426" s="42"/>
      <c r="M6426" s="43"/>
    </row>
    <row r="6427" spans="1:13" ht="12.75" customHeight="1">
      <c r="A6427" s="42"/>
      <c r="B6427" s="50"/>
      <c r="C6427" s="39"/>
      <c r="D6427" s="38"/>
      <c r="E6427" s="40"/>
      <c r="F6427" s="41"/>
      <c r="G6427" s="41"/>
      <c r="H6427" s="41"/>
      <c r="I6427" s="41"/>
      <c r="J6427" s="41"/>
      <c r="K6427" s="41"/>
      <c r="L6427" s="42"/>
      <c r="M6427" s="43"/>
    </row>
    <row r="6428" spans="1:13" ht="12.75" customHeight="1">
      <c r="A6428" s="42"/>
      <c r="B6428" s="50"/>
      <c r="C6428" s="39"/>
      <c r="D6428" s="38"/>
      <c r="E6428" s="40"/>
      <c r="F6428" s="41"/>
      <c r="G6428" s="41"/>
      <c r="H6428" s="41"/>
      <c r="I6428" s="41"/>
      <c r="J6428" s="41"/>
      <c r="K6428" s="41"/>
      <c r="L6428" s="42"/>
      <c r="M6428" s="43"/>
    </row>
    <row r="6429" spans="1:13" ht="12.75" customHeight="1">
      <c r="A6429" s="42"/>
      <c r="B6429" s="50"/>
      <c r="C6429" s="39"/>
      <c r="D6429" s="38"/>
      <c r="E6429" s="40"/>
      <c r="F6429" s="41"/>
      <c r="G6429" s="41"/>
      <c r="H6429" s="41"/>
      <c r="I6429" s="41"/>
      <c r="J6429" s="41"/>
      <c r="K6429" s="41"/>
      <c r="L6429" s="42"/>
      <c r="M6429" s="43"/>
    </row>
    <row r="6430" spans="1:13" ht="12.75" customHeight="1">
      <c r="A6430" s="42"/>
      <c r="B6430" s="50"/>
      <c r="C6430" s="39"/>
      <c r="D6430" s="38"/>
      <c r="E6430" s="40"/>
      <c r="F6430" s="41"/>
      <c r="G6430" s="41"/>
      <c r="H6430" s="41"/>
      <c r="I6430" s="41"/>
      <c r="J6430" s="41"/>
      <c r="K6430" s="41"/>
      <c r="L6430" s="42"/>
      <c r="M6430" s="43"/>
    </row>
    <row r="6431" spans="1:13" ht="12.75" customHeight="1">
      <c r="A6431" s="42"/>
      <c r="B6431" s="50"/>
      <c r="C6431" s="39"/>
      <c r="D6431" s="38"/>
      <c r="E6431" s="40"/>
      <c r="F6431" s="41"/>
      <c r="G6431" s="41"/>
      <c r="H6431" s="41"/>
      <c r="I6431" s="41"/>
      <c r="J6431" s="41"/>
      <c r="K6431" s="41"/>
      <c r="L6431" s="42"/>
      <c r="M6431" s="43"/>
    </row>
    <row r="6432" spans="1:13" ht="12.75" customHeight="1">
      <c r="A6432" s="42"/>
      <c r="B6432" s="50"/>
      <c r="C6432" s="39"/>
      <c r="D6432" s="38"/>
      <c r="E6432" s="40"/>
      <c r="F6432" s="41"/>
      <c r="G6432" s="41"/>
      <c r="H6432" s="41"/>
      <c r="I6432" s="41"/>
      <c r="J6432" s="41"/>
      <c r="K6432" s="41"/>
      <c r="L6432" s="42"/>
      <c r="M6432" s="43"/>
    </row>
    <row r="6433" spans="1:13" ht="12.75" customHeight="1">
      <c r="A6433" s="42"/>
      <c r="B6433" s="50"/>
      <c r="C6433" s="39"/>
      <c r="D6433" s="38"/>
      <c r="E6433" s="40"/>
      <c r="F6433" s="41"/>
      <c r="G6433" s="41"/>
      <c r="H6433" s="41"/>
      <c r="I6433" s="41"/>
      <c r="J6433" s="41"/>
      <c r="K6433" s="41"/>
      <c r="L6433" s="42"/>
      <c r="M6433" s="43"/>
    </row>
    <row r="6434" spans="1:13" ht="12.75" customHeight="1">
      <c r="A6434" s="42"/>
      <c r="B6434" s="50"/>
      <c r="C6434" s="39"/>
      <c r="D6434" s="38"/>
      <c r="E6434" s="49"/>
      <c r="F6434" s="41"/>
      <c r="G6434" s="41"/>
      <c r="H6434" s="41"/>
      <c r="I6434" s="41"/>
      <c r="J6434" s="41"/>
      <c r="K6434" s="41"/>
      <c r="L6434" s="42"/>
      <c r="M6434" s="43"/>
    </row>
    <row r="6435" spans="1:13" ht="12.75" customHeight="1">
      <c r="A6435" s="42"/>
      <c r="B6435" s="50"/>
      <c r="C6435" s="39"/>
      <c r="D6435" s="38"/>
      <c r="E6435" s="40"/>
      <c r="F6435" s="41"/>
      <c r="G6435" s="41"/>
      <c r="H6435" s="41"/>
      <c r="I6435" s="41"/>
      <c r="J6435" s="41"/>
      <c r="K6435" s="41"/>
      <c r="L6435" s="42"/>
      <c r="M6435" s="43"/>
    </row>
    <row r="6436" spans="1:13" ht="12.75" customHeight="1">
      <c r="A6436" s="42"/>
      <c r="B6436" s="50"/>
      <c r="C6436" s="39"/>
      <c r="D6436" s="38"/>
      <c r="E6436" s="40"/>
      <c r="F6436" s="41"/>
      <c r="G6436" s="41"/>
      <c r="H6436" s="41"/>
      <c r="I6436" s="41"/>
      <c r="J6436" s="41"/>
      <c r="K6436" s="41"/>
      <c r="L6436" s="51"/>
      <c r="M6436" s="43"/>
    </row>
    <row r="6437" spans="1:13" ht="12.75" customHeight="1">
      <c r="A6437" s="42"/>
      <c r="B6437" s="50"/>
      <c r="C6437" s="39"/>
      <c r="D6437" s="38"/>
      <c r="E6437" s="40"/>
      <c r="F6437" s="41"/>
      <c r="G6437" s="41"/>
      <c r="H6437" s="41"/>
      <c r="I6437" s="41"/>
      <c r="J6437" s="41"/>
      <c r="K6437" s="41"/>
      <c r="L6437" s="42"/>
      <c r="M6437" s="43"/>
    </row>
    <row r="6438" spans="1:13" ht="12.75" customHeight="1">
      <c r="A6438" s="42"/>
      <c r="B6438" s="50"/>
      <c r="C6438" s="39"/>
      <c r="D6438" s="38"/>
      <c r="E6438" s="40"/>
      <c r="F6438" s="41"/>
      <c r="G6438" s="41"/>
      <c r="H6438" s="41"/>
      <c r="I6438" s="41"/>
      <c r="J6438" s="41"/>
      <c r="K6438" s="41"/>
      <c r="L6438" s="42"/>
      <c r="M6438" s="43"/>
    </row>
    <row r="6439" spans="1:13" ht="12.75" customHeight="1">
      <c r="A6439" s="42"/>
      <c r="B6439" s="50"/>
      <c r="C6439" s="39"/>
      <c r="D6439" s="38"/>
      <c r="E6439" s="40"/>
      <c r="F6439" s="41"/>
      <c r="G6439" s="41"/>
      <c r="H6439" s="41"/>
      <c r="I6439" s="41"/>
      <c r="J6439" s="41"/>
      <c r="K6439" s="41"/>
      <c r="L6439" s="42"/>
      <c r="M6439" s="43"/>
    </row>
    <row r="6440" spans="1:13" ht="12.75" customHeight="1">
      <c r="A6440" s="42"/>
      <c r="B6440" s="50"/>
      <c r="C6440" s="39"/>
      <c r="D6440" s="38"/>
      <c r="E6440" s="40"/>
      <c r="F6440" s="41"/>
      <c r="G6440" s="41"/>
      <c r="H6440" s="41"/>
      <c r="I6440" s="41"/>
      <c r="J6440" s="41"/>
      <c r="K6440" s="41"/>
      <c r="L6440" s="42"/>
      <c r="M6440" s="43"/>
    </row>
    <row r="6441" spans="1:13" ht="12.75" customHeight="1">
      <c r="A6441" s="42"/>
      <c r="B6441" s="50"/>
      <c r="C6441" s="39"/>
      <c r="D6441" s="38"/>
      <c r="E6441" s="40"/>
      <c r="F6441" s="41"/>
      <c r="G6441" s="41"/>
      <c r="H6441" s="41"/>
      <c r="I6441" s="41"/>
      <c r="J6441" s="41"/>
      <c r="K6441" s="41"/>
      <c r="L6441" s="42"/>
      <c r="M6441" s="43"/>
    </row>
    <row r="6442" spans="1:13" ht="12.75" customHeight="1">
      <c r="A6442" s="42"/>
      <c r="B6442" s="50"/>
      <c r="C6442" s="39"/>
      <c r="D6442" s="38"/>
      <c r="E6442" s="40"/>
      <c r="F6442" s="41"/>
      <c r="G6442" s="41"/>
      <c r="H6442" s="41"/>
      <c r="I6442" s="41"/>
      <c r="J6442" s="41"/>
      <c r="K6442" s="41"/>
      <c r="L6442" s="42"/>
      <c r="M6442" s="43"/>
    </row>
    <row r="6443" spans="1:13" ht="12.75" customHeight="1">
      <c r="A6443" s="42"/>
      <c r="B6443" s="50"/>
      <c r="C6443" s="39"/>
      <c r="D6443" s="38"/>
      <c r="E6443" s="40"/>
      <c r="F6443" s="41"/>
      <c r="G6443" s="41"/>
      <c r="H6443" s="41"/>
      <c r="I6443" s="41"/>
      <c r="J6443" s="41"/>
      <c r="K6443" s="41"/>
      <c r="L6443" s="42"/>
      <c r="M6443" s="43"/>
    </row>
    <row r="6444" spans="1:13" ht="12.75" customHeight="1">
      <c r="A6444" s="42"/>
      <c r="B6444" s="50"/>
      <c r="C6444" s="39"/>
      <c r="D6444" s="38"/>
      <c r="E6444" s="40"/>
      <c r="F6444" s="41"/>
      <c r="G6444" s="41"/>
      <c r="H6444" s="41"/>
      <c r="I6444" s="41"/>
      <c r="J6444" s="41"/>
      <c r="K6444" s="41"/>
      <c r="L6444" s="42"/>
      <c r="M6444" s="43"/>
    </row>
    <row r="6445" spans="1:13" ht="12.75" customHeight="1">
      <c r="A6445" s="42"/>
      <c r="B6445" s="50"/>
      <c r="C6445" s="39"/>
      <c r="D6445" s="38"/>
      <c r="E6445" s="40"/>
      <c r="F6445" s="41"/>
      <c r="G6445" s="41"/>
      <c r="H6445" s="41"/>
      <c r="I6445" s="41"/>
      <c r="J6445" s="41"/>
      <c r="K6445" s="41"/>
      <c r="L6445" s="42"/>
      <c r="M6445" s="43"/>
    </row>
    <row r="6446" spans="1:13" ht="12.75" customHeight="1">
      <c r="A6446" s="42"/>
      <c r="B6446" s="50"/>
      <c r="C6446" s="39"/>
      <c r="D6446" s="38"/>
      <c r="E6446" s="40"/>
      <c r="F6446" s="41"/>
      <c r="G6446" s="41"/>
      <c r="H6446" s="41"/>
      <c r="I6446" s="41"/>
      <c r="J6446" s="41"/>
      <c r="K6446" s="41"/>
      <c r="L6446" s="42"/>
      <c r="M6446" s="43"/>
    </row>
    <row r="6447" spans="1:13" ht="12.75" customHeight="1">
      <c r="A6447" s="42"/>
      <c r="B6447" s="50"/>
      <c r="C6447" s="39"/>
      <c r="D6447" s="38"/>
      <c r="E6447" s="40"/>
      <c r="F6447" s="41"/>
      <c r="G6447" s="41"/>
      <c r="H6447" s="41"/>
      <c r="I6447" s="41"/>
      <c r="J6447" s="41"/>
      <c r="K6447" s="41"/>
      <c r="L6447" s="42"/>
      <c r="M6447" s="43"/>
    </row>
    <row r="6448" spans="1:13" ht="12.75" customHeight="1">
      <c r="A6448" s="42"/>
      <c r="B6448" s="50"/>
      <c r="C6448" s="39"/>
      <c r="D6448" s="38"/>
      <c r="E6448" s="40"/>
      <c r="F6448" s="41"/>
      <c r="G6448" s="41"/>
      <c r="H6448" s="41"/>
      <c r="I6448" s="41"/>
      <c r="J6448" s="41"/>
      <c r="K6448" s="41"/>
      <c r="L6448" s="42"/>
      <c r="M6448" s="43"/>
    </row>
    <row r="6449" spans="1:13" ht="12.75" customHeight="1">
      <c r="A6449" s="42"/>
      <c r="B6449" s="50"/>
      <c r="C6449" s="39"/>
      <c r="D6449" s="38"/>
      <c r="E6449" s="40"/>
      <c r="F6449" s="41"/>
      <c r="G6449" s="41"/>
      <c r="H6449" s="41"/>
      <c r="I6449" s="41"/>
      <c r="J6449" s="41"/>
      <c r="K6449" s="41"/>
      <c r="L6449" s="42"/>
      <c r="M6449" s="43"/>
    </row>
    <row r="6450" spans="1:13" ht="12.75" customHeight="1">
      <c r="A6450" s="42"/>
      <c r="B6450" s="50"/>
      <c r="C6450" s="39"/>
      <c r="D6450" s="38"/>
      <c r="E6450" s="40"/>
      <c r="F6450" s="41"/>
      <c r="G6450" s="41"/>
      <c r="H6450" s="41"/>
      <c r="I6450" s="41"/>
      <c r="J6450" s="41"/>
      <c r="K6450" s="41"/>
      <c r="L6450" s="42"/>
      <c r="M6450" s="43"/>
    </row>
    <row r="6451" spans="1:13" ht="12.75" customHeight="1">
      <c r="A6451" s="42"/>
      <c r="B6451" s="50"/>
      <c r="C6451" s="39"/>
      <c r="D6451" s="38"/>
      <c r="E6451" s="40"/>
      <c r="F6451" s="41"/>
      <c r="G6451" s="41"/>
      <c r="H6451" s="41"/>
      <c r="I6451" s="41"/>
      <c r="J6451" s="41"/>
      <c r="K6451" s="41"/>
      <c r="L6451" s="42"/>
      <c r="M6451" s="43"/>
    </row>
    <row r="6452" spans="1:13" ht="12.75" customHeight="1">
      <c r="A6452" s="42"/>
      <c r="B6452" s="50"/>
      <c r="C6452" s="39"/>
      <c r="D6452" s="38"/>
      <c r="E6452" s="40"/>
      <c r="F6452" s="41"/>
      <c r="G6452" s="41"/>
      <c r="H6452" s="41"/>
      <c r="I6452" s="41"/>
      <c r="J6452" s="41"/>
      <c r="K6452" s="41"/>
      <c r="L6452" s="42"/>
      <c r="M6452" s="43"/>
    </row>
    <row r="6453" spans="1:13" ht="12.75" customHeight="1">
      <c r="A6453" s="42"/>
      <c r="B6453" s="50"/>
      <c r="C6453" s="39"/>
      <c r="D6453" s="38"/>
      <c r="E6453" s="40"/>
      <c r="F6453" s="41"/>
      <c r="G6453" s="41"/>
      <c r="H6453" s="41"/>
      <c r="I6453" s="41"/>
      <c r="J6453" s="41"/>
      <c r="K6453" s="41"/>
      <c r="L6453" s="42"/>
      <c r="M6453" s="43"/>
    </row>
    <row r="6454" spans="1:13" ht="12.75" customHeight="1">
      <c r="A6454" s="42"/>
      <c r="B6454" s="50"/>
      <c r="C6454" s="39"/>
      <c r="D6454" s="38"/>
      <c r="E6454" s="40"/>
      <c r="F6454" s="41"/>
      <c r="G6454" s="41"/>
      <c r="H6454" s="41"/>
      <c r="I6454" s="41"/>
      <c r="J6454" s="41"/>
      <c r="K6454" s="41"/>
      <c r="L6454" s="42"/>
      <c r="M6454" s="43"/>
    </row>
    <row r="6455" spans="1:13" ht="12.75" customHeight="1">
      <c r="A6455" s="42"/>
      <c r="B6455" s="50"/>
      <c r="C6455" s="39"/>
      <c r="D6455" s="38"/>
      <c r="E6455" s="49"/>
      <c r="F6455" s="41"/>
      <c r="G6455" s="41"/>
      <c r="H6455" s="41"/>
      <c r="I6455" s="41"/>
      <c r="J6455" s="41"/>
      <c r="K6455" s="41"/>
      <c r="L6455" s="42"/>
      <c r="M6455" s="43"/>
    </row>
    <row r="6456" spans="1:13" ht="12.75" customHeight="1">
      <c r="A6456" s="42"/>
      <c r="B6456" s="50"/>
      <c r="C6456" s="39"/>
      <c r="D6456" s="38"/>
      <c r="E6456" s="40"/>
      <c r="F6456" s="41"/>
      <c r="G6456" s="41"/>
      <c r="H6456" s="41"/>
      <c r="I6456" s="41"/>
      <c r="J6456" s="41"/>
      <c r="K6456" s="41"/>
      <c r="L6456" s="42"/>
      <c r="M6456" s="43"/>
    </row>
    <row r="6457" spans="1:13" ht="12.75" customHeight="1">
      <c r="A6457" s="42"/>
      <c r="B6457" s="50"/>
      <c r="C6457" s="39"/>
      <c r="D6457" s="38"/>
      <c r="E6457" s="40"/>
      <c r="F6457" s="41"/>
      <c r="G6457" s="41"/>
      <c r="H6457" s="41"/>
      <c r="I6457" s="41"/>
      <c r="J6457" s="41"/>
      <c r="K6457" s="41"/>
      <c r="L6457" s="42"/>
      <c r="M6457" s="43"/>
    </row>
    <row r="6458" spans="1:13" ht="12.75" customHeight="1">
      <c r="A6458" s="42"/>
      <c r="B6458" s="50"/>
      <c r="C6458" s="39"/>
      <c r="D6458" s="38"/>
      <c r="E6458" s="40"/>
      <c r="F6458" s="41"/>
      <c r="G6458" s="41"/>
      <c r="H6458" s="41"/>
      <c r="I6458" s="41"/>
      <c r="J6458" s="41"/>
      <c r="K6458" s="41"/>
      <c r="L6458" s="42"/>
      <c r="M6458" s="43"/>
    </row>
    <row r="6459" spans="1:13" ht="12.75" customHeight="1">
      <c r="A6459" s="42"/>
      <c r="B6459" s="50"/>
      <c r="C6459" s="39"/>
      <c r="D6459" s="38"/>
      <c r="E6459" s="40"/>
      <c r="F6459" s="41"/>
      <c r="G6459" s="41"/>
      <c r="H6459" s="41"/>
      <c r="I6459" s="41"/>
      <c r="J6459" s="41"/>
      <c r="K6459" s="41"/>
      <c r="L6459" s="42"/>
      <c r="M6459" s="43"/>
    </row>
    <row r="6460" spans="1:13" ht="12.75" customHeight="1">
      <c r="A6460" s="42"/>
      <c r="B6460" s="50"/>
      <c r="C6460" s="39"/>
      <c r="D6460" s="38"/>
      <c r="E6460" s="40"/>
      <c r="F6460" s="41"/>
      <c r="G6460" s="41"/>
      <c r="H6460" s="41"/>
      <c r="I6460" s="41"/>
      <c r="J6460" s="41"/>
      <c r="K6460" s="41"/>
      <c r="L6460" s="42"/>
      <c r="M6460" s="43"/>
    </row>
    <row r="6461" spans="1:13" ht="12.75" customHeight="1">
      <c r="A6461" s="42"/>
      <c r="B6461" s="50"/>
      <c r="C6461" s="39"/>
      <c r="D6461" s="38"/>
      <c r="E6461" s="40"/>
      <c r="F6461" s="41"/>
      <c r="G6461" s="41"/>
      <c r="H6461" s="41"/>
      <c r="I6461" s="41"/>
      <c r="J6461" s="41"/>
      <c r="K6461" s="41"/>
      <c r="L6461" s="42"/>
      <c r="M6461" s="43"/>
    </row>
    <row r="6462" spans="1:13" ht="12.75" customHeight="1">
      <c r="A6462" s="42"/>
      <c r="B6462" s="50"/>
      <c r="C6462" s="39"/>
      <c r="D6462" s="38"/>
      <c r="E6462" s="40"/>
      <c r="F6462" s="41"/>
      <c r="G6462" s="41"/>
      <c r="H6462" s="41"/>
      <c r="I6462" s="41"/>
      <c r="J6462" s="41"/>
      <c r="K6462" s="41"/>
      <c r="L6462" s="42"/>
      <c r="M6462" s="43"/>
    </row>
    <row r="6463" spans="1:13" ht="12.75" customHeight="1">
      <c r="A6463" s="42"/>
      <c r="B6463" s="50"/>
      <c r="C6463" s="39"/>
      <c r="D6463" s="38"/>
      <c r="E6463" s="40"/>
      <c r="F6463" s="41"/>
      <c r="G6463" s="41"/>
      <c r="H6463" s="41"/>
      <c r="I6463" s="41"/>
      <c r="J6463" s="41"/>
      <c r="K6463" s="41"/>
      <c r="L6463" s="42"/>
      <c r="M6463" s="43"/>
    </row>
    <row r="6464" spans="1:13" ht="12.75" customHeight="1">
      <c r="A6464" s="42"/>
      <c r="B6464" s="50"/>
      <c r="C6464" s="39"/>
      <c r="D6464" s="38"/>
      <c r="E6464" s="40"/>
      <c r="F6464" s="41"/>
      <c r="G6464" s="41"/>
      <c r="H6464" s="41"/>
      <c r="I6464" s="41"/>
      <c r="J6464" s="41"/>
      <c r="K6464" s="41"/>
      <c r="L6464" s="42"/>
      <c r="M6464" s="43"/>
    </row>
    <row r="6465" spans="1:13" ht="12.75" customHeight="1">
      <c r="A6465" s="42"/>
      <c r="B6465" s="50"/>
      <c r="C6465" s="39"/>
      <c r="D6465" s="38"/>
      <c r="E6465" s="40"/>
      <c r="F6465" s="41"/>
      <c r="G6465" s="41"/>
      <c r="H6465" s="41"/>
      <c r="I6465" s="41"/>
      <c r="J6465" s="41"/>
      <c r="K6465" s="41"/>
      <c r="L6465" s="42"/>
      <c r="M6465" s="43"/>
    </row>
    <row r="6466" spans="1:13" ht="12.75" customHeight="1">
      <c r="A6466" s="42"/>
      <c r="B6466" s="50"/>
      <c r="C6466" s="39"/>
      <c r="D6466" s="38"/>
      <c r="E6466" s="40"/>
      <c r="F6466" s="41"/>
      <c r="G6466" s="41"/>
      <c r="H6466" s="41"/>
      <c r="I6466" s="41"/>
      <c r="J6466" s="41"/>
      <c r="K6466" s="41"/>
      <c r="L6466" s="42"/>
      <c r="M6466" s="43"/>
    </row>
    <row r="6467" spans="1:13" ht="12.75" customHeight="1">
      <c r="A6467" s="42"/>
      <c r="B6467" s="50"/>
      <c r="C6467" s="39"/>
      <c r="D6467" s="38"/>
      <c r="E6467" s="40"/>
      <c r="F6467" s="41"/>
      <c r="G6467" s="41"/>
      <c r="H6467" s="41"/>
      <c r="I6467" s="41"/>
      <c r="J6467" s="41"/>
      <c r="K6467" s="41"/>
      <c r="L6467" s="42"/>
      <c r="M6467" s="43"/>
    </row>
    <row r="6468" spans="1:13" ht="12.75" customHeight="1">
      <c r="A6468" s="42"/>
      <c r="B6468" s="50"/>
      <c r="C6468" s="39"/>
      <c r="D6468" s="38"/>
      <c r="E6468" s="40"/>
      <c r="F6468" s="41"/>
      <c r="G6468" s="41"/>
      <c r="H6468" s="41"/>
      <c r="I6468" s="41"/>
      <c r="J6468" s="41"/>
      <c r="K6468" s="41"/>
      <c r="L6468" s="42"/>
      <c r="M6468" s="43"/>
    </row>
    <row r="6469" spans="1:13" ht="12.75" customHeight="1">
      <c r="A6469" s="42"/>
      <c r="B6469" s="50"/>
      <c r="C6469" s="39"/>
      <c r="D6469" s="38"/>
      <c r="E6469" s="40"/>
      <c r="F6469" s="41"/>
      <c r="G6469" s="41"/>
      <c r="H6469" s="41"/>
      <c r="I6469" s="41"/>
      <c r="J6469" s="41"/>
      <c r="K6469" s="41"/>
      <c r="L6469" s="42"/>
      <c r="M6469" s="43"/>
    </row>
    <row r="6470" spans="1:13" ht="12.75" customHeight="1">
      <c r="A6470" s="42"/>
      <c r="B6470" s="50"/>
      <c r="C6470" s="39"/>
      <c r="D6470" s="38"/>
      <c r="E6470" s="40"/>
      <c r="F6470" s="41"/>
      <c r="G6470" s="41"/>
      <c r="H6470" s="41"/>
      <c r="I6470" s="41"/>
      <c r="J6470" s="41"/>
      <c r="K6470" s="41"/>
      <c r="L6470" s="42"/>
      <c r="M6470" s="43"/>
    </row>
    <row r="6471" spans="1:13" ht="12.75" customHeight="1">
      <c r="A6471" s="42"/>
      <c r="B6471" s="50"/>
      <c r="C6471" s="39"/>
      <c r="D6471" s="38"/>
      <c r="E6471" s="40"/>
      <c r="F6471" s="41"/>
      <c r="G6471" s="41"/>
      <c r="H6471" s="41"/>
      <c r="I6471" s="41"/>
      <c r="J6471" s="41"/>
      <c r="K6471" s="41"/>
      <c r="L6471" s="42"/>
      <c r="M6471" s="43"/>
    </row>
    <row r="6472" spans="1:13" ht="12.75" customHeight="1">
      <c r="A6472" s="42"/>
      <c r="B6472" s="50"/>
      <c r="C6472" s="39"/>
      <c r="D6472" s="38"/>
      <c r="E6472" s="40"/>
      <c r="F6472" s="41"/>
      <c r="G6472" s="41"/>
      <c r="H6472" s="41"/>
      <c r="I6472" s="41"/>
      <c r="J6472" s="41"/>
      <c r="K6472" s="41"/>
      <c r="L6472" s="42"/>
      <c r="M6472" s="43"/>
    </row>
    <row r="6473" spans="1:13" ht="12.75" customHeight="1">
      <c r="A6473" s="42"/>
      <c r="B6473" s="50"/>
      <c r="C6473" s="39"/>
      <c r="D6473" s="38"/>
      <c r="E6473" s="40"/>
      <c r="F6473" s="41"/>
      <c r="G6473" s="41"/>
      <c r="H6473" s="41"/>
      <c r="I6473" s="41"/>
      <c r="J6473" s="41"/>
      <c r="K6473" s="41"/>
      <c r="L6473" s="42"/>
      <c r="M6473" s="43"/>
    </row>
    <row r="6474" spans="1:13" ht="12.75" customHeight="1">
      <c r="A6474" s="42"/>
      <c r="B6474" s="50"/>
      <c r="C6474" s="39"/>
      <c r="D6474" s="38"/>
      <c r="E6474" s="40"/>
      <c r="F6474" s="41"/>
      <c r="G6474" s="41"/>
      <c r="H6474" s="41"/>
      <c r="I6474" s="41"/>
      <c r="J6474" s="41"/>
      <c r="K6474" s="41"/>
      <c r="L6474" s="42"/>
      <c r="M6474" s="43"/>
    </row>
    <row r="6475" spans="1:13" ht="12.75" customHeight="1">
      <c r="A6475" s="42"/>
      <c r="B6475" s="50"/>
      <c r="C6475" s="39"/>
      <c r="D6475" s="38"/>
      <c r="E6475" s="40"/>
      <c r="F6475" s="41"/>
      <c r="G6475" s="41"/>
      <c r="H6475" s="41"/>
      <c r="I6475" s="41"/>
      <c r="J6475" s="41"/>
      <c r="K6475" s="41"/>
      <c r="L6475" s="42"/>
      <c r="M6475" s="43"/>
    </row>
    <row r="6476" spans="1:13" ht="12.75" customHeight="1">
      <c r="A6476" s="42"/>
      <c r="B6476" s="50"/>
      <c r="C6476" s="39"/>
      <c r="D6476" s="38"/>
      <c r="E6476" s="49"/>
      <c r="F6476" s="41"/>
      <c r="G6476" s="41"/>
      <c r="H6476" s="41"/>
      <c r="I6476" s="41"/>
      <c r="J6476" s="41"/>
      <c r="K6476" s="41"/>
      <c r="L6476" s="42"/>
      <c r="M6476" s="43"/>
    </row>
    <row r="6477" spans="1:13" ht="12.75" customHeight="1">
      <c r="A6477" s="42"/>
      <c r="B6477" s="50"/>
      <c r="C6477" s="39"/>
      <c r="D6477" s="38"/>
      <c r="E6477" s="40"/>
      <c r="F6477" s="41"/>
      <c r="G6477" s="41"/>
      <c r="H6477" s="41"/>
      <c r="I6477" s="41"/>
      <c r="J6477" s="41"/>
      <c r="K6477" s="41"/>
      <c r="L6477" s="42"/>
      <c r="M6477" s="43"/>
    </row>
    <row r="6478" spans="1:13" ht="12.75" customHeight="1">
      <c r="A6478" s="42"/>
      <c r="B6478" s="50"/>
      <c r="C6478" s="39"/>
      <c r="D6478" s="38"/>
      <c r="E6478" s="40"/>
      <c r="F6478" s="41"/>
      <c r="G6478" s="41"/>
      <c r="H6478" s="41"/>
      <c r="I6478" s="41"/>
      <c r="J6478" s="41"/>
      <c r="K6478" s="41"/>
      <c r="L6478" s="42"/>
      <c r="M6478" s="43"/>
    </row>
    <row r="6479" spans="1:13" ht="12.75" customHeight="1">
      <c r="A6479" s="42"/>
      <c r="B6479" s="50"/>
      <c r="C6479" s="39"/>
      <c r="D6479" s="38"/>
      <c r="E6479" s="40"/>
      <c r="F6479" s="41"/>
      <c r="G6479" s="41"/>
      <c r="H6479" s="41"/>
      <c r="I6479" s="41"/>
      <c r="J6479" s="41"/>
      <c r="K6479" s="41"/>
      <c r="L6479" s="42"/>
      <c r="M6479" s="43"/>
    </row>
    <row r="6480" spans="1:13" ht="12.75" customHeight="1">
      <c r="A6480" s="42"/>
      <c r="B6480" s="50"/>
      <c r="C6480" s="39"/>
      <c r="D6480" s="38"/>
      <c r="E6480" s="40"/>
      <c r="F6480" s="41"/>
      <c r="G6480" s="41"/>
      <c r="H6480" s="41"/>
      <c r="I6480" s="41"/>
      <c r="J6480" s="41"/>
      <c r="K6480" s="41"/>
      <c r="L6480" s="42"/>
      <c r="M6480" s="43"/>
    </row>
    <row r="6481" spans="1:13" ht="12.75" customHeight="1">
      <c r="A6481" s="42"/>
      <c r="B6481" s="50"/>
      <c r="C6481" s="39"/>
      <c r="D6481" s="38"/>
      <c r="E6481" s="40"/>
      <c r="F6481" s="41"/>
      <c r="G6481" s="41"/>
      <c r="H6481" s="41"/>
      <c r="I6481" s="41"/>
      <c r="J6481" s="41"/>
      <c r="K6481" s="41"/>
      <c r="L6481" s="42"/>
      <c r="M6481" s="43"/>
    </row>
    <row r="6482" spans="1:13" ht="12.75" customHeight="1">
      <c r="A6482" s="42"/>
      <c r="B6482" s="50"/>
      <c r="C6482" s="39"/>
      <c r="D6482" s="38"/>
      <c r="E6482" s="40"/>
      <c r="F6482" s="41"/>
      <c r="G6482" s="41"/>
      <c r="H6482" s="41"/>
      <c r="I6482" s="41"/>
      <c r="J6482" s="41"/>
      <c r="K6482" s="41"/>
      <c r="L6482" s="42"/>
      <c r="M6482" s="43"/>
    </row>
    <row r="6483" spans="1:13" ht="12.75" customHeight="1">
      <c r="A6483" s="42"/>
      <c r="B6483" s="50"/>
      <c r="C6483" s="39"/>
      <c r="D6483" s="38"/>
      <c r="E6483" s="40"/>
      <c r="F6483" s="41"/>
      <c r="G6483" s="41"/>
      <c r="H6483" s="41"/>
      <c r="I6483" s="41"/>
      <c r="J6483" s="41"/>
      <c r="K6483" s="41"/>
      <c r="L6483" s="42"/>
      <c r="M6483" s="43"/>
    </row>
    <row r="6484" spans="1:13" ht="12.75" customHeight="1">
      <c r="A6484" s="42"/>
      <c r="B6484" s="50"/>
      <c r="C6484" s="39"/>
      <c r="D6484" s="38"/>
      <c r="E6484" s="40"/>
      <c r="F6484" s="41"/>
      <c r="G6484" s="41"/>
      <c r="H6484" s="41"/>
      <c r="I6484" s="41"/>
      <c r="J6484" s="41"/>
      <c r="K6484" s="41"/>
      <c r="L6484" s="42"/>
      <c r="M6484" s="43"/>
    </row>
    <row r="6485" spans="1:13" ht="12.75" customHeight="1">
      <c r="A6485" s="42"/>
      <c r="B6485" s="50"/>
      <c r="C6485" s="39"/>
      <c r="D6485" s="38"/>
      <c r="E6485" s="40"/>
      <c r="F6485" s="41"/>
      <c r="G6485" s="41"/>
      <c r="H6485" s="41"/>
      <c r="I6485" s="41"/>
      <c r="J6485" s="41"/>
      <c r="K6485" s="41"/>
      <c r="L6485" s="42"/>
      <c r="M6485" s="43"/>
    </row>
    <row r="6486" spans="1:13" ht="12.75" customHeight="1">
      <c r="A6486" s="42"/>
      <c r="B6486" s="50"/>
      <c r="C6486" s="39"/>
      <c r="D6486" s="38"/>
      <c r="E6486" s="40"/>
      <c r="F6486" s="41"/>
      <c r="G6486" s="41"/>
      <c r="H6486" s="41"/>
      <c r="I6486" s="41"/>
      <c r="J6486" s="41"/>
      <c r="K6486" s="41"/>
      <c r="L6486" s="42"/>
      <c r="M6486" s="43"/>
    </row>
    <row r="6487" spans="1:13" ht="12.75" customHeight="1">
      <c r="A6487" s="42"/>
      <c r="B6487" s="50"/>
      <c r="C6487" s="39"/>
      <c r="D6487" s="38"/>
      <c r="E6487" s="40"/>
      <c r="F6487" s="41"/>
      <c r="G6487" s="41"/>
      <c r="H6487" s="41"/>
      <c r="I6487" s="41"/>
      <c r="J6487" s="41"/>
      <c r="K6487" s="41"/>
      <c r="L6487" s="42"/>
      <c r="M6487" s="43"/>
    </row>
    <row r="6488" spans="1:13" ht="12.75" customHeight="1">
      <c r="A6488" s="42"/>
      <c r="B6488" s="50"/>
      <c r="C6488" s="39"/>
      <c r="D6488" s="38"/>
      <c r="E6488" s="40"/>
      <c r="F6488" s="41"/>
      <c r="G6488" s="41"/>
      <c r="H6488" s="41"/>
      <c r="I6488" s="41"/>
      <c r="J6488" s="41"/>
      <c r="K6488" s="41"/>
      <c r="L6488" s="42"/>
      <c r="M6488" s="43"/>
    </row>
    <row r="6489" spans="1:13" ht="12.75" customHeight="1">
      <c r="A6489" s="42"/>
      <c r="B6489" s="50"/>
      <c r="C6489" s="39"/>
      <c r="D6489" s="38"/>
      <c r="E6489" s="40"/>
      <c r="F6489" s="41"/>
      <c r="G6489" s="41"/>
      <c r="H6489" s="41"/>
      <c r="I6489" s="41"/>
      <c r="J6489" s="41"/>
      <c r="K6489" s="41"/>
      <c r="L6489" s="42"/>
      <c r="M6489" s="43"/>
    </row>
    <row r="6490" spans="1:13" ht="12.75" customHeight="1">
      <c r="A6490" s="42"/>
      <c r="B6490" s="50"/>
      <c r="C6490" s="39"/>
      <c r="D6490" s="38"/>
      <c r="E6490" s="40"/>
      <c r="F6490" s="41"/>
      <c r="G6490" s="41"/>
      <c r="H6490" s="41"/>
      <c r="I6490" s="41"/>
      <c r="J6490" s="41"/>
      <c r="K6490" s="41"/>
      <c r="L6490" s="42"/>
      <c r="M6490" s="43"/>
    </row>
    <row r="6491" spans="1:13" ht="12.75" customHeight="1">
      <c r="A6491" s="42"/>
      <c r="B6491" s="50"/>
      <c r="C6491" s="39"/>
      <c r="D6491" s="38"/>
      <c r="E6491" s="40"/>
      <c r="F6491" s="41"/>
      <c r="G6491" s="41"/>
      <c r="H6491" s="41"/>
      <c r="I6491" s="41"/>
      <c r="J6491" s="41"/>
      <c r="K6491" s="41"/>
      <c r="L6491" s="42"/>
      <c r="M6491" s="43"/>
    </row>
    <row r="6492" spans="1:13" ht="12.75" customHeight="1">
      <c r="A6492" s="42"/>
      <c r="B6492" s="50"/>
      <c r="C6492" s="39"/>
      <c r="D6492" s="38"/>
      <c r="E6492" s="40"/>
      <c r="F6492" s="41"/>
      <c r="G6492" s="41"/>
      <c r="H6492" s="41"/>
      <c r="I6492" s="41"/>
      <c r="J6492" s="41"/>
      <c r="K6492" s="41"/>
      <c r="L6492" s="42"/>
      <c r="M6492" s="43"/>
    </row>
    <row r="6493" spans="1:13" ht="12.75" customHeight="1">
      <c r="A6493" s="42"/>
      <c r="B6493" s="50"/>
      <c r="C6493" s="39"/>
      <c r="D6493" s="38"/>
      <c r="E6493" s="40"/>
      <c r="F6493" s="41"/>
      <c r="G6493" s="41"/>
      <c r="H6493" s="41"/>
      <c r="I6493" s="41"/>
      <c r="J6493" s="41"/>
      <c r="K6493" s="41"/>
      <c r="L6493" s="42"/>
      <c r="M6493" s="43"/>
    </row>
    <row r="6494" spans="1:13" ht="12.75" customHeight="1">
      <c r="A6494" s="42"/>
      <c r="B6494" s="50"/>
      <c r="C6494" s="39"/>
      <c r="D6494" s="38"/>
      <c r="E6494" s="40"/>
      <c r="F6494" s="41"/>
      <c r="G6494" s="41"/>
      <c r="H6494" s="41"/>
      <c r="I6494" s="41"/>
      <c r="J6494" s="41"/>
      <c r="K6494" s="41"/>
      <c r="L6494" s="42"/>
      <c r="M6494" s="43"/>
    </row>
    <row r="6495" spans="1:13" ht="12.75" customHeight="1">
      <c r="A6495" s="42"/>
      <c r="B6495" s="50"/>
      <c r="C6495" s="39"/>
      <c r="D6495" s="38"/>
      <c r="E6495" s="40"/>
      <c r="F6495" s="41"/>
      <c r="G6495" s="41"/>
      <c r="H6495" s="41"/>
      <c r="I6495" s="41"/>
      <c r="J6495" s="41"/>
      <c r="K6495" s="41"/>
      <c r="L6495" s="42"/>
      <c r="M6495" s="43"/>
    </row>
    <row r="6496" spans="1:13" ht="12.75" customHeight="1">
      <c r="A6496" s="42"/>
      <c r="B6496" s="50"/>
      <c r="C6496" s="39"/>
      <c r="D6496" s="38"/>
      <c r="E6496" s="40"/>
      <c r="F6496" s="41"/>
      <c r="G6496" s="41"/>
      <c r="H6496" s="41"/>
      <c r="I6496" s="41"/>
      <c r="J6496" s="41"/>
      <c r="K6496" s="41"/>
      <c r="L6496" s="42"/>
      <c r="M6496" s="43"/>
    </row>
    <row r="6497" spans="1:13" ht="12.75" customHeight="1">
      <c r="A6497" s="42"/>
      <c r="B6497" s="50"/>
      <c r="C6497" s="39"/>
      <c r="D6497" s="38"/>
      <c r="E6497" s="49"/>
      <c r="F6497" s="41"/>
      <c r="G6497" s="41"/>
      <c r="H6497" s="41"/>
      <c r="I6497" s="41"/>
      <c r="J6497" s="41"/>
      <c r="K6497" s="41"/>
      <c r="L6497" s="42"/>
      <c r="M6497" s="43"/>
    </row>
    <row r="6498" spans="1:13" ht="12.75" customHeight="1">
      <c r="A6498" s="42"/>
      <c r="B6498" s="50"/>
      <c r="C6498" s="39"/>
      <c r="D6498" s="38"/>
      <c r="E6498" s="40"/>
      <c r="F6498" s="41"/>
      <c r="G6498" s="41"/>
      <c r="H6498" s="41"/>
      <c r="I6498" s="41"/>
      <c r="J6498" s="41"/>
      <c r="K6498" s="41"/>
      <c r="L6498" s="42"/>
      <c r="M6498" s="43"/>
    </row>
    <row r="6499" spans="1:13" ht="12.75" customHeight="1">
      <c r="A6499" s="42"/>
      <c r="B6499" s="50"/>
      <c r="C6499" s="39"/>
      <c r="D6499" s="38"/>
      <c r="E6499" s="40"/>
      <c r="F6499" s="41"/>
      <c r="G6499" s="41"/>
      <c r="H6499" s="41"/>
      <c r="I6499" s="41"/>
      <c r="J6499" s="41"/>
      <c r="K6499" s="41"/>
      <c r="L6499" s="42"/>
      <c r="M6499" s="43"/>
    </row>
    <row r="6500" spans="1:13" ht="12.75" customHeight="1">
      <c r="A6500" s="42"/>
      <c r="B6500" s="50"/>
      <c r="C6500" s="39"/>
      <c r="D6500" s="38"/>
      <c r="E6500" s="40"/>
      <c r="F6500" s="41"/>
      <c r="G6500" s="41"/>
      <c r="H6500" s="41"/>
      <c r="I6500" s="41"/>
      <c r="J6500" s="41"/>
      <c r="K6500" s="41"/>
      <c r="L6500" s="42"/>
      <c r="M6500" s="43"/>
    </row>
    <row r="6501" spans="1:13" ht="12.75" customHeight="1">
      <c r="A6501" s="42"/>
      <c r="B6501" s="50"/>
      <c r="C6501" s="39"/>
      <c r="D6501" s="38"/>
      <c r="E6501" s="40"/>
      <c r="F6501" s="41"/>
      <c r="G6501" s="41"/>
      <c r="H6501" s="41"/>
      <c r="I6501" s="41"/>
      <c r="J6501" s="41"/>
      <c r="K6501" s="41"/>
      <c r="L6501" s="42"/>
      <c r="M6501" s="43"/>
    </row>
    <row r="6502" spans="1:13" ht="12.75" customHeight="1">
      <c r="A6502" s="42"/>
      <c r="B6502" s="50"/>
      <c r="C6502" s="39"/>
      <c r="D6502" s="38"/>
      <c r="E6502" s="40"/>
      <c r="F6502" s="41"/>
      <c r="G6502" s="41"/>
      <c r="H6502" s="41"/>
      <c r="I6502" s="41"/>
      <c r="J6502" s="41"/>
      <c r="K6502" s="41"/>
      <c r="L6502" s="42"/>
      <c r="M6502" s="43"/>
    </row>
    <row r="6503" spans="1:13" ht="12.75" customHeight="1">
      <c r="A6503" s="42"/>
      <c r="B6503" s="50"/>
      <c r="C6503" s="39"/>
      <c r="D6503" s="38"/>
      <c r="E6503" s="40"/>
      <c r="F6503" s="41"/>
      <c r="G6503" s="41"/>
      <c r="H6503" s="41"/>
      <c r="I6503" s="41"/>
      <c r="J6503" s="41"/>
      <c r="K6503" s="41"/>
      <c r="L6503" s="42"/>
      <c r="M6503" s="43"/>
    </row>
    <row r="6504" spans="1:13" ht="12.75" customHeight="1">
      <c r="A6504" s="42"/>
      <c r="B6504" s="50"/>
      <c r="C6504" s="39"/>
      <c r="D6504" s="38"/>
      <c r="E6504" s="40"/>
      <c r="F6504" s="41"/>
      <c r="G6504" s="41"/>
      <c r="H6504" s="41"/>
      <c r="I6504" s="41"/>
      <c r="J6504" s="41"/>
      <c r="K6504" s="41"/>
      <c r="L6504" s="42"/>
      <c r="M6504" s="43"/>
    </row>
    <row r="6505" spans="1:13" ht="12.75" customHeight="1">
      <c r="A6505" s="42"/>
      <c r="B6505" s="50"/>
      <c r="C6505" s="39"/>
      <c r="D6505" s="38"/>
      <c r="E6505" s="40"/>
      <c r="F6505" s="41"/>
      <c r="G6505" s="41"/>
      <c r="H6505" s="41"/>
      <c r="I6505" s="41"/>
      <c r="J6505" s="41"/>
      <c r="K6505" s="41"/>
      <c r="L6505" s="42"/>
      <c r="M6505" s="43"/>
    </row>
    <row r="6506" spans="1:13" ht="12.75" customHeight="1">
      <c r="A6506" s="42"/>
      <c r="B6506" s="50"/>
      <c r="C6506" s="39"/>
      <c r="D6506" s="38"/>
      <c r="E6506" s="40"/>
      <c r="F6506" s="41"/>
      <c r="G6506" s="41"/>
      <c r="H6506" s="41"/>
      <c r="I6506" s="41"/>
      <c r="J6506" s="41"/>
      <c r="K6506" s="41"/>
      <c r="L6506" s="42"/>
      <c r="M6506" s="43"/>
    </row>
    <row r="6507" spans="1:13" ht="12.75" customHeight="1">
      <c r="A6507" s="42"/>
      <c r="B6507" s="50"/>
      <c r="C6507" s="39"/>
      <c r="D6507" s="38"/>
      <c r="E6507" s="40"/>
      <c r="F6507" s="41"/>
      <c r="G6507" s="41"/>
      <c r="H6507" s="41"/>
      <c r="I6507" s="41"/>
      <c r="J6507" s="41"/>
      <c r="K6507" s="41"/>
      <c r="L6507" s="42"/>
      <c r="M6507" s="43"/>
    </row>
    <row r="6508" spans="1:13" ht="12.75" customHeight="1">
      <c r="A6508" s="42"/>
      <c r="B6508" s="50"/>
      <c r="C6508" s="39"/>
      <c r="D6508" s="38"/>
      <c r="E6508" s="40"/>
      <c r="F6508" s="41"/>
      <c r="G6508" s="41"/>
      <c r="H6508" s="41"/>
      <c r="I6508" s="41"/>
      <c r="J6508" s="41"/>
      <c r="K6508" s="41"/>
      <c r="L6508" s="42"/>
      <c r="M6508" s="43"/>
    </row>
    <row r="6509" spans="1:13" ht="12.75" customHeight="1">
      <c r="A6509" s="42"/>
      <c r="B6509" s="50"/>
      <c r="C6509" s="39"/>
      <c r="D6509" s="38"/>
      <c r="E6509" s="40"/>
      <c r="F6509" s="41"/>
      <c r="G6509" s="41"/>
      <c r="H6509" s="41"/>
      <c r="I6509" s="41"/>
      <c r="J6509" s="41"/>
      <c r="K6509" s="41"/>
      <c r="L6509" s="42"/>
      <c r="M6509" s="43"/>
    </row>
    <row r="6510" spans="1:13" ht="12.75" customHeight="1">
      <c r="A6510" s="42"/>
      <c r="B6510" s="50"/>
      <c r="C6510" s="39"/>
      <c r="D6510" s="38"/>
      <c r="E6510" s="40"/>
      <c r="F6510" s="41"/>
      <c r="G6510" s="41"/>
      <c r="H6510" s="41"/>
      <c r="I6510" s="41"/>
      <c r="J6510" s="41"/>
      <c r="K6510" s="41"/>
      <c r="L6510" s="42"/>
      <c r="M6510" s="43"/>
    </row>
    <row r="6511" spans="1:13" ht="12.75" customHeight="1">
      <c r="A6511" s="42"/>
      <c r="B6511" s="50"/>
      <c r="C6511" s="39"/>
      <c r="D6511" s="38"/>
      <c r="E6511" s="40"/>
      <c r="F6511" s="41"/>
      <c r="G6511" s="41"/>
      <c r="H6511" s="41"/>
      <c r="I6511" s="41"/>
      <c r="J6511" s="41"/>
      <c r="K6511" s="41"/>
      <c r="L6511" s="42"/>
      <c r="M6511" s="43"/>
    </row>
    <row r="6512" spans="1:13" ht="12.75" customHeight="1">
      <c r="A6512" s="42"/>
      <c r="B6512" s="50"/>
      <c r="C6512" s="39"/>
      <c r="D6512" s="38"/>
      <c r="E6512" s="40"/>
      <c r="F6512" s="41"/>
      <c r="G6512" s="41"/>
      <c r="H6512" s="41"/>
      <c r="I6512" s="41"/>
      <c r="J6512" s="41"/>
      <c r="K6512" s="41"/>
      <c r="L6512" s="42"/>
      <c r="M6512" s="43"/>
    </row>
    <row r="6513" spans="1:13" ht="12.75" customHeight="1">
      <c r="A6513" s="42"/>
      <c r="B6513" s="50"/>
      <c r="C6513" s="39"/>
      <c r="D6513" s="38"/>
      <c r="E6513" s="40"/>
      <c r="F6513" s="41"/>
      <c r="G6513" s="41"/>
      <c r="H6513" s="41"/>
      <c r="I6513" s="41"/>
      <c r="J6513" s="41"/>
      <c r="K6513" s="41"/>
      <c r="L6513" s="42"/>
      <c r="M6513" s="43"/>
    </row>
    <row r="6514" spans="1:13" ht="12.75" customHeight="1">
      <c r="A6514" s="42"/>
      <c r="B6514" s="50"/>
      <c r="C6514" s="39"/>
      <c r="D6514" s="38"/>
      <c r="E6514" s="40"/>
      <c r="F6514" s="41"/>
      <c r="G6514" s="41"/>
      <c r="H6514" s="41"/>
      <c r="I6514" s="41"/>
      <c r="J6514" s="41"/>
      <c r="K6514" s="41"/>
      <c r="L6514" s="42"/>
      <c r="M6514" s="43"/>
    </row>
    <row r="6515" spans="1:13" ht="12.75" customHeight="1">
      <c r="A6515" s="42"/>
      <c r="B6515" s="50"/>
      <c r="C6515" s="39"/>
      <c r="D6515" s="38"/>
      <c r="E6515" s="40"/>
      <c r="F6515" s="41"/>
      <c r="G6515" s="41"/>
      <c r="H6515" s="41"/>
      <c r="I6515" s="41"/>
      <c r="J6515" s="41"/>
      <c r="K6515" s="41"/>
      <c r="L6515" s="42"/>
      <c r="M6515" s="43"/>
    </row>
    <row r="6516" spans="1:13" ht="12.75" customHeight="1">
      <c r="A6516" s="42"/>
      <c r="B6516" s="50"/>
      <c r="C6516" s="39"/>
      <c r="D6516" s="38"/>
      <c r="E6516" s="40"/>
      <c r="F6516" s="41"/>
      <c r="G6516" s="41"/>
      <c r="H6516" s="41"/>
      <c r="I6516" s="41"/>
      <c r="J6516" s="41"/>
      <c r="K6516" s="41"/>
      <c r="L6516" s="42"/>
      <c r="M6516" s="43"/>
    </row>
    <row r="6517" spans="1:13" ht="12.75" customHeight="1">
      <c r="A6517" s="42"/>
      <c r="B6517" s="50"/>
      <c r="C6517" s="39"/>
      <c r="D6517" s="38"/>
      <c r="E6517" s="40"/>
      <c r="F6517" s="41"/>
      <c r="G6517" s="41"/>
      <c r="H6517" s="41"/>
      <c r="I6517" s="41"/>
      <c r="J6517" s="41"/>
      <c r="K6517" s="41"/>
      <c r="L6517" s="42"/>
      <c r="M6517" s="43"/>
    </row>
    <row r="6518" spans="1:13" ht="12.75" customHeight="1">
      <c r="A6518" s="42"/>
      <c r="B6518" s="50"/>
      <c r="C6518" s="39"/>
      <c r="D6518" s="38"/>
      <c r="E6518" s="49"/>
      <c r="F6518" s="41"/>
      <c r="G6518" s="41"/>
      <c r="H6518" s="41"/>
      <c r="I6518" s="41"/>
      <c r="J6518" s="41"/>
      <c r="K6518" s="41"/>
      <c r="L6518" s="42"/>
      <c r="M6518" s="43"/>
    </row>
    <row r="6519" spans="1:13" ht="12.75" customHeight="1">
      <c r="A6519" s="42"/>
      <c r="B6519" s="50"/>
      <c r="C6519" s="39"/>
      <c r="D6519" s="38"/>
      <c r="E6519" s="40"/>
      <c r="F6519" s="41"/>
      <c r="G6519" s="41"/>
      <c r="H6519" s="41"/>
      <c r="I6519" s="41"/>
      <c r="J6519" s="41"/>
      <c r="K6519" s="41"/>
      <c r="L6519" s="42"/>
      <c r="M6519" s="43"/>
    </row>
    <row r="6520" spans="1:13" ht="12.75" customHeight="1">
      <c r="A6520" s="42"/>
      <c r="B6520" s="50"/>
      <c r="C6520" s="39"/>
      <c r="D6520" s="38"/>
      <c r="E6520" s="40"/>
      <c r="F6520" s="41"/>
      <c r="G6520" s="41"/>
      <c r="H6520" s="41"/>
      <c r="I6520" s="41"/>
      <c r="J6520" s="41"/>
      <c r="K6520" s="41"/>
      <c r="L6520" s="42"/>
      <c r="M6520" s="43"/>
    </row>
    <row r="6521" spans="1:13" ht="12.75" customHeight="1">
      <c r="A6521" s="42"/>
      <c r="B6521" s="50"/>
      <c r="C6521" s="39"/>
      <c r="D6521" s="38"/>
      <c r="E6521" s="40"/>
      <c r="F6521" s="41"/>
      <c r="G6521" s="41"/>
      <c r="H6521" s="41"/>
      <c r="I6521" s="41"/>
      <c r="J6521" s="41"/>
      <c r="K6521" s="41"/>
      <c r="L6521" s="42"/>
      <c r="M6521" s="43"/>
    </row>
    <row r="6522" spans="1:13" ht="12.75" customHeight="1">
      <c r="A6522" s="42"/>
      <c r="B6522" s="50"/>
      <c r="C6522" s="39"/>
      <c r="D6522" s="38"/>
      <c r="E6522" s="40"/>
      <c r="F6522" s="41"/>
      <c r="G6522" s="41"/>
      <c r="H6522" s="41"/>
      <c r="I6522" s="41"/>
      <c r="J6522" s="41"/>
      <c r="K6522" s="41"/>
      <c r="L6522" s="42"/>
      <c r="M6522" s="43"/>
    </row>
    <row r="6523" spans="1:13" ht="12.75" customHeight="1">
      <c r="A6523" s="42"/>
      <c r="B6523" s="50"/>
      <c r="C6523" s="39"/>
      <c r="D6523" s="38"/>
      <c r="E6523" s="40"/>
      <c r="F6523" s="41"/>
      <c r="G6523" s="41"/>
      <c r="H6523" s="41"/>
      <c r="I6523" s="41"/>
      <c r="J6523" s="41"/>
      <c r="K6523" s="41"/>
      <c r="L6523" s="42"/>
      <c r="M6523" s="43"/>
    </row>
    <row r="6524" spans="1:13" ht="12.75" customHeight="1">
      <c r="A6524" s="42"/>
      <c r="B6524" s="50"/>
      <c r="C6524" s="39"/>
      <c r="D6524" s="38"/>
      <c r="E6524" s="40"/>
      <c r="F6524" s="41"/>
      <c r="G6524" s="41"/>
      <c r="H6524" s="41"/>
      <c r="I6524" s="41"/>
      <c r="J6524" s="41"/>
      <c r="K6524" s="41"/>
      <c r="L6524" s="42"/>
      <c r="M6524" s="43"/>
    </row>
    <row r="6525" spans="1:13" ht="12.75" customHeight="1">
      <c r="A6525" s="42"/>
      <c r="B6525" s="50"/>
      <c r="C6525" s="39"/>
      <c r="D6525" s="38"/>
      <c r="E6525" s="40"/>
      <c r="F6525" s="41"/>
      <c r="G6525" s="41"/>
      <c r="H6525" s="41"/>
      <c r="I6525" s="41"/>
      <c r="J6525" s="41"/>
      <c r="K6525" s="41"/>
      <c r="L6525" s="42"/>
      <c r="M6525" s="43"/>
    </row>
    <row r="6526" spans="1:13" ht="12.75" customHeight="1">
      <c r="A6526" s="42"/>
      <c r="B6526" s="50"/>
      <c r="C6526" s="39"/>
      <c r="D6526" s="38"/>
      <c r="E6526" s="40"/>
      <c r="F6526" s="41"/>
      <c r="G6526" s="41"/>
      <c r="H6526" s="41"/>
      <c r="I6526" s="41"/>
      <c r="J6526" s="41"/>
      <c r="K6526" s="41"/>
      <c r="L6526" s="42"/>
      <c r="M6526" s="43"/>
    </row>
    <row r="6527" spans="1:13" ht="12.75" customHeight="1">
      <c r="A6527" s="42"/>
      <c r="B6527" s="50"/>
      <c r="C6527" s="39"/>
      <c r="D6527" s="38"/>
      <c r="E6527" s="40"/>
      <c r="F6527" s="41"/>
      <c r="G6527" s="41"/>
      <c r="H6527" s="41"/>
      <c r="I6527" s="41"/>
      <c r="J6527" s="41"/>
      <c r="K6527" s="41"/>
      <c r="L6527" s="42"/>
      <c r="M6527" s="43"/>
    </row>
    <row r="6528" spans="1:13" ht="12.75" customHeight="1">
      <c r="A6528" s="42"/>
      <c r="B6528" s="50"/>
      <c r="C6528" s="39"/>
      <c r="D6528" s="38"/>
      <c r="E6528" s="40"/>
      <c r="F6528" s="41"/>
      <c r="G6528" s="41"/>
      <c r="H6528" s="41"/>
      <c r="I6528" s="41"/>
      <c r="J6528" s="41"/>
      <c r="K6528" s="41"/>
      <c r="L6528" s="42"/>
      <c r="M6528" s="43"/>
    </row>
    <row r="6529" spans="1:13" ht="12.75" customHeight="1">
      <c r="A6529" s="42"/>
      <c r="B6529" s="50"/>
      <c r="C6529" s="39"/>
      <c r="D6529" s="38"/>
      <c r="E6529" s="40"/>
      <c r="F6529" s="41"/>
      <c r="G6529" s="41"/>
      <c r="H6529" s="41"/>
      <c r="I6529" s="41"/>
      <c r="J6529" s="41"/>
      <c r="K6529" s="41"/>
      <c r="L6529" s="42"/>
      <c r="M6529" s="43"/>
    </row>
    <row r="6530" spans="1:13" ht="12.75" customHeight="1">
      <c r="A6530" s="42"/>
      <c r="B6530" s="50"/>
      <c r="C6530" s="39"/>
      <c r="D6530" s="38"/>
      <c r="E6530" s="40"/>
      <c r="F6530" s="41"/>
      <c r="G6530" s="41"/>
      <c r="H6530" s="41"/>
      <c r="I6530" s="41"/>
      <c r="J6530" s="41"/>
      <c r="K6530" s="41"/>
      <c r="L6530" s="42"/>
      <c r="M6530" s="43"/>
    </row>
    <row r="6531" spans="1:13" ht="12.75" customHeight="1">
      <c r="A6531" s="42"/>
      <c r="B6531" s="50"/>
      <c r="C6531" s="39"/>
      <c r="D6531" s="38"/>
      <c r="E6531" s="40"/>
      <c r="F6531" s="41"/>
      <c r="G6531" s="41"/>
      <c r="H6531" s="41"/>
      <c r="I6531" s="41"/>
      <c r="J6531" s="41"/>
      <c r="K6531" s="41"/>
      <c r="L6531" s="42"/>
      <c r="M6531" s="43"/>
    </row>
    <row r="6532" spans="1:13" ht="12.75" customHeight="1">
      <c r="A6532" s="42"/>
      <c r="B6532" s="50"/>
      <c r="C6532" s="39"/>
      <c r="D6532" s="38"/>
      <c r="E6532" s="40"/>
      <c r="F6532" s="41"/>
      <c r="G6532" s="41"/>
      <c r="H6532" s="41"/>
      <c r="I6532" s="41"/>
      <c r="J6532" s="41"/>
      <c r="K6532" s="41"/>
      <c r="L6532" s="42"/>
      <c r="M6532" s="43"/>
    </row>
    <row r="6533" spans="1:13" ht="12.75" customHeight="1">
      <c r="A6533" s="42"/>
      <c r="B6533" s="50"/>
      <c r="C6533" s="39"/>
      <c r="D6533" s="38"/>
      <c r="E6533" s="40"/>
      <c r="F6533" s="41"/>
      <c r="G6533" s="41"/>
      <c r="H6533" s="41"/>
      <c r="I6533" s="41"/>
      <c r="J6533" s="41"/>
      <c r="K6533" s="41"/>
      <c r="L6533" s="42"/>
      <c r="M6533" s="43"/>
    </row>
    <row r="6534" spans="1:13" ht="12.75" customHeight="1">
      <c r="A6534" s="42"/>
      <c r="B6534" s="50"/>
      <c r="C6534" s="39"/>
      <c r="D6534" s="38"/>
      <c r="E6534" s="40"/>
      <c r="F6534" s="41"/>
      <c r="G6534" s="41"/>
      <c r="H6534" s="41"/>
      <c r="I6534" s="41"/>
      <c r="J6534" s="41"/>
      <c r="K6534" s="41"/>
      <c r="L6534" s="42"/>
      <c r="M6534" s="43"/>
    </row>
    <row r="6535" spans="1:13" ht="12.75" customHeight="1">
      <c r="A6535" s="42"/>
      <c r="B6535" s="50"/>
      <c r="C6535" s="39"/>
      <c r="D6535" s="38"/>
      <c r="E6535" s="40"/>
      <c r="F6535" s="41"/>
      <c r="G6535" s="41"/>
      <c r="H6535" s="41"/>
      <c r="I6535" s="41"/>
      <c r="J6535" s="41"/>
      <c r="K6535" s="41"/>
      <c r="L6535" s="42"/>
      <c r="M6535" s="43"/>
    </row>
    <row r="6536" spans="1:13" ht="12.75" customHeight="1">
      <c r="A6536" s="42"/>
      <c r="B6536" s="50"/>
      <c r="C6536" s="39"/>
      <c r="D6536" s="38"/>
      <c r="E6536" s="40"/>
      <c r="F6536" s="41"/>
      <c r="G6536" s="41"/>
      <c r="H6536" s="41"/>
      <c r="I6536" s="41"/>
      <c r="J6536" s="41"/>
      <c r="K6536" s="41"/>
      <c r="L6536" s="42"/>
      <c r="M6536" s="43"/>
    </row>
    <row r="6537" spans="1:13" ht="12.75" customHeight="1">
      <c r="A6537" s="42"/>
      <c r="B6537" s="50"/>
      <c r="C6537" s="39"/>
      <c r="D6537" s="38"/>
      <c r="E6537" s="40"/>
      <c r="F6537" s="41"/>
      <c r="G6537" s="41"/>
      <c r="H6537" s="41"/>
      <c r="I6537" s="41"/>
      <c r="J6537" s="41"/>
      <c r="K6537" s="41"/>
      <c r="L6537" s="42"/>
      <c r="M6537" s="43"/>
    </row>
    <row r="6538" spans="1:13" ht="12.75" customHeight="1">
      <c r="A6538" s="42"/>
      <c r="B6538" s="50"/>
      <c r="C6538" s="39"/>
      <c r="D6538" s="38"/>
      <c r="E6538" s="40"/>
      <c r="F6538" s="41"/>
      <c r="G6538" s="41"/>
      <c r="H6538" s="41"/>
      <c r="I6538" s="41"/>
      <c r="J6538" s="41"/>
      <c r="K6538" s="41"/>
      <c r="L6538" s="42"/>
      <c r="M6538" s="43"/>
    </row>
    <row r="6539" spans="1:13" ht="12.75" customHeight="1">
      <c r="A6539" s="42"/>
      <c r="B6539" s="50"/>
      <c r="C6539" s="39"/>
      <c r="D6539" s="38"/>
      <c r="E6539" s="49"/>
      <c r="F6539" s="41"/>
      <c r="G6539" s="41"/>
      <c r="H6539" s="41"/>
      <c r="I6539" s="41"/>
      <c r="J6539" s="41"/>
      <c r="K6539" s="41"/>
      <c r="L6539" s="42"/>
      <c r="M6539" s="43"/>
    </row>
    <row r="6540" spans="1:13" ht="12.75" customHeight="1">
      <c r="A6540" s="42"/>
      <c r="B6540" s="50"/>
      <c r="C6540" s="39"/>
      <c r="D6540" s="38"/>
      <c r="E6540" s="40"/>
      <c r="F6540" s="41"/>
      <c r="G6540" s="41"/>
      <c r="H6540" s="41"/>
      <c r="I6540" s="41"/>
      <c r="J6540" s="41"/>
      <c r="K6540" s="41"/>
      <c r="L6540" s="42"/>
      <c r="M6540" s="43"/>
    </row>
    <row r="6541" spans="1:13" ht="12.75" customHeight="1">
      <c r="A6541" s="42"/>
      <c r="B6541" s="50"/>
      <c r="C6541" s="39"/>
      <c r="D6541" s="38"/>
      <c r="E6541" s="40"/>
      <c r="F6541" s="41"/>
      <c r="G6541" s="41"/>
      <c r="H6541" s="41"/>
      <c r="I6541" s="41"/>
      <c r="J6541" s="41"/>
      <c r="K6541" s="41"/>
      <c r="L6541" s="42"/>
      <c r="M6541" s="43"/>
    </row>
    <row r="6542" spans="1:13" ht="12.75" customHeight="1">
      <c r="A6542" s="42"/>
      <c r="B6542" s="50"/>
      <c r="C6542" s="39"/>
      <c r="D6542" s="38"/>
      <c r="E6542" s="40"/>
      <c r="F6542" s="41"/>
      <c r="G6542" s="41"/>
      <c r="H6542" s="41"/>
      <c r="I6542" s="41"/>
      <c r="J6542" s="41"/>
      <c r="K6542" s="41"/>
      <c r="L6542" s="42"/>
      <c r="M6542" s="43"/>
    </row>
    <row r="6543" spans="1:13" ht="12.75" customHeight="1">
      <c r="A6543" s="42"/>
      <c r="B6543" s="50"/>
      <c r="C6543" s="39"/>
      <c r="D6543" s="38"/>
      <c r="E6543" s="40"/>
      <c r="F6543" s="41"/>
      <c r="G6543" s="41"/>
      <c r="H6543" s="41"/>
      <c r="I6543" s="41"/>
      <c r="J6543" s="41"/>
      <c r="K6543" s="41"/>
      <c r="L6543" s="42"/>
      <c r="M6543" s="43"/>
    </row>
    <row r="6544" spans="1:13" ht="12.75" customHeight="1">
      <c r="A6544" s="42"/>
      <c r="B6544" s="50"/>
      <c r="C6544" s="39"/>
      <c r="D6544" s="38"/>
      <c r="E6544" s="40"/>
      <c r="F6544" s="41"/>
      <c r="G6544" s="41"/>
      <c r="H6544" s="41"/>
      <c r="I6544" s="41"/>
      <c r="J6544" s="41"/>
      <c r="K6544" s="41"/>
      <c r="L6544" s="42"/>
      <c r="M6544" s="43"/>
    </row>
    <row r="6545" spans="1:13" ht="12.75" customHeight="1">
      <c r="A6545" s="42"/>
      <c r="B6545" s="50"/>
      <c r="C6545" s="39"/>
      <c r="D6545" s="38"/>
      <c r="E6545" s="40"/>
      <c r="F6545" s="41"/>
      <c r="G6545" s="41"/>
      <c r="H6545" s="41"/>
      <c r="I6545" s="41"/>
      <c r="J6545" s="41"/>
      <c r="K6545" s="41"/>
      <c r="L6545" s="42"/>
      <c r="M6545" s="43"/>
    </row>
    <row r="6546" spans="1:13" ht="12.75" customHeight="1">
      <c r="A6546" s="42"/>
      <c r="B6546" s="50"/>
      <c r="C6546" s="39"/>
      <c r="D6546" s="38"/>
      <c r="E6546" s="40"/>
      <c r="F6546" s="41"/>
      <c r="G6546" s="41"/>
      <c r="H6546" s="41"/>
      <c r="I6546" s="41"/>
      <c r="J6546" s="41"/>
      <c r="K6546" s="41"/>
      <c r="L6546" s="42"/>
      <c r="M6546" s="43"/>
    </row>
    <row r="6547" spans="1:13" ht="12.75" customHeight="1">
      <c r="A6547" s="42"/>
      <c r="B6547" s="50"/>
      <c r="C6547" s="39"/>
      <c r="D6547" s="38"/>
      <c r="E6547" s="40"/>
      <c r="F6547" s="41"/>
      <c r="G6547" s="41"/>
      <c r="H6547" s="41"/>
      <c r="I6547" s="41"/>
      <c r="J6547" s="41"/>
      <c r="K6547" s="41"/>
      <c r="L6547" s="42"/>
      <c r="M6547" s="43"/>
    </row>
    <row r="6548" spans="1:13" ht="12.75" customHeight="1">
      <c r="A6548" s="42"/>
      <c r="B6548" s="50"/>
      <c r="C6548" s="39"/>
      <c r="D6548" s="38"/>
      <c r="E6548" s="40"/>
      <c r="F6548" s="41"/>
      <c r="G6548" s="41"/>
      <c r="H6548" s="41"/>
      <c r="I6548" s="41"/>
      <c r="J6548" s="41"/>
      <c r="K6548" s="41"/>
      <c r="L6548" s="42"/>
      <c r="M6548" s="43"/>
    </row>
    <row r="6549" spans="1:13" ht="12.75" customHeight="1">
      <c r="A6549" s="42"/>
      <c r="B6549" s="50"/>
      <c r="C6549" s="39"/>
      <c r="D6549" s="38"/>
      <c r="E6549" s="40"/>
      <c r="F6549" s="41"/>
      <c r="G6549" s="41"/>
      <c r="H6549" s="41"/>
      <c r="I6549" s="41"/>
      <c r="J6549" s="41"/>
      <c r="K6549" s="41"/>
      <c r="L6549" s="42"/>
      <c r="M6549" s="43"/>
    </row>
    <row r="6550" spans="1:13" ht="12.75" customHeight="1">
      <c r="A6550" s="42"/>
      <c r="B6550" s="50"/>
      <c r="C6550" s="39"/>
      <c r="D6550" s="38"/>
      <c r="E6550" s="40"/>
      <c r="F6550" s="41"/>
      <c r="G6550" s="41"/>
      <c r="H6550" s="41"/>
      <c r="I6550" s="41"/>
      <c r="J6550" s="41"/>
      <c r="K6550" s="41"/>
      <c r="L6550" s="42"/>
      <c r="M6550" s="43"/>
    </row>
    <row r="6551" spans="1:13" ht="12.75" customHeight="1">
      <c r="A6551" s="42"/>
      <c r="B6551" s="50"/>
      <c r="C6551" s="39"/>
      <c r="D6551" s="38"/>
      <c r="E6551" s="40"/>
      <c r="F6551" s="41"/>
      <c r="G6551" s="41"/>
      <c r="H6551" s="41"/>
      <c r="I6551" s="41"/>
      <c r="J6551" s="41"/>
      <c r="K6551" s="41"/>
      <c r="L6551" s="42"/>
      <c r="M6551" s="43"/>
    </row>
    <row r="6552" spans="1:13" ht="12.75" customHeight="1">
      <c r="A6552" s="42"/>
      <c r="B6552" s="50"/>
      <c r="C6552" s="39"/>
      <c r="D6552" s="38"/>
      <c r="E6552" s="40"/>
      <c r="F6552" s="41"/>
      <c r="G6552" s="41"/>
      <c r="H6552" s="41"/>
      <c r="I6552" s="41"/>
      <c r="J6552" s="41"/>
      <c r="K6552" s="41"/>
      <c r="L6552" s="42"/>
      <c r="M6552" s="43"/>
    </row>
    <row r="6553" spans="1:13" ht="12.75" customHeight="1">
      <c r="A6553" s="42"/>
      <c r="B6553" s="50"/>
      <c r="C6553" s="39"/>
      <c r="D6553" s="38"/>
      <c r="E6553" s="40"/>
      <c r="F6553" s="41"/>
      <c r="G6553" s="41"/>
      <c r="H6553" s="41"/>
      <c r="I6553" s="41"/>
      <c r="J6553" s="41"/>
      <c r="K6553" s="41"/>
      <c r="L6553" s="42"/>
      <c r="M6553" s="43"/>
    </row>
    <row r="6554" spans="1:13" ht="12.75" customHeight="1">
      <c r="A6554" s="42"/>
      <c r="B6554" s="50"/>
      <c r="C6554" s="39"/>
      <c r="D6554" s="38"/>
      <c r="E6554" s="40"/>
      <c r="F6554" s="41"/>
      <c r="G6554" s="41"/>
      <c r="H6554" s="41"/>
      <c r="I6554" s="41"/>
      <c r="J6554" s="41"/>
      <c r="K6554" s="41"/>
      <c r="L6554" s="42"/>
      <c r="M6554" s="43"/>
    </row>
    <row r="6555" spans="1:13" ht="12.75" customHeight="1">
      <c r="A6555" s="42"/>
      <c r="B6555" s="50"/>
      <c r="C6555" s="39"/>
      <c r="D6555" s="38"/>
      <c r="E6555" s="40"/>
      <c r="F6555" s="41"/>
      <c r="G6555" s="41"/>
      <c r="H6555" s="41"/>
      <c r="I6555" s="41"/>
      <c r="J6555" s="41"/>
      <c r="K6555" s="41"/>
      <c r="L6555" s="42"/>
      <c r="M6555" s="43"/>
    </row>
    <row r="6556" spans="1:13" ht="12.75" customHeight="1">
      <c r="A6556" s="42"/>
      <c r="B6556" s="50"/>
      <c r="C6556" s="39"/>
      <c r="D6556" s="38"/>
      <c r="E6556" s="40"/>
      <c r="F6556" s="41"/>
      <c r="G6556" s="41"/>
      <c r="H6556" s="41"/>
      <c r="I6556" s="41"/>
      <c r="J6556" s="41"/>
      <c r="K6556" s="41"/>
      <c r="L6556" s="42"/>
      <c r="M6556" s="43"/>
    </row>
    <row r="6557" spans="1:13" ht="12.75" customHeight="1">
      <c r="A6557" s="42"/>
      <c r="B6557" s="50"/>
      <c r="C6557" s="39"/>
      <c r="D6557" s="38"/>
      <c r="E6557" s="40"/>
      <c r="F6557" s="41"/>
      <c r="G6557" s="41"/>
      <c r="H6557" s="41"/>
      <c r="I6557" s="41"/>
      <c r="J6557" s="41"/>
      <c r="K6557" s="41"/>
      <c r="L6557" s="42"/>
      <c r="M6557" s="43"/>
    </row>
    <row r="6558" spans="1:13" ht="12.75" customHeight="1">
      <c r="A6558" s="42"/>
      <c r="B6558" s="50"/>
      <c r="C6558" s="39"/>
      <c r="D6558" s="38"/>
      <c r="E6558" s="40"/>
      <c r="F6558" s="41"/>
      <c r="G6558" s="41"/>
      <c r="H6558" s="41"/>
      <c r="I6558" s="41"/>
      <c r="J6558" s="41"/>
      <c r="K6558" s="41"/>
      <c r="L6558" s="42"/>
      <c r="M6558" s="43"/>
    </row>
    <row r="6559" spans="1:13" ht="12.75" customHeight="1">
      <c r="A6559" s="42"/>
      <c r="B6559" s="50"/>
      <c r="C6559" s="39"/>
      <c r="D6559" s="38"/>
      <c r="E6559" s="40"/>
      <c r="F6559" s="41"/>
      <c r="G6559" s="41"/>
      <c r="H6559" s="41"/>
      <c r="I6559" s="41"/>
      <c r="J6559" s="41"/>
      <c r="K6559" s="41"/>
      <c r="L6559" s="42"/>
      <c r="M6559" s="43"/>
    </row>
    <row r="6560" spans="1:13" ht="12.75" customHeight="1">
      <c r="A6560" s="42"/>
      <c r="B6560" s="50"/>
      <c r="C6560" s="39"/>
      <c r="D6560" s="38"/>
      <c r="E6560" s="49"/>
      <c r="F6560" s="41"/>
      <c r="G6560" s="41"/>
      <c r="H6560" s="41"/>
      <c r="I6560" s="41"/>
      <c r="J6560" s="41"/>
      <c r="K6560" s="41"/>
      <c r="L6560" s="42"/>
      <c r="M6560" s="43"/>
    </row>
    <row r="6561" spans="1:13" ht="12.75" customHeight="1">
      <c r="A6561" s="42"/>
      <c r="B6561" s="50"/>
      <c r="C6561" s="39"/>
      <c r="D6561" s="38"/>
      <c r="E6561" s="40"/>
      <c r="F6561" s="41"/>
      <c r="G6561" s="41"/>
      <c r="H6561" s="41"/>
      <c r="I6561" s="41"/>
      <c r="J6561" s="41"/>
      <c r="K6561" s="41"/>
      <c r="L6561" s="42"/>
      <c r="M6561" s="43"/>
    </row>
    <row r="6562" spans="1:13" ht="12.75" customHeight="1">
      <c r="A6562" s="42"/>
      <c r="B6562" s="50"/>
      <c r="C6562" s="39"/>
      <c r="D6562" s="38"/>
      <c r="E6562" s="40"/>
      <c r="F6562" s="41"/>
      <c r="G6562" s="41"/>
      <c r="H6562" s="41"/>
      <c r="I6562" s="41"/>
      <c r="J6562" s="41"/>
      <c r="K6562" s="41"/>
      <c r="L6562" s="42"/>
      <c r="M6562" s="43"/>
    </row>
    <row r="6563" spans="1:13" ht="12.75" customHeight="1">
      <c r="A6563" s="42"/>
      <c r="B6563" s="50"/>
      <c r="C6563" s="39"/>
      <c r="D6563" s="38"/>
      <c r="E6563" s="40"/>
      <c r="F6563" s="41"/>
      <c r="G6563" s="41"/>
      <c r="H6563" s="41"/>
      <c r="I6563" s="41"/>
      <c r="J6563" s="41"/>
      <c r="K6563" s="41"/>
      <c r="L6563" s="42"/>
      <c r="M6563" s="43"/>
    </row>
    <row r="6564" spans="1:13" ht="12.75" customHeight="1">
      <c r="A6564" s="42"/>
      <c r="B6564" s="50"/>
      <c r="C6564" s="39"/>
      <c r="D6564" s="38"/>
      <c r="E6564" s="40"/>
      <c r="F6564" s="41"/>
      <c r="G6564" s="41"/>
      <c r="H6564" s="41"/>
      <c r="I6564" s="41"/>
      <c r="J6564" s="41"/>
      <c r="K6564" s="41"/>
      <c r="L6564" s="42"/>
      <c r="M6564" s="43"/>
    </row>
    <row r="6565" spans="1:13" ht="12.75" customHeight="1">
      <c r="A6565" s="42"/>
      <c r="B6565" s="50"/>
      <c r="C6565" s="39"/>
      <c r="D6565" s="38"/>
      <c r="E6565" s="40"/>
      <c r="F6565" s="41"/>
      <c r="G6565" s="41"/>
      <c r="H6565" s="41"/>
      <c r="I6565" s="41"/>
      <c r="J6565" s="41"/>
      <c r="K6565" s="41"/>
      <c r="L6565" s="42"/>
      <c r="M6565" s="43"/>
    </row>
    <row r="6566" spans="1:13" ht="12.75" customHeight="1">
      <c r="A6566" s="42"/>
      <c r="B6566" s="50"/>
      <c r="C6566" s="39"/>
      <c r="D6566" s="38"/>
      <c r="E6566" s="40"/>
      <c r="F6566" s="41"/>
      <c r="G6566" s="41"/>
      <c r="H6566" s="41"/>
      <c r="I6566" s="41"/>
      <c r="J6566" s="41"/>
      <c r="K6566" s="41"/>
      <c r="L6566" s="42"/>
      <c r="M6566" s="43"/>
    </row>
    <row r="6567" spans="1:13" ht="12.75" customHeight="1">
      <c r="A6567" s="42"/>
      <c r="B6567" s="50"/>
      <c r="C6567" s="39"/>
      <c r="D6567" s="38"/>
      <c r="E6567" s="40"/>
      <c r="F6567" s="41"/>
      <c r="G6567" s="41"/>
      <c r="H6567" s="41"/>
      <c r="I6567" s="41"/>
      <c r="J6567" s="41"/>
      <c r="K6567" s="41"/>
      <c r="L6567" s="42"/>
      <c r="M6567" s="43"/>
    </row>
    <row r="6568" spans="1:13" ht="12.75" customHeight="1">
      <c r="A6568" s="42"/>
      <c r="B6568" s="50"/>
      <c r="C6568" s="39"/>
      <c r="D6568" s="38"/>
      <c r="E6568" s="40"/>
      <c r="F6568" s="41"/>
      <c r="G6568" s="41"/>
      <c r="H6568" s="41"/>
      <c r="I6568" s="41"/>
      <c r="J6568" s="41"/>
      <c r="K6568" s="41"/>
      <c r="L6568" s="42"/>
      <c r="M6568" s="43"/>
    </row>
    <row r="6569" spans="1:13" ht="12.75" customHeight="1">
      <c r="A6569" s="42"/>
      <c r="B6569" s="50"/>
      <c r="C6569" s="39"/>
      <c r="D6569" s="38"/>
      <c r="E6569" s="40"/>
      <c r="F6569" s="41"/>
      <c r="G6569" s="41"/>
      <c r="H6569" s="41"/>
      <c r="I6569" s="41"/>
      <c r="J6569" s="41"/>
      <c r="K6569" s="41"/>
      <c r="L6569" s="42"/>
      <c r="M6569" s="43"/>
    </row>
    <row r="6570" spans="1:13" ht="12.75" customHeight="1">
      <c r="A6570" s="42"/>
      <c r="B6570" s="50"/>
      <c r="C6570" s="39"/>
      <c r="D6570" s="38"/>
      <c r="E6570" s="40"/>
      <c r="F6570" s="41"/>
      <c r="G6570" s="41"/>
      <c r="H6570" s="41"/>
      <c r="I6570" s="41"/>
      <c r="J6570" s="41"/>
      <c r="K6570" s="41"/>
      <c r="L6570" s="42"/>
      <c r="M6570" s="43"/>
    </row>
    <row r="6571" spans="1:13" ht="12.75" customHeight="1">
      <c r="A6571" s="42"/>
      <c r="B6571" s="50"/>
      <c r="C6571" s="39"/>
      <c r="D6571" s="38"/>
      <c r="E6571" s="40"/>
      <c r="F6571" s="41"/>
      <c r="G6571" s="41"/>
      <c r="H6571" s="41"/>
      <c r="I6571" s="41"/>
      <c r="J6571" s="41"/>
      <c r="K6571" s="41"/>
      <c r="L6571" s="42"/>
      <c r="M6571" s="43"/>
    </row>
    <row r="6572" spans="1:13" ht="12.75" customHeight="1">
      <c r="A6572" s="42"/>
      <c r="B6572" s="50"/>
      <c r="C6572" s="39"/>
      <c r="D6572" s="38"/>
      <c r="E6572" s="40"/>
      <c r="F6572" s="41"/>
      <c r="G6572" s="41"/>
      <c r="H6572" s="41"/>
      <c r="I6572" s="41"/>
      <c r="J6572" s="41"/>
      <c r="K6572" s="41"/>
      <c r="L6572" s="42"/>
      <c r="M6572" s="43"/>
    </row>
    <row r="6573" spans="1:13" ht="12.75" customHeight="1">
      <c r="A6573" s="42"/>
      <c r="B6573" s="50"/>
      <c r="C6573" s="39"/>
      <c r="D6573" s="38"/>
      <c r="E6573" s="40"/>
      <c r="F6573" s="41"/>
      <c r="G6573" s="41"/>
      <c r="H6573" s="41"/>
      <c r="I6573" s="41"/>
      <c r="J6573" s="41"/>
      <c r="K6573" s="41"/>
      <c r="L6573" s="42"/>
      <c r="M6573" s="43"/>
    </row>
    <row r="6574" spans="1:13" ht="12.75" customHeight="1">
      <c r="A6574" s="42"/>
      <c r="B6574" s="50"/>
      <c r="C6574" s="39"/>
      <c r="D6574" s="38"/>
      <c r="E6574" s="40"/>
      <c r="F6574" s="41"/>
      <c r="G6574" s="41"/>
      <c r="H6574" s="41"/>
      <c r="I6574" s="41"/>
      <c r="J6574" s="41"/>
      <c r="K6574" s="41"/>
      <c r="L6574" s="42"/>
      <c r="M6574" s="43"/>
    </row>
    <row r="6575" spans="1:13" ht="12.75" customHeight="1">
      <c r="A6575" s="42"/>
      <c r="B6575" s="50"/>
      <c r="C6575" s="39"/>
      <c r="D6575" s="38"/>
      <c r="E6575" s="40"/>
      <c r="F6575" s="41"/>
      <c r="G6575" s="41"/>
      <c r="H6575" s="41"/>
      <c r="I6575" s="41"/>
      <c r="J6575" s="41"/>
      <c r="K6575" s="41"/>
      <c r="L6575" s="42"/>
      <c r="M6575" s="43"/>
    </row>
    <row r="6576" spans="1:13" ht="12.75" customHeight="1">
      <c r="A6576" s="42"/>
      <c r="B6576" s="50"/>
      <c r="C6576" s="39"/>
      <c r="D6576" s="38"/>
      <c r="E6576" s="40"/>
      <c r="F6576" s="41"/>
      <c r="G6576" s="41"/>
      <c r="H6576" s="41"/>
      <c r="I6576" s="41"/>
      <c r="J6576" s="41"/>
      <c r="K6576" s="41"/>
      <c r="L6576" s="42"/>
      <c r="M6576" s="43"/>
    </row>
    <row r="6577" spans="1:13" ht="12.75" customHeight="1">
      <c r="A6577" s="42"/>
      <c r="B6577" s="50"/>
      <c r="C6577" s="39"/>
      <c r="D6577" s="38"/>
      <c r="E6577" s="40"/>
      <c r="F6577" s="41"/>
      <c r="G6577" s="41"/>
      <c r="H6577" s="41"/>
      <c r="I6577" s="41"/>
      <c r="J6577" s="41"/>
      <c r="K6577" s="41"/>
      <c r="L6577" s="42"/>
      <c r="M6577" s="43"/>
    </row>
    <row r="6578" spans="1:13" ht="12.75" customHeight="1">
      <c r="A6578" s="42"/>
      <c r="B6578" s="50"/>
      <c r="C6578" s="39"/>
      <c r="D6578" s="38"/>
      <c r="E6578" s="40"/>
      <c r="F6578" s="41"/>
      <c r="G6578" s="41"/>
      <c r="H6578" s="41"/>
      <c r="I6578" s="41"/>
      <c r="J6578" s="41"/>
      <c r="K6578" s="41"/>
      <c r="L6578" s="42"/>
      <c r="M6578" s="43"/>
    </row>
    <row r="6579" spans="1:13" ht="12.75" customHeight="1">
      <c r="A6579" s="42"/>
      <c r="B6579" s="50"/>
      <c r="C6579" s="39"/>
      <c r="D6579" s="38"/>
      <c r="E6579" s="40"/>
      <c r="F6579" s="41"/>
      <c r="G6579" s="41"/>
      <c r="H6579" s="41"/>
      <c r="I6579" s="41"/>
      <c r="J6579" s="41"/>
      <c r="K6579" s="41"/>
      <c r="L6579" s="42"/>
      <c r="M6579" s="43"/>
    </row>
    <row r="6580" spans="1:13" ht="12.75" customHeight="1">
      <c r="A6580" s="42"/>
      <c r="B6580" s="50"/>
      <c r="C6580" s="39"/>
      <c r="D6580" s="38"/>
      <c r="E6580" s="40"/>
      <c r="F6580" s="41"/>
      <c r="G6580" s="41"/>
      <c r="H6580" s="41"/>
      <c r="I6580" s="41"/>
      <c r="J6580" s="41"/>
      <c r="K6580" s="41"/>
      <c r="L6580" s="42"/>
      <c r="M6580" s="43"/>
    </row>
    <row r="6581" spans="1:13" ht="12.75" customHeight="1">
      <c r="A6581" s="42"/>
      <c r="B6581" s="50"/>
      <c r="C6581" s="39"/>
      <c r="D6581" s="38"/>
      <c r="E6581" s="49"/>
      <c r="F6581" s="41"/>
      <c r="G6581" s="41"/>
      <c r="H6581" s="41"/>
      <c r="I6581" s="41"/>
      <c r="J6581" s="41"/>
      <c r="K6581" s="41"/>
      <c r="L6581" s="42"/>
      <c r="M6581" s="43"/>
    </row>
    <row r="6582" spans="1:13" ht="12.75" customHeight="1">
      <c r="A6582" s="42"/>
      <c r="B6582" s="50"/>
      <c r="C6582" s="39"/>
      <c r="D6582" s="38"/>
      <c r="E6582" s="40"/>
      <c r="F6582" s="41"/>
      <c r="G6582" s="41"/>
      <c r="H6582" s="41"/>
      <c r="I6582" s="41"/>
      <c r="J6582" s="41"/>
      <c r="K6582" s="41"/>
      <c r="L6582" s="42"/>
      <c r="M6582" s="43"/>
    </row>
    <row r="6583" spans="1:13" ht="12.75" customHeight="1">
      <c r="A6583" s="42"/>
      <c r="B6583" s="50"/>
      <c r="C6583" s="39"/>
      <c r="D6583" s="38"/>
      <c r="E6583" s="40"/>
      <c r="F6583" s="41"/>
      <c r="G6583" s="41"/>
      <c r="H6583" s="41"/>
      <c r="I6583" s="41"/>
      <c r="J6583" s="41"/>
      <c r="K6583" s="41"/>
      <c r="L6583" s="42"/>
      <c r="M6583" s="43"/>
    </row>
    <row r="6584" spans="1:13" ht="12.75" customHeight="1">
      <c r="A6584" s="42"/>
      <c r="B6584" s="50"/>
      <c r="C6584" s="39"/>
      <c r="D6584" s="38"/>
      <c r="E6584" s="40"/>
      <c r="F6584" s="41"/>
      <c r="G6584" s="41"/>
      <c r="H6584" s="41"/>
      <c r="I6584" s="41"/>
      <c r="J6584" s="41"/>
      <c r="K6584" s="41"/>
      <c r="L6584" s="42"/>
      <c r="M6584" s="43"/>
    </row>
    <row r="6585" spans="1:13" ht="12.75" customHeight="1">
      <c r="A6585" s="42"/>
      <c r="B6585" s="50"/>
      <c r="C6585" s="39"/>
      <c r="D6585" s="38"/>
      <c r="E6585" s="40"/>
      <c r="F6585" s="41"/>
      <c r="G6585" s="41"/>
      <c r="H6585" s="41"/>
      <c r="I6585" s="41"/>
      <c r="J6585" s="41"/>
      <c r="K6585" s="41"/>
      <c r="L6585" s="42"/>
      <c r="M6585" s="43"/>
    </row>
    <row r="6586" spans="1:13" ht="12.75" customHeight="1">
      <c r="A6586" s="42"/>
      <c r="B6586" s="50"/>
      <c r="C6586" s="39"/>
      <c r="D6586" s="38"/>
      <c r="E6586" s="40"/>
      <c r="F6586" s="41"/>
      <c r="G6586" s="41"/>
      <c r="H6586" s="41"/>
      <c r="I6586" s="41"/>
      <c r="J6586" s="41"/>
      <c r="K6586" s="41"/>
      <c r="L6586" s="42"/>
      <c r="M6586" s="43"/>
    </row>
    <row r="6587" spans="1:13" ht="12.75" customHeight="1">
      <c r="A6587" s="42"/>
      <c r="B6587" s="50"/>
      <c r="C6587" s="39"/>
      <c r="D6587" s="38"/>
      <c r="E6587" s="40"/>
      <c r="F6587" s="41"/>
      <c r="G6587" s="41"/>
      <c r="H6587" s="41"/>
      <c r="I6587" s="41"/>
      <c r="J6587" s="41"/>
      <c r="K6587" s="41"/>
      <c r="L6587" s="42"/>
      <c r="M6587" s="43"/>
    </row>
    <row r="6588" spans="1:13" ht="12.75" customHeight="1">
      <c r="A6588" s="42"/>
      <c r="B6588" s="50"/>
      <c r="C6588" s="39"/>
      <c r="D6588" s="38"/>
      <c r="E6588" s="40"/>
      <c r="F6588" s="41"/>
      <c r="G6588" s="41"/>
      <c r="H6588" s="41"/>
      <c r="I6588" s="41"/>
      <c r="J6588" s="41"/>
      <c r="K6588" s="41"/>
      <c r="L6588" s="42"/>
      <c r="M6588" s="43"/>
    </row>
    <row r="6589" spans="1:13" ht="12.75" customHeight="1">
      <c r="A6589" s="42"/>
      <c r="B6589" s="50"/>
      <c r="C6589" s="39"/>
      <c r="D6589" s="38"/>
      <c r="E6589" s="40"/>
      <c r="F6589" s="41"/>
      <c r="G6589" s="41"/>
      <c r="H6589" s="41"/>
      <c r="I6589" s="41"/>
      <c r="J6589" s="41"/>
      <c r="K6589" s="41"/>
      <c r="L6589" s="42"/>
      <c r="M6589" s="43"/>
    </row>
    <row r="6590" spans="1:13" ht="12.75" customHeight="1">
      <c r="A6590" s="42"/>
      <c r="B6590" s="50"/>
      <c r="C6590" s="39"/>
      <c r="D6590" s="38"/>
      <c r="E6590" s="40"/>
      <c r="F6590" s="41"/>
      <c r="G6590" s="41"/>
      <c r="H6590" s="41"/>
      <c r="I6590" s="41"/>
      <c r="J6590" s="41"/>
      <c r="K6590" s="41"/>
      <c r="L6590" s="42"/>
      <c r="M6590" s="43"/>
    </row>
    <row r="6591" spans="1:13" ht="12.75" customHeight="1">
      <c r="A6591" s="42"/>
      <c r="B6591" s="50"/>
      <c r="C6591" s="39"/>
      <c r="D6591" s="38"/>
      <c r="E6591" s="40"/>
      <c r="F6591" s="41"/>
      <c r="G6591" s="41"/>
      <c r="H6591" s="41"/>
      <c r="I6591" s="41"/>
      <c r="J6591" s="41"/>
      <c r="K6591" s="41"/>
      <c r="L6591" s="42"/>
      <c r="M6591" s="43"/>
    </row>
    <row r="6592" spans="1:13" ht="12.75" customHeight="1">
      <c r="A6592" s="42"/>
      <c r="B6592" s="50"/>
      <c r="C6592" s="39"/>
      <c r="D6592" s="38"/>
      <c r="E6592" s="40"/>
      <c r="F6592" s="41"/>
      <c r="G6592" s="41"/>
      <c r="H6592" s="41"/>
      <c r="I6592" s="41"/>
      <c r="J6592" s="41"/>
      <c r="K6592" s="41"/>
      <c r="L6592" s="42"/>
      <c r="M6592" s="43"/>
    </row>
    <row r="6593" spans="1:13" ht="12.75" customHeight="1">
      <c r="A6593" s="42"/>
      <c r="B6593" s="50"/>
      <c r="C6593" s="39"/>
      <c r="D6593" s="38"/>
      <c r="E6593" s="40"/>
      <c r="F6593" s="41"/>
      <c r="G6593" s="41"/>
      <c r="H6593" s="41"/>
      <c r="I6593" s="41"/>
      <c r="J6593" s="41"/>
      <c r="K6593" s="41"/>
      <c r="L6593" s="42"/>
      <c r="M6593" s="43"/>
    </row>
    <row r="6594" spans="1:13" ht="12.75" customHeight="1">
      <c r="A6594" s="42"/>
      <c r="B6594" s="50"/>
      <c r="C6594" s="39"/>
      <c r="D6594" s="38"/>
      <c r="E6594" s="40"/>
      <c r="F6594" s="41"/>
      <c r="G6594" s="41"/>
      <c r="H6594" s="41"/>
      <c r="I6594" s="41"/>
      <c r="J6594" s="41"/>
      <c r="K6594" s="41"/>
      <c r="L6594" s="42"/>
      <c r="M6594" s="43"/>
    </row>
    <row r="6595" spans="1:13" ht="12.75" customHeight="1">
      <c r="A6595" s="42"/>
      <c r="B6595" s="50"/>
      <c r="C6595" s="39"/>
      <c r="D6595" s="38"/>
      <c r="E6595" s="40"/>
      <c r="F6595" s="41"/>
      <c r="G6595" s="41"/>
      <c r="H6595" s="41"/>
      <c r="I6595" s="41"/>
      <c r="J6595" s="41"/>
      <c r="K6595" s="41"/>
      <c r="L6595" s="42"/>
      <c r="M6595" s="43"/>
    </row>
    <row r="6596" spans="1:13" ht="12.75" customHeight="1">
      <c r="A6596" s="42"/>
      <c r="B6596" s="50"/>
      <c r="C6596" s="39"/>
      <c r="D6596" s="38"/>
      <c r="E6596" s="40"/>
      <c r="F6596" s="41"/>
      <c r="G6596" s="41"/>
      <c r="H6596" s="41"/>
      <c r="I6596" s="41"/>
      <c r="J6596" s="41"/>
      <c r="K6596" s="41"/>
      <c r="L6596" s="42"/>
      <c r="M6596" s="43"/>
    </row>
    <row r="6597" spans="1:13" ht="12.75" customHeight="1">
      <c r="A6597" s="42"/>
      <c r="B6597" s="50"/>
      <c r="C6597" s="39"/>
      <c r="D6597" s="38"/>
      <c r="E6597" s="40"/>
      <c r="F6597" s="41"/>
      <c r="G6597" s="41"/>
      <c r="H6597" s="41"/>
      <c r="I6597" s="41"/>
      <c r="J6597" s="41"/>
      <c r="K6597" s="41"/>
      <c r="L6597" s="42"/>
      <c r="M6597" s="43"/>
    </row>
    <row r="6598" spans="1:13" ht="12.75" customHeight="1">
      <c r="A6598" s="42"/>
      <c r="B6598" s="50"/>
      <c r="C6598" s="39"/>
      <c r="D6598" s="38"/>
      <c r="E6598" s="40"/>
      <c r="F6598" s="41"/>
      <c r="G6598" s="41"/>
      <c r="H6598" s="41"/>
      <c r="I6598" s="41"/>
      <c r="J6598" s="41"/>
      <c r="K6598" s="41"/>
      <c r="L6598" s="42"/>
      <c r="M6598" s="43"/>
    </row>
    <row r="6599" spans="1:13" ht="12.75" customHeight="1">
      <c r="A6599" s="42"/>
      <c r="B6599" s="50"/>
      <c r="C6599" s="39"/>
      <c r="D6599" s="38"/>
      <c r="E6599" s="40"/>
      <c r="F6599" s="41"/>
      <c r="G6599" s="41"/>
      <c r="H6599" s="41"/>
      <c r="I6599" s="41"/>
      <c r="J6599" s="41"/>
      <c r="K6599" s="41"/>
      <c r="L6599" s="42"/>
      <c r="M6599" s="43"/>
    </row>
    <row r="6600" spans="1:13" ht="12.75" customHeight="1">
      <c r="A6600" s="42"/>
      <c r="B6600" s="50"/>
      <c r="C6600" s="39"/>
      <c r="D6600" s="38"/>
      <c r="E6600" s="40"/>
      <c r="F6600" s="41"/>
      <c r="G6600" s="41"/>
      <c r="H6600" s="41"/>
      <c r="I6600" s="41"/>
      <c r="J6600" s="41"/>
      <c r="K6600" s="41"/>
      <c r="L6600" s="42"/>
      <c r="M6600" s="43"/>
    </row>
    <row r="6601" spans="1:13" ht="12.75" customHeight="1">
      <c r="A6601" s="42"/>
      <c r="B6601" s="50"/>
      <c r="C6601" s="39"/>
      <c r="D6601" s="38"/>
      <c r="E6601" s="40"/>
      <c r="F6601" s="41"/>
      <c r="G6601" s="41"/>
      <c r="H6601" s="41"/>
      <c r="I6601" s="41"/>
      <c r="J6601" s="41"/>
      <c r="K6601" s="41"/>
      <c r="L6601" s="42"/>
      <c r="M6601" s="43"/>
    </row>
    <row r="6602" spans="1:13" ht="12.75" customHeight="1">
      <c r="A6602" s="42"/>
      <c r="B6602" s="50"/>
      <c r="C6602" s="39"/>
      <c r="D6602" s="38"/>
      <c r="E6602" s="49"/>
      <c r="F6602" s="41"/>
      <c r="G6602" s="41"/>
      <c r="H6602" s="41"/>
      <c r="I6602" s="41"/>
      <c r="J6602" s="41"/>
      <c r="K6602" s="41"/>
      <c r="L6602" s="42"/>
      <c r="M6602" s="43"/>
    </row>
    <row r="6603" spans="1:13" ht="12.75" customHeight="1">
      <c r="A6603" s="42"/>
      <c r="B6603" s="50"/>
      <c r="C6603" s="39"/>
      <c r="D6603" s="38"/>
      <c r="E6603" s="40"/>
      <c r="F6603" s="41"/>
      <c r="G6603" s="41"/>
      <c r="H6603" s="41"/>
      <c r="I6603" s="41"/>
      <c r="J6603" s="41"/>
      <c r="K6603" s="41"/>
      <c r="L6603" s="42"/>
      <c r="M6603" s="43"/>
    </row>
    <row r="6604" spans="1:13" ht="12.75" customHeight="1">
      <c r="A6604" s="42"/>
      <c r="B6604" s="50"/>
      <c r="C6604" s="39"/>
      <c r="D6604" s="38"/>
      <c r="E6604" s="40"/>
      <c r="F6604" s="41"/>
      <c r="G6604" s="41"/>
      <c r="H6604" s="41"/>
      <c r="I6604" s="41"/>
      <c r="J6604" s="41"/>
      <c r="K6604" s="41"/>
      <c r="L6604" s="42"/>
      <c r="M6604" s="43"/>
    </row>
    <row r="6605" spans="1:13" ht="12.75" customHeight="1">
      <c r="A6605" s="42"/>
      <c r="B6605" s="50"/>
      <c r="C6605" s="39"/>
      <c r="D6605" s="38"/>
      <c r="E6605" s="40"/>
      <c r="F6605" s="41"/>
      <c r="G6605" s="41"/>
      <c r="H6605" s="41"/>
      <c r="I6605" s="41"/>
      <c r="J6605" s="41"/>
      <c r="K6605" s="41"/>
      <c r="L6605" s="42"/>
      <c r="M6605" s="43"/>
    </row>
    <row r="6606" spans="1:13" ht="12.75" customHeight="1">
      <c r="A6606" s="42"/>
      <c r="B6606" s="50"/>
      <c r="C6606" s="39"/>
      <c r="D6606" s="38"/>
      <c r="E6606" s="40"/>
      <c r="F6606" s="41"/>
      <c r="G6606" s="41"/>
      <c r="H6606" s="41"/>
      <c r="I6606" s="41"/>
      <c r="J6606" s="41"/>
      <c r="K6606" s="41"/>
      <c r="L6606" s="42"/>
      <c r="M6606" s="43"/>
    </row>
    <row r="6607" spans="1:13" ht="12.75" customHeight="1">
      <c r="A6607" s="42"/>
      <c r="B6607" s="50"/>
      <c r="C6607" s="39"/>
      <c r="D6607" s="38"/>
      <c r="E6607" s="40"/>
      <c r="F6607" s="41"/>
      <c r="G6607" s="41"/>
      <c r="H6607" s="41"/>
      <c r="I6607" s="41"/>
      <c r="J6607" s="41"/>
      <c r="K6607" s="41"/>
      <c r="L6607" s="42"/>
      <c r="M6607" s="43"/>
    </row>
    <row r="6608" spans="1:13" ht="12.75" customHeight="1">
      <c r="A6608" s="42"/>
      <c r="B6608" s="50"/>
      <c r="C6608" s="39"/>
      <c r="D6608" s="38"/>
      <c r="E6608" s="40"/>
      <c r="F6608" s="41"/>
      <c r="G6608" s="41"/>
      <c r="H6608" s="41"/>
      <c r="I6608" s="41"/>
      <c r="J6608" s="41"/>
      <c r="K6608" s="41"/>
      <c r="L6608" s="42"/>
      <c r="M6608" s="43"/>
    </row>
    <row r="6609" spans="1:13" ht="12.75" customHeight="1">
      <c r="A6609" s="42"/>
      <c r="B6609" s="50"/>
      <c r="C6609" s="39"/>
      <c r="D6609" s="38"/>
      <c r="E6609" s="40"/>
      <c r="F6609" s="41"/>
      <c r="G6609" s="41"/>
      <c r="H6609" s="41"/>
      <c r="I6609" s="41"/>
      <c r="J6609" s="41"/>
      <c r="K6609" s="41"/>
      <c r="L6609" s="42"/>
      <c r="M6609" s="43"/>
    </row>
    <row r="6610" spans="1:13" ht="12.75" customHeight="1">
      <c r="A6610" s="42"/>
      <c r="B6610" s="50"/>
      <c r="C6610" s="39"/>
      <c r="D6610" s="38"/>
      <c r="E6610" s="40"/>
      <c r="F6610" s="41"/>
      <c r="G6610" s="41"/>
      <c r="H6610" s="41"/>
      <c r="I6610" s="41"/>
      <c r="J6610" s="41"/>
      <c r="K6610" s="41"/>
      <c r="L6610" s="42"/>
      <c r="M6610" s="43"/>
    </row>
    <row r="6611" spans="1:13" ht="12.75" customHeight="1">
      <c r="A6611" s="42"/>
      <c r="B6611" s="50"/>
      <c r="C6611" s="39"/>
      <c r="D6611" s="38"/>
      <c r="E6611" s="40"/>
      <c r="F6611" s="41"/>
      <c r="G6611" s="41"/>
      <c r="H6611" s="41"/>
      <c r="I6611" s="41"/>
      <c r="J6611" s="41"/>
      <c r="K6611" s="41"/>
      <c r="L6611" s="42"/>
      <c r="M6611" s="43"/>
    </row>
    <row r="6612" spans="1:13" ht="12.75" customHeight="1">
      <c r="A6612" s="42"/>
      <c r="B6612" s="50"/>
      <c r="C6612" s="39"/>
      <c r="D6612" s="38"/>
      <c r="E6612" s="40"/>
      <c r="F6612" s="41"/>
      <c r="G6612" s="41"/>
      <c r="H6612" s="41"/>
      <c r="I6612" s="41"/>
      <c r="J6612" s="41"/>
      <c r="K6612" s="41"/>
      <c r="L6612" s="42"/>
      <c r="M6612" s="43"/>
    </row>
    <row r="6613" spans="1:13" ht="12.75" customHeight="1">
      <c r="A6613" s="42"/>
      <c r="B6613" s="50"/>
      <c r="C6613" s="39"/>
      <c r="D6613" s="38"/>
      <c r="E6613" s="40"/>
      <c r="F6613" s="41"/>
      <c r="G6613" s="41"/>
      <c r="H6613" s="41"/>
      <c r="I6613" s="41"/>
      <c r="J6613" s="41"/>
      <c r="K6613" s="41"/>
      <c r="L6613" s="42"/>
      <c r="M6613" s="43"/>
    </row>
    <row r="6614" spans="1:13" ht="12.75" customHeight="1">
      <c r="A6614" s="42"/>
      <c r="B6614" s="50"/>
      <c r="C6614" s="39"/>
      <c r="D6614" s="38"/>
      <c r="E6614" s="40"/>
      <c r="F6614" s="41"/>
      <c r="G6614" s="41"/>
      <c r="H6614" s="41"/>
      <c r="I6614" s="41"/>
      <c r="J6614" s="41"/>
      <c r="K6614" s="41"/>
      <c r="L6614" s="42"/>
      <c r="M6614" s="43"/>
    </row>
    <row r="6615" spans="1:13" ht="12.75" customHeight="1">
      <c r="A6615" s="42"/>
      <c r="B6615" s="50"/>
      <c r="C6615" s="39"/>
      <c r="D6615" s="38"/>
      <c r="E6615" s="40"/>
      <c r="F6615" s="41"/>
      <c r="G6615" s="41"/>
      <c r="H6615" s="41"/>
      <c r="I6615" s="41"/>
      <c r="J6615" s="41"/>
      <c r="K6615" s="41"/>
      <c r="L6615" s="42"/>
      <c r="M6615" s="43"/>
    </row>
    <row r="6616" spans="1:13" ht="12.75" customHeight="1">
      <c r="A6616" s="42"/>
      <c r="B6616" s="50"/>
      <c r="C6616" s="39"/>
      <c r="D6616" s="38"/>
      <c r="E6616" s="40"/>
      <c r="F6616" s="41"/>
      <c r="G6616" s="41"/>
      <c r="H6616" s="41"/>
      <c r="I6616" s="41"/>
      <c r="J6616" s="41"/>
      <c r="K6616" s="41"/>
      <c r="L6616" s="42"/>
      <c r="M6616" s="43"/>
    </row>
    <row r="6617" spans="1:13" ht="12.75" customHeight="1">
      <c r="A6617" s="42"/>
      <c r="B6617" s="50"/>
      <c r="C6617" s="39"/>
      <c r="D6617" s="38"/>
      <c r="E6617" s="40"/>
      <c r="F6617" s="41"/>
      <c r="G6617" s="41"/>
      <c r="H6617" s="41"/>
      <c r="I6617" s="41"/>
      <c r="J6617" s="41"/>
      <c r="K6617" s="41"/>
      <c r="L6617" s="42"/>
      <c r="M6617" s="43"/>
    </row>
    <row r="6618" spans="1:13" ht="12.75" customHeight="1">
      <c r="A6618" s="42"/>
      <c r="B6618" s="50"/>
      <c r="C6618" s="39"/>
      <c r="D6618" s="38"/>
      <c r="E6618" s="40"/>
      <c r="F6618" s="41"/>
      <c r="G6618" s="41"/>
      <c r="H6618" s="41"/>
      <c r="I6618" s="41"/>
      <c r="J6618" s="41"/>
      <c r="K6618" s="41"/>
      <c r="L6618" s="42"/>
      <c r="M6618" s="43"/>
    </row>
    <row r="6619" spans="1:13" ht="12.75" customHeight="1">
      <c r="A6619" s="42"/>
      <c r="B6619" s="50"/>
      <c r="C6619" s="39"/>
      <c r="D6619" s="38"/>
      <c r="E6619" s="40"/>
      <c r="F6619" s="41"/>
      <c r="G6619" s="41"/>
      <c r="H6619" s="41"/>
      <c r="I6619" s="41"/>
      <c r="J6619" s="41"/>
      <c r="K6619" s="41"/>
      <c r="L6619" s="42"/>
      <c r="M6619" s="43"/>
    </row>
    <row r="6620" spans="1:13" ht="12.75" customHeight="1">
      <c r="A6620" s="42"/>
      <c r="B6620" s="50"/>
      <c r="C6620" s="39"/>
      <c r="D6620" s="38"/>
      <c r="E6620" s="40"/>
      <c r="F6620" s="41"/>
      <c r="G6620" s="41"/>
      <c r="H6620" s="41"/>
      <c r="I6620" s="41"/>
      <c r="J6620" s="41"/>
      <c r="K6620" s="41"/>
      <c r="L6620" s="42"/>
      <c r="M6620" s="43"/>
    </row>
    <row r="6621" spans="1:13" ht="12.75" customHeight="1">
      <c r="A6621" s="42"/>
      <c r="B6621" s="50"/>
      <c r="C6621" s="39"/>
      <c r="D6621" s="38"/>
      <c r="E6621" s="40"/>
      <c r="F6621" s="41"/>
      <c r="G6621" s="41"/>
      <c r="H6621" s="41"/>
      <c r="I6621" s="41"/>
      <c r="J6621" s="41"/>
      <c r="K6621" s="41"/>
      <c r="L6621" s="42"/>
      <c r="M6621" s="43"/>
    </row>
    <row r="6622" spans="1:13" ht="12.75" customHeight="1">
      <c r="A6622" s="42"/>
      <c r="B6622" s="50"/>
      <c r="C6622" s="39"/>
      <c r="D6622" s="38"/>
      <c r="E6622" s="40"/>
      <c r="F6622" s="41"/>
      <c r="G6622" s="41"/>
      <c r="H6622" s="41"/>
      <c r="I6622" s="41"/>
      <c r="J6622" s="41"/>
      <c r="K6622" s="41"/>
      <c r="L6622" s="42"/>
      <c r="M6622" s="43"/>
    </row>
    <row r="6623" spans="1:13" ht="12.75" customHeight="1">
      <c r="A6623" s="42"/>
      <c r="B6623" s="50"/>
      <c r="C6623" s="39"/>
      <c r="D6623" s="38"/>
      <c r="E6623" s="49"/>
      <c r="F6623" s="41"/>
      <c r="G6623" s="41"/>
      <c r="H6623" s="41"/>
      <c r="I6623" s="41"/>
      <c r="J6623" s="41"/>
      <c r="K6623" s="41"/>
      <c r="L6623" s="42"/>
      <c r="M6623" s="43"/>
    </row>
    <row r="6624" spans="1:13" ht="12.75" customHeight="1">
      <c r="A6624" s="42"/>
      <c r="B6624" s="50"/>
      <c r="C6624" s="39"/>
      <c r="D6624" s="38"/>
      <c r="E6624" s="40"/>
      <c r="F6624" s="41"/>
      <c r="G6624" s="41"/>
      <c r="H6624" s="41"/>
      <c r="I6624" s="41"/>
      <c r="J6624" s="41"/>
      <c r="K6624" s="41"/>
      <c r="L6624" s="42"/>
      <c r="M6624" s="43"/>
    </row>
    <row r="6625" spans="1:13" ht="12.75" customHeight="1">
      <c r="A6625" s="42"/>
      <c r="B6625" s="50"/>
      <c r="C6625" s="39"/>
      <c r="D6625" s="38"/>
      <c r="E6625" s="40"/>
      <c r="F6625" s="41"/>
      <c r="G6625" s="41"/>
      <c r="H6625" s="41"/>
      <c r="I6625" s="41"/>
      <c r="J6625" s="41"/>
      <c r="K6625" s="41"/>
      <c r="L6625" s="42"/>
      <c r="M6625" s="43"/>
    </row>
    <row r="6626" spans="1:13" ht="12.75" customHeight="1">
      <c r="A6626" s="42"/>
      <c r="B6626" s="50"/>
      <c r="C6626" s="39"/>
      <c r="D6626" s="38"/>
      <c r="E6626" s="40"/>
      <c r="F6626" s="41"/>
      <c r="G6626" s="41"/>
      <c r="H6626" s="41"/>
      <c r="I6626" s="41"/>
      <c r="J6626" s="41"/>
      <c r="K6626" s="41"/>
      <c r="L6626" s="42"/>
      <c r="M6626" s="43"/>
    </row>
    <row r="6627" spans="1:13" ht="12.75" customHeight="1">
      <c r="A6627" s="42"/>
      <c r="B6627" s="50"/>
      <c r="C6627" s="39"/>
      <c r="D6627" s="38"/>
      <c r="E6627" s="40"/>
      <c r="F6627" s="41"/>
      <c r="G6627" s="41"/>
      <c r="H6627" s="41"/>
      <c r="I6627" s="41"/>
      <c r="J6627" s="41"/>
      <c r="K6627" s="41"/>
      <c r="L6627" s="42"/>
      <c r="M6627" s="43"/>
    </row>
    <row r="6628" spans="1:13" ht="12.75" customHeight="1">
      <c r="A6628" s="42"/>
      <c r="B6628" s="50"/>
      <c r="C6628" s="39"/>
      <c r="D6628" s="38"/>
      <c r="E6628" s="40"/>
      <c r="F6628" s="41"/>
      <c r="G6628" s="41"/>
      <c r="H6628" s="41"/>
      <c r="I6628" s="41"/>
      <c r="J6628" s="41"/>
      <c r="K6628" s="41"/>
      <c r="L6628" s="42"/>
      <c r="M6628" s="43"/>
    </row>
    <row r="6629" spans="1:13" ht="12.75" customHeight="1">
      <c r="A6629" s="42"/>
      <c r="B6629" s="50"/>
      <c r="C6629" s="39"/>
      <c r="D6629" s="38"/>
      <c r="E6629" s="40"/>
      <c r="F6629" s="41"/>
      <c r="G6629" s="41"/>
      <c r="H6629" s="41"/>
      <c r="I6629" s="41"/>
      <c r="J6629" s="41"/>
      <c r="K6629" s="41"/>
      <c r="L6629" s="42"/>
      <c r="M6629" s="43"/>
    </row>
    <row r="6630" spans="1:13" ht="12.75" customHeight="1">
      <c r="A6630" s="42"/>
      <c r="B6630" s="50"/>
      <c r="C6630" s="39"/>
      <c r="D6630" s="38"/>
      <c r="E6630" s="40"/>
      <c r="F6630" s="41"/>
      <c r="G6630" s="41"/>
      <c r="H6630" s="41"/>
      <c r="I6630" s="41"/>
      <c r="J6630" s="41"/>
      <c r="K6630" s="41"/>
      <c r="L6630" s="42"/>
      <c r="M6630" s="43"/>
    </row>
    <row r="6631" spans="1:13" ht="12.75" customHeight="1">
      <c r="A6631" s="42"/>
      <c r="B6631" s="50"/>
      <c r="C6631" s="39"/>
      <c r="D6631" s="38"/>
      <c r="E6631" s="40"/>
      <c r="F6631" s="41"/>
      <c r="G6631" s="41"/>
      <c r="H6631" s="41"/>
      <c r="I6631" s="41"/>
      <c r="J6631" s="41"/>
      <c r="K6631" s="41"/>
      <c r="L6631" s="42"/>
      <c r="M6631" s="43"/>
    </row>
    <row r="6632" spans="1:13" ht="12.75" customHeight="1">
      <c r="A6632" s="42"/>
      <c r="B6632" s="50"/>
      <c r="C6632" s="39"/>
      <c r="D6632" s="38"/>
      <c r="E6632" s="40"/>
      <c r="F6632" s="41"/>
      <c r="G6632" s="41"/>
      <c r="H6632" s="41"/>
      <c r="I6632" s="41"/>
      <c r="J6632" s="41"/>
      <c r="K6632" s="41"/>
      <c r="L6632" s="42"/>
      <c r="M6632" s="43"/>
    </row>
    <row r="6633" spans="1:13" ht="12.75" customHeight="1">
      <c r="A6633" s="42"/>
      <c r="B6633" s="50"/>
      <c r="C6633" s="39"/>
      <c r="D6633" s="38"/>
      <c r="E6633" s="40"/>
      <c r="F6633" s="41"/>
      <c r="G6633" s="41"/>
      <c r="H6633" s="41"/>
      <c r="I6633" s="41"/>
      <c r="J6633" s="41"/>
      <c r="K6633" s="41"/>
      <c r="L6633" s="42"/>
      <c r="M6633" s="43"/>
    </row>
    <row r="6634" spans="1:13" ht="12.75" customHeight="1">
      <c r="A6634" s="42"/>
      <c r="B6634" s="50"/>
      <c r="C6634" s="39"/>
      <c r="D6634" s="38"/>
      <c r="E6634" s="40"/>
      <c r="F6634" s="41"/>
      <c r="G6634" s="41"/>
      <c r="H6634" s="41"/>
      <c r="I6634" s="41"/>
      <c r="J6634" s="41"/>
      <c r="K6634" s="41"/>
      <c r="L6634" s="42"/>
      <c r="M6634" s="43"/>
    </row>
    <row r="6635" spans="1:13" ht="12.75" customHeight="1">
      <c r="A6635" s="42"/>
      <c r="B6635" s="50"/>
      <c r="C6635" s="39"/>
      <c r="D6635" s="38"/>
      <c r="E6635" s="40"/>
      <c r="F6635" s="41"/>
      <c r="G6635" s="41"/>
      <c r="H6635" s="41"/>
      <c r="I6635" s="41"/>
      <c r="J6635" s="41"/>
      <c r="K6635" s="41"/>
      <c r="L6635" s="42"/>
      <c r="M6635" s="43"/>
    </row>
    <row r="6636" spans="1:13" ht="12.75" customHeight="1">
      <c r="A6636" s="42"/>
      <c r="B6636" s="50"/>
      <c r="C6636" s="39"/>
      <c r="D6636" s="38"/>
      <c r="E6636" s="40"/>
      <c r="F6636" s="41"/>
      <c r="G6636" s="41"/>
      <c r="H6636" s="41"/>
      <c r="I6636" s="41"/>
      <c r="J6636" s="41"/>
      <c r="K6636" s="41"/>
      <c r="L6636" s="42"/>
      <c r="M6636" s="43"/>
    </row>
    <row r="6637" spans="1:13" ht="12.75" customHeight="1">
      <c r="A6637" s="42"/>
      <c r="B6637" s="50"/>
      <c r="C6637" s="39"/>
      <c r="D6637" s="38"/>
      <c r="E6637" s="40"/>
      <c r="F6637" s="41"/>
      <c r="G6637" s="41"/>
      <c r="H6637" s="41"/>
      <c r="I6637" s="41"/>
      <c r="J6637" s="41"/>
      <c r="K6637" s="41"/>
      <c r="L6637" s="42"/>
      <c r="M6637" s="43"/>
    </row>
    <row r="6638" spans="1:13" ht="12.75" customHeight="1">
      <c r="A6638" s="42"/>
      <c r="B6638" s="50"/>
      <c r="C6638" s="39"/>
      <c r="D6638" s="38"/>
      <c r="E6638" s="40"/>
      <c r="F6638" s="41"/>
      <c r="G6638" s="41"/>
      <c r="H6638" s="41"/>
      <c r="I6638" s="41"/>
      <c r="J6638" s="41"/>
      <c r="K6638" s="41"/>
      <c r="L6638" s="42"/>
      <c r="M6638" s="43"/>
    </row>
    <row r="6639" spans="1:13" ht="12.75" customHeight="1">
      <c r="A6639" s="42"/>
      <c r="B6639" s="50"/>
      <c r="C6639" s="39"/>
      <c r="D6639" s="38"/>
      <c r="E6639" s="40"/>
      <c r="F6639" s="41"/>
      <c r="G6639" s="41"/>
      <c r="H6639" s="41"/>
      <c r="I6639" s="41"/>
      <c r="J6639" s="41"/>
      <c r="K6639" s="41"/>
      <c r="L6639" s="42"/>
      <c r="M6639" s="43"/>
    </row>
    <row r="6640" spans="1:13" ht="12.75" customHeight="1">
      <c r="A6640" s="42"/>
      <c r="B6640" s="50"/>
      <c r="C6640" s="39"/>
      <c r="D6640" s="38"/>
      <c r="E6640" s="40"/>
      <c r="F6640" s="41"/>
      <c r="G6640" s="41"/>
      <c r="H6640" s="41"/>
      <c r="I6640" s="41"/>
      <c r="J6640" s="41"/>
      <c r="K6640" s="41"/>
      <c r="L6640" s="42"/>
      <c r="M6640" s="43"/>
    </row>
    <row r="6641" spans="1:13" ht="12.75" customHeight="1">
      <c r="A6641" s="42"/>
      <c r="B6641" s="50"/>
      <c r="C6641" s="39"/>
      <c r="D6641" s="38"/>
      <c r="E6641" s="40"/>
      <c r="F6641" s="41"/>
      <c r="G6641" s="41"/>
      <c r="H6641" s="41"/>
      <c r="I6641" s="41"/>
      <c r="J6641" s="41"/>
      <c r="K6641" s="41"/>
      <c r="L6641" s="42"/>
      <c r="M6641" s="43"/>
    </row>
    <row r="6642" spans="1:13" ht="12.75" customHeight="1">
      <c r="A6642" s="42"/>
      <c r="B6642" s="50"/>
      <c r="C6642" s="39"/>
      <c r="D6642" s="38"/>
      <c r="E6642" s="40"/>
      <c r="F6642" s="41"/>
      <c r="G6642" s="41"/>
      <c r="H6642" s="41"/>
      <c r="I6642" s="41"/>
      <c r="J6642" s="41"/>
      <c r="K6642" s="41"/>
      <c r="L6642" s="42"/>
      <c r="M6642" s="43"/>
    </row>
    <row r="6643" spans="1:13" ht="12.75" customHeight="1">
      <c r="A6643" s="42"/>
      <c r="B6643" s="50"/>
      <c r="C6643" s="39"/>
      <c r="D6643" s="38"/>
      <c r="E6643" s="40"/>
      <c r="F6643" s="41"/>
      <c r="G6643" s="41"/>
      <c r="H6643" s="41"/>
      <c r="I6643" s="41"/>
      <c r="J6643" s="41"/>
      <c r="K6643" s="41"/>
      <c r="L6643" s="42"/>
      <c r="M6643" s="43"/>
    </row>
    <row r="6644" spans="1:13" ht="12.75" customHeight="1">
      <c r="A6644" s="42"/>
      <c r="B6644" s="50"/>
      <c r="C6644" s="39"/>
      <c r="D6644" s="38"/>
      <c r="E6644" s="49"/>
      <c r="F6644" s="41"/>
      <c r="G6644" s="41"/>
      <c r="H6644" s="41"/>
      <c r="I6644" s="41"/>
      <c r="J6644" s="41"/>
      <c r="K6644" s="41"/>
      <c r="L6644" s="42"/>
      <c r="M6644" s="43"/>
    </row>
    <row r="6645" spans="1:13" ht="12.75" customHeight="1">
      <c r="A6645" s="42"/>
      <c r="B6645" s="50"/>
      <c r="C6645" s="39"/>
      <c r="D6645" s="38"/>
      <c r="E6645" s="40"/>
      <c r="F6645" s="41"/>
      <c r="G6645" s="41"/>
      <c r="H6645" s="41"/>
      <c r="I6645" s="41"/>
      <c r="J6645" s="41"/>
      <c r="K6645" s="41"/>
      <c r="L6645" s="42"/>
      <c r="M6645" s="43"/>
    </row>
    <row r="6646" spans="1:13" ht="12.75" customHeight="1">
      <c r="A6646" s="42"/>
      <c r="B6646" s="50"/>
      <c r="C6646" s="39"/>
      <c r="D6646" s="38"/>
      <c r="E6646" s="40"/>
      <c r="F6646" s="41"/>
      <c r="G6646" s="41"/>
      <c r="H6646" s="41"/>
      <c r="I6646" s="41"/>
      <c r="J6646" s="41"/>
      <c r="K6646" s="41"/>
      <c r="L6646" s="42"/>
      <c r="M6646" s="43"/>
    </row>
    <row r="6647" spans="1:13" ht="12.75" customHeight="1">
      <c r="A6647" s="42"/>
      <c r="B6647" s="50"/>
      <c r="C6647" s="39"/>
      <c r="D6647" s="38"/>
      <c r="E6647" s="40"/>
      <c r="F6647" s="41"/>
      <c r="G6647" s="41"/>
      <c r="H6647" s="41"/>
      <c r="I6647" s="41"/>
      <c r="J6647" s="41"/>
      <c r="K6647" s="41"/>
      <c r="L6647" s="42"/>
      <c r="M6647" s="43"/>
    </row>
    <row r="6648" spans="1:13" ht="12.75" customHeight="1">
      <c r="A6648" s="42"/>
      <c r="B6648" s="50"/>
      <c r="C6648" s="39"/>
      <c r="D6648" s="38"/>
      <c r="E6648" s="40"/>
      <c r="F6648" s="41"/>
      <c r="G6648" s="41"/>
      <c r="H6648" s="41"/>
      <c r="I6648" s="41"/>
      <c r="J6648" s="41"/>
      <c r="K6648" s="41"/>
      <c r="L6648" s="42"/>
      <c r="M6648" s="43"/>
    </row>
    <row r="6649" spans="1:13" ht="12.75" customHeight="1">
      <c r="A6649" s="42"/>
      <c r="B6649" s="50"/>
      <c r="C6649" s="39"/>
      <c r="D6649" s="38"/>
      <c r="E6649" s="40"/>
      <c r="F6649" s="41"/>
      <c r="G6649" s="41"/>
      <c r="H6649" s="41"/>
      <c r="I6649" s="41"/>
      <c r="J6649" s="41"/>
      <c r="K6649" s="41"/>
      <c r="L6649" s="42"/>
      <c r="M6649" s="43"/>
    </row>
    <row r="6650" spans="1:13" ht="12.75" customHeight="1">
      <c r="A6650" s="42"/>
      <c r="B6650" s="50"/>
      <c r="C6650" s="39"/>
      <c r="D6650" s="38"/>
      <c r="E6650" s="40"/>
      <c r="F6650" s="41"/>
      <c r="G6650" s="41"/>
      <c r="H6650" s="41"/>
      <c r="I6650" s="41"/>
      <c r="J6650" s="41"/>
      <c r="K6650" s="41"/>
      <c r="L6650" s="42"/>
      <c r="M6650" s="43"/>
    </row>
    <row r="6651" spans="1:13" ht="12.75" customHeight="1">
      <c r="A6651" s="42"/>
      <c r="B6651" s="50"/>
      <c r="C6651" s="39"/>
      <c r="D6651" s="38"/>
      <c r="E6651" s="40"/>
      <c r="F6651" s="41"/>
      <c r="G6651" s="41"/>
      <c r="H6651" s="41"/>
      <c r="I6651" s="41"/>
      <c r="J6651" s="41"/>
      <c r="K6651" s="41"/>
      <c r="L6651" s="42"/>
      <c r="M6651" s="43"/>
    </row>
    <row r="6652" spans="1:13" ht="12.75" customHeight="1">
      <c r="A6652" s="42"/>
      <c r="B6652" s="50"/>
      <c r="C6652" s="39"/>
      <c r="D6652" s="38"/>
      <c r="E6652" s="40"/>
      <c r="F6652" s="41"/>
      <c r="G6652" s="41"/>
      <c r="H6652" s="41"/>
      <c r="I6652" s="41"/>
      <c r="J6652" s="41"/>
      <c r="K6652" s="41"/>
      <c r="L6652" s="42"/>
      <c r="M6652" s="43"/>
    </row>
    <row r="6653" spans="1:13" ht="12.75" customHeight="1">
      <c r="A6653" s="42"/>
      <c r="B6653" s="50"/>
      <c r="C6653" s="39"/>
      <c r="D6653" s="38"/>
      <c r="E6653" s="40"/>
      <c r="F6653" s="41"/>
      <c r="G6653" s="41"/>
      <c r="H6653" s="41"/>
      <c r="I6653" s="41"/>
      <c r="J6653" s="41"/>
      <c r="K6653" s="41"/>
      <c r="L6653" s="42"/>
      <c r="M6653" s="43"/>
    </row>
    <row r="6654" spans="1:13" ht="12.75" customHeight="1">
      <c r="A6654" s="42"/>
      <c r="B6654" s="50"/>
      <c r="C6654" s="39"/>
      <c r="D6654" s="38"/>
      <c r="E6654" s="40"/>
      <c r="F6654" s="41"/>
      <c r="G6654" s="41"/>
      <c r="H6654" s="41"/>
      <c r="I6654" s="41"/>
      <c r="J6654" s="41"/>
      <c r="K6654" s="41"/>
      <c r="L6654" s="42"/>
      <c r="M6654" s="43"/>
    </row>
    <row r="6655" spans="1:13" ht="12.75" customHeight="1">
      <c r="A6655" s="42"/>
      <c r="B6655" s="50"/>
      <c r="C6655" s="39"/>
      <c r="D6655" s="38"/>
      <c r="E6655" s="40"/>
      <c r="F6655" s="41"/>
      <c r="G6655" s="41"/>
      <c r="H6655" s="41"/>
      <c r="I6655" s="41"/>
      <c r="J6655" s="41"/>
      <c r="K6655" s="41"/>
      <c r="L6655" s="42"/>
      <c r="M6655" s="43"/>
    </row>
    <row r="6656" spans="1:13" ht="12.75" customHeight="1">
      <c r="A6656" s="42"/>
      <c r="B6656" s="50"/>
      <c r="C6656" s="39"/>
      <c r="D6656" s="38"/>
      <c r="E6656" s="40"/>
      <c r="F6656" s="41"/>
      <c r="G6656" s="41"/>
      <c r="H6656" s="41"/>
      <c r="I6656" s="41"/>
      <c r="J6656" s="41"/>
      <c r="K6656" s="41"/>
      <c r="L6656" s="42"/>
      <c r="M6656" s="43"/>
    </row>
    <row r="6657" spans="1:13" ht="12.75" customHeight="1">
      <c r="A6657" s="42"/>
      <c r="B6657" s="50"/>
      <c r="C6657" s="39"/>
      <c r="D6657" s="38"/>
      <c r="E6657" s="40"/>
      <c r="F6657" s="41"/>
      <c r="G6657" s="41"/>
      <c r="H6657" s="41"/>
      <c r="I6657" s="41"/>
      <c r="J6657" s="41"/>
      <c r="K6657" s="41"/>
      <c r="L6657" s="42"/>
      <c r="M6657" s="43"/>
    </row>
    <row r="6658" spans="1:13" ht="12.75" customHeight="1">
      <c r="A6658" s="42"/>
      <c r="B6658" s="50"/>
      <c r="C6658" s="39"/>
      <c r="D6658" s="38"/>
      <c r="E6658" s="40"/>
      <c r="F6658" s="41"/>
      <c r="G6658" s="41"/>
      <c r="H6658" s="41"/>
      <c r="I6658" s="41"/>
      <c r="J6658" s="41"/>
      <c r="K6658" s="41"/>
      <c r="L6658" s="42"/>
      <c r="M6658" s="43"/>
    </row>
    <row r="6659" spans="1:13" ht="12.75" customHeight="1">
      <c r="A6659" s="42"/>
      <c r="B6659" s="50"/>
      <c r="C6659" s="39"/>
      <c r="D6659" s="38"/>
      <c r="E6659" s="40"/>
      <c r="F6659" s="41"/>
      <c r="G6659" s="41"/>
      <c r="H6659" s="41"/>
      <c r="I6659" s="41"/>
      <c r="J6659" s="41"/>
      <c r="K6659" s="41"/>
      <c r="L6659" s="42"/>
      <c r="M6659" s="43"/>
    </row>
    <row r="6660" spans="1:13" ht="12.75" customHeight="1">
      <c r="A6660" s="42"/>
      <c r="B6660" s="50"/>
      <c r="C6660" s="39"/>
      <c r="D6660" s="38"/>
      <c r="E6660" s="40"/>
      <c r="F6660" s="41"/>
      <c r="G6660" s="41"/>
      <c r="H6660" s="41"/>
      <c r="I6660" s="41"/>
      <c r="J6660" s="41"/>
      <c r="K6660" s="41"/>
      <c r="L6660" s="42"/>
      <c r="M6660" s="43"/>
    </row>
    <row r="6661" spans="1:13" ht="12.75" customHeight="1">
      <c r="A6661" s="42"/>
      <c r="B6661" s="50"/>
      <c r="C6661" s="39"/>
      <c r="D6661" s="38"/>
      <c r="E6661" s="40"/>
      <c r="F6661" s="41"/>
      <c r="G6661" s="41"/>
      <c r="H6661" s="41"/>
      <c r="I6661" s="41"/>
      <c r="J6661" s="41"/>
      <c r="K6661" s="41"/>
      <c r="L6661" s="42"/>
      <c r="M6661" s="43"/>
    </row>
    <row r="6662" spans="1:13" ht="12.75" customHeight="1">
      <c r="A6662" s="42"/>
      <c r="B6662" s="50"/>
      <c r="C6662" s="39"/>
      <c r="D6662" s="38"/>
      <c r="E6662" s="40"/>
      <c r="F6662" s="41"/>
      <c r="G6662" s="41"/>
      <c r="H6662" s="41"/>
      <c r="I6662" s="41"/>
      <c r="J6662" s="41"/>
      <c r="K6662" s="41"/>
      <c r="L6662" s="42"/>
      <c r="M6662" s="43"/>
    </row>
    <row r="6663" spans="1:13" ht="12.75" customHeight="1">
      <c r="A6663" s="42"/>
      <c r="B6663" s="50"/>
      <c r="C6663" s="39"/>
      <c r="D6663" s="38"/>
      <c r="E6663" s="40"/>
      <c r="F6663" s="41"/>
      <c r="G6663" s="41"/>
      <c r="H6663" s="41"/>
      <c r="I6663" s="41"/>
      <c r="J6663" s="41"/>
      <c r="K6663" s="41"/>
      <c r="L6663" s="42"/>
      <c r="M6663" s="43"/>
    </row>
    <row r="6664" spans="1:13" ht="12.75" customHeight="1">
      <c r="A6664" s="42"/>
      <c r="B6664" s="50"/>
      <c r="C6664" s="39"/>
      <c r="D6664" s="38"/>
      <c r="E6664" s="40"/>
      <c r="F6664" s="41"/>
      <c r="G6664" s="41"/>
      <c r="H6664" s="41"/>
      <c r="I6664" s="41"/>
      <c r="J6664" s="41"/>
      <c r="K6664" s="41"/>
      <c r="L6664" s="42"/>
      <c r="M6664" s="43"/>
    </row>
    <row r="6665" spans="1:13" ht="12.75" customHeight="1">
      <c r="A6665" s="42"/>
      <c r="B6665" s="50"/>
      <c r="C6665" s="39"/>
      <c r="D6665" s="38"/>
      <c r="E6665" s="49"/>
      <c r="F6665" s="41"/>
      <c r="G6665" s="41"/>
      <c r="H6665" s="41"/>
      <c r="I6665" s="41"/>
      <c r="J6665" s="41"/>
      <c r="K6665" s="41"/>
      <c r="L6665" s="42"/>
      <c r="M6665" s="43"/>
    </row>
    <row r="6666" spans="1:13" ht="12.75" customHeight="1">
      <c r="A6666" s="42"/>
      <c r="B6666" s="50"/>
      <c r="C6666" s="39"/>
      <c r="D6666" s="38"/>
      <c r="E6666" s="40"/>
      <c r="F6666" s="41"/>
      <c r="G6666" s="41"/>
      <c r="H6666" s="41"/>
      <c r="I6666" s="41"/>
      <c r="J6666" s="41"/>
      <c r="K6666" s="41"/>
      <c r="L6666" s="42"/>
      <c r="M6666" s="43"/>
    </row>
    <row r="6667" spans="1:13" ht="12.75" customHeight="1">
      <c r="A6667" s="42"/>
      <c r="B6667" s="50"/>
      <c r="C6667" s="39"/>
      <c r="D6667" s="38"/>
      <c r="E6667" s="40"/>
      <c r="F6667" s="41"/>
      <c r="G6667" s="41"/>
      <c r="H6667" s="41"/>
      <c r="I6667" s="41"/>
      <c r="J6667" s="41"/>
      <c r="K6667" s="41"/>
      <c r="L6667" s="42"/>
      <c r="M6667" s="43"/>
    </row>
    <row r="6668" spans="1:13" ht="12.75" customHeight="1">
      <c r="A6668" s="42"/>
      <c r="B6668" s="50"/>
      <c r="C6668" s="39"/>
      <c r="D6668" s="38"/>
      <c r="E6668" s="40"/>
      <c r="F6668" s="41"/>
      <c r="G6668" s="41"/>
      <c r="H6668" s="41"/>
      <c r="I6668" s="41"/>
      <c r="J6668" s="41"/>
      <c r="K6668" s="41"/>
      <c r="L6668" s="42"/>
      <c r="M6668" s="43"/>
    </row>
    <row r="6669" spans="1:13" ht="12.75" customHeight="1">
      <c r="A6669" s="42"/>
      <c r="B6669" s="50"/>
      <c r="C6669" s="39"/>
      <c r="D6669" s="38"/>
      <c r="E6669" s="40"/>
      <c r="F6669" s="41"/>
      <c r="G6669" s="41"/>
      <c r="H6669" s="41"/>
      <c r="I6669" s="41"/>
      <c r="J6669" s="41"/>
      <c r="K6669" s="41"/>
      <c r="L6669" s="42"/>
      <c r="M6669" s="43"/>
    </row>
    <row r="6670" spans="1:13" ht="12.75" customHeight="1">
      <c r="A6670" s="42"/>
      <c r="B6670" s="50"/>
      <c r="C6670" s="39"/>
      <c r="D6670" s="38"/>
      <c r="E6670" s="40"/>
      <c r="F6670" s="41"/>
      <c r="G6670" s="41"/>
      <c r="H6670" s="41"/>
      <c r="I6670" s="41"/>
      <c r="J6670" s="41"/>
      <c r="K6670" s="41"/>
      <c r="L6670" s="42"/>
      <c r="M6670" s="43"/>
    </row>
    <row r="6671" spans="1:13" ht="12.75" customHeight="1">
      <c r="A6671" s="42"/>
      <c r="B6671" s="50"/>
      <c r="C6671" s="39"/>
      <c r="D6671" s="38"/>
      <c r="E6671" s="40"/>
      <c r="F6671" s="41"/>
      <c r="G6671" s="41"/>
      <c r="H6671" s="41"/>
      <c r="I6671" s="41"/>
      <c r="J6671" s="41"/>
      <c r="K6671" s="41"/>
      <c r="L6671" s="42"/>
      <c r="M6671" s="43"/>
    </row>
    <row r="6672" spans="1:13" ht="12.75" customHeight="1">
      <c r="A6672" s="42"/>
      <c r="B6672" s="50"/>
      <c r="C6672" s="39"/>
      <c r="D6672" s="38"/>
      <c r="E6672" s="40"/>
      <c r="F6672" s="41"/>
      <c r="G6672" s="41"/>
      <c r="H6672" s="41"/>
      <c r="I6672" s="41"/>
      <c r="J6672" s="41"/>
      <c r="K6672" s="41"/>
      <c r="L6672" s="42"/>
      <c r="M6672" s="43"/>
    </row>
    <row r="6673" spans="1:13" ht="12.75" customHeight="1">
      <c r="A6673" s="42"/>
      <c r="B6673" s="50"/>
      <c r="C6673" s="39"/>
      <c r="D6673" s="38"/>
      <c r="E6673" s="40"/>
      <c r="F6673" s="41"/>
      <c r="G6673" s="41"/>
      <c r="H6673" s="41"/>
      <c r="I6673" s="41"/>
      <c r="J6673" s="41"/>
      <c r="K6673" s="41"/>
      <c r="L6673" s="42"/>
      <c r="M6673" s="43"/>
    </row>
    <row r="6674" spans="1:13" ht="12.75" customHeight="1">
      <c r="A6674" s="42"/>
      <c r="B6674" s="50"/>
      <c r="C6674" s="39"/>
      <c r="D6674" s="38"/>
      <c r="E6674" s="40"/>
      <c r="F6674" s="41"/>
      <c r="G6674" s="41"/>
      <c r="H6674" s="41"/>
      <c r="I6674" s="41"/>
      <c r="J6674" s="41"/>
      <c r="K6674" s="41"/>
      <c r="L6674" s="42"/>
      <c r="M6674" s="43"/>
    </row>
    <row r="6675" spans="1:13" ht="12.75" customHeight="1">
      <c r="A6675" s="42"/>
      <c r="B6675" s="50"/>
      <c r="C6675" s="39"/>
      <c r="D6675" s="38"/>
      <c r="E6675" s="40"/>
      <c r="F6675" s="41"/>
      <c r="G6675" s="41"/>
      <c r="H6675" s="41"/>
      <c r="I6675" s="41"/>
      <c r="J6675" s="41"/>
      <c r="K6675" s="41"/>
      <c r="L6675" s="42"/>
      <c r="M6675" s="43"/>
    </row>
    <row r="6676" spans="1:13" ht="12.75" customHeight="1">
      <c r="A6676" s="42"/>
      <c r="B6676" s="50"/>
      <c r="C6676" s="39"/>
      <c r="D6676" s="38"/>
      <c r="E6676" s="40"/>
      <c r="F6676" s="41"/>
      <c r="G6676" s="41"/>
      <c r="H6676" s="41"/>
      <c r="I6676" s="41"/>
      <c r="J6676" s="41"/>
      <c r="K6676" s="41"/>
      <c r="L6676" s="42"/>
      <c r="M6676" s="43"/>
    </row>
    <row r="6677" spans="1:13" ht="12.75" customHeight="1">
      <c r="A6677" s="42"/>
      <c r="B6677" s="50"/>
      <c r="C6677" s="39"/>
      <c r="D6677" s="38"/>
      <c r="E6677" s="40"/>
      <c r="F6677" s="41"/>
      <c r="G6677" s="41"/>
      <c r="H6677" s="41"/>
      <c r="I6677" s="41"/>
      <c r="J6677" s="41"/>
      <c r="K6677" s="41"/>
      <c r="L6677" s="42"/>
      <c r="M6677" s="43"/>
    </row>
    <row r="6678" spans="1:13" ht="12.75" customHeight="1">
      <c r="A6678" s="42"/>
      <c r="B6678" s="50"/>
      <c r="C6678" s="39"/>
      <c r="D6678" s="38"/>
      <c r="E6678" s="40"/>
      <c r="F6678" s="41"/>
      <c r="G6678" s="41"/>
      <c r="H6678" s="41"/>
      <c r="I6678" s="41"/>
      <c r="J6678" s="41"/>
      <c r="K6678" s="41"/>
      <c r="L6678" s="42"/>
      <c r="M6678" s="43"/>
    </row>
    <row r="6679" spans="1:13" ht="12.75" customHeight="1">
      <c r="A6679" s="42"/>
      <c r="B6679" s="50"/>
      <c r="C6679" s="39"/>
      <c r="D6679" s="38"/>
      <c r="E6679" s="40"/>
      <c r="F6679" s="41"/>
      <c r="G6679" s="41"/>
      <c r="H6679" s="41"/>
      <c r="I6679" s="41"/>
      <c r="J6679" s="41"/>
      <c r="K6679" s="41"/>
      <c r="L6679" s="42"/>
      <c r="M6679" s="43"/>
    </row>
    <row r="6680" spans="1:13" ht="12.75" customHeight="1">
      <c r="A6680" s="42"/>
      <c r="B6680" s="50"/>
      <c r="C6680" s="39"/>
      <c r="D6680" s="38"/>
      <c r="E6680" s="40"/>
      <c r="F6680" s="41"/>
      <c r="G6680" s="41"/>
      <c r="H6680" s="41"/>
      <c r="I6680" s="41"/>
      <c r="J6680" s="41"/>
      <c r="K6680" s="41"/>
      <c r="L6680" s="42"/>
      <c r="M6680" s="43"/>
    </row>
    <row r="6681" spans="1:13" ht="12.75" customHeight="1">
      <c r="A6681" s="42"/>
      <c r="B6681" s="50"/>
      <c r="C6681" s="39"/>
      <c r="D6681" s="38"/>
      <c r="E6681" s="40"/>
      <c r="F6681" s="41"/>
      <c r="G6681" s="41"/>
      <c r="H6681" s="41"/>
      <c r="I6681" s="41"/>
      <c r="J6681" s="41"/>
      <c r="K6681" s="41"/>
      <c r="L6681" s="42"/>
      <c r="M6681" s="43"/>
    </row>
    <row r="6682" spans="1:13" ht="12.75" customHeight="1">
      <c r="A6682" s="42"/>
      <c r="B6682" s="50"/>
      <c r="C6682" s="39"/>
      <c r="D6682" s="38"/>
      <c r="E6682" s="40"/>
      <c r="F6682" s="41"/>
      <c r="G6682" s="41"/>
      <c r="H6682" s="41"/>
      <c r="I6682" s="41"/>
      <c r="J6682" s="41"/>
      <c r="K6682" s="41"/>
      <c r="L6682" s="42"/>
      <c r="M6682" s="43"/>
    </row>
    <row r="6683" spans="1:13" ht="12.75" customHeight="1">
      <c r="A6683" s="42"/>
      <c r="B6683" s="50"/>
      <c r="C6683" s="39"/>
      <c r="D6683" s="38"/>
      <c r="E6683" s="40"/>
      <c r="F6683" s="41"/>
      <c r="G6683" s="41"/>
      <c r="H6683" s="41"/>
      <c r="I6683" s="41"/>
      <c r="J6683" s="41"/>
      <c r="K6683" s="41"/>
      <c r="L6683" s="42"/>
      <c r="M6683" s="43"/>
    </row>
    <row r="6684" spans="1:13" ht="12.75" customHeight="1">
      <c r="A6684" s="42"/>
      <c r="B6684" s="50"/>
      <c r="C6684" s="39"/>
      <c r="D6684" s="38"/>
      <c r="E6684" s="40"/>
      <c r="F6684" s="41"/>
      <c r="G6684" s="41"/>
      <c r="H6684" s="41"/>
      <c r="I6684" s="41"/>
      <c r="J6684" s="41"/>
      <c r="K6684" s="41"/>
      <c r="L6684" s="42"/>
      <c r="M6684" s="43"/>
    </row>
    <row r="6685" spans="1:13" ht="12.75" customHeight="1">
      <c r="A6685" s="42"/>
      <c r="B6685" s="50"/>
      <c r="C6685" s="39"/>
      <c r="D6685" s="38"/>
      <c r="E6685" s="40"/>
      <c r="F6685" s="41"/>
      <c r="G6685" s="41"/>
      <c r="H6685" s="41"/>
      <c r="I6685" s="41"/>
      <c r="J6685" s="41"/>
      <c r="K6685" s="41"/>
      <c r="L6685" s="42"/>
      <c r="M6685" s="43"/>
    </row>
    <row r="6686" spans="1:13" ht="12.75" customHeight="1">
      <c r="A6686" s="42"/>
      <c r="B6686" s="50"/>
      <c r="C6686" s="39"/>
      <c r="D6686" s="38"/>
      <c r="E6686" s="49"/>
      <c r="F6686" s="41"/>
      <c r="G6686" s="41"/>
      <c r="H6686" s="41"/>
      <c r="I6686" s="41"/>
      <c r="J6686" s="41"/>
      <c r="K6686" s="41"/>
      <c r="L6686" s="42"/>
      <c r="M6686" s="43"/>
    </row>
    <row r="6687" spans="1:13" ht="12.75" customHeight="1">
      <c r="A6687" s="42"/>
      <c r="B6687" s="50"/>
      <c r="C6687" s="39"/>
      <c r="D6687" s="38"/>
      <c r="E6687" s="40"/>
      <c r="F6687" s="41"/>
      <c r="G6687" s="41"/>
      <c r="H6687" s="41"/>
      <c r="I6687" s="41"/>
      <c r="J6687" s="41"/>
      <c r="K6687" s="41"/>
      <c r="L6687" s="42"/>
      <c r="M6687" s="43"/>
    </row>
    <row r="6688" spans="1:13" ht="12.75" customHeight="1">
      <c r="A6688" s="42"/>
      <c r="B6688" s="50"/>
      <c r="C6688" s="39"/>
      <c r="D6688" s="38"/>
      <c r="E6688" s="40"/>
      <c r="F6688" s="41"/>
      <c r="G6688" s="41"/>
      <c r="H6688" s="41"/>
      <c r="I6688" s="41"/>
      <c r="J6688" s="41"/>
      <c r="K6688" s="41"/>
      <c r="L6688" s="42"/>
      <c r="M6688" s="43"/>
    </row>
    <row r="6689" spans="1:13" ht="12.75" customHeight="1">
      <c r="A6689" s="42"/>
      <c r="B6689" s="50"/>
      <c r="C6689" s="39"/>
      <c r="D6689" s="38"/>
      <c r="E6689" s="40"/>
      <c r="F6689" s="41"/>
      <c r="G6689" s="41"/>
      <c r="H6689" s="41"/>
      <c r="I6689" s="41"/>
      <c r="J6689" s="41"/>
      <c r="K6689" s="41"/>
      <c r="L6689" s="42"/>
      <c r="M6689" s="43"/>
    </row>
    <row r="6690" spans="1:13" ht="12.75" customHeight="1">
      <c r="A6690" s="42"/>
      <c r="B6690" s="50"/>
      <c r="C6690" s="39"/>
      <c r="D6690" s="38"/>
      <c r="E6690" s="40"/>
      <c r="F6690" s="41"/>
      <c r="G6690" s="41"/>
      <c r="H6690" s="41"/>
      <c r="I6690" s="41"/>
      <c r="J6690" s="41"/>
      <c r="K6690" s="41"/>
      <c r="L6690" s="42"/>
      <c r="M6690" s="43"/>
    </row>
    <row r="6691" spans="1:13" ht="12.75" customHeight="1">
      <c r="A6691" s="42"/>
      <c r="B6691" s="50"/>
      <c r="C6691" s="39"/>
      <c r="D6691" s="38"/>
      <c r="E6691" s="40"/>
      <c r="F6691" s="41"/>
      <c r="G6691" s="41"/>
      <c r="H6691" s="41"/>
      <c r="I6691" s="41"/>
      <c r="J6691" s="41"/>
      <c r="K6691" s="41"/>
      <c r="L6691" s="42"/>
      <c r="M6691" s="43"/>
    </row>
    <row r="6692" spans="1:13" ht="12.75" customHeight="1">
      <c r="A6692" s="42"/>
      <c r="B6692" s="50"/>
      <c r="C6692" s="39"/>
      <c r="D6692" s="38"/>
      <c r="E6692" s="40"/>
      <c r="F6692" s="41"/>
      <c r="G6692" s="41"/>
      <c r="H6692" s="41"/>
      <c r="I6692" s="41"/>
      <c r="J6692" s="41"/>
      <c r="K6692" s="41"/>
      <c r="L6692" s="42"/>
      <c r="M6692" s="43"/>
    </row>
    <row r="6693" spans="1:13" ht="12.75" customHeight="1">
      <c r="A6693" s="42"/>
      <c r="B6693" s="50"/>
      <c r="C6693" s="39"/>
      <c r="D6693" s="38"/>
      <c r="E6693" s="40"/>
      <c r="F6693" s="41"/>
      <c r="G6693" s="41"/>
      <c r="H6693" s="41"/>
      <c r="I6693" s="41"/>
      <c r="J6693" s="41"/>
      <c r="K6693" s="41"/>
      <c r="L6693" s="42"/>
      <c r="M6693" s="43"/>
    </row>
    <row r="6694" spans="1:13" ht="12.75" customHeight="1">
      <c r="A6694" s="42"/>
      <c r="B6694" s="50"/>
      <c r="C6694" s="39"/>
      <c r="D6694" s="38"/>
      <c r="E6694" s="40"/>
      <c r="F6694" s="41"/>
      <c r="G6694" s="41"/>
      <c r="H6694" s="41"/>
      <c r="I6694" s="41"/>
      <c r="J6694" s="41"/>
      <c r="K6694" s="41"/>
      <c r="L6694" s="42"/>
      <c r="M6694" s="43"/>
    </row>
    <row r="6695" spans="1:13" ht="12.75" customHeight="1">
      <c r="A6695" s="42"/>
      <c r="B6695" s="50"/>
      <c r="C6695" s="39"/>
      <c r="D6695" s="38"/>
      <c r="E6695" s="40"/>
      <c r="F6695" s="41"/>
      <c r="G6695" s="41"/>
      <c r="H6695" s="41"/>
      <c r="I6695" s="41"/>
      <c r="J6695" s="41"/>
      <c r="K6695" s="41"/>
      <c r="L6695" s="42"/>
      <c r="M6695" s="43"/>
    </row>
    <row r="6696" spans="1:13" ht="12.75" customHeight="1">
      <c r="A6696" s="42"/>
      <c r="B6696" s="50"/>
      <c r="C6696" s="39"/>
      <c r="D6696" s="38"/>
      <c r="E6696" s="40"/>
      <c r="F6696" s="41"/>
      <c r="G6696" s="41"/>
      <c r="H6696" s="41"/>
      <c r="I6696" s="41"/>
      <c r="J6696" s="41"/>
      <c r="K6696" s="41"/>
      <c r="L6696" s="42"/>
      <c r="M6696" s="43"/>
    </row>
    <row r="6697" spans="1:13" ht="12.75" customHeight="1">
      <c r="A6697" s="42"/>
      <c r="B6697" s="50"/>
      <c r="C6697" s="39"/>
      <c r="D6697" s="38"/>
      <c r="E6697" s="40"/>
      <c r="F6697" s="41"/>
      <c r="G6697" s="41"/>
      <c r="H6697" s="41"/>
      <c r="I6697" s="41"/>
      <c r="J6697" s="41"/>
      <c r="K6697" s="41"/>
      <c r="L6697" s="42"/>
      <c r="M6697" s="43"/>
    </row>
    <row r="6698" spans="1:13" ht="12.75" customHeight="1">
      <c r="A6698" s="42"/>
      <c r="B6698" s="50"/>
      <c r="C6698" s="39"/>
      <c r="D6698" s="38"/>
      <c r="E6698" s="40"/>
      <c r="F6698" s="41"/>
      <c r="G6698" s="41"/>
      <c r="H6698" s="41"/>
      <c r="I6698" s="41"/>
      <c r="J6698" s="41"/>
      <c r="K6698" s="41"/>
      <c r="L6698" s="42"/>
      <c r="M6698" s="43"/>
    </row>
    <row r="6699" spans="1:13" ht="12.75" customHeight="1">
      <c r="A6699" s="42"/>
      <c r="B6699" s="50"/>
      <c r="C6699" s="39"/>
      <c r="D6699" s="38"/>
      <c r="E6699" s="40"/>
      <c r="F6699" s="41"/>
      <c r="G6699" s="41"/>
      <c r="H6699" s="41"/>
      <c r="I6699" s="41"/>
      <c r="J6699" s="41"/>
      <c r="K6699" s="41"/>
      <c r="L6699" s="42"/>
      <c r="M6699" s="43"/>
    </row>
    <row r="6700" spans="1:13" ht="12.75" customHeight="1">
      <c r="A6700" s="42"/>
      <c r="B6700" s="50"/>
      <c r="C6700" s="39"/>
      <c r="D6700" s="38"/>
      <c r="E6700" s="40"/>
      <c r="F6700" s="41"/>
      <c r="G6700" s="41"/>
      <c r="H6700" s="41"/>
      <c r="I6700" s="41"/>
      <c r="J6700" s="41"/>
      <c r="K6700" s="41"/>
      <c r="L6700" s="42"/>
      <c r="M6700" s="43"/>
    </row>
    <row r="6701" spans="1:13" ht="12.75" customHeight="1">
      <c r="A6701" s="42"/>
      <c r="B6701" s="50"/>
      <c r="C6701" s="39"/>
      <c r="D6701" s="38"/>
      <c r="E6701" s="40"/>
      <c r="F6701" s="41"/>
      <c r="G6701" s="41"/>
      <c r="H6701" s="41"/>
      <c r="I6701" s="41"/>
      <c r="J6701" s="41"/>
      <c r="K6701" s="41"/>
      <c r="L6701" s="42"/>
      <c r="M6701" s="43"/>
    </row>
    <row r="6702" spans="1:13" ht="12.75" customHeight="1">
      <c r="A6702" s="42"/>
      <c r="B6702" s="50"/>
      <c r="C6702" s="39"/>
      <c r="D6702" s="38"/>
      <c r="E6702" s="40"/>
      <c r="F6702" s="41"/>
      <c r="G6702" s="41"/>
      <c r="H6702" s="41"/>
      <c r="I6702" s="41"/>
      <c r="J6702" s="41"/>
      <c r="K6702" s="41"/>
      <c r="L6702" s="42"/>
      <c r="M6702" s="43"/>
    </row>
    <row r="6703" spans="1:13" ht="12.75" customHeight="1">
      <c r="A6703" s="42"/>
      <c r="B6703" s="50"/>
      <c r="C6703" s="39"/>
      <c r="D6703" s="38"/>
      <c r="E6703" s="40"/>
      <c r="F6703" s="41"/>
      <c r="G6703" s="41"/>
      <c r="H6703" s="41"/>
      <c r="I6703" s="41"/>
      <c r="J6703" s="41"/>
      <c r="K6703" s="41"/>
      <c r="L6703" s="42"/>
      <c r="M6703" s="43"/>
    </row>
    <row r="6704" spans="1:13" ht="12.75" customHeight="1">
      <c r="A6704" s="42"/>
      <c r="B6704" s="50"/>
      <c r="C6704" s="39"/>
      <c r="D6704" s="38"/>
      <c r="E6704" s="40"/>
      <c r="F6704" s="41"/>
      <c r="G6704" s="41"/>
      <c r="H6704" s="41"/>
      <c r="I6704" s="41"/>
      <c r="J6704" s="41"/>
      <c r="K6704" s="41"/>
      <c r="L6704" s="42"/>
      <c r="M6704" s="43"/>
    </row>
    <row r="6705" spans="1:13" ht="12.75" customHeight="1">
      <c r="A6705" s="42"/>
      <c r="B6705" s="50"/>
      <c r="C6705" s="39"/>
      <c r="D6705" s="38"/>
      <c r="E6705" s="40"/>
      <c r="F6705" s="41"/>
      <c r="G6705" s="41"/>
      <c r="H6705" s="41"/>
      <c r="I6705" s="41"/>
      <c r="J6705" s="41"/>
      <c r="K6705" s="41"/>
      <c r="L6705" s="42"/>
      <c r="M6705" s="43"/>
    </row>
    <row r="6706" spans="1:13" ht="12.75" customHeight="1">
      <c r="A6706" s="42"/>
      <c r="B6706" s="50"/>
      <c r="C6706" s="39"/>
      <c r="D6706" s="38"/>
      <c r="E6706" s="40"/>
      <c r="F6706" s="41"/>
      <c r="G6706" s="41"/>
      <c r="H6706" s="41"/>
      <c r="I6706" s="41"/>
      <c r="J6706" s="41"/>
      <c r="K6706" s="41"/>
      <c r="L6706" s="42"/>
      <c r="M6706" s="43"/>
    </row>
    <row r="6707" spans="1:13" ht="12.75" customHeight="1">
      <c r="A6707" s="42"/>
      <c r="B6707" s="50"/>
      <c r="C6707" s="39"/>
      <c r="D6707" s="38"/>
      <c r="E6707" s="49"/>
      <c r="F6707" s="41"/>
      <c r="G6707" s="41"/>
      <c r="H6707" s="41"/>
      <c r="I6707" s="41"/>
      <c r="J6707" s="41"/>
      <c r="K6707" s="41"/>
      <c r="L6707" s="42"/>
      <c r="M6707" s="43"/>
    </row>
    <row r="6708" spans="1:13" ht="12.75" customHeight="1">
      <c r="A6708" s="42"/>
      <c r="B6708" s="50"/>
      <c r="C6708" s="39"/>
      <c r="D6708" s="38"/>
      <c r="E6708" s="40"/>
      <c r="F6708" s="41"/>
      <c r="G6708" s="41"/>
      <c r="H6708" s="41"/>
      <c r="I6708" s="41"/>
      <c r="J6708" s="41"/>
      <c r="K6708" s="41"/>
      <c r="L6708" s="42"/>
      <c r="M6708" s="43"/>
    </row>
    <row r="6709" spans="1:13" ht="12.75" customHeight="1">
      <c r="A6709" s="42"/>
      <c r="B6709" s="50"/>
      <c r="C6709" s="39"/>
      <c r="D6709" s="38"/>
      <c r="E6709" s="40"/>
      <c r="F6709" s="41"/>
      <c r="G6709" s="41"/>
      <c r="H6709" s="41"/>
      <c r="I6709" s="41"/>
      <c r="J6709" s="41"/>
      <c r="K6709" s="41"/>
      <c r="L6709" s="42"/>
      <c r="M6709" s="43"/>
    </row>
    <row r="6710" spans="1:13" ht="12.75" customHeight="1">
      <c r="A6710" s="42"/>
      <c r="B6710" s="50"/>
      <c r="C6710" s="39"/>
      <c r="D6710" s="38"/>
      <c r="E6710" s="40"/>
      <c r="F6710" s="41"/>
      <c r="G6710" s="41"/>
      <c r="H6710" s="41"/>
      <c r="I6710" s="41"/>
      <c r="J6710" s="41"/>
      <c r="K6710" s="41"/>
      <c r="L6710" s="42"/>
      <c r="M6710" s="43"/>
    </row>
    <row r="6711" spans="1:13" ht="12.75" customHeight="1">
      <c r="A6711" s="42"/>
      <c r="B6711" s="50"/>
      <c r="C6711" s="39"/>
      <c r="D6711" s="38"/>
      <c r="E6711" s="40"/>
      <c r="F6711" s="41"/>
      <c r="G6711" s="41"/>
      <c r="H6711" s="41"/>
      <c r="I6711" s="41"/>
      <c r="J6711" s="41"/>
      <c r="K6711" s="41"/>
      <c r="L6711" s="42"/>
      <c r="M6711" s="43"/>
    </row>
    <row r="6712" spans="1:13" ht="12.75" customHeight="1">
      <c r="A6712" s="42"/>
      <c r="B6712" s="50"/>
      <c r="C6712" s="39"/>
      <c r="D6712" s="38"/>
      <c r="E6712" s="40"/>
      <c r="F6712" s="41"/>
      <c r="G6712" s="41"/>
      <c r="H6712" s="41"/>
      <c r="I6712" s="41"/>
      <c r="J6712" s="41"/>
      <c r="K6712" s="41"/>
      <c r="L6712" s="42"/>
      <c r="M6712" s="43"/>
    </row>
    <row r="6713" spans="1:13" ht="12.75" customHeight="1">
      <c r="A6713" s="42"/>
      <c r="B6713" s="50"/>
      <c r="C6713" s="39"/>
      <c r="D6713" s="38"/>
      <c r="E6713" s="40"/>
      <c r="F6713" s="41"/>
      <c r="G6713" s="41"/>
      <c r="H6713" s="41"/>
      <c r="I6713" s="41"/>
      <c r="J6713" s="41"/>
      <c r="K6713" s="41"/>
      <c r="L6713" s="42"/>
      <c r="M6713" s="43"/>
    </row>
    <row r="6714" spans="1:13" ht="12.75" customHeight="1">
      <c r="A6714" s="42"/>
      <c r="B6714" s="50"/>
      <c r="C6714" s="39"/>
      <c r="D6714" s="38"/>
      <c r="E6714" s="40"/>
      <c r="F6714" s="41"/>
      <c r="G6714" s="41"/>
      <c r="H6714" s="41"/>
      <c r="I6714" s="41"/>
      <c r="J6714" s="41"/>
      <c r="K6714" s="41"/>
      <c r="L6714" s="42"/>
      <c r="M6714" s="43"/>
    </row>
    <row r="6715" spans="1:13" ht="12.75" customHeight="1">
      <c r="A6715" s="42"/>
      <c r="B6715" s="50"/>
      <c r="C6715" s="39"/>
      <c r="D6715" s="38"/>
      <c r="E6715" s="40"/>
      <c r="F6715" s="41"/>
      <c r="G6715" s="41"/>
      <c r="H6715" s="41"/>
      <c r="I6715" s="41"/>
      <c r="J6715" s="41"/>
      <c r="K6715" s="41"/>
      <c r="L6715" s="42"/>
      <c r="M6715" s="43"/>
    </row>
    <row r="6716" spans="1:13" ht="12.75" customHeight="1">
      <c r="A6716" s="42"/>
      <c r="B6716" s="50"/>
      <c r="C6716" s="39"/>
      <c r="D6716" s="38"/>
      <c r="E6716" s="40"/>
      <c r="F6716" s="41"/>
      <c r="G6716" s="41"/>
      <c r="H6716" s="41"/>
      <c r="I6716" s="41"/>
      <c r="J6716" s="41"/>
      <c r="K6716" s="41"/>
      <c r="L6716" s="42"/>
      <c r="M6716" s="43"/>
    </row>
    <row r="6717" spans="1:13" ht="12.75" customHeight="1">
      <c r="A6717" s="42"/>
      <c r="B6717" s="50"/>
      <c r="C6717" s="39"/>
      <c r="D6717" s="38"/>
      <c r="E6717" s="40"/>
      <c r="F6717" s="41"/>
      <c r="G6717" s="41"/>
      <c r="H6717" s="41"/>
      <c r="I6717" s="41"/>
      <c r="J6717" s="41"/>
      <c r="K6717" s="41"/>
      <c r="L6717" s="42"/>
      <c r="M6717" s="43"/>
    </row>
    <row r="6718" spans="1:13" ht="12.75" customHeight="1">
      <c r="A6718" s="42"/>
      <c r="B6718" s="50"/>
      <c r="C6718" s="39"/>
      <c r="D6718" s="38"/>
      <c r="E6718" s="40"/>
      <c r="F6718" s="41"/>
      <c r="G6718" s="41"/>
      <c r="H6718" s="41"/>
      <c r="I6718" s="41"/>
      <c r="J6718" s="41"/>
      <c r="K6718" s="41"/>
      <c r="L6718" s="42"/>
      <c r="M6718" s="43"/>
    </row>
    <row r="6719" spans="1:13" ht="12.75" customHeight="1">
      <c r="A6719" s="42"/>
      <c r="B6719" s="50"/>
      <c r="C6719" s="39"/>
      <c r="D6719" s="38"/>
      <c r="E6719" s="40"/>
      <c r="F6719" s="41"/>
      <c r="G6719" s="41"/>
      <c r="H6719" s="41"/>
      <c r="I6719" s="41"/>
      <c r="J6719" s="41"/>
      <c r="K6719" s="41"/>
      <c r="L6719" s="42"/>
      <c r="M6719" s="43"/>
    </row>
    <row r="6720" spans="1:13" ht="12.75" customHeight="1">
      <c r="A6720" s="42"/>
      <c r="B6720" s="50"/>
      <c r="C6720" s="39"/>
      <c r="D6720" s="38"/>
      <c r="E6720" s="40"/>
      <c r="F6720" s="41"/>
      <c r="G6720" s="41"/>
      <c r="H6720" s="41"/>
      <c r="I6720" s="41"/>
      <c r="J6720" s="41"/>
      <c r="K6720" s="41"/>
      <c r="L6720" s="42"/>
      <c r="M6720" s="43"/>
    </row>
    <row r="6721" spans="1:13" ht="12.75" customHeight="1">
      <c r="A6721" s="42"/>
      <c r="B6721" s="50"/>
      <c r="C6721" s="39"/>
      <c r="D6721" s="38"/>
      <c r="E6721" s="40"/>
      <c r="F6721" s="41"/>
      <c r="G6721" s="41"/>
      <c r="H6721" s="41"/>
      <c r="I6721" s="41"/>
      <c r="J6721" s="41"/>
      <c r="K6721" s="41"/>
      <c r="L6721" s="42"/>
      <c r="M6721" s="43"/>
    </row>
    <row r="6722" spans="1:13" ht="12.75" customHeight="1">
      <c r="A6722" s="42"/>
      <c r="B6722" s="50"/>
      <c r="C6722" s="39"/>
      <c r="D6722" s="38"/>
      <c r="E6722" s="40"/>
      <c r="F6722" s="41"/>
      <c r="G6722" s="41"/>
      <c r="H6722" s="41"/>
      <c r="I6722" s="41"/>
      <c r="J6722" s="41"/>
      <c r="K6722" s="41"/>
      <c r="L6722" s="42"/>
      <c r="M6722" s="43"/>
    </row>
    <row r="6723" spans="1:13" ht="12.75" customHeight="1">
      <c r="A6723" s="42"/>
      <c r="B6723" s="50"/>
      <c r="C6723" s="39"/>
      <c r="D6723" s="38"/>
      <c r="E6723" s="40"/>
      <c r="F6723" s="41"/>
      <c r="G6723" s="41"/>
      <c r="H6723" s="41"/>
      <c r="I6723" s="41"/>
      <c r="J6723" s="41"/>
      <c r="K6723" s="41"/>
      <c r="L6723" s="42"/>
      <c r="M6723" s="43"/>
    </row>
    <row r="6724" spans="1:13" ht="12.75" customHeight="1">
      <c r="A6724" s="42"/>
      <c r="B6724" s="50"/>
      <c r="C6724" s="39"/>
      <c r="D6724" s="38"/>
      <c r="E6724" s="40"/>
      <c r="F6724" s="41"/>
      <c r="G6724" s="41"/>
      <c r="H6724" s="41"/>
      <c r="I6724" s="41"/>
      <c r="J6724" s="41"/>
      <c r="K6724" s="41"/>
      <c r="L6724" s="42"/>
      <c r="M6724" s="43"/>
    </row>
    <row r="6725" spans="1:13" ht="12.75" customHeight="1">
      <c r="A6725" s="42"/>
      <c r="B6725" s="50"/>
      <c r="C6725" s="39"/>
      <c r="D6725" s="38"/>
      <c r="E6725" s="40"/>
      <c r="F6725" s="41"/>
      <c r="G6725" s="41"/>
      <c r="H6725" s="41"/>
      <c r="I6725" s="41"/>
      <c r="J6725" s="41"/>
      <c r="K6725" s="41"/>
      <c r="L6725" s="42"/>
      <c r="M6725" s="43"/>
    </row>
    <row r="6726" spans="1:13" ht="12.75" customHeight="1">
      <c r="A6726" s="42"/>
      <c r="B6726" s="50"/>
      <c r="C6726" s="39"/>
      <c r="D6726" s="38"/>
      <c r="E6726" s="40"/>
      <c r="F6726" s="41"/>
      <c r="G6726" s="41"/>
      <c r="H6726" s="41"/>
      <c r="I6726" s="41"/>
      <c r="J6726" s="41"/>
      <c r="K6726" s="41"/>
      <c r="L6726" s="42"/>
      <c r="M6726" s="43"/>
    </row>
    <row r="6727" spans="1:13" ht="12.75" customHeight="1">
      <c r="A6727" s="42"/>
      <c r="B6727" s="50"/>
      <c r="C6727" s="39"/>
      <c r="D6727" s="38"/>
      <c r="E6727" s="40"/>
      <c r="F6727" s="41"/>
      <c r="G6727" s="41"/>
      <c r="H6727" s="41"/>
      <c r="I6727" s="41"/>
      <c r="J6727" s="41"/>
      <c r="K6727" s="41"/>
      <c r="L6727" s="42"/>
      <c r="M6727" s="43"/>
    </row>
    <row r="6728" spans="1:13" ht="12.75" customHeight="1">
      <c r="A6728" s="42"/>
      <c r="B6728" s="50"/>
      <c r="C6728" s="39"/>
      <c r="D6728" s="38"/>
      <c r="E6728" s="49"/>
      <c r="F6728" s="41"/>
      <c r="G6728" s="41"/>
      <c r="H6728" s="41"/>
      <c r="I6728" s="41"/>
      <c r="J6728" s="41"/>
      <c r="K6728" s="41"/>
      <c r="L6728" s="42"/>
      <c r="M6728" s="43"/>
    </row>
    <row r="6729" spans="1:13" ht="12.75" customHeight="1">
      <c r="A6729" s="42"/>
      <c r="B6729" s="50"/>
      <c r="C6729" s="39"/>
      <c r="D6729" s="38"/>
      <c r="E6729" s="40"/>
      <c r="F6729" s="41"/>
      <c r="G6729" s="41"/>
      <c r="H6729" s="41"/>
      <c r="I6729" s="41"/>
      <c r="J6729" s="41"/>
      <c r="K6729" s="41"/>
      <c r="L6729" s="42"/>
      <c r="M6729" s="43"/>
    </row>
    <row r="6730" spans="1:13" ht="12.75" customHeight="1">
      <c r="A6730" s="42"/>
      <c r="B6730" s="50"/>
      <c r="C6730" s="39"/>
      <c r="D6730" s="38"/>
      <c r="E6730" s="40"/>
      <c r="F6730" s="41"/>
      <c r="G6730" s="41"/>
      <c r="H6730" s="41"/>
      <c r="I6730" s="41"/>
      <c r="J6730" s="41"/>
      <c r="K6730" s="41"/>
      <c r="L6730" s="42"/>
      <c r="M6730" s="43"/>
    </row>
    <row r="6731" spans="1:13" ht="12.75" customHeight="1">
      <c r="A6731" s="42"/>
      <c r="B6731" s="50"/>
      <c r="C6731" s="39"/>
      <c r="D6731" s="38"/>
      <c r="E6731" s="40"/>
      <c r="F6731" s="41"/>
      <c r="G6731" s="41"/>
      <c r="H6731" s="41"/>
      <c r="I6731" s="41"/>
      <c r="J6731" s="41"/>
      <c r="K6731" s="41"/>
      <c r="L6731" s="42"/>
      <c r="M6731" s="43"/>
    </row>
    <row r="6732" spans="1:13" ht="12.75" customHeight="1">
      <c r="A6732" s="42"/>
      <c r="B6732" s="50"/>
      <c r="C6732" s="39"/>
      <c r="D6732" s="38"/>
      <c r="E6732" s="40"/>
      <c r="F6732" s="41"/>
      <c r="G6732" s="41"/>
      <c r="H6732" s="41"/>
      <c r="I6732" s="41"/>
      <c r="J6732" s="41"/>
      <c r="K6732" s="41"/>
      <c r="L6732" s="42"/>
      <c r="M6732" s="43"/>
    </row>
    <row r="6733" spans="1:13" ht="12.75" customHeight="1">
      <c r="A6733" s="42"/>
      <c r="B6733" s="50"/>
      <c r="C6733" s="39"/>
      <c r="D6733" s="38"/>
      <c r="E6733" s="40"/>
      <c r="F6733" s="41"/>
      <c r="G6733" s="41"/>
      <c r="H6733" s="41"/>
      <c r="I6733" s="41"/>
      <c r="J6733" s="41"/>
      <c r="K6733" s="41"/>
      <c r="L6733" s="42"/>
      <c r="M6733" s="43"/>
    </row>
    <row r="6734" spans="1:13" ht="12.75" customHeight="1">
      <c r="A6734" s="42"/>
      <c r="B6734" s="50"/>
      <c r="C6734" s="39"/>
      <c r="D6734" s="38"/>
      <c r="E6734" s="40"/>
      <c r="F6734" s="41"/>
      <c r="G6734" s="41"/>
      <c r="H6734" s="41"/>
      <c r="I6734" s="41"/>
      <c r="J6734" s="41"/>
      <c r="K6734" s="41"/>
      <c r="L6734" s="42"/>
      <c r="M6734" s="43"/>
    </row>
    <row r="6735" spans="1:13" ht="12.75" customHeight="1">
      <c r="A6735" s="42"/>
      <c r="B6735" s="50"/>
      <c r="C6735" s="39"/>
      <c r="D6735" s="38"/>
      <c r="E6735" s="40"/>
      <c r="F6735" s="41"/>
      <c r="G6735" s="41"/>
      <c r="H6735" s="41"/>
      <c r="I6735" s="41"/>
      <c r="J6735" s="41"/>
      <c r="K6735" s="41"/>
      <c r="L6735" s="42"/>
      <c r="M6735" s="43"/>
    </row>
    <row r="6736" spans="1:13" ht="12.75" customHeight="1">
      <c r="A6736" s="42"/>
      <c r="B6736" s="50"/>
      <c r="C6736" s="39"/>
      <c r="D6736" s="38"/>
      <c r="E6736" s="40"/>
      <c r="F6736" s="41"/>
      <c r="G6736" s="41"/>
      <c r="H6736" s="41"/>
      <c r="I6736" s="41"/>
      <c r="J6736" s="41"/>
      <c r="K6736" s="41"/>
      <c r="L6736" s="42"/>
      <c r="M6736" s="43"/>
    </row>
    <row r="6737" spans="1:13" ht="12.75" customHeight="1">
      <c r="A6737" s="42"/>
      <c r="B6737" s="50"/>
      <c r="C6737" s="39"/>
      <c r="D6737" s="38"/>
      <c r="E6737" s="40"/>
      <c r="F6737" s="41"/>
      <c r="G6737" s="41"/>
      <c r="H6737" s="41"/>
      <c r="I6737" s="41"/>
      <c r="J6737" s="41"/>
      <c r="K6737" s="41"/>
      <c r="L6737" s="42"/>
      <c r="M6737" s="43"/>
    </row>
    <row r="6738" spans="1:13" ht="12.75" customHeight="1">
      <c r="A6738" s="42"/>
      <c r="B6738" s="50"/>
      <c r="C6738" s="39"/>
      <c r="D6738" s="38"/>
      <c r="E6738" s="40"/>
      <c r="F6738" s="41"/>
      <c r="G6738" s="41"/>
      <c r="H6738" s="41"/>
      <c r="I6738" s="41"/>
      <c r="J6738" s="41"/>
      <c r="K6738" s="41"/>
      <c r="L6738" s="42"/>
      <c r="M6738" s="43"/>
    </row>
    <row r="6739" spans="1:13" ht="12.75" customHeight="1">
      <c r="A6739" s="42"/>
      <c r="B6739" s="50"/>
      <c r="C6739" s="39"/>
      <c r="D6739" s="38"/>
      <c r="E6739" s="40"/>
      <c r="F6739" s="41"/>
      <c r="G6739" s="41"/>
      <c r="H6739" s="41"/>
      <c r="I6739" s="41"/>
      <c r="J6739" s="41"/>
      <c r="K6739" s="41"/>
      <c r="L6739" s="42"/>
      <c r="M6739" s="43"/>
    </row>
    <row r="6740" spans="1:13" ht="12.75" customHeight="1">
      <c r="A6740" s="42"/>
      <c r="B6740" s="50"/>
      <c r="C6740" s="39"/>
      <c r="D6740" s="38"/>
      <c r="E6740" s="40"/>
      <c r="F6740" s="41"/>
      <c r="G6740" s="41"/>
      <c r="H6740" s="41"/>
      <c r="I6740" s="41"/>
      <c r="J6740" s="41"/>
      <c r="K6740" s="41"/>
      <c r="L6740" s="42"/>
      <c r="M6740" s="43"/>
    </row>
    <row r="6741" spans="1:13" ht="12.75" customHeight="1">
      <c r="A6741" s="42"/>
      <c r="B6741" s="50"/>
      <c r="C6741" s="39"/>
      <c r="D6741" s="38"/>
      <c r="E6741" s="40"/>
      <c r="F6741" s="41"/>
      <c r="G6741" s="41"/>
      <c r="H6741" s="41"/>
      <c r="I6741" s="41"/>
      <c r="J6741" s="41"/>
      <c r="K6741" s="41"/>
      <c r="L6741" s="42"/>
      <c r="M6741" s="43"/>
    </row>
    <row r="6742" spans="1:13" ht="12.75" customHeight="1">
      <c r="A6742" s="42"/>
      <c r="B6742" s="50"/>
      <c r="C6742" s="39"/>
      <c r="D6742" s="38"/>
      <c r="E6742" s="40"/>
      <c r="F6742" s="41"/>
      <c r="G6742" s="41"/>
      <c r="H6742" s="41"/>
      <c r="I6742" s="41"/>
      <c r="J6742" s="41"/>
      <c r="K6742" s="41"/>
      <c r="L6742" s="42"/>
      <c r="M6742" s="43"/>
    </row>
    <row r="6743" spans="1:13" ht="12.75" customHeight="1">
      <c r="A6743" s="42"/>
      <c r="B6743" s="50"/>
      <c r="C6743" s="39"/>
      <c r="D6743" s="38"/>
      <c r="E6743" s="40"/>
      <c r="F6743" s="41"/>
      <c r="G6743" s="41"/>
      <c r="H6743" s="41"/>
      <c r="I6743" s="41"/>
      <c r="J6743" s="41"/>
      <c r="K6743" s="41"/>
      <c r="L6743" s="42"/>
      <c r="M6743" s="43"/>
    </row>
    <row r="6744" spans="1:13" ht="12.75" customHeight="1">
      <c r="A6744" s="42"/>
      <c r="B6744" s="50"/>
      <c r="C6744" s="39"/>
      <c r="D6744" s="38"/>
      <c r="E6744" s="40"/>
      <c r="F6744" s="41"/>
      <c r="G6744" s="41"/>
      <c r="H6744" s="41"/>
      <c r="I6744" s="41"/>
      <c r="J6744" s="41"/>
      <c r="K6744" s="41"/>
      <c r="L6744" s="42"/>
      <c r="M6744" s="43"/>
    </row>
    <row r="6745" spans="1:13" ht="12.75" customHeight="1">
      <c r="A6745" s="42"/>
      <c r="B6745" s="50"/>
      <c r="C6745" s="39"/>
      <c r="D6745" s="38"/>
      <c r="E6745" s="40"/>
      <c r="F6745" s="41"/>
      <c r="G6745" s="41"/>
      <c r="H6745" s="41"/>
      <c r="I6745" s="41"/>
      <c r="J6745" s="41"/>
      <c r="K6745" s="41"/>
      <c r="L6745" s="42"/>
      <c r="M6745" s="43"/>
    </row>
    <row r="6746" spans="1:13" ht="12.75" customHeight="1">
      <c r="A6746" s="42"/>
      <c r="B6746" s="50"/>
      <c r="C6746" s="39"/>
      <c r="D6746" s="38"/>
      <c r="E6746" s="40"/>
      <c r="F6746" s="41"/>
      <c r="G6746" s="41"/>
      <c r="H6746" s="41"/>
      <c r="I6746" s="41"/>
      <c r="J6746" s="41"/>
      <c r="K6746" s="41"/>
      <c r="L6746" s="42"/>
      <c r="M6746" s="43"/>
    </row>
    <row r="6747" spans="1:13" ht="12.75" customHeight="1">
      <c r="A6747" s="42"/>
      <c r="B6747" s="50"/>
      <c r="C6747" s="39"/>
      <c r="D6747" s="38"/>
      <c r="E6747" s="40"/>
      <c r="F6747" s="41"/>
      <c r="G6747" s="41"/>
      <c r="H6747" s="41"/>
      <c r="I6747" s="41"/>
      <c r="J6747" s="41"/>
      <c r="K6747" s="41"/>
      <c r="L6747" s="42"/>
      <c r="M6747" s="43"/>
    </row>
    <row r="6748" spans="1:13" ht="12.75" customHeight="1">
      <c r="A6748" s="42"/>
      <c r="B6748" s="50"/>
      <c r="C6748" s="39"/>
      <c r="D6748" s="38"/>
      <c r="E6748" s="40"/>
      <c r="F6748" s="41"/>
      <c r="G6748" s="41"/>
      <c r="H6748" s="41"/>
      <c r="I6748" s="41"/>
      <c r="J6748" s="41"/>
      <c r="K6748" s="41"/>
      <c r="L6748" s="42"/>
      <c r="M6748" s="43"/>
    </row>
    <row r="6749" spans="1:13" ht="12.75" customHeight="1">
      <c r="A6749" s="42"/>
      <c r="B6749" s="50"/>
      <c r="C6749" s="39"/>
      <c r="D6749" s="38"/>
      <c r="E6749" s="49"/>
      <c r="F6749" s="41"/>
      <c r="G6749" s="41"/>
      <c r="H6749" s="41"/>
      <c r="I6749" s="41"/>
      <c r="J6749" s="41"/>
      <c r="K6749" s="41"/>
      <c r="L6749" s="42"/>
      <c r="M6749" s="43"/>
    </row>
    <row r="6750" spans="1:13" ht="12.75" customHeight="1">
      <c r="A6750" s="42"/>
      <c r="B6750" s="50"/>
      <c r="C6750" s="39"/>
      <c r="D6750" s="38"/>
      <c r="E6750" s="40"/>
      <c r="F6750" s="41"/>
      <c r="G6750" s="41"/>
      <c r="H6750" s="41"/>
      <c r="I6750" s="41"/>
      <c r="J6750" s="41"/>
      <c r="K6750" s="41"/>
      <c r="L6750" s="42"/>
      <c r="M6750" s="43"/>
    </row>
    <row r="6751" spans="1:13" ht="12.75" customHeight="1">
      <c r="A6751" s="42"/>
      <c r="B6751" s="50"/>
      <c r="C6751" s="39"/>
      <c r="D6751" s="38"/>
      <c r="E6751" s="40"/>
      <c r="F6751" s="41"/>
      <c r="G6751" s="41"/>
      <c r="H6751" s="41"/>
      <c r="I6751" s="41"/>
      <c r="J6751" s="41"/>
      <c r="K6751" s="41"/>
      <c r="L6751" s="42"/>
      <c r="M6751" s="43"/>
    </row>
    <row r="6752" spans="1:13" ht="12.75" customHeight="1">
      <c r="A6752" s="42"/>
      <c r="B6752" s="50"/>
      <c r="C6752" s="39"/>
      <c r="D6752" s="38"/>
      <c r="E6752" s="40"/>
      <c r="F6752" s="41"/>
      <c r="G6752" s="41"/>
      <c r="H6752" s="41"/>
      <c r="I6752" s="41"/>
      <c r="J6752" s="41"/>
      <c r="K6752" s="41"/>
      <c r="L6752" s="42"/>
      <c r="M6752" s="43"/>
    </row>
    <row r="6753" spans="1:13" ht="12.75" customHeight="1">
      <c r="A6753" s="42"/>
      <c r="B6753" s="50"/>
      <c r="C6753" s="39"/>
      <c r="D6753" s="38"/>
      <c r="E6753" s="40"/>
      <c r="F6753" s="41"/>
      <c r="G6753" s="41"/>
      <c r="H6753" s="41"/>
      <c r="I6753" s="41"/>
      <c r="J6753" s="41"/>
      <c r="K6753" s="41"/>
      <c r="L6753" s="42"/>
      <c r="M6753" s="43"/>
    </row>
    <row r="6754" spans="1:13" ht="12.75" customHeight="1">
      <c r="A6754" s="42"/>
      <c r="B6754" s="50"/>
      <c r="C6754" s="39"/>
      <c r="D6754" s="38"/>
      <c r="E6754" s="40"/>
      <c r="F6754" s="41"/>
      <c r="G6754" s="41"/>
      <c r="H6754" s="41"/>
      <c r="I6754" s="41"/>
      <c r="J6754" s="41"/>
      <c r="K6754" s="41"/>
      <c r="L6754" s="42"/>
      <c r="M6754" s="43"/>
    </row>
    <row r="6755" spans="1:13" ht="12.75" customHeight="1">
      <c r="A6755" s="42"/>
      <c r="B6755" s="50"/>
      <c r="C6755" s="39"/>
      <c r="D6755" s="38"/>
      <c r="E6755" s="40"/>
      <c r="F6755" s="41"/>
      <c r="G6755" s="41"/>
      <c r="H6755" s="41"/>
      <c r="I6755" s="41"/>
      <c r="J6755" s="41"/>
      <c r="K6755" s="41"/>
      <c r="L6755" s="42"/>
      <c r="M6755" s="43"/>
    </row>
    <row r="6756" spans="1:13" ht="12.75" customHeight="1">
      <c r="A6756" s="42"/>
      <c r="B6756" s="50"/>
      <c r="C6756" s="39"/>
      <c r="D6756" s="38"/>
      <c r="E6756" s="40"/>
      <c r="F6756" s="41"/>
      <c r="G6756" s="41"/>
      <c r="H6756" s="41"/>
      <c r="I6756" s="41"/>
      <c r="J6756" s="41"/>
      <c r="K6756" s="41"/>
      <c r="L6756" s="42"/>
      <c r="M6756" s="43"/>
    </row>
    <row r="6757" spans="1:13" ht="12.75" customHeight="1">
      <c r="A6757" s="42"/>
      <c r="B6757" s="50"/>
      <c r="C6757" s="39"/>
      <c r="D6757" s="38"/>
      <c r="E6757" s="40"/>
      <c r="F6757" s="41"/>
      <c r="G6757" s="41"/>
      <c r="H6757" s="41"/>
      <c r="I6757" s="41"/>
      <c r="J6757" s="41"/>
      <c r="K6757" s="41"/>
      <c r="L6757" s="42"/>
      <c r="M6757" s="43"/>
    </row>
    <row r="6758" spans="1:13" ht="12.75" customHeight="1">
      <c r="A6758" s="42"/>
      <c r="B6758" s="50"/>
      <c r="C6758" s="39"/>
      <c r="D6758" s="38"/>
      <c r="E6758" s="40"/>
      <c r="F6758" s="41"/>
      <c r="G6758" s="41"/>
      <c r="H6758" s="41"/>
      <c r="I6758" s="41"/>
      <c r="J6758" s="41"/>
      <c r="K6758" s="41"/>
      <c r="L6758" s="42"/>
      <c r="M6758" s="43"/>
    </row>
    <row r="6759" spans="1:13" ht="12.75" customHeight="1">
      <c r="A6759" s="42"/>
      <c r="B6759" s="50"/>
      <c r="C6759" s="39"/>
      <c r="D6759" s="38"/>
      <c r="E6759" s="40"/>
      <c r="F6759" s="41"/>
      <c r="G6759" s="41"/>
      <c r="H6759" s="41"/>
      <c r="I6759" s="41"/>
      <c r="J6759" s="41"/>
      <c r="K6759" s="41"/>
      <c r="L6759" s="42"/>
      <c r="M6759" s="43"/>
    </row>
    <row r="6760" spans="1:13" ht="12.75" customHeight="1">
      <c r="A6760" s="42"/>
      <c r="B6760" s="50"/>
      <c r="C6760" s="39"/>
      <c r="D6760" s="38"/>
      <c r="E6760" s="40"/>
      <c r="F6760" s="41"/>
      <c r="G6760" s="41"/>
      <c r="H6760" s="41"/>
      <c r="I6760" s="41"/>
      <c r="J6760" s="41"/>
      <c r="K6760" s="41"/>
      <c r="L6760" s="42"/>
      <c r="M6760" s="43"/>
    </row>
    <row r="6761" spans="1:13" ht="12.75" customHeight="1">
      <c r="A6761" s="42"/>
      <c r="B6761" s="50"/>
      <c r="C6761" s="39"/>
      <c r="D6761" s="38"/>
      <c r="E6761" s="40"/>
      <c r="F6761" s="41"/>
      <c r="G6761" s="41"/>
      <c r="H6761" s="41"/>
      <c r="I6761" s="41"/>
      <c r="J6761" s="41"/>
      <c r="K6761" s="41"/>
      <c r="L6761" s="42"/>
      <c r="M6761" s="43"/>
    </row>
    <row r="6762" spans="1:13" ht="12.75" customHeight="1">
      <c r="A6762" s="42"/>
      <c r="B6762" s="50"/>
      <c r="C6762" s="39"/>
      <c r="D6762" s="38"/>
      <c r="E6762" s="40"/>
      <c r="F6762" s="41"/>
      <c r="G6762" s="41"/>
      <c r="H6762" s="41"/>
      <c r="I6762" s="41"/>
      <c r="J6762" s="41"/>
      <c r="K6762" s="41"/>
      <c r="L6762" s="42"/>
      <c r="M6762" s="43"/>
    </row>
    <row r="6763" spans="1:13" ht="12.75" customHeight="1">
      <c r="A6763" s="42"/>
      <c r="B6763" s="50"/>
      <c r="C6763" s="39"/>
      <c r="D6763" s="38"/>
      <c r="E6763" s="40"/>
      <c r="F6763" s="41"/>
      <c r="G6763" s="41"/>
      <c r="H6763" s="41"/>
      <c r="I6763" s="41"/>
      <c r="J6763" s="41"/>
      <c r="K6763" s="41"/>
      <c r="L6763" s="42"/>
      <c r="M6763" s="43"/>
    </row>
    <row r="6764" spans="1:13" ht="12.75" customHeight="1">
      <c r="A6764" s="42"/>
      <c r="B6764" s="50"/>
      <c r="C6764" s="39"/>
      <c r="D6764" s="38"/>
      <c r="E6764" s="40"/>
      <c r="F6764" s="41"/>
      <c r="G6764" s="41"/>
      <c r="H6764" s="41"/>
      <c r="I6764" s="41"/>
      <c r="J6764" s="41"/>
      <c r="K6764" s="41"/>
      <c r="L6764" s="42"/>
      <c r="M6764" s="43"/>
    </row>
    <row r="6765" spans="1:13" ht="12.75" customHeight="1">
      <c r="A6765" s="42"/>
      <c r="B6765" s="50"/>
      <c r="C6765" s="39"/>
      <c r="D6765" s="38"/>
      <c r="E6765" s="40"/>
      <c r="F6765" s="41"/>
      <c r="G6765" s="41"/>
      <c r="H6765" s="41"/>
      <c r="I6765" s="41"/>
      <c r="J6765" s="41"/>
      <c r="K6765" s="41"/>
      <c r="L6765" s="42"/>
      <c r="M6765" s="43"/>
    </row>
    <row r="6766" spans="1:13" ht="12.75" customHeight="1">
      <c r="A6766" s="42"/>
      <c r="B6766" s="50"/>
      <c r="C6766" s="39"/>
      <c r="D6766" s="38"/>
      <c r="E6766" s="40"/>
      <c r="F6766" s="41"/>
      <c r="G6766" s="41"/>
      <c r="H6766" s="41"/>
      <c r="I6766" s="41"/>
      <c r="J6766" s="41"/>
      <c r="K6766" s="41"/>
      <c r="L6766" s="42"/>
      <c r="M6766" s="43"/>
    </row>
    <row r="6767" spans="1:13" ht="12.75" customHeight="1">
      <c r="A6767" s="42"/>
      <c r="B6767" s="50"/>
      <c r="C6767" s="39"/>
      <c r="D6767" s="38"/>
      <c r="E6767" s="40"/>
      <c r="F6767" s="41"/>
      <c r="G6767" s="41"/>
      <c r="H6767" s="41"/>
      <c r="I6767" s="41"/>
      <c r="J6767" s="41"/>
      <c r="K6767" s="41"/>
      <c r="L6767" s="42"/>
      <c r="M6767" s="43"/>
    </row>
    <row r="6768" spans="1:13" ht="12.75" customHeight="1">
      <c r="A6768" s="42"/>
      <c r="B6768" s="50"/>
      <c r="C6768" s="39"/>
      <c r="D6768" s="38"/>
      <c r="E6768" s="40"/>
      <c r="F6768" s="41"/>
      <c r="G6768" s="41"/>
      <c r="H6768" s="41"/>
      <c r="I6768" s="41"/>
      <c r="J6768" s="41"/>
      <c r="K6768" s="41"/>
      <c r="L6768" s="42"/>
      <c r="M6768" s="43"/>
    </row>
    <row r="6769" spans="1:13" ht="12.75" customHeight="1">
      <c r="A6769" s="42"/>
      <c r="B6769" s="50"/>
      <c r="C6769" s="39"/>
      <c r="D6769" s="38"/>
      <c r="E6769" s="40"/>
      <c r="F6769" s="41"/>
      <c r="G6769" s="41"/>
      <c r="H6769" s="41"/>
      <c r="I6769" s="41"/>
      <c r="J6769" s="41"/>
      <c r="K6769" s="41"/>
      <c r="L6769" s="42"/>
      <c r="M6769" s="43"/>
    </row>
    <row r="6770" spans="1:13" ht="12.75" customHeight="1">
      <c r="A6770" s="42"/>
      <c r="B6770" s="50"/>
      <c r="C6770" s="39"/>
      <c r="D6770" s="38"/>
      <c r="E6770" s="49"/>
      <c r="F6770" s="41"/>
      <c r="G6770" s="41"/>
      <c r="H6770" s="41"/>
      <c r="I6770" s="41"/>
      <c r="J6770" s="41"/>
      <c r="K6770" s="41"/>
      <c r="L6770" s="42"/>
      <c r="M6770" s="43"/>
    </row>
    <row r="6771" spans="1:13" ht="12.75" customHeight="1">
      <c r="A6771" s="42"/>
      <c r="B6771" s="50"/>
      <c r="C6771" s="39"/>
      <c r="D6771" s="38"/>
      <c r="E6771" s="40"/>
      <c r="F6771" s="41"/>
      <c r="G6771" s="41"/>
      <c r="H6771" s="41"/>
      <c r="I6771" s="41"/>
      <c r="J6771" s="41"/>
      <c r="K6771" s="41"/>
      <c r="L6771" s="42"/>
      <c r="M6771" s="43"/>
    </row>
    <row r="6772" spans="1:13" ht="12.75" customHeight="1">
      <c r="A6772" s="42"/>
      <c r="B6772" s="50"/>
      <c r="C6772" s="39"/>
      <c r="D6772" s="38"/>
      <c r="E6772" s="40"/>
      <c r="F6772" s="41"/>
      <c r="G6772" s="41"/>
      <c r="H6772" s="41"/>
      <c r="I6772" s="41"/>
      <c r="J6772" s="41"/>
      <c r="K6772" s="41"/>
      <c r="L6772" s="42"/>
      <c r="M6772" s="43"/>
    </row>
    <row r="6773" spans="1:13" ht="12.75" customHeight="1">
      <c r="A6773" s="42"/>
      <c r="B6773" s="50"/>
      <c r="C6773" s="39"/>
      <c r="D6773" s="38"/>
      <c r="E6773" s="40"/>
      <c r="F6773" s="41"/>
      <c r="G6773" s="41"/>
      <c r="H6773" s="41"/>
      <c r="I6773" s="41"/>
      <c r="J6773" s="41"/>
      <c r="K6773" s="41"/>
      <c r="L6773" s="42"/>
      <c r="M6773" s="43"/>
    </row>
    <row r="6774" spans="1:13" ht="12.75" customHeight="1">
      <c r="A6774" s="42"/>
      <c r="B6774" s="50"/>
      <c r="C6774" s="39"/>
      <c r="D6774" s="38"/>
      <c r="E6774" s="40"/>
      <c r="F6774" s="41"/>
      <c r="G6774" s="41"/>
      <c r="H6774" s="41"/>
      <c r="I6774" s="41"/>
      <c r="J6774" s="41"/>
      <c r="K6774" s="41"/>
      <c r="L6774" s="42"/>
      <c r="M6774" s="43"/>
    </row>
    <row r="6775" spans="1:13" ht="12.75" customHeight="1">
      <c r="A6775" s="42"/>
      <c r="B6775" s="50"/>
      <c r="C6775" s="39"/>
      <c r="D6775" s="38"/>
      <c r="E6775" s="40"/>
      <c r="F6775" s="41"/>
      <c r="G6775" s="41"/>
      <c r="H6775" s="41"/>
      <c r="I6775" s="41"/>
      <c r="J6775" s="41"/>
      <c r="K6775" s="41"/>
      <c r="L6775" s="42"/>
      <c r="M6775" s="43"/>
    </row>
    <row r="6776" spans="1:13" ht="12.75" customHeight="1">
      <c r="A6776" s="42"/>
      <c r="B6776" s="50"/>
      <c r="C6776" s="39"/>
      <c r="D6776" s="38"/>
      <c r="E6776" s="40"/>
      <c r="F6776" s="41"/>
      <c r="G6776" s="41"/>
      <c r="H6776" s="41"/>
      <c r="I6776" s="41"/>
      <c r="J6776" s="41"/>
      <c r="K6776" s="41"/>
      <c r="L6776" s="42"/>
      <c r="M6776" s="43"/>
    </row>
    <row r="6777" spans="1:13" ht="12.75" customHeight="1">
      <c r="A6777" s="42"/>
      <c r="B6777" s="50"/>
      <c r="C6777" s="39"/>
      <c r="D6777" s="38"/>
      <c r="E6777" s="40"/>
      <c r="F6777" s="41"/>
      <c r="G6777" s="41"/>
      <c r="H6777" s="41"/>
      <c r="I6777" s="41"/>
      <c r="J6777" s="41"/>
      <c r="K6777" s="41"/>
      <c r="L6777" s="42"/>
      <c r="M6777" s="43"/>
    </row>
    <row r="6778" spans="1:13" ht="12.75" customHeight="1">
      <c r="A6778" s="42"/>
      <c r="B6778" s="50"/>
      <c r="C6778" s="39"/>
      <c r="D6778" s="38"/>
      <c r="E6778" s="40"/>
      <c r="F6778" s="41"/>
      <c r="G6778" s="41"/>
      <c r="H6778" s="41"/>
      <c r="I6778" s="41"/>
      <c r="J6778" s="41"/>
      <c r="K6778" s="41"/>
      <c r="L6778" s="42"/>
      <c r="M6778" s="43"/>
    </row>
    <row r="6779" spans="1:13" ht="12.75" customHeight="1">
      <c r="A6779" s="42"/>
      <c r="B6779" s="50"/>
      <c r="C6779" s="39"/>
      <c r="D6779" s="38"/>
      <c r="E6779" s="40"/>
      <c r="F6779" s="41"/>
      <c r="G6779" s="41"/>
      <c r="H6779" s="41"/>
      <c r="I6779" s="41"/>
      <c r="J6779" s="41"/>
      <c r="K6779" s="41"/>
      <c r="L6779" s="42"/>
      <c r="M6779" s="43"/>
    </row>
    <row r="6780" spans="1:13" ht="12.75" customHeight="1">
      <c r="A6780" s="42"/>
      <c r="B6780" s="50"/>
      <c r="C6780" s="39"/>
      <c r="D6780" s="38"/>
      <c r="E6780" s="40"/>
      <c r="F6780" s="41"/>
      <c r="G6780" s="41"/>
      <c r="H6780" s="41"/>
      <c r="I6780" s="41"/>
      <c r="J6780" s="41"/>
      <c r="K6780" s="41"/>
      <c r="L6780" s="42"/>
      <c r="M6780" s="43"/>
    </row>
    <row r="6781" spans="1:13" ht="12.75" customHeight="1">
      <c r="A6781" s="42"/>
      <c r="B6781" s="50"/>
      <c r="C6781" s="39"/>
      <c r="D6781" s="38"/>
      <c r="E6781" s="40"/>
      <c r="F6781" s="41"/>
      <c r="G6781" s="41"/>
      <c r="H6781" s="41"/>
      <c r="I6781" s="41"/>
      <c r="J6781" s="41"/>
      <c r="K6781" s="41"/>
      <c r="L6781" s="42"/>
      <c r="M6781" s="43"/>
    </row>
    <row r="6782" spans="1:13" ht="12.75" customHeight="1">
      <c r="A6782" s="42"/>
      <c r="B6782" s="50"/>
      <c r="C6782" s="39"/>
      <c r="D6782" s="38"/>
      <c r="E6782" s="40"/>
      <c r="F6782" s="41"/>
      <c r="G6782" s="41"/>
      <c r="H6782" s="41"/>
      <c r="I6782" s="41"/>
      <c r="J6782" s="41"/>
      <c r="K6782" s="41"/>
      <c r="L6782" s="42"/>
      <c r="M6782" s="43"/>
    </row>
    <row r="6783" spans="1:13" ht="12.75" customHeight="1">
      <c r="A6783" s="42"/>
      <c r="B6783" s="50"/>
      <c r="C6783" s="39"/>
      <c r="D6783" s="38"/>
      <c r="E6783" s="40"/>
      <c r="F6783" s="41"/>
      <c r="G6783" s="41"/>
      <c r="H6783" s="41"/>
      <c r="I6783" s="41"/>
      <c r="J6783" s="41"/>
      <c r="K6783" s="41"/>
      <c r="L6783" s="42"/>
      <c r="M6783" s="43"/>
    </row>
    <row r="6784" spans="1:13" ht="12.75" customHeight="1">
      <c r="A6784" s="42"/>
      <c r="B6784" s="50"/>
      <c r="C6784" s="39"/>
      <c r="D6784" s="38"/>
      <c r="E6784" s="40"/>
      <c r="F6784" s="41"/>
      <c r="G6784" s="41"/>
      <c r="H6784" s="41"/>
      <c r="I6784" s="41"/>
      <c r="J6784" s="41"/>
      <c r="K6784" s="41"/>
      <c r="L6784" s="42"/>
      <c r="M6784" s="43"/>
    </row>
    <row r="6785" spans="1:13" ht="12.75" customHeight="1">
      <c r="A6785" s="42"/>
      <c r="B6785" s="50"/>
      <c r="C6785" s="39"/>
      <c r="D6785" s="38"/>
      <c r="E6785" s="40"/>
      <c r="F6785" s="41"/>
      <c r="G6785" s="41"/>
      <c r="H6785" s="41"/>
      <c r="I6785" s="41"/>
      <c r="J6785" s="41"/>
      <c r="K6785" s="41"/>
      <c r="L6785" s="42"/>
      <c r="M6785" s="43"/>
    </row>
    <row r="6786" spans="1:13" ht="12.75" customHeight="1">
      <c r="A6786" s="42"/>
      <c r="B6786" s="50"/>
      <c r="C6786" s="39"/>
      <c r="D6786" s="38"/>
      <c r="E6786" s="40"/>
      <c r="F6786" s="41"/>
      <c r="G6786" s="41"/>
      <c r="H6786" s="41"/>
      <c r="I6786" s="41"/>
      <c r="J6786" s="41"/>
      <c r="K6786" s="41"/>
      <c r="L6786" s="42"/>
      <c r="M6786" s="43"/>
    </row>
    <row r="6787" spans="1:13" ht="12.75" customHeight="1">
      <c r="A6787" s="42"/>
      <c r="B6787" s="50"/>
      <c r="C6787" s="39"/>
      <c r="D6787" s="38"/>
      <c r="E6787" s="40"/>
      <c r="F6787" s="41"/>
      <c r="G6787" s="41"/>
      <c r="H6787" s="41"/>
      <c r="I6787" s="41"/>
      <c r="J6787" s="41"/>
      <c r="K6787" s="41"/>
      <c r="L6787" s="42"/>
      <c r="M6787" s="43"/>
    </row>
    <row r="6788" spans="1:13" ht="12.75" customHeight="1">
      <c r="A6788" s="42"/>
      <c r="B6788" s="50"/>
      <c r="C6788" s="39"/>
      <c r="D6788" s="38"/>
      <c r="E6788" s="40"/>
      <c r="F6788" s="41"/>
      <c r="G6788" s="41"/>
      <c r="H6788" s="41"/>
      <c r="I6788" s="41"/>
      <c r="J6788" s="41"/>
      <c r="K6788" s="41"/>
      <c r="L6788" s="42"/>
      <c r="M6788" s="43"/>
    </row>
    <row r="6789" spans="1:13" ht="12.75" customHeight="1">
      <c r="A6789" s="42"/>
      <c r="B6789" s="50"/>
      <c r="C6789" s="39"/>
      <c r="D6789" s="38"/>
      <c r="E6789" s="40"/>
      <c r="F6789" s="41"/>
      <c r="G6789" s="41"/>
      <c r="H6789" s="41"/>
      <c r="I6789" s="41"/>
      <c r="J6789" s="41"/>
      <c r="K6789" s="41"/>
      <c r="L6789" s="42"/>
      <c r="M6789" s="43"/>
    </row>
    <row r="6790" spans="1:13" ht="12.75" customHeight="1">
      <c r="A6790" s="42"/>
      <c r="B6790" s="50"/>
      <c r="C6790" s="39"/>
      <c r="D6790" s="38"/>
      <c r="E6790" s="40"/>
      <c r="F6790" s="41"/>
      <c r="G6790" s="41"/>
      <c r="H6790" s="41"/>
      <c r="I6790" s="41"/>
      <c r="J6790" s="41"/>
      <c r="K6790" s="41"/>
      <c r="L6790" s="42"/>
      <c r="M6790" s="43"/>
    </row>
    <row r="6791" spans="1:13" ht="12.75" customHeight="1">
      <c r="A6791" s="42"/>
      <c r="B6791" s="50"/>
      <c r="C6791" s="39"/>
      <c r="D6791" s="38"/>
      <c r="E6791" s="49"/>
      <c r="F6791" s="41"/>
      <c r="G6791" s="41"/>
      <c r="H6791" s="41"/>
      <c r="I6791" s="41"/>
      <c r="J6791" s="41"/>
      <c r="K6791" s="41"/>
      <c r="L6791" s="42"/>
      <c r="M6791" s="43"/>
    </row>
    <row r="6792" spans="1:13" ht="12.75" customHeight="1">
      <c r="A6792" s="42"/>
      <c r="B6792" s="50"/>
      <c r="C6792" s="39"/>
      <c r="D6792" s="38"/>
      <c r="E6792" s="40"/>
      <c r="F6792" s="41"/>
      <c r="G6792" s="41"/>
      <c r="H6792" s="41"/>
      <c r="I6792" s="41"/>
      <c r="J6792" s="41"/>
      <c r="K6792" s="41"/>
      <c r="L6792" s="42"/>
      <c r="M6792" s="43"/>
    </row>
    <row r="6793" spans="1:13" ht="12.75" customHeight="1">
      <c r="A6793" s="42"/>
      <c r="B6793" s="50"/>
      <c r="C6793" s="39"/>
      <c r="D6793" s="38"/>
      <c r="E6793" s="40"/>
      <c r="F6793" s="41"/>
      <c r="G6793" s="41"/>
      <c r="H6793" s="41"/>
      <c r="I6793" s="41"/>
      <c r="J6793" s="41"/>
      <c r="K6793" s="41"/>
      <c r="L6793" s="42"/>
      <c r="M6793" s="43"/>
    </row>
    <row r="6794" spans="1:13" ht="12.75" customHeight="1">
      <c r="A6794" s="42"/>
      <c r="B6794" s="50"/>
      <c r="C6794" s="39"/>
      <c r="D6794" s="38"/>
      <c r="E6794" s="40"/>
      <c r="F6794" s="41"/>
      <c r="G6794" s="41"/>
      <c r="H6794" s="41"/>
      <c r="I6794" s="41"/>
      <c r="J6794" s="41"/>
      <c r="K6794" s="41"/>
      <c r="L6794" s="42"/>
      <c r="M6794" s="43"/>
    </row>
    <row r="6795" spans="1:13" ht="12.75" customHeight="1">
      <c r="A6795" s="42"/>
      <c r="B6795" s="50"/>
      <c r="C6795" s="39"/>
      <c r="D6795" s="38"/>
      <c r="E6795" s="40"/>
      <c r="F6795" s="41"/>
      <c r="G6795" s="41"/>
      <c r="H6795" s="41"/>
      <c r="I6795" s="41"/>
      <c r="J6795" s="41"/>
      <c r="K6795" s="41"/>
      <c r="L6795" s="42"/>
      <c r="M6795" s="43"/>
    </row>
    <row r="6796" spans="1:13" ht="12.75" customHeight="1">
      <c r="A6796" s="42"/>
      <c r="B6796" s="50"/>
      <c r="C6796" s="39"/>
      <c r="D6796" s="38"/>
      <c r="E6796" s="40"/>
      <c r="F6796" s="41"/>
      <c r="G6796" s="41"/>
      <c r="H6796" s="41"/>
      <c r="I6796" s="41"/>
      <c r="J6796" s="41"/>
      <c r="K6796" s="41"/>
      <c r="L6796" s="42"/>
      <c r="M6796" s="43"/>
    </row>
    <row r="6797" spans="1:13" ht="12.75" customHeight="1">
      <c r="A6797" s="42"/>
      <c r="B6797" s="50"/>
      <c r="C6797" s="39"/>
      <c r="D6797" s="38"/>
      <c r="E6797" s="40"/>
      <c r="F6797" s="41"/>
      <c r="G6797" s="41"/>
      <c r="H6797" s="41"/>
      <c r="I6797" s="41"/>
      <c r="J6797" s="41"/>
      <c r="K6797" s="41"/>
      <c r="L6797" s="42"/>
      <c r="M6797" s="43"/>
    </row>
    <row r="6798" spans="1:13" ht="12.75" customHeight="1">
      <c r="A6798" s="42"/>
      <c r="B6798" s="50"/>
      <c r="C6798" s="39"/>
      <c r="D6798" s="38"/>
      <c r="E6798" s="40"/>
      <c r="F6798" s="41"/>
      <c r="G6798" s="41"/>
      <c r="H6798" s="41"/>
      <c r="I6798" s="41"/>
      <c r="J6798" s="41"/>
      <c r="K6798" s="41"/>
      <c r="L6798" s="42"/>
      <c r="M6798" s="43"/>
    </row>
    <row r="6799" spans="1:13" ht="12.75" customHeight="1">
      <c r="A6799" s="42"/>
      <c r="B6799" s="50"/>
      <c r="C6799" s="39"/>
      <c r="D6799" s="38"/>
      <c r="E6799" s="40"/>
      <c r="F6799" s="41"/>
      <c r="G6799" s="41"/>
      <c r="H6799" s="41"/>
      <c r="I6799" s="41"/>
      <c r="J6799" s="41"/>
      <c r="K6799" s="41"/>
      <c r="L6799" s="42"/>
      <c r="M6799" s="43"/>
    </row>
    <row r="6800" spans="1:13" ht="12.75" customHeight="1">
      <c r="A6800" s="42"/>
      <c r="B6800" s="50"/>
      <c r="C6800" s="39"/>
      <c r="D6800" s="38"/>
      <c r="E6800" s="40"/>
      <c r="F6800" s="41"/>
      <c r="G6800" s="41"/>
      <c r="H6800" s="41"/>
      <c r="I6800" s="41"/>
      <c r="J6800" s="41"/>
      <c r="K6800" s="41"/>
      <c r="L6800" s="42"/>
      <c r="M6800" s="43"/>
    </row>
    <row r="6801" spans="1:13" ht="12.75" customHeight="1">
      <c r="A6801" s="42"/>
      <c r="B6801" s="50"/>
      <c r="C6801" s="39"/>
      <c r="D6801" s="38"/>
      <c r="E6801" s="40"/>
      <c r="F6801" s="41"/>
      <c r="G6801" s="41"/>
      <c r="H6801" s="41"/>
      <c r="I6801" s="41"/>
      <c r="J6801" s="41"/>
      <c r="K6801" s="41"/>
      <c r="L6801" s="42"/>
      <c r="M6801" s="43"/>
    </row>
    <row r="6802" spans="1:13" ht="12.75" customHeight="1">
      <c r="A6802" s="42"/>
      <c r="B6802" s="50"/>
      <c r="C6802" s="39"/>
      <c r="D6802" s="38"/>
      <c r="E6802" s="40"/>
      <c r="F6802" s="41"/>
      <c r="G6802" s="41"/>
      <c r="H6802" s="41"/>
      <c r="I6802" s="41"/>
      <c r="J6802" s="41"/>
      <c r="K6802" s="41"/>
      <c r="L6802" s="42"/>
      <c r="M6802" s="43"/>
    </row>
    <row r="6803" spans="1:13" ht="12.75" customHeight="1">
      <c r="A6803" s="42"/>
      <c r="B6803" s="50"/>
      <c r="C6803" s="39"/>
      <c r="D6803" s="38"/>
      <c r="E6803" s="40"/>
      <c r="F6803" s="41"/>
      <c r="G6803" s="41"/>
      <c r="H6803" s="41"/>
      <c r="I6803" s="41"/>
      <c r="J6803" s="41"/>
      <c r="K6803" s="41"/>
      <c r="L6803" s="42"/>
      <c r="M6803" s="43"/>
    </row>
    <row r="6804" spans="1:13" ht="12.75" customHeight="1">
      <c r="A6804" s="42"/>
      <c r="B6804" s="50"/>
      <c r="C6804" s="39"/>
      <c r="D6804" s="38"/>
      <c r="E6804" s="40"/>
      <c r="F6804" s="41"/>
      <c r="G6804" s="41"/>
      <c r="H6804" s="41"/>
      <c r="I6804" s="41"/>
      <c r="J6804" s="41"/>
      <c r="K6804" s="41"/>
      <c r="L6804" s="42"/>
      <c r="M6804" s="43"/>
    </row>
    <row r="6805" spans="1:13" ht="12.75" customHeight="1">
      <c r="A6805" s="42"/>
      <c r="B6805" s="50"/>
      <c r="C6805" s="39"/>
      <c r="D6805" s="38"/>
      <c r="E6805" s="40"/>
      <c r="F6805" s="41"/>
      <c r="G6805" s="41"/>
      <c r="H6805" s="41"/>
      <c r="I6805" s="41"/>
      <c r="J6805" s="41"/>
      <c r="K6805" s="41"/>
      <c r="L6805" s="42"/>
      <c r="M6805" s="43"/>
    </row>
    <row r="6806" spans="1:13" ht="12.75" customHeight="1">
      <c r="A6806" s="42"/>
      <c r="B6806" s="50"/>
      <c r="C6806" s="39"/>
      <c r="D6806" s="38"/>
      <c r="E6806" s="40"/>
      <c r="F6806" s="41"/>
      <c r="G6806" s="41"/>
      <c r="H6806" s="41"/>
      <c r="I6806" s="41"/>
      <c r="J6806" s="41"/>
      <c r="K6806" s="41"/>
      <c r="L6806" s="42"/>
      <c r="M6806" s="43"/>
    </row>
    <row r="6807" spans="1:13" ht="12.75" customHeight="1">
      <c r="A6807" s="42"/>
      <c r="B6807" s="50"/>
      <c r="C6807" s="39"/>
      <c r="D6807" s="38"/>
      <c r="E6807" s="40"/>
      <c r="F6807" s="41"/>
      <c r="G6807" s="41"/>
      <c r="H6807" s="41"/>
      <c r="I6807" s="41"/>
      <c r="J6807" s="41"/>
      <c r="K6807" s="41"/>
      <c r="L6807" s="42"/>
      <c r="M6807" s="43"/>
    </row>
    <row r="6808" spans="1:13" ht="12.75" customHeight="1">
      <c r="A6808" s="42"/>
      <c r="B6808" s="50"/>
      <c r="C6808" s="39"/>
      <c r="D6808" s="38"/>
      <c r="E6808" s="40"/>
      <c r="F6808" s="41"/>
      <c r="G6808" s="41"/>
      <c r="H6808" s="41"/>
      <c r="I6808" s="41"/>
      <c r="J6808" s="41"/>
      <c r="K6808" s="41"/>
      <c r="L6808" s="42"/>
      <c r="M6808" s="43"/>
    </row>
    <row r="6809" spans="1:13" ht="12.75" customHeight="1">
      <c r="A6809" s="42"/>
      <c r="B6809" s="50"/>
      <c r="C6809" s="39"/>
      <c r="D6809" s="38"/>
      <c r="E6809" s="40"/>
      <c r="F6809" s="41"/>
      <c r="G6809" s="41"/>
      <c r="H6809" s="41"/>
      <c r="I6809" s="41"/>
      <c r="J6809" s="41"/>
      <c r="K6809" s="41"/>
      <c r="L6809" s="42"/>
      <c r="M6809" s="43"/>
    </row>
    <row r="6810" spans="1:13" ht="12.75" customHeight="1">
      <c r="A6810" s="42"/>
      <c r="B6810" s="50"/>
      <c r="C6810" s="39"/>
      <c r="D6810" s="38"/>
      <c r="E6810" s="40"/>
      <c r="F6810" s="41"/>
      <c r="G6810" s="41"/>
      <c r="H6810" s="41"/>
      <c r="I6810" s="41"/>
      <c r="J6810" s="41"/>
      <c r="K6810" s="41"/>
      <c r="L6810" s="42"/>
      <c r="M6810" s="43"/>
    </row>
    <row r="6811" spans="1:13" ht="12.75" customHeight="1">
      <c r="A6811" s="42"/>
      <c r="B6811" s="50"/>
      <c r="C6811" s="39"/>
      <c r="D6811" s="38"/>
      <c r="E6811" s="40"/>
      <c r="F6811" s="41"/>
      <c r="G6811" s="41"/>
      <c r="H6811" s="41"/>
      <c r="I6811" s="41"/>
      <c r="J6811" s="41"/>
      <c r="K6811" s="41"/>
      <c r="L6811" s="42"/>
      <c r="M6811" s="43"/>
    </row>
    <row r="6812" spans="1:13" ht="12.75" customHeight="1">
      <c r="A6812" s="42"/>
      <c r="B6812" s="50"/>
      <c r="C6812" s="39"/>
      <c r="D6812" s="38"/>
      <c r="E6812" s="49"/>
      <c r="F6812" s="41"/>
      <c r="G6812" s="41"/>
      <c r="H6812" s="41"/>
      <c r="I6812" s="41"/>
      <c r="J6812" s="41"/>
      <c r="K6812" s="41"/>
      <c r="L6812" s="42"/>
      <c r="M6812" s="43"/>
    </row>
    <row r="6813" spans="1:13" ht="12.75" customHeight="1">
      <c r="A6813" s="42"/>
      <c r="B6813" s="50"/>
      <c r="C6813" s="39"/>
      <c r="D6813" s="38"/>
      <c r="E6813" s="40"/>
      <c r="F6813" s="41"/>
      <c r="G6813" s="41"/>
      <c r="H6813" s="41"/>
      <c r="I6813" s="41"/>
      <c r="J6813" s="41"/>
      <c r="K6813" s="41"/>
      <c r="L6813" s="42"/>
      <c r="M6813" s="43"/>
    </row>
    <row r="6814" spans="1:13" ht="12.75" customHeight="1">
      <c r="A6814" s="42"/>
      <c r="B6814" s="50"/>
      <c r="C6814" s="39"/>
      <c r="D6814" s="38"/>
      <c r="E6814" s="40"/>
      <c r="F6814" s="41"/>
      <c r="G6814" s="41"/>
      <c r="H6814" s="41"/>
      <c r="I6814" s="41"/>
      <c r="J6814" s="41"/>
      <c r="K6814" s="41"/>
      <c r="L6814" s="42"/>
      <c r="M6814" s="43"/>
    </row>
    <row r="6815" spans="1:13" ht="12.75" customHeight="1">
      <c r="A6815" s="42"/>
      <c r="B6815" s="50"/>
      <c r="C6815" s="39"/>
      <c r="D6815" s="38"/>
      <c r="E6815" s="40"/>
      <c r="F6815" s="41"/>
      <c r="G6815" s="41"/>
      <c r="H6815" s="41"/>
      <c r="I6815" s="41"/>
      <c r="J6815" s="41"/>
      <c r="K6815" s="41"/>
      <c r="L6815" s="42"/>
      <c r="M6815" s="43"/>
    </row>
    <row r="6816" spans="1:13" ht="12.75" customHeight="1">
      <c r="A6816" s="42"/>
      <c r="B6816" s="50"/>
      <c r="C6816" s="39"/>
      <c r="D6816" s="38"/>
      <c r="E6816" s="40"/>
      <c r="F6816" s="41"/>
      <c r="G6816" s="41"/>
      <c r="H6816" s="41"/>
      <c r="I6816" s="41"/>
      <c r="J6816" s="41"/>
      <c r="K6816" s="41"/>
      <c r="L6816" s="42"/>
      <c r="M6816" s="43"/>
    </row>
    <row r="6817" spans="1:13" ht="12.75" customHeight="1">
      <c r="A6817" s="42"/>
      <c r="B6817" s="50"/>
      <c r="C6817" s="39"/>
      <c r="D6817" s="38"/>
      <c r="E6817" s="40"/>
      <c r="F6817" s="41"/>
      <c r="G6817" s="41"/>
      <c r="H6817" s="41"/>
      <c r="I6817" s="41"/>
      <c r="J6817" s="41"/>
      <c r="K6817" s="41"/>
      <c r="L6817" s="42"/>
      <c r="M6817" s="43"/>
    </row>
    <row r="6818" spans="1:13" ht="12.75" customHeight="1">
      <c r="A6818" s="42"/>
      <c r="B6818" s="50"/>
      <c r="C6818" s="39"/>
      <c r="D6818" s="38"/>
      <c r="E6818" s="40"/>
      <c r="F6818" s="41"/>
      <c r="G6818" s="41"/>
      <c r="H6818" s="41"/>
      <c r="I6818" s="41"/>
      <c r="J6818" s="41"/>
      <c r="K6818" s="41"/>
      <c r="L6818" s="42"/>
      <c r="M6818" s="43"/>
    </row>
    <row r="6819" spans="1:13" ht="12.75" customHeight="1">
      <c r="A6819" s="42"/>
      <c r="B6819" s="50"/>
      <c r="C6819" s="39"/>
      <c r="D6819" s="38"/>
      <c r="E6819" s="40"/>
      <c r="F6819" s="41"/>
      <c r="G6819" s="41"/>
      <c r="H6819" s="41"/>
      <c r="I6819" s="41"/>
      <c r="J6819" s="41"/>
      <c r="K6819" s="41"/>
      <c r="L6819" s="42"/>
      <c r="M6819" s="43"/>
    </row>
    <row r="6820" spans="1:13" ht="12.75" customHeight="1">
      <c r="A6820" s="42"/>
      <c r="B6820" s="50"/>
      <c r="C6820" s="39"/>
      <c r="D6820" s="38"/>
      <c r="E6820" s="40"/>
      <c r="F6820" s="41"/>
      <c r="G6820" s="41"/>
      <c r="H6820" s="41"/>
      <c r="I6820" s="41"/>
      <c r="J6820" s="41"/>
      <c r="K6820" s="41"/>
      <c r="L6820" s="42"/>
      <c r="M6820" s="43"/>
    </row>
    <row r="6821" spans="1:13" ht="12.75" customHeight="1">
      <c r="A6821" s="42"/>
      <c r="B6821" s="50"/>
      <c r="C6821" s="39"/>
      <c r="D6821" s="38"/>
      <c r="E6821" s="40"/>
      <c r="F6821" s="41"/>
      <c r="G6821" s="41"/>
      <c r="H6821" s="41"/>
      <c r="I6821" s="41"/>
      <c r="J6821" s="41"/>
      <c r="K6821" s="41"/>
      <c r="L6821" s="42"/>
      <c r="M6821" s="43"/>
    </row>
    <row r="6822" spans="1:13" ht="12.75" customHeight="1">
      <c r="A6822" s="42"/>
      <c r="B6822" s="50"/>
      <c r="C6822" s="39"/>
      <c r="D6822" s="38"/>
      <c r="E6822" s="40"/>
      <c r="F6822" s="41"/>
      <c r="G6822" s="41"/>
      <c r="H6822" s="41"/>
      <c r="I6822" s="41"/>
      <c r="J6822" s="41"/>
      <c r="K6822" s="41"/>
      <c r="L6822" s="42"/>
      <c r="M6822" s="43"/>
    </row>
    <row r="6823" spans="1:13" ht="12.75" customHeight="1">
      <c r="A6823" s="42"/>
      <c r="B6823" s="50"/>
      <c r="C6823" s="39"/>
      <c r="D6823" s="38"/>
      <c r="E6823" s="40"/>
      <c r="F6823" s="41"/>
      <c r="G6823" s="41"/>
      <c r="H6823" s="41"/>
      <c r="I6823" s="41"/>
      <c r="J6823" s="41"/>
      <c r="K6823" s="41"/>
      <c r="L6823" s="42"/>
      <c r="M6823" s="43"/>
    </row>
    <row r="6824" spans="1:13" ht="12.75" customHeight="1">
      <c r="A6824" s="42"/>
      <c r="B6824" s="50"/>
      <c r="C6824" s="39"/>
      <c r="D6824" s="38"/>
      <c r="E6824" s="40"/>
      <c r="F6824" s="41"/>
      <c r="G6824" s="41"/>
      <c r="H6824" s="41"/>
      <c r="I6824" s="41"/>
      <c r="J6824" s="41"/>
      <c r="K6824" s="41"/>
      <c r="L6824" s="42"/>
      <c r="M6824" s="43"/>
    </row>
    <row r="6825" spans="1:13" ht="12.75" customHeight="1">
      <c r="A6825" s="42"/>
      <c r="B6825" s="50"/>
      <c r="C6825" s="39"/>
      <c r="D6825" s="38"/>
      <c r="E6825" s="40"/>
      <c r="F6825" s="41"/>
      <c r="G6825" s="41"/>
      <c r="H6825" s="41"/>
      <c r="I6825" s="41"/>
      <c r="J6825" s="41"/>
      <c r="K6825" s="41"/>
      <c r="L6825" s="42"/>
      <c r="M6825" s="43"/>
    </row>
    <row r="6826" spans="1:13" ht="12.75" customHeight="1">
      <c r="A6826" s="42"/>
      <c r="B6826" s="50"/>
      <c r="C6826" s="39"/>
      <c r="D6826" s="38"/>
      <c r="E6826" s="40"/>
      <c r="F6826" s="41"/>
      <c r="G6826" s="41"/>
      <c r="H6826" s="41"/>
      <c r="I6826" s="41"/>
      <c r="J6826" s="41"/>
      <c r="K6826" s="41"/>
      <c r="L6826" s="42"/>
      <c r="M6826" s="43"/>
    </row>
    <row r="6827" spans="1:13" ht="12.75" customHeight="1">
      <c r="A6827" s="42"/>
      <c r="B6827" s="50"/>
      <c r="C6827" s="39"/>
      <c r="D6827" s="38"/>
      <c r="E6827" s="40"/>
      <c r="F6827" s="41"/>
      <c r="G6827" s="41"/>
      <c r="H6827" s="41"/>
      <c r="I6827" s="41"/>
      <c r="J6827" s="41"/>
      <c r="K6827" s="41"/>
      <c r="L6827" s="42"/>
      <c r="M6827" s="43"/>
    </row>
    <row r="6828" spans="1:13" ht="12.75" customHeight="1">
      <c r="A6828" s="42"/>
      <c r="B6828" s="50"/>
      <c r="C6828" s="39"/>
      <c r="D6828" s="38"/>
      <c r="E6828" s="40"/>
      <c r="F6828" s="41"/>
      <c r="G6828" s="41"/>
      <c r="H6828" s="41"/>
      <c r="I6828" s="41"/>
      <c r="J6828" s="41"/>
      <c r="K6828" s="41"/>
      <c r="L6828" s="42"/>
      <c r="M6828" s="43"/>
    </row>
    <row r="6829" spans="1:13" ht="12.75" customHeight="1">
      <c r="A6829" s="42"/>
      <c r="B6829" s="50"/>
      <c r="C6829" s="39"/>
      <c r="D6829" s="38"/>
      <c r="E6829" s="40"/>
      <c r="F6829" s="41"/>
      <c r="G6829" s="41"/>
      <c r="H6829" s="41"/>
      <c r="I6829" s="41"/>
      <c r="J6829" s="41"/>
      <c r="K6829" s="41"/>
      <c r="L6829" s="42"/>
      <c r="M6829" s="43"/>
    </row>
    <row r="6830" spans="1:13" ht="12.75" customHeight="1">
      <c r="A6830" s="42"/>
      <c r="B6830" s="50"/>
      <c r="C6830" s="39"/>
      <c r="D6830" s="38"/>
      <c r="E6830" s="40"/>
      <c r="F6830" s="41"/>
      <c r="G6830" s="41"/>
      <c r="H6830" s="41"/>
      <c r="I6830" s="41"/>
      <c r="J6830" s="41"/>
      <c r="K6830" s="41"/>
      <c r="L6830" s="42"/>
      <c r="M6830" s="43"/>
    </row>
    <row r="6831" spans="1:13" ht="12.75" customHeight="1">
      <c r="A6831" s="42"/>
      <c r="B6831" s="50"/>
      <c r="C6831" s="39"/>
      <c r="D6831" s="38"/>
      <c r="E6831" s="40"/>
      <c r="F6831" s="41"/>
      <c r="G6831" s="41"/>
      <c r="H6831" s="41"/>
      <c r="I6831" s="41"/>
      <c r="J6831" s="41"/>
      <c r="K6831" s="41"/>
      <c r="L6831" s="42"/>
      <c r="M6831" s="43"/>
    </row>
    <row r="6832" spans="1:13" ht="12.75" customHeight="1">
      <c r="A6832" s="42"/>
      <c r="B6832" s="50"/>
      <c r="C6832" s="39"/>
      <c r="D6832" s="38"/>
      <c r="E6832" s="40"/>
      <c r="F6832" s="41"/>
      <c r="G6832" s="41"/>
      <c r="H6832" s="41"/>
      <c r="I6832" s="41"/>
      <c r="J6832" s="41"/>
      <c r="K6832" s="41"/>
      <c r="L6832" s="42"/>
      <c r="M6832" s="43"/>
    </row>
    <row r="6833" spans="1:13" ht="12.75" customHeight="1">
      <c r="A6833" s="42"/>
      <c r="B6833" s="50"/>
      <c r="C6833" s="39"/>
      <c r="D6833" s="38"/>
      <c r="E6833" s="49"/>
      <c r="F6833" s="41"/>
      <c r="G6833" s="41"/>
      <c r="H6833" s="41"/>
      <c r="I6833" s="41"/>
      <c r="J6833" s="41"/>
      <c r="K6833" s="41"/>
      <c r="L6833" s="42"/>
      <c r="M6833" s="43"/>
    </row>
    <row r="6834" spans="1:13" ht="12.75" customHeight="1">
      <c r="A6834" s="42"/>
      <c r="B6834" s="50"/>
      <c r="C6834" s="39"/>
      <c r="D6834" s="38"/>
      <c r="E6834" s="40"/>
      <c r="F6834" s="41"/>
      <c r="G6834" s="41"/>
      <c r="H6834" s="41"/>
      <c r="I6834" s="41"/>
      <c r="J6834" s="41"/>
      <c r="K6834" s="41"/>
      <c r="L6834" s="42"/>
      <c r="M6834" s="43"/>
    </row>
    <row r="6835" spans="1:13" ht="12.75" customHeight="1">
      <c r="A6835" s="42"/>
      <c r="B6835" s="50"/>
      <c r="C6835" s="39"/>
      <c r="D6835" s="38"/>
      <c r="E6835" s="40"/>
      <c r="F6835" s="41"/>
      <c r="G6835" s="41"/>
      <c r="H6835" s="41"/>
      <c r="I6835" s="41"/>
      <c r="J6835" s="41"/>
      <c r="K6835" s="41"/>
      <c r="L6835" s="42"/>
      <c r="M6835" s="43"/>
    </row>
    <row r="6836" spans="1:13" ht="12.75" customHeight="1">
      <c r="A6836" s="42"/>
      <c r="B6836" s="50"/>
      <c r="C6836" s="39"/>
      <c r="D6836" s="38"/>
      <c r="E6836" s="40"/>
      <c r="F6836" s="41"/>
      <c r="G6836" s="41"/>
      <c r="H6836" s="41"/>
      <c r="I6836" s="41"/>
      <c r="J6836" s="41"/>
      <c r="K6836" s="41"/>
      <c r="L6836" s="42"/>
      <c r="M6836" s="43"/>
    </row>
    <row r="6837" spans="1:13" ht="12.75" customHeight="1">
      <c r="A6837" s="42"/>
      <c r="B6837" s="50"/>
      <c r="C6837" s="39"/>
      <c r="D6837" s="38"/>
      <c r="E6837" s="40"/>
      <c r="F6837" s="41"/>
      <c r="G6837" s="41"/>
      <c r="H6837" s="41"/>
      <c r="I6837" s="41"/>
      <c r="J6837" s="41"/>
      <c r="K6837" s="41"/>
      <c r="L6837" s="42"/>
      <c r="M6837" s="43"/>
    </row>
    <row r="6838" spans="1:13" ht="12.75" customHeight="1">
      <c r="A6838" s="42"/>
      <c r="B6838" s="50"/>
      <c r="C6838" s="39"/>
      <c r="D6838" s="38"/>
      <c r="E6838" s="40"/>
      <c r="F6838" s="41"/>
      <c r="G6838" s="41"/>
      <c r="H6838" s="41"/>
      <c r="I6838" s="41"/>
      <c r="J6838" s="41"/>
      <c r="K6838" s="41"/>
      <c r="L6838" s="42"/>
      <c r="M6838" s="43"/>
    </row>
    <row r="6839" spans="1:13" ht="12.75" customHeight="1">
      <c r="A6839" s="42"/>
      <c r="B6839" s="50"/>
      <c r="C6839" s="39"/>
      <c r="D6839" s="38"/>
      <c r="E6839" s="40"/>
      <c r="F6839" s="41"/>
      <c r="G6839" s="41"/>
      <c r="H6839" s="41"/>
      <c r="I6839" s="41"/>
      <c r="J6839" s="41"/>
      <c r="K6839" s="41"/>
      <c r="L6839" s="42"/>
      <c r="M6839" s="43"/>
    </row>
    <row r="6840" spans="1:13" ht="12.75" customHeight="1">
      <c r="A6840" s="42"/>
      <c r="B6840" s="50"/>
      <c r="C6840" s="39"/>
      <c r="D6840" s="38"/>
      <c r="E6840" s="40"/>
      <c r="F6840" s="41"/>
      <c r="G6840" s="41"/>
      <c r="H6840" s="41"/>
      <c r="I6840" s="41"/>
      <c r="J6840" s="41"/>
      <c r="K6840" s="41"/>
      <c r="L6840" s="42"/>
      <c r="M6840" s="43"/>
    </row>
    <row r="6841" spans="1:13" ht="12.75" customHeight="1">
      <c r="A6841" s="42"/>
      <c r="B6841" s="50"/>
      <c r="C6841" s="39"/>
      <c r="D6841" s="38"/>
      <c r="E6841" s="40"/>
      <c r="F6841" s="41"/>
      <c r="G6841" s="41"/>
      <c r="H6841" s="41"/>
      <c r="I6841" s="41"/>
      <c r="J6841" s="41"/>
      <c r="K6841" s="41"/>
      <c r="L6841" s="42"/>
      <c r="M6841" s="43"/>
    </row>
    <row r="6842" spans="1:13" ht="12.75" customHeight="1">
      <c r="A6842" s="42"/>
      <c r="B6842" s="50"/>
      <c r="C6842" s="39"/>
      <c r="D6842" s="38"/>
      <c r="E6842" s="40"/>
      <c r="F6842" s="41"/>
      <c r="G6842" s="41"/>
      <c r="H6842" s="41"/>
      <c r="I6842" s="41"/>
      <c r="J6842" s="41"/>
      <c r="K6842" s="41"/>
      <c r="L6842" s="42"/>
      <c r="M6842" s="43"/>
    </row>
    <row r="6843" spans="1:13" ht="12.75" customHeight="1">
      <c r="A6843" s="42"/>
      <c r="B6843" s="50"/>
      <c r="C6843" s="39"/>
      <c r="D6843" s="38"/>
      <c r="E6843" s="40"/>
      <c r="F6843" s="41"/>
      <c r="G6843" s="41"/>
      <c r="H6843" s="41"/>
      <c r="I6843" s="41"/>
      <c r="J6843" s="41"/>
      <c r="K6843" s="41"/>
      <c r="L6843" s="42"/>
      <c r="M6843" s="43"/>
    </row>
    <row r="6844" spans="1:13" ht="12.75" customHeight="1">
      <c r="A6844" s="42"/>
      <c r="B6844" s="50"/>
      <c r="C6844" s="39"/>
      <c r="D6844" s="38"/>
      <c r="E6844" s="40"/>
      <c r="F6844" s="41"/>
      <c r="G6844" s="41"/>
      <c r="H6844" s="41"/>
      <c r="I6844" s="41"/>
      <c r="J6844" s="41"/>
      <c r="K6844" s="41"/>
      <c r="L6844" s="42"/>
      <c r="M6844" s="43"/>
    </row>
    <row r="6845" spans="1:13" ht="12.75" customHeight="1">
      <c r="A6845" s="42"/>
      <c r="B6845" s="50"/>
      <c r="C6845" s="39"/>
      <c r="D6845" s="38"/>
      <c r="E6845" s="40"/>
      <c r="F6845" s="41"/>
      <c r="G6845" s="41"/>
      <c r="H6845" s="41"/>
      <c r="I6845" s="41"/>
      <c r="J6845" s="41"/>
      <c r="K6845" s="41"/>
      <c r="L6845" s="42"/>
      <c r="M6845" s="43"/>
    </row>
    <row r="6846" spans="1:13" ht="12.75" customHeight="1">
      <c r="A6846" s="42"/>
      <c r="B6846" s="50"/>
      <c r="C6846" s="39"/>
      <c r="D6846" s="38"/>
      <c r="E6846" s="40"/>
      <c r="F6846" s="41"/>
      <c r="G6846" s="41"/>
      <c r="H6846" s="41"/>
      <c r="I6846" s="41"/>
      <c r="J6846" s="41"/>
      <c r="K6846" s="41"/>
      <c r="L6846" s="42"/>
      <c r="M6846" s="43"/>
    </row>
    <row r="6847" spans="1:13" ht="12.75" customHeight="1">
      <c r="A6847" s="42"/>
      <c r="B6847" s="50"/>
      <c r="C6847" s="39"/>
      <c r="D6847" s="38"/>
      <c r="E6847" s="40"/>
      <c r="F6847" s="41"/>
      <c r="G6847" s="41"/>
      <c r="H6847" s="41"/>
      <c r="I6847" s="41"/>
      <c r="J6847" s="41"/>
      <c r="K6847" s="41"/>
      <c r="L6847" s="42"/>
      <c r="M6847" s="43"/>
    </row>
    <row r="6848" spans="1:13" ht="12.75" customHeight="1">
      <c r="A6848" s="42"/>
      <c r="B6848" s="50"/>
      <c r="C6848" s="39"/>
      <c r="D6848" s="38"/>
      <c r="E6848" s="40"/>
      <c r="F6848" s="41"/>
      <c r="G6848" s="41"/>
      <c r="H6848" s="41"/>
      <c r="I6848" s="41"/>
      <c r="J6848" s="41"/>
      <c r="K6848" s="41"/>
      <c r="L6848" s="42"/>
      <c r="M6848" s="43"/>
    </row>
    <row r="6849" spans="1:13" ht="12.75" customHeight="1">
      <c r="A6849" s="42"/>
      <c r="B6849" s="50"/>
      <c r="C6849" s="39"/>
      <c r="D6849" s="38"/>
      <c r="E6849" s="40"/>
      <c r="F6849" s="41"/>
      <c r="G6849" s="41"/>
      <c r="H6849" s="41"/>
      <c r="I6849" s="41"/>
      <c r="J6849" s="41"/>
      <c r="K6849" s="41"/>
      <c r="L6849" s="42"/>
      <c r="M6849" s="43"/>
    </row>
    <row r="6850" spans="1:13" ht="12.75" customHeight="1">
      <c r="A6850" s="42"/>
      <c r="B6850" s="50"/>
      <c r="C6850" s="39"/>
      <c r="D6850" s="38"/>
      <c r="E6850" s="40"/>
      <c r="F6850" s="41"/>
      <c r="G6850" s="41"/>
      <c r="H6850" s="41"/>
      <c r="I6850" s="41"/>
      <c r="J6850" s="41"/>
      <c r="K6850" s="41"/>
      <c r="L6850" s="42"/>
      <c r="M6850" s="43"/>
    </row>
    <row r="6851" spans="1:13" ht="12.75" customHeight="1">
      <c r="A6851" s="42"/>
      <c r="B6851" s="50"/>
      <c r="C6851" s="39"/>
      <c r="D6851" s="38"/>
      <c r="E6851" s="40"/>
      <c r="F6851" s="41"/>
      <c r="G6851" s="41"/>
      <c r="H6851" s="41"/>
      <c r="I6851" s="41"/>
      <c r="J6851" s="41"/>
      <c r="K6851" s="41"/>
      <c r="L6851" s="42"/>
      <c r="M6851" s="43"/>
    </row>
    <row r="6852" spans="1:13" ht="12.75" customHeight="1">
      <c r="A6852" s="42"/>
      <c r="B6852" s="50"/>
      <c r="C6852" s="39"/>
      <c r="D6852" s="38"/>
      <c r="E6852" s="40"/>
      <c r="F6852" s="41"/>
      <c r="G6852" s="41"/>
      <c r="H6852" s="41"/>
      <c r="I6852" s="41"/>
      <c r="J6852" s="41"/>
      <c r="K6852" s="41"/>
      <c r="L6852" s="42"/>
      <c r="M6852" s="43"/>
    </row>
    <row r="6853" spans="1:13" ht="12.75" customHeight="1">
      <c r="A6853" s="42"/>
      <c r="B6853" s="50"/>
      <c r="C6853" s="39"/>
      <c r="D6853" s="38"/>
      <c r="E6853" s="40"/>
      <c r="F6853" s="41"/>
      <c r="G6853" s="41"/>
      <c r="H6853" s="41"/>
      <c r="I6853" s="41"/>
      <c r="J6853" s="41"/>
      <c r="K6853" s="41"/>
      <c r="L6853" s="42"/>
      <c r="M6853" s="43"/>
    </row>
    <row r="6854" spans="1:13" ht="12.75" customHeight="1">
      <c r="A6854" s="42"/>
      <c r="B6854" s="50"/>
      <c r="C6854" s="39"/>
      <c r="D6854" s="38"/>
      <c r="E6854" s="49"/>
      <c r="F6854" s="41"/>
      <c r="G6854" s="41"/>
      <c r="H6854" s="41"/>
      <c r="I6854" s="41"/>
      <c r="J6854" s="41"/>
      <c r="K6854" s="41"/>
      <c r="L6854" s="42"/>
      <c r="M6854" s="43"/>
    </row>
    <row r="6855" spans="1:13" ht="12.75" customHeight="1">
      <c r="A6855" s="42"/>
      <c r="B6855" s="50"/>
      <c r="C6855" s="39"/>
      <c r="D6855" s="38"/>
      <c r="E6855" s="40"/>
      <c r="F6855" s="41"/>
      <c r="G6855" s="41"/>
      <c r="H6855" s="41"/>
      <c r="I6855" s="41"/>
      <c r="J6855" s="41"/>
      <c r="K6855" s="41"/>
      <c r="L6855" s="42"/>
      <c r="M6855" s="43"/>
    </row>
    <row r="6856" spans="1:13" ht="12.75" customHeight="1">
      <c r="A6856" s="42"/>
      <c r="B6856" s="50"/>
      <c r="C6856" s="39"/>
      <c r="D6856" s="38"/>
      <c r="E6856" s="40"/>
      <c r="F6856" s="41"/>
      <c r="G6856" s="41"/>
      <c r="H6856" s="41"/>
      <c r="I6856" s="41"/>
      <c r="J6856" s="41"/>
      <c r="K6856" s="41"/>
      <c r="L6856" s="42"/>
      <c r="M6856" s="43"/>
    </row>
    <row r="6857" spans="1:13" ht="12.75" customHeight="1">
      <c r="A6857" s="42"/>
      <c r="B6857" s="50"/>
      <c r="C6857" s="39"/>
      <c r="D6857" s="38"/>
      <c r="E6857" s="40"/>
      <c r="F6857" s="41"/>
      <c r="G6857" s="41"/>
      <c r="H6857" s="41"/>
      <c r="I6857" s="41"/>
      <c r="J6857" s="41"/>
      <c r="K6857" s="41"/>
      <c r="L6857" s="42"/>
      <c r="M6857" s="43"/>
    </row>
    <row r="6858" spans="1:13" ht="12.75" customHeight="1">
      <c r="A6858" s="42"/>
      <c r="B6858" s="50"/>
      <c r="C6858" s="39"/>
      <c r="D6858" s="38"/>
      <c r="E6858" s="40"/>
      <c r="F6858" s="41"/>
      <c r="G6858" s="41"/>
      <c r="H6858" s="41"/>
      <c r="I6858" s="41"/>
      <c r="J6858" s="41"/>
      <c r="K6858" s="41"/>
      <c r="L6858" s="42"/>
      <c r="M6858" s="43"/>
    </row>
    <row r="6859" spans="1:13" ht="12.75" customHeight="1">
      <c r="A6859" s="42"/>
      <c r="B6859" s="50"/>
      <c r="C6859" s="39"/>
      <c r="D6859" s="38"/>
      <c r="E6859" s="40"/>
      <c r="F6859" s="41"/>
      <c r="G6859" s="41"/>
      <c r="H6859" s="41"/>
      <c r="I6859" s="41"/>
      <c r="J6859" s="41"/>
      <c r="K6859" s="41"/>
      <c r="L6859" s="42"/>
      <c r="M6859" s="43"/>
    </row>
    <row r="6860" spans="1:13" ht="12.75" customHeight="1">
      <c r="A6860" s="42"/>
      <c r="B6860" s="50"/>
      <c r="C6860" s="39"/>
      <c r="D6860" s="38"/>
      <c r="E6860" s="40"/>
      <c r="F6860" s="41"/>
      <c r="G6860" s="41"/>
      <c r="H6860" s="41"/>
      <c r="I6860" s="41"/>
      <c r="J6860" s="41"/>
      <c r="K6860" s="41"/>
      <c r="L6860" s="42"/>
      <c r="M6860" s="43"/>
    </row>
    <row r="6861" spans="1:13" ht="12.75" customHeight="1">
      <c r="A6861" s="42"/>
      <c r="B6861" s="50"/>
      <c r="C6861" s="39"/>
      <c r="D6861" s="38"/>
      <c r="E6861" s="40"/>
      <c r="F6861" s="41"/>
      <c r="G6861" s="41"/>
      <c r="H6861" s="41"/>
      <c r="I6861" s="41"/>
      <c r="J6861" s="41"/>
      <c r="K6861" s="41"/>
      <c r="L6861" s="42"/>
      <c r="M6861" s="43"/>
    </row>
    <row r="6862" spans="1:13" ht="12.75" customHeight="1">
      <c r="A6862" s="42"/>
      <c r="B6862" s="50"/>
      <c r="C6862" s="39"/>
      <c r="D6862" s="38"/>
      <c r="E6862" s="40"/>
      <c r="F6862" s="41"/>
      <c r="G6862" s="41"/>
      <c r="H6862" s="41"/>
      <c r="I6862" s="41"/>
      <c r="J6862" s="41"/>
      <c r="K6862" s="41"/>
      <c r="L6862" s="42"/>
      <c r="M6862" s="43"/>
    </row>
    <row r="6863" spans="1:13" ht="12.75" customHeight="1">
      <c r="A6863" s="42"/>
      <c r="B6863" s="50"/>
      <c r="C6863" s="39"/>
      <c r="D6863" s="38"/>
      <c r="E6863" s="40"/>
      <c r="F6863" s="41"/>
      <c r="G6863" s="41"/>
      <c r="H6863" s="41"/>
      <c r="I6863" s="41"/>
      <c r="J6863" s="41"/>
      <c r="K6863" s="41"/>
      <c r="L6863" s="42"/>
      <c r="M6863" s="43"/>
    </row>
    <row r="6864" spans="1:13" ht="12.75" customHeight="1">
      <c r="A6864" s="42"/>
      <c r="B6864" s="50"/>
      <c r="C6864" s="39"/>
      <c r="D6864" s="38"/>
      <c r="E6864" s="40"/>
      <c r="F6864" s="41"/>
      <c r="G6864" s="41"/>
      <c r="H6864" s="41"/>
      <c r="I6864" s="41"/>
      <c r="J6864" s="41"/>
      <c r="K6864" s="41"/>
      <c r="L6864" s="42"/>
      <c r="M6864" s="43"/>
    </row>
    <row r="6865" spans="1:13" ht="12.75" customHeight="1">
      <c r="A6865" s="42"/>
      <c r="B6865" s="50"/>
      <c r="C6865" s="39"/>
      <c r="D6865" s="38"/>
      <c r="E6865" s="40"/>
      <c r="F6865" s="41"/>
      <c r="G6865" s="41"/>
      <c r="H6865" s="41"/>
      <c r="I6865" s="41"/>
      <c r="J6865" s="41"/>
      <c r="K6865" s="41"/>
      <c r="L6865" s="42"/>
      <c r="M6865" s="43"/>
    </row>
    <row r="6866" spans="1:13" ht="12.75" customHeight="1">
      <c r="A6866" s="42"/>
      <c r="B6866" s="50"/>
      <c r="C6866" s="39"/>
      <c r="D6866" s="38"/>
      <c r="E6866" s="40"/>
      <c r="F6866" s="41"/>
      <c r="G6866" s="41"/>
      <c r="H6866" s="41"/>
      <c r="I6866" s="41"/>
      <c r="J6866" s="41"/>
      <c r="K6866" s="41"/>
      <c r="L6866" s="42"/>
      <c r="M6866" s="43"/>
    </row>
    <row r="6867" spans="1:13" ht="12.75" customHeight="1">
      <c r="A6867" s="42"/>
      <c r="B6867" s="50"/>
      <c r="C6867" s="39"/>
      <c r="D6867" s="38"/>
      <c r="E6867" s="40"/>
      <c r="F6867" s="41"/>
      <c r="G6867" s="41"/>
      <c r="H6867" s="41"/>
      <c r="I6867" s="41"/>
      <c r="J6867" s="41"/>
      <c r="K6867" s="41"/>
      <c r="L6867" s="42"/>
      <c r="M6867" s="43"/>
    </row>
    <row r="6868" spans="1:13" ht="12.75" customHeight="1">
      <c r="A6868" s="42"/>
      <c r="B6868" s="50"/>
      <c r="C6868" s="39"/>
      <c r="D6868" s="38"/>
      <c r="E6868" s="40"/>
      <c r="F6868" s="41"/>
      <c r="G6868" s="41"/>
      <c r="H6868" s="41"/>
      <c r="I6868" s="41"/>
      <c r="J6868" s="41"/>
      <c r="K6868" s="41"/>
      <c r="L6868" s="42"/>
      <c r="M6868" s="43"/>
    </row>
    <row r="6869" spans="1:13" ht="12.75" customHeight="1">
      <c r="A6869" s="42"/>
      <c r="B6869" s="50"/>
      <c r="C6869" s="39"/>
      <c r="D6869" s="38"/>
      <c r="E6869" s="40"/>
      <c r="F6869" s="41"/>
      <c r="G6869" s="41"/>
      <c r="H6869" s="41"/>
      <c r="I6869" s="41"/>
      <c r="J6869" s="41"/>
      <c r="K6869" s="41"/>
      <c r="L6869" s="42"/>
      <c r="M6869" s="43"/>
    </row>
    <row r="6870" spans="1:13" ht="12.75" customHeight="1">
      <c r="A6870" s="42"/>
      <c r="B6870" s="50"/>
      <c r="C6870" s="39"/>
      <c r="D6870" s="38"/>
      <c r="E6870" s="40"/>
      <c r="F6870" s="41"/>
      <c r="G6870" s="41"/>
      <c r="H6870" s="41"/>
      <c r="I6870" s="41"/>
      <c r="J6870" s="41"/>
      <c r="K6870" s="41"/>
      <c r="L6870" s="42"/>
      <c r="M6870" s="43"/>
    </row>
    <row r="6871" spans="1:13" ht="12.75" customHeight="1">
      <c r="A6871" s="42"/>
      <c r="B6871" s="50"/>
      <c r="C6871" s="39"/>
      <c r="D6871" s="38"/>
      <c r="E6871" s="40"/>
      <c r="F6871" s="41"/>
      <c r="G6871" s="41"/>
      <c r="H6871" s="41"/>
      <c r="I6871" s="41"/>
      <c r="J6871" s="41"/>
      <c r="K6871" s="41"/>
      <c r="L6871" s="42"/>
      <c r="M6871" s="43"/>
    </row>
    <row r="6872" spans="1:13" ht="12.75" customHeight="1">
      <c r="A6872" s="42"/>
      <c r="B6872" s="50"/>
      <c r="C6872" s="39"/>
      <c r="D6872" s="38"/>
      <c r="E6872" s="40"/>
      <c r="F6872" s="41"/>
      <c r="G6872" s="41"/>
      <c r="H6872" s="41"/>
      <c r="I6872" s="41"/>
      <c r="J6872" s="41"/>
      <c r="K6872" s="41"/>
      <c r="L6872" s="42"/>
      <c r="M6872" s="43"/>
    </row>
    <row r="6873" spans="1:13" ht="12.75" customHeight="1">
      <c r="A6873" s="42"/>
      <c r="B6873" s="50"/>
      <c r="C6873" s="39"/>
      <c r="D6873" s="38"/>
      <c r="E6873" s="40"/>
      <c r="F6873" s="41"/>
      <c r="G6873" s="41"/>
      <c r="H6873" s="41"/>
      <c r="I6873" s="41"/>
      <c r="J6873" s="41"/>
      <c r="K6873" s="41"/>
      <c r="L6873" s="42"/>
      <c r="M6873" s="43"/>
    </row>
    <row r="6874" spans="1:13" ht="12.75" customHeight="1">
      <c r="A6874" s="42"/>
      <c r="B6874" s="50"/>
      <c r="C6874" s="39"/>
      <c r="D6874" s="38"/>
      <c r="E6874" s="40"/>
      <c r="F6874" s="41"/>
      <c r="G6874" s="41"/>
      <c r="H6874" s="41"/>
      <c r="I6874" s="41"/>
      <c r="J6874" s="41"/>
      <c r="K6874" s="41"/>
      <c r="L6874" s="42"/>
      <c r="M6874" s="43"/>
    </row>
    <row r="6875" spans="1:13" ht="12.75" customHeight="1">
      <c r="A6875" s="42"/>
      <c r="B6875" s="50"/>
      <c r="C6875" s="39"/>
      <c r="D6875" s="38"/>
      <c r="E6875" s="49"/>
      <c r="F6875" s="41"/>
      <c r="G6875" s="41"/>
      <c r="H6875" s="41"/>
      <c r="I6875" s="41"/>
      <c r="J6875" s="41"/>
      <c r="K6875" s="41"/>
      <c r="L6875" s="42"/>
      <c r="M6875" s="43"/>
    </row>
    <row r="6876" spans="1:13" ht="12.75" customHeight="1">
      <c r="A6876" s="42"/>
      <c r="B6876" s="50"/>
      <c r="C6876" s="39"/>
      <c r="D6876" s="38"/>
      <c r="E6876" s="40"/>
      <c r="F6876" s="41"/>
      <c r="G6876" s="41"/>
      <c r="H6876" s="41"/>
      <c r="I6876" s="41"/>
      <c r="J6876" s="41"/>
      <c r="K6876" s="41"/>
      <c r="L6876" s="42"/>
      <c r="M6876" s="43"/>
    </row>
    <row r="6877" spans="1:13" ht="12.75" customHeight="1">
      <c r="A6877" s="42"/>
      <c r="B6877" s="50"/>
      <c r="C6877" s="39"/>
      <c r="D6877" s="38"/>
      <c r="E6877" s="40"/>
      <c r="F6877" s="41"/>
      <c r="G6877" s="41"/>
      <c r="H6877" s="41"/>
      <c r="I6877" s="41"/>
      <c r="J6877" s="41"/>
      <c r="K6877" s="41"/>
      <c r="L6877" s="42"/>
      <c r="M6877" s="43"/>
    </row>
    <row r="6878" spans="1:13" ht="12.75" customHeight="1">
      <c r="A6878" s="42"/>
      <c r="B6878" s="50"/>
      <c r="C6878" s="39"/>
      <c r="D6878" s="38"/>
      <c r="E6878" s="40"/>
      <c r="F6878" s="41"/>
      <c r="G6878" s="41"/>
      <c r="H6878" s="41"/>
      <c r="I6878" s="41"/>
      <c r="J6878" s="41"/>
      <c r="K6878" s="41"/>
      <c r="L6878" s="42"/>
      <c r="M6878" s="43"/>
    </row>
    <row r="6879" spans="1:13" ht="12.75" customHeight="1">
      <c r="A6879" s="42"/>
      <c r="B6879" s="50"/>
      <c r="C6879" s="39"/>
      <c r="D6879" s="38"/>
      <c r="E6879" s="40"/>
      <c r="F6879" s="41"/>
      <c r="G6879" s="41"/>
      <c r="H6879" s="41"/>
      <c r="I6879" s="41"/>
      <c r="J6879" s="41"/>
      <c r="K6879" s="41"/>
      <c r="L6879" s="42"/>
      <c r="M6879" s="43"/>
    </row>
    <row r="6880" spans="1:13" ht="12.75" customHeight="1">
      <c r="A6880" s="42"/>
      <c r="B6880" s="50"/>
      <c r="C6880" s="39"/>
      <c r="D6880" s="38"/>
      <c r="E6880" s="40"/>
      <c r="F6880" s="41"/>
      <c r="G6880" s="41"/>
      <c r="H6880" s="41"/>
      <c r="I6880" s="41"/>
      <c r="J6880" s="41"/>
      <c r="K6880" s="41"/>
      <c r="L6880" s="42"/>
      <c r="M6880" s="43"/>
    </row>
    <row r="6881" spans="1:13" ht="12.75" customHeight="1">
      <c r="A6881" s="42"/>
      <c r="B6881" s="50"/>
      <c r="C6881" s="39"/>
      <c r="D6881" s="38"/>
      <c r="E6881" s="40"/>
      <c r="F6881" s="41"/>
      <c r="G6881" s="41"/>
      <c r="H6881" s="41"/>
      <c r="I6881" s="41"/>
      <c r="J6881" s="41"/>
      <c r="K6881" s="41"/>
      <c r="L6881" s="42"/>
      <c r="M6881" s="43"/>
    </row>
    <row r="6882" spans="1:13" ht="12.75" customHeight="1">
      <c r="A6882" s="42"/>
      <c r="B6882" s="50"/>
      <c r="C6882" s="39"/>
      <c r="D6882" s="38"/>
      <c r="E6882" s="40"/>
      <c r="F6882" s="41"/>
      <c r="G6882" s="41"/>
      <c r="H6882" s="41"/>
      <c r="I6882" s="41"/>
      <c r="J6882" s="41"/>
      <c r="K6882" s="41"/>
      <c r="L6882" s="42"/>
      <c r="M6882" s="43"/>
    </row>
    <row r="6883" spans="1:13" ht="12.75" customHeight="1">
      <c r="A6883" s="42"/>
      <c r="B6883" s="50"/>
      <c r="C6883" s="39"/>
      <c r="D6883" s="38"/>
      <c r="E6883" s="40"/>
      <c r="F6883" s="41"/>
      <c r="G6883" s="41"/>
      <c r="H6883" s="41"/>
      <c r="I6883" s="41"/>
      <c r="J6883" s="41"/>
      <c r="K6883" s="41"/>
      <c r="L6883" s="42"/>
      <c r="M6883" s="43"/>
    </row>
    <row r="6884" spans="1:13" ht="12.75" customHeight="1">
      <c r="A6884" s="42"/>
      <c r="B6884" s="50"/>
      <c r="C6884" s="39"/>
      <c r="D6884" s="38"/>
      <c r="E6884" s="40"/>
      <c r="F6884" s="41"/>
      <c r="G6884" s="41"/>
      <c r="H6884" s="41"/>
      <c r="I6884" s="41"/>
      <c r="J6884" s="41"/>
      <c r="K6884" s="41"/>
      <c r="L6884" s="42"/>
      <c r="M6884" s="43"/>
    </row>
    <row r="6885" spans="1:13" ht="12.75" customHeight="1">
      <c r="A6885" s="42"/>
      <c r="B6885" s="50"/>
      <c r="C6885" s="39"/>
      <c r="D6885" s="38"/>
      <c r="E6885" s="40"/>
      <c r="F6885" s="41"/>
      <c r="G6885" s="41"/>
      <c r="H6885" s="41"/>
      <c r="I6885" s="41"/>
      <c r="J6885" s="41"/>
      <c r="K6885" s="41"/>
      <c r="L6885" s="42"/>
      <c r="M6885" s="43"/>
    </row>
    <row r="6886" spans="1:13" ht="12.75" customHeight="1">
      <c r="A6886" s="42"/>
      <c r="B6886" s="50"/>
      <c r="C6886" s="39"/>
      <c r="D6886" s="38"/>
      <c r="E6886" s="40"/>
      <c r="F6886" s="41"/>
      <c r="G6886" s="41"/>
      <c r="H6886" s="41"/>
      <c r="I6886" s="41"/>
      <c r="J6886" s="41"/>
      <c r="K6886" s="41"/>
      <c r="L6886" s="42"/>
      <c r="M6886" s="43"/>
    </row>
    <row r="6887" spans="1:13" ht="12.75" customHeight="1">
      <c r="A6887" s="42"/>
      <c r="B6887" s="50"/>
      <c r="C6887" s="39"/>
      <c r="D6887" s="38"/>
      <c r="E6887" s="40"/>
      <c r="F6887" s="41"/>
      <c r="G6887" s="41"/>
      <c r="H6887" s="41"/>
      <c r="I6887" s="41"/>
      <c r="J6887" s="41"/>
      <c r="K6887" s="41"/>
      <c r="L6887" s="42"/>
      <c r="M6887" s="43"/>
    </row>
    <row r="6888" spans="1:13" ht="12.75" customHeight="1">
      <c r="A6888" s="42"/>
      <c r="B6888" s="50"/>
      <c r="C6888" s="39"/>
      <c r="D6888" s="38"/>
      <c r="E6888" s="40"/>
      <c r="F6888" s="41"/>
      <c r="G6888" s="41"/>
      <c r="H6888" s="41"/>
      <c r="I6888" s="41"/>
      <c r="J6888" s="41"/>
      <c r="K6888" s="41"/>
      <c r="L6888" s="42"/>
      <c r="M6888" s="43"/>
    </row>
    <row r="6889" spans="1:13" ht="12.75" customHeight="1">
      <c r="A6889" s="42"/>
      <c r="B6889" s="50"/>
      <c r="C6889" s="39"/>
      <c r="D6889" s="38"/>
      <c r="E6889" s="40"/>
      <c r="F6889" s="41"/>
      <c r="G6889" s="41"/>
      <c r="H6889" s="41"/>
      <c r="I6889" s="41"/>
      <c r="J6889" s="41"/>
      <c r="K6889" s="41"/>
      <c r="L6889" s="42"/>
      <c r="M6889" s="43"/>
    </row>
    <row r="6890" spans="1:13" ht="12.75" customHeight="1">
      <c r="A6890" s="42"/>
      <c r="B6890" s="50"/>
      <c r="C6890" s="39"/>
      <c r="D6890" s="38"/>
      <c r="E6890" s="40"/>
      <c r="F6890" s="41"/>
      <c r="G6890" s="41"/>
      <c r="H6890" s="41"/>
      <c r="I6890" s="41"/>
      <c r="J6890" s="41"/>
      <c r="K6890" s="41"/>
      <c r="L6890" s="42"/>
      <c r="M6890" s="43"/>
    </row>
    <row r="6891" spans="1:13" ht="12.75" customHeight="1">
      <c r="A6891" s="42"/>
      <c r="B6891" s="50"/>
      <c r="C6891" s="39"/>
      <c r="D6891" s="38"/>
      <c r="E6891" s="40"/>
      <c r="F6891" s="41"/>
      <c r="G6891" s="41"/>
      <c r="H6891" s="41"/>
      <c r="I6891" s="41"/>
      <c r="J6891" s="41"/>
      <c r="K6891" s="41"/>
      <c r="L6891" s="42"/>
      <c r="M6891" s="43"/>
    </row>
    <row r="6892" spans="1:13" ht="12.75" customHeight="1">
      <c r="A6892" s="42"/>
      <c r="B6892" s="50"/>
      <c r="C6892" s="39"/>
      <c r="D6892" s="38"/>
      <c r="E6892" s="40"/>
      <c r="F6892" s="41"/>
      <c r="G6892" s="41"/>
      <c r="H6892" s="41"/>
      <c r="I6892" s="41"/>
      <c r="J6892" s="41"/>
      <c r="K6892" s="41"/>
      <c r="L6892" s="42"/>
      <c r="M6892" s="43"/>
    </row>
    <row r="6893" spans="1:13" ht="12.75" customHeight="1">
      <c r="A6893" s="42"/>
      <c r="B6893" s="50"/>
      <c r="C6893" s="39"/>
      <c r="D6893" s="38"/>
      <c r="E6893" s="40"/>
      <c r="F6893" s="41"/>
      <c r="G6893" s="41"/>
      <c r="H6893" s="41"/>
      <c r="I6893" s="41"/>
      <c r="J6893" s="41"/>
      <c r="K6893" s="41"/>
      <c r="L6893" s="42"/>
      <c r="M6893" s="43"/>
    </row>
    <row r="6894" spans="1:13" ht="12.75" customHeight="1">
      <c r="A6894" s="42"/>
      <c r="B6894" s="50"/>
      <c r="C6894" s="39"/>
      <c r="D6894" s="38"/>
      <c r="E6894" s="40"/>
      <c r="F6894" s="41"/>
      <c r="G6894" s="41"/>
      <c r="H6894" s="41"/>
      <c r="I6894" s="41"/>
      <c r="J6894" s="41"/>
      <c r="K6894" s="41"/>
      <c r="L6894" s="42"/>
      <c r="M6894" s="43"/>
    </row>
    <row r="6895" spans="1:13" ht="12.75" customHeight="1">
      <c r="A6895" s="42"/>
      <c r="B6895" s="50"/>
      <c r="C6895" s="39"/>
      <c r="D6895" s="38"/>
      <c r="E6895" s="40"/>
      <c r="F6895" s="41"/>
      <c r="G6895" s="41"/>
      <c r="H6895" s="41"/>
      <c r="I6895" s="41"/>
      <c r="J6895" s="41"/>
      <c r="K6895" s="41"/>
      <c r="L6895" s="42"/>
      <c r="M6895" s="43"/>
    </row>
    <row r="6896" spans="1:13" ht="12.75" customHeight="1">
      <c r="A6896" s="42"/>
      <c r="B6896" s="50"/>
      <c r="C6896" s="39"/>
      <c r="D6896" s="38"/>
      <c r="E6896" s="49"/>
      <c r="F6896" s="41"/>
      <c r="G6896" s="41"/>
      <c r="H6896" s="41"/>
      <c r="I6896" s="41"/>
      <c r="J6896" s="41"/>
      <c r="K6896" s="41"/>
      <c r="L6896" s="42"/>
      <c r="M6896" s="43"/>
    </row>
    <row r="6897" spans="1:13" ht="12.75" customHeight="1">
      <c r="A6897" s="42"/>
      <c r="B6897" s="50"/>
      <c r="C6897" s="39"/>
      <c r="D6897" s="38"/>
      <c r="E6897" s="40"/>
      <c r="F6897" s="41"/>
      <c r="G6897" s="41"/>
      <c r="H6897" s="41"/>
      <c r="I6897" s="41"/>
      <c r="J6897" s="41"/>
      <c r="K6897" s="41"/>
      <c r="L6897" s="42"/>
      <c r="M6897" s="43"/>
    </row>
    <row r="6898" spans="1:13" ht="12.75" customHeight="1">
      <c r="A6898" s="42"/>
      <c r="B6898" s="50"/>
      <c r="C6898" s="39"/>
      <c r="D6898" s="38"/>
      <c r="E6898" s="40"/>
      <c r="F6898" s="41"/>
      <c r="G6898" s="41"/>
      <c r="H6898" s="41"/>
      <c r="I6898" s="41"/>
      <c r="J6898" s="41"/>
      <c r="K6898" s="41"/>
      <c r="L6898" s="42"/>
      <c r="M6898" s="43"/>
    </row>
    <row r="6899" spans="1:13" ht="12.75" customHeight="1">
      <c r="A6899" s="42"/>
      <c r="B6899" s="50"/>
      <c r="C6899" s="39"/>
      <c r="D6899" s="38"/>
      <c r="E6899" s="40"/>
      <c r="F6899" s="41"/>
      <c r="G6899" s="41"/>
      <c r="H6899" s="41"/>
      <c r="I6899" s="41"/>
      <c r="J6899" s="41"/>
      <c r="K6899" s="41"/>
      <c r="L6899" s="42"/>
      <c r="M6899" s="43"/>
    </row>
    <row r="6900" spans="1:13" ht="12.75" customHeight="1">
      <c r="A6900" s="42"/>
      <c r="B6900" s="50"/>
      <c r="C6900" s="39"/>
      <c r="D6900" s="38"/>
      <c r="E6900" s="40"/>
      <c r="F6900" s="41"/>
      <c r="G6900" s="41"/>
      <c r="H6900" s="41"/>
      <c r="I6900" s="41"/>
      <c r="J6900" s="41"/>
      <c r="K6900" s="41"/>
      <c r="L6900" s="42"/>
      <c r="M6900" s="43"/>
    </row>
    <row r="6901" spans="1:13" ht="12.75" customHeight="1">
      <c r="A6901" s="42"/>
      <c r="B6901" s="50"/>
      <c r="C6901" s="39"/>
      <c r="D6901" s="38"/>
      <c r="E6901" s="40"/>
      <c r="F6901" s="41"/>
      <c r="G6901" s="41"/>
      <c r="H6901" s="41"/>
      <c r="I6901" s="41"/>
      <c r="J6901" s="41"/>
      <c r="K6901" s="41"/>
      <c r="L6901" s="42"/>
      <c r="M6901" s="43"/>
    </row>
    <row r="6902" spans="1:13" ht="12.75" customHeight="1">
      <c r="A6902" s="42"/>
      <c r="B6902" s="50"/>
      <c r="C6902" s="39"/>
      <c r="D6902" s="38"/>
      <c r="E6902" s="40"/>
      <c r="F6902" s="41"/>
      <c r="G6902" s="41"/>
      <c r="H6902" s="41"/>
      <c r="I6902" s="41"/>
      <c r="J6902" s="41"/>
      <c r="K6902" s="41"/>
      <c r="L6902" s="42"/>
      <c r="M6902" s="43"/>
    </row>
    <row r="6903" spans="1:13" ht="12.75" customHeight="1">
      <c r="A6903" s="42"/>
      <c r="B6903" s="50"/>
      <c r="C6903" s="39"/>
      <c r="D6903" s="38"/>
      <c r="E6903" s="40"/>
      <c r="F6903" s="41"/>
      <c r="G6903" s="41"/>
      <c r="H6903" s="41"/>
      <c r="I6903" s="41"/>
      <c r="J6903" s="41"/>
      <c r="K6903" s="41"/>
      <c r="L6903" s="42"/>
      <c r="M6903" s="43"/>
    </row>
    <row r="6904" spans="1:13" ht="12.75" customHeight="1">
      <c r="A6904" s="42"/>
      <c r="B6904" s="50"/>
      <c r="C6904" s="39"/>
      <c r="D6904" s="38"/>
      <c r="E6904" s="40"/>
      <c r="F6904" s="41"/>
      <c r="G6904" s="41"/>
      <c r="H6904" s="41"/>
      <c r="I6904" s="41"/>
      <c r="J6904" s="41"/>
      <c r="K6904" s="41"/>
      <c r="L6904" s="42"/>
      <c r="M6904" s="43"/>
    </row>
    <row r="6905" spans="1:13" ht="12.75" customHeight="1">
      <c r="A6905" s="42"/>
      <c r="B6905" s="50"/>
      <c r="C6905" s="39"/>
      <c r="D6905" s="38"/>
      <c r="E6905" s="40"/>
      <c r="F6905" s="41"/>
      <c r="G6905" s="41"/>
      <c r="H6905" s="41"/>
      <c r="I6905" s="41"/>
      <c r="J6905" s="41"/>
      <c r="K6905" s="41"/>
      <c r="L6905" s="42"/>
      <c r="M6905" s="43"/>
    </row>
    <row r="6906" spans="1:13" ht="12.75" customHeight="1">
      <c r="A6906" s="42"/>
      <c r="B6906" s="50"/>
      <c r="C6906" s="39"/>
      <c r="D6906" s="38"/>
      <c r="E6906" s="40"/>
      <c r="F6906" s="41"/>
      <c r="G6906" s="41"/>
      <c r="H6906" s="41"/>
      <c r="I6906" s="41"/>
      <c r="J6906" s="41"/>
      <c r="K6906" s="41"/>
      <c r="L6906" s="42"/>
      <c r="M6906" s="43"/>
    </row>
    <row r="6907" spans="1:13" ht="12.75" customHeight="1">
      <c r="A6907" s="42"/>
      <c r="B6907" s="50"/>
      <c r="C6907" s="39"/>
      <c r="D6907" s="38"/>
      <c r="E6907" s="40"/>
      <c r="F6907" s="41"/>
      <c r="G6907" s="41"/>
      <c r="H6907" s="41"/>
      <c r="I6907" s="41"/>
      <c r="J6907" s="41"/>
      <c r="K6907" s="41"/>
      <c r="L6907" s="42"/>
      <c r="M6907" s="43"/>
    </row>
    <row r="6908" spans="1:13" ht="12.75" customHeight="1">
      <c r="A6908" s="42"/>
      <c r="B6908" s="50"/>
      <c r="C6908" s="39"/>
      <c r="D6908" s="38"/>
      <c r="E6908" s="40"/>
      <c r="F6908" s="41"/>
      <c r="G6908" s="41"/>
      <c r="H6908" s="41"/>
      <c r="I6908" s="41"/>
      <c r="J6908" s="41"/>
      <c r="K6908" s="41"/>
      <c r="L6908" s="42"/>
      <c r="M6908" s="43"/>
    </row>
    <row r="6909" spans="1:13" ht="12.75" customHeight="1">
      <c r="A6909" s="42"/>
      <c r="B6909" s="50"/>
      <c r="C6909" s="39"/>
      <c r="D6909" s="38"/>
      <c r="E6909" s="40"/>
      <c r="F6909" s="41"/>
      <c r="G6909" s="41"/>
      <c r="H6909" s="41"/>
      <c r="I6909" s="41"/>
      <c r="J6909" s="41"/>
      <c r="K6909" s="41"/>
      <c r="L6909" s="42"/>
      <c r="M6909" s="43"/>
    </row>
    <row r="6910" spans="1:13" ht="12.75" customHeight="1">
      <c r="A6910" s="42"/>
      <c r="B6910" s="50"/>
      <c r="C6910" s="39"/>
      <c r="D6910" s="38"/>
      <c r="E6910" s="40"/>
      <c r="F6910" s="41"/>
      <c r="G6910" s="41"/>
      <c r="H6910" s="41"/>
      <c r="I6910" s="41"/>
      <c r="J6910" s="41"/>
      <c r="K6910" s="41"/>
      <c r="L6910" s="42"/>
      <c r="M6910" s="43"/>
    </row>
    <row r="6911" spans="1:13" ht="12.75" customHeight="1">
      <c r="A6911" s="42"/>
      <c r="B6911" s="50"/>
      <c r="C6911" s="39"/>
      <c r="D6911" s="38"/>
      <c r="E6911" s="40"/>
      <c r="F6911" s="41"/>
      <c r="G6911" s="41"/>
      <c r="H6911" s="41"/>
      <c r="I6911" s="41"/>
      <c r="J6911" s="41"/>
      <c r="K6911" s="41"/>
      <c r="L6911" s="42"/>
      <c r="M6911" s="43"/>
    </row>
    <row r="6912" spans="1:13" ht="12.75" customHeight="1">
      <c r="A6912" s="42"/>
      <c r="B6912" s="50"/>
      <c r="C6912" s="39"/>
      <c r="D6912" s="38"/>
      <c r="E6912" s="40"/>
      <c r="F6912" s="41"/>
      <c r="G6912" s="41"/>
      <c r="H6912" s="41"/>
      <c r="I6912" s="41"/>
      <c r="J6912" s="41"/>
      <c r="K6912" s="41"/>
      <c r="L6912" s="42"/>
      <c r="M6912" s="43"/>
    </row>
    <row r="6913" spans="1:13" ht="12.75" customHeight="1">
      <c r="A6913" s="42"/>
      <c r="B6913" s="50"/>
      <c r="C6913" s="39"/>
      <c r="D6913" s="38"/>
      <c r="E6913" s="40"/>
      <c r="F6913" s="41"/>
      <c r="G6913" s="41"/>
      <c r="H6913" s="41"/>
      <c r="I6913" s="41"/>
      <c r="J6913" s="41"/>
      <c r="K6913" s="41"/>
      <c r="L6913" s="42"/>
      <c r="M6913" s="43"/>
    </row>
    <row r="6914" spans="1:13" ht="12.75" customHeight="1">
      <c r="A6914" s="42"/>
      <c r="B6914" s="50"/>
      <c r="C6914" s="39"/>
      <c r="D6914" s="38"/>
      <c r="E6914" s="40"/>
      <c r="F6914" s="41"/>
      <c r="G6914" s="41"/>
      <c r="H6914" s="41"/>
      <c r="I6914" s="41"/>
      <c r="J6914" s="41"/>
      <c r="K6914" s="41"/>
      <c r="L6914" s="42"/>
      <c r="M6914" s="43"/>
    </row>
    <row r="6915" spans="1:13" ht="12.75" customHeight="1">
      <c r="A6915" s="42"/>
      <c r="B6915" s="50"/>
      <c r="C6915" s="39"/>
      <c r="D6915" s="38"/>
      <c r="E6915" s="40"/>
      <c r="F6915" s="41"/>
      <c r="G6915" s="41"/>
      <c r="H6915" s="41"/>
      <c r="I6915" s="41"/>
      <c r="J6915" s="41"/>
      <c r="K6915" s="41"/>
      <c r="L6915" s="42"/>
      <c r="M6915" s="43"/>
    </row>
    <row r="6916" spans="1:13" ht="12.75" customHeight="1">
      <c r="A6916" s="42"/>
      <c r="B6916" s="50"/>
      <c r="C6916" s="39"/>
      <c r="D6916" s="38"/>
      <c r="E6916" s="40"/>
      <c r="F6916" s="41"/>
      <c r="G6916" s="41"/>
      <c r="H6916" s="41"/>
      <c r="I6916" s="41"/>
      <c r="J6916" s="41"/>
      <c r="K6916" s="41"/>
      <c r="L6916" s="42"/>
      <c r="M6916" s="43"/>
    </row>
    <row r="6917" spans="1:13" ht="12.75" customHeight="1">
      <c r="A6917" s="42"/>
      <c r="B6917" s="50"/>
      <c r="C6917" s="39"/>
      <c r="D6917" s="38"/>
      <c r="E6917" s="49"/>
      <c r="F6917" s="41"/>
      <c r="G6917" s="41"/>
      <c r="H6917" s="41"/>
      <c r="I6917" s="41"/>
      <c r="J6917" s="41"/>
      <c r="K6917" s="41"/>
      <c r="L6917" s="42"/>
      <c r="M6917" s="43"/>
    </row>
    <row r="6918" spans="1:13" ht="12.75" customHeight="1">
      <c r="A6918" s="42"/>
      <c r="B6918" s="50"/>
      <c r="C6918" s="39"/>
      <c r="D6918" s="38"/>
      <c r="E6918" s="40"/>
      <c r="F6918" s="41"/>
      <c r="G6918" s="41"/>
      <c r="H6918" s="41"/>
      <c r="I6918" s="41"/>
      <c r="J6918" s="41"/>
      <c r="K6918" s="41"/>
      <c r="L6918" s="42"/>
      <c r="M6918" s="43"/>
    </row>
    <row r="6919" spans="1:13" ht="12.75" customHeight="1">
      <c r="A6919" s="42"/>
      <c r="B6919" s="50"/>
      <c r="C6919" s="39"/>
      <c r="D6919" s="38"/>
      <c r="E6919" s="40"/>
      <c r="F6919" s="41"/>
      <c r="G6919" s="41"/>
      <c r="H6919" s="41"/>
      <c r="I6919" s="41"/>
      <c r="J6919" s="41"/>
      <c r="K6919" s="41"/>
      <c r="L6919" s="42"/>
      <c r="M6919" s="43"/>
    </row>
    <row r="6920" spans="1:13" ht="12.75" customHeight="1">
      <c r="A6920" s="42"/>
      <c r="B6920" s="50"/>
      <c r="C6920" s="39"/>
      <c r="D6920" s="38"/>
      <c r="E6920" s="40"/>
      <c r="F6920" s="41"/>
      <c r="G6920" s="41"/>
      <c r="H6920" s="41"/>
      <c r="I6920" s="41"/>
      <c r="J6920" s="41"/>
      <c r="K6920" s="41"/>
      <c r="L6920" s="42"/>
      <c r="M6920" s="43"/>
    </row>
    <row r="6921" spans="1:13" ht="12.75" customHeight="1">
      <c r="A6921" s="42"/>
      <c r="B6921" s="50"/>
      <c r="C6921" s="39"/>
      <c r="D6921" s="38"/>
      <c r="E6921" s="40"/>
      <c r="F6921" s="41"/>
      <c r="G6921" s="41"/>
      <c r="H6921" s="41"/>
      <c r="I6921" s="41"/>
      <c r="J6921" s="41"/>
      <c r="K6921" s="41"/>
      <c r="L6921" s="42"/>
      <c r="M6921" s="43"/>
    </row>
    <row r="6922" spans="1:13" ht="12.75" customHeight="1">
      <c r="A6922" s="42"/>
      <c r="B6922" s="50"/>
      <c r="C6922" s="39"/>
      <c r="D6922" s="38"/>
      <c r="E6922" s="40"/>
      <c r="F6922" s="41"/>
      <c r="G6922" s="41"/>
      <c r="H6922" s="41"/>
      <c r="I6922" s="41"/>
      <c r="J6922" s="41"/>
      <c r="K6922" s="41"/>
      <c r="L6922" s="42"/>
      <c r="M6922" s="43"/>
    </row>
    <row r="6923" spans="1:13" ht="12.75" customHeight="1">
      <c r="A6923" s="42"/>
      <c r="B6923" s="50"/>
      <c r="C6923" s="39"/>
      <c r="D6923" s="38"/>
      <c r="E6923" s="40"/>
      <c r="F6923" s="41"/>
      <c r="G6923" s="41"/>
      <c r="H6923" s="41"/>
      <c r="I6923" s="41"/>
      <c r="J6923" s="41"/>
      <c r="K6923" s="41"/>
      <c r="L6923" s="42"/>
      <c r="M6923" s="43"/>
    </row>
    <row r="6924" spans="1:13" ht="12.75" customHeight="1">
      <c r="A6924" s="42"/>
      <c r="B6924" s="50"/>
      <c r="C6924" s="39"/>
      <c r="D6924" s="38"/>
      <c r="E6924" s="40"/>
      <c r="F6924" s="41"/>
      <c r="G6924" s="41"/>
      <c r="H6924" s="41"/>
      <c r="I6924" s="41"/>
      <c r="J6924" s="41"/>
      <c r="K6924" s="41"/>
      <c r="L6924" s="42"/>
      <c r="M6924" s="43"/>
    </row>
    <row r="6925" spans="1:13" ht="12.75" customHeight="1">
      <c r="A6925" s="42"/>
      <c r="B6925" s="50"/>
      <c r="C6925" s="39"/>
      <c r="D6925" s="38"/>
      <c r="E6925" s="40"/>
      <c r="F6925" s="41"/>
      <c r="G6925" s="41"/>
      <c r="H6925" s="41"/>
      <c r="I6925" s="41"/>
      <c r="J6925" s="41"/>
      <c r="K6925" s="41"/>
      <c r="L6925" s="42"/>
      <c r="M6925" s="43"/>
    </row>
    <row r="6926" spans="1:13" ht="12.75" customHeight="1">
      <c r="A6926" s="42"/>
      <c r="B6926" s="50"/>
      <c r="C6926" s="39"/>
      <c r="D6926" s="38"/>
      <c r="E6926" s="40"/>
      <c r="F6926" s="41"/>
      <c r="G6926" s="41"/>
      <c r="H6926" s="41"/>
      <c r="I6926" s="41"/>
      <c r="J6926" s="41"/>
      <c r="K6926" s="41"/>
      <c r="L6926" s="42"/>
      <c r="M6926" s="43"/>
    </row>
    <row r="6927" spans="1:13" ht="12.75" customHeight="1">
      <c r="A6927" s="42"/>
      <c r="B6927" s="50"/>
      <c r="C6927" s="39"/>
      <c r="D6927" s="38"/>
      <c r="E6927" s="40"/>
      <c r="F6927" s="41"/>
      <c r="G6927" s="41"/>
      <c r="H6927" s="41"/>
      <c r="I6927" s="41"/>
      <c r="J6927" s="41"/>
      <c r="K6927" s="41"/>
      <c r="L6927" s="42"/>
      <c r="M6927" s="43"/>
    </row>
    <row r="6928" spans="1:13" ht="12.75" customHeight="1">
      <c r="A6928" s="42"/>
      <c r="B6928" s="50"/>
      <c r="C6928" s="39"/>
      <c r="D6928" s="38"/>
      <c r="E6928" s="40"/>
      <c r="F6928" s="41"/>
      <c r="G6928" s="41"/>
      <c r="H6928" s="41"/>
      <c r="I6928" s="41"/>
      <c r="J6928" s="41"/>
      <c r="K6928" s="41"/>
      <c r="L6928" s="42"/>
      <c r="M6928" s="43"/>
    </row>
    <row r="6929" spans="1:13" ht="12.75" customHeight="1">
      <c r="A6929" s="42"/>
      <c r="B6929" s="50"/>
      <c r="C6929" s="39"/>
      <c r="D6929" s="38"/>
      <c r="E6929" s="40"/>
      <c r="F6929" s="41"/>
      <c r="G6929" s="41"/>
      <c r="H6929" s="41"/>
      <c r="I6929" s="41"/>
      <c r="J6929" s="41"/>
      <c r="K6929" s="41"/>
      <c r="L6929" s="42"/>
      <c r="M6929" s="43"/>
    </row>
    <row r="6930" spans="1:13" ht="12.75" customHeight="1">
      <c r="A6930" s="42"/>
      <c r="B6930" s="50"/>
      <c r="C6930" s="39"/>
      <c r="D6930" s="38"/>
      <c r="E6930" s="40"/>
      <c r="F6930" s="41"/>
      <c r="G6930" s="41"/>
      <c r="H6930" s="41"/>
      <c r="I6930" s="41"/>
      <c r="J6930" s="41"/>
      <c r="K6930" s="41"/>
      <c r="L6930" s="42"/>
      <c r="M6930" s="43"/>
    </row>
    <row r="6931" spans="1:13" ht="12.75" customHeight="1">
      <c r="A6931" s="42"/>
      <c r="B6931" s="50"/>
      <c r="C6931" s="39"/>
      <c r="D6931" s="38"/>
      <c r="E6931" s="40"/>
      <c r="F6931" s="41"/>
      <c r="G6931" s="41"/>
      <c r="H6931" s="41"/>
      <c r="I6931" s="41"/>
      <c r="J6931" s="41"/>
      <c r="K6931" s="41"/>
      <c r="L6931" s="42"/>
      <c r="M6931" s="43"/>
    </row>
    <row r="6932" spans="1:13" ht="12.75" customHeight="1">
      <c r="A6932" s="42"/>
      <c r="B6932" s="50"/>
      <c r="C6932" s="39"/>
      <c r="D6932" s="38"/>
      <c r="E6932" s="40"/>
      <c r="F6932" s="41"/>
      <c r="G6932" s="41"/>
      <c r="H6932" s="41"/>
      <c r="I6932" s="41"/>
      <c r="J6932" s="41"/>
      <c r="K6932" s="41"/>
      <c r="L6932" s="42"/>
      <c r="M6932" s="43"/>
    </row>
    <row r="6933" spans="1:13" ht="12.75" customHeight="1">
      <c r="A6933" s="42"/>
      <c r="B6933" s="50"/>
      <c r="C6933" s="39"/>
      <c r="D6933" s="38"/>
      <c r="E6933" s="40"/>
      <c r="F6933" s="41"/>
      <c r="G6933" s="41"/>
      <c r="H6933" s="41"/>
      <c r="I6933" s="41"/>
      <c r="J6933" s="41"/>
      <c r="K6933" s="41"/>
      <c r="L6933" s="42"/>
      <c r="M6933" s="43"/>
    </row>
    <row r="6934" spans="1:13" ht="12.75" customHeight="1">
      <c r="A6934" s="42"/>
      <c r="B6934" s="50"/>
      <c r="C6934" s="39"/>
      <c r="D6934" s="38"/>
      <c r="E6934" s="40"/>
      <c r="F6934" s="41"/>
      <c r="G6934" s="41"/>
      <c r="H6934" s="41"/>
      <c r="I6934" s="41"/>
      <c r="J6934" s="41"/>
      <c r="K6934" s="41"/>
      <c r="L6934" s="42"/>
      <c r="M6934" s="43"/>
    </row>
    <row r="6935" spans="1:13" ht="12.75" customHeight="1">
      <c r="A6935" s="42"/>
      <c r="B6935" s="50"/>
      <c r="C6935" s="39"/>
      <c r="D6935" s="38"/>
      <c r="E6935" s="40"/>
      <c r="F6935" s="41"/>
      <c r="G6935" s="41"/>
      <c r="H6935" s="41"/>
      <c r="I6935" s="41"/>
      <c r="J6935" s="41"/>
      <c r="K6935" s="41"/>
      <c r="L6935" s="42"/>
      <c r="M6935" s="43"/>
    </row>
    <row r="6936" spans="1:13" ht="12.75" customHeight="1">
      <c r="A6936" s="42"/>
      <c r="B6936" s="50"/>
      <c r="C6936" s="39"/>
      <c r="D6936" s="38"/>
      <c r="E6936" s="40"/>
      <c r="F6936" s="41"/>
      <c r="G6936" s="41"/>
      <c r="H6936" s="41"/>
      <c r="I6936" s="41"/>
      <c r="J6936" s="41"/>
      <c r="K6936" s="41"/>
      <c r="L6936" s="42"/>
      <c r="M6936" s="43"/>
    </row>
    <row r="6937" spans="1:13" ht="12.75" customHeight="1">
      <c r="A6937" s="42"/>
      <c r="B6937" s="50"/>
      <c r="C6937" s="39"/>
      <c r="D6937" s="38"/>
      <c r="E6937" s="40"/>
      <c r="F6937" s="41"/>
      <c r="G6937" s="41"/>
      <c r="H6937" s="41"/>
      <c r="I6937" s="41"/>
      <c r="J6937" s="41"/>
      <c r="K6937" s="41"/>
      <c r="L6937" s="42"/>
      <c r="M6937" s="43"/>
    </row>
    <row r="6938" spans="1:13" ht="12.75" customHeight="1">
      <c r="A6938" s="42"/>
      <c r="B6938" s="50"/>
      <c r="C6938" s="39"/>
      <c r="D6938" s="38"/>
      <c r="E6938" s="49"/>
      <c r="F6938" s="41"/>
      <c r="G6938" s="41"/>
      <c r="H6938" s="41"/>
      <c r="I6938" s="41"/>
      <c r="J6938" s="41"/>
      <c r="K6938" s="41"/>
      <c r="L6938" s="42"/>
      <c r="M6938" s="43"/>
    </row>
    <row r="6939" spans="1:13" ht="12.75" customHeight="1">
      <c r="A6939" s="42"/>
      <c r="B6939" s="50"/>
      <c r="C6939" s="39"/>
      <c r="D6939" s="38"/>
      <c r="E6939" s="40"/>
      <c r="F6939" s="41"/>
      <c r="G6939" s="41"/>
      <c r="H6939" s="41"/>
      <c r="I6939" s="41"/>
      <c r="J6939" s="41"/>
      <c r="K6939" s="41"/>
      <c r="L6939" s="42"/>
      <c r="M6939" s="43"/>
    </row>
    <row r="6940" spans="1:13" ht="12.75" customHeight="1">
      <c r="A6940" s="42"/>
      <c r="B6940" s="50"/>
      <c r="C6940" s="39"/>
      <c r="D6940" s="38"/>
      <c r="E6940" s="40"/>
      <c r="F6940" s="41"/>
      <c r="G6940" s="41"/>
      <c r="H6940" s="41"/>
      <c r="I6940" s="41"/>
      <c r="J6940" s="41"/>
      <c r="K6940" s="41"/>
      <c r="L6940" s="42"/>
      <c r="M6940" s="43"/>
    </row>
    <row r="6941" spans="1:13" ht="12.75" customHeight="1">
      <c r="A6941" s="42"/>
      <c r="B6941" s="50"/>
      <c r="C6941" s="39"/>
      <c r="D6941" s="38"/>
      <c r="E6941" s="40"/>
      <c r="F6941" s="41"/>
      <c r="G6941" s="41"/>
      <c r="H6941" s="41"/>
      <c r="I6941" s="41"/>
      <c r="J6941" s="41"/>
      <c r="K6941" s="41"/>
      <c r="L6941" s="42"/>
      <c r="M6941" s="43"/>
    </row>
    <row r="6942" spans="1:13" ht="12.75" customHeight="1">
      <c r="A6942" s="42"/>
      <c r="B6942" s="50"/>
      <c r="C6942" s="39"/>
      <c r="D6942" s="38"/>
      <c r="E6942" s="40"/>
      <c r="F6942" s="41"/>
      <c r="G6942" s="41"/>
      <c r="H6942" s="41"/>
      <c r="I6942" s="41"/>
      <c r="J6942" s="41"/>
      <c r="K6942" s="41"/>
      <c r="L6942" s="42"/>
      <c r="M6942" s="43"/>
    </row>
    <row r="6943" spans="1:13" ht="12.75" customHeight="1">
      <c r="A6943" s="42"/>
      <c r="B6943" s="50"/>
      <c r="C6943" s="39"/>
      <c r="D6943" s="38"/>
      <c r="E6943" s="40"/>
      <c r="F6943" s="41"/>
      <c r="G6943" s="41"/>
      <c r="H6943" s="41"/>
      <c r="I6943" s="41"/>
      <c r="J6943" s="41"/>
      <c r="K6943" s="41"/>
      <c r="L6943" s="42"/>
      <c r="M6943" s="43"/>
    </row>
    <row r="6944" spans="1:13" ht="12.75" customHeight="1">
      <c r="A6944" s="42"/>
      <c r="B6944" s="50"/>
      <c r="C6944" s="39"/>
      <c r="D6944" s="38"/>
      <c r="E6944" s="40"/>
      <c r="F6944" s="41"/>
      <c r="G6944" s="41"/>
      <c r="H6944" s="41"/>
      <c r="I6944" s="41"/>
      <c r="J6944" s="41"/>
      <c r="K6944" s="41"/>
      <c r="L6944" s="42"/>
      <c r="M6944" s="43"/>
    </row>
    <row r="6945" spans="1:13" ht="12.75" customHeight="1">
      <c r="A6945" s="42"/>
      <c r="B6945" s="50"/>
      <c r="C6945" s="39"/>
      <c r="D6945" s="38"/>
      <c r="E6945" s="40"/>
      <c r="F6945" s="41"/>
      <c r="G6945" s="41"/>
      <c r="H6945" s="41"/>
      <c r="I6945" s="41"/>
      <c r="J6945" s="41"/>
      <c r="K6945" s="41"/>
      <c r="L6945" s="42"/>
      <c r="M6945" s="43"/>
    </row>
    <row r="6946" spans="1:13" ht="12.75" customHeight="1">
      <c r="A6946" s="42"/>
      <c r="B6946" s="50"/>
      <c r="C6946" s="39"/>
      <c r="D6946" s="38"/>
      <c r="E6946" s="40"/>
      <c r="F6946" s="41"/>
      <c r="G6946" s="41"/>
      <c r="H6946" s="41"/>
      <c r="I6946" s="41"/>
      <c r="J6946" s="41"/>
      <c r="K6946" s="41"/>
      <c r="L6946" s="42"/>
      <c r="M6946" s="43"/>
    </row>
    <row r="6947" spans="1:13" ht="12.75" customHeight="1">
      <c r="A6947" s="42"/>
      <c r="B6947" s="50"/>
      <c r="C6947" s="39"/>
      <c r="D6947" s="38"/>
      <c r="E6947" s="40"/>
      <c r="F6947" s="41"/>
      <c r="G6947" s="41"/>
      <c r="H6947" s="41"/>
      <c r="I6947" s="41"/>
      <c r="J6947" s="41"/>
      <c r="K6947" s="41"/>
      <c r="L6947" s="42"/>
      <c r="M6947" s="43"/>
    </row>
    <row r="6948" spans="1:13" ht="12.75" customHeight="1">
      <c r="A6948" s="42"/>
      <c r="B6948" s="50"/>
      <c r="C6948" s="39"/>
      <c r="D6948" s="38"/>
      <c r="E6948" s="40"/>
      <c r="F6948" s="41"/>
      <c r="G6948" s="41"/>
      <c r="H6948" s="41"/>
      <c r="I6948" s="41"/>
      <c r="J6948" s="41"/>
      <c r="K6948" s="41"/>
      <c r="L6948" s="42"/>
      <c r="M6948" s="43"/>
    </row>
    <row r="6949" spans="1:13" ht="12.75" customHeight="1">
      <c r="A6949" s="42"/>
      <c r="B6949" s="50"/>
      <c r="C6949" s="39"/>
      <c r="D6949" s="38"/>
      <c r="E6949" s="40"/>
      <c r="F6949" s="41"/>
      <c r="G6949" s="41"/>
      <c r="H6949" s="41"/>
      <c r="I6949" s="41"/>
      <c r="J6949" s="41"/>
      <c r="K6949" s="41"/>
      <c r="L6949" s="42"/>
      <c r="M6949" s="43"/>
    </row>
    <row r="6950" spans="1:13" ht="12.75" customHeight="1">
      <c r="A6950" s="42"/>
      <c r="B6950" s="50"/>
      <c r="C6950" s="39"/>
      <c r="D6950" s="38"/>
      <c r="E6950" s="40"/>
      <c r="F6950" s="41"/>
      <c r="G6950" s="41"/>
      <c r="H6950" s="41"/>
      <c r="I6950" s="41"/>
      <c r="J6950" s="41"/>
      <c r="K6950" s="41"/>
      <c r="L6950" s="42"/>
      <c r="M6950" s="43"/>
    </row>
    <row r="6951" spans="1:13" ht="12.75" customHeight="1">
      <c r="A6951" s="42"/>
      <c r="B6951" s="50"/>
      <c r="C6951" s="39"/>
      <c r="D6951" s="38"/>
      <c r="E6951" s="40"/>
      <c r="F6951" s="41"/>
      <c r="G6951" s="41"/>
      <c r="H6951" s="41"/>
      <c r="I6951" s="41"/>
      <c r="J6951" s="41"/>
      <c r="K6951" s="41"/>
      <c r="L6951" s="42"/>
      <c r="M6951" s="43"/>
    </row>
    <row r="6952" spans="1:13" ht="12.75" customHeight="1">
      <c r="A6952" s="42"/>
      <c r="B6952" s="50"/>
      <c r="C6952" s="39"/>
      <c r="D6952" s="38"/>
      <c r="E6952" s="40"/>
      <c r="F6952" s="41"/>
      <c r="G6952" s="41"/>
      <c r="H6952" s="41"/>
      <c r="I6952" s="41"/>
      <c r="J6952" s="41"/>
      <c r="K6952" s="41"/>
      <c r="L6952" s="42"/>
      <c r="M6952" s="43"/>
    </row>
    <row r="6953" spans="1:13" ht="12.75" customHeight="1">
      <c r="A6953" s="42"/>
      <c r="B6953" s="50"/>
      <c r="C6953" s="39"/>
      <c r="D6953" s="38"/>
      <c r="E6953" s="40"/>
      <c r="F6953" s="41"/>
      <c r="G6953" s="41"/>
      <c r="H6953" s="41"/>
      <c r="I6953" s="41"/>
      <c r="J6953" s="41"/>
      <c r="K6953" s="41"/>
      <c r="L6953" s="42"/>
      <c r="M6953" s="43"/>
    </row>
    <row r="6954" spans="1:13" ht="12.75" customHeight="1">
      <c r="A6954" s="42"/>
      <c r="B6954" s="50"/>
      <c r="C6954" s="39"/>
      <c r="D6954" s="38"/>
      <c r="E6954" s="40"/>
      <c r="F6954" s="41"/>
      <c r="G6954" s="41"/>
      <c r="H6954" s="41"/>
      <c r="I6954" s="41"/>
      <c r="J6954" s="41"/>
      <c r="K6954" s="41"/>
      <c r="L6954" s="42"/>
      <c r="M6954" s="43"/>
    </row>
    <row r="6955" spans="1:13" ht="12.75" customHeight="1">
      <c r="A6955" s="42"/>
      <c r="B6955" s="50"/>
      <c r="C6955" s="39"/>
      <c r="D6955" s="38"/>
      <c r="E6955" s="40"/>
      <c r="F6955" s="41"/>
      <c r="G6955" s="41"/>
      <c r="H6955" s="41"/>
      <c r="I6955" s="41"/>
      <c r="J6955" s="41"/>
      <c r="K6955" s="41"/>
      <c r="L6955" s="42"/>
      <c r="M6955" s="43"/>
    </row>
    <row r="6956" spans="1:13" ht="12.75" customHeight="1">
      <c r="A6956" s="42"/>
      <c r="B6956" s="50"/>
      <c r="C6956" s="39"/>
      <c r="D6956" s="38"/>
      <c r="E6956" s="40"/>
      <c r="F6956" s="41"/>
      <c r="G6956" s="41"/>
      <c r="H6956" s="41"/>
      <c r="I6956" s="41"/>
      <c r="J6956" s="41"/>
      <c r="K6956" s="41"/>
      <c r="L6956" s="42"/>
      <c r="M6956" s="43"/>
    </row>
    <row r="6957" spans="1:13" ht="12.75" customHeight="1">
      <c r="A6957" s="42"/>
      <c r="B6957" s="50"/>
      <c r="C6957" s="39"/>
      <c r="D6957" s="38"/>
      <c r="E6957" s="40"/>
      <c r="F6957" s="41"/>
      <c r="G6957" s="41"/>
      <c r="H6957" s="41"/>
      <c r="I6957" s="41"/>
      <c r="J6957" s="41"/>
      <c r="K6957" s="41"/>
      <c r="L6957" s="42"/>
      <c r="M6957" s="43"/>
    </row>
    <row r="6958" spans="1:13" ht="12.75" customHeight="1">
      <c r="A6958" s="42"/>
      <c r="B6958" s="50"/>
      <c r="C6958" s="39"/>
      <c r="D6958" s="38"/>
      <c r="E6958" s="40"/>
      <c r="F6958" s="41"/>
      <c r="G6958" s="41"/>
      <c r="H6958" s="41"/>
      <c r="I6958" s="41"/>
      <c r="J6958" s="41"/>
      <c r="K6958" s="41"/>
      <c r="L6958" s="42"/>
      <c r="M6958" s="43"/>
    </row>
    <row r="6959" spans="1:13" ht="12.75" customHeight="1">
      <c r="A6959" s="42"/>
      <c r="B6959" s="50"/>
      <c r="C6959" s="39"/>
      <c r="D6959" s="38"/>
      <c r="E6959" s="49"/>
      <c r="F6959" s="41"/>
      <c r="G6959" s="41"/>
      <c r="H6959" s="41"/>
      <c r="I6959" s="41"/>
      <c r="J6959" s="41"/>
      <c r="K6959" s="41"/>
      <c r="L6959" s="42"/>
      <c r="M6959" s="43"/>
    </row>
    <row r="6960" spans="1:13" ht="12.75" customHeight="1">
      <c r="A6960" s="42"/>
      <c r="B6960" s="50"/>
      <c r="C6960" s="39"/>
      <c r="D6960" s="38"/>
      <c r="E6960" s="40"/>
      <c r="F6960" s="41"/>
      <c r="G6960" s="41"/>
      <c r="H6960" s="41"/>
      <c r="I6960" s="41"/>
      <c r="J6960" s="41"/>
      <c r="K6960" s="41"/>
      <c r="L6960" s="42"/>
      <c r="M6960" s="43"/>
    </row>
    <row r="6961" spans="1:13" ht="12.75" customHeight="1">
      <c r="A6961" s="42"/>
      <c r="B6961" s="50"/>
      <c r="C6961" s="39"/>
      <c r="D6961" s="38"/>
      <c r="E6961" s="40"/>
      <c r="F6961" s="41"/>
      <c r="G6961" s="41"/>
      <c r="H6961" s="41"/>
      <c r="I6961" s="41"/>
      <c r="J6961" s="41"/>
      <c r="K6961" s="41"/>
      <c r="L6961" s="42"/>
      <c r="M6961" s="43"/>
    </row>
    <row r="6962" spans="1:13" ht="12.75" customHeight="1">
      <c r="A6962" s="42"/>
      <c r="B6962" s="50"/>
      <c r="C6962" s="39"/>
      <c r="D6962" s="38"/>
      <c r="E6962" s="40"/>
      <c r="F6962" s="41"/>
      <c r="G6962" s="41"/>
      <c r="H6962" s="41"/>
      <c r="I6962" s="41"/>
      <c r="J6962" s="41"/>
      <c r="K6962" s="41"/>
      <c r="L6962" s="42"/>
      <c r="M6962" s="43"/>
    </row>
    <row r="6963" spans="1:13" ht="12.75" customHeight="1">
      <c r="A6963" s="42"/>
      <c r="B6963" s="50"/>
      <c r="C6963" s="39"/>
      <c r="D6963" s="38"/>
      <c r="E6963" s="40"/>
      <c r="F6963" s="41"/>
      <c r="G6963" s="41"/>
      <c r="H6963" s="41"/>
      <c r="I6963" s="41"/>
      <c r="J6963" s="41"/>
      <c r="K6963" s="41"/>
      <c r="L6963" s="42"/>
      <c r="M6963" s="43"/>
    </row>
    <row r="6964" spans="1:13" ht="12.75" customHeight="1">
      <c r="A6964" s="42"/>
      <c r="B6964" s="50"/>
      <c r="C6964" s="39"/>
      <c r="D6964" s="38"/>
      <c r="E6964" s="40"/>
      <c r="F6964" s="41"/>
      <c r="G6964" s="41"/>
      <c r="H6964" s="41"/>
      <c r="I6964" s="41"/>
      <c r="J6964" s="41"/>
      <c r="K6964" s="41"/>
      <c r="L6964" s="42"/>
      <c r="M6964" s="43"/>
    </row>
    <row r="6965" spans="1:13" ht="12.75" customHeight="1">
      <c r="A6965" s="42"/>
      <c r="B6965" s="50"/>
      <c r="C6965" s="39"/>
      <c r="D6965" s="38"/>
      <c r="E6965" s="40"/>
      <c r="F6965" s="41"/>
      <c r="G6965" s="41"/>
      <c r="H6965" s="41"/>
      <c r="I6965" s="41"/>
      <c r="J6965" s="41"/>
      <c r="K6965" s="41"/>
      <c r="L6965" s="42"/>
      <c r="M6965" s="43"/>
    </row>
    <row r="6966" spans="1:13" ht="12.75" customHeight="1">
      <c r="A6966" s="42"/>
      <c r="B6966" s="50"/>
      <c r="C6966" s="39"/>
      <c r="D6966" s="38"/>
      <c r="E6966" s="40"/>
      <c r="F6966" s="41"/>
      <c r="G6966" s="41"/>
      <c r="H6966" s="41"/>
      <c r="I6966" s="41"/>
      <c r="J6966" s="41"/>
      <c r="K6966" s="41"/>
      <c r="L6966" s="42"/>
      <c r="M6966" s="43"/>
    </row>
    <row r="6967" spans="1:13" ht="12.75" customHeight="1">
      <c r="A6967" s="42"/>
      <c r="B6967" s="50"/>
      <c r="C6967" s="39"/>
      <c r="D6967" s="38"/>
      <c r="E6967" s="40"/>
      <c r="F6967" s="41"/>
      <c r="G6967" s="41"/>
      <c r="H6967" s="41"/>
      <c r="I6967" s="41"/>
      <c r="J6967" s="41"/>
      <c r="K6967" s="41"/>
      <c r="L6967" s="42"/>
      <c r="M6967" s="43"/>
    </row>
    <row r="6968" spans="1:13" ht="12.75" customHeight="1">
      <c r="A6968" s="42"/>
      <c r="B6968" s="50"/>
      <c r="C6968" s="39"/>
      <c r="D6968" s="38"/>
      <c r="E6968" s="40"/>
      <c r="F6968" s="41"/>
      <c r="G6968" s="41"/>
      <c r="H6968" s="41"/>
      <c r="I6968" s="41"/>
      <c r="J6968" s="41"/>
      <c r="K6968" s="41"/>
      <c r="L6968" s="42"/>
      <c r="M6968" s="43"/>
    </row>
    <row r="6969" spans="1:13" ht="12.75" customHeight="1">
      <c r="A6969" s="42"/>
      <c r="B6969" s="50"/>
      <c r="C6969" s="39"/>
      <c r="D6969" s="38"/>
      <c r="E6969" s="40"/>
      <c r="F6969" s="41"/>
      <c r="G6969" s="41"/>
      <c r="H6969" s="41"/>
      <c r="I6969" s="41"/>
      <c r="J6969" s="41"/>
      <c r="K6969" s="41"/>
      <c r="L6969" s="42"/>
      <c r="M6969" s="43"/>
    </row>
    <row r="6970" spans="1:13" ht="12.75" customHeight="1">
      <c r="A6970" s="42"/>
      <c r="B6970" s="50"/>
      <c r="C6970" s="39"/>
      <c r="D6970" s="38"/>
      <c r="E6970" s="40"/>
      <c r="F6970" s="41"/>
      <c r="G6970" s="41"/>
      <c r="H6970" s="41"/>
      <c r="I6970" s="41"/>
      <c r="J6970" s="41"/>
      <c r="K6970" s="41"/>
      <c r="L6970" s="42"/>
      <c r="M6970" s="43"/>
    </row>
    <row r="6971" spans="1:13" ht="12.75" customHeight="1">
      <c r="A6971" s="42"/>
      <c r="B6971" s="50"/>
      <c r="C6971" s="39"/>
      <c r="D6971" s="38"/>
      <c r="E6971" s="40"/>
      <c r="F6971" s="41"/>
      <c r="G6971" s="41"/>
      <c r="H6971" s="41"/>
      <c r="I6971" s="41"/>
      <c r="J6971" s="41"/>
      <c r="K6971" s="41"/>
      <c r="L6971" s="42"/>
      <c r="M6971" s="43"/>
    </row>
    <row r="6972" spans="1:13" ht="12.75" customHeight="1">
      <c r="A6972" s="42"/>
      <c r="B6972" s="50"/>
      <c r="C6972" s="39"/>
      <c r="D6972" s="38"/>
      <c r="E6972" s="40"/>
      <c r="F6972" s="41"/>
      <c r="G6972" s="41"/>
      <c r="H6972" s="41"/>
      <c r="I6972" s="41"/>
      <c r="J6972" s="41"/>
      <c r="K6972" s="41"/>
      <c r="L6972" s="42"/>
      <c r="M6972" s="43"/>
    </row>
    <row r="6973" spans="1:13" ht="12.75" customHeight="1">
      <c r="A6973" s="42"/>
      <c r="B6973" s="50"/>
      <c r="C6973" s="39"/>
      <c r="D6973" s="38"/>
      <c r="E6973" s="40"/>
      <c r="F6973" s="41"/>
      <c r="G6973" s="41"/>
      <c r="H6973" s="41"/>
      <c r="I6973" s="41"/>
      <c r="J6973" s="41"/>
      <c r="K6973" s="41"/>
      <c r="L6973" s="42"/>
      <c r="M6973" s="43"/>
    </row>
    <row r="6974" spans="1:13" ht="12.75" customHeight="1">
      <c r="A6974" s="42"/>
      <c r="B6974" s="50"/>
      <c r="C6974" s="39"/>
      <c r="D6974" s="38"/>
      <c r="E6974" s="40"/>
      <c r="F6974" s="41"/>
      <c r="G6974" s="41"/>
      <c r="H6974" s="41"/>
      <c r="I6974" s="41"/>
      <c r="J6974" s="41"/>
      <c r="K6974" s="41"/>
      <c r="L6974" s="42"/>
      <c r="M6974" s="43"/>
    </row>
    <row r="6975" spans="1:13" ht="12.75" customHeight="1">
      <c r="A6975" s="42"/>
      <c r="B6975" s="50"/>
      <c r="C6975" s="39"/>
      <c r="D6975" s="38"/>
      <c r="E6975" s="40"/>
      <c r="F6975" s="41"/>
      <c r="G6975" s="41"/>
      <c r="H6975" s="41"/>
      <c r="I6975" s="41"/>
      <c r="J6975" s="41"/>
      <c r="K6975" s="41"/>
      <c r="L6975" s="42"/>
      <c r="M6975" s="43"/>
    </row>
    <row r="6976" spans="1:13" ht="12.75" customHeight="1">
      <c r="A6976" s="42"/>
      <c r="B6976" s="50"/>
      <c r="C6976" s="39"/>
      <c r="D6976" s="38"/>
      <c r="E6976" s="40"/>
      <c r="F6976" s="41"/>
      <c r="G6976" s="41"/>
      <c r="H6976" s="41"/>
      <c r="I6976" s="41"/>
      <c r="J6976" s="41"/>
      <c r="K6976" s="41"/>
      <c r="L6976" s="42"/>
      <c r="M6976" s="43"/>
    </row>
    <row r="6977" spans="1:13" ht="12.75" customHeight="1">
      <c r="A6977" s="42"/>
      <c r="B6977" s="50"/>
      <c r="C6977" s="39"/>
      <c r="D6977" s="38"/>
      <c r="E6977" s="40"/>
      <c r="F6977" s="41"/>
      <c r="G6977" s="41"/>
      <c r="H6977" s="41"/>
      <c r="I6977" s="41"/>
      <c r="J6977" s="41"/>
      <c r="K6977" s="41"/>
      <c r="L6977" s="42"/>
      <c r="M6977" s="43"/>
    </row>
    <row r="6978" spans="1:13" ht="12.75" customHeight="1">
      <c r="A6978" s="42"/>
      <c r="B6978" s="50"/>
      <c r="C6978" s="39"/>
      <c r="D6978" s="38"/>
      <c r="E6978" s="40"/>
      <c r="F6978" s="41"/>
      <c r="G6978" s="41"/>
      <c r="H6978" s="41"/>
      <c r="I6978" s="41"/>
      <c r="J6978" s="41"/>
      <c r="K6978" s="41"/>
      <c r="L6978" s="42"/>
      <c r="M6978" s="43"/>
    </row>
    <row r="6979" spans="1:13" ht="12.75" customHeight="1">
      <c r="A6979" s="42"/>
      <c r="B6979" s="50"/>
      <c r="C6979" s="39"/>
      <c r="D6979" s="38"/>
      <c r="E6979" s="40"/>
      <c r="F6979" s="41"/>
      <c r="G6979" s="41"/>
      <c r="H6979" s="41"/>
      <c r="I6979" s="41"/>
      <c r="J6979" s="41"/>
      <c r="K6979" s="41"/>
      <c r="L6979" s="42"/>
      <c r="M6979" s="43"/>
    </row>
    <row r="6980" spans="1:13" ht="12.75" customHeight="1">
      <c r="A6980" s="42"/>
      <c r="B6980" s="50"/>
      <c r="C6980" s="39"/>
      <c r="D6980" s="38"/>
      <c r="E6980" s="49"/>
      <c r="F6980" s="41"/>
      <c r="G6980" s="41"/>
      <c r="H6980" s="41"/>
      <c r="I6980" s="41"/>
      <c r="J6980" s="41"/>
      <c r="K6980" s="41"/>
      <c r="L6980" s="42"/>
      <c r="M6980" s="43"/>
    </row>
    <row r="6981" spans="1:13" ht="12.75" customHeight="1">
      <c r="A6981" s="42"/>
      <c r="B6981" s="50"/>
      <c r="C6981" s="39"/>
      <c r="D6981" s="38"/>
      <c r="E6981" s="40"/>
      <c r="F6981" s="41"/>
      <c r="G6981" s="41"/>
      <c r="H6981" s="41"/>
      <c r="I6981" s="41"/>
      <c r="J6981" s="41"/>
      <c r="K6981" s="41"/>
      <c r="L6981" s="42"/>
      <c r="M6981" s="43"/>
    </row>
    <row r="6982" spans="1:13" ht="12.75" customHeight="1">
      <c r="A6982" s="42"/>
      <c r="B6982" s="50"/>
      <c r="C6982" s="39"/>
      <c r="D6982" s="38"/>
      <c r="E6982" s="40"/>
      <c r="F6982" s="41"/>
      <c r="G6982" s="41"/>
      <c r="H6982" s="41"/>
      <c r="I6982" s="41"/>
      <c r="J6982" s="41"/>
      <c r="K6982" s="41"/>
      <c r="L6982" s="42"/>
      <c r="M6982" s="43"/>
    </row>
    <row r="6983" spans="1:13" ht="12.75" customHeight="1">
      <c r="A6983" s="42"/>
      <c r="B6983" s="50"/>
      <c r="C6983" s="39"/>
      <c r="D6983" s="38"/>
      <c r="E6983" s="40"/>
      <c r="F6983" s="41"/>
      <c r="G6983" s="41"/>
      <c r="H6983" s="41"/>
      <c r="I6983" s="41"/>
      <c r="J6983" s="41"/>
      <c r="K6983" s="41"/>
      <c r="L6983" s="42"/>
      <c r="M6983" s="43"/>
    </row>
    <row r="6984" spans="1:13" ht="12.75" customHeight="1">
      <c r="A6984" s="42"/>
      <c r="B6984" s="50"/>
      <c r="C6984" s="39"/>
      <c r="D6984" s="38"/>
      <c r="E6984" s="40"/>
      <c r="F6984" s="41"/>
      <c r="G6984" s="41"/>
      <c r="H6984" s="41"/>
      <c r="I6984" s="41"/>
      <c r="J6984" s="41"/>
      <c r="K6984" s="41"/>
      <c r="L6984" s="42"/>
      <c r="M6984" s="43"/>
    </row>
    <row r="6985" spans="1:13" ht="12.75" customHeight="1">
      <c r="A6985" s="42"/>
      <c r="B6985" s="50"/>
      <c r="C6985" s="39"/>
      <c r="D6985" s="38"/>
      <c r="E6985" s="40"/>
      <c r="F6985" s="41"/>
      <c r="G6985" s="41"/>
      <c r="H6985" s="41"/>
      <c r="I6985" s="41"/>
      <c r="J6985" s="41"/>
      <c r="K6985" s="41"/>
      <c r="L6985" s="42"/>
      <c r="M6985" s="43"/>
    </row>
    <row r="6986" spans="1:13" ht="12.75" customHeight="1">
      <c r="A6986" s="42"/>
      <c r="B6986" s="50"/>
      <c r="C6986" s="39"/>
      <c r="D6986" s="38"/>
      <c r="E6986" s="40"/>
      <c r="F6986" s="41"/>
      <c r="G6986" s="41"/>
      <c r="H6986" s="41"/>
      <c r="I6986" s="41"/>
      <c r="J6986" s="41"/>
      <c r="K6986" s="41"/>
      <c r="L6986" s="42"/>
      <c r="M6986" s="43"/>
    </row>
    <row r="6987" spans="1:13" ht="12.75" customHeight="1">
      <c r="A6987" s="42"/>
      <c r="B6987" s="50"/>
      <c r="C6987" s="39"/>
      <c r="D6987" s="38"/>
      <c r="E6987" s="40"/>
      <c r="F6987" s="41"/>
      <c r="G6987" s="41"/>
      <c r="H6987" s="41"/>
      <c r="I6987" s="41"/>
      <c r="J6987" s="41"/>
      <c r="K6987" s="41"/>
      <c r="L6987" s="42"/>
      <c r="M6987" s="43"/>
    </row>
    <row r="6988" spans="1:13" ht="12.75" customHeight="1">
      <c r="A6988" s="42"/>
      <c r="B6988" s="50"/>
      <c r="C6988" s="39"/>
      <c r="D6988" s="38"/>
      <c r="E6988" s="40"/>
      <c r="F6988" s="41"/>
      <c r="G6988" s="41"/>
      <c r="H6988" s="41"/>
      <c r="I6988" s="41"/>
      <c r="J6988" s="41"/>
      <c r="K6988" s="41"/>
      <c r="L6988" s="42"/>
      <c r="M6988" s="43"/>
    </row>
    <row r="6989" spans="1:13" ht="12.75" customHeight="1">
      <c r="A6989" s="42"/>
      <c r="B6989" s="50"/>
      <c r="C6989" s="39"/>
      <c r="D6989" s="38"/>
      <c r="E6989" s="40"/>
      <c r="F6989" s="41"/>
      <c r="G6989" s="41"/>
      <c r="H6989" s="41"/>
      <c r="I6989" s="41"/>
      <c r="J6989" s="41"/>
      <c r="K6989" s="41"/>
      <c r="L6989" s="42"/>
      <c r="M6989" s="43"/>
    </row>
    <row r="6990" spans="1:13" ht="12.75" customHeight="1">
      <c r="A6990" s="42"/>
      <c r="B6990" s="50"/>
      <c r="C6990" s="39"/>
      <c r="D6990" s="38"/>
      <c r="E6990" s="40"/>
      <c r="F6990" s="41"/>
      <c r="G6990" s="41"/>
      <c r="H6990" s="41"/>
      <c r="I6990" s="41"/>
      <c r="J6990" s="41"/>
      <c r="K6990" s="41"/>
      <c r="L6990" s="42"/>
      <c r="M6990" s="43"/>
    </row>
    <row r="6991" spans="1:13" ht="12.75" customHeight="1">
      <c r="A6991" s="42"/>
      <c r="B6991" s="50"/>
      <c r="C6991" s="39"/>
      <c r="D6991" s="38"/>
      <c r="E6991" s="40"/>
      <c r="F6991" s="41"/>
      <c r="G6991" s="41"/>
      <c r="H6991" s="41"/>
      <c r="I6991" s="41"/>
      <c r="J6991" s="41"/>
      <c r="K6991" s="41"/>
      <c r="L6991" s="42"/>
      <c r="M6991" s="43"/>
    </row>
    <row r="6992" spans="1:13" ht="12.75" customHeight="1">
      <c r="A6992" s="42"/>
      <c r="B6992" s="50"/>
      <c r="C6992" s="39"/>
      <c r="D6992" s="38"/>
      <c r="E6992" s="40"/>
      <c r="F6992" s="41"/>
      <c r="G6992" s="41"/>
      <c r="H6992" s="41"/>
      <c r="I6992" s="41"/>
      <c r="J6992" s="41"/>
      <c r="K6992" s="41"/>
      <c r="L6992" s="42"/>
      <c r="M6992" s="43"/>
    </row>
    <row r="6993" spans="1:13" ht="12.75" customHeight="1">
      <c r="A6993" s="42"/>
      <c r="B6993" s="50"/>
      <c r="C6993" s="39"/>
      <c r="D6993" s="38"/>
      <c r="E6993" s="40"/>
      <c r="F6993" s="41"/>
      <c r="G6993" s="41"/>
      <c r="H6993" s="41"/>
      <c r="I6993" s="41"/>
      <c r="J6993" s="41"/>
      <c r="K6993" s="41"/>
      <c r="L6993" s="42"/>
      <c r="M6993" s="43"/>
    </row>
    <row r="6994" spans="1:13" ht="12.75" customHeight="1">
      <c r="A6994" s="42"/>
      <c r="B6994" s="50"/>
      <c r="C6994" s="39"/>
      <c r="D6994" s="38"/>
      <c r="E6994" s="40"/>
      <c r="F6994" s="41"/>
      <c r="G6994" s="41"/>
      <c r="H6994" s="41"/>
      <c r="I6994" s="41"/>
      <c r="J6994" s="41"/>
      <c r="K6994" s="41"/>
      <c r="L6994" s="42"/>
      <c r="M6994" s="43"/>
    </row>
    <row r="6995" spans="1:13" ht="12.75" customHeight="1">
      <c r="A6995" s="42"/>
      <c r="B6995" s="50"/>
      <c r="C6995" s="39"/>
      <c r="D6995" s="38"/>
      <c r="E6995" s="40"/>
      <c r="F6995" s="41"/>
      <c r="G6995" s="41"/>
      <c r="H6995" s="41"/>
      <c r="I6995" s="41"/>
      <c r="J6995" s="41"/>
      <c r="K6995" s="41"/>
      <c r="L6995" s="42"/>
      <c r="M6995" s="43"/>
    </row>
    <row r="6996" spans="1:13" ht="12.75" customHeight="1">
      <c r="A6996" s="42"/>
      <c r="B6996" s="50"/>
      <c r="C6996" s="39"/>
      <c r="D6996" s="38"/>
      <c r="E6996" s="40"/>
      <c r="F6996" s="41"/>
      <c r="G6996" s="41"/>
      <c r="H6996" s="41"/>
      <c r="I6996" s="41"/>
      <c r="J6996" s="41"/>
      <c r="K6996" s="41"/>
      <c r="L6996" s="42"/>
      <c r="M6996" s="43"/>
    </row>
    <row r="6997" spans="1:13" ht="12.75" customHeight="1">
      <c r="A6997" s="42"/>
      <c r="B6997" s="50"/>
      <c r="C6997" s="39"/>
      <c r="D6997" s="38"/>
      <c r="E6997" s="40"/>
      <c r="F6997" s="41"/>
      <c r="G6997" s="41"/>
      <c r="H6997" s="41"/>
      <c r="I6997" s="41"/>
      <c r="J6997" s="41"/>
      <c r="K6997" s="41"/>
      <c r="L6997" s="42"/>
      <c r="M6997" s="43"/>
    </row>
    <row r="6998" spans="1:13" ht="12.75" customHeight="1">
      <c r="A6998" s="42"/>
      <c r="B6998" s="50"/>
      <c r="C6998" s="39"/>
      <c r="D6998" s="38"/>
      <c r="E6998" s="40"/>
      <c r="F6998" s="41"/>
      <c r="G6998" s="41"/>
      <c r="H6998" s="41"/>
      <c r="I6998" s="41"/>
      <c r="J6998" s="41"/>
      <c r="K6998" s="41"/>
      <c r="L6998" s="42"/>
      <c r="M6998" s="43"/>
    </row>
    <row r="6999" spans="1:13" ht="12.75" customHeight="1">
      <c r="A6999" s="42"/>
      <c r="B6999" s="50"/>
      <c r="C6999" s="39"/>
      <c r="D6999" s="38"/>
      <c r="E6999" s="40"/>
      <c r="F6999" s="41"/>
      <c r="G6999" s="41"/>
      <c r="H6999" s="41"/>
      <c r="I6999" s="41"/>
      <c r="J6999" s="41"/>
      <c r="K6999" s="41"/>
      <c r="L6999" s="42"/>
      <c r="M6999" s="43"/>
    </row>
    <row r="7000" spans="1:13" ht="12.75" customHeight="1">
      <c r="A7000" s="42"/>
      <c r="B7000" s="50"/>
      <c r="C7000" s="39"/>
      <c r="D7000" s="38"/>
      <c r="E7000" s="40"/>
      <c r="F7000" s="41"/>
      <c r="G7000" s="41"/>
      <c r="H7000" s="41"/>
      <c r="I7000" s="41"/>
      <c r="J7000" s="41"/>
      <c r="K7000" s="41"/>
      <c r="L7000" s="42"/>
      <c r="M7000" s="43"/>
    </row>
    <row r="7001" spans="1:13" ht="12.75" customHeight="1">
      <c r="A7001" s="42"/>
      <c r="B7001" s="50"/>
      <c r="C7001" s="39"/>
      <c r="D7001" s="38"/>
      <c r="E7001" s="49"/>
      <c r="F7001" s="41"/>
      <c r="G7001" s="41"/>
      <c r="H7001" s="41"/>
      <c r="I7001" s="41"/>
      <c r="J7001" s="41"/>
      <c r="K7001" s="41"/>
      <c r="L7001" s="42"/>
      <c r="M7001" s="43"/>
    </row>
    <row r="7002" spans="1:13" ht="12.75" customHeight="1">
      <c r="A7002" s="42"/>
      <c r="B7002" s="50"/>
      <c r="C7002" s="39"/>
      <c r="D7002" s="38"/>
      <c r="E7002" s="40"/>
      <c r="F7002" s="41"/>
      <c r="G7002" s="41"/>
      <c r="H7002" s="41"/>
      <c r="I7002" s="41"/>
      <c r="J7002" s="41"/>
      <c r="K7002" s="41"/>
      <c r="L7002" s="42"/>
      <c r="M7002" s="43"/>
    </row>
    <row r="7003" spans="1:13" ht="12.75" customHeight="1">
      <c r="A7003" s="42"/>
      <c r="B7003" s="50"/>
      <c r="C7003" s="39"/>
      <c r="D7003" s="38"/>
      <c r="E7003" s="40"/>
      <c r="F7003" s="41"/>
      <c r="G7003" s="41"/>
      <c r="H7003" s="41"/>
      <c r="I7003" s="41"/>
      <c r="J7003" s="41"/>
      <c r="K7003" s="41"/>
      <c r="L7003" s="42"/>
      <c r="M7003" s="43"/>
    </row>
    <row r="7004" spans="1:13" ht="12.75" customHeight="1">
      <c r="A7004" s="42"/>
      <c r="B7004" s="50"/>
      <c r="C7004" s="39"/>
      <c r="D7004" s="38"/>
      <c r="E7004" s="40"/>
      <c r="F7004" s="41"/>
      <c r="G7004" s="41"/>
      <c r="H7004" s="41"/>
      <c r="I7004" s="41"/>
      <c r="J7004" s="41"/>
      <c r="K7004" s="41"/>
      <c r="L7004" s="42"/>
      <c r="M7004" s="43"/>
    </row>
    <row r="7005" spans="1:13" ht="12.75" customHeight="1">
      <c r="A7005" s="42"/>
      <c r="B7005" s="50"/>
      <c r="C7005" s="39"/>
      <c r="D7005" s="38"/>
      <c r="E7005" s="40"/>
      <c r="F7005" s="41"/>
      <c r="G7005" s="41"/>
      <c r="H7005" s="41"/>
      <c r="I7005" s="41"/>
      <c r="J7005" s="41"/>
      <c r="K7005" s="41"/>
      <c r="L7005" s="42"/>
      <c r="M7005" s="43"/>
    </row>
    <row r="7006" spans="1:13" ht="12.75" customHeight="1">
      <c r="A7006" s="42"/>
      <c r="B7006" s="50"/>
      <c r="C7006" s="39"/>
      <c r="D7006" s="38"/>
      <c r="E7006" s="40"/>
      <c r="F7006" s="41"/>
      <c r="G7006" s="41"/>
      <c r="H7006" s="41"/>
      <c r="I7006" s="41"/>
      <c r="J7006" s="41"/>
      <c r="K7006" s="41"/>
      <c r="L7006" s="42"/>
      <c r="M7006" s="43"/>
    </row>
    <row r="7007" spans="1:13" ht="12.75" customHeight="1">
      <c r="A7007" s="42"/>
      <c r="B7007" s="50"/>
      <c r="C7007" s="39"/>
      <c r="D7007" s="38"/>
      <c r="E7007" s="40"/>
      <c r="F7007" s="41"/>
      <c r="G7007" s="41"/>
      <c r="H7007" s="41"/>
      <c r="I7007" s="41"/>
      <c r="J7007" s="41"/>
      <c r="K7007" s="41"/>
      <c r="L7007" s="42"/>
      <c r="M7007" s="43"/>
    </row>
    <row r="7008" spans="1:13" ht="12.75" customHeight="1">
      <c r="A7008" s="42"/>
      <c r="B7008" s="50"/>
      <c r="C7008" s="39"/>
      <c r="D7008" s="38"/>
      <c r="E7008" s="40"/>
      <c r="F7008" s="41"/>
      <c r="G7008" s="41"/>
      <c r="H7008" s="41"/>
      <c r="I7008" s="41"/>
      <c r="J7008" s="41"/>
      <c r="K7008" s="41"/>
      <c r="L7008" s="42"/>
      <c r="M7008" s="43"/>
    </row>
    <row r="7009" spans="1:13" ht="12.75" customHeight="1">
      <c r="A7009" s="42"/>
      <c r="B7009" s="50"/>
      <c r="C7009" s="39"/>
      <c r="D7009" s="38"/>
      <c r="E7009" s="40"/>
      <c r="F7009" s="41"/>
      <c r="G7009" s="41"/>
      <c r="H7009" s="41"/>
      <c r="I7009" s="41"/>
      <c r="J7009" s="41"/>
      <c r="K7009" s="41"/>
      <c r="L7009" s="42"/>
      <c r="M7009" s="43"/>
    </row>
    <row r="7010" spans="1:13" ht="12.75" customHeight="1">
      <c r="A7010" s="42"/>
      <c r="B7010" s="50"/>
      <c r="C7010" s="39"/>
      <c r="D7010" s="38"/>
      <c r="E7010" s="40"/>
      <c r="F7010" s="41"/>
      <c r="G7010" s="41"/>
      <c r="H7010" s="41"/>
      <c r="I7010" s="41"/>
      <c r="J7010" s="41"/>
      <c r="K7010" s="41"/>
      <c r="L7010" s="42"/>
      <c r="M7010" s="43"/>
    </row>
    <row r="7011" spans="1:13" ht="12.75" customHeight="1">
      <c r="A7011" s="42"/>
      <c r="B7011" s="50"/>
      <c r="C7011" s="39"/>
      <c r="D7011" s="38"/>
      <c r="E7011" s="40"/>
      <c r="F7011" s="41"/>
      <c r="G7011" s="41"/>
      <c r="H7011" s="41"/>
      <c r="I7011" s="41"/>
      <c r="J7011" s="41"/>
      <c r="K7011" s="41"/>
      <c r="L7011" s="42"/>
      <c r="M7011" s="43"/>
    </row>
    <row r="7012" spans="1:13" ht="12.75" customHeight="1">
      <c r="A7012" s="42"/>
      <c r="B7012" s="50"/>
      <c r="C7012" s="39"/>
      <c r="D7012" s="38"/>
      <c r="E7012" s="40"/>
      <c r="F7012" s="41"/>
      <c r="G7012" s="41"/>
      <c r="H7012" s="41"/>
      <c r="I7012" s="41"/>
      <c r="J7012" s="41"/>
      <c r="K7012" s="41"/>
      <c r="L7012" s="42"/>
      <c r="M7012" s="43"/>
    </row>
    <row r="7013" spans="1:13" ht="12.75" customHeight="1">
      <c r="A7013" s="42"/>
      <c r="B7013" s="50"/>
      <c r="C7013" s="39"/>
      <c r="D7013" s="38"/>
      <c r="E7013" s="40"/>
      <c r="F7013" s="41"/>
      <c r="G7013" s="41"/>
      <c r="H7013" s="41"/>
      <c r="I7013" s="41"/>
      <c r="J7013" s="41"/>
      <c r="K7013" s="41"/>
      <c r="L7013" s="42"/>
      <c r="M7013" s="43"/>
    </row>
    <row r="7014" spans="1:13" ht="12.75" customHeight="1">
      <c r="A7014" s="42"/>
      <c r="B7014" s="50"/>
      <c r="C7014" s="39"/>
      <c r="D7014" s="38"/>
      <c r="E7014" s="40"/>
      <c r="F7014" s="41"/>
      <c r="G7014" s="41"/>
      <c r="H7014" s="41"/>
      <c r="I7014" s="41"/>
      <c r="J7014" s="41"/>
      <c r="K7014" s="41"/>
      <c r="L7014" s="42"/>
      <c r="M7014" s="43"/>
    </row>
    <row r="7015" spans="1:13" ht="12.75" customHeight="1">
      <c r="A7015" s="42"/>
      <c r="B7015" s="50"/>
      <c r="C7015" s="39"/>
      <c r="D7015" s="38"/>
      <c r="E7015" s="40"/>
      <c r="F7015" s="41"/>
      <c r="G7015" s="41"/>
      <c r="H7015" s="41"/>
      <c r="I7015" s="41"/>
      <c r="J7015" s="41"/>
      <c r="K7015" s="41"/>
      <c r="L7015" s="42"/>
      <c r="M7015" s="43"/>
    </row>
    <row r="7016" spans="1:13" ht="12.75" customHeight="1">
      <c r="A7016" s="42"/>
      <c r="B7016" s="50"/>
      <c r="C7016" s="39"/>
      <c r="D7016" s="38"/>
      <c r="E7016" s="40"/>
      <c r="F7016" s="41"/>
      <c r="G7016" s="41"/>
      <c r="H7016" s="41"/>
      <c r="I7016" s="41"/>
      <c r="J7016" s="41"/>
      <c r="K7016" s="41"/>
      <c r="L7016" s="42"/>
      <c r="M7016" s="43"/>
    </row>
    <row r="7017" spans="1:13" ht="12.75" customHeight="1">
      <c r="A7017" s="42"/>
      <c r="B7017" s="50"/>
      <c r="C7017" s="39"/>
      <c r="D7017" s="38"/>
      <c r="E7017" s="40"/>
      <c r="F7017" s="41"/>
      <c r="G7017" s="41"/>
      <c r="H7017" s="41"/>
      <c r="I7017" s="41"/>
      <c r="J7017" s="41"/>
      <c r="K7017" s="41"/>
      <c r="L7017" s="42"/>
      <c r="M7017" s="43"/>
    </row>
    <row r="7018" spans="1:13" ht="12.75" customHeight="1">
      <c r="A7018" s="42"/>
      <c r="B7018" s="50"/>
      <c r="C7018" s="39"/>
      <c r="D7018" s="38"/>
      <c r="E7018" s="40"/>
      <c r="F7018" s="41"/>
      <c r="G7018" s="41"/>
      <c r="H7018" s="41"/>
      <c r="I7018" s="41"/>
      <c r="J7018" s="41"/>
      <c r="K7018" s="41"/>
      <c r="L7018" s="42"/>
      <c r="M7018" s="43"/>
    </row>
    <row r="7019" spans="1:13" ht="12.75" customHeight="1">
      <c r="A7019" s="42"/>
      <c r="B7019" s="50"/>
      <c r="C7019" s="39"/>
      <c r="D7019" s="38"/>
      <c r="E7019" s="40"/>
      <c r="F7019" s="41"/>
      <c r="G7019" s="41"/>
      <c r="H7019" s="41"/>
      <c r="I7019" s="41"/>
      <c r="J7019" s="41"/>
      <c r="K7019" s="41"/>
      <c r="L7019" s="42"/>
      <c r="M7019" s="43"/>
    </row>
    <row r="7020" spans="1:13" ht="12.75" customHeight="1">
      <c r="A7020" s="42"/>
      <c r="B7020" s="50"/>
      <c r="C7020" s="39"/>
      <c r="D7020" s="38"/>
      <c r="E7020" s="40"/>
      <c r="F7020" s="41"/>
      <c r="G7020" s="41"/>
      <c r="H7020" s="41"/>
      <c r="I7020" s="41"/>
      <c r="J7020" s="41"/>
      <c r="K7020" s="41"/>
      <c r="L7020" s="42"/>
      <c r="M7020" s="43"/>
    </row>
    <row r="7021" spans="1:13" ht="12.75" customHeight="1">
      <c r="A7021" s="42"/>
      <c r="B7021" s="50"/>
      <c r="C7021" s="39"/>
      <c r="D7021" s="38"/>
      <c r="E7021" s="40"/>
      <c r="F7021" s="41"/>
      <c r="G7021" s="41"/>
      <c r="H7021" s="41"/>
      <c r="I7021" s="41"/>
      <c r="J7021" s="41"/>
      <c r="K7021" s="41"/>
      <c r="L7021" s="42"/>
      <c r="M7021" s="43"/>
    </row>
    <row r="7022" spans="1:13" ht="12.75" customHeight="1">
      <c r="A7022" s="42"/>
      <c r="B7022" s="50"/>
      <c r="C7022" s="39"/>
      <c r="D7022" s="38"/>
      <c r="E7022" s="49"/>
      <c r="F7022" s="41"/>
      <c r="G7022" s="41"/>
      <c r="H7022" s="41"/>
      <c r="I7022" s="41"/>
      <c r="J7022" s="41"/>
      <c r="K7022" s="41"/>
      <c r="L7022" s="42"/>
      <c r="M7022" s="43"/>
    </row>
    <row r="7023" spans="1:13" ht="12.75" customHeight="1">
      <c r="A7023" s="42"/>
      <c r="B7023" s="50"/>
      <c r="C7023" s="39"/>
      <c r="D7023" s="38"/>
      <c r="E7023" s="40"/>
      <c r="F7023" s="41"/>
      <c r="G7023" s="41"/>
      <c r="H7023" s="41"/>
      <c r="I7023" s="41"/>
      <c r="J7023" s="41"/>
      <c r="K7023" s="41"/>
      <c r="L7023" s="42"/>
      <c r="M7023" s="43"/>
    </row>
    <row r="7024" spans="1:13" ht="12.75" customHeight="1">
      <c r="A7024" s="42"/>
      <c r="B7024" s="50"/>
      <c r="C7024" s="39"/>
      <c r="D7024" s="38"/>
      <c r="E7024" s="40"/>
      <c r="F7024" s="41"/>
      <c r="G7024" s="41"/>
      <c r="H7024" s="41"/>
      <c r="I7024" s="41"/>
      <c r="J7024" s="41"/>
      <c r="K7024" s="41"/>
      <c r="L7024" s="42"/>
      <c r="M7024" s="43"/>
    </row>
    <row r="7025" spans="1:13" ht="12.75" customHeight="1">
      <c r="A7025" s="42"/>
      <c r="B7025" s="50"/>
      <c r="C7025" s="39"/>
      <c r="D7025" s="38"/>
      <c r="E7025" s="40"/>
      <c r="F7025" s="41"/>
      <c r="G7025" s="41"/>
      <c r="H7025" s="41"/>
      <c r="I7025" s="41"/>
      <c r="J7025" s="41"/>
      <c r="K7025" s="41"/>
      <c r="L7025" s="42"/>
      <c r="M7025" s="43"/>
    </row>
    <row r="7026" spans="1:13" ht="12.75" customHeight="1">
      <c r="A7026" s="42"/>
      <c r="B7026" s="50"/>
      <c r="C7026" s="39"/>
      <c r="D7026" s="38"/>
      <c r="E7026" s="40"/>
      <c r="F7026" s="41"/>
      <c r="G7026" s="41"/>
      <c r="H7026" s="41"/>
      <c r="I7026" s="41"/>
      <c r="J7026" s="41"/>
      <c r="K7026" s="41"/>
      <c r="L7026" s="42"/>
      <c r="M7026" s="43"/>
    </row>
    <row r="7027" spans="1:13" ht="12.75" customHeight="1">
      <c r="A7027" s="42"/>
      <c r="B7027" s="50"/>
      <c r="C7027" s="39"/>
      <c r="D7027" s="38"/>
      <c r="E7027" s="40"/>
      <c r="F7027" s="41"/>
      <c r="G7027" s="41"/>
      <c r="H7027" s="41"/>
      <c r="I7027" s="41"/>
      <c r="J7027" s="41"/>
      <c r="K7027" s="41"/>
      <c r="L7027" s="42"/>
      <c r="M7027" s="43"/>
    </row>
    <row r="7028" spans="1:13" ht="12.75" customHeight="1">
      <c r="A7028" s="42"/>
      <c r="B7028" s="50"/>
      <c r="C7028" s="39"/>
      <c r="D7028" s="38"/>
      <c r="E7028" s="40"/>
      <c r="F7028" s="41"/>
      <c r="G7028" s="41"/>
      <c r="H7028" s="41"/>
      <c r="I7028" s="41"/>
      <c r="J7028" s="41"/>
      <c r="K7028" s="41"/>
      <c r="L7028" s="42"/>
      <c r="M7028" s="43"/>
    </row>
    <row r="7029" spans="1:13" ht="12.75" customHeight="1">
      <c r="A7029" s="42"/>
      <c r="B7029" s="50"/>
      <c r="C7029" s="39"/>
      <c r="D7029" s="38"/>
      <c r="E7029" s="40"/>
      <c r="F7029" s="41"/>
      <c r="G7029" s="41"/>
      <c r="H7029" s="41"/>
      <c r="I7029" s="41"/>
      <c r="J7029" s="41"/>
      <c r="K7029" s="41"/>
      <c r="L7029" s="42"/>
      <c r="M7029" s="43"/>
    </row>
    <row r="7030" spans="1:13" ht="12.75" customHeight="1">
      <c r="A7030" s="42"/>
      <c r="B7030" s="50"/>
      <c r="C7030" s="39"/>
      <c r="D7030" s="38"/>
      <c r="E7030" s="40"/>
      <c r="F7030" s="41"/>
      <c r="G7030" s="41"/>
      <c r="H7030" s="41"/>
      <c r="I7030" s="41"/>
      <c r="J7030" s="41"/>
      <c r="K7030" s="41"/>
      <c r="L7030" s="42"/>
      <c r="M7030" s="43"/>
    </row>
    <row r="7031" spans="1:13" ht="12.75" customHeight="1">
      <c r="A7031" s="42"/>
      <c r="B7031" s="50"/>
      <c r="C7031" s="39"/>
      <c r="D7031" s="38"/>
      <c r="E7031" s="40"/>
      <c r="F7031" s="41"/>
      <c r="G7031" s="41"/>
      <c r="H7031" s="41"/>
      <c r="I7031" s="41"/>
      <c r="J7031" s="41"/>
      <c r="K7031" s="41"/>
      <c r="L7031" s="42"/>
      <c r="M7031" s="43"/>
    </row>
    <row r="7032" spans="1:13" ht="12.75" customHeight="1">
      <c r="A7032" s="42"/>
      <c r="B7032" s="50"/>
      <c r="C7032" s="39"/>
      <c r="D7032" s="38"/>
      <c r="E7032" s="40"/>
      <c r="F7032" s="41"/>
      <c r="G7032" s="41"/>
      <c r="H7032" s="41"/>
      <c r="I7032" s="41"/>
      <c r="J7032" s="41"/>
      <c r="K7032" s="41"/>
      <c r="L7032" s="42"/>
      <c r="M7032" s="43"/>
    </row>
    <row r="7033" spans="1:13" ht="12.75" customHeight="1">
      <c r="A7033" s="42"/>
      <c r="B7033" s="50"/>
      <c r="C7033" s="39"/>
      <c r="D7033" s="38"/>
      <c r="E7033" s="40"/>
      <c r="F7033" s="41"/>
      <c r="G7033" s="41"/>
      <c r="H7033" s="41"/>
      <c r="I7033" s="41"/>
      <c r="J7033" s="41"/>
      <c r="K7033" s="41"/>
      <c r="L7033" s="42"/>
      <c r="M7033" s="43"/>
    </row>
    <row r="7034" spans="1:13" ht="12.75" customHeight="1">
      <c r="A7034" s="42"/>
      <c r="B7034" s="50"/>
      <c r="C7034" s="39"/>
      <c r="D7034" s="38"/>
      <c r="E7034" s="40"/>
      <c r="F7034" s="41"/>
      <c r="G7034" s="41"/>
      <c r="H7034" s="41"/>
      <c r="I7034" s="41"/>
      <c r="J7034" s="41"/>
      <c r="K7034" s="41"/>
      <c r="L7034" s="42"/>
      <c r="M7034" s="43"/>
    </row>
    <row r="7035" spans="1:13" ht="12.75" customHeight="1">
      <c r="A7035" s="42"/>
      <c r="B7035" s="50"/>
      <c r="C7035" s="39"/>
      <c r="D7035" s="38"/>
      <c r="E7035" s="40"/>
      <c r="F7035" s="41"/>
      <c r="G7035" s="41"/>
      <c r="H7035" s="41"/>
      <c r="I7035" s="41"/>
      <c r="J7035" s="41"/>
      <c r="K7035" s="41"/>
      <c r="L7035" s="42"/>
      <c r="M7035" s="43"/>
    </row>
    <row r="7036" spans="1:13" ht="12.75" customHeight="1">
      <c r="A7036" s="42"/>
      <c r="B7036" s="50"/>
      <c r="C7036" s="39"/>
      <c r="D7036" s="38"/>
      <c r="E7036" s="40"/>
      <c r="F7036" s="41"/>
      <c r="G7036" s="41"/>
      <c r="H7036" s="41"/>
      <c r="I7036" s="41"/>
      <c r="J7036" s="41"/>
      <c r="K7036" s="41"/>
      <c r="L7036" s="42"/>
      <c r="M7036" s="43"/>
    </row>
    <row r="7037" spans="1:13" ht="12.75" customHeight="1">
      <c r="A7037" s="42"/>
      <c r="B7037" s="50"/>
      <c r="C7037" s="39"/>
      <c r="D7037" s="38"/>
      <c r="E7037" s="40"/>
      <c r="F7037" s="41"/>
      <c r="G7037" s="41"/>
      <c r="H7037" s="41"/>
      <c r="I7037" s="41"/>
      <c r="J7037" s="41"/>
      <c r="K7037" s="41"/>
      <c r="L7037" s="42"/>
      <c r="M7037" s="43"/>
    </row>
    <row r="7038" spans="1:13" ht="12.75" customHeight="1">
      <c r="A7038" s="42"/>
      <c r="B7038" s="50"/>
      <c r="C7038" s="39"/>
      <c r="D7038" s="38"/>
      <c r="E7038" s="40"/>
      <c r="F7038" s="41"/>
      <c r="G7038" s="41"/>
      <c r="H7038" s="41"/>
      <c r="I7038" s="41"/>
      <c r="J7038" s="41"/>
      <c r="K7038" s="41"/>
      <c r="L7038" s="42"/>
      <c r="M7038" s="43"/>
    </row>
    <row r="7039" spans="1:13" ht="12.75" customHeight="1">
      <c r="A7039" s="42"/>
      <c r="B7039" s="50"/>
      <c r="C7039" s="39"/>
      <c r="D7039" s="38"/>
      <c r="E7039" s="40"/>
      <c r="F7039" s="41"/>
      <c r="G7039" s="41"/>
      <c r="H7039" s="41"/>
      <c r="I7039" s="41"/>
      <c r="J7039" s="41"/>
      <c r="K7039" s="41"/>
      <c r="L7039" s="42"/>
      <c r="M7039" s="43"/>
    </row>
    <row r="7040" spans="1:13" ht="12.75" customHeight="1">
      <c r="A7040" s="42"/>
      <c r="B7040" s="50"/>
      <c r="C7040" s="39"/>
      <c r="D7040" s="38"/>
      <c r="E7040" s="40"/>
      <c r="F7040" s="41"/>
      <c r="G7040" s="41"/>
      <c r="H7040" s="41"/>
      <c r="I7040" s="41"/>
      <c r="J7040" s="41"/>
      <c r="K7040" s="41"/>
      <c r="L7040" s="42"/>
      <c r="M7040" s="43"/>
    </row>
    <row r="7041" spans="1:13" ht="12.75" customHeight="1">
      <c r="A7041" s="42"/>
      <c r="B7041" s="50"/>
      <c r="C7041" s="39"/>
      <c r="D7041" s="38"/>
      <c r="E7041" s="40"/>
      <c r="F7041" s="41"/>
      <c r="G7041" s="41"/>
      <c r="H7041" s="41"/>
      <c r="I7041" s="41"/>
      <c r="J7041" s="41"/>
      <c r="K7041" s="41"/>
      <c r="L7041" s="42"/>
      <c r="M7041" s="43"/>
    </row>
    <row r="7042" spans="1:13" ht="12.75" customHeight="1">
      <c r="A7042" s="42"/>
      <c r="B7042" s="50"/>
      <c r="C7042" s="39"/>
      <c r="D7042" s="38"/>
      <c r="E7042" s="40"/>
      <c r="F7042" s="41"/>
      <c r="G7042" s="41"/>
      <c r="H7042" s="41"/>
      <c r="I7042" s="41"/>
      <c r="J7042" s="41"/>
      <c r="K7042" s="41"/>
      <c r="L7042" s="42"/>
      <c r="M7042" s="43"/>
    </row>
    <row r="7043" spans="1:13" ht="12.75" customHeight="1">
      <c r="A7043" s="42"/>
      <c r="B7043" s="50"/>
      <c r="C7043" s="39"/>
      <c r="D7043" s="38"/>
      <c r="E7043" s="49"/>
      <c r="F7043" s="41"/>
      <c r="G7043" s="41"/>
      <c r="H7043" s="41"/>
      <c r="I7043" s="41"/>
      <c r="J7043" s="41"/>
      <c r="K7043" s="41"/>
      <c r="L7043" s="42"/>
      <c r="M7043" s="43"/>
    </row>
    <row r="7044" spans="1:13" ht="12.75" customHeight="1">
      <c r="A7044" s="42"/>
      <c r="B7044" s="50"/>
      <c r="C7044" s="39"/>
      <c r="D7044" s="38"/>
      <c r="E7044" s="40"/>
      <c r="F7044" s="41"/>
      <c r="G7044" s="41"/>
      <c r="H7044" s="41"/>
      <c r="I7044" s="41"/>
      <c r="J7044" s="41"/>
      <c r="K7044" s="41"/>
      <c r="L7044" s="42"/>
      <c r="M7044" s="43"/>
    </row>
    <row r="7045" spans="1:13" ht="12.75" customHeight="1">
      <c r="A7045" s="42"/>
      <c r="B7045" s="50"/>
      <c r="C7045" s="39"/>
      <c r="D7045" s="38"/>
      <c r="E7045" s="40"/>
      <c r="F7045" s="41"/>
      <c r="G7045" s="41"/>
      <c r="H7045" s="41"/>
      <c r="I7045" s="41"/>
      <c r="J7045" s="41"/>
      <c r="K7045" s="41"/>
      <c r="L7045" s="42"/>
      <c r="M7045" s="43"/>
    </row>
    <row r="7046" spans="1:13" ht="12.75" customHeight="1">
      <c r="A7046" s="42"/>
      <c r="B7046" s="50"/>
      <c r="C7046" s="39"/>
      <c r="D7046" s="38"/>
      <c r="E7046" s="40"/>
      <c r="F7046" s="41"/>
      <c r="G7046" s="41"/>
      <c r="H7046" s="41"/>
      <c r="I7046" s="41"/>
      <c r="J7046" s="41"/>
      <c r="K7046" s="41"/>
      <c r="L7046" s="42"/>
      <c r="M7046" s="43"/>
    </row>
    <row r="7047" spans="1:13" ht="12.75" customHeight="1">
      <c r="A7047" s="42"/>
      <c r="B7047" s="50"/>
      <c r="C7047" s="39"/>
      <c r="D7047" s="38"/>
      <c r="E7047" s="40"/>
      <c r="F7047" s="41"/>
      <c r="G7047" s="41"/>
      <c r="H7047" s="41"/>
      <c r="I7047" s="41"/>
      <c r="J7047" s="41"/>
      <c r="K7047" s="41"/>
      <c r="L7047" s="42"/>
      <c r="M7047" s="43"/>
    </row>
    <row r="7048" spans="1:13" ht="12.75" customHeight="1">
      <c r="A7048" s="42"/>
      <c r="B7048" s="50"/>
      <c r="C7048" s="39"/>
      <c r="D7048" s="38"/>
      <c r="E7048" s="40"/>
      <c r="F7048" s="41"/>
      <c r="G7048" s="41"/>
      <c r="H7048" s="41"/>
      <c r="I7048" s="41"/>
      <c r="J7048" s="41"/>
      <c r="K7048" s="41"/>
      <c r="L7048" s="42"/>
      <c r="M7048" s="43"/>
    </row>
    <row r="7049" spans="1:13" ht="12.75" customHeight="1">
      <c r="A7049" s="42"/>
      <c r="B7049" s="50"/>
      <c r="C7049" s="39"/>
      <c r="D7049" s="38"/>
      <c r="E7049" s="40"/>
      <c r="F7049" s="41"/>
      <c r="G7049" s="41"/>
      <c r="H7049" s="41"/>
      <c r="I7049" s="41"/>
      <c r="J7049" s="41"/>
      <c r="K7049" s="41"/>
      <c r="L7049" s="42"/>
      <c r="M7049" s="43"/>
    </row>
    <row r="7050" spans="1:13" ht="12.75" customHeight="1">
      <c r="A7050" s="42"/>
      <c r="B7050" s="50"/>
      <c r="C7050" s="39"/>
      <c r="D7050" s="38"/>
      <c r="E7050" s="40"/>
      <c r="F7050" s="41"/>
      <c r="G7050" s="41"/>
      <c r="H7050" s="41"/>
      <c r="I7050" s="41"/>
      <c r="J7050" s="41"/>
      <c r="K7050" s="41"/>
      <c r="L7050" s="42"/>
      <c r="M7050" s="43"/>
    </row>
    <row r="7051" spans="1:13" ht="12.75" customHeight="1">
      <c r="A7051" s="42"/>
      <c r="B7051" s="50"/>
      <c r="C7051" s="39"/>
      <c r="D7051" s="38"/>
      <c r="E7051" s="40"/>
      <c r="F7051" s="41"/>
      <c r="G7051" s="41"/>
      <c r="H7051" s="41"/>
      <c r="I7051" s="41"/>
      <c r="J7051" s="41"/>
      <c r="K7051" s="41"/>
      <c r="L7051" s="42"/>
      <c r="M7051" s="43"/>
    </row>
    <row r="7052" spans="1:13" ht="12.75" customHeight="1">
      <c r="A7052" s="42"/>
      <c r="B7052" s="50"/>
      <c r="C7052" s="39"/>
      <c r="D7052" s="38"/>
      <c r="E7052" s="40"/>
      <c r="F7052" s="41"/>
      <c r="G7052" s="41"/>
      <c r="H7052" s="41"/>
      <c r="I7052" s="41"/>
      <c r="J7052" s="41"/>
      <c r="K7052" s="41"/>
      <c r="L7052" s="42"/>
      <c r="M7052" s="43"/>
    </row>
    <row r="7053" spans="1:13" ht="12.75" customHeight="1">
      <c r="A7053" s="42"/>
      <c r="B7053" s="50"/>
      <c r="C7053" s="39"/>
      <c r="D7053" s="38"/>
      <c r="E7053" s="40"/>
      <c r="F7053" s="41"/>
      <c r="G7053" s="41"/>
      <c r="H7053" s="41"/>
      <c r="I7053" s="41"/>
      <c r="J7053" s="41"/>
      <c r="K7053" s="41"/>
      <c r="L7053" s="42"/>
      <c r="M7053" s="43"/>
    </row>
    <row r="7054" spans="1:13" ht="12.75" customHeight="1">
      <c r="A7054" s="42"/>
      <c r="B7054" s="50"/>
      <c r="C7054" s="39"/>
      <c r="D7054" s="38"/>
      <c r="E7054" s="40"/>
      <c r="F7054" s="41"/>
      <c r="G7054" s="41"/>
      <c r="H7054" s="41"/>
      <c r="I7054" s="41"/>
      <c r="J7054" s="41"/>
      <c r="K7054" s="41"/>
      <c r="L7054" s="42"/>
      <c r="M7054" s="43"/>
    </row>
    <row r="7055" spans="1:13" ht="12.75" customHeight="1">
      <c r="A7055" s="42"/>
      <c r="B7055" s="50"/>
      <c r="C7055" s="39"/>
      <c r="D7055" s="38"/>
      <c r="E7055" s="40"/>
      <c r="F7055" s="41"/>
      <c r="G7055" s="41"/>
      <c r="H7055" s="41"/>
      <c r="I7055" s="41"/>
      <c r="J7055" s="41"/>
      <c r="K7055" s="41"/>
      <c r="L7055" s="42"/>
      <c r="M7055" s="43"/>
    </row>
    <row r="7056" spans="1:13" ht="12.75" customHeight="1">
      <c r="A7056" s="42"/>
      <c r="B7056" s="50"/>
      <c r="C7056" s="39"/>
      <c r="D7056" s="38"/>
      <c r="E7056" s="40"/>
      <c r="F7056" s="41"/>
      <c r="G7056" s="41"/>
      <c r="H7056" s="41"/>
      <c r="I7056" s="41"/>
      <c r="J7056" s="41"/>
      <c r="K7056" s="41"/>
      <c r="L7056" s="42"/>
      <c r="M7056" s="43"/>
    </row>
    <row r="7057" spans="1:13" ht="12.75" customHeight="1">
      <c r="A7057" s="42"/>
      <c r="B7057" s="50"/>
      <c r="C7057" s="39"/>
      <c r="D7057" s="38"/>
      <c r="E7057" s="40"/>
      <c r="F7057" s="41"/>
      <c r="G7057" s="41"/>
      <c r="H7057" s="41"/>
      <c r="I7057" s="41"/>
      <c r="J7057" s="41"/>
      <c r="K7057" s="41"/>
      <c r="L7057" s="42"/>
      <c r="M7057" s="43"/>
    </row>
    <row r="7058" spans="1:13" ht="12.75" customHeight="1">
      <c r="A7058" s="42"/>
      <c r="B7058" s="50"/>
      <c r="C7058" s="39"/>
      <c r="D7058" s="38"/>
      <c r="E7058" s="40"/>
      <c r="F7058" s="41"/>
      <c r="G7058" s="41"/>
      <c r="H7058" s="41"/>
      <c r="I7058" s="41"/>
      <c r="J7058" s="41"/>
      <c r="K7058" s="41"/>
      <c r="L7058" s="42"/>
      <c r="M7058" s="43"/>
    </row>
    <row r="7059" spans="1:13" ht="12.75" customHeight="1">
      <c r="A7059" s="42"/>
      <c r="B7059" s="50"/>
      <c r="C7059" s="39"/>
      <c r="D7059" s="38"/>
      <c r="E7059" s="40"/>
      <c r="F7059" s="41"/>
      <c r="G7059" s="41"/>
      <c r="H7059" s="41"/>
      <c r="I7059" s="41"/>
      <c r="J7059" s="41"/>
      <c r="K7059" s="41"/>
      <c r="L7059" s="42"/>
      <c r="M7059" s="43"/>
    </row>
    <row r="7060" spans="1:13" ht="12.75" customHeight="1">
      <c r="A7060" s="42"/>
      <c r="B7060" s="50"/>
      <c r="C7060" s="39"/>
      <c r="D7060" s="38"/>
      <c r="E7060" s="40"/>
      <c r="F7060" s="41"/>
      <c r="G7060" s="41"/>
      <c r="H7060" s="41"/>
      <c r="I7060" s="41"/>
      <c r="J7060" s="41"/>
      <c r="K7060" s="41"/>
      <c r="L7060" s="42"/>
      <c r="M7060" s="43"/>
    </row>
    <row r="7061" spans="1:13" ht="12.75" customHeight="1">
      <c r="A7061" s="42"/>
      <c r="B7061" s="50"/>
      <c r="C7061" s="39"/>
      <c r="D7061" s="38"/>
      <c r="E7061" s="40"/>
      <c r="F7061" s="41"/>
      <c r="G7061" s="41"/>
      <c r="H7061" s="41"/>
      <c r="I7061" s="41"/>
      <c r="J7061" s="41"/>
      <c r="K7061" s="41"/>
      <c r="L7061" s="42"/>
      <c r="M7061" s="43"/>
    </row>
    <row r="7062" spans="1:13" ht="12.75" customHeight="1">
      <c r="A7062" s="42"/>
      <c r="B7062" s="50"/>
      <c r="C7062" s="39"/>
      <c r="D7062" s="38"/>
      <c r="E7062" s="40"/>
      <c r="F7062" s="41"/>
      <c r="G7062" s="41"/>
      <c r="H7062" s="41"/>
      <c r="I7062" s="41"/>
      <c r="J7062" s="41"/>
      <c r="K7062" s="41"/>
      <c r="L7062" s="42"/>
      <c r="M7062" s="43"/>
    </row>
    <row r="7063" spans="1:13" ht="12.75" customHeight="1">
      <c r="A7063" s="42"/>
      <c r="B7063" s="50"/>
      <c r="C7063" s="39"/>
      <c r="D7063" s="38"/>
      <c r="E7063" s="40"/>
      <c r="F7063" s="41"/>
      <c r="G7063" s="41"/>
      <c r="H7063" s="41"/>
      <c r="I7063" s="41"/>
      <c r="J7063" s="41"/>
      <c r="K7063" s="41"/>
      <c r="L7063" s="42"/>
      <c r="M7063" s="43"/>
    </row>
    <row r="7064" spans="1:13" ht="12.75" customHeight="1">
      <c r="A7064" s="42"/>
      <c r="B7064" s="50"/>
      <c r="C7064" s="39"/>
      <c r="D7064" s="38"/>
      <c r="E7064" s="49"/>
      <c r="F7064" s="41"/>
      <c r="G7064" s="41"/>
      <c r="H7064" s="41"/>
      <c r="I7064" s="41"/>
      <c r="J7064" s="41"/>
      <c r="K7064" s="41"/>
      <c r="L7064" s="42"/>
      <c r="M7064" s="43"/>
    </row>
    <row r="7065" spans="1:13" ht="12.75" customHeight="1">
      <c r="A7065" s="42"/>
      <c r="B7065" s="50"/>
      <c r="C7065" s="39"/>
      <c r="D7065" s="38"/>
      <c r="E7065" s="40"/>
      <c r="F7065" s="41"/>
      <c r="G7065" s="41"/>
      <c r="H7065" s="41"/>
      <c r="I7065" s="41"/>
      <c r="J7065" s="41"/>
      <c r="K7065" s="41"/>
      <c r="L7065" s="42"/>
      <c r="M7065" s="43"/>
    </row>
    <row r="7066" spans="1:13" ht="12.75" customHeight="1">
      <c r="A7066" s="42"/>
      <c r="B7066" s="50"/>
      <c r="C7066" s="39"/>
      <c r="D7066" s="38"/>
      <c r="E7066" s="40"/>
      <c r="F7066" s="41"/>
      <c r="G7066" s="41"/>
      <c r="H7066" s="41"/>
      <c r="I7066" s="41"/>
      <c r="J7066" s="41"/>
      <c r="K7066" s="41"/>
      <c r="L7066" s="42"/>
      <c r="M7066" s="43"/>
    </row>
    <row r="7067" spans="1:13" ht="12.75" customHeight="1">
      <c r="A7067" s="42"/>
      <c r="B7067" s="50"/>
      <c r="C7067" s="39"/>
      <c r="D7067" s="38"/>
      <c r="E7067" s="40"/>
      <c r="F7067" s="41"/>
      <c r="G7067" s="41"/>
      <c r="H7067" s="41"/>
      <c r="I7067" s="41"/>
      <c r="J7067" s="41"/>
      <c r="K7067" s="41"/>
      <c r="L7067" s="42"/>
      <c r="M7067" s="43"/>
    </row>
    <row r="7068" spans="1:13" ht="12.75" customHeight="1">
      <c r="A7068" s="42"/>
      <c r="B7068" s="50"/>
      <c r="C7068" s="39"/>
      <c r="D7068" s="38"/>
      <c r="E7068" s="40"/>
      <c r="F7068" s="41"/>
      <c r="G7068" s="41"/>
      <c r="H7068" s="41"/>
      <c r="I7068" s="41"/>
      <c r="J7068" s="41"/>
      <c r="K7068" s="41"/>
      <c r="L7068" s="42"/>
      <c r="M7068" s="43"/>
    </row>
    <row r="7069" spans="1:13" ht="12.75" customHeight="1">
      <c r="A7069" s="42"/>
      <c r="B7069" s="50"/>
      <c r="C7069" s="39"/>
      <c r="D7069" s="38"/>
      <c r="E7069" s="40"/>
      <c r="F7069" s="41"/>
      <c r="G7069" s="41"/>
      <c r="H7069" s="41"/>
      <c r="I7069" s="41"/>
      <c r="J7069" s="41"/>
      <c r="K7069" s="41"/>
      <c r="L7069" s="42"/>
      <c r="M7069" s="43"/>
    </row>
    <row r="7070" spans="1:13" ht="12.75" customHeight="1">
      <c r="A7070" s="42"/>
      <c r="B7070" s="50"/>
      <c r="C7070" s="39"/>
      <c r="D7070" s="38"/>
      <c r="E7070" s="40"/>
      <c r="F7070" s="41"/>
      <c r="G7070" s="41"/>
      <c r="H7070" s="41"/>
      <c r="I7070" s="41"/>
      <c r="J7070" s="41"/>
      <c r="K7070" s="41"/>
      <c r="L7070" s="42"/>
      <c r="M7070" s="43"/>
    </row>
    <row r="7071" spans="1:13" ht="12.75" customHeight="1">
      <c r="A7071" s="42"/>
      <c r="B7071" s="50"/>
      <c r="C7071" s="39"/>
      <c r="D7071" s="38"/>
      <c r="E7071" s="40"/>
      <c r="F7071" s="41"/>
      <c r="G7071" s="41"/>
      <c r="H7071" s="41"/>
      <c r="I7071" s="41"/>
      <c r="J7071" s="41"/>
      <c r="K7071" s="41"/>
      <c r="L7071" s="42"/>
      <c r="M7071" s="43"/>
    </row>
    <row r="7072" spans="1:13" ht="12.75" customHeight="1">
      <c r="A7072" s="42"/>
      <c r="B7072" s="50"/>
      <c r="C7072" s="39"/>
      <c r="D7072" s="38"/>
      <c r="E7072" s="40"/>
      <c r="F7072" s="41"/>
      <c r="G7072" s="41"/>
      <c r="H7072" s="41"/>
      <c r="I7072" s="41"/>
      <c r="J7072" s="41"/>
      <c r="K7072" s="41"/>
      <c r="L7072" s="42"/>
      <c r="M7072" s="43"/>
    </row>
    <row r="7073" spans="1:13" ht="12.75" customHeight="1">
      <c r="A7073" s="42"/>
      <c r="B7073" s="50"/>
      <c r="C7073" s="39"/>
      <c r="D7073" s="38"/>
      <c r="E7073" s="40"/>
      <c r="F7073" s="41"/>
      <c r="G7073" s="41"/>
      <c r="H7073" s="41"/>
      <c r="I7073" s="41"/>
      <c r="J7073" s="41"/>
      <c r="K7073" s="41"/>
      <c r="L7073" s="42"/>
      <c r="M7073" s="43"/>
    </row>
    <row r="7074" spans="1:13" ht="12.75" customHeight="1">
      <c r="A7074" s="42"/>
      <c r="B7074" s="50"/>
      <c r="C7074" s="39"/>
      <c r="D7074" s="38"/>
      <c r="E7074" s="40"/>
      <c r="F7074" s="41"/>
      <c r="G7074" s="41"/>
      <c r="H7074" s="41"/>
      <c r="I7074" s="41"/>
      <c r="J7074" s="41"/>
      <c r="K7074" s="41"/>
      <c r="L7074" s="42"/>
      <c r="M7074" s="43"/>
    </row>
    <row r="7075" spans="1:13" ht="12.75" customHeight="1">
      <c r="A7075" s="42"/>
      <c r="B7075" s="50"/>
      <c r="C7075" s="39"/>
      <c r="D7075" s="38"/>
      <c r="E7075" s="40"/>
      <c r="F7075" s="41"/>
      <c r="G7075" s="41"/>
      <c r="H7075" s="41"/>
      <c r="I7075" s="41"/>
      <c r="J7075" s="41"/>
      <c r="K7075" s="41"/>
      <c r="L7075" s="42"/>
      <c r="M7075" s="43"/>
    </row>
    <row r="7076" spans="1:13" ht="12.75" customHeight="1">
      <c r="A7076" s="42"/>
      <c r="B7076" s="50"/>
      <c r="C7076" s="39"/>
      <c r="D7076" s="38"/>
      <c r="E7076" s="40"/>
      <c r="F7076" s="41"/>
      <c r="G7076" s="41"/>
      <c r="H7076" s="41"/>
      <c r="I7076" s="41"/>
      <c r="J7076" s="41"/>
      <c r="K7076" s="41"/>
      <c r="L7076" s="42"/>
      <c r="M7076" s="43"/>
    </row>
    <row r="7077" spans="1:13" ht="12.75" customHeight="1">
      <c r="A7077" s="42"/>
      <c r="B7077" s="50"/>
      <c r="C7077" s="39"/>
      <c r="D7077" s="38"/>
      <c r="E7077" s="40"/>
      <c r="F7077" s="41"/>
      <c r="G7077" s="41"/>
      <c r="H7077" s="41"/>
      <c r="I7077" s="41"/>
      <c r="J7077" s="41"/>
      <c r="K7077" s="41"/>
      <c r="L7077" s="42"/>
      <c r="M7077" s="43"/>
    </row>
    <row r="7078" spans="1:13" ht="12.75" customHeight="1">
      <c r="A7078" s="42"/>
      <c r="B7078" s="50"/>
      <c r="C7078" s="39"/>
      <c r="D7078" s="38"/>
      <c r="E7078" s="40"/>
      <c r="F7078" s="41"/>
      <c r="G7078" s="41"/>
      <c r="H7078" s="41"/>
      <c r="I7078" s="41"/>
      <c r="J7078" s="41"/>
      <c r="K7078" s="41"/>
      <c r="L7078" s="42"/>
      <c r="M7078" s="43"/>
    </row>
    <row r="7079" spans="1:13" ht="12.75" customHeight="1">
      <c r="A7079" s="42"/>
      <c r="B7079" s="50"/>
      <c r="C7079" s="39"/>
      <c r="D7079" s="38"/>
      <c r="E7079" s="40"/>
      <c r="F7079" s="41"/>
      <c r="G7079" s="41"/>
      <c r="H7079" s="41"/>
      <c r="I7079" s="41"/>
      <c r="J7079" s="41"/>
      <c r="K7079" s="41"/>
      <c r="L7079" s="42"/>
      <c r="M7079" s="43"/>
    </row>
    <row r="7080" spans="1:13" ht="12.75" customHeight="1">
      <c r="A7080" s="42"/>
      <c r="B7080" s="50"/>
      <c r="C7080" s="39"/>
      <c r="D7080" s="38"/>
      <c r="E7080" s="40"/>
      <c r="F7080" s="41"/>
      <c r="G7080" s="41"/>
      <c r="H7080" s="41"/>
      <c r="I7080" s="41"/>
      <c r="J7080" s="41"/>
      <c r="K7080" s="41"/>
      <c r="L7080" s="42"/>
      <c r="M7080" s="43"/>
    </row>
    <row r="7081" spans="1:13" ht="12.75" customHeight="1">
      <c r="A7081" s="42"/>
      <c r="B7081" s="50"/>
      <c r="C7081" s="39"/>
      <c r="D7081" s="38"/>
      <c r="E7081" s="40"/>
      <c r="F7081" s="41"/>
      <c r="G7081" s="41"/>
      <c r="H7081" s="41"/>
      <c r="I7081" s="41"/>
      <c r="J7081" s="41"/>
      <c r="K7081" s="41"/>
      <c r="L7081" s="42"/>
      <c r="M7081" s="43"/>
    </row>
    <row r="7082" spans="1:13" ht="12.75" customHeight="1">
      <c r="A7082" s="42"/>
      <c r="B7082" s="50"/>
      <c r="C7082" s="39"/>
      <c r="D7082" s="38"/>
      <c r="E7082" s="40"/>
      <c r="F7082" s="41"/>
      <c r="G7082" s="41"/>
      <c r="H7082" s="41"/>
      <c r="I7082" s="41"/>
      <c r="J7082" s="41"/>
      <c r="K7082" s="41"/>
      <c r="L7082" s="42"/>
      <c r="M7082" s="43"/>
    </row>
    <row r="7083" spans="1:13" ht="12.75" customHeight="1">
      <c r="A7083" s="42"/>
      <c r="B7083" s="50"/>
      <c r="C7083" s="39"/>
      <c r="D7083" s="38"/>
      <c r="E7083" s="40"/>
      <c r="F7083" s="41"/>
      <c r="G7083" s="41"/>
      <c r="H7083" s="41"/>
      <c r="I7083" s="41"/>
      <c r="J7083" s="41"/>
      <c r="K7083" s="41"/>
      <c r="L7083" s="42"/>
      <c r="M7083" s="43"/>
    </row>
    <row r="7084" spans="1:13" ht="12.75" customHeight="1">
      <c r="A7084" s="42"/>
      <c r="B7084" s="50"/>
      <c r="C7084" s="39"/>
      <c r="D7084" s="38"/>
      <c r="E7084" s="40"/>
      <c r="F7084" s="41"/>
      <c r="G7084" s="41"/>
      <c r="H7084" s="41"/>
      <c r="I7084" s="41"/>
      <c r="J7084" s="41"/>
      <c r="K7084" s="41"/>
      <c r="L7084" s="42"/>
      <c r="M7084" s="43"/>
    </row>
    <row r="7085" spans="1:13" ht="12.75" customHeight="1">
      <c r="A7085" s="42"/>
      <c r="B7085" s="50"/>
      <c r="C7085" s="39"/>
      <c r="D7085" s="38"/>
      <c r="E7085" s="49"/>
      <c r="F7085" s="41"/>
      <c r="G7085" s="41"/>
      <c r="H7085" s="41"/>
      <c r="I7085" s="41"/>
      <c r="J7085" s="41"/>
      <c r="K7085" s="41"/>
      <c r="L7085" s="42"/>
      <c r="M7085" s="43"/>
    </row>
    <row r="7086" spans="1:13" ht="12.75" customHeight="1">
      <c r="A7086" s="42"/>
      <c r="B7086" s="50"/>
      <c r="C7086" s="39"/>
      <c r="D7086" s="38"/>
      <c r="E7086" s="40"/>
      <c r="F7086" s="41"/>
      <c r="G7086" s="41"/>
      <c r="H7086" s="41"/>
      <c r="I7086" s="41"/>
      <c r="J7086" s="41"/>
      <c r="K7086" s="41"/>
      <c r="L7086" s="42"/>
      <c r="M7086" s="43"/>
    </row>
    <row r="7087" spans="1:13" ht="12.75" customHeight="1">
      <c r="A7087" s="42"/>
      <c r="B7087" s="50"/>
      <c r="C7087" s="39"/>
      <c r="D7087" s="38"/>
      <c r="E7087" s="40"/>
      <c r="F7087" s="41"/>
      <c r="G7087" s="41"/>
      <c r="H7087" s="41"/>
      <c r="I7087" s="41"/>
      <c r="J7087" s="41"/>
      <c r="K7087" s="41"/>
      <c r="L7087" s="42"/>
      <c r="M7087" s="43"/>
    </row>
    <row r="7088" spans="1:13" ht="12.75" customHeight="1">
      <c r="A7088" s="42"/>
      <c r="B7088" s="50"/>
      <c r="C7088" s="39"/>
      <c r="D7088" s="38"/>
      <c r="E7088" s="40"/>
      <c r="F7088" s="41"/>
      <c r="G7088" s="41"/>
      <c r="H7088" s="41"/>
      <c r="I7088" s="41"/>
      <c r="J7088" s="41"/>
      <c r="K7088" s="41"/>
      <c r="L7088" s="42"/>
      <c r="M7088" s="43"/>
    </row>
    <row r="7089" spans="1:13" ht="12.75" customHeight="1">
      <c r="A7089" s="42"/>
      <c r="B7089" s="50"/>
      <c r="C7089" s="39"/>
      <c r="D7089" s="38"/>
      <c r="E7089" s="40"/>
      <c r="F7089" s="41"/>
      <c r="G7089" s="41"/>
      <c r="H7089" s="41"/>
      <c r="I7089" s="41"/>
      <c r="J7089" s="41"/>
      <c r="K7089" s="41"/>
      <c r="L7089" s="42"/>
      <c r="M7089" s="43"/>
    </row>
    <row r="7090" spans="1:13" ht="12.75" customHeight="1">
      <c r="A7090" s="42"/>
      <c r="B7090" s="50"/>
      <c r="C7090" s="39"/>
      <c r="D7090" s="38"/>
      <c r="E7090" s="40"/>
      <c r="F7090" s="41"/>
      <c r="G7090" s="41"/>
      <c r="H7090" s="41"/>
      <c r="I7090" s="41"/>
      <c r="J7090" s="41"/>
      <c r="K7090" s="41"/>
      <c r="L7090" s="42"/>
      <c r="M7090" s="43"/>
    </row>
    <row r="7091" spans="1:13" ht="12.75" customHeight="1">
      <c r="A7091" s="42"/>
      <c r="B7091" s="50"/>
      <c r="C7091" s="39"/>
      <c r="D7091" s="38"/>
      <c r="E7091" s="40"/>
      <c r="F7091" s="41"/>
      <c r="G7091" s="41"/>
      <c r="H7091" s="41"/>
      <c r="I7091" s="41"/>
      <c r="J7091" s="41"/>
      <c r="K7091" s="41"/>
      <c r="L7091" s="42"/>
      <c r="M7091" s="43"/>
    </row>
    <row r="7092" spans="1:13" ht="12.75" customHeight="1">
      <c r="A7092" s="42"/>
      <c r="B7092" s="50"/>
      <c r="C7092" s="39"/>
      <c r="D7092" s="38"/>
      <c r="E7092" s="40"/>
      <c r="F7092" s="41"/>
      <c r="G7092" s="41"/>
      <c r="H7092" s="41"/>
      <c r="I7092" s="41"/>
      <c r="J7092" s="41"/>
      <c r="K7092" s="41"/>
      <c r="L7092" s="42"/>
      <c r="M7092" s="43"/>
    </row>
    <row r="7093" spans="1:13" ht="12.75" customHeight="1">
      <c r="A7093" s="42"/>
      <c r="B7093" s="50"/>
      <c r="C7093" s="39"/>
      <c r="D7093" s="38"/>
      <c r="E7093" s="40"/>
      <c r="F7093" s="41"/>
      <c r="G7093" s="41"/>
      <c r="H7093" s="41"/>
      <c r="I7093" s="41"/>
      <c r="J7093" s="41"/>
      <c r="K7093" s="41"/>
      <c r="L7093" s="42"/>
      <c r="M7093" s="43"/>
    </row>
    <row r="7094" spans="1:13" ht="12.75" customHeight="1">
      <c r="A7094" s="42"/>
      <c r="B7094" s="50"/>
      <c r="C7094" s="39"/>
      <c r="D7094" s="38"/>
      <c r="E7094" s="40"/>
      <c r="F7094" s="41"/>
      <c r="G7094" s="41"/>
      <c r="H7094" s="41"/>
      <c r="I7094" s="41"/>
      <c r="J7094" s="41"/>
      <c r="K7094" s="41"/>
      <c r="L7094" s="42"/>
      <c r="M7094" s="43"/>
    </row>
    <row r="7095" spans="1:13" ht="12.75" customHeight="1">
      <c r="A7095" s="42"/>
      <c r="B7095" s="50"/>
      <c r="C7095" s="39"/>
      <c r="D7095" s="38"/>
      <c r="E7095" s="40"/>
      <c r="F7095" s="41"/>
      <c r="G7095" s="41"/>
      <c r="H7095" s="41"/>
      <c r="I7095" s="41"/>
      <c r="J7095" s="41"/>
      <c r="K7095" s="41"/>
      <c r="L7095" s="42"/>
      <c r="M7095" s="43"/>
    </row>
    <row r="7096" spans="1:13" ht="12.75" customHeight="1">
      <c r="A7096" s="42"/>
      <c r="B7096" s="50"/>
      <c r="C7096" s="39"/>
      <c r="D7096" s="38"/>
      <c r="E7096" s="40"/>
      <c r="F7096" s="41"/>
      <c r="G7096" s="41"/>
      <c r="H7096" s="41"/>
      <c r="I7096" s="41"/>
      <c r="J7096" s="41"/>
      <c r="K7096" s="41"/>
      <c r="L7096" s="42"/>
      <c r="M7096" s="43"/>
    </row>
    <row r="7097" spans="1:13" ht="12.75" customHeight="1">
      <c r="A7097" s="42"/>
      <c r="B7097" s="50"/>
      <c r="C7097" s="39"/>
      <c r="D7097" s="38"/>
      <c r="E7097" s="40"/>
      <c r="F7097" s="41"/>
      <c r="G7097" s="41"/>
      <c r="H7097" s="41"/>
      <c r="I7097" s="41"/>
      <c r="J7097" s="41"/>
      <c r="K7097" s="41"/>
      <c r="L7097" s="42"/>
      <c r="M7097" s="43"/>
    </row>
    <row r="7098" spans="1:13" ht="12.75" customHeight="1">
      <c r="A7098" s="42"/>
      <c r="B7098" s="50"/>
      <c r="C7098" s="39"/>
      <c r="D7098" s="38"/>
      <c r="E7098" s="40"/>
      <c r="F7098" s="41"/>
      <c r="G7098" s="41"/>
      <c r="H7098" s="41"/>
      <c r="I7098" s="41"/>
      <c r="J7098" s="41"/>
      <c r="K7098" s="41"/>
      <c r="L7098" s="42"/>
      <c r="M7098" s="43"/>
    </row>
    <row r="7099" spans="1:13" ht="12.75" customHeight="1">
      <c r="A7099" s="42"/>
      <c r="B7099" s="50"/>
      <c r="C7099" s="39"/>
      <c r="D7099" s="38"/>
      <c r="E7099" s="40"/>
      <c r="F7099" s="41"/>
      <c r="G7099" s="41"/>
      <c r="H7099" s="41"/>
      <c r="I7099" s="41"/>
      <c r="J7099" s="41"/>
      <c r="K7099" s="41"/>
      <c r="L7099" s="42"/>
      <c r="M7099" s="43"/>
    </row>
    <row r="7100" spans="1:13" ht="12.75" customHeight="1">
      <c r="A7100" s="42"/>
      <c r="B7100" s="50"/>
      <c r="C7100" s="39"/>
      <c r="D7100" s="38"/>
      <c r="E7100" s="40"/>
      <c r="F7100" s="41"/>
      <c r="G7100" s="41"/>
      <c r="H7100" s="41"/>
      <c r="I7100" s="41"/>
      <c r="J7100" s="41"/>
      <c r="K7100" s="41"/>
      <c r="L7100" s="42"/>
      <c r="M7100" s="43"/>
    </row>
    <row r="7101" spans="1:13" ht="12.75" customHeight="1">
      <c r="A7101" s="42"/>
      <c r="B7101" s="50"/>
      <c r="C7101" s="39"/>
      <c r="D7101" s="38"/>
      <c r="E7101" s="40"/>
      <c r="F7101" s="41"/>
      <c r="G7101" s="41"/>
      <c r="H7101" s="41"/>
      <c r="I7101" s="41"/>
      <c r="J7101" s="41"/>
      <c r="K7101" s="41"/>
      <c r="L7101" s="42"/>
      <c r="M7101" s="43"/>
    </row>
    <row r="7102" spans="1:13" ht="12.75" customHeight="1">
      <c r="A7102" s="42"/>
      <c r="B7102" s="50"/>
      <c r="C7102" s="39"/>
      <c r="D7102" s="38"/>
      <c r="E7102" s="40"/>
      <c r="F7102" s="41"/>
      <c r="G7102" s="41"/>
      <c r="H7102" s="41"/>
      <c r="I7102" s="41"/>
      <c r="J7102" s="41"/>
      <c r="K7102" s="41"/>
      <c r="L7102" s="42"/>
      <c r="M7102" s="43"/>
    </row>
    <row r="7103" spans="1:13" ht="12.75" customHeight="1">
      <c r="A7103" s="42"/>
      <c r="B7103" s="50"/>
      <c r="C7103" s="39"/>
      <c r="D7103" s="38"/>
      <c r="E7103" s="40"/>
      <c r="F7103" s="41"/>
      <c r="G7103" s="41"/>
      <c r="H7103" s="41"/>
      <c r="I7103" s="41"/>
      <c r="J7103" s="41"/>
      <c r="K7103" s="41"/>
      <c r="L7103" s="42"/>
      <c r="M7103" s="43"/>
    </row>
    <row r="7104" spans="1:13" ht="12.75" customHeight="1">
      <c r="A7104" s="42"/>
      <c r="B7104" s="50"/>
      <c r="C7104" s="39"/>
      <c r="D7104" s="38"/>
      <c r="E7104" s="40"/>
      <c r="F7104" s="41"/>
      <c r="G7104" s="41"/>
      <c r="H7104" s="41"/>
      <c r="I7104" s="41"/>
      <c r="J7104" s="41"/>
      <c r="K7104" s="41"/>
      <c r="L7104" s="42"/>
      <c r="M7104" s="43"/>
    </row>
    <row r="7105" spans="1:13" ht="12.75" customHeight="1">
      <c r="A7105" s="42"/>
      <c r="B7105" s="50"/>
      <c r="C7105" s="39"/>
      <c r="D7105" s="38"/>
      <c r="E7105" s="40"/>
      <c r="F7105" s="41"/>
      <c r="G7105" s="41"/>
      <c r="H7105" s="41"/>
      <c r="I7105" s="41"/>
      <c r="J7105" s="41"/>
      <c r="K7105" s="41"/>
      <c r="L7105" s="42"/>
      <c r="M7105" s="43"/>
    </row>
    <row r="7106" spans="1:13" ht="12.75" customHeight="1">
      <c r="A7106" s="42"/>
      <c r="B7106" s="50"/>
      <c r="C7106" s="39"/>
      <c r="D7106" s="38"/>
      <c r="E7106" s="49"/>
      <c r="F7106" s="41"/>
      <c r="G7106" s="41"/>
      <c r="H7106" s="41"/>
      <c r="I7106" s="41"/>
      <c r="J7106" s="41"/>
      <c r="K7106" s="41"/>
      <c r="L7106" s="42"/>
      <c r="M7106" s="43"/>
    </row>
    <row r="7107" spans="1:13" ht="12.75" customHeight="1">
      <c r="A7107" s="42"/>
      <c r="B7107" s="50"/>
      <c r="C7107" s="39"/>
      <c r="D7107" s="38"/>
      <c r="E7107" s="40"/>
      <c r="F7107" s="41"/>
      <c r="G7107" s="41"/>
      <c r="H7107" s="41"/>
      <c r="I7107" s="41"/>
      <c r="J7107" s="41"/>
      <c r="K7107" s="41"/>
      <c r="L7107" s="42"/>
      <c r="M7107" s="43"/>
    </row>
    <row r="7108" spans="1:13" ht="12.75" customHeight="1">
      <c r="A7108" s="42"/>
      <c r="B7108" s="50"/>
      <c r="C7108" s="39"/>
      <c r="D7108" s="38"/>
      <c r="E7108" s="40"/>
      <c r="F7108" s="41"/>
      <c r="G7108" s="41"/>
      <c r="H7108" s="41"/>
      <c r="I7108" s="41"/>
      <c r="J7108" s="41"/>
      <c r="K7108" s="41"/>
      <c r="L7108" s="42"/>
      <c r="M7108" s="43"/>
    </row>
    <row r="7109" spans="1:13" ht="12.75" customHeight="1">
      <c r="A7109" s="42"/>
      <c r="B7109" s="50"/>
      <c r="C7109" s="39"/>
      <c r="D7109" s="38"/>
      <c r="E7109" s="40"/>
      <c r="F7109" s="41"/>
      <c r="G7109" s="41"/>
      <c r="H7109" s="41"/>
      <c r="I7109" s="41"/>
      <c r="J7109" s="41"/>
      <c r="K7109" s="41"/>
      <c r="L7109" s="42"/>
      <c r="M7109" s="43"/>
    </row>
    <row r="7110" spans="1:13" ht="12.75" customHeight="1">
      <c r="A7110" s="42"/>
      <c r="B7110" s="50"/>
      <c r="C7110" s="39"/>
      <c r="D7110" s="38"/>
      <c r="E7110" s="40"/>
      <c r="F7110" s="41"/>
      <c r="G7110" s="41"/>
      <c r="H7110" s="41"/>
      <c r="I7110" s="41"/>
      <c r="J7110" s="41"/>
      <c r="K7110" s="41"/>
      <c r="L7110" s="42"/>
      <c r="M7110" s="43"/>
    </row>
    <row r="7111" spans="1:13" ht="12.75" customHeight="1">
      <c r="A7111" s="42"/>
      <c r="B7111" s="50"/>
      <c r="C7111" s="39"/>
      <c r="D7111" s="38"/>
      <c r="E7111" s="40"/>
      <c r="F7111" s="41"/>
      <c r="G7111" s="41"/>
      <c r="H7111" s="41"/>
      <c r="I7111" s="41"/>
      <c r="J7111" s="41"/>
      <c r="K7111" s="41"/>
      <c r="L7111" s="42"/>
      <c r="M7111" s="43"/>
    </row>
    <row r="7112" spans="1:13" ht="12.75" customHeight="1">
      <c r="A7112" s="42"/>
      <c r="B7112" s="50"/>
      <c r="C7112" s="39"/>
      <c r="D7112" s="38"/>
      <c r="E7112" s="40"/>
      <c r="F7112" s="41"/>
      <c r="G7112" s="41"/>
      <c r="H7112" s="41"/>
      <c r="I7112" s="41"/>
      <c r="J7112" s="41"/>
      <c r="K7112" s="41"/>
      <c r="L7112" s="42"/>
      <c r="M7112" s="43"/>
    </row>
    <row r="7113" spans="1:13" ht="12.75" customHeight="1">
      <c r="A7113" s="42"/>
      <c r="B7113" s="50"/>
      <c r="C7113" s="39"/>
      <c r="D7113" s="38"/>
      <c r="E7113" s="40"/>
      <c r="F7113" s="41"/>
      <c r="G7113" s="41"/>
      <c r="H7113" s="41"/>
      <c r="I7113" s="41"/>
      <c r="J7113" s="41"/>
      <c r="K7113" s="41"/>
      <c r="L7113" s="42"/>
      <c r="M7113" s="43"/>
    </row>
    <row r="7114" spans="1:13" ht="12.75" customHeight="1">
      <c r="A7114" s="42"/>
      <c r="B7114" s="50"/>
      <c r="C7114" s="39"/>
      <c r="D7114" s="38"/>
      <c r="E7114" s="40"/>
      <c r="F7114" s="41"/>
      <c r="G7114" s="41"/>
      <c r="H7114" s="41"/>
      <c r="I7114" s="41"/>
      <c r="J7114" s="41"/>
      <c r="K7114" s="41"/>
      <c r="L7114" s="42"/>
      <c r="M7114" s="43"/>
    </row>
    <row r="7115" spans="1:13" ht="12.75" customHeight="1">
      <c r="A7115" s="42"/>
      <c r="B7115" s="50"/>
      <c r="C7115" s="39"/>
      <c r="D7115" s="38"/>
      <c r="E7115" s="40"/>
      <c r="F7115" s="41"/>
      <c r="G7115" s="41"/>
      <c r="H7115" s="41"/>
      <c r="I7115" s="41"/>
      <c r="J7115" s="41"/>
      <c r="K7115" s="41"/>
      <c r="L7115" s="42"/>
      <c r="M7115" s="43"/>
    </row>
    <row r="7116" spans="1:13" ht="12.75" customHeight="1">
      <c r="A7116" s="42"/>
      <c r="B7116" s="50"/>
      <c r="C7116" s="39"/>
      <c r="D7116" s="38"/>
      <c r="E7116" s="40"/>
      <c r="F7116" s="41"/>
      <c r="G7116" s="41"/>
      <c r="H7116" s="41"/>
      <c r="I7116" s="41"/>
      <c r="J7116" s="41"/>
      <c r="K7116" s="41"/>
      <c r="L7116" s="42"/>
      <c r="M7116" s="43"/>
    </row>
    <row r="7117" spans="1:13" ht="12.75" customHeight="1">
      <c r="A7117" s="42"/>
      <c r="B7117" s="50"/>
      <c r="C7117" s="39"/>
      <c r="D7117" s="38"/>
      <c r="E7117" s="40"/>
      <c r="F7117" s="41"/>
      <c r="G7117" s="41"/>
      <c r="H7117" s="41"/>
      <c r="I7117" s="41"/>
      <c r="J7117" s="41"/>
      <c r="K7117" s="41"/>
      <c r="L7117" s="42"/>
      <c r="M7117" s="43"/>
    </row>
    <row r="7118" spans="1:13" ht="12.75" customHeight="1">
      <c r="A7118" s="42"/>
      <c r="B7118" s="50"/>
      <c r="C7118" s="39"/>
      <c r="D7118" s="38"/>
      <c r="E7118" s="40"/>
      <c r="F7118" s="41"/>
      <c r="G7118" s="41"/>
      <c r="H7118" s="41"/>
      <c r="I7118" s="41"/>
      <c r="J7118" s="41"/>
      <c r="K7118" s="41"/>
      <c r="L7118" s="42"/>
      <c r="M7118" s="43"/>
    </row>
    <row r="7119" spans="1:13" ht="12.75" customHeight="1">
      <c r="A7119" s="42"/>
      <c r="B7119" s="50"/>
      <c r="C7119" s="39"/>
      <c r="D7119" s="38"/>
      <c r="E7119" s="40"/>
      <c r="F7119" s="41"/>
      <c r="G7119" s="41"/>
      <c r="H7119" s="41"/>
      <c r="I7119" s="41"/>
      <c r="J7119" s="41"/>
      <c r="K7119" s="41"/>
      <c r="L7119" s="42"/>
      <c r="M7119" s="43"/>
    </row>
    <row r="7120" spans="1:13" ht="12.75" customHeight="1">
      <c r="A7120" s="42"/>
      <c r="B7120" s="50"/>
      <c r="C7120" s="39"/>
      <c r="D7120" s="38"/>
      <c r="E7120" s="40"/>
      <c r="F7120" s="41"/>
      <c r="G7120" s="41"/>
      <c r="H7120" s="41"/>
      <c r="I7120" s="41"/>
      <c r="J7120" s="41"/>
      <c r="K7120" s="41"/>
      <c r="L7120" s="42"/>
      <c r="M7120" s="43"/>
    </row>
    <row r="7121" spans="1:13" ht="12.75" customHeight="1">
      <c r="A7121" s="42"/>
      <c r="B7121" s="50"/>
      <c r="C7121" s="39"/>
      <c r="D7121" s="38"/>
      <c r="E7121" s="40"/>
      <c r="F7121" s="41"/>
      <c r="G7121" s="41"/>
      <c r="H7121" s="41"/>
      <c r="I7121" s="41"/>
      <c r="J7121" s="41"/>
      <c r="K7121" s="41"/>
      <c r="L7121" s="42"/>
      <c r="M7121" s="43"/>
    </row>
    <row r="7122" spans="1:13" ht="12.75" customHeight="1">
      <c r="A7122" s="42"/>
      <c r="B7122" s="50"/>
      <c r="C7122" s="39"/>
      <c r="D7122" s="38"/>
      <c r="E7122" s="40"/>
      <c r="F7122" s="41"/>
      <c r="G7122" s="41"/>
      <c r="H7122" s="41"/>
      <c r="I7122" s="41"/>
      <c r="J7122" s="41"/>
      <c r="K7122" s="41"/>
      <c r="L7122" s="42"/>
      <c r="M7122" s="43"/>
    </row>
    <row r="7123" spans="1:13" ht="12.75" customHeight="1">
      <c r="A7123" s="42"/>
      <c r="B7123" s="50"/>
      <c r="C7123" s="39"/>
      <c r="D7123" s="38"/>
      <c r="E7123" s="40"/>
      <c r="F7123" s="41"/>
      <c r="G7123" s="41"/>
      <c r="H7123" s="41"/>
      <c r="I7123" s="41"/>
      <c r="J7123" s="41"/>
      <c r="K7123" s="41"/>
      <c r="L7123" s="42"/>
      <c r="M7123" s="43"/>
    </row>
    <row r="7124" spans="1:13" ht="12.75" customHeight="1">
      <c r="A7124" s="42"/>
      <c r="B7124" s="50"/>
      <c r="C7124" s="39"/>
      <c r="D7124" s="38"/>
      <c r="E7124" s="40"/>
      <c r="F7124" s="41"/>
      <c r="G7124" s="41"/>
      <c r="H7124" s="41"/>
      <c r="I7124" s="41"/>
      <c r="J7124" s="41"/>
      <c r="K7124" s="41"/>
      <c r="L7124" s="42"/>
      <c r="M7124" s="43"/>
    </row>
    <row r="7125" spans="1:13" ht="12.75" customHeight="1">
      <c r="A7125" s="42"/>
      <c r="B7125" s="50"/>
      <c r="C7125" s="39"/>
      <c r="D7125" s="38"/>
      <c r="E7125" s="40"/>
      <c r="F7125" s="41"/>
      <c r="G7125" s="41"/>
      <c r="H7125" s="41"/>
      <c r="I7125" s="41"/>
      <c r="J7125" s="41"/>
      <c r="K7125" s="41"/>
      <c r="L7125" s="42"/>
      <c r="M7125" s="43"/>
    </row>
    <row r="7126" spans="1:13" ht="12.75" customHeight="1">
      <c r="A7126" s="42"/>
      <c r="B7126" s="50"/>
      <c r="C7126" s="39"/>
      <c r="D7126" s="38"/>
      <c r="E7126" s="40"/>
      <c r="F7126" s="41"/>
      <c r="G7126" s="41"/>
      <c r="H7126" s="41"/>
      <c r="I7126" s="41"/>
      <c r="J7126" s="41"/>
      <c r="K7126" s="41"/>
      <c r="L7126" s="42"/>
      <c r="M7126" s="43"/>
    </row>
    <row r="7127" spans="1:13" ht="12.75" customHeight="1">
      <c r="A7127" s="42"/>
      <c r="B7127" s="50"/>
      <c r="C7127" s="39"/>
      <c r="D7127" s="38"/>
      <c r="E7127" s="49"/>
      <c r="F7127" s="41"/>
      <c r="G7127" s="41"/>
      <c r="H7127" s="41"/>
      <c r="I7127" s="41"/>
      <c r="J7127" s="41"/>
      <c r="K7127" s="41"/>
      <c r="L7127" s="42"/>
      <c r="M7127" s="43"/>
    </row>
    <row r="7128" spans="1:13" ht="12.75" customHeight="1">
      <c r="A7128" s="42"/>
      <c r="B7128" s="50"/>
      <c r="C7128" s="39"/>
      <c r="D7128" s="38"/>
      <c r="E7128" s="40"/>
      <c r="F7128" s="41"/>
      <c r="G7128" s="41"/>
      <c r="H7128" s="41"/>
      <c r="I7128" s="41"/>
      <c r="J7128" s="41"/>
      <c r="K7128" s="41"/>
      <c r="L7128" s="42"/>
      <c r="M7128" s="43"/>
    </row>
    <row r="7129" spans="1:13" ht="12.75" customHeight="1">
      <c r="A7129" s="42"/>
      <c r="B7129" s="50"/>
      <c r="C7129" s="39"/>
      <c r="D7129" s="38"/>
      <c r="E7129" s="40"/>
      <c r="F7129" s="41"/>
      <c r="G7129" s="41"/>
      <c r="H7129" s="41"/>
      <c r="I7129" s="41"/>
      <c r="J7129" s="41"/>
      <c r="K7129" s="41"/>
      <c r="L7129" s="42"/>
      <c r="M7129" s="43"/>
    </row>
    <row r="7130" spans="1:13" ht="12.75" customHeight="1">
      <c r="A7130" s="42"/>
      <c r="B7130" s="50"/>
      <c r="C7130" s="39"/>
      <c r="D7130" s="38"/>
      <c r="E7130" s="40"/>
      <c r="F7130" s="41"/>
      <c r="G7130" s="41"/>
      <c r="H7130" s="41"/>
      <c r="I7130" s="41"/>
      <c r="J7130" s="41"/>
      <c r="K7130" s="41"/>
      <c r="L7130" s="42"/>
      <c r="M7130" s="43"/>
    </row>
    <row r="7131" spans="1:13" ht="12.75" customHeight="1">
      <c r="A7131" s="42"/>
      <c r="B7131" s="50"/>
      <c r="C7131" s="39"/>
      <c r="D7131" s="38"/>
      <c r="E7131" s="40"/>
      <c r="F7131" s="41"/>
      <c r="G7131" s="41"/>
      <c r="H7131" s="41"/>
      <c r="I7131" s="41"/>
      <c r="J7131" s="41"/>
      <c r="K7131" s="41"/>
      <c r="L7131" s="42"/>
      <c r="M7131" s="43"/>
    </row>
    <row r="7132" spans="1:13" ht="12.75" customHeight="1">
      <c r="A7132" s="42"/>
      <c r="B7132" s="50"/>
      <c r="C7132" s="39"/>
      <c r="D7132" s="38"/>
      <c r="E7132" s="40"/>
      <c r="F7132" s="41"/>
      <c r="G7132" s="41"/>
      <c r="H7132" s="41"/>
      <c r="I7132" s="41"/>
      <c r="J7132" s="41"/>
      <c r="K7132" s="41"/>
      <c r="L7132" s="42"/>
      <c r="M7132" s="43"/>
    </row>
    <row r="7133" spans="1:13" ht="12.75" customHeight="1">
      <c r="A7133" s="42"/>
      <c r="B7133" s="50"/>
      <c r="C7133" s="39"/>
      <c r="D7133" s="38"/>
      <c r="E7133" s="40"/>
      <c r="F7133" s="41"/>
      <c r="G7133" s="41"/>
      <c r="H7133" s="41"/>
      <c r="I7133" s="41"/>
      <c r="J7133" s="41"/>
      <c r="K7133" s="41"/>
      <c r="L7133" s="42"/>
      <c r="M7133" s="43"/>
    </row>
    <row r="7134" spans="1:13" ht="12.75" customHeight="1">
      <c r="A7134" s="42"/>
      <c r="B7134" s="50"/>
      <c r="C7134" s="39"/>
      <c r="D7134" s="38"/>
      <c r="E7134" s="40"/>
      <c r="F7134" s="41"/>
      <c r="G7134" s="41"/>
      <c r="H7134" s="41"/>
      <c r="I7134" s="41"/>
      <c r="J7134" s="41"/>
      <c r="K7134" s="41"/>
      <c r="L7134" s="42"/>
      <c r="M7134" s="43"/>
    </row>
    <row r="7135" spans="1:13" ht="12.75" customHeight="1">
      <c r="A7135" s="42"/>
      <c r="B7135" s="50"/>
      <c r="C7135" s="39"/>
      <c r="D7135" s="38"/>
      <c r="E7135" s="40"/>
      <c r="F7135" s="41"/>
      <c r="G7135" s="41"/>
      <c r="H7135" s="41"/>
      <c r="I7135" s="41"/>
      <c r="J7135" s="41"/>
      <c r="K7135" s="41"/>
      <c r="L7135" s="42"/>
      <c r="M7135" s="43"/>
    </row>
    <row r="7136" spans="1:13" ht="12.75" customHeight="1">
      <c r="A7136" s="42"/>
      <c r="B7136" s="50"/>
      <c r="C7136" s="39"/>
      <c r="D7136" s="38"/>
      <c r="E7136" s="40"/>
      <c r="F7136" s="41"/>
      <c r="G7136" s="41"/>
      <c r="H7136" s="41"/>
      <c r="I7136" s="41"/>
      <c r="J7136" s="41"/>
      <c r="K7136" s="41"/>
      <c r="L7136" s="42"/>
      <c r="M7136" s="43"/>
    </row>
    <row r="7137" spans="1:13" ht="12.75" customHeight="1">
      <c r="A7137" s="42"/>
      <c r="B7137" s="50"/>
      <c r="C7137" s="39"/>
      <c r="D7137" s="38"/>
      <c r="E7137" s="40"/>
      <c r="F7137" s="41"/>
      <c r="G7137" s="41"/>
      <c r="H7137" s="41"/>
      <c r="I7137" s="41"/>
      <c r="J7137" s="41"/>
      <c r="K7137" s="41"/>
      <c r="L7137" s="42"/>
      <c r="M7137" s="43"/>
    </row>
    <row r="7138" spans="1:13" ht="12.75" customHeight="1">
      <c r="A7138" s="42"/>
      <c r="B7138" s="50"/>
      <c r="C7138" s="39"/>
      <c r="D7138" s="38"/>
      <c r="E7138" s="40"/>
      <c r="F7138" s="41"/>
      <c r="G7138" s="41"/>
      <c r="H7138" s="41"/>
      <c r="I7138" s="41"/>
      <c r="J7138" s="41"/>
      <c r="K7138" s="41"/>
      <c r="L7138" s="42"/>
      <c r="M7138" s="43"/>
    </row>
    <row r="7139" spans="1:13" ht="12.75" customHeight="1">
      <c r="A7139" s="42"/>
      <c r="B7139" s="50"/>
      <c r="C7139" s="39"/>
      <c r="D7139" s="38"/>
      <c r="E7139" s="40"/>
      <c r="F7139" s="41"/>
      <c r="G7139" s="41"/>
      <c r="H7139" s="41"/>
      <c r="I7139" s="41"/>
      <c r="J7139" s="41"/>
      <c r="K7139" s="41"/>
      <c r="L7139" s="42"/>
      <c r="M7139" s="43"/>
    </row>
    <row r="7140" spans="1:13" ht="12.75" customHeight="1">
      <c r="A7140" s="42"/>
      <c r="B7140" s="50"/>
      <c r="C7140" s="39"/>
      <c r="D7140" s="38"/>
      <c r="E7140" s="40"/>
      <c r="F7140" s="41"/>
      <c r="G7140" s="41"/>
      <c r="H7140" s="41"/>
      <c r="I7140" s="41"/>
      <c r="J7140" s="41"/>
      <c r="K7140" s="41"/>
      <c r="L7140" s="42"/>
      <c r="M7140" s="43"/>
    </row>
    <row r="7141" spans="1:13" ht="12.75" customHeight="1">
      <c r="A7141" s="42"/>
      <c r="B7141" s="50"/>
      <c r="C7141" s="39"/>
      <c r="D7141" s="38"/>
      <c r="E7141" s="40"/>
      <c r="F7141" s="41"/>
      <c r="G7141" s="41"/>
      <c r="H7141" s="41"/>
      <c r="I7141" s="41"/>
      <c r="J7141" s="41"/>
      <c r="K7141" s="41"/>
      <c r="L7141" s="42"/>
      <c r="M7141" s="43"/>
    </row>
    <row r="7142" spans="1:13" ht="12.75" customHeight="1">
      <c r="A7142" s="42"/>
      <c r="B7142" s="50"/>
      <c r="C7142" s="39"/>
      <c r="D7142" s="38"/>
      <c r="E7142" s="40"/>
      <c r="F7142" s="41"/>
      <c r="G7142" s="41"/>
      <c r="H7142" s="41"/>
      <c r="I7142" s="41"/>
      <c r="J7142" s="41"/>
      <c r="K7142" s="41"/>
      <c r="L7142" s="42"/>
      <c r="M7142" s="43"/>
    </row>
    <row r="7143" spans="1:13" ht="12.75" customHeight="1">
      <c r="A7143" s="42"/>
      <c r="B7143" s="50"/>
      <c r="C7143" s="39"/>
      <c r="D7143" s="38"/>
      <c r="E7143" s="40"/>
      <c r="F7143" s="41"/>
      <c r="G7143" s="41"/>
      <c r="H7143" s="41"/>
      <c r="I7143" s="41"/>
      <c r="J7143" s="41"/>
      <c r="K7143" s="41"/>
      <c r="L7143" s="42"/>
      <c r="M7143" s="43"/>
    </row>
    <row r="7144" spans="1:13" ht="12.75" customHeight="1">
      <c r="A7144" s="42"/>
      <c r="B7144" s="50"/>
      <c r="C7144" s="39"/>
      <c r="D7144" s="38"/>
      <c r="E7144" s="40"/>
      <c r="F7144" s="41"/>
      <c r="G7144" s="41"/>
      <c r="H7144" s="41"/>
      <c r="I7144" s="41"/>
      <c r="J7144" s="41"/>
      <c r="K7144" s="41"/>
      <c r="L7144" s="42"/>
      <c r="M7144" s="43"/>
    </row>
    <row r="7145" spans="1:13" ht="12.75" customHeight="1">
      <c r="A7145" s="42"/>
      <c r="B7145" s="50"/>
      <c r="C7145" s="39"/>
      <c r="D7145" s="38"/>
      <c r="E7145" s="40"/>
      <c r="F7145" s="41"/>
      <c r="G7145" s="41"/>
      <c r="H7145" s="41"/>
      <c r="I7145" s="41"/>
      <c r="J7145" s="41"/>
      <c r="K7145" s="41"/>
      <c r="L7145" s="42"/>
      <c r="M7145" s="43"/>
    </row>
    <row r="7146" spans="1:13" ht="12.75" customHeight="1">
      <c r="A7146" s="42"/>
      <c r="B7146" s="50"/>
      <c r="C7146" s="39"/>
      <c r="D7146" s="38"/>
      <c r="E7146" s="40"/>
      <c r="F7146" s="41"/>
      <c r="G7146" s="41"/>
      <c r="H7146" s="41"/>
      <c r="I7146" s="41"/>
      <c r="J7146" s="41"/>
      <c r="K7146" s="41"/>
      <c r="L7146" s="42"/>
      <c r="M7146" s="43"/>
    </row>
    <row r="7147" spans="1:13" ht="12.75" customHeight="1">
      <c r="A7147" s="42"/>
      <c r="B7147" s="50"/>
      <c r="C7147" s="39"/>
      <c r="D7147" s="38"/>
      <c r="E7147" s="40"/>
      <c r="F7147" s="41"/>
      <c r="G7147" s="41"/>
      <c r="H7147" s="41"/>
      <c r="I7147" s="41"/>
      <c r="J7147" s="41"/>
      <c r="K7147" s="41"/>
      <c r="L7147" s="42"/>
      <c r="M7147" s="43"/>
    </row>
    <row r="7148" spans="1:13" ht="12.75" customHeight="1">
      <c r="A7148" s="42"/>
      <c r="B7148" s="50"/>
      <c r="C7148" s="39"/>
      <c r="D7148" s="38"/>
      <c r="E7148" s="49"/>
      <c r="F7148" s="41"/>
      <c r="G7148" s="41"/>
      <c r="H7148" s="41"/>
      <c r="I7148" s="41"/>
      <c r="J7148" s="41"/>
      <c r="K7148" s="41"/>
      <c r="L7148" s="42"/>
      <c r="M7148" s="43"/>
    </row>
    <row r="7149" spans="1:13" ht="12.75" customHeight="1">
      <c r="A7149" s="42"/>
      <c r="B7149" s="50"/>
      <c r="C7149" s="39"/>
      <c r="D7149" s="38"/>
      <c r="E7149" s="40"/>
      <c r="F7149" s="41"/>
      <c r="G7149" s="41"/>
      <c r="H7149" s="41"/>
      <c r="I7149" s="41"/>
      <c r="J7149" s="41"/>
      <c r="K7149" s="41"/>
      <c r="L7149" s="42"/>
      <c r="M7149" s="43"/>
    </row>
    <row r="7150" spans="1:13" ht="12.75" customHeight="1">
      <c r="A7150" s="42"/>
      <c r="B7150" s="50"/>
      <c r="C7150" s="39"/>
      <c r="D7150" s="38"/>
      <c r="E7150" s="40"/>
      <c r="F7150" s="41"/>
      <c r="G7150" s="41"/>
      <c r="H7150" s="41"/>
      <c r="I7150" s="41"/>
      <c r="J7150" s="41"/>
      <c r="K7150" s="41"/>
      <c r="L7150" s="42"/>
      <c r="M7150" s="43"/>
    </row>
    <row r="7151" spans="1:13" ht="12.75" customHeight="1">
      <c r="A7151" s="42"/>
      <c r="B7151" s="50"/>
      <c r="C7151" s="39"/>
      <c r="D7151" s="38"/>
      <c r="E7151" s="40"/>
      <c r="F7151" s="41"/>
      <c r="G7151" s="41"/>
      <c r="H7151" s="41"/>
      <c r="I7151" s="41"/>
      <c r="J7151" s="41"/>
      <c r="K7151" s="41"/>
      <c r="L7151" s="42"/>
      <c r="M7151" s="43"/>
    </row>
    <row r="7152" spans="1:13" ht="12.75" customHeight="1">
      <c r="A7152" s="42"/>
      <c r="B7152" s="50"/>
      <c r="C7152" s="39"/>
      <c r="D7152" s="38"/>
      <c r="E7152" s="40"/>
      <c r="F7152" s="41"/>
      <c r="G7152" s="41"/>
      <c r="H7152" s="41"/>
      <c r="I7152" s="41"/>
      <c r="J7152" s="41"/>
      <c r="K7152" s="41"/>
      <c r="L7152" s="42"/>
      <c r="M7152" s="43"/>
    </row>
    <row r="7153" spans="1:13" ht="12.75" customHeight="1">
      <c r="A7153" s="42"/>
      <c r="B7153" s="50"/>
      <c r="C7153" s="39"/>
      <c r="D7153" s="38"/>
      <c r="E7153" s="40"/>
      <c r="F7153" s="41"/>
      <c r="G7153" s="41"/>
      <c r="H7153" s="41"/>
      <c r="I7153" s="41"/>
      <c r="J7153" s="41"/>
      <c r="K7153" s="41"/>
      <c r="L7153" s="42"/>
      <c r="M7153" s="43"/>
    </row>
    <row r="7154" spans="1:13" ht="12.75" customHeight="1">
      <c r="A7154" s="42"/>
      <c r="B7154" s="50"/>
      <c r="C7154" s="39"/>
      <c r="D7154" s="38"/>
      <c r="E7154" s="40"/>
      <c r="F7154" s="41"/>
      <c r="G7154" s="41"/>
      <c r="H7154" s="41"/>
      <c r="I7154" s="41"/>
      <c r="J7154" s="41"/>
      <c r="K7154" s="41"/>
      <c r="L7154" s="42"/>
      <c r="M7154" s="43"/>
    </row>
    <row r="7155" spans="1:13" ht="12.75" customHeight="1">
      <c r="A7155" s="42"/>
      <c r="B7155" s="50"/>
      <c r="C7155" s="39"/>
      <c r="D7155" s="38"/>
      <c r="E7155" s="40"/>
      <c r="F7155" s="41"/>
      <c r="G7155" s="41"/>
      <c r="H7155" s="41"/>
      <c r="I7155" s="41"/>
      <c r="J7155" s="41"/>
      <c r="K7155" s="41"/>
      <c r="L7155" s="42"/>
      <c r="M7155" s="43"/>
    </row>
    <row r="7156" spans="1:13" ht="12.75" customHeight="1">
      <c r="A7156" s="42"/>
      <c r="B7156" s="50"/>
      <c r="C7156" s="39"/>
      <c r="D7156" s="38"/>
      <c r="E7156" s="40"/>
      <c r="F7156" s="41"/>
      <c r="G7156" s="41"/>
      <c r="H7156" s="41"/>
      <c r="I7156" s="41"/>
      <c r="J7156" s="41"/>
      <c r="K7156" s="41"/>
      <c r="L7156" s="42"/>
      <c r="M7156" s="43"/>
    </row>
    <row r="7157" spans="1:13" ht="12.75" customHeight="1">
      <c r="A7157" s="42"/>
      <c r="B7157" s="50"/>
      <c r="C7157" s="39"/>
      <c r="D7157" s="38"/>
      <c r="E7157" s="40"/>
      <c r="F7157" s="41"/>
      <c r="G7157" s="41"/>
      <c r="H7157" s="41"/>
      <c r="I7157" s="41"/>
      <c r="J7157" s="41"/>
      <c r="K7157" s="41"/>
      <c r="L7157" s="42"/>
      <c r="M7157" s="43"/>
    </row>
    <row r="7158" spans="1:13" ht="12.75" customHeight="1">
      <c r="A7158" s="42"/>
      <c r="B7158" s="50"/>
      <c r="C7158" s="39"/>
      <c r="D7158" s="38"/>
      <c r="E7158" s="40"/>
      <c r="F7158" s="41"/>
      <c r="G7158" s="41"/>
      <c r="H7158" s="41"/>
      <c r="I7158" s="41"/>
      <c r="J7158" s="41"/>
      <c r="K7158" s="41"/>
      <c r="L7158" s="42"/>
      <c r="M7158" s="43"/>
    </row>
    <row r="7159" spans="1:13" ht="12.75" customHeight="1">
      <c r="A7159" s="42"/>
      <c r="B7159" s="50"/>
      <c r="C7159" s="39"/>
      <c r="D7159" s="38"/>
      <c r="E7159" s="40"/>
      <c r="F7159" s="41"/>
      <c r="G7159" s="41"/>
      <c r="H7159" s="41"/>
      <c r="I7159" s="41"/>
      <c r="J7159" s="41"/>
      <c r="K7159" s="41"/>
      <c r="L7159" s="42"/>
      <c r="M7159" s="43"/>
    </row>
    <row r="7160" spans="1:13" ht="12.75" customHeight="1">
      <c r="A7160" s="42"/>
      <c r="B7160" s="50"/>
      <c r="C7160" s="39"/>
      <c r="D7160" s="38"/>
      <c r="E7160" s="40"/>
      <c r="F7160" s="41"/>
      <c r="G7160" s="41"/>
      <c r="H7160" s="41"/>
      <c r="I7160" s="41"/>
      <c r="J7160" s="41"/>
      <c r="K7160" s="41"/>
      <c r="L7160" s="42"/>
      <c r="M7160" s="43"/>
    </row>
    <row r="7161" spans="1:13" ht="12.75" customHeight="1">
      <c r="A7161" s="42"/>
      <c r="B7161" s="50"/>
      <c r="C7161" s="39"/>
      <c r="D7161" s="38"/>
      <c r="E7161" s="40"/>
      <c r="F7161" s="41"/>
      <c r="G7161" s="41"/>
      <c r="H7161" s="41"/>
      <c r="I7161" s="41"/>
      <c r="J7161" s="41"/>
      <c r="K7161" s="41"/>
      <c r="L7161" s="42"/>
      <c r="M7161" s="43"/>
    </row>
    <row r="7162" spans="1:13" ht="12.75" customHeight="1">
      <c r="A7162" s="42"/>
      <c r="B7162" s="50"/>
      <c r="C7162" s="39"/>
      <c r="D7162" s="38"/>
      <c r="E7162" s="40"/>
      <c r="F7162" s="41"/>
      <c r="G7162" s="41"/>
      <c r="H7162" s="41"/>
      <c r="I7162" s="41"/>
      <c r="J7162" s="41"/>
      <c r="K7162" s="41"/>
      <c r="L7162" s="42"/>
      <c r="M7162" s="43"/>
    </row>
    <row r="7163" spans="1:13" ht="12.75" customHeight="1">
      <c r="A7163" s="42"/>
      <c r="B7163" s="50"/>
      <c r="C7163" s="39"/>
      <c r="D7163" s="38"/>
      <c r="E7163" s="40"/>
      <c r="F7163" s="41"/>
      <c r="G7163" s="41"/>
      <c r="H7163" s="41"/>
      <c r="I7163" s="41"/>
      <c r="J7163" s="41"/>
      <c r="K7163" s="41"/>
      <c r="L7163" s="42"/>
      <c r="M7163" s="43"/>
    </row>
    <row r="7164" spans="1:13" ht="12.75" customHeight="1">
      <c r="A7164" s="42"/>
      <c r="B7164" s="50"/>
      <c r="C7164" s="39"/>
      <c r="D7164" s="38"/>
      <c r="E7164" s="40"/>
      <c r="F7164" s="41"/>
      <c r="G7164" s="41"/>
      <c r="H7164" s="41"/>
      <c r="I7164" s="41"/>
      <c r="J7164" s="41"/>
      <c r="K7164" s="41"/>
      <c r="L7164" s="42"/>
      <c r="M7164" s="43"/>
    </row>
    <row r="7165" spans="1:13" ht="12.75" customHeight="1">
      <c r="A7165" s="42"/>
      <c r="B7165" s="50"/>
      <c r="C7165" s="39"/>
      <c r="D7165" s="38"/>
      <c r="E7165" s="40"/>
      <c r="F7165" s="41"/>
      <c r="G7165" s="41"/>
      <c r="H7165" s="41"/>
      <c r="I7165" s="41"/>
      <c r="J7165" s="41"/>
      <c r="K7165" s="41"/>
      <c r="L7165" s="42"/>
      <c r="M7165" s="43"/>
    </row>
    <row r="7166" spans="1:13" ht="12.75" customHeight="1">
      <c r="A7166" s="42"/>
      <c r="B7166" s="50"/>
      <c r="C7166" s="39"/>
      <c r="D7166" s="38"/>
      <c r="E7166" s="40"/>
      <c r="F7166" s="41"/>
      <c r="G7166" s="41"/>
      <c r="H7166" s="41"/>
      <c r="I7166" s="41"/>
      <c r="J7166" s="41"/>
      <c r="K7166" s="41"/>
      <c r="L7166" s="42"/>
      <c r="M7166" s="43"/>
    </row>
    <row r="7167" spans="1:13" ht="12.75" customHeight="1">
      <c r="A7167" s="42"/>
      <c r="B7167" s="50"/>
      <c r="C7167" s="39"/>
      <c r="D7167" s="38"/>
      <c r="E7167" s="40"/>
      <c r="F7167" s="41"/>
      <c r="G7167" s="41"/>
      <c r="H7167" s="41"/>
      <c r="I7167" s="41"/>
      <c r="J7167" s="41"/>
      <c r="K7167" s="41"/>
      <c r="L7167" s="42"/>
      <c r="M7167" s="43"/>
    </row>
    <row r="7168" spans="1:13" ht="12.75" customHeight="1">
      <c r="A7168" s="42"/>
      <c r="B7168" s="50"/>
      <c r="C7168" s="39"/>
      <c r="D7168" s="38"/>
      <c r="E7168" s="40"/>
      <c r="F7168" s="41"/>
      <c r="G7168" s="41"/>
      <c r="H7168" s="41"/>
      <c r="I7168" s="41"/>
      <c r="J7168" s="41"/>
      <c r="K7168" s="41"/>
      <c r="L7168" s="42"/>
      <c r="M7168" s="43"/>
    </row>
    <row r="7169" spans="1:13" ht="12.75" customHeight="1">
      <c r="A7169" s="42"/>
      <c r="B7169" s="50"/>
      <c r="C7169" s="39"/>
      <c r="D7169" s="38"/>
      <c r="E7169" s="49"/>
      <c r="F7169" s="41"/>
      <c r="G7169" s="41"/>
      <c r="H7169" s="41"/>
      <c r="I7169" s="41"/>
      <c r="J7169" s="41"/>
      <c r="K7169" s="41"/>
      <c r="L7169" s="42"/>
      <c r="M7169" s="43"/>
    </row>
    <row r="7170" spans="1:13" ht="12.75" customHeight="1">
      <c r="A7170" s="42"/>
      <c r="B7170" s="50"/>
      <c r="C7170" s="39"/>
      <c r="D7170" s="38"/>
      <c r="E7170" s="40"/>
      <c r="F7170" s="41"/>
      <c r="G7170" s="41"/>
      <c r="H7170" s="41"/>
      <c r="I7170" s="41"/>
      <c r="J7170" s="41"/>
      <c r="K7170" s="41"/>
      <c r="L7170" s="42"/>
      <c r="M7170" s="43"/>
    </row>
    <row r="7171" spans="1:13" ht="12.75" customHeight="1">
      <c r="A7171" s="42"/>
      <c r="B7171" s="50"/>
      <c r="C7171" s="39"/>
      <c r="D7171" s="38"/>
      <c r="E7171" s="40"/>
      <c r="F7171" s="41"/>
      <c r="G7171" s="41"/>
      <c r="H7171" s="41"/>
      <c r="I7171" s="41"/>
      <c r="J7171" s="41"/>
      <c r="K7171" s="41"/>
      <c r="L7171" s="42"/>
      <c r="M7171" s="43"/>
    </row>
    <row r="7172" spans="1:13" ht="12.75" customHeight="1">
      <c r="A7172" s="42"/>
      <c r="B7172" s="50"/>
      <c r="C7172" s="39"/>
      <c r="D7172" s="38"/>
      <c r="E7172" s="40"/>
      <c r="F7172" s="41"/>
      <c r="G7172" s="41"/>
      <c r="H7172" s="41"/>
      <c r="I7172" s="41"/>
      <c r="J7172" s="41"/>
      <c r="K7172" s="41"/>
      <c r="L7172" s="42"/>
      <c r="M7172" s="43"/>
    </row>
    <row r="7173" spans="1:13" ht="12.75" customHeight="1">
      <c r="A7173" s="42"/>
      <c r="B7173" s="50"/>
      <c r="C7173" s="39"/>
      <c r="D7173" s="38"/>
      <c r="E7173" s="40"/>
      <c r="F7173" s="41"/>
      <c r="G7173" s="41"/>
      <c r="H7173" s="41"/>
      <c r="I7173" s="41"/>
      <c r="J7173" s="41"/>
      <c r="K7173" s="41"/>
      <c r="L7173" s="42"/>
      <c r="M7173" s="43"/>
    </row>
    <row r="7174" spans="1:13" ht="12.75" customHeight="1">
      <c r="A7174" s="42"/>
      <c r="B7174" s="50"/>
      <c r="C7174" s="39"/>
      <c r="D7174" s="38"/>
      <c r="E7174" s="40"/>
      <c r="F7174" s="41"/>
      <c r="G7174" s="41"/>
      <c r="H7174" s="41"/>
      <c r="I7174" s="41"/>
      <c r="J7174" s="41"/>
      <c r="K7174" s="41"/>
      <c r="L7174" s="42"/>
      <c r="M7174" s="43"/>
    </row>
    <row r="7175" spans="1:13" ht="12.75" customHeight="1">
      <c r="A7175" s="42"/>
      <c r="B7175" s="50"/>
      <c r="C7175" s="39"/>
      <c r="D7175" s="38"/>
      <c r="E7175" s="40"/>
      <c r="F7175" s="41"/>
      <c r="G7175" s="41"/>
      <c r="H7175" s="41"/>
      <c r="I7175" s="41"/>
      <c r="J7175" s="41"/>
      <c r="K7175" s="41"/>
      <c r="L7175" s="42"/>
      <c r="M7175" s="43"/>
    </row>
    <row r="7176" spans="1:13" ht="12.75" customHeight="1">
      <c r="A7176" s="42"/>
      <c r="B7176" s="50"/>
      <c r="C7176" s="39"/>
      <c r="D7176" s="38"/>
      <c r="E7176" s="40"/>
      <c r="F7176" s="41"/>
      <c r="G7176" s="41"/>
      <c r="H7176" s="41"/>
      <c r="I7176" s="41"/>
      <c r="J7176" s="41"/>
      <c r="K7176" s="41"/>
      <c r="L7176" s="42"/>
      <c r="M7176" s="43"/>
    </row>
    <row r="7177" spans="1:13" ht="12.75" customHeight="1">
      <c r="A7177" s="42"/>
      <c r="B7177" s="50"/>
      <c r="C7177" s="39"/>
      <c r="D7177" s="38"/>
      <c r="E7177" s="40"/>
      <c r="F7177" s="41"/>
      <c r="G7177" s="41"/>
      <c r="H7177" s="41"/>
      <c r="I7177" s="41"/>
      <c r="J7177" s="41"/>
      <c r="K7177" s="41"/>
      <c r="L7177" s="42"/>
      <c r="M7177" s="43"/>
    </row>
    <row r="7178" spans="1:13" ht="12.75" customHeight="1">
      <c r="A7178" s="42"/>
      <c r="B7178" s="50"/>
      <c r="C7178" s="39"/>
      <c r="D7178" s="38"/>
      <c r="E7178" s="40"/>
      <c r="F7178" s="41"/>
      <c r="G7178" s="41"/>
      <c r="H7178" s="41"/>
      <c r="I7178" s="41"/>
      <c r="J7178" s="41"/>
      <c r="K7178" s="41"/>
      <c r="L7178" s="42"/>
      <c r="M7178" s="43"/>
    </row>
    <row r="7179" spans="1:13" ht="12.75" customHeight="1">
      <c r="A7179" s="42"/>
      <c r="B7179" s="50"/>
      <c r="C7179" s="39"/>
      <c r="D7179" s="38"/>
      <c r="E7179" s="40"/>
      <c r="F7179" s="41"/>
      <c r="G7179" s="41"/>
      <c r="H7179" s="41"/>
      <c r="I7179" s="41"/>
      <c r="J7179" s="41"/>
      <c r="K7179" s="41"/>
      <c r="L7179" s="42"/>
      <c r="M7179" s="43"/>
    </row>
    <row r="7180" spans="1:13" ht="12.75" customHeight="1">
      <c r="A7180" s="42"/>
      <c r="B7180" s="50"/>
      <c r="C7180" s="39"/>
      <c r="D7180" s="38"/>
      <c r="E7180" s="40"/>
      <c r="F7180" s="41"/>
      <c r="G7180" s="41"/>
      <c r="H7180" s="41"/>
      <c r="I7180" s="41"/>
      <c r="J7180" s="41"/>
      <c r="K7180" s="41"/>
      <c r="L7180" s="42"/>
      <c r="M7180" s="43"/>
    </row>
    <row r="7181" spans="1:13" ht="12.75" customHeight="1">
      <c r="A7181" s="42"/>
      <c r="B7181" s="50"/>
      <c r="C7181" s="39"/>
      <c r="D7181" s="38"/>
      <c r="E7181" s="40"/>
      <c r="F7181" s="41"/>
      <c r="G7181" s="41"/>
      <c r="H7181" s="41"/>
      <c r="I7181" s="41"/>
      <c r="J7181" s="41"/>
      <c r="K7181" s="41"/>
      <c r="L7181" s="42"/>
      <c r="M7181" s="43"/>
    </row>
    <row r="7182" spans="1:13" ht="12.75" customHeight="1">
      <c r="A7182" s="42"/>
      <c r="B7182" s="50"/>
      <c r="C7182" s="39"/>
      <c r="D7182" s="38"/>
      <c r="E7182" s="40"/>
      <c r="F7182" s="41"/>
      <c r="G7182" s="41"/>
      <c r="H7182" s="41"/>
      <c r="I7182" s="41"/>
      <c r="J7182" s="41"/>
      <c r="K7182" s="41"/>
      <c r="L7182" s="42"/>
      <c r="M7182" s="43"/>
    </row>
    <row r="7183" spans="1:13" ht="12.75" customHeight="1">
      <c r="A7183" s="42"/>
      <c r="B7183" s="50"/>
      <c r="C7183" s="39"/>
      <c r="D7183" s="38"/>
      <c r="E7183" s="40"/>
      <c r="F7183" s="41"/>
      <c r="G7183" s="41"/>
      <c r="H7183" s="41"/>
      <c r="I7183" s="41"/>
      <c r="J7183" s="41"/>
      <c r="K7183" s="41"/>
      <c r="L7183" s="42"/>
      <c r="M7183" s="43"/>
    </row>
    <row r="7184" spans="1:13" ht="12.75" customHeight="1">
      <c r="A7184" s="42"/>
      <c r="B7184" s="50"/>
      <c r="C7184" s="39"/>
      <c r="D7184" s="38"/>
      <c r="E7184" s="40"/>
      <c r="F7184" s="41"/>
      <c r="G7184" s="41"/>
      <c r="H7184" s="41"/>
      <c r="I7184" s="41"/>
      <c r="J7184" s="41"/>
      <c r="K7184" s="41"/>
      <c r="L7184" s="42"/>
      <c r="M7184" s="43"/>
    </row>
    <row r="7185" spans="1:13" ht="12.75" customHeight="1">
      <c r="A7185" s="42"/>
      <c r="B7185" s="50"/>
      <c r="C7185" s="39"/>
      <c r="D7185" s="38"/>
      <c r="E7185" s="40"/>
      <c r="F7185" s="41"/>
      <c r="G7185" s="41"/>
      <c r="H7185" s="41"/>
      <c r="I7185" s="41"/>
      <c r="J7185" s="41"/>
      <c r="K7185" s="41"/>
      <c r="L7185" s="42"/>
      <c r="M7185" s="43"/>
    </row>
    <row r="7186" spans="1:13" ht="12.75" customHeight="1">
      <c r="A7186" s="42"/>
      <c r="B7186" s="50"/>
      <c r="C7186" s="39"/>
      <c r="D7186" s="38"/>
      <c r="E7186" s="40"/>
      <c r="F7186" s="41"/>
      <c r="G7186" s="41"/>
      <c r="H7186" s="41"/>
      <c r="I7186" s="41"/>
      <c r="J7186" s="41"/>
      <c r="K7186" s="41"/>
      <c r="L7186" s="42"/>
      <c r="M7186" s="43"/>
    </row>
    <row r="7187" spans="1:13" ht="12.75" customHeight="1">
      <c r="A7187" s="42"/>
      <c r="B7187" s="50"/>
      <c r="C7187" s="39"/>
      <c r="D7187" s="38"/>
      <c r="E7187" s="40"/>
      <c r="F7187" s="41"/>
      <c r="G7187" s="41"/>
      <c r="H7187" s="41"/>
      <c r="I7187" s="41"/>
      <c r="J7187" s="41"/>
      <c r="K7187" s="41"/>
      <c r="L7187" s="42"/>
      <c r="M7187" s="43"/>
    </row>
    <row r="7188" spans="1:13" ht="12.75" customHeight="1">
      <c r="A7188" s="42"/>
      <c r="B7188" s="50"/>
      <c r="C7188" s="39"/>
      <c r="D7188" s="38"/>
      <c r="E7188" s="40"/>
      <c r="F7188" s="41"/>
      <c r="G7188" s="41"/>
      <c r="H7188" s="41"/>
      <c r="I7188" s="41"/>
      <c r="J7188" s="41"/>
      <c r="K7188" s="41"/>
      <c r="L7188" s="42"/>
      <c r="M7188" s="43"/>
    </row>
    <row r="7189" spans="1:13" ht="12.75" customHeight="1">
      <c r="A7189" s="42"/>
      <c r="B7189" s="50"/>
      <c r="C7189" s="39"/>
      <c r="D7189" s="38"/>
      <c r="E7189" s="40"/>
      <c r="F7189" s="41"/>
      <c r="G7189" s="41"/>
      <c r="H7189" s="41"/>
      <c r="I7189" s="41"/>
      <c r="J7189" s="41"/>
      <c r="K7189" s="41"/>
      <c r="L7189" s="42"/>
      <c r="M7189" s="43"/>
    </row>
    <row r="7190" spans="1:13" ht="12.75" customHeight="1">
      <c r="A7190" s="42"/>
      <c r="B7190" s="50"/>
      <c r="C7190" s="39"/>
      <c r="D7190" s="38"/>
      <c r="E7190" s="49"/>
      <c r="F7190" s="41"/>
      <c r="G7190" s="41"/>
      <c r="H7190" s="41"/>
      <c r="I7190" s="41"/>
      <c r="J7190" s="41"/>
      <c r="K7190" s="41"/>
      <c r="L7190" s="42"/>
      <c r="M7190" s="43"/>
    </row>
    <row r="7191" spans="1:13" ht="12.75" customHeight="1">
      <c r="A7191" s="42"/>
      <c r="B7191" s="50"/>
      <c r="C7191" s="39"/>
      <c r="D7191" s="38"/>
      <c r="E7191" s="40"/>
      <c r="F7191" s="41"/>
      <c r="G7191" s="41"/>
      <c r="H7191" s="41"/>
      <c r="I7191" s="41"/>
      <c r="J7191" s="41"/>
      <c r="K7191" s="41"/>
      <c r="L7191" s="42"/>
      <c r="M7191" s="43"/>
    </row>
    <row r="7192" spans="1:13" ht="12.75" customHeight="1">
      <c r="A7192" s="42"/>
      <c r="B7192" s="50"/>
      <c r="C7192" s="39"/>
      <c r="D7192" s="38"/>
      <c r="E7192" s="40"/>
      <c r="F7192" s="41"/>
      <c r="G7192" s="41"/>
      <c r="H7192" s="41"/>
      <c r="I7192" s="41"/>
      <c r="J7192" s="41"/>
      <c r="K7192" s="41"/>
      <c r="L7192" s="42"/>
      <c r="M7192" s="43"/>
    </row>
    <row r="7193" spans="1:13" ht="12.75" customHeight="1">
      <c r="A7193" s="42"/>
      <c r="B7193" s="50"/>
      <c r="C7193" s="39"/>
      <c r="D7193" s="38"/>
      <c r="E7193" s="40"/>
      <c r="F7193" s="41"/>
      <c r="G7193" s="41"/>
      <c r="H7193" s="41"/>
      <c r="I7193" s="41"/>
      <c r="J7193" s="41"/>
      <c r="K7193" s="41"/>
      <c r="L7193" s="42"/>
      <c r="M7193" s="43"/>
    </row>
    <row r="7194" spans="1:13" ht="12.75" customHeight="1">
      <c r="A7194" s="42"/>
      <c r="B7194" s="50"/>
      <c r="C7194" s="39"/>
      <c r="D7194" s="38"/>
      <c r="E7194" s="40"/>
      <c r="F7194" s="41"/>
      <c r="G7194" s="41"/>
      <c r="H7194" s="41"/>
      <c r="I7194" s="41"/>
      <c r="J7194" s="41"/>
      <c r="K7194" s="41"/>
      <c r="L7194" s="42"/>
      <c r="M7194" s="43"/>
    </row>
    <row r="7195" spans="1:13" ht="12.75" customHeight="1">
      <c r="A7195" s="42"/>
      <c r="B7195" s="50"/>
      <c r="C7195" s="39"/>
      <c r="D7195" s="38"/>
      <c r="E7195" s="40"/>
      <c r="F7195" s="41"/>
      <c r="G7195" s="41"/>
      <c r="H7195" s="41"/>
      <c r="I7195" s="41"/>
      <c r="J7195" s="41"/>
      <c r="K7195" s="41"/>
      <c r="L7195" s="42"/>
      <c r="M7195" s="43"/>
    </row>
    <row r="7196" spans="1:13" ht="12.75" customHeight="1">
      <c r="A7196" s="42"/>
      <c r="B7196" s="50"/>
      <c r="C7196" s="39"/>
      <c r="D7196" s="38"/>
      <c r="E7196" s="40"/>
      <c r="F7196" s="41"/>
      <c r="G7196" s="41"/>
      <c r="H7196" s="41"/>
      <c r="I7196" s="41"/>
      <c r="J7196" s="41"/>
      <c r="K7196" s="41"/>
      <c r="L7196" s="42"/>
      <c r="M7196" s="43"/>
    </row>
    <row r="7197" spans="1:13" ht="12.75" customHeight="1">
      <c r="A7197" s="42"/>
      <c r="B7197" s="50"/>
      <c r="C7197" s="39"/>
      <c r="D7197" s="38"/>
      <c r="E7197" s="40"/>
      <c r="F7197" s="41"/>
      <c r="G7197" s="41"/>
      <c r="H7197" s="41"/>
      <c r="I7197" s="41"/>
      <c r="J7197" s="41"/>
      <c r="K7197" s="41"/>
      <c r="L7197" s="42"/>
      <c r="M7197" s="43"/>
    </row>
    <row r="7198" spans="1:13" ht="12.75" customHeight="1">
      <c r="A7198" s="42"/>
      <c r="B7198" s="50"/>
      <c r="C7198" s="39"/>
      <c r="D7198" s="38"/>
      <c r="E7198" s="40"/>
      <c r="F7198" s="41"/>
      <c r="G7198" s="41"/>
      <c r="H7198" s="41"/>
      <c r="I7198" s="41"/>
      <c r="J7198" s="41"/>
      <c r="K7198" s="41"/>
      <c r="L7198" s="42"/>
      <c r="M7198" s="43"/>
    </row>
    <row r="7199" spans="1:13" ht="12.75" customHeight="1">
      <c r="A7199" s="42"/>
      <c r="B7199" s="50"/>
      <c r="C7199" s="39"/>
      <c r="D7199" s="38"/>
      <c r="E7199" s="40"/>
      <c r="F7199" s="41"/>
      <c r="G7199" s="41"/>
      <c r="H7199" s="41"/>
      <c r="I7199" s="41"/>
      <c r="J7199" s="41"/>
      <c r="K7199" s="41"/>
      <c r="L7199" s="42"/>
      <c r="M7199" s="43"/>
    </row>
    <row r="7200" spans="1:13" ht="12.75" customHeight="1">
      <c r="A7200" s="42"/>
      <c r="B7200" s="50"/>
      <c r="C7200" s="39"/>
      <c r="D7200" s="38"/>
      <c r="E7200" s="40"/>
      <c r="F7200" s="41"/>
      <c r="G7200" s="41"/>
      <c r="H7200" s="41"/>
      <c r="I7200" s="41"/>
      <c r="J7200" s="41"/>
      <c r="K7200" s="41"/>
      <c r="L7200" s="42"/>
      <c r="M7200" s="43"/>
    </row>
    <row r="7201" spans="1:13" ht="12.75" customHeight="1">
      <c r="A7201" s="42"/>
      <c r="B7201" s="50"/>
      <c r="C7201" s="39"/>
      <c r="D7201" s="38"/>
      <c r="E7201" s="40"/>
      <c r="F7201" s="41"/>
      <c r="G7201" s="41"/>
      <c r="H7201" s="41"/>
      <c r="I7201" s="41"/>
      <c r="J7201" s="41"/>
      <c r="K7201" s="41"/>
      <c r="L7201" s="42"/>
      <c r="M7201" s="43"/>
    </row>
    <row r="7202" spans="1:13" ht="12.75" customHeight="1">
      <c r="A7202" s="42"/>
      <c r="B7202" s="50"/>
      <c r="C7202" s="39"/>
      <c r="D7202" s="38"/>
      <c r="E7202" s="40"/>
      <c r="F7202" s="41"/>
      <c r="G7202" s="41"/>
      <c r="H7202" s="41"/>
      <c r="I7202" s="41"/>
      <c r="J7202" s="41"/>
      <c r="K7202" s="41"/>
      <c r="L7202" s="42"/>
      <c r="M7202" s="43"/>
    </row>
    <row r="7203" spans="1:13" ht="12.75" customHeight="1">
      <c r="A7203" s="42"/>
      <c r="B7203" s="50"/>
      <c r="C7203" s="39"/>
      <c r="D7203" s="38"/>
      <c r="E7203" s="40"/>
      <c r="F7203" s="41"/>
      <c r="G7203" s="41"/>
      <c r="H7203" s="41"/>
      <c r="I7203" s="41"/>
      <c r="J7203" s="41"/>
      <c r="K7203" s="41"/>
      <c r="L7203" s="42"/>
      <c r="M7203" s="43"/>
    </row>
    <row r="7204" spans="1:13" ht="12.75" customHeight="1">
      <c r="A7204" s="42"/>
      <c r="B7204" s="50"/>
      <c r="C7204" s="39"/>
      <c r="D7204" s="38"/>
      <c r="E7204" s="40"/>
      <c r="F7204" s="41"/>
      <c r="G7204" s="41"/>
      <c r="H7204" s="41"/>
      <c r="I7204" s="41"/>
      <c r="J7204" s="41"/>
      <c r="K7204" s="41"/>
      <c r="L7204" s="42"/>
      <c r="M7204" s="43"/>
    </row>
    <row r="7205" spans="1:13" ht="12.75" customHeight="1">
      <c r="A7205" s="42"/>
      <c r="B7205" s="50"/>
      <c r="C7205" s="39"/>
      <c r="D7205" s="38"/>
      <c r="E7205" s="40"/>
      <c r="F7205" s="41"/>
      <c r="G7205" s="41"/>
      <c r="H7205" s="41"/>
      <c r="I7205" s="41"/>
      <c r="J7205" s="41"/>
      <c r="K7205" s="41"/>
      <c r="L7205" s="42"/>
      <c r="M7205" s="43"/>
    </row>
    <row r="7206" spans="1:13" ht="12.75" customHeight="1">
      <c r="A7206" s="42"/>
      <c r="B7206" s="50"/>
      <c r="C7206" s="39"/>
      <c r="D7206" s="38"/>
      <c r="E7206" s="40"/>
      <c r="F7206" s="41"/>
      <c r="G7206" s="41"/>
      <c r="H7206" s="41"/>
      <c r="I7206" s="41"/>
      <c r="J7206" s="41"/>
      <c r="K7206" s="41"/>
      <c r="L7206" s="42"/>
      <c r="M7206" s="43"/>
    </row>
    <row r="7207" spans="1:13" ht="12.75" customHeight="1">
      <c r="A7207" s="42"/>
      <c r="B7207" s="50"/>
      <c r="C7207" s="39"/>
      <c r="D7207" s="38"/>
      <c r="E7207" s="40"/>
      <c r="F7207" s="41"/>
      <c r="G7207" s="41"/>
      <c r="H7207" s="41"/>
      <c r="I7207" s="41"/>
      <c r="J7207" s="41"/>
      <c r="K7207" s="41"/>
      <c r="L7207" s="42"/>
      <c r="M7207" s="43"/>
    </row>
    <row r="7208" spans="1:13" ht="12.75" customHeight="1">
      <c r="A7208" s="42"/>
      <c r="B7208" s="50"/>
      <c r="C7208" s="39"/>
      <c r="D7208" s="38"/>
      <c r="E7208" s="40"/>
      <c r="F7208" s="41"/>
      <c r="G7208" s="41"/>
      <c r="H7208" s="41"/>
      <c r="I7208" s="41"/>
      <c r="J7208" s="41"/>
      <c r="K7208" s="41"/>
      <c r="L7208" s="42"/>
      <c r="M7208" s="43"/>
    </row>
    <row r="7209" spans="1:13" ht="12.75" customHeight="1">
      <c r="A7209" s="42"/>
      <c r="B7209" s="50"/>
      <c r="C7209" s="39"/>
      <c r="D7209" s="38"/>
      <c r="E7209" s="40"/>
      <c r="F7209" s="41"/>
      <c r="G7209" s="41"/>
      <c r="H7209" s="41"/>
      <c r="I7209" s="41"/>
      <c r="J7209" s="41"/>
      <c r="K7209" s="41"/>
      <c r="L7209" s="42"/>
      <c r="M7209" s="43"/>
    </row>
    <row r="7210" spans="1:13" ht="12.75" customHeight="1">
      <c r="A7210" s="42"/>
      <c r="B7210" s="50"/>
      <c r="C7210" s="39"/>
      <c r="D7210" s="38"/>
      <c r="E7210" s="40"/>
      <c r="F7210" s="41"/>
      <c r="G7210" s="41"/>
      <c r="H7210" s="41"/>
      <c r="I7210" s="41"/>
      <c r="J7210" s="41"/>
      <c r="K7210" s="41"/>
      <c r="L7210" s="42"/>
      <c r="M7210" s="43"/>
    </row>
    <row r="7211" spans="1:13" ht="12.75" customHeight="1">
      <c r="A7211" s="42"/>
      <c r="B7211" s="50"/>
      <c r="C7211" s="39"/>
      <c r="D7211" s="38"/>
      <c r="E7211" s="49"/>
      <c r="F7211" s="41"/>
      <c r="G7211" s="41"/>
      <c r="H7211" s="41"/>
      <c r="I7211" s="41"/>
      <c r="J7211" s="41"/>
      <c r="K7211" s="41"/>
      <c r="L7211" s="42"/>
      <c r="M7211" s="43"/>
    </row>
    <row r="7212" spans="1:13" ht="12.75" customHeight="1">
      <c r="A7212" s="42"/>
      <c r="B7212" s="50"/>
      <c r="C7212" s="39"/>
      <c r="D7212" s="38"/>
      <c r="E7212" s="40"/>
      <c r="F7212" s="41"/>
      <c r="G7212" s="41"/>
      <c r="H7212" s="41"/>
      <c r="I7212" s="41"/>
      <c r="J7212" s="41"/>
      <c r="K7212" s="41"/>
      <c r="L7212" s="42"/>
      <c r="M7212" s="43"/>
    </row>
    <row r="7213" spans="1:13" ht="12.75" customHeight="1">
      <c r="A7213" s="42"/>
      <c r="B7213" s="50"/>
      <c r="C7213" s="39"/>
      <c r="D7213" s="38"/>
      <c r="E7213" s="40"/>
      <c r="F7213" s="41"/>
      <c r="G7213" s="41"/>
      <c r="H7213" s="41"/>
      <c r="I7213" s="41"/>
      <c r="J7213" s="41"/>
      <c r="K7213" s="41"/>
      <c r="L7213" s="42"/>
      <c r="M7213" s="43"/>
    </row>
    <row r="7214" spans="1:13" ht="12.75" customHeight="1">
      <c r="A7214" s="42"/>
      <c r="B7214" s="50"/>
      <c r="C7214" s="39"/>
      <c r="D7214" s="38"/>
      <c r="E7214" s="40"/>
      <c r="F7214" s="41"/>
      <c r="G7214" s="41"/>
      <c r="H7214" s="41"/>
      <c r="I7214" s="41"/>
      <c r="J7214" s="41"/>
      <c r="K7214" s="41"/>
      <c r="L7214" s="42"/>
      <c r="M7214" s="43"/>
    </row>
    <row r="7215" spans="1:13" ht="12.75" customHeight="1">
      <c r="A7215" s="42"/>
      <c r="B7215" s="50"/>
      <c r="C7215" s="39"/>
      <c r="D7215" s="38"/>
      <c r="E7215" s="40"/>
      <c r="F7215" s="41"/>
      <c r="G7215" s="41"/>
      <c r="H7215" s="41"/>
      <c r="I7215" s="41"/>
      <c r="J7215" s="41"/>
      <c r="K7215" s="41"/>
      <c r="L7215" s="42"/>
      <c r="M7215" s="43"/>
    </row>
    <row r="7216" spans="1:13" ht="12.75" customHeight="1">
      <c r="A7216" s="42"/>
      <c r="B7216" s="50"/>
      <c r="C7216" s="39"/>
      <c r="D7216" s="38"/>
      <c r="E7216" s="40"/>
      <c r="F7216" s="41"/>
      <c r="G7216" s="41"/>
      <c r="H7216" s="41"/>
      <c r="I7216" s="41"/>
      <c r="J7216" s="41"/>
      <c r="K7216" s="41"/>
      <c r="L7216" s="42"/>
      <c r="M7216" s="43"/>
    </row>
    <row r="7217" spans="1:13" ht="12.75" customHeight="1">
      <c r="A7217" s="42"/>
      <c r="B7217" s="50"/>
      <c r="C7217" s="39"/>
      <c r="D7217" s="38"/>
      <c r="E7217" s="40"/>
      <c r="F7217" s="41"/>
      <c r="G7217" s="41"/>
      <c r="H7217" s="41"/>
      <c r="I7217" s="41"/>
      <c r="J7217" s="41"/>
      <c r="K7217" s="41"/>
      <c r="L7217" s="42"/>
      <c r="M7217" s="43"/>
    </row>
    <row r="7218" spans="1:13" ht="12.75" customHeight="1">
      <c r="A7218" s="42"/>
      <c r="B7218" s="50"/>
      <c r="C7218" s="39"/>
      <c r="D7218" s="38"/>
      <c r="E7218" s="40"/>
      <c r="F7218" s="41"/>
      <c r="G7218" s="41"/>
      <c r="H7218" s="41"/>
      <c r="I7218" s="41"/>
      <c r="J7218" s="41"/>
      <c r="K7218" s="41"/>
      <c r="L7218" s="42"/>
      <c r="M7218" s="43"/>
    </row>
    <row r="7219" spans="1:13" ht="12.75" customHeight="1">
      <c r="A7219" s="42"/>
      <c r="B7219" s="50"/>
      <c r="C7219" s="39"/>
      <c r="D7219" s="38"/>
      <c r="E7219" s="40"/>
      <c r="F7219" s="41"/>
      <c r="G7219" s="41"/>
      <c r="H7219" s="41"/>
      <c r="I7219" s="41"/>
      <c r="J7219" s="41"/>
      <c r="K7219" s="41"/>
      <c r="L7219" s="42"/>
      <c r="M7219" s="43"/>
    </row>
    <row r="7220" spans="1:13" ht="12.75" customHeight="1">
      <c r="A7220" s="42"/>
      <c r="B7220" s="50"/>
      <c r="C7220" s="39"/>
      <c r="D7220" s="38"/>
      <c r="E7220" s="40"/>
      <c r="F7220" s="41"/>
      <c r="G7220" s="41"/>
      <c r="H7220" s="41"/>
      <c r="I7220" s="41"/>
      <c r="J7220" s="41"/>
      <c r="K7220" s="41"/>
      <c r="L7220" s="42"/>
      <c r="M7220" s="43"/>
    </row>
    <row r="7221" spans="1:13" ht="12.75" customHeight="1">
      <c r="A7221" s="42"/>
      <c r="B7221" s="50"/>
      <c r="C7221" s="39"/>
      <c r="D7221" s="38"/>
      <c r="E7221" s="40"/>
      <c r="F7221" s="41"/>
      <c r="G7221" s="41"/>
      <c r="H7221" s="41"/>
      <c r="I7221" s="41"/>
      <c r="J7221" s="41"/>
      <c r="K7221" s="41"/>
      <c r="L7221" s="42"/>
      <c r="M7221" s="43"/>
    </row>
    <row r="7222" spans="1:13" ht="12.75" customHeight="1">
      <c r="A7222" s="42"/>
      <c r="B7222" s="50"/>
      <c r="C7222" s="39"/>
      <c r="D7222" s="38"/>
      <c r="E7222" s="40"/>
      <c r="F7222" s="41"/>
      <c r="G7222" s="41"/>
      <c r="H7222" s="41"/>
      <c r="I7222" s="41"/>
      <c r="J7222" s="41"/>
      <c r="K7222" s="41"/>
      <c r="L7222" s="42"/>
      <c r="M7222" s="43"/>
    </row>
    <row r="7223" spans="1:13" ht="12.75" customHeight="1">
      <c r="A7223" s="42"/>
      <c r="B7223" s="50"/>
      <c r="C7223" s="39"/>
      <c r="D7223" s="38"/>
      <c r="E7223" s="40"/>
      <c r="F7223" s="41"/>
      <c r="G7223" s="41"/>
      <c r="H7223" s="41"/>
      <c r="I7223" s="41"/>
      <c r="J7223" s="41"/>
      <c r="K7223" s="41"/>
      <c r="L7223" s="42"/>
      <c r="M7223" s="43"/>
    </row>
    <row r="7224" spans="1:13" ht="12.75" customHeight="1">
      <c r="A7224" s="42"/>
      <c r="B7224" s="50"/>
      <c r="C7224" s="39"/>
      <c r="D7224" s="38"/>
      <c r="E7224" s="40"/>
      <c r="F7224" s="41"/>
      <c r="G7224" s="41"/>
      <c r="H7224" s="41"/>
      <c r="I7224" s="41"/>
      <c r="J7224" s="41"/>
      <c r="K7224" s="41"/>
      <c r="L7224" s="42"/>
      <c r="M7224" s="43"/>
    </row>
    <row r="7225" spans="1:13" ht="12.75" customHeight="1">
      <c r="A7225" s="42"/>
      <c r="B7225" s="50"/>
      <c r="C7225" s="39"/>
      <c r="D7225" s="38"/>
      <c r="E7225" s="40"/>
      <c r="F7225" s="41"/>
      <c r="G7225" s="41"/>
      <c r="H7225" s="41"/>
      <c r="I7225" s="41"/>
      <c r="J7225" s="41"/>
      <c r="K7225" s="41"/>
      <c r="L7225" s="42"/>
      <c r="M7225" s="43"/>
    </row>
    <row r="7226" spans="1:13" ht="12.75" customHeight="1">
      <c r="A7226" s="42"/>
      <c r="B7226" s="50"/>
      <c r="C7226" s="39"/>
      <c r="D7226" s="38"/>
      <c r="E7226" s="40"/>
      <c r="F7226" s="41"/>
      <c r="G7226" s="41"/>
      <c r="H7226" s="41"/>
      <c r="I7226" s="41"/>
      <c r="J7226" s="41"/>
      <c r="K7226" s="41"/>
      <c r="L7226" s="42"/>
      <c r="M7226" s="43"/>
    </row>
    <row r="7227" spans="1:13" ht="12.75" customHeight="1">
      <c r="A7227" s="42"/>
      <c r="B7227" s="50"/>
      <c r="C7227" s="39"/>
      <c r="D7227" s="38"/>
      <c r="E7227" s="40"/>
      <c r="F7227" s="41"/>
      <c r="G7227" s="41"/>
      <c r="H7227" s="41"/>
      <c r="I7227" s="41"/>
      <c r="J7227" s="41"/>
      <c r="K7227" s="41"/>
      <c r="L7227" s="42"/>
      <c r="M7227" s="43"/>
    </row>
    <row r="7228" spans="1:13" ht="12.75" customHeight="1">
      <c r="A7228" s="42"/>
      <c r="B7228" s="50"/>
      <c r="C7228" s="39"/>
      <c r="D7228" s="38"/>
      <c r="E7228" s="40"/>
      <c r="F7228" s="41"/>
      <c r="G7228" s="41"/>
      <c r="H7228" s="41"/>
      <c r="I7228" s="41"/>
      <c r="J7228" s="41"/>
      <c r="K7228" s="41"/>
      <c r="L7228" s="42"/>
      <c r="M7228" s="43"/>
    </row>
    <row r="7229" spans="1:13" ht="12.75" customHeight="1">
      <c r="A7229" s="42"/>
      <c r="B7229" s="50"/>
      <c r="C7229" s="39"/>
      <c r="D7229" s="38"/>
      <c r="E7229" s="40"/>
      <c r="F7229" s="41"/>
      <c r="G7229" s="41"/>
      <c r="H7229" s="41"/>
      <c r="I7229" s="41"/>
      <c r="J7229" s="41"/>
      <c r="K7229" s="41"/>
      <c r="L7229" s="42"/>
      <c r="M7229" s="43"/>
    </row>
    <row r="7230" spans="1:13" ht="12.75" customHeight="1">
      <c r="A7230" s="42"/>
      <c r="B7230" s="50"/>
      <c r="C7230" s="39"/>
      <c r="D7230" s="38"/>
      <c r="E7230" s="40"/>
      <c r="F7230" s="41"/>
      <c r="G7230" s="41"/>
      <c r="H7230" s="41"/>
      <c r="I7230" s="41"/>
      <c r="J7230" s="41"/>
      <c r="K7230" s="41"/>
      <c r="L7230" s="42"/>
      <c r="M7230" s="43"/>
    </row>
    <row r="7231" spans="1:13" ht="12.75" customHeight="1">
      <c r="A7231" s="42"/>
      <c r="B7231" s="50"/>
      <c r="C7231" s="39"/>
      <c r="D7231" s="38"/>
      <c r="E7231" s="40"/>
      <c r="F7231" s="41"/>
      <c r="G7231" s="41"/>
      <c r="H7231" s="41"/>
      <c r="I7231" s="41"/>
      <c r="J7231" s="41"/>
      <c r="K7231" s="41"/>
      <c r="L7231" s="42"/>
      <c r="M7231" s="43"/>
    </row>
    <row r="7232" spans="1:13" ht="12.75" customHeight="1">
      <c r="A7232" s="42"/>
      <c r="B7232" s="50"/>
      <c r="C7232" s="39"/>
      <c r="D7232" s="38"/>
      <c r="E7232" s="49"/>
      <c r="F7232" s="41"/>
      <c r="G7232" s="41"/>
      <c r="H7232" s="41"/>
      <c r="I7232" s="41"/>
      <c r="J7232" s="41"/>
      <c r="K7232" s="41"/>
      <c r="L7232" s="42"/>
      <c r="M7232" s="43"/>
    </row>
    <row r="7233" spans="1:13" ht="12.75" customHeight="1">
      <c r="A7233" s="42"/>
      <c r="B7233" s="50"/>
      <c r="C7233" s="39"/>
      <c r="D7233" s="38"/>
      <c r="E7233" s="40"/>
      <c r="F7233" s="41"/>
      <c r="G7233" s="41"/>
      <c r="H7233" s="41"/>
      <c r="I7233" s="41"/>
      <c r="J7233" s="41"/>
      <c r="K7233" s="41"/>
      <c r="L7233" s="42"/>
      <c r="M7233" s="43"/>
    </row>
    <row r="7234" spans="1:13" ht="12.75" customHeight="1">
      <c r="A7234" s="42"/>
      <c r="B7234" s="50"/>
      <c r="C7234" s="39"/>
      <c r="D7234" s="38"/>
      <c r="E7234" s="40"/>
      <c r="F7234" s="41"/>
      <c r="G7234" s="41"/>
      <c r="H7234" s="41"/>
      <c r="I7234" s="41"/>
      <c r="J7234" s="41"/>
      <c r="K7234" s="41"/>
      <c r="L7234" s="42"/>
      <c r="M7234" s="43"/>
    </row>
    <row r="7235" spans="1:13" ht="12.75" customHeight="1">
      <c r="A7235" s="42"/>
      <c r="B7235" s="50"/>
      <c r="C7235" s="39"/>
      <c r="D7235" s="38"/>
      <c r="E7235" s="40"/>
      <c r="F7235" s="41"/>
      <c r="G7235" s="41"/>
      <c r="H7235" s="41"/>
      <c r="I7235" s="41"/>
      <c r="J7235" s="41"/>
      <c r="K7235" s="41"/>
      <c r="L7235" s="42"/>
      <c r="M7235" s="43"/>
    </row>
    <row r="7236" spans="1:13" ht="12.75" customHeight="1">
      <c r="A7236" s="42"/>
      <c r="B7236" s="50"/>
      <c r="C7236" s="39"/>
      <c r="D7236" s="38"/>
      <c r="E7236" s="40"/>
      <c r="F7236" s="41"/>
      <c r="G7236" s="41"/>
      <c r="H7236" s="41"/>
      <c r="I7236" s="41"/>
      <c r="J7236" s="41"/>
      <c r="K7236" s="41"/>
      <c r="L7236" s="42"/>
      <c r="M7236" s="43"/>
    </row>
    <row r="7237" spans="1:13" ht="12.75" customHeight="1">
      <c r="A7237" s="42"/>
      <c r="B7237" s="50"/>
      <c r="C7237" s="39"/>
      <c r="D7237" s="38"/>
      <c r="E7237" s="40"/>
      <c r="F7237" s="41"/>
      <c r="G7237" s="41"/>
      <c r="H7237" s="41"/>
      <c r="I7237" s="41"/>
      <c r="J7237" s="41"/>
      <c r="K7237" s="41"/>
      <c r="L7237" s="42"/>
      <c r="M7237" s="43"/>
    </row>
    <row r="7238" spans="1:13" ht="12.75" customHeight="1">
      <c r="A7238" s="42"/>
      <c r="B7238" s="50"/>
      <c r="C7238" s="39"/>
      <c r="D7238" s="38"/>
      <c r="E7238" s="40"/>
      <c r="F7238" s="41"/>
      <c r="G7238" s="41"/>
      <c r="H7238" s="41"/>
      <c r="I7238" s="41"/>
      <c r="J7238" s="41"/>
      <c r="K7238" s="41"/>
      <c r="L7238" s="42"/>
      <c r="M7238" s="43"/>
    </row>
    <row r="7239" spans="1:13" ht="12.75" customHeight="1">
      <c r="A7239" s="42"/>
      <c r="B7239" s="50"/>
      <c r="C7239" s="39"/>
      <c r="D7239" s="38"/>
      <c r="E7239" s="40"/>
      <c r="F7239" s="41"/>
      <c r="G7239" s="41"/>
      <c r="H7239" s="41"/>
      <c r="I7239" s="41"/>
      <c r="J7239" s="41"/>
      <c r="K7239" s="41"/>
      <c r="L7239" s="42"/>
      <c r="M7239" s="43"/>
    </row>
    <row r="7240" spans="1:13" ht="12.75" customHeight="1">
      <c r="A7240" s="42"/>
      <c r="B7240" s="50"/>
      <c r="C7240" s="39"/>
      <c r="D7240" s="38"/>
      <c r="E7240" s="40"/>
      <c r="F7240" s="41"/>
      <c r="G7240" s="41"/>
      <c r="H7240" s="41"/>
      <c r="I7240" s="41"/>
      <c r="J7240" s="41"/>
      <c r="K7240" s="41"/>
      <c r="L7240" s="42"/>
      <c r="M7240" s="43"/>
    </row>
    <row r="7241" spans="1:13" ht="12.75" customHeight="1">
      <c r="A7241" s="42"/>
      <c r="B7241" s="50"/>
      <c r="C7241" s="39"/>
      <c r="D7241" s="38"/>
      <c r="E7241" s="40"/>
      <c r="F7241" s="41"/>
      <c r="G7241" s="41"/>
      <c r="H7241" s="41"/>
      <c r="I7241" s="41"/>
      <c r="J7241" s="41"/>
      <c r="K7241" s="41"/>
      <c r="L7241" s="42"/>
      <c r="M7241" s="43"/>
    </row>
    <row r="7242" spans="1:13" ht="12.75" customHeight="1">
      <c r="A7242" s="42"/>
      <c r="B7242" s="50"/>
      <c r="C7242" s="39"/>
      <c r="D7242" s="38"/>
      <c r="E7242" s="40"/>
      <c r="F7242" s="41"/>
      <c r="G7242" s="41"/>
      <c r="H7242" s="41"/>
      <c r="I7242" s="41"/>
      <c r="J7242" s="41"/>
      <c r="K7242" s="41"/>
      <c r="L7242" s="42"/>
      <c r="M7242" s="43"/>
    </row>
    <row r="7243" spans="1:13" ht="12.75" customHeight="1">
      <c r="A7243" s="42"/>
      <c r="B7243" s="50"/>
      <c r="C7243" s="39"/>
      <c r="D7243" s="38"/>
      <c r="E7243" s="40"/>
      <c r="F7243" s="41"/>
      <c r="G7243" s="41"/>
      <c r="H7243" s="41"/>
      <c r="I7243" s="41"/>
      <c r="J7243" s="41"/>
      <c r="K7243" s="41"/>
      <c r="L7243" s="42"/>
      <c r="M7243" s="43"/>
    </row>
    <row r="7244" spans="1:13" ht="12.75" customHeight="1">
      <c r="A7244" s="42"/>
      <c r="B7244" s="50"/>
      <c r="C7244" s="39"/>
      <c r="D7244" s="38"/>
      <c r="E7244" s="40"/>
      <c r="F7244" s="41"/>
      <c r="G7244" s="41"/>
      <c r="H7244" s="41"/>
      <c r="I7244" s="41"/>
      <c r="J7244" s="41"/>
      <c r="K7244" s="41"/>
      <c r="L7244" s="42"/>
      <c r="M7244" s="43"/>
    </row>
    <row r="7245" spans="1:13" ht="12.75" customHeight="1">
      <c r="A7245" s="42"/>
      <c r="B7245" s="50"/>
      <c r="C7245" s="39"/>
      <c r="D7245" s="38"/>
      <c r="E7245" s="40"/>
      <c r="F7245" s="41"/>
      <c r="G7245" s="41"/>
      <c r="H7245" s="41"/>
      <c r="I7245" s="41"/>
      <c r="J7245" s="41"/>
      <c r="K7245" s="41"/>
      <c r="L7245" s="42"/>
      <c r="M7245" s="43"/>
    </row>
    <row r="7246" spans="1:13" ht="12.75" customHeight="1">
      <c r="A7246" s="42"/>
      <c r="B7246" s="50"/>
      <c r="C7246" s="39"/>
      <c r="D7246" s="38"/>
      <c r="E7246" s="40"/>
      <c r="F7246" s="41"/>
      <c r="G7246" s="41"/>
      <c r="H7246" s="41"/>
      <c r="I7246" s="41"/>
      <c r="J7246" s="41"/>
      <c r="K7246" s="41"/>
      <c r="L7246" s="42"/>
      <c r="M7246" s="43"/>
    </row>
    <row r="7247" spans="1:13" ht="12.75" customHeight="1">
      <c r="A7247" s="42"/>
      <c r="B7247" s="50"/>
      <c r="C7247" s="39"/>
      <c r="D7247" s="38"/>
      <c r="E7247" s="40"/>
      <c r="F7247" s="41"/>
      <c r="G7247" s="41"/>
      <c r="H7247" s="41"/>
      <c r="I7247" s="41"/>
      <c r="J7247" s="41"/>
      <c r="K7247" s="41"/>
      <c r="L7247" s="42"/>
      <c r="M7247" s="43"/>
    </row>
    <row r="7248" spans="1:13" ht="12.75" customHeight="1">
      <c r="A7248" s="42"/>
      <c r="B7248" s="50"/>
      <c r="C7248" s="39"/>
      <c r="D7248" s="38"/>
      <c r="E7248" s="40"/>
      <c r="F7248" s="41"/>
      <c r="G7248" s="41"/>
      <c r="H7248" s="41"/>
      <c r="I7248" s="41"/>
      <c r="J7248" s="41"/>
      <c r="K7248" s="41"/>
      <c r="L7248" s="42"/>
      <c r="M7248" s="43"/>
    </row>
    <row r="7249" spans="1:13" ht="12.75" customHeight="1">
      <c r="A7249" s="42"/>
      <c r="B7249" s="50"/>
      <c r="C7249" s="39"/>
      <c r="D7249" s="38"/>
      <c r="E7249" s="40"/>
      <c r="F7249" s="41"/>
      <c r="G7249" s="41"/>
      <c r="H7249" s="41"/>
      <c r="I7249" s="41"/>
      <c r="J7249" s="41"/>
      <c r="K7249" s="41"/>
      <c r="L7249" s="42"/>
      <c r="M7249" s="43"/>
    </row>
    <row r="7250" spans="1:13" ht="12.75" customHeight="1">
      <c r="A7250" s="42"/>
      <c r="B7250" s="50"/>
      <c r="C7250" s="39"/>
      <c r="D7250" s="38"/>
      <c r="E7250" s="40"/>
      <c r="F7250" s="41"/>
      <c r="G7250" s="41"/>
      <c r="H7250" s="41"/>
      <c r="I7250" s="41"/>
      <c r="J7250" s="41"/>
      <c r="K7250" s="41"/>
      <c r="L7250" s="42"/>
      <c r="M7250" s="43"/>
    </row>
    <row r="7251" spans="1:13" ht="12.75" customHeight="1">
      <c r="A7251" s="42"/>
      <c r="B7251" s="50"/>
      <c r="C7251" s="39"/>
      <c r="D7251" s="38"/>
      <c r="E7251" s="40"/>
      <c r="F7251" s="41"/>
      <c r="G7251" s="41"/>
      <c r="H7251" s="41"/>
      <c r="I7251" s="41"/>
      <c r="J7251" s="41"/>
      <c r="K7251" s="41"/>
      <c r="L7251" s="42"/>
      <c r="M7251" s="43"/>
    </row>
    <row r="7252" spans="1:13" ht="12.75" customHeight="1">
      <c r="A7252" s="42"/>
      <c r="B7252" s="50"/>
      <c r="C7252" s="39"/>
      <c r="D7252" s="38"/>
      <c r="E7252" s="40"/>
      <c r="F7252" s="41"/>
      <c r="G7252" s="41"/>
      <c r="H7252" s="41"/>
      <c r="I7252" s="41"/>
      <c r="J7252" s="41"/>
      <c r="K7252" s="41"/>
      <c r="L7252" s="42"/>
      <c r="M7252" s="43"/>
    </row>
    <row r="7253" spans="1:13" ht="12.75" customHeight="1">
      <c r="A7253" s="42"/>
      <c r="B7253" s="50"/>
      <c r="C7253" s="39"/>
      <c r="D7253" s="38"/>
      <c r="E7253" s="49"/>
      <c r="F7253" s="41"/>
      <c r="G7253" s="41"/>
      <c r="H7253" s="41"/>
      <c r="I7253" s="41"/>
      <c r="J7253" s="41"/>
      <c r="K7253" s="41"/>
      <c r="L7253" s="42"/>
      <c r="M7253" s="43"/>
    </row>
    <row r="7254" spans="1:13" ht="12.75" customHeight="1">
      <c r="A7254" s="42"/>
      <c r="B7254" s="50"/>
      <c r="C7254" s="39"/>
      <c r="D7254" s="38"/>
      <c r="E7254" s="40"/>
      <c r="F7254" s="41"/>
      <c r="G7254" s="41"/>
      <c r="H7254" s="41"/>
      <c r="I7254" s="41"/>
      <c r="J7254" s="41"/>
      <c r="K7254" s="41"/>
      <c r="L7254" s="42"/>
      <c r="M7254" s="43"/>
    </row>
    <row r="7255" spans="1:13" ht="12.75" customHeight="1">
      <c r="A7255" s="42"/>
      <c r="B7255" s="50"/>
      <c r="C7255" s="39"/>
      <c r="D7255" s="38"/>
      <c r="E7255" s="40"/>
      <c r="F7255" s="41"/>
      <c r="G7255" s="41"/>
      <c r="H7255" s="41"/>
      <c r="I7255" s="41"/>
      <c r="J7255" s="41"/>
      <c r="K7255" s="41"/>
      <c r="L7255" s="42"/>
      <c r="M7255" s="43"/>
    </row>
    <row r="7256" spans="1:13" ht="12.75" customHeight="1">
      <c r="A7256" s="42"/>
      <c r="B7256" s="50"/>
      <c r="C7256" s="39"/>
      <c r="D7256" s="38"/>
      <c r="E7256" s="40"/>
      <c r="F7256" s="41"/>
      <c r="G7256" s="41"/>
      <c r="H7256" s="41"/>
      <c r="I7256" s="41"/>
      <c r="J7256" s="41"/>
      <c r="K7256" s="41"/>
      <c r="L7256" s="42"/>
      <c r="M7256" s="43"/>
    </row>
    <row r="7257" spans="1:13" ht="12.75" customHeight="1">
      <c r="A7257" s="42"/>
      <c r="B7257" s="50"/>
      <c r="C7257" s="39"/>
      <c r="D7257" s="38"/>
      <c r="E7257" s="40"/>
      <c r="F7257" s="41"/>
      <c r="G7257" s="41"/>
      <c r="H7257" s="41"/>
      <c r="I7257" s="41"/>
      <c r="J7257" s="41"/>
      <c r="K7257" s="41"/>
      <c r="L7257" s="42"/>
      <c r="M7257" s="43"/>
    </row>
    <row r="7258" spans="1:13" ht="12.75" customHeight="1">
      <c r="A7258" s="42"/>
      <c r="B7258" s="50"/>
      <c r="C7258" s="39"/>
      <c r="D7258" s="38"/>
      <c r="E7258" s="40"/>
      <c r="F7258" s="41"/>
      <c r="G7258" s="41"/>
      <c r="H7258" s="41"/>
      <c r="I7258" s="41"/>
      <c r="J7258" s="41"/>
      <c r="K7258" s="41"/>
      <c r="L7258" s="42"/>
      <c r="M7258" s="43"/>
    </row>
    <row r="7259" spans="1:13" ht="12.75" customHeight="1">
      <c r="A7259" s="42"/>
      <c r="B7259" s="50"/>
      <c r="C7259" s="39"/>
      <c r="D7259" s="38"/>
      <c r="E7259" s="40"/>
      <c r="F7259" s="41"/>
      <c r="G7259" s="41"/>
      <c r="H7259" s="41"/>
      <c r="I7259" s="41"/>
      <c r="J7259" s="41"/>
      <c r="K7259" s="41"/>
      <c r="L7259" s="42"/>
      <c r="M7259" s="43"/>
    </row>
    <row r="7260" spans="1:13" ht="12.75" customHeight="1">
      <c r="A7260" s="42"/>
      <c r="B7260" s="50"/>
      <c r="C7260" s="39"/>
      <c r="D7260" s="38"/>
      <c r="E7260" s="40"/>
      <c r="F7260" s="41"/>
      <c r="G7260" s="41"/>
      <c r="H7260" s="41"/>
      <c r="I7260" s="41"/>
      <c r="J7260" s="41"/>
      <c r="K7260" s="41"/>
      <c r="L7260" s="42"/>
      <c r="M7260" s="43"/>
    </row>
    <row r="7261" spans="1:13" ht="12.75" customHeight="1">
      <c r="A7261" s="42"/>
      <c r="B7261" s="50"/>
      <c r="C7261" s="39"/>
      <c r="D7261" s="38"/>
      <c r="E7261" s="40"/>
      <c r="F7261" s="41"/>
      <c r="G7261" s="41"/>
      <c r="H7261" s="41"/>
      <c r="I7261" s="41"/>
      <c r="J7261" s="41"/>
      <c r="K7261" s="41"/>
      <c r="L7261" s="42"/>
      <c r="M7261" s="43"/>
    </row>
    <row r="7262" spans="1:13" ht="12.75" customHeight="1">
      <c r="A7262" s="42"/>
      <c r="B7262" s="50"/>
      <c r="C7262" s="39"/>
      <c r="D7262" s="38"/>
      <c r="E7262" s="40"/>
      <c r="F7262" s="41"/>
      <c r="G7262" s="41"/>
      <c r="H7262" s="41"/>
      <c r="I7262" s="41"/>
      <c r="J7262" s="41"/>
      <c r="K7262" s="41"/>
      <c r="L7262" s="42"/>
      <c r="M7262" s="43"/>
    </row>
    <row r="7263" spans="1:13" ht="12.75" customHeight="1">
      <c r="A7263" s="42"/>
      <c r="B7263" s="50"/>
      <c r="C7263" s="39"/>
      <c r="D7263" s="38"/>
      <c r="E7263" s="40"/>
      <c r="F7263" s="41"/>
      <c r="G7263" s="41"/>
      <c r="H7263" s="41"/>
      <c r="I7263" s="41"/>
      <c r="J7263" s="41"/>
      <c r="K7263" s="41"/>
      <c r="L7263" s="42"/>
      <c r="M7263" s="43"/>
    </row>
    <row r="7264" spans="1:13" ht="12.75" customHeight="1">
      <c r="A7264" s="42"/>
      <c r="B7264" s="50"/>
      <c r="C7264" s="39"/>
      <c r="D7264" s="38"/>
      <c r="E7264" s="40"/>
      <c r="F7264" s="41"/>
      <c r="G7264" s="41"/>
      <c r="H7264" s="41"/>
      <c r="I7264" s="41"/>
      <c r="J7264" s="41"/>
      <c r="K7264" s="41"/>
      <c r="L7264" s="42"/>
      <c r="M7264" s="43"/>
    </row>
    <row r="7265" spans="1:13" ht="12.75" customHeight="1">
      <c r="A7265" s="42"/>
      <c r="B7265" s="50"/>
      <c r="C7265" s="39"/>
      <c r="D7265" s="38"/>
      <c r="E7265" s="40"/>
      <c r="F7265" s="41"/>
      <c r="G7265" s="41"/>
      <c r="H7265" s="41"/>
      <c r="I7265" s="41"/>
      <c r="J7265" s="41"/>
      <c r="K7265" s="41"/>
      <c r="L7265" s="42"/>
      <c r="M7265" s="43"/>
    </row>
    <row r="7266" spans="1:13" ht="12.75" customHeight="1">
      <c r="A7266" s="42"/>
      <c r="B7266" s="50"/>
      <c r="C7266" s="39"/>
      <c r="D7266" s="38"/>
      <c r="E7266" s="40"/>
      <c r="F7266" s="41"/>
      <c r="G7266" s="41"/>
      <c r="H7266" s="41"/>
      <c r="I7266" s="41"/>
      <c r="J7266" s="41"/>
      <c r="K7266" s="41"/>
      <c r="L7266" s="42"/>
      <c r="M7266" s="43"/>
    </row>
    <row r="7267" spans="1:13" ht="12.75" customHeight="1">
      <c r="A7267" s="42"/>
      <c r="B7267" s="50"/>
      <c r="C7267" s="39"/>
      <c r="D7267" s="38"/>
      <c r="E7267" s="40"/>
      <c r="F7267" s="41"/>
      <c r="G7267" s="41"/>
      <c r="H7267" s="41"/>
      <c r="I7267" s="41"/>
      <c r="J7267" s="41"/>
      <c r="K7267" s="41"/>
      <c r="L7267" s="42"/>
      <c r="M7267" s="43"/>
    </row>
    <row r="7268" spans="1:13" ht="12.75" customHeight="1">
      <c r="A7268" s="42"/>
      <c r="B7268" s="50"/>
      <c r="C7268" s="39"/>
      <c r="D7268" s="38"/>
      <c r="E7268" s="40"/>
      <c r="F7268" s="41"/>
      <c r="G7268" s="41"/>
      <c r="H7268" s="41"/>
      <c r="I7268" s="41"/>
      <c r="J7268" s="41"/>
      <c r="K7268" s="41"/>
      <c r="L7268" s="42"/>
      <c r="M7268" s="43"/>
    </row>
    <row r="7269" spans="1:13" ht="12.75" customHeight="1">
      <c r="A7269" s="42"/>
      <c r="B7269" s="50"/>
      <c r="C7269" s="39"/>
      <c r="D7269" s="38"/>
      <c r="E7269" s="40"/>
      <c r="F7269" s="41"/>
      <c r="G7269" s="41"/>
      <c r="H7269" s="41"/>
      <c r="I7269" s="41"/>
      <c r="J7269" s="41"/>
      <c r="K7269" s="41"/>
      <c r="L7269" s="42"/>
      <c r="M7269" s="43"/>
    </row>
    <row r="7270" spans="1:13" ht="12.75" customHeight="1">
      <c r="A7270" s="42"/>
      <c r="B7270" s="50"/>
      <c r="C7270" s="39"/>
      <c r="D7270" s="38"/>
      <c r="E7270" s="40"/>
      <c r="F7270" s="41"/>
      <c r="G7270" s="41"/>
      <c r="H7270" s="41"/>
      <c r="I7270" s="41"/>
      <c r="J7270" s="41"/>
      <c r="K7270" s="41"/>
      <c r="L7270" s="42"/>
      <c r="M7270" s="43"/>
    </row>
    <row r="7271" spans="1:13" ht="12.75" customHeight="1">
      <c r="A7271" s="42"/>
      <c r="B7271" s="50"/>
      <c r="C7271" s="39"/>
      <c r="D7271" s="38"/>
      <c r="E7271" s="40"/>
      <c r="F7271" s="41"/>
      <c r="G7271" s="41"/>
      <c r="H7271" s="41"/>
      <c r="I7271" s="41"/>
      <c r="J7271" s="41"/>
      <c r="K7271" s="41"/>
      <c r="L7271" s="42"/>
      <c r="M7271" s="43"/>
    </row>
    <row r="7272" spans="1:13" ht="12.75" customHeight="1">
      <c r="A7272" s="42"/>
      <c r="B7272" s="50"/>
      <c r="C7272" s="39"/>
      <c r="D7272" s="38"/>
      <c r="E7272" s="40"/>
      <c r="F7272" s="41"/>
      <c r="G7272" s="41"/>
      <c r="H7272" s="41"/>
      <c r="I7272" s="41"/>
      <c r="J7272" s="41"/>
      <c r="K7272" s="41"/>
      <c r="L7272" s="42"/>
      <c r="M7272" s="43"/>
    </row>
    <row r="7273" spans="1:13" ht="12.75" customHeight="1">
      <c r="A7273" s="42"/>
      <c r="B7273" s="50"/>
      <c r="C7273" s="39"/>
      <c r="D7273" s="38"/>
      <c r="E7273" s="40"/>
      <c r="F7273" s="41"/>
      <c r="G7273" s="41"/>
      <c r="H7273" s="41"/>
      <c r="I7273" s="41"/>
      <c r="J7273" s="41"/>
      <c r="K7273" s="41"/>
      <c r="L7273" s="42"/>
      <c r="M7273" s="43"/>
    </row>
    <row r="7274" spans="1:13" ht="12.75" customHeight="1">
      <c r="A7274" s="42"/>
      <c r="B7274" s="50"/>
      <c r="C7274" s="39"/>
      <c r="D7274" s="38"/>
      <c r="E7274" s="49"/>
      <c r="F7274" s="41"/>
      <c r="G7274" s="41"/>
      <c r="H7274" s="41"/>
      <c r="I7274" s="41"/>
      <c r="J7274" s="41"/>
      <c r="K7274" s="41"/>
      <c r="L7274" s="42"/>
      <c r="M7274" s="43"/>
    </row>
    <row r="7275" spans="1:13" ht="12.75" customHeight="1">
      <c r="A7275" s="42"/>
      <c r="B7275" s="50"/>
      <c r="C7275" s="39"/>
      <c r="D7275" s="38"/>
      <c r="E7275" s="40"/>
      <c r="F7275" s="41"/>
      <c r="G7275" s="41"/>
      <c r="H7275" s="41"/>
      <c r="I7275" s="41"/>
      <c r="J7275" s="41"/>
      <c r="K7275" s="41"/>
      <c r="L7275" s="42"/>
      <c r="M7275" s="43"/>
    </row>
    <row r="7276" spans="1:13" ht="12.75" customHeight="1">
      <c r="A7276" s="42"/>
      <c r="B7276" s="50"/>
      <c r="C7276" s="39"/>
      <c r="D7276" s="38"/>
      <c r="E7276" s="40"/>
      <c r="F7276" s="41"/>
      <c r="G7276" s="41"/>
      <c r="H7276" s="41"/>
      <c r="I7276" s="41"/>
      <c r="J7276" s="41"/>
      <c r="K7276" s="41"/>
      <c r="L7276" s="42"/>
      <c r="M7276" s="43"/>
    </row>
    <row r="7277" spans="1:13" ht="12.75" customHeight="1">
      <c r="A7277" s="42"/>
      <c r="B7277" s="50"/>
      <c r="C7277" s="39"/>
      <c r="D7277" s="38"/>
      <c r="E7277" s="40"/>
      <c r="F7277" s="41"/>
      <c r="G7277" s="41"/>
      <c r="H7277" s="41"/>
      <c r="I7277" s="41"/>
      <c r="J7277" s="41"/>
      <c r="K7277" s="41"/>
      <c r="L7277" s="42"/>
      <c r="M7277" s="43"/>
    </row>
    <row r="7278" spans="1:13" ht="12.75" customHeight="1">
      <c r="A7278" s="42"/>
      <c r="B7278" s="50"/>
      <c r="C7278" s="39"/>
      <c r="D7278" s="38"/>
      <c r="E7278" s="40"/>
      <c r="F7278" s="41"/>
      <c r="G7278" s="41"/>
      <c r="H7278" s="41"/>
      <c r="I7278" s="41"/>
      <c r="J7278" s="41"/>
      <c r="K7278" s="41"/>
      <c r="L7278" s="42"/>
      <c r="M7278" s="43"/>
    </row>
    <row r="7279" spans="1:13" ht="12.75" customHeight="1">
      <c r="A7279" s="42"/>
      <c r="B7279" s="50"/>
      <c r="C7279" s="39"/>
      <c r="D7279" s="38"/>
      <c r="E7279" s="40"/>
      <c r="F7279" s="41"/>
      <c r="G7279" s="41"/>
      <c r="H7279" s="41"/>
      <c r="I7279" s="41"/>
      <c r="J7279" s="41"/>
      <c r="K7279" s="41"/>
      <c r="L7279" s="42"/>
      <c r="M7279" s="43"/>
    </row>
    <row r="7280" spans="1:13" ht="12.75" customHeight="1">
      <c r="A7280" s="42"/>
      <c r="B7280" s="50"/>
      <c r="C7280" s="39"/>
      <c r="D7280" s="38"/>
      <c r="E7280" s="40"/>
      <c r="F7280" s="41"/>
      <c r="G7280" s="41"/>
      <c r="H7280" s="41"/>
      <c r="I7280" s="41"/>
      <c r="J7280" s="41"/>
      <c r="K7280" s="41"/>
      <c r="L7280" s="42"/>
      <c r="M7280" s="43"/>
    </row>
    <row r="7281" spans="1:13" ht="12.75" customHeight="1">
      <c r="A7281" s="42"/>
      <c r="B7281" s="50"/>
      <c r="C7281" s="39"/>
      <c r="D7281" s="38"/>
      <c r="E7281" s="40"/>
      <c r="F7281" s="41"/>
      <c r="G7281" s="41"/>
      <c r="H7281" s="41"/>
      <c r="I7281" s="41"/>
      <c r="J7281" s="41"/>
      <c r="K7281" s="41"/>
      <c r="L7281" s="42"/>
      <c r="M7281" s="43"/>
    </row>
    <row r="7282" spans="1:13" ht="12.75" customHeight="1">
      <c r="A7282" s="42"/>
      <c r="B7282" s="50"/>
      <c r="C7282" s="39"/>
      <c r="D7282" s="38"/>
      <c r="E7282" s="40"/>
      <c r="F7282" s="41"/>
      <c r="G7282" s="41"/>
      <c r="H7282" s="41"/>
      <c r="I7282" s="41"/>
      <c r="J7282" s="41"/>
      <c r="K7282" s="41"/>
      <c r="L7282" s="42"/>
      <c r="M7282" s="43"/>
    </row>
    <row r="7283" spans="1:13" ht="12.75" customHeight="1">
      <c r="A7283" s="42"/>
      <c r="B7283" s="50"/>
      <c r="C7283" s="39"/>
      <c r="D7283" s="38"/>
      <c r="E7283" s="40"/>
      <c r="F7283" s="41"/>
      <c r="G7283" s="41"/>
      <c r="H7283" s="41"/>
      <c r="I7283" s="41"/>
      <c r="J7283" s="41"/>
      <c r="K7283" s="41"/>
      <c r="L7283" s="42"/>
      <c r="M7283" s="43"/>
    </row>
    <row r="7284" spans="1:13" ht="12.75" customHeight="1">
      <c r="A7284" s="42"/>
      <c r="B7284" s="50"/>
      <c r="C7284" s="39"/>
      <c r="D7284" s="38"/>
      <c r="E7284" s="40"/>
      <c r="F7284" s="41"/>
      <c r="G7284" s="41"/>
      <c r="H7284" s="41"/>
      <c r="I7284" s="41"/>
      <c r="J7284" s="41"/>
      <c r="K7284" s="41"/>
      <c r="L7284" s="42"/>
      <c r="M7284" s="43"/>
    </row>
    <row r="7285" spans="1:13" ht="12.75" customHeight="1">
      <c r="A7285" s="42"/>
      <c r="B7285" s="50"/>
      <c r="C7285" s="39"/>
      <c r="D7285" s="38"/>
      <c r="E7285" s="40"/>
      <c r="F7285" s="41"/>
      <c r="G7285" s="41"/>
      <c r="H7285" s="41"/>
      <c r="I7285" s="41"/>
      <c r="J7285" s="41"/>
      <c r="K7285" s="41"/>
      <c r="L7285" s="42"/>
      <c r="M7285" s="43"/>
    </row>
    <row r="7286" spans="1:13" ht="12.75" customHeight="1">
      <c r="A7286" s="42"/>
      <c r="B7286" s="50"/>
      <c r="C7286" s="39"/>
      <c r="D7286" s="38"/>
      <c r="E7286" s="40"/>
      <c r="F7286" s="41"/>
      <c r="G7286" s="41"/>
      <c r="H7286" s="41"/>
      <c r="I7286" s="41"/>
      <c r="J7286" s="41"/>
      <c r="K7286" s="41"/>
      <c r="L7286" s="42"/>
      <c r="M7286" s="43"/>
    </row>
    <row r="7287" spans="1:13" ht="12.75" customHeight="1">
      <c r="A7287" s="42"/>
      <c r="B7287" s="50"/>
      <c r="C7287" s="39"/>
      <c r="D7287" s="38"/>
      <c r="E7287" s="40"/>
      <c r="F7287" s="41"/>
      <c r="G7287" s="41"/>
      <c r="H7287" s="41"/>
      <c r="I7287" s="41"/>
      <c r="J7287" s="41"/>
      <c r="K7287" s="41"/>
      <c r="L7287" s="42"/>
      <c r="M7287" s="43"/>
    </row>
    <row r="7288" spans="1:13" ht="12.75" customHeight="1">
      <c r="A7288" s="42"/>
      <c r="B7288" s="50"/>
      <c r="C7288" s="39"/>
      <c r="D7288" s="38"/>
      <c r="E7288" s="40"/>
      <c r="F7288" s="41"/>
      <c r="G7288" s="41"/>
      <c r="H7288" s="41"/>
      <c r="I7288" s="41"/>
      <c r="J7288" s="41"/>
      <c r="K7288" s="41"/>
      <c r="L7288" s="42"/>
      <c r="M7288" s="43"/>
    </row>
    <row r="7289" spans="1:13" ht="12.75" customHeight="1">
      <c r="A7289" s="42"/>
      <c r="B7289" s="50"/>
      <c r="C7289" s="39"/>
      <c r="D7289" s="38"/>
      <c r="E7289" s="40"/>
      <c r="F7289" s="41"/>
      <c r="G7289" s="41"/>
      <c r="H7289" s="41"/>
      <c r="I7289" s="41"/>
      <c r="J7289" s="41"/>
      <c r="K7289" s="41"/>
      <c r="L7289" s="42"/>
      <c r="M7289" s="43"/>
    </row>
    <row r="7290" spans="1:13" ht="12.75" customHeight="1">
      <c r="A7290" s="42"/>
      <c r="B7290" s="50"/>
      <c r="C7290" s="39"/>
      <c r="D7290" s="38"/>
      <c r="E7290" s="40"/>
      <c r="F7290" s="41"/>
      <c r="G7290" s="41"/>
      <c r="H7290" s="41"/>
      <c r="I7290" s="41"/>
      <c r="J7290" s="41"/>
      <c r="K7290" s="41"/>
      <c r="L7290" s="42"/>
      <c r="M7290" s="43"/>
    </row>
    <row r="7291" spans="1:13" ht="12.75" customHeight="1">
      <c r="A7291" s="42"/>
      <c r="B7291" s="50"/>
      <c r="C7291" s="39"/>
      <c r="D7291" s="38"/>
      <c r="E7291" s="40"/>
      <c r="F7291" s="41"/>
      <c r="G7291" s="41"/>
      <c r="H7291" s="41"/>
      <c r="I7291" s="41"/>
      <c r="J7291" s="41"/>
      <c r="K7291" s="41"/>
      <c r="L7291" s="42"/>
      <c r="M7291" s="43"/>
    </row>
    <row r="7292" spans="1:13" ht="12.75" customHeight="1">
      <c r="A7292" s="42"/>
      <c r="B7292" s="50"/>
      <c r="C7292" s="39"/>
      <c r="D7292" s="38"/>
      <c r="E7292" s="40"/>
      <c r="F7292" s="41"/>
      <c r="G7292" s="41"/>
      <c r="H7292" s="41"/>
      <c r="I7292" s="41"/>
      <c r="J7292" s="41"/>
      <c r="K7292" s="41"/>
      <c r="L7292" s="42"/>
      <c r="M7292" s="43"/>
    </row>
    <row r="7293" spans="1:13" ht="12.75" customHeight="1">
      <c r="A7293" s="42"/>
      <c r="B7293" s="50"/>
      <c r="C7293" s="39"/>
      <c r="D7293" s="38"/>
      <c r="E7293" s="40"/>
      <c r="F7293" s="41"/>
      <c r="G7293" s="41"/>
      <c r="H7293" s="41"/>
      <c r="I7293" s="41"/>
      <c r="J7293" s="41"/>
      <c r="K7293" s="41"/>
      <c r="L7293" s="42"/>
      <c r="M7293" s="43"/>
    </row>
    <row r="7294" spans="1:13" ht="12.75" customHeight="1">
      <c r="A7294" s="42"/>
      <c r="B7294" s="50"/>
      <c r="C7294" s="39"/>
      <c r="D7294" s="38"/>
      <c r="E7294" s="40"/>
      <c r="F7294" s="41"/>
      <c r="G7294" s="41"/>
      <c r="H7294" s="41"/>
      <c r="I7294" s="41"/>
      <c r="J7294" s="41"/>
      <c r="K7294" s="41"/>
      <c r="L7294" s="42"/>
      <c r="M7294" s="43"/>
    </row>
    <row r="7295" spans="1:13" ht="12.75" customHeight="1">
      <c r="A7295" s="42"/>
      <c r="B7295" s="50"/>
      <c r="C7295" s="39"/>
      <c r="D7295" s="38"/>
      <c r="E7295" s="49"/>
      <c r="F7295" s="41"/>
      <c r="G7295" s="41"/>
      <c r="H7295" s="41"/>
      <c r="I7295" s="41"/>
      <c r="J7295" s="41"/>
      <c r="K7295" s="41"/>
      <c r="L7295" s="42"/>
      <c r="M7295" s="43"/>
    </row>
    <row r="7296" spans="1:13" ht="12.75" customHeight="1">
      <c r="A7296" s="42"/>
      <c r="B7296" s="50"/>
      <c r="C7296" s="39"/>
      <c r="D7296" s="38"/>
      <c r="E7296" s="40"/>
      <c r="F7296" s="41"/>
      <c r="G7296" s="41"/>
      <c r="H7296" s="41"/>
      <c r="I7296" s="41"/>
      <c r="J7296" s="41"/>
      <c r="K7296" s="41"/>
      <c r="L7296" s="42"/>
      <c r="M7296" s="43"/>
    </row>
    <row r="7297" spans="1:13" ht="12.75" customHeight="1">
      <c r="A7297" s="42"/>
      <c r="B7297" s="50"/>
      <c r="C7297" s="39"/>
      <c r="D7297" s="38"/>
      <c r="E7297" s="40"/>
      <c r="F7297" s="41"/>
      <c r="G7297" s="41"/>
      <c r="H7297" s="41"/>
      <c r="I7297" s="41"/>
      <c r="J7297" s="41"/>
      <c r="K7297" s="41"/>
      <c r="L7297" s="42"/>
      <c r="M7297" s="43"/>
    </row>
    <row r="7298" spans="1:13" ht="12.75" customHeight="1">
      <c r="A7298" s="42"/>
      <c r="B7298" s="50"/>
      <c r="C7298" s="39"/>
      <c r="D7298" s="38"/>
      <c r="E7298" s="40"/>
      <c r="F7298" s="41"/>
      <c r="G7298" s="41"/>
      <c r="H7298" s="41"/>
      <c r="I7298" s="41"/>
      <c r="J7298" s="41"/>
      <c r="K7298" s="41"/>
      <c r="L7298" s="42"/>
      <c r="M7298" s="43"/>
    </row>
    <row r="7299" spans="1:13" ht="12.75" customHeight="1">
      <c r="A7299" s="42"/>
      <c r="B7299" s="50"/>
      <c r="C7299" s="39"/>
      <c r="D7299" s="38"/>
      <c r="E7299" s="40"/>
      <c r="F7299" s="41"/>
      <c r="G7299" s="41"/>
      <c r="H7299" s="41"/>
      <c r="I7299" s="41"/>
      <c r="J7299" s="41"/>
      <c r="K7299" s="41"/>
      <c r="L7299" s="42"/>
      <c r="M7299" s="43"/>
    </row>
    <row r="7300" spans="1:13" ht="12.75" customHeight="1">
      <c r="A7300" s="42"/>
      <c r="B7300" s="50"/>
      <c r="C7300" s="39"/>
      <c r="D7300" s="38"/>
      <c r="E7300" s="40"/>
      <c r="F7300" s="41"/>
      <c r="G7300" s="41"/>
      <c r="H7300" s="41"/>
      <c r="I7300" s="41"/>
      <c r="J7300" s="41"/>
      <c r="K7300" s="41"/>
      <c r="L7300" s="42"/>
      <c r="M7300" s="43"/>
    </row>
    <row r="7301" spans="1:13" ht="12.75" customHeight="1">
      <c r="A7301" s="42"/>
      <c r="B7301" s="50"/>
      <c r="C7301" s="39"/>
      <c r="D7301" s="38"/>
      <c r="E7301" s="40"/>
      <c r="F7301" s="41"/>
      <c r="G7301" s="41"/>
      <c r="H7301" s="41"/>
      <c r="I7301" s="41"/>
      <c r="J7301" s="41"/>
      <c r="K7301" s="41"/>
      <c r="L7301" s="42"/>
      <c r="M7301" s="43"/>
    </row>
    <row r="7302" spans="1:13" ht="12.75" customHeight="1">
      <c r="A7302" s="42"/>
      <c r="B7302" s="50"/>
      <c r="C7302" s="39"/>
      <c r="D7302" s="38"/>
      <c r="E7302" s="40"/>
      <c r="F7302" s="41"/>
      <c r="G7302" s="41"/>
      <c r="H7302" s="41"/>
      <c r="I7302" s="41"/>
      <c r="J7302" s="41"/>
      <c r="K7302" s="41"/>
      <c r="L7302" s="42"/>
      <c r="M7302" s="43"/>
    </row>
    <row r="7303" spans="1:13" ht="12.75" customHeight="1">
      <c r="A7303" s="42"/>
      <c r="B7303" s="50"/>
      <c r="C7303" s="39"/>
      <c r="D7303" s="38"/>
      <c r="E7303" s="40"/>
      <c r="F7303" s="41"/>
      <c r="G7303" s="41"/>
      <c r="H7303" s="41"/>
      <c r="I7303" s="41"/>
      <c r="J7303" s="41"/>
      <c r="K7303" s="41"/>
      <c r="L7303" s="42"/>
      <c r="M7303" s="43"/>
    </row>
    <row r="7304" spans="1:13" ht="12.75" customHeight="1">
      <c r="A7304" s="42"/>
      <c r="B7304" s="50"/>
      <c r="C7304" s="39"/>
      <c r="D7304" s="38"/>
      <c r="E7304" s="40"/>
      <c r="F7304" s="41"/>
      <c r="G7304" s="41"/>
      <c r="H7304" s="41"/>
      <c r="I7304" s="41"/>
      <c r="J7304" s="41"/>
      <c r="K7304" s="41"/>
      <c r="L7304" s="42"/>
      <c r="M7304" s="43"/>
    </row>
    <row r="7305" spans="1:13" ht="12.75" customHeight="1">
      <c r="A7305" s="42"/>
      <c r="B7305" s="50"/>
      <c r="C7305" s="39"/>
      <c r="D7305" s="38"/>
      <c r="E7305" s="40"/>
      <c r="F7305" s="41"/>
      <c r="G7305" s="41"/>
      <c r="H7305" s="41"/>
      <c r="I7305" s="41"/>
      <c r="J7305" s="41"/>
      <c r="K7305" s="41"/>
      <c r="L7305" s="42"/>
      <c r="M7305" s="43"/>
    </row>
    <row r="7306" spans="1:13" ht="12.75" customHeight="1">
      <c r="A7306" s="42"/>
      <c r="B7306" s="50"/>
      <c r="C7306" s="39"/>
      <c r="D7306" s="38"/>
      <c r="E7306" s="40"/>
      <c r="F7306" s="41"/>
      <c r="G7306" s="41"/>
      <c r="H7306" s="41"/>
      <c r="I7306" s="41"/>
      <c r="J7306" s="41"/>
      <c r="K7306" s="41"/>
      <c r="L7306" s="42"/>
      <c r="M7306" s="43"/>
    </row>
    <row r="7307" spans="1:13" ht="12.75" customHeight="1">
      <c r="A7307" s="42"/>
      <c r="B7307" s="50"/>
      <c r="C7307" s="39"/>
      <c r="D7307" s="38"/>
      <c r="E7307" s="40"/>
      <c r="F7307" s="41"/>
      <c r="G7307" s="41"/>
      <c r="H7307" s="41"/>
      <c r="I7307" s="41"/>
      <c r="J7307" s="41"/>
      <c r="K7307" s="41"/>
      <c r="L7307" s="42"/>
      <c r="M7307" s="43"/>
    </row>
    <row r="7308" spans="1:13" ht="12.75" customHeight="1">
      <c r="A7308" s="42"/>
      <c r="B7308" s="50"/>
      <c r="C7308" s="39"/>
      <c r="D7308" s="38"/>
      <c r="E7308" s="40"/>
      <c r="F7308" s="41"/>
      <c r="G7308" s="41"/>
      <c r="H7308" s="41"/>
      <c r="I7308" s="41"/>
      <c r="J7308" s="41"/>
      <c r="K7308" s="41"/>
      <c r="L7308" s="42"/>
      <c r="M7308" s="43"/>
    </row>
    <row r="7309" spans="1:13" ht="12.75" customHeight="1">
      <c r="A7309" s="42"/>
      <c r="B7309" s="50"/>
      <c r="C7309" s="39"/>
      <c r="D7309" s="38"/>
      <c r="E7309" s="40"/>
      <c r="F7309" s="41"/>
      <c r="G7309" s="41"/>
      <c r="H7309" s="41"/>
      <c r="I7309" s="41"/>
      <c r="J7309" s="41"/>
      <c r="K7309" s="41"/>
      <c r="L7309" s="42"/>
      <c r="M7309" s="43"/>
    </row>
    <row r="7310" spans="1:13" ht="12.75" customHeight="1">
      <c r="A7310" s="42"/>
      <c r="B7310" s="50"/>
      <c r="C7310" s="39"/>
      <c r="D7310" s="38"/>
      <c r="E7310" s="40"/>
      <c r="F7310" s="41"/>
      <c r="G7310" s="41"/>
      <c r="H7310" s="41"/>
      <c r="I7310" s="41"/>
      <c r="J7310" s="41"/>
      <c r="K7310" s="41"/>
      <c r="L7310" s="42"/>
      <c r="M7310" s="43"/>
    </row>
    <row r="7311" spans="1:13" ht="12.75" customHeight="1">
      <c r="A7311" s="42"/>
      <c r="B7311" s="50"/>
      <c r="C7311" s="39"/>
      <c r="D7311" s="38"/>
      <c r="E7311" s="40"/>
      <c r="F7311" s="41"/>
      <c r="G7311" s="41"/>
      <c r="H7311" s="41"/>
      <c r="I7311" s="41"/>
      <c r="J7311" s="41"/>
      <c r="K7311" s="41"/>
      <c r="L7311" s="42"/>
      <c r="M7311" s="43"/>
    </row>
    <row r="7312" spans="1:13" ht="12.75" customHeight="1">
      <c r="A7312" s="42"/>
      <c r="B7312" s="50"/>
      <c r="C7312" s="39"/>
      <c r="D7312" s="38"/>
      <c r="E7312" s="40"/>
      <c r="F7312" s="41"/>
      <c r="G7312" s="41"/>
      <c r="H7312" s="41"/>
      <c r="I7312" s="41"/>
      <c r="J7312" s="41"/>
      <c r="K7312" s="41"/>
      <c r="L7312" s="42"/>
      <c r="M7312" s="43"/>
    </row>
    <row r="7313" spans="1:13" ht="12.75" customHeight="1">
      <c r="A7313" s="42"/>
      <c r="B7313" s="50"/>
      <c r="C7313" s="39"/>
      <c r="D7313" s="38"/>
      <c r="E7313" s="40"/>
      <c r="F7313" s="41"/>
      <c r="G7313" s="41"/>
      <c r="H7313" s="41"/>
      <c r="I7313" s="41"/>
      <c r="J7313" s="41"/>
      <c r="K7313" s="41"/>
      <c r="L7313" s="42"/>
      <c r="M7313" s="43"/>
    </row>
    <row r="7314" spans="1:13" ht="12.75" customHeight="1">
      <c r="A7314" s="42"/>
      <c r="B7314" s="50"/>
      <c r="C7314" s="39"/>
      <c r="D7314" s="38"/>
      <c r="E7314" s="40"/>
      <c r="F7314" s="41"/>
      <c r="G7314" s="41"/>
      <c r="H7314" s="41"/>
      <c r="I7314" s="41"/>
      <c r="J7314" s="41"/>
      <c r="K7314" s="41"/>
      <c r="L7314" s="42"/>
      <c r="M7314" s="43"/>
    </row>
    <row r="7315" spans="1:13" ht="12.75" customHeight="1">
      <c r="A7315" s="42"/>
      <c r="B7315" s="50"/>
      <c r="C7315" s="39"/>
      <c r="D7315" s="38"/>
      <c r="E7315" s="40"/>
      <c r="F7315" s="41"/>
      <c r="G7315" s="41"/>
      <c r="H7315" s="41"/>
      <c r="I7315" s="41"/>
      <c r="J7315" s="41"/>
      <c r="K7315" s="41"/>
      <c r="L7315" s="42"/>
      <c r="M7315" s="43"/>
    </row>
    <row r="7316" spans="1:13" ht="12.75" customHeight="1">
      <c r="A7316" s="42"/>
      <c r="B7316" s="50"/>
      <c r="C7316" s="39"/>
      <c r="D7316" s="38"/>
      <c r="E7316" s="49"/>
      <c r="F7316" s="41"/>
      <c r="G7316" s="41"/>
      <c r="H7316" s="41"/>
      <c r="I7316" s="41"/>
      <c r="J7316" s="41"/>
      <c r="K7316" s="41"/>
      <c r="L7316" s="42"/>
      <c r="M7316" s="43"/>
    </row>
    <row r="7317" spans="1:13" ht="12.75" customHeight="1">
      <c r="A7317" s="42"/>
      <c r="B7317" s="50"/>
      <c r="C7317" s="39"/>
      <c r="D7317" s="38"/>
      <c r="E7317" s="40"/>
      <c r="F7317" s="41"/>
      <c r="G7317" s="41"/>
      <c r="H7317" s="41"/>
      <c r="I7317" s="41"/>
      <c r="J7317" s="41"/>
      <c r="K7317" s="41"/>
      <c r="L7317" s="42"/>
      <c r="M7317" s="43"/>
    </row>
    <row r="7318" spans="1:13" ht="12.75" customHeight="1">
      <c r="A7318" s="42"/>
      <c r="B7318" s="50"/>
      <c r="C7318" s="39"/>
      <c r="D7318" s="38"/>
      <c r="E7318" s="40"/>
      <c r="F7318" s="41"/>
      <c r="G7318" s="41"/>
      <c r="H7318" s="41"/>
      <c r="I7318" s="41"/>
      <c r="J7318" s="41"/>
      <c r="K7318" s="41"/>
      <c r="L7318" s="42"/>
      <c r="M7318" s="43"/>
    </row>
    <row r="7319" spans="1:13" ht="12.75" customHeight="1">
      <c r="A7319" s="42"/>
      <c r="B7319" s="50"/>
      <c r="C7319" s="39"/>
      <c r="D7319" s="38"/>
      <c r="E7319" s="40"/>
      <c r="F7319" s="41"/>
      <c r="G7319" s="41"/>
      <c r="H7319" s="41"/>
      <c r="I7319" s="41"/>
      <c r="J7319" s="41"/>
      <c r="K7319" s="41"/>
      <c r="L7319" s="42"/>
      <c r="M7319" s="43"/>
    </row>
    <row r="7320" spans="1:13" ht="12.75" customHeight="1">
      <c r="A7320" s="42"/>
      <c r="B7320" s="50"/>
      <c r="C7320" s="39"/>
      <c r="D7320" s="38"/>
      <c r="E7320" s="40"/>
      <c r="F7320" s="41"/>
      <c r="G7320" s="41"/>
      <c r="H7320" s="41"/>
      <c r="I7320" s="41"/>
      <c r="J7320" s="41"/>
      <c r="K7320" s="41"/>
      <c r="L7320" s="42"/>
      <c r="M7320" s="43"/>
    </row>
    <row r="7321" spans="1:13" ht="12.75" customHeight="1">
      <c r="A7321" s="42"/>
      <c r="B7321" s="50"/>
      <c r="C7321" s="39"/>
      <c r="D7321" s="38"/>
      <c r="E7321" s="40"/>
      <c r="F7321" s="41"/>
      <c r="G7321" s="41"/>
      <c r="H7321" s="41"/>
      <c r="I7321" s="41"/>
      <c r="J7321" s="41"/>
      <c r="K7321" s="41"/>
      <c r="L7321" s="42"/>
      <c r="M7321" s="43"/>
    </row>
    <row r="7322" spans="1:13" ht="12.75" customHeight="1">
      <c r="A7322" s="42"/>
      <c r="B7322" s="50"/>
      <c r="C7322" s="39"/>
      <c r="D7322" s="38"/>
      <c r="E7322" s="40"/>
      <c r="F7322" s="41"/>
      <c r="G7322" s="41"/>
      <c r="H7322" s="41"/>
      <c r="I7322" s="41"/>
      <c r="J7322" s="41"/>
      <c r="K7322" s="41"/>
      <c r="L7322" s="42"/>
      <c r="M7322" s="43"/>
    </row>
    <row r="7323" spans="1:13" ht="12.75" customHeight="1">
      <c r="A7323" s="42"/>
      <c r="B7323" s="50"/>
      <c r="C7323" s="39"/>
      <c r="D7323" s="38"/>
      <c r="E7323" s="40"/>
      <c r="F7323" s="41"/>
      <c r="G7323" s="41"/>
      <c r="H7323" s="41"/>
      <c r="I7323" s="41"/>
      <c r="J7323" s="41"/>
      <c r="K7323" s="41"/>
      <c r="L7323" s="42"/>
      <c r="M7323" s="43"/>
    </row>
    <row r="7324" spans="1:13" ht="12.75" customHeight="1">
      <c r="A7324" s="42"/>
      <c r="B7324" s="50"/>
      <c r="C7324" s="39"/>
      <c r="D7324" s="38"/>
      <c r="E7324" s="40"/>
      <c r="F7324" s="41"/>
      <c r="G7324" s="41"/>
      <c r="H7324" s="41"/>
      <c r="I7324" s="41"/>
      <c r="J7324" s="41"/>
      <c r="K7324" s="41"/>
      <c r="L7324" s="42"/>
      <c r="M7324" s="43"/>
    </row>
    <row r="7325" spans="1:13" ht="12.75" customHeight="1">
      <c r="A7325" s="42"/>
      <c r="B7325" s="50"/>
      <c r="C7325" s="39"/>
      <c r="D7325" s="38"/>
      <c r="E7325" s="40"/>
      <c r="F7325" s="41"/>
      <c r="G7325" s="41"/>
      <c r="H7325" s="41"/>
      <c r="I7325" s="41"/>
      <c r="J7325" s="41"/>
      <c r="K7325" s="41"/>
      <c r="L7325" s="42"/>
      <c r="M7325" s="43"/>
    </row>
    <row r="7326" spans="1:13" ht="12.75" customHeight="1">
      <c r="A7326" s="42"/>
      <c r="B7326" s="50"/>
      <c r="C7326" s="39"/>
      <c r="D7326" s="38"/>
      <c r="E7326" s="40"/>
      <c r="F7326" s="41"/>
      <c r="G7326" s="41"/>
      <c r="H7326" s="41"/>
      <c r="I7326" s="41"/>
      <c r="J7326" s="41"/>
      <c r="K7326" s="41"/>
      <c r="L7326" s="42"/>
      <c r="M7326" s="43"/>
    </row>
    <row r="7327" spans="1:13" ht="12.75" customHeight="1">
      <c r="A7327" s="42"/>
      <c r="B7327" s="50"/>
      <c r="C7327" s="39"/>
      <c r="D7327" s="38"/>
      <c r="E7327" s="40"/>
      <c r="F7327" s="41"/>
      <c r="G7327" s="41"/>
      <c r="H7327" s="41"/>
      <c r="I7327" s="41"/>
      <c r="J7327" s="41"/>
      <c r="K7327" s="41"/>
      <c r="L7327" s="42"/>
      <c r="M7327" s="43"/>
    </row>
    <row r="7328" spans="1:13" ht="12.75" customHeight="1">
      <c r="A7328" s="42"/>
      <c r="B7328" s="50"/>
      <c r="C7328" s="39"/>
      <c r="D7328" s="38"/>
      <c r="E7328" s="40"/>
      <c r="F7328" s="41"/>
      <c r="G7328" s="41"/>
      <c r="H7328" s="41"/>
      <c r="I7328" s="41"/>
      <c r="J7328" s="41"/>
      <c r="K7328" s="41"/>
      <c r="L7328" s="42"/>
      <c r="M7328" s="43"/>
    </row>
    <row r="7329" spans="1:13" ht="12.75" customHeight="1">
      <c r="A7329" s="42"/>
      <c r="B7329" s="50"/>
      <c r="C7329" s="39"/>
      <c r="D7329" s="38"/>
      <c r="E7329" s="40"/>
      <c r="F7329" s="41"/>
      <c r="G7329" s="41"/>
      <c r="H7329" s="41"/>
      <c r="I7329" s="41"/>
      <c r="J7329" s="41"/>
      <c r="K7329" s="41"/>
      <c r="L7329" s="42"/>
      <c r="M7329" s="43"/>
    </row>
    <row r="7330" spans="1:13" ht="12.75" customHeight="1">
      <c r="A7330" s="42"/>
      <c r="B7330" s="50"/>
      <c r="C7330" s="39"/>
      <c r="D7330" s="38"/>
      <c r="E7330" s="40"/>
      <c r="F7330" s="41"/>
      <c r="G7330" s="41"/>
      <c r="H7330" s="41"/>
      <c r="I7330" s="41"/>
      <c r="J7330" s="41"/>
      <c r="K7330" s="41"/>
      <c r="L7330" s="42"/>
      <c r="M7330" s="43"/>
    </row>
    <row r="7331" spans="1:13" ht="12.75" customHeight="1">
      <c r="A7331" s="42"/>
      <c r="B7331" s="50"/>
      <c r="C7331" s="39"/>
      <c r="D7331" s="38"/>
      <c r="E7331" s="40"/>
      <c r="F7331" s="41"/>
      <c r="G7331" s="41"/>
      <c r="H7331" s="41"/>
      <c r="I7331" s="41"/>
      <c r="J7331" s="41"/>
      <c r="K7331" s="41"/>
      <c r="L7331" s="42"/>
      <c r="M7331" s="43"/>
    </row>
    <row r="7332" spans="1:13" ht="12.75" customHeight="1">
      <c r="A7332" s="42"/>
      <c r="B7332" s="50"/>
      <c r="C7332" s="39"/>
      <c r="D7332" s="38"/>
      <c r="E7332" s="40"/>
      <c r="F7332" s="41"/>
      <c r="G7332" s="41"/>
      <c r="H7332" s="41"/>
      <c r="I7332" s="41"/>
      <c r="J7332" s="41"/>
      <c r="K7332" s="41"/>
      <c r="L7332" s="42"/>
      <c r="M7332" s="43"/>
    </row>
    <row r="7333" spans="1:13" ht="12.75" customHeight="1">
      <c r="A7333" s="42"/>
      <c r="B7333" s="50"/>
      <c r="C7333" s="39"/>
      <c r="D7333" s="38"/>
      <c r="E7333" s="40"/>
      <c r="F7333" s="41"/>
      <c r="G7333" s="41"/>
      <c r="H7333" s="41"/>
      <c r="I7333" s="41"/>
      <c r="J7333" s="41"/>
      <c r="K7333" s="41"/>
      <c r="L7333" s="42"/>
      <c r="M7333" s="43"/>
    </row>
    <row r="7334" spans="1:13" ht="12.75" customHeight="1">
      <c r="A7334" s="42"/>
      <c r="B7334" s="50"/>
      <c r="C7334" s="39"/>
      <c r="D7334" s="38"/>
      <c r="E7334" s="40"/>
      <c r="F7334" s="41"/>
      <c r="G7334" s="41"/>
      <c r="H7334" s="41"/>
      <c r="I7334" s="41"/>
      <c r="J7334" s="41"/>
      <c r="K7334" s="41"/>
      <c r="L7334" s="42"/>
      <c r="M7334" s="43"/>
    </row>
    <row r="7335" spans="1:13" ht="12.75" customHeight="1">
      <c r="A7335" s="42"/>
      <c r="B7335" s="50"/>
      <c r="C7335" s="39"/>
      <c r="D7335" s="38"/>
      <c r="E7335" s="40"/>
      <c r="F7335" s="41"/>
      <c r="G7335" s="41"/>
      <c r="H7335" s="41"/>
      <c r="I7335" s="41"/>
      <c r="J7335" s="41"/>
      <c r="K7335" s="41"/>
      <c r="L7335" s="42"/>
      <c r="M7335" s="43"/>
    </row>
    <row r="7336" spans="1:13" ht="12.75" customHeight="1">
      <c r="A7336" s="42"/>
      <c r="B7336" s="50"/>
      <c r="C7336" s="39"/>
      <c r="D7336" s="38"/>
      <c r="E7336" s="40"/>
      <c r="F7336" s="41"/>
      <c r="G7336" s="41"/>
      <c r="H7336" s="41"/>
      <c r="I7336" s="41"/>
      <c r="J7336" s="41"/>
      <c r="K7336" s="41"/>
      <c r="L7336" s="42"/>
      <c r="M7336" s="43"/>
    </row>
    <row r="7337" spans="1:13" ht="12.75" customHeight="1">
      <c r="A7337" s="42"/>
      <c r="B7337" s="50"/>
      <c r="C7337" s="39"/>
      <c r="D7337" s="38"/>
      <c r="E7337" s="49"/>
      <c r="F7337" s="41"/>
      <c r="G7337" s="41"/>
      <c r="H7337" s="41"/>
      <c r="I7337" s="41"/>
      <c r="J7337" s="41"/>
      <c r="K7337" s="41"/>
      <c r="L7337" s="42"/>
      <c r="M7337" s="43"/>
    </row>
    <row r="7338" spans="1:13" ht="12.75" customHeight="1">
      <c r="A7338" s="42"/>
      <c r="B7338" s="50"/>
      <c r="C7338" s="39"/>
      <c r="D7338" s="38"/>
      <c r="E7338" s="40"/>
      <c r="F7338" s="41"/>
      <c r="G7338" s="41"/>
      <c r="H7338" s="41"/>
      <c r="I7338" s="41"/>
      <c r="J7338" s="41"/>
      <c r="K7338" s="41"/>
      <c r="L7338" s="42"/>
      <c r="M7338" s="43"/>
    </row>
    <row r="7339" spans="1:13" ht="12.75" customHeight="1">
      <c r="A7339" s="42"/>
      <c r="B7339" s="50"/>
      <c r="C7339" s="39"/>
      <c r="D7339" s="38"/>
      <c r="E7339" s="40"/>
      <c r="F7339" s="41"/>
      <c r="G7339" s="41"/>
      <c r="H7339" s="41"/>
      <c r="I7339" s="41"/>
      <c r="J7339" s="41"/>
      <c r="K7339" s="41"/>
      <c r="L7339" s="42"/>
      <c r="M7339" s="43"/>
    </row>
    <row r="7340" spans="1:13" ht="12.75" customHeight="1">
      <c r="A7340" s="42"/>
      <c r="B7340" s="50"/>
      <c r="C7340" s="39"/>
      <c r="D7340" s="38"/>
      <c r="E7340" s="40"/>
      <c r="F7340" s="41"/>
      <c r="G7340" s="41"/>
      <c r="H7340" s="41"/>
      <c r="I7340" s="41"/>
      <c r="J7340" s="41"/>
      <c r="K7340" s="41"/>
      <c r="L7340" s="42"/>
      <c r="M7340" s="43"/>
    </row>
    <row r="7341" spans="1:13" ht="12.75" customHeight="1">
      <c r="A7341" s="42"/>
      <c r="B7341" s="50"/>
      <c r="C7341" s="39"/>
      <c r="D7341" s="38"/>
      <c r="E7341" s="40"/>
      <c r="F7341" s="41"/>
      <c r="G7341" s="41"/>
      <c r="H7341" s="41"/>
      <c r="I7341" s="41"/>
      <c r="J7341" s="41"/>
      <c r="K7341" s="41"/>
      <c r="L7341" s="42"/>
      <c r="M7341" s="43"/>
    </row>
    <row r="7342" spans="1:13" ht="12.75" customHeight="1">
      <c r="A7342" s="42"/>
      <c r="B7342" s="50"/>
      <c r="C7342" s="39"/>
      <c r="D7342" s="38"/>
      <c r="E7342" s="40"/>
      <c r="F7342" s="41"/>
      <c r="G7342" s="41"/>
      <c r="H7342" s="41"/>
      <c r="I7342" s="41"/>
      <c r="J7342" s="41"/>
      <c r="K7342" s="41"/>
      <c r="L7342" s="42"/>
      <c r="M7342" s="43"/>
    </row>
    <row r="7343" spans="1:13" ht="12.75" customHeight="1">
      <c r="A7343" s="42"/>
      <c r="B7343" s="50"/>
      <c r="C7343" s="39"/>
      <c r="D7343" s="38"/>
      <c r="E7343" s="40"/>
      <c r="F7343" s="41"/>
      <c r="G7343" s="41"/>
      <c r="H7343" s="41"/>
      <c r="I7343" s="41"/>
      <c r="J7343" s="41"/>
      <c r="K7343" s="41"/>
      <c r="L7343" s="42"/>
      <c r="M7343" s="43"/>
    </row>
    <row r="7344" spans="1:13" ht="12.75" customHeight="1">
      <c r="A7344" s="42"/>
      <c r="B7344" s="50"/>
      <c r="C7344" s="39"/>
      <c r="D7344" s="38"/>
      <c r="E7344" s="40"/>
      <c r="F7344" s="41"/>
      <c r="G7344" s="41"/>
      <c r="H7344" s="41"/>
      <c r="I7344" s="41"/>
      <c r="J7344" s="41"/>
      <c r="K7344" s="41"/>
      <c r="L7344" s="42"/>
      <c r="M7344" s="43"/>
    </row>
    <row r="7345" spans="1:13" ht="12.75" customHeight="1">
      <c r="A7345" s="42"/>
      <c r="B7345" s="50"/>
      <c r="C7345" s="39"/>
      <c r="D7345" s="38"/>
      <c r="E7345" s="40"/>
      <c r="F7345" s="41"/>
      <c r="G7345" s="41"/>
      <c r="H7345" s="41"/>
      <c r="I7345" s="41"/>
      <c r="J7345" s="41"/>
      <c r="K7345" s="41"/>
      <c r="L7345" s="42"/>
      <c r="M7345" s="43"/>
    </row>
    <row r="7346" spans="1:13" ht="12.75" customHeight="1">
      <c r="A7346" s="42"/>
      <c r="B7346" s="50"/>
      <c r="C7346" s="39"/>
      <c r="D7346" s="38"/>
      <c r="E7346" s="40"/>
      <c r="F7346" s="41"/>
      <c r="G7346" s="41"/>
      <c r="H7346" s="41"/>
      <c r="I7346" s="41"/>
      <c r="J7346" s="41"/>
      <c r="K7346" s="41"/>
      <c r="L7346" s="42"/>
      <c r="M7346" s="43"/>
    </row>
    <row r="7347" spans="1:13" ht="12.75" customHeight="1">
      <c r="A7347" s="42"/>
      <c r="B7347" s="50"/>
      <c r="C7347" s="39"/>
      <c r="D7347" s="38"/>
      <c r="E7347" s="40"/>
      <c r="F7347" s="41"/>
      <c r="G7347" s="41"/>
      <c r="H7347" s="41"/>
      <c r="I7347" s="41"/>
      <c r="J7347" s="41"/>
      <c r="K7347" s="41"/>
      <c r="L7347" s="42"/>
      <c r="M7347" s="43"/>
    </row>
    <row r="7348" spans="1:13" ht="12.75" customHeight="1">
      <c r="A7348" s="42"/>
      <c r="B7348" s="50"/>
      <c r="C7348" s="39"/>
      <c r="D7348" s="38"/>
      <c r="E7348" s="40"/>
      <c r="F7348" s="41"/>
      <c r="G7348" s="41"/>
      <c r="H7348" s="41"/>
      <c r="I7348" s="41"/>
      <c r="J7348" s="41"/>
      <c r="K7348" s="41"/>
      <c r="L7348" s="42"/>
      <c r="M7348" s="43"/>
    </row>
    <row r="7349" spans="1:13" ht="12.75" customHeight="1">
      <c r="A7349" s="42"/>
      <c r="B7349" s="50"/>
      <c r="C7349" s="39"/>
      <c r="D7349" s="38"/>
      <c r="E7349" s="40"/>
      <c r="F7349" s="41"/>
      <c r="G7349" s="41"/>
      <c r="H7349" s="41"/>
      <c r="I7349" s="41"/>
      <c r="J7349" s="41"/>
      <c r="K7349" s="41"/>
      <c r="L7349" s="42"/>
      <c r="M7349" s="43"/>
    </row>
    <row r="7350" spans="1:13" ht="12.75" customHeight="1">
      <c r="A7350" s="42"/>
      <c r="B7350" s="50"/>
      <c r="C7350" s="39"/>
      <c r="D7350" s="38"/>
      <c r="E7350" s="40"/>
      <c r="F7350" s="41"/>
      <c r="G7350" s="41"/>
      <c r="H7350" s="41"/>
      <c r="I7350" s="41"/>
      <c r="J7350" s="41"/>
      <c r="K7350" s="41"/>
      <c r="L7350" s="42"/>
      <c r="M7350" s="43"/>
    </row>
    <row r="7351" spans="1:13" ht="12.75" customHeight="1">
      <c r="A7351" s="42"/>
      <c r="B7351" s="50"/>
      <c r="C7351" s="39"/>
      <c r="D7351" s="38"/>
      <c r="E7351" s="40"/>
      <c r="F7351" s="41"/>
      <c r="G7351" s="41"/>
      <c r="H7351" s="41"/>
      <c r="I7351" s="41"/>
      <c r="J7351" s="41"/>
      <c r="K7351" s="41"/>
      <c r="L7351" s="42"/>
      <c r="M7351" s="43"/>
    </row>
    <row r="7352" spans="1:13" ht="12.75" customHeight="1">
      <c r="A7352" s="42"/>
      <c r="B7352" s="50"/>
      <c r="C7352" s="39"/>
      <c r="D7352" s="38"/>
      <c r="E7352" s="40"/>
      <c r="F7352" s="41"/>
      <c r="G7352" s="41"/>
      <c r="H7352" s="41"/>
      <c r="I7352" s="41"/>
      <c r="J7352" s="41"/>
      <c r="K7352" s="41"/>
      <c r="L7352" s="42"/>
      <c r="M7352" s="43"/>
    </row>
    <row r="7353" spans="1:13" ht="12.75" customHeight="1">
      <c r="A7353" s="42"/>
      <c r="B7353" s="50"/>
      <c r="C7353" s="39"/>
      <c r="D7353" s="38"/>
      <c r="E7353" s="40"/>
      <c r="F7353" s="41"/>
      <c r="G7353" s="41"/>
      <c r="H7353" s="41"/>
      <c r="I7353" s="41"/>
      <c r="J7353" s="41"/>
      <c r="K7353" s="41"/>
      <c r="L7353" s="42"/>
      <c r="M7353" s="43"/>
    </row>
    <row r="7354" spans="1:13" ht="12.75" customHeight="1">
      <c r="A7354" s="42"/>
      <c r="B7354" s="50"/>
      <c r="C7354" s="39"/>
      <c r="D7354" s="38"/>
      <c r="E7354" s="40"/>
      <c r="F7354" s="41"/>
      <c r="G7354" s="41"/>
      <c r="H7354" s="41"/>
      <c r="I7354" s="41"/>
      <c r="J7354" s="41"/>
      <c r="K7354" s="41"/>
      <c r="L7354" s="42"/>
      <c r="M7354" s="43"/>
    </row>
    <row r="7355" spans="1:13" ht="12.75" customHeight="1">
      <c r="A7355" s="42"/>
      <c r="B7355" s="50"/>
      <c r="C7355" s="39"/>
      <c r="D7355" s="38"/>
      <c r="E7355" s="40"/>
      <c r="F7355" s="41"/>
      <c r="G7355" s="41"/>
      <c r="H7355" s="41"/>
      <c r="I7355" s="41"/>
      <c r="J7355" s="41"/>
      <c r="K7355" s="41"/>
      <c r="L7355" s="42"/>
      <c r="M7355" s="43"/>
    </row>
    <row r="7356" spans="1:13" ht="12.75" customHeight="1">
      <c r="A7356" s="42"/>
      <c r="B7356" s="50"/>
      <c r="C7356" s="39"/>
      <c r="D7356" s="38"/>
      <c r="E7356" s="40"/>
      <c r="F7356" s="41"/>
      <c r="G7356" s="41"/>
      <c r="H7356" s="41"/>
      <c r="I7356" s="41"/>
      <c r="J7356" s="41"/>
      <c r="K7356" s="41"/>
      <c r="L7356" s="42"/>
      <c r="M7356" s="43"/>
    </row>
    <row r="7357" spans="1:13" ht="12.75" customHeight="1">
      <c r="A7357" s="42"/>
      <c r="B7357" s="50"/>
      <c r="C7357" s="39"/>
      <c r="D7357" s="38"/>
      <c r="E7357" s="40"/>
      <c r="F7357" s="41"/>
      <c r="G7357" s="41"/>
      <c r="H7357" s="41"/>
      <c r="I7357" s="41"/>
      <c r="J7357" s="41"/>
      <c r="K7357" s="41"/>
      <c r="L7357" s="42"/>
      <c r="M7357" s="43"/>
    </row>
    <row r="7358" spans="1:13" ht="12.75" customHeight="1">
      <c r="A7358" s="42"/>
      <c r="B7358" s="50"/>
      <c r="C7358" s="39"/>
      <c r="D7358" s="38"/>
      <c r="E7358" s="49"/>
      <c r="F7358" s="41"/>
      <c r="G7358" s="41"/>
      <c r="H7358" s="41"/>
      <c r="I7358" s="41"/>
      <c r="J7358" s="41"/>
      <c r="K7358" s="41"/>
      <c r="L7358" s="42"/>
      <c r="M7358" s="43"/>
    </row>
    <row r="7359" spans="1:13" ht="12.75" customHeight="1">
      <c r="A7359" s="42"/>
      <c r="B7359" s="50"/>
      <c r="C7359" s="39"/>
      <c r="D7359" s="38"/>
      <c r="E7359" s="40"/>
      <c r="F7359" s="41"/>
      <c r="G7359" s="41"/>
      <c r="H7359" s="41"/>
      <c r="I7359" s="41"/>
      <c r="J7359" s="41"/>
      <c r="K7359" s="41"/>
      <c r="L7359" s="42"/>
      <c r="M7359" s="43"/>
    </row>
    <row r="7360" spans="1:13" ht="12.75" customHeight="1">
      <c r="A7360" s="42"/>
      <c r="B7360" s="50"/>
      <c r="C7360" s="39"/>
      <c r="D7360" s="38"/>
      <c r="E7360" s="40"/>
      <c r="F7360" s="41"/>
      <c r="G7360" s="41"/>
      <c r="H7360" s="41"/>
      <c r="I7360" s="41"/>
      <c r="J7360" s="41"/>
      <c r="K7360" s="41"/>
      <c r="L7360" s="42"/>
      <c r="M7360" s="43"/>
    </row>
    <row r="7361" spans="1:13" ht="12.75" customHeight="1">
      <c r="A7361" s="42"/>
      <c r="B7361" s="50"/>
      <c r="C7361" s="39"/>
      <c r="D7361" s="38"/>
      <c r="E7361" s="40"/>
      <c r="F7361" s="41"/>
      <c r="G7361" s="41"/>
      <c r="H7361" s="41"/>
      <c r="I7361" s="41"/>
      <c r="J7361" s="41"/>
      <c r="K7361" s="41"/>
      <c r="L7361" s="42"/>
      <c r="M7361" s="43"/>
    </row>
    <row r="7362" spans="1:13" ht="12.75" customHeight="1">
      <c r="A7362" s="42"/>
      <c r="B7362" s="50"/>
      <c r="C7362" s="39"/>
      <c r="D7362" s="38"/>
      <c r="E7362" s="40"/>
      <c r="F7362" s="41"/>
      <c r="G7362" s="41"/>
      <c r="H7362" s="41"/>
      <c r="I7362" s="41"/>
      <c r="J7362" s="41"/>
      <c r="K7362" s="41"/>
      <c r="L7362" s="42"/>
      <c r="M7362" s="43"/>
    </row>
    <row r="7363" spans="1:13" ht="12.75" customHeight="1">
      <c r="A7363" s="42"/>
      <c r="B7363" s="50"/>
      <c r="C7363" s="39"/>
      <c r="D7363" s="38"/>
      <c r="E7363" s="40"/>
      <c r="F7363" s="41"/>
      <c r="G7363" s="41"/>
      <c r="H7363" s="41"/>
      <c r="I7363" s="41"/>
      <c r="J7363" s="41"/>
      <c r="K7363" s="41"/>
      <c r="L7363" s="42"/>
      <c r="M7363" s="43"/>
    </row>
    <row r="7364" spans="1:13" ht="12.75" customHeight="1">
      <c r="A7364" s="42"/>
      <c r="B7364" s="50"/>
      <c r="C7364" s="39"/>
      <c r="D7364" s="38"/>
      <c r="E7364" s="40"/>
      <c r="F7364" s="41"/>
      <c r="G7364" s="41"/>
      <c r="H7364" s="41"/>
      <c r="I7364" s="41"/>
      <c r="J7364" s="41"/>
      <c r="K7364" s="41"/>
      <c r="L7364" s="42"/>
      <c r="M7364" s="43"/>
    </row>
    <row r="7365" spans="1:13" ht="12.75" customHeight="1">
      <c r="A7365" s="42"/>
      <c r="B7365" s="50"/>
      <c r="C7365" s="39"/>
      <c r="D7365" s="38"/>
      <c r="E7365" s="40"/>
      <c r="F7365" s="41"/>
      <c r="G7365" s="41"/>
      <c r="H7365" s="41"/>
      <c r="I7365" s="41"/>
      <c r="J7365" s="41"/>
      <c r="K7365" s="41"/>
      <c r="L7365" s="42"/>
      <c r="M7365" s="43"/>
    </row>
    <row r="7366" spans="1:13" ht="12.75" customHeight="1">
      <c r="A7366" s="42"/>
      <c r="B7366" s="50"/>
      <c r="C7366" s="39"/>
      <c r="D7366" s="38"/>
      <c r="E7366" s="40"/>
      <c r="F7366" s="41"/>
      <c r="G7366" s="41"/>
      <c r="H7366" s="41"/>
      <c r="I7366" s="41"/>
      <c r="J7366" s="41"/>
      <c r="K7366" s="41"/>
      <c r="L7366" s="42"/>
      <c r="M7366" s="43"/>
    </row>
    <row r="7367" spans="1:13" ht="12.75" customHeight="1">
      <c r="A7367" s="42"/>
      <c r="B7367" s="50"/>
      <c r="C7367" s="39"/>
      <c r="D7367" s="38"/>
      <c r="E7367" s="40"/>
      <c r="F7367" s="41"/>
      <c r="G7367" s="41"/>
      <c r="H7367" s="41"/>
      <c r="I7367" s="41"/>
      <c r="J7367" s="41"/>
      <c r="K7367" s="41"/>
      <c r="L7367" s="42"/>
      <c r="M7367" s="43"/>
    </row>
    <row r="7368" spans="1:13" ht="12.75" customHeight="1">
      <c r="A7368" s="42"/>
      <c r="B7368" s="50"/>
      <c r="C7368" s="39"/>
      <c r="D7368" s="38"/>
      <c r="E7368" s="40"/>
      <c r="F7368" s="41"/>
      <c r="G7368" s="41"/>
      <c r="H7368" s="41"/>
      <c r="I7368" s="41"/>
      <c r="J7368" s="41"/>
      <c r="K7368" s="41"/>
      <c r="L7368" s="42"/>
      <c r="M7368" s="43"/>
    </row>
    <row r="7369" spans="1:13" ht="12.75" customHeight="1">
      <c r="A7369" s="42"/>
      <c r="B7369" s="50"/>
      <c r="C7369" s="39"/>
      <c r="D7369" s="38"/>
      <c r="E7369" s="40"/>
      <c r="F7369" s="41"/>
      <c r="G7369" s="41"/>
      <c r="H7369" s="41"/>
      <c r="I7369" s="41"/>
      <c r="J7369" s="41"/>
      <c r="K7369" s="41"/>
      <c r="L7369" s="42"/>
      <c r="M7369" s="43"/>
    </row>
    <row r="7370" spans="1:13" ht="12.75" customHeight="1">
      <c r="A7370" s="42"/>
      <c r="B7370" s="50"/>
      <c r="C7370" s="39"/>
      <c r="D7370" s="38"/>
      <c r="E7370" s="40"/>
      <c r="F7370" s="41"/>
      <c r="G7370" s="41"/>
      <c r="H7370" s="41"/>
      <c r="I7370" s="41"/>
      <c r="J7370" s="41"/>
      <c r="K7370" s="41"/>
      <c r="L7370" s="42"/>
      <c r="M7370" s="43"/>
    </row>
    <row r="7371" spans="1:13" ht="12.75" customHeight="1">
      <c r="A7371" s="42"/>
      <c r="B7371" s="50"/>
      <c r="C7371" s="39"/>
      <c r="D7371" s="38"/>
      <c r="E7371" s="40"/>
      <c r="F7371" s="41"/>
      <c r="G7371" s="41"/>
      <c r="H7371" s="41"/>
      <c r="I7371" s="41"/>
      <c r="J7371" s="41"/>
      <c r="K7371" s="41"/>
      <c r="L7371" s="42"/>
      <c r="M7371" s="43"/>
    </row>
    <row r="7372" spans="1:13" ht="12.75" customHeight="1">
      <c r="A7372" s="42"/>
      <c r="B7372" s="50"/>
      <c r="C7372" s="39"/>
      <c r="D7372" s="38"/>
      <c r="E7372" s="40"/>
      <c r="F7372" s="41"/>
      <c r="G7372" s="41"/>
      <c r="H7372" s="41"/>
      <c r="I7372" s="41"/>
      <c r="J7372" s="41"/>
      <c r="K7372" s="41"/>
      <c r="L7372" s="42"/>
      <c r="M7372" s="43"/>
    </row>
    <row r="7373" spans="1:13" ht="12.75" customHeight="1">
      <c r="A7373" s="42"/>
      <c r="B7373" s="50"/>
      <c r="C7373" s="39"/>
      <c r="D7373" s="38"/>
      <c r="E7373" s="40"/>
      <c r="F7373" s="41"/>
      <c r="G7373" s="41"/>
      <c r="H7373" s="41"/>
      <c r="I7373" s="41"/>
      <c r="J7373" s="41"/>
      <c r="K7373" s="41"/>
      <c r="L7373" s="42"/>
      <c r="M7373" s="43"/>
    </row>
    <row r="7374" spans="1:13" ht="12.75" customHeight="1">
      <c r="A7374" s="42"/>
      <c r="B7374" s="50"/>
      <c r="C7374" s="39"/>
      <c r="D7374" s="38"/>
      <c r="E7374" s="40"/>
      <c r="F7374" s="41"/>
      <c r="G7374" s="41"/>
      <c r="H7374" s="41"/>
      <c r="I7374" s="41"/>
      <c r="J7374" s="41"/>
      <c r="K7374" s="41"/>
      <c r="L7374" s="42"/>
      <c r="M7374" s="43"/>
    </row>
    <row r="7375" spans="1:13" ht="12.75" customHeight="1">
      <c r="A7375" s="42"/>
      <c r="B7375" s="50"/>
      <c r="C7375" s="39"/>
      <c r="D7375" s="38"/>
      <c r="E7375" s="40"/>
      <c r="F7375" s="41"/>
      <c r="G7375" s="41"/>
      <c r="H7375" s="41"/>
      <c r="I7375" s="41"/>
      <c r="J7375" s="41"/>
      <c r="K7375" s="41"/>
      <c r="L7375" s="42"/>
      <c r="M7375" s="43"/>
    </row>
    <row r="7376" spans="1:13" ht="12.75" customHeight="1">
      <c r="A7376" s="42"/>
      <c r="B7376" s="50"/>
      <c r="C7376" s="39"/>
      <c r="D7376" s="38"/>
      <c r="E7376" s="40"/>
      <c r="F7376" s="41"/>
      <c r="G7376" s="41"/>
      <c r="H7376" s="41"/>
      <c r="I7376" s="41"/>
      <c r="J7376" s="41"/>
      <c r="K7376" s="41"/>
      <c r="L7376" s="42"/>
      <c r="M7376" s="43"/>
    </row>
    <row r="7377" spans="1:13" ht="12.75" customHeight="1">
      <c r="A7377" s="42"/>
      <c r="B7377" s="50"/>
      <c r="C7377" s="39"/>
      <c r="D7377" s="38"/>
      <c r="E7377" s="40"/>
      <c r="F7377" s="41"/>
      <c r="G7377" s="41"/>
      <c r="H7377" s="41"/>
      <c r="I7377" s="41"/>
      <c r="J7377" s="41"/>
      <c r="K7377" s="41"/>
      <c r="L7377" s="42"/>
      <c r="M7377" s="43"/>
    </row>
    <row r="7378" spans="1:13" ht="12.75" customHeight="1">
      <c r="A7378" s="42"/>
      <c r="B7378" s="50"/>
      <c r="C7378" s="39"/>
      <c r="D7378" s="38"/>
      <c r="E7378" s="40"/>
      <c r="F7378" s="41"/>
      <c r="G7378" s="41"/>
      <c r="H7378" s="41"/>
      <c r="I7378" s="41"/>
      <c r="J7378" s="41"/>
      <c r="K7378" s="41"/>
      <c r="L7378" s="42"/>
      <c r="M7378" s="43"/>
    </row>
    <row r="7379" spans="1:13" ht="12.75" customHeight="1">
      <c r="A7379" s="42"/>
      <c r="B7379" s="50"/>
      <c r="C7379" s="39"/>
      <c r="D7379" s="38"/>
      <c r="E7379" s="49"/>
      <c r="F7379" s="41"/>
      <c r="G7379" s="41"/>
      <c r="H7379" s="41"/>
      <c r="I7379" s="41"/>
      <c r="J7379" s="41"/>
      <c r="K7379" s="41"/>
      <c r="L7379" s="42"/>
      <c r="M7379" s="43"/>
    </row>
    <row r="7380" spans="1:13" ht="12.75" customHeight="1">
      <c r="A7380" s="42"/>
      <c r="B7380" s="50"/>
      <c r="C7380" s="39"/>
      <c r="D7380" s="38"/>
      <c r="E7380" s="40"/>
      <c r="F7380" s="41"/>
      <c r="G7380" s="41"/>
      <c r="H7380" s="41"/>
      <c r="I7380" s="41"/>
      <c r="J7380" s="41"/>
      <c r="K7380" s="41"/>
      <c r="L7380" s="42"/>
      <c r="M7380" s="43"/>
    </row>
    <row r="7381" spans="1:13" ht="12.75" customHeight="1">
      <c r="A7381" s="42"/>
      <c r="B7381" s="50"/>
      <c r="C7381" s="39"/>
      <c r="D7381" s="38"/>
      <c r="E7381" s="40"/>
      <c r="F7381" s="41"/>
      <c r="G7381" s="41"/>
      <c r="H7381" s="41"/>
      <c r="I7381" s="41"/>
      <c r="J7381" s="41"/>
      <c r="K7381" s="41"/>
      <c r="L7381" s="42"/>
      <c r="M7381" s="43"/>
    </row>
    <row r="7382" spans="1:13" ht="12.75" customHeight="1">
      <c r="A7382" s="42"/>
      <c r="B7382" s="50"/>
      <c r="C7382" s="39"/>
      <c r="D7382" s="38"/>
      <c r="E7382" s="40"/>
      <c r="F7382" s="41"/>
      <c r="G7382" s="41"/>
      <c r="H7382" s="41"/>
      <c r="I7382" s="41"/>
      <c r="J7382" s="41"/>
      <c r="K7382" s="41"/>
      <c r="L7382" s="42"/>
      <c r="M7382" s="43"/>
    </row>
    <row r="7383" spans="1:13" ht="12.75" customHeight="1">
      <c r="A7383" s="42"/>
      <c r="B7383" s="50"/>
      <c r="C7383" s="39"/>
      <c r="D7383" s="38"/>
      <c r="E7383" s="40"/>
      <c r="F7383" s="41"/>
      <c r="G7383" s="41"/>
      <c r="H7383" s="41"/>
      <c r="I7383" s="41"/>
      <c r="J7383" s="41"/>
      <c r="K7383" s="41"/>
      <c r="L7383" s="42"/>
      <c r="M7383" s="43"/>
    </row>
    <row r="7384" spans="1:13" ht="12.75" customHeight="1">
      <c r="A7384" s="42"/>
      <c r="B7384" s="50"/>
      <c r="C7384" s="39"/>
      <c r="D7384" s="38"/>
      <c r="E7384" s="40"/>
      <c r="F7384" s="41"/>
      <c r="G7384" s="41"/>
      <c r="H7384" s="41"/>
      <c r="I7384" s="41"/>
      <c r="J7384" s="41"/>
      <c r="K7384" s="41"/>
      <c r="L7384" s="42"/>
      <c r="M7384" s="43"/>
    </row>
    <row r="7385" spans="1:13" ht="12.75" customHeight="1">
      <c r="A7385" s="42"/>
      <c r="B7385" s="50"/>
      <c r="C7385" s="39"/>
      <c r="D7385" s="38"/>
      <c r="E7385" s="40"/>
      <c r="F7385" s="41"/>
      <c r="G7385" s="41"/>
      <c r="H7385" s="41"/>
      <c r="I7385" s="41"/>
      <c r="J7385" s="41"/>
      <c r="K7385" s="41"/>
      <c r="L7385" s="42"/>
      <c r="M7385" s="43"/>
    </row>
    <row r="7386" spans="1:13" ht="12.75" customHeight="1">
      <c r="A7386" s="42"/>
      <c r="B7386" s="50"/>
      <c r="C7386" s="39"/>
      <c r="D7386" s="38"/>
      <c r="E7386" s="40"/>
      <c r="F7386" s="41"/>
      <c r="G7386" s="41"/>
      <c r="H7386" s="41"/>
      <c r="I7386" s="41"/>
      <c r="J7386" s="41"/>
      <c r="K7386" s="41"/>
      <c r="L7386" s="42"/>
      <c r="M7386" s="43"/>
    </row>
    <row r="7387" spans="1:13" ht="12.75" customHeight="1">
      <c r="A7387" s="42"/>
      <c r="B7387" s="50"/>
      <c r="C7387" s="39"/>
      <c r="D7387" s="38"/>
      <c r="E7387" s="40"/>
      <c r="F7387" s="41"/>
      <c r="G7387" s="41"/>
      <c r="H7387" s="41"/>
      <c r="I7387" s="41"/>
      <c r="J7387" s="41"/>
      <c r="K7387" s="41"/>
      <c r="L7387" s="42"/>
      <c r="M7387" s="43"/>
    </row>
    <row r="7388" spans="1:13" ht="12.75" customHeight="1">
      <c r="A7388" s="42"/>
      <c r="B7388" s="50"/>
      <c r="C7388" s="39"/>
      <c r="D7388" s="38"/>
      <c r="E7388" s="40"/>
      <c r="F7388" s="41"/>
      <c r="G7388" s="41"/>
      <c r="H7388" s="41"/>
      <c r="I7388" s="41"/>
      <c r="J7388" s="41"/>
      <c r="K7388" s="41"/>
      <c r="L7388" s="42"/>
      <c r="M7388" s="43"/>
    </row>
    <row r="7389" spans="1:13" ht="12.75" customHeight="1">
      <c r="A7389" s="42"/>
      <c r="B7389" s="50"/>
      <c r="C7389" s="39"/>
      <c r="D7389" s="38"/>
      <c r="E7389" s="40"/>
      <c r="F7389" s="41"/>
      <c r="G7389" s="41"/>
      <c r="H7389" s="41"/>
      <c r="I7389" s="41"/>
      <c r="J7389" s="41"/>
      <c r="K7389" s="41"/>
      <c r="L7389" s="42"/>
      <c r="M7389" s="43"/>
    </row>
    <row r="7390" spans="1:13" ht="12.75" customHeight="1">
      <c r="A7390" s="42"/>
      <c r="B7390" s="50"/>
      <c r="C7390" s="39"/>
      <c r="D7390" s="38"/>
      <c r="E7390" s="40"/>
      <c r="F7390" s="41"/>
      <c r="G7390" s="41"/>
      <c r="H7390" s="41"/>
      <c r="I7390" s="41"/>
      <c r="J7390" s="41"/>
      <c r="K7390" s="41"/>
      <c r="L7390" s="42"/>
      <c r="M7390" s="43"/>
    </row>
    <row r="7391" spans="1:13" ht="12.75" customHeight="1">
      <c r="A7391" s="42"/>
      <c r="B7391" s="50"/>
      <c r="C7391" s="39"/>
      <c r="D7391" s="38"/>
      <c r="E7391" s="40"/>
      <c r="F7391" s="41"/>
      <c r="G7391" s="41"/>
      <c r="H7391" s="41"/>
      <c r="I7391" s="41"/>
      <c r="J7391" s="41"/>
      <c r="K7391" s="41"/>
      <c r="L7391" s="42"/>
      <c r="M7391" s="43"/>
    </row>
    <row r="7392" spans="1:13" ht="12.75" customHeight="1">
      <c r="A7392" s="42"/>
      <c r="B7392" s="50"/>
      <c r="C7392" s="39"/>
      <c r="D7392" s="38"/>
      <c r="E7392" s="40"/>
      <c r="F7392" s="41"/>
      <c r="G7392" s="41"/>
      <c r="H7392" s="41"/>
      <c r="I7392" s="41"/>
      <c r="J7392" s="41"/>
      <c r="K7392" s="41"/>
      <c r="L7392" s="42"/>
      <c r="M7392" s="43"/>
    </row>
    <row r="7393" spans="1:13" ht="12.75" customHeight="1">
      <c r="A7393" s="42"/>
      <c r="B7393" s="50"/>
      <c r="C7393" s="39"/>
      <c r="D7393" s="38"/>
      <c r="E7393" s="40"/>
      <c r="F7393" s="41"/>
      <c r="G7393" s="41"/>
      <c r="H7393" s="41"/>
      <c r="I7393" s="41"/>
      <c r="J7393" s="41"/>
      <c r="K7393" s="41"/>
      <c r="L7393" s="42"/>
      <c r="M7393" s="43"/>
    </row>
    <row r="7394" spans="1:13" ht="12.75" customHeight="1">
      <c r="A7394" s="42"/>
      <c r="B7394" s="50"/>
      <c r="C7394" s="39"/>
      <c r="D7394" s="38"/>
      <c r="E7394" s="40"/>
      <c r="F7394" s="41"/>
      <c r="G7394" s="41"/>
      <c r="H7394" s="41"/>
      <c r="I7394" s="41"/>
      <c r="J7394" s="41"/>
      <c r="K7394" s="41"/>
      <c r="L7394" s="42"/>
      <c r="M7394" s="43"/>
    </row>
    <row r="7395" spans="1:13" ht="12.75" customHeight="1">
      <c r="A7395" s="42"/>
      <c r="B7395" s="50"/>
      <c r="C7395" s="39"/>
      <c r="D7395" s="38"/>
      <c r="E7395" s="40"/>
      <c r="F7395" s="41"/>
      <c r="G7395" s="41"/>
      <c r="H7395" s="41"/>
      <c r="I7395" s="41"/>
      <c r="J7395" s="41"/>
      <c r="K7395" s="41"/>
      <c r="L7395" s="42"/>
      <c r="M7395" s="43"/>
    </row>
    <row r="7396" spans="1:13" ht="12.75" customHeight="1">
      <c r="A7396" s="42"/>
      <c r="B7396" s="50"/>
      <c r="C7396" s="39"/>
      <c r="D7396" s="38"/>
      <c r="E7396" s="40"/>
      <c r="F7396" s="41"/>
      <c r="G7396" s="41"/>
      <c r="H7396" s="41"/>
      <c r="I7396" s="41"/>
      <c r="J7396" s="41"/>
      <c r="K7396" s="41"/>
      <c r="L7396" s="42"/>
      <c r="M7396" s="43"/>
    </row>
    <row r="7397" spans="1:13" ht="12.75" customHeight="1">
      <c r="A7397" s="42"/>
      <c r="B7397" s="50"/>
      <c r="C7397" s="39"/>
      <c r="D7397" s="38"/>
      <c r="E7397" s="40"/>
      <c r="F7397" s="41"/>
      <c r="G7397" s="41"/>
      <c r="H7397" s="41"/>
      <c r="I7397" s="41"/>
      <c r="J7397" s="41"/>
      <c r="K7397" s="41"/>
      <c r="L7397" s="42"/>
      <c r="M7397" s="43"/>
    </row>
    <row r="7398" spans="1:13" ht="12.75" customHeight="1">
      <c r="A7398" s="42"/>
      <c r="B7398" s="50"/>
      <c r="C7398" s="39"/>
      <c r="D7398" s="38"/>
      <c r="E7398" s="40"/>
      <c r="F7398" s="41"/>
      <c r="G7398" s="41"/>
      <c r="H7398" s="41"/>
      <c r="I7398" s="41"/>
      <c r="J7398" s="41"/>
      <c r="K7398" s="41"/>
      <c r="L7398" s="42"/>
      <c r="M7398" s="43"/>
    </row>
    <row r="7399" spans="1:13" ht="12.75" customHeight="1">
      <c r="A7399" s="42"/>
      <c r="B7399" s="50"/>
      <c r="C7399" s="39"/>
      <c r="D7399" s="38"/>
      <c r="E7399" s="40"/>
      <c r="F7399" s="41"/>
      <c r="G7399" s="41"/>
      <c r="H7399" s="41"/>
      <c r="I7399" s="41"/>
      <c r="J7399" s="41"/>
      <c r="K7399" s="41"/>
      <c r="L7399" s="42"/>
      <c r="M7399" s="43"/>
    </row>
    <row r="7400" spans="1:13" ht="12.75" customHeight="1">
      <c r="A7400" s="42"/>
      <c r="B7400" s="50"/>
      <c r="C7400" s="39"/>
      <c r="D7400" s="38"/>
      <c r="E7400" s="49"/>
      <c r="F7400" s="41"/>
      <c r="G7400" s="41"/>
      <c r="H7400" s="41"/>
      <c r="I7400" s="41"/>
      <c r="J7400" s="41"/>
      <c r="K7400" s="41"/>
      <c r="L7400" s="42"/>
      <c r="M7400" s="43"/>
    </row>
    <row r="7401" spans="1:13" ht="12.75" customHeight="1">
      <c r="A7401" s="42"/>
      <c r="B7401" s="50"/>
      <c r="C7401" s="39"/>
      <c r="D7401" s="38"/>
      <c r="E7401" s="40"/>
      <c r="F7401" s="41"/>
      <c r="G7401" s="41"/>
      <c r="H7401" s="41"/>
      <c r="I7401" s="41"/>
      <c r="J7401" s="41"/>
      <c r="K7401" s="41"/>
      <c r="L7401" s="42"/>
      <c r="M7401" s="43"/>
    </row>
    <row r="7402" spans="1:13" ht="12.75" customHeight="1">
      <c r="A7402" s="42"/>
      <c r="B7402" s="50"/>
      <c r="C7402" s="39"/>
      <c r="D7402" s="38"/>
      <c r="E7402" s="40"/>
      <c r="F7402" s="41"/>
      <c r="G7402" s="41"/>
      <c r="H7402" s="41"/>
      <c r="I7402" s="41"/>
      <c r="J7402" s="41"/>
      <c r="K7402" s="41"/>
      <c r="L7402" s="42"/>
      <c r="M7402" s="43"/>
    </row>
    <row r="7403" spans="1:13" ht="12.75" customHeight="1">
      <c r="A7403" s="42"/>
      <c r="B7403" s="50"/>
      <c r="C7403" s="39"/>
      <c r="D7403" s="38"/>
      <c r="E7403" s="40"/>
      <c r="F7403" s="41"/>
      <c r="G7403" s="41"/>
      <c r="H7403" s="41"/>
      <c r="I7403" s="41"/>
      <c r="J7403" s="41"/>
      <c r="K7403" s="41"/>
      <c r="L7403" s="42"/>
      <c r="M7403" s="43"/>
    </row>
    <row r="7404" spans="1:13" ht="12.75" customHeight="1">
      <c r="A7404" s="42"/>
      <c r="B7404" s="50"/>
      <c r="C7404" s="39"/>
      <c r="D7404" s="38"/>
      <c r="E7404" s="40"/>
      <c r="F7404" s="41"/>
      <c r="G7404" s="41"/>
      <c r="H7404" s="41"/>
      <c r="I7404" s="41"/>
      <c r="J7404" s="41"/>
      <c r="K7404" s="41"/>
      <c r="L7404" s="42"/>
      <c r="M7404" s="43"/>
    </row>
    <row r="7405" spans="1:13" ht="12.75" customHeight="1">
      <c r="A7405" s="42"/>
      <c r="B7405" s="50"/>
      <c r="C7405" s="39"/>
      <c r="D7405" s="38"/>
      <c r="E7405" s="40"/>
      <c r="F7405" s="41"/>
      <c r="G7405" s="41"/>
      <c r="H7405" s="41"/>
      <c r="I7405" s="41"/>
      <c r="J7405" s="41"/>
      <c r="K7405" s="41"/>
      <c r="L7405" s="42"/>
      <c r="M7405" s="43"/>
    </row>
    <row r="7406" spans="1:13" ht="12.75" customHeight="1">
      <c r="A7406" s="42"/>
      <c r="B7406" s="50"/>
      <c r="C7406" s="39"/>
      <c r="D7406" s="38"/>
      <c r="E7406" s="40"/>
      <c r="F7406" s="41"/>
      <c r="G7406" s="41"/>
      <c r="H7406" s="41"/>
      <c r="I7406" s="41"/>
      <c r="J7406" s="41"/>
      <c r="K7406" s="41"/>
      <c r="L7406" s="42"/>
      <c r="M7406" s="43"/>
    </row>
    <row r="7407" spans="1:13" ht="12.75" customHeight="1">
      <c r="A7407" s="42"/>
      <c r="B7407" s="50"/>
      <c r="C7407" s="39"/>
      <c r="D7407" s="38"/>
      <c r="E7407" s="40"/>
      <c r="F7407" s="41"/>
      <c r="G7407" s="41"/>
      <c r="H7407" s="41"/>
      <c r="I7407" s="41"/>
      <c r="J7407" s="41"/>
      <c r="K7407" s="41"/>
      <c r="L7407" s="42"/>
      <c r="M7407" s="43"/>
    </row>
    <row r="7408" spans="1:13" ht="12.75" customHeight="1">
      <c r="A7408" s="42"/>
      <c r="B7408" s="50"/>
      <c r="C7408" s="39"/>
      <c r="D7408" s="38"/>
      <c r="E7408" s="40"/>
      <c r="F7408" s="41"/>
      <c r="G7408" s="41"/>
      <c r="H7408" s="41"/>
      <c r="I7408" s="41"/>
      <c r="J7408" s="41"/>
      <c r="K7408" s="41"/>
      <c r="L7408" s="42"/>
      <c r="M7408" s="43"/>
    </row>
    <row r="7409" spans="1:13" ht="12.75" customHeight="1">
      <c r="A7409" s="42"/>
      <c r="B7409" s="50"/>
      <c r="C7409" s="39"/>
      <c r="D7409" s="38"/>
      <c r="E7409" s="40"/>
      <c r="F7409" s="41"/>
      <c r="G7409" s="41"/>
      <c r="H7409" s="41"/>
      <c r="I7409" s="41"/>
      <c r="J7409" s="41"/>
      <c r="K7409" s="41"/>
      <c r="L7409" s="42"/>
      <c r="M7409" s="43"/>
    </row>
    <row r="7410" spans="1:13" ht="12.75" customHeight="1">
      <c r="A7410" s="42"/>
      <c r="B7410" s="50"/>
      <c r="C7410" s="39"/>
      <c r="D7410" s="38"/>
      <c r="E7410" s="40"/>
      <c r="F7410" s="41"/>
      <c r="G7410" s="41"/>
      <c r="H7410" s="41"/>
      <c r="I7410" s="41"/>
      <c r="J7410" s="41"/>
      <c r="K7410" s="41"/>
      <c r="L7410" s="42"/>
      <c r="M7410" s="43"/>
    </row>
    <row r="7411" spans="1:13" ht="12.75" customHeight="1">
      <c r="A7411" s="42"/>
      <c r="B7411" s="50"/>
      <c r="C7411" s="39"/>
      <c r="D7411" s="38"/>
      <c r="E7411" s="40"/>
      <c r="F7411" s="41"/>
      <c r="G7411" s="41"/>
      <c r="H7411" s="41"/>
      <c r="I7411" s="41"/>
      <c r="J7411" s="41"/>
      <c r="K7411" s="41"/>
      <c r="L7411" s="42"/>
      <c r="M7411" s="43"/>
    </row>
    <row r="7412" spans="1:13" ht="12.75" customHeight="1">
      <c r="A7412" s="42"/>
      <c r="B7412" s="50"/>
      <c r="C7412" s="39"/>
      <c r="D7412" s="38"/>
      <c r="E7412" s="40"/>
      <c r="F7412" s="41"/>
      <c r="G7412" s="41"/>
      <c r="H7412" s="41"/>
      <c r="I7412" s="41"/>
      <c r="J7412" s="41"/>
      <c r="K7412" s="41"/>
      <c r="L7412" s="42"/>
      <c r="M7412" s="43"/>
    </row>
    <row r="7413" spans="1:13" ht="12.75" customHeight="1">
      <c r="A7413" s="42"/>
      <c r="B7413" s="50"/>
      <c r="C7413" s="39"/>
      <c r="D7413" s="38"/>
      <c r="E7413" s="40"/>
      <c r="F7413" s="41"/>
      <c r="G7413" s="41"/>
      <c r="H7413" s="41"/>
      <c r="I7413" s="41"/>
      <c r="J7413" s="41"/>
      <c r="K7413" s="41"/>
      <c r="L7413" s="42"/>
      <c r="M7413" s="43"/>
    </row>
    <row r="7414" spans="1:13" ht="12.75" customHeight="1">
      <c r="A7414" s="42"/>
      <c r="B7414" s="50"/>
      <c r="C7414" s="39"/>
      <c r="D7414" s="38"/>
      <c r="E7414" s="40"/>
      <c r="F7414" s="41"/>
      <c r="G7414" s="41"/>
      <c r="H7414" s="41"/>
      <c r="I7414" s="41"/>
      <c r="J7414" s="41"/>
      <c r="K7414" s="41"/>
      <c r="L7414" s="42"/>
      <c r="M7414" s="43"/>
    </row>
    <row r="7415" spans="1:13" ht="12.75" customHeight="1">
      <c r="A7415" s="42"/>
      <c r="B7415" s="50"/>
      <c r="C7415" s="39"/>
      <c r="D7415" s="38"/>
      <c r="E7415" s="40"/>
      <c r="F7415" s="41"/>
      <c r="G7415" s="41"/>
      <c r="H7415" s="41"/>
      <c r="I7415" s="41"/>
      <c r="J7415" s="41"/>
      <c r="K7415" s="41"/>
      <c r="L7415" s="42"/>
      <c r="M7415" s="43"/>
    </row>
    <row r="7416" spans="1:13" ht="12.75" customHeight="1">
      <c r="A7416" s="42"/>
      <c r="B7416" s="50"/>
      <c r="C7416" s="39"/>
      <c r="D7416" s="38"/>
      <c r="E7416" s="40"/>
      <c r="F7416" s="41"/>
      <c r="G7416" s="41"/>
      <c r="H7416" s="41"/>
      <c r="I7416" s="41"/>
      <c r="J7416" s="41"/>
      <c r="K7416" s="41"/>
      <c r="L7416" s="42"/>
      <c r="M7416" s="43"/>
    </row>
    <row r="7417" spans="1:13" ht="12.75" customHeight="1">
      <c r="A7417" s="42"/>
      <c r="B7417" s="50"/>
      <c r="C7417" s="39"/>
      <c r="D7417" s="38"/>
      <c r="E7417" s="40"/>
      <c r="F7417" s="41"/>
      <c r="G7417" s="41"/>
      <c r="H7417" s="41"/>
      <c r="I7417" s="41"/>
      <c r="J7417" s="41"/>
      <c r="K7417" s="41"/>
      <c r="L7417" s="42"/>
      <c r="M7417" s="43"/>
    </row>
    <row r="7418" spans="1:13" ht="12.75" customHeight="1">
      <c r="A7418" s="42"/>
      <c r="B7418" s="50"/>
      <c r="C7418" s="39"/>
      <c r="D7418" s="38"/>
      <c r="E7418" s="40"/>
      <c r="F7418" s="41"/>
      <c r="G7418" s="41"/>
      <c r="H7418" s="41"/>
      <c r="I7418" s="41"/>
      <c r="J7418" s="41"/>
      <c r="K7418" s="41"/>
      <c r="L7418" s="42"/>
      <c r="M7418" s="43"/>
    </row>
    <row r="7419" spans="1:13" ht="12.75" customHeight="1">
      <c r="A7419" s="42"/>
      <c r="B7419" s="50"/>
      <c r="C7419" s="39"/>
      <c r="D7419" s="38"/>
      <c r="E7419" s="40"/>
      <c r="F7419" s="41"/>
      <c r="G7419" s="41"/>
      <c r="H7419" s="41"/>
      <c r="I7419" s="41"/>
      <c r="J7419" s="41"/>
      <c r="K7419" s="41"/>
      <c r="L7419" s="42"/>
      <c r="M7419" s="43"/>
    </row>
    <row r="7420" spans="1:13" ht="12.75" customHeight="1">
      <c r="A7420" s="42"/>
      <c r="B7420" s="50"/>
      <c r="C7420" s="39"/>
      <c r="D7420" s="38"/>
      <c r="E7420" s="40"/>
      <c r="F7420" s="41"/>
      <c r="G7420" s="41"/>
      <c r="H7420" s="41"/>
      <c r="I7420" s="41"/>
      <c r="J7420" s="41"/>
      <c r="K7420" s="41"/>
      <c r="L7420" s="42"/>
      <c r="M7420" s="43"/>
    </row>
    <row r="7421" spans="1:13" ht="12.75" customHeight="1">
      <c r="A7421" s="42"/>
      <c r="B7421" s="50"/>
      <c r="C7421" s="39"/>
      <c r="D7421" s="38"/>
      <c r="E7421" s="49"/>
      <c r="F7421" s="41"/>
      <c r="G7421" s="41"/>
      <c r="H7421" s="41"/>
      <c r="I7421" s="41"/>
      <c r="J7421" s="41"/>
      <c r="K7421" s="41"/>
      <c r="L7421" s="42"/>
      <c r="M7421" s="43"/>
    </row>
    <row r="7422" spans="1:13" ht="12.75" customHeight="1">
      <c r="A7422" s="42"/>
      <c r="B7422" s="50"/>
      <c r="C7422" s="39"/>
      <c r="D7422" s="38"/>
      <c r="E7422" s="40"/>
      <c r="F7422" s="41"/>
      <c r="G7422" s="41"/>
      <c r="H7422" s="41"/>
      <c r="I7422" s="41"/>
      <c r="J7422" s="41"/>
      <c r="K7422" s="41"/>
      <c r="L7422" s="42"/>
      <c r="M7422" s="43"/>
    </row>
    <row r="7423" spans="1:13" ht="12.75" customHeight="1">
      <c r="A7423" s="42"/>
      <c r="B7423" s="50"/>
      <c r="C7423" s="39"/>
      <c r="D7423" s="38"/>
      <c r="E7423" s="40"/>
      <c r="F7423" s="41"/>
      <c r="G7423" s="41"/>
      <c r="H7423" s="41"/>
      <c r="I7423" s="41"/>
      <c r="J7423" s="41"/>
      <c r="K7423" s="41"/>
      <c r="L7423" s="42"/>
      <c r="M7423" s="43"/>
    </row>
    <row r="7424" spans="1:13" ht="12.75" customHeight="1">
      <c r="A7424" s="42"/>
      <c r="B7424" s="50"/>
      <c r="C7424" s="39"/>
      <c r="D7424" s="38"/>
      <c r="E7424" s="40"/>
      <c r="F7424" s="41"/>
      <c r="G7424" s="41"/>
      <c r="H7424" s="41"/>
      <c r="I7424" s="41"/>
      <c r="J7424" s="41"/>
      <c r="K7424" s="41"/>
      <c r="L7424" s="42"/>
      <c r="M7424" s="43"/>
    </row>
    <row r="7425" spans="1:13" ht="12.75" customHeight="1">
      <c r="A7425" s="42"/>
      <c r="B7425" s="50"/>
      <c r="C7425" s="39"/>
      <c r="D7425" s="38"/>
      <c r="E7425" s="40"/>
      <c r="F7425" s="41"/>
      <c r="G7425" s="41"/>
      <c r="H7425" s="41"/>
      <c r="I7425" s="41"/>
      <c r="J7425" s="41"/>
      <c r="K7425" s="41"/>
      <c r="L7425" s="42"/>
      <c r="M7425" s="43"/>
    </row>
    <row r="7426" spans="1:13" ht="12.75" customHeight="1">
      <c r="A7426" s="42"/>
      <c r="B7426" s="50"/>
      <c r="C7426" s="39"/>
      <c r="D7426" s="38"/>
      <c r="E7426" s="40"/>
      <c r="F7426" s="41"/>
      <c r="G7426" s="41"/>
      <c r="H7426" s="41"/>
      <c r="I7426" s="41"/>
      <c r="J7426" s="41"/>
      <c r="K7426" s="41"/>
      <c r="L7426" s="42"/>
      <c r="M7426" s="43"/>
    </row>
    <row r="7427" spans="1:13" ht="12.75" customHeight="1">
      <c r="A7427" s="42"/>
      <c r="B7427" s="50"/>
      <c r="C7427" s="39"/>
      <c r="D7427" s="38"/>
      <c r="E7427" s="40"/>
      <c r="F7427" s="41"/>
      <c r="G7427" s="41"/>
      <c r="H7427" s="41"/>
      <c r="I7427" s="41"/>
      <c r="J7427" s="41"/>
      <c r="K7427" s="41"/>
      <c r="L7427" s="42"/>
      <c r="M7427" s="43"/>
    </row>
    <row r="7428" spans="1:13" ht="12.75" customHeight="1">
      <c r="A7428" s="42"/>
      <c r="B7428" s="50"/>
      <c r="C7428" s="39"/>
      <c r="D7428" s="38"/>
      <c r="E7428" s="40"/>
      <c r="F7428" s="41"/>
      <c r="G7428" s="41"/>
      <c r="H7428" s="41"/>
      <c r="I7428" s="41"/>
      <c r="J7428" s="41"/>
      <c r="K7428" s="41"/>
      <c r="L7428" s="42"/>
      <c r="M7428" s="43"/>
    </row>
    <row r="7429" spans="1:13" ht="12.75" customHeight="1">
      <c r="A7429" s="42"/>
      <c r="B7429" s="50"/>
      <c r="C7429" s="39"/>
      <c r="D7429" s="38"/>
      <c r="E7429" s="40"/>
      <c r="F7429" s="41"/>
      <c r="G7429" s="41"/>
      <c r="H7429" s="41"/>
      <c r="I7429" s="41"/>
      <c r="J7429" s="41"/>
      <c r="K7429" s="41"/>
      <c r="L7429" s="42"/>
      <c r="M7429" s="43"/>
    </row>
    <row r="7430" spans="1:13" ht="12.75" customHeight="1">
      <c r="A7430" s="42"/>
      <c r="B7430" s="50"/>
      <c r="C7430" s="39"/>
      <c r="D7430" s="38"/>
      <c r="E7430" s="40"/>
      <c r="F7430" s="41"/>
      <c r="G7430" s="41"/>
      <c r="H7430" s="41"/>
      <c r="I7430" s="41"/>
      <c r="J7430" s="41"/>
      <c r="K7430" s="41"/>
      <c r="L7430" s="42"/>
      <c r="M7430" s="43"/>
    </row>
    <row r="7431" spans="1:13" ht="12.75" customHeight="1">
      <c r="A7431" s="42"/>
      <c r="B7431" s="50"/>
      <c r="C7431" s="39"/>
      <c r="D7431" s="38"/>
      <c r="E7431" s="40"/>
      <c r="F7431" s="41"/>
      <c r="G7431" s="41"/>
      <c r="H7431" s="41"/>
      <c r="I7431" s="41"/>
      <c r="J7431" s="41"/>
      <c r="K7431" s="41"/>
      <c r="L7431" s="42"/>
      <c r="M7431" s="43"/>
    </row>
    <row r="7432" spans="1:13" ht="12.75" customHeight="1">
      <c r="A7432" s="42"/>
      <c r="B7432" s="50"/>
      <c r="C7432" s="39"/>
      <c r="D7432" s="38"/>
      <c r="E7432" s="40"/>
      <c r="F7432" s="41"/>
      <c r="G7432" s="41"/>
      <c r="H7432" s="41"/>
      <c r="I7432" s="41"/>
      <c r="J7432" s="41"/>
      <c r="K7432" s="41"/>
      <c r="L7432" s="42"/>
      <c r="M7432" s="43"/>
    </row>
    <row r="7433" spans="1:13" ht="12.75" customHeight="1">
      <c r="A7433" s="42"/>
      <c r="B7433" s="50"/>
      <c r="C7433" s="39"/>
      <c r="D7433" s="38"/>
      <c r="E7433" s="40"/>
      <c r="F7433" s="41"/>
      <c r="G7433" s="41"/>
      <c r="H7433" s="41"/>
      <c r="I7433" s="41"/>
      <c r="J7433" s="41"/>
      <c r="K7433" s="41"/>
      <c r="L7433" s="42"/>
      <c r="M7433" s="43"/>
    </row>
    <row r="7434" spans="1:13" ht="12.75" customHeight="1">
      <c r="A7434" s="42"/>
      <c r="B7434" s="50"/>
      <c r="C7434" s="39"/>
      <c r="D7434" s="38"/>
      <c r="E7434" s="40"/>
      <c r="F7434" s="41"/>
      <c r="G7434" s="41"/>
      <c r="H7434" s="41"/>
      <c r="I7434" s="41"/>
      <c r="J7434" s="41"/>
      <c r="K7434" s="41"/>
      <c r="L7434" s="42"/>
      <c r="M7434" s="43"/>
    </row>
    <row r="7435" spans="1:13" ht="12.75" customHeight="1">
      <c r="A7435" s="42"/>
      <c r="B7435" s="50"/>
      <c r="C7435" s="39"/>
      <c r="D7435" s="38"/>
      <c r="E7435" s="40"/>
      <c r="F7435" s="41"/>
      <c r="G7435" s="41"/>
      <c r="H7435" s="41"/>
      <c r="I7435" s="41"/>
      <c r="J7435" s="41"/>
      <c r="K7435" s="41"/>
      <c r="L7435" s="42"/>
      <c r="M7435" s="43"/>
    </row>
    <row r="7436" spans="1:13" ht="12.75" customHeight="1">
      <c r="A7436" s="42"/>
      <c r="B7436" s="50"/>
      <c r="C7436" s="39"/>
      <c r="D7436" s="38"/>
      <c r="E7436" s="40"/>
      <c r="F7436" s="41"/>
      <c r="G7436" s="41"/>
      <c r="H7436" s="41"/>
      <c r="I7436" s="41"/>
      <c r="J7436" s="41"/>
      <c r="K7436" s="41"/>
      <c r="L7436" s="42"/>
      <c r="M7436" s="43"/>
    </row>
    <row r="7437" spans="1:13" ht="12.75" customHeight="1">
      <c r="A7437" s="42"/>
      <c r="B7437" s="50"/>
      <c r="C7437" s="39"/>
      <c r="D7437" s="38"/>
      <c r="E7437" s="40"/>
      <c r="F7437" s="41"/>
      <c r="G7437" s="41"/>
      <c r="H7437" s="41"/>
      <c r="I7437" s="41"/>
      <c r="J7437" s="41"/>
      <c r="K7437" s="41"/>
      <c r="L7437" s="42"/>
      <c r="M7437" s="43"/>
    </row>
    <row r="7438" spans="1:13" ht="12.75" customHeight="1">
      <c r="A7438" s="42"/>
      <c r="B7438" s="50"/>
      <c r="C7438" s="39"/>
      <c r="D7438" s="38"/>
      <c r="E7438" s="40"/>
      <c r="F7438" s="41"/>
      <c r="G7438" s="41"/>
      <c r="H7438" s="41"/>
      <c r="I7438" s="41"/>
      <c r="J7438" s="41"/>
      <c r="K7438" s="41"/>
      <c r="L7438" s="42"/>
      <c r="M7438" s="43"/>
    </row>
    <row r="7439" spans="1:13" ht="12.75" customHeight="1">
      <c r="A7439" s="42"/>
      <c r="B7439" s="50"/>
      <c r="C7439" s="39"/>
      <c r="D7439" s="38"/>
      <c r="E7439" s="40"/>
      <c r="F7439" s="41"/>
      <c r="G7439" s="41"/>
      <c r="H7439" s="41"/>
      <c r="I7439" s="41"/>
      <c r="J7439" s="41"/>
      <c r="K7439" s="41"/>
      <c r="L7439" s="42"/>
      <c r="M7439" s="43"/>
    </row>
    <row r="7440" spans="1:13" ht="12.75" customHeight="1">
      <c r="A7440" s="42"/>
      <c r="B7440" s="50"/>
      <c r="C7440" s="39"/>
      <c r="D7440" s="38"/>
      <c r="E7440" s="40"/>
      <c r="F7440" s="41"/>
      <c r="G7440" s="41"/>
      <c r="H7440" s="41"/>
      <c r="I7440" s="41"/>
      <c r="J7440" s="41"/>
      <c r="K7440" s="41"/>
      <c r="L7440" s="42"/>
      <c r="M7440" s="43"/>
    </row>
    <row r="7441" spans="1:13" ht="12.75" customHeight="1">
      <c r="A7441" s="42"/>
      <c r="B7441" s="50"/>
      <c r="C7441" s="39"/>
      <c r="D7441" s="38"/>
      <c r="E7441" s="40"/>
      <c r="F7441" s="41"/>
      <c r="G7441" s="41"/>
      <c r="H7441" s="41"/>
      <c r="I7441" s="41"/>
      <c r="J7441" s="41"/>
      <c r="K7441" s="41"/>
      <c r="L7441" s="42"/>
      <c r="M7441" s="43"/>
    </row>
    <row r="7442" spans="1:13" ht="12.75" customHeight="1">
      <c r="A7442" s="42"/>
      <c r="B7442" s="50"/>
      <c r="C7442" s="39"/>
      <c r="D7442" s="38"/>
      <c r="E7442" s="49"/>
      <c r="F7442" s="41"/>
      <c r="G7442" s="41"/>
      <c r="H7442" s="41"/>
      <c r="I7442" s="41"/>
      <c r="J7442" s="41"/>
      <c r="K7442" s="41"/>
      <c r="L7442" s="42"/>
      <c r="M7442" s="43"/>
    </row>
    <row r="7443" spans="1:13" ht="12.75" customHeight="1">
      <c r="A7443" s="42"/>
      <c r="B7443" s="50"/>
      <c r="C7443" s="39"/>
      <c r="D7443" s="38"/>
      <c r="E7443" s="40"/>
      <c r="F7443" s="41"/>
      <c r="G7443" s="41"/>
      <c r="H7443" s="41"/>
      <c r="I7443" s="41"/>
      <c r="J7443" s="41"/>
      <c r="K7443" s="41"/>
      <c r="L7443" s="42"/>
      <c r="M7443" s="43"/>
    </row>
    <row r="7444" spans="1:13" ht="12.75" customHeight="1">
      <c r="A7444" s="42"/>
      <c r="B7444" s="50"/>
      <c r="C7444" s="39"/>
      <c r="D7444" s="38"/>
      <c r="E7444" s="40"/>
      <c r="F7444" s="41"/>
      <c r="G7444" s="41"/>
      <c r="H7444" s="41"/>
      <c r="I7444" s="41"/>
      <c r="J7444" s="41"/>
      <c r="K7444" s="41"/>
      <c r="L7444" s="42"/>
      <c r="M7444" s="43"/>
    </row>
    <row r="7445" spans="1:13" ht="12.75" customHeight="1">
      <c r="A7445" s="42"/>
      <c r="B7445" s="50"/>
      <c r="C7445" s="39"/>
      <c r="D7445" s="38"/>
      <c r="E7445" s="40"/>
      <c r="F7445" s="41"/>
      <c r="G7445" s="41"/>
      <c r="H7445" s="41"/>
      <c r="I7445" s="41"/>
      <c r="J7445" s="41"/>
      <c r="K7445" s="41"/>
      <c r="L7445" s="42"/>
      <c r="M7445" s="43"/>
    </row>
    <row r="7446" spans="1:13" ht="12.75" customHeight="1">
      <c r="A7446" s="42"/>
      <c r="B7446" s="50"/>
      <c r="C7446" s="39"/>
      <c r="D7446" s="38"/>
      <c r="E7446" s="40"/>
      <c r="F7446" s="41"/>
      <c r="G7446" s="41"/>
      <c r="H7446" s="41"/>
      <c r="I7446" s="41"/>
      <c r="J7446" s="41"/>
      <c r="K7446" s="41"/>
      <c r="L7446" s="42"/>
      <c r="M7446" s="43"/>
    </row>
    <row r="7447" spans="1:13" ht="12.75" customHeight="1">
      <c r="A7447" s="42"/>
      <c r="B7447" s="50"/>
      <c r="C7447" s="39"/>
      <c r="D7447" s="38"/>
      <c r="E7447" s="40"/>
      <c r="F7447" s="41"/>
      <c r="G7447" s="41"/>
      <c r="H7447" s="41"/>
      <c r="I7447" s="41"/>
      <c r="J7447" s="41"/>
      <c r="K7447" s="41"/>
      <c r="L7447" s="42"/>
      <c r="M7447" s="43"/>
    </row>
    <row r="7448" spans="1:13" ht="12.75" customHeight="1">
      <c r="A7448" s="42"/>
      <c r="B7448" s="50"/>
      <c r="C7448" s="39"/>
      <c r="D7448" s="38"/>
      <c r="E7448" s="40"/>
      <c r="F7448" s="41"/>
      <c r="G7448" s="41"/>
      <c r="H7448" s="41"/>
      <c r="I7448" s="41"/>
      <c r="J7448" s="41"/>
      <c r="K7448" s="41"/>
      <c r="L7448" s="42"/>
      <c r="M7448" s="43"/>
    </row>
    <row r="7449" spans="1:13" ht="12.75" customHeight="1">
      <c r="A7449" s="42"/>
      <c r="B7449" s="50"/>
      <c r="C7449" s="39"/>
      <c r="D7449" s="38"/>
      <c r="E7449" s="40"/>
      <c r="F7449" s="41"/>
      <c r="G7449" s="41"/>
      <c r="H7449" s="41"/>
      <c r="I7449" s="41"/>
      <c r="J7449" s="41"/>
      <c r="K7449" s="41"/>
      <c r="L7449" s="42"/>
      <c r="M7449" s="43"/>
    </row>
    <row r="7450" spans="1:13" ht="12.75" customHeight="1">
      <c r="A7450" s="42"/>
      <c r="B7450" s="50"/>
      <c r="C7450" s="39"/>
      <c r="D7450" s="38"/>
      <c r="E7450" s="40"/>
      <c r="F7450" s="41"/>
      <c r="G7450" s="41"/>
      <c r="H7450" s="41"/>
      <c r="I7450" s="41"/>
      <c r="J7450" s="41"/>
      <c r="K7450" s="41"/>
      <c r="L7450" s="42"/>
      <c r="M7450" s="43"/>
    </row>
    <row r="7451" spans="1:13" ht="12.75" customHeight="1">
      <c r="A7451" s="42"/>
      <c r="B7451" s="50"/>
      <c r="C7451" s="39"/>
      <c r="D7451" s="38"/>
      <c r="E7451" s="40"/>
      <c r="F7451" s="41"/>
      <c r="G7451" s="41"/>
      <c r="H7451" s="41"/>
      <c r="I7451" s="41"/>
      <c r="J7451" s="41"/>
      <c r="K7451" s="41"/>
      <c r="L7451" s="42"/>
      <c r="M7451" s="43"/>
    </row>
    <row r="7452" spans="1:13" ht="12.75" customHeight="1">
      <c r="A7452" s="42"/>
      <c r="B7452" s="50"/>
      <c r="C7452" s="39"/>
      <c r="D7452" s="38"/>
      <c r="E7452" s="40"/>
      <c r="F7452" s="41"/>
      <c r="G7452" s="41"/>
      <c r="H7452" s="41"/>
      <c r="I7452" s="41"/>
      <c r="J7452" s="41"/>
      <c r="K7452" s="41"/>
      <c r="L7452" s="42"/>
      <c r="M7452" s="43"/>
    </row>
    <row r="7453" spans="1:13" ht="12.75" customHeight="1">
      <c r="A7453" s="42"/>
      <c r="B7453" s="50"/>
      <c r="C7453" s="39"/>
      <c r="D7453" s="38"/>
      <c r="E7453" s="40"/>
      <c r="F7453" s="41"/>
      <c r="G7453" s="41"/>
      <c r="H7453" s="41"/>
      <c r="I7453" s="41"/>
      <c r="J7453" s="41"/>
      <c r="K7453" s="41"/>
      <c r="L7453" s="42"/>
      <c r="M7453" s="43"/>
    </row>
    <row r="7454" spans="1:13" ht="12.75" customHeight="1">
      <c r="A7454" s="42"/>
      <c r="B7454" s="50"/>
      <c r="C7454" s="39"/>
      <c r="D7454" s="38"/>
      <c r="E7454" s="40"/>
      <c r="F7454" s="41"/>
      <c r="G7454" s="41"/>
      <c r="H7454" s="41"/>
      <c r="I7454" s="41"/>
      <c r="J7454" s="41"/>
      <c r="K7454" s="41"/>
      <c r="L7454" s="42"/>
      <c r="M7454" s="43"/>
    </row>
    <row r="7455" spans="1:13" ht="12.75" customHeight="1">
      <c r="A7455" s="42"/>
      <c r="B7455" s="50"/>
      <c r="C7455" s="39"/>
      <c r="D7455" s="38"/>
      <c r="E7455" s="40"/>
      <c r="F7455" s="41"/>
      <c r="G7455" s="41"/>
      <c r="H7455" s="41"/>
      <c r="I7455" s="41"/>
      <c r="J7455" s="41"/>
      <c r="K7455" s="41"/>
      <c r="L7455" s="42"/>
      <c r="M7455" s="43"/>
    </row>
    <row r="7456" spans="1:13" ht="12.75" customHeight="1">
      <c r="A7456" s="42"/>
      <c r="B7456" s="50"/>
      <c r="C7456" s="39"/>
      <c r="D7456" s="38"/>
      <c r="E7456" s="40"/>
      <c r="F7456" s="41"/>
      <c r="G7456" s="41"/>
      <c r="H7456" s="41"/>
      <c r="I7456" s="41"/>
      <c r="J7456" s="41"/>
      <c r="K7456" s="41"/>
      <c r="L7456" s="42"/>
      <c r="M7456" s="43"/>
    </row>
    <row r="7457" spans="1:13" ht="12.75" customHeight="1">
      <c r="A7457" s="42"/>
      <c r="B7457" s="50"/>
      <c r="C7457" s="39"/>
      <c r="D7457" s="38"/>
      <c r="E7457" s="40"/>
      <c r="F7457" s="41"/>
      <c r="G7457" s="41"/>
      <c r="H7457" s="41"/>
      <c r="I7457" s="41"/>
      <c r="J7457" s="41"/>
      <c r="K7457" s="41"/>
      <c r="L7457" s="42"/>
      <c r="M7457" s="43"/>
    </row>
    <row r="7458" spans="1:13" ht="12.75" customHeight="1">
      <c r="A7458" s="42"/>
      <c r="B7458" s="50"/>
      <c r="C7458" s="39"/>
      <c r="D7458" s="38"/>
      <c r="E7458" s="40"/>
      <c r="F7458" s="41"/>
      <c r="G7458" s="41"/>
      <c r="H7458" s="41"/>
      <c r="I7458" s="41"/>
      <c r="J7458" s="41"/>
      <c r="K7458" s="41"/>
      <c r="L7458" s="42"/>
      <c r="M7458" s="43"/>
    </row>
    <row r="7459" spans="1:13" ht="12.75" customHeight="1">
      <c r="A7459" s="42"/>
      <c r="B7459" s="50"/>
      <c r="C7459" s="39"/>
      <c r="D7459" s="38"/>
      <c r="E7459" s="40"/>
      <c r="F7459" s="41"/>
      <c r="G7459" s="41"/>
      <c r="H7459" s="41"/>
      <c r="I7459" s="41"/>
      <c r="J7459" s="41"/>
      <c r="K7459" s="41"/>
      <c r="L7459" s="42"/>
      <c r="M7459" s="43"/>
    </row>
    <row r="7460" spans="1:13" ht="12.75" customHeight="1">
      <c r="A7460" s="42"/>
      <c r="B7460" s="50"/>
      <c r="C7460" s="39"/>
      <c r="D7460" s="38"/>
      <c r="E7460" s="40"/>
      <c r="F7460" s="41"/>
      <c r="G7460" s="41"/>
      <c r="H7460" s="41"/>
      <c r="I7460" s="41"/>
      <c r="J7460" s="41"/>
      <c r="K7460" s="41"/>
      <c r="L7460" s="42"/>
      <c r="M7460" s="43"/>
    </row>
    <row r="7461" spans="1:13" ht="12.75" customHeight="1">
      <c r="A7461" s="42"/>
      <c r="B7461" s="50"/>
      <c r="C7461" s="39"/>
      <c r="D7461" s="38"/>
      <c r="E7461" s="40"/>
      <c r="F7461" s="41"/>
      <c r="G7461" s="41"/>
      <c r="H7461" s="41"/>
      <c r="I7461" s="41"/>
      <c r="J7461" s="41"/>
      <c r="K7461" s="41"/>
      <c r="L7461" s="42"/>
      <c r="M7461" s="43"/>
    </row>
    <row r="7462" spans="1:13" ht="12.75" customHeight="1">
      <c r="A7462" s="42"/>
      <c r="B7462" s="50"/>
      <c r="C7462" s="39"/>
      <c r="D7462" s="38"/>
      <c r="E7462" s="40"/>
      <c r="F7462" s="41"/>
      <c r="G7462" s="41"/>
      <c r="H7462" s="41"/>
      <c r="I7462" s="41"/>
      <c r="J7462" s="41"/>
      <c r="K7462" s="41"/>
      <c r="L7462" s="42"/>
      <c r="M7462" s="43"/>
    </row>
    <row r="7463" spans="1:13" ht="12.75" customHeight="1">
      <c r="A7463" s="42"/>
      <c r="B7463" s="50"/>
      <c r="C7463" s="39"/>
      <c r="D7463" s="38"/>
      <c r="E7463" s="49"/>
      <c r="F7463" s="41"/>
      <c r="G7463" s="41"/>
      <c r="H7463" s="41"/>
      <c r="I7463" s="41"/>
      <c r="J7463" s="41"/>
      <c r="K7463" s="41"/>
      <c r="L7463" s="42"/>
      <c r="M7463" s="43"/>
    </row>
    <row r="7464" spans="1:13" ht="12.75" customHeight="1">
      <c r="A7464" s="42"/>
      <c r="B7464" s="50"/>
      <c r="C7464" s="39"/>
      <c r="D7464" s="38"/>
      <c r="E7464" s="40"/>
      <c r="F7464" s="41"/>
      <c r="G7464" s="41"/>
      <c r="H7464" s="41"/>
      <c r="I7464" s="41"/>
      <c r="J7464" s="41"/>
      <c r="K7464" s="41"/>
      <c r="L7464" s="42"/>
      <c r="M7464" s="43"/>
    </row>
    <row r="7465" spans="1:13" ht="12.75" customHeight="1">
      <c r="A7465" s="42"/>
      <c r="B7465" s="50"/>
      <c r="C7465" s="39"/>
      <c r="D7465" s="38"/>
      <c r="E7465" s="40"/>
      <c r="F7465" s="41"/>
      <c r="G7465" s="41"/>
      <c r="H7465" s="41"/>
      <c r="I7465" s="41"/>
      <c r="J7465" s="41"/>
      <c r="K7465" s="41"/>
      <c r="L7465" s="42"/>
      <c r="M7465" s="43"/>
    </row>
    <row r="7466" spans="1:13" ht="12.75" customHeight="1">
      <c r="A7466" s="42"/>
      <c r="B7466" s="50"/>
      <c r="C7466" s="39"/>
      <c r="D7466" s="38"/>
      <c r="E7466" s="40"/>
      <c r="F7466" s="41"/>
      <c r="G7466" s="41"/>
      <c r="H7466" s="41"/>
      <c r="I7466" s="41"/>
      <c r="J7466" s="41"/>
      <c r="K7466" s="41"/>
      <c r="L7466" s="42"/>
      <c r="M7466" s="43"/>
    </row>
    <row r="7467" spans="1:13" ht="12.75" customHeight="1">
      <c r="A7467" s="42"/>
      <c r="B7467" s="50"/>
      <c r="C7467" s="39"/>
      <c r="D7467" s="38"/>
      <c r="E7467" s="40"/>
      <c r="F7467" s="41"/>
      <c r="G7467" s="41"/>
      <c r="H7467" s="41"/>
      <c r="I7467" s="41"/>
      <c r="J7467" s="41"/>
      <c r="K7467" s="41"/>
      <c r="L7467" s="42"/>
      <c r="M7467" s="43"/>
    </row>
    <row r="7468" spans="1:13" ht="12.75" customHeight="1">
      <c r="A7468" s="42"/>
      <c r="B7468" s="50"/>
      <c r="C7468" s="39"/>
      <c r="D7468" s="38"/>
      <c r="E7468" s="40"/>
      <c r="F7468" s="41"/>
      <c r="G7468" s="41"/>
      <c r="H7468" s="41"/>
      <c r="I7468" s="41"/>
      <c r="J7468" s="41"/>
      <c r="K7468" s="41"/>
      <c r="L7468" s="42"/>
      <c r="M7468" s="43"/>
    </row>
    <row r="7469" spans="1:13" ht="12.75" customHeight="1">
      <c r="A7469" s="42"/>
      <c r="B7469" s="50"/>
      <c r="C7469" s="39"/>
      <c r="D7469" s="38"/>
      <c r="E7469" s="40"/>
      <c r="F7469" s="41"/>
      <c r="G7469" s="41"/>
      <c r="H7469" s="41"/>
      <c r="I7469" s="41"/>
      <c r="J7469" s="41"/>
      <c r="K7469" s="41"/>
      <c r="L7469" s="42"/>
      <c r="M7469" s="43"/>
    </row>
    <row r="7470" spans="1:13" ht="12.75" customHeight="1">
      <c r="A7470" s="42"/>
      <c r="B7470" s="50"/>
      <c r="C7470" s="39"/>
      <c r="D7470" s="38"/>
      <c r="E7470" s="40"/>
      <c r="F7470" s="41"/>
      <c r="G7470" s="41"/>
      <c r="H7470" s="41"/>
      <c r="I7470" s="41"/>
      <c r="J7470" s="41"/>
      <c r="K7470" s="41"/>
      <c r="L7470" s="42"/>
      <c r="M7470" s="43"/>
    </row>
    <row r="7471" spans="1:13" ht="12.75" customHeight="1">
      <c r="A7471" s="42"/>
      <c r="B7471" s="50"/>
      <c r="C7471" s="39"/>
      <c r="D7471" s="38"/>
      <c r="E7471" s="40"/>
      <c r="F7471" s="41"/>
      <c r="G7471" s="41"/>
      <c r="H7471" s="41"/>
      <c r="I7471" s="41"/>
      <c r="J7471" s="41"/>
      <c r="K7471" s="41"/>
      <c r="L7471" s="42"/>
      <c r="M7471" s="43"/>
    </row>
    <row r="7472" spans="1:13" ht="12.75" customHeight="1">
      <c r="A7472" s="42"/>
      <c r="B7472" s="50"/>
      <c r="C7472" s="39"/>
      <c r="D7472" s="38"/>
      <c r="E7472" s="40"/>
      <c r="F7472" s="41"/>
      <c r="G7472" s="41"/>
      <c r="H7472" s="41"/>
      <c r="I7472" s="41"/>
      <c r="J7472" s="41"/>
      <c r="K7472" s="41"/>
      <c r="L7472" s="42"/>
      <c r="M7472" s="43"/>
    </row>
    <row r="7473" spans="1:13" ht="12.75" customHeight="1">
      <c r="A7473" s="42"/>
      <c r="B7473" s="50"/>
      <c r="C7473" s="39"/>
      <c r="D7473" s="38"/>
      <c r="E7473" s="40"/>
      <c r="F7473" s="41"/>
      <c r="G7473" s="41"/>
      <c r="H7473" s="41"/>
      <c r="I7473" s="41"/>
      <c r="J7473" s="41"/>
      <c r="K7473" s="41"/>
      <c r="L7473" s="42"/>
      <c r="M7473" s="43"/>
    </row>
    <row r="7474" spans="1:13" ht="12.75" customHeight="1">
      <c r="A7474" s="42"/>
      <c r="B7474" s="50"/>
      <c r="C7474" s="39"/>
      <c r="D7474" s="38"/>
      <c r="E7474" s="40"/>
      <c r="F7474" s="41"/>
      <c r="G7474" s="41"/>
      <c r="H7474" s="41"/>
      <c r="I7474" s="41"/>
      <c r="J7474" s="41"/>
      <c r="K7474" s="41"/>
      <c r="L7474" s="42"/>
      <c r="M7474" s="43"/>
    </row>
    <row r="7475" spans="1:13" ht="12.75" customHeight="1">
      <c r="A7475" s="42"/>
      <c r="B7475" s="50"/>
      <c r="C7475" s="39"/>
      <c r="D7475" s="38"/>
      <c r="E7475" s="40"/>
      <c r="F7475" s="41"/>
      <c r="G7475" s="41"/>
      <c r="H7475" s="41"/>
      <c r="I7475" s="41"/>
      <c r="J7475" s="41"/>
      <c r="K7475" s="41"/>
      <c r="L7475" s="42"/>
      <c r="M7475" s="43"/>
    </row>
    <row r="7476" spans="1:13" ht="12.75" customHeight="1">
      <c r="A7476" s="42"/>
      <c r="B7476" s="50"/>
      <c r="C7476" s="39"/>
      <c r="D7476" s="38"/>
      <c r="E7476" s="40"/>
      <c r="F7476" s="41"/>
      <c r="G7476" s="41"/>
      <c r="H7476" s="41"/>
      <c r="I7476" s="41"/>
      <c r="J7476" s="41"/>
      <c r="K7476" s="41"/>
      <c r="L7476" s="42"/>
      <c r="M7476" s="43"/>
    </row>
    <row r="7477" spans="1:13" ht="12.75" customHeight="1">
      <c r="A7477" s="42"/>
      <c r="B7477" s="50"/>
      <c r="C7477" s="39"/>
      <c r="D7477" s="38"/>
      <c r="E7477" s="40"/>
      <c r="F7477" s="41"/>
      <c r="G7477" s="41"/>
      <c r="H7477" s="41"/>
      <c r="I7477" s="41"/>
      <c r="J7477" s="41"/>
      <c r="K7477" s="41"/>
      <c r="L7477" s="42"/>
      <c r="M7477" s="43"/>
    </row>
    <row r="7478" spans="1:13" ht="12.75" customHeight="1">
      <c r="A7478" s="42"/>
      <c r="B7478" s="50"/>
      <c r="C7478" s="39"/>
      <c r="D7478" s="38"/>
      <c r="E7478" s="40"/>
      <c r="F7478" s="41"/>
      <c r="G7478" s="41"/>
      <c r="H7478" s="41"/>
      <c r="I7478" s="41"/>
      <c r="J7478" s="41"/>
      <c r="K7478" s="41"/>
      <c r="L7478" s="42"/>
      <c r="M7478" s="43"/>
    </row>
    <row r="7479" spans="1:13" ht="12.75" customHeight="1">
      <c r="A7479" s="42"/>
      <c r="B7479" s="50"/>
      <c r="C7479" s="39"/>
      <c r="D7479" s="38"/>
      <c r="E7479" s="40"/>
      <c r="F7479" s="41"/>
      <c r="G7479" s="41"/>
      <c r="H7479" s="41"/>
      <c r="I7479" s="41"/>
      <c r="J7479" s="41"/>
      <c r="K7479" s="41"/>
      <c r="L7479" s="42"/>
      <c r="M7479" s="43"/>
    </row>
    <row r="7480" spans="1:13" ht="12.75" customHeight="1">
      <c r="A7480" s="42"/>
      <c r="B7480" s="50"/>
      <c r="C7480" s="39"/>
      <c r="D7480" s="38"/>
      <c r="E7480" s="40"/>
      <c r="F7480" s="41"/>
      <c r="G7480" s="41"/>
      <c r="H7480" s="41"/>
      <c r="I7480" s="41"/>
      <c r="J7480" s="41"/>
      <c r="K7480" s="41"/>
      <c r="L7480" s="42"/>
      <c r="M7480" s="43"/>
    </row>
    <row r="7481" spans="1:13" ht="12.75" customHeight="1">
      <c r="A7481" s="42"/>
      <c r="B7481" s="50"/>
      <c r="C7481" s="39"/>
      <c r="D7481" s="38"/>
      <c r="E7481" s="40"/>
      <c r="F7481" s="41"/>
      <c r="G7481" s="41"/>
      <c r="H7481" s="41"/>
      <c r="I7481" s="41"/>
      <c r="J7481" s="41"/>
      <c r="K7481" s="41"/>
      <c r="L7481" s="42"/>
      <c r="M7481" s="43"/>
    </row>
    <row r="7482" spans="1:13" ht="12.75" customHeight="1">
      <c r="A7482" s="42"/>
      <c r="B7482" s="50"/>
      <c r="C7482" s="39"/>
      <c r="D7482" s="38"/>
      <c r="E7482" s="40"/>
      <c r="F7482" s="41"/>
      <c r="G7482" s="41"/>
      <c r="H7482" s="41"/>
      <c r="I7482" s="41"/>
      <c r="J7482" s="41"/>
      <c r="K7482" s="41"/>
      <c r="L7482" s="42"/>
      <c r="M7482" s="43"/>
    </row>
    <row r="7483" spans="1:13" ht="12.75" customHeight="1">
      <c r="A7483" s="42"/>
      <c r="B7483" s="50"/>
      <c r="C7483" s="39"/>
      <c r="D7483" s="38"/>
      <c r="E7483" s="40"/>
      <c r="F7483" s="41"/>
      <c r="G7483" s="41"/>
      <c r="H7483" s="41"/>
      <c r="I7483" s="41"/>
      <c r="J7483" s="41"/>
      <c r="K7483" s="41"/>
      <c r="L7483" s="42"/>
      <c r="M7483" s="43"/>
    </row>
    <row r="7484" spans="1:13" ht="12.75" customHeight="1">
      <c r="A7484" s="42"/>
      <c r="B7484" s="50"/>
      <c r="C7484" s="39"/>
      <c r="D7484" s="38"/>
      <c r="E7484" s="49"/>
      <c r="F7484" s="41"/>
      <c r="G7484" s="41"/>
      <c r="H7484" s="41"/>
      <c r="I7484" s="41"/>
      <c r="J7484" s="41"/>
      <c r="K7484" s="41"/>
      <c r="L7484" s="42"/>
      <c r="M7484" s="43"/>
    </row>
    <row r="7485" spans="1:13" ht="12.75" customHeight="1">
      <c r="A7485" s="42"/>
      <c r="B7485" s="50"/>
      <c r="C7485" s="39"/>
      <c r="D7485" s="38"/>
      <c r="E7485" s="40"/>
      <c r="F7485" s="41"/>
      <c r="G7485" s="41"/>
      <c r="H7485" s="41"/>
      <c r="I7485" s="41"/>
      <c r="J7485" s="41"/>
      <c r="K7485" s="41"/>
      <c r="L7485" s="42"/>
      <c r="M7485" s="43"/>
    </row>
    <row r="7486" spans="1:13" ht="12.75" customHeight="1">
      <c r="A7486" s="42"/>
      <c r="B7486" s="50"/>
      <c r="C7486" s="39"/>
      <c r="D7486" s="38"/>
      <c r="E7486" s="40"/>
      <c r="F7486" s="41"/>
      <c r="G7486" s="41"/>
      <c r="H7486" s="41"/>
      <c r="I7486" s="41"/>
      <c r="J7486" s="41"/>
      <c r="K7486" s="41"/>
      <c r="L7486" s="42"/>
      <c r="M7486" s="43"/>
    </row>
    <row r="7487" spans="1:13" ht="12.75" customHeight="1">
      <c r="A7487" s="42"/>
      <c r="B7487" s="50"/>
      <c r="C7487" s="39"/>
      <c r="D7487" s="38"/>
      <c r="E7487" s="40"/>
      <c r="F7487" s="41"/>
      <c r="G7487" s="41"/>
      <c r="H7487" s="41"/>
      <c r="I7487" s="41"/>
      <c r="J7487" s="41"/>
      <c r="K7487" s="41"/>
      <c r="L7487" s="42"/>
      <c r="M7487" s="43"/>
    </row>
    <row r="7488" spans="1:13" ht="12.75" customHeight="1">
      <c r="A7488" s="42"/>
      <c r="B7488" s="50"/>
      <c r="C7488" s="39"/>
      <c r="D7488" s="38"/>
      <c r="E7488" s="40"/>
      <c r="F7488" s="41"/>
      <c r="G7488" s="41"/>
      <c r="H7488" s="41"/>
      <c r="I7488" s="41"/>
      <c r="J7488" s="41"/>
      <c r="K7488" s="41"/>
      <c r="L7488" s="42"/>
      <c r="M7488" s="43"/>
    </row>
    <row r="7489" spans="1:13" ht="12.75" customHeight="1">
      <c r="A7489" s="42"/>
      <c r="B7489" s="50"/>
      <c r="C7489" s="39"/>
      <c r="D7489" s="38"/>
      <c r="E7489" s="40"/>
      <c r="F7489" s="41"/>
      <c r="G7489" s="41"/>
      <c r="H7489" s="41"/>
      <c r="I7489" s="41"/>
      <c r="J7489" s="41"/>
      <c r="K7489" s="41"/>
      <c r="L7489" s="42"/>
      <c r="M7489" s="43"/>
    </row>
    <row r="7490" spans="1:13" ht="12.75" customHeight="1">
      <c r="A7490" s="42"/>
      <c r="B7490" s="50"/>
      <c r="C7490" s="39"/>
      <c r="D7490" s="38"/>
      <c r="E7490" s="40"/>
      <c r="F7490" s="41"/>
      <c r="G7490" s="41"/>
      <c r="H7490" s="41"/>
      <c r="I7490" s="41"/>
      <c r="J7490" s="41"/>
      <c r="K7490" s="41"/>
      <c r="L7490" s="42"/>
      <c r="M7490" s="43"/>
    </row>
    <row r="7491" spans="1:13" ht="12.75" customHeight="1">
      <c r="A7491" s="42"/>
      <c r="B7491" s="50"/>
      <c r="C7491" s="39"/>
      <c r="D7491" s="38"/>
      <c r="E7491" s="40"/>
      <c r="F7491" s="41"/>
      <c r="G7491" s="41"/>
      <c r="H7491" s="41"/>
      <c r="I7491" s="41"/>
      <c r="J7491" s="41"/>
      <c r="K7491" s="41"/>
      <c r="L7491" s="42"/>
      <c r="M7491" s="43"/>
    </row>
    <row r="7492" spans="1:13" ht="12.75" customHeight="1">
      <c r="A7492" s="42"/>
      <c r="B7492" s="50"/>
      <c r="C7492" s="39"/>
      <c r="D7492" s="38"/>
      <c r="E7492" s="40"/>
      <c r="F7492" s="41"/>
      <c r="G7492" s="41"/>
      <c r="H7492" s="41"/>
      <c r="I7492" s="41"/>
      <c r="J7492" s="41"/>
      <c r="K7492" s="41"/>
      <c r="L7492" s="42"/>
      <c r="M7492" s="43"/>
    </row>
    <row r="7493" spans="1:13" ht="12.75" customHeight="1">
      <c r="A7493" s="42"/>
      <c r="B7493" s="50"/>
      <c r="C7493" s="39"/>
      <c r="D7493" s="38"/>
      <c r="E7493" s="40"/>
      <c r="F7493" s="41"/>
      <c r="G7493" s="41"/>
      <c r="H7493" s="41"/>
      <c r="I7493" s="41"/>
      <c r="J7493" s="41"/>
      <c r="K7493" s="41"/>
      <c r="L7493" s="42"/>
      <c r="M7493" s="43"/>
    </row>
    <row r="7494" spans="1:13" ht="12.75" customHeight="1">
      <c r="A7494" s="42"/>
      <c r="B7494" s="50"/>
      <c r="C7494" s="39"/>
      <c r="D7494" s="38"/>
      <c r="E7494" s="40"/>
      <c r="F7494" s="41"/>
      <c r="G7494" s="41"/>
      <c r="H7494" s="41"/>
      <c r="I7494" s="41"/>
      <c r="J7494" s="41"/>
      <c r="K7494" s="41"/>
      <c r="L7494" s="42"/>
      <c r="M7494" s="43"/>
    </row>
    <row r="7495" spans="1:13" ht="12.75" customHeight="1">
      <c r="A7495" s="42"/>
      <c r="B7495" s="50"/>
      <c r="C7495" s="39"/>
      <c r="D7495" s="38"/>
      <c r="E7495" s="40"/>
      <c r="F7495" s="41"/>
      <c r="G7495" s="41"/>
      <c r="H7495" s="41"/>
      <c r="I7495" s="41"/>
      <c r="J7495" s="41"/>
      <c r="K7495" s="41"/>
      <c r="L7495" s="42"/>
      <c r="M7495" s="43"/>
    </row>
    <row r="7496" spans="1:13" ht="12.75" customHeight="1">
      <c r="A7496" s="42"/>
      <c r="B7496" s="50"/>
      <c r="C7496" s="39"/>
      <c r="D7496" s="38"/>
      <c r="E7496" s="40"/>
      <c r="F7496" s="41"/>
      <c r="G7496" s="41"/>
      <c r="H7496" s="41"/>
      <c r="I7496" s="41"/>
      <c r="J7496" s="41"/>
      <c r="K7496" s="41"/>
      <c r="L7496" s="42"/>
      <c r="M7496" s="43"/>
    </row>
    <row r="7497" spans="1:13" ht="12.75" customHeight="1">
      <c r="A7497" s="42"/>
      <c r="B7497" s="50"/>
      <c r="C7497" s="39"/>
      <c r="D7497" s="38"/>
      <c r="E7497" s="40"/>
      <c r="F7497" s="41"/>
      <c r="G7497" s="41"/>
      <c r="H7497" s="41"/>
      <c r="I7497" s="41"/>
      <c r="J7497" s="41"/>
      <c r="K7497" s="41"/>
      <c r="L7497" s="42"/>
      <c r="M7497" s="43"/>
    </row>
    <row r="7498" spans="1:13" ht="12.75" customHeight="1">
      <c r="A7498" s="42"/>
      <c r="B7498" s="50"/>
      <c r="C7498" s="39"/>
      <c r="D7498" s="38"/>
      <c r="E7498" s="40"/>
      <c r="F7498" s="41"/>
      <c r="G7498" s="41"/>
      <c r="H7498" s="41"/>
      <c r="I7498" s="41"/>
      <c r="J7498" s="41"/>
      <c r="K7498" s="41"/>
      <c r="L7498" s="42"/>
      <c r="M7498" s="43"/>
    </row>
    <row r="7499" spans="1:13" ht="12.75" customHeight="1">
      <c r="A7499" s="42"/>
      <c r="B7499" s="50"/>
      <c r="C7499" s="39"/>
      <c r="D7499" s="38"/>
      <c r="E7499" s="40"/>
      <c r="F7499" s="41"/>
      <c r="G7499" s="41"/>
      <c r="H7499" s="41"/>
      <c r="I7499" s="41"/>
      <c r="J7499" s="41"/>
      <c r="K7499" s="41"/>
      <c r="L7499" s="42"/>
      <c r="M7499" s="43"/>
    </row>
    <row r="7500" spans="1:13" ht="12.75" customHeight="1">
      <c r="A7500" s="42"/>
      <c r="B7500" s="50"/>
      <c r="C7500" s="39"/>
      <c r="D7500" s="38"/>
      <c r="E7500" s="40"/>
      <c r="F7500" s="41"/>
      <c r="G7500" s="41"/>
      <c r="H7500" s="41"/>
      <c r="I7500" s="41"/>
      <c r="J7500" s="41"/>
      <c r="K7500" s="41"/>
      <c r="L7500" s="42"/>
      <c r="M7500" s="43"/>
    </row>
    <row r="7501" spans="1:13" ht="12.75" customHeight="1">
      <c r="A7501" s="42"/>
      <c r="B7501" s="50"/>
      <c r="C7501" s="39"/>
      <c r="D7501" s="38"/>
      <c r="E7501" s="40"/>
      <c r="F7501" s="41"/>
      <c r="G7501" s="41"/>
      <c r="H7501" s="41"/>
      <c r="I7501" s="41"/>
      <c r="J7501" s="41"/>
      <c r="K7501" s="41"/>
      <c r="L7501" s="42"/>
      <c r="M7501" s="43"/>
    </row>
    <row r="7502" spans="1:13" ht="12.75" customHeight="1">
      <c r="A7502" s="42"/>
      <c r="B7502" s="50"/>
      <c r="C7502" s="39"/>
      <c r="D7502" s="38"/>
      <c r="E7502" s="40"/>
      <c r="F7502" s="41"/>
      <c r="G7502" s="41"/>
      <c r="H7502" s="41"/>
      <c r="I7502" s="41"/>
      <c r="J7502" s="41"/>
      <c r="K7502" s="41"/>
      <c r="L7502" s="42"/>
      <c r="M7502" s="43"/>
    </row>
    <row r="7503" spans="1:13" ht="12.75" customHeight="1">
      <c r="A7503" s="42"/>
      <c r="B7503" s="50"/>
      <c r="C7503" s="39"/>
      <c r="D7503" s="38"/>
      <c r="E7503" s="40"/>
      <c r="F7503" s="41"/>
      <c r="G7503" s="41"/>
      <c r="H7503" s="41"/>
      <c r="I7503" s="41"/>
      <c r="J7503" s="41"/>
      <c r="K7503" s="41"/>
      <c r="L7503" s="42"/>
      <c r="M7503" s="43"/>
    </row>
    <row r="7504" spans="1:13" ht="12.75" customHeight="1">
      <c r="A7504" s="42"/>
      <c r="B7504" s="50"/>
      <c r="C7504" s="39"/>
      <c r="D7504" s="38"/>
      <c r="E7504" s="40"/>
      <c r="F7504" s="41"/>
      <c r="G7504" s="41"/>
      <c r="H7504" s="41"/>
      <c r="I7504" s="41"/>
      <c r="J7504" s="41"/>
      <c r="K7504" s="41"/>
      <c r="L7504" s="42"/>
      <c r="M7504" s="43"/>
    </row>
    <row r="7505" spans="1:13" ht="12.75" customHeight="1">
      <c r="A7505" s="42"/>
      <c r="B7505" s="50"/>
      <c r="C7505" s="39"/>
      <c r="D7505" s="38"/>
      <c r="E7505" s="49"/>
      <c r="F7505" s="41"/>
      <c r="G7505" s="41"/>
      <c r="H7505" s="41"/>
      <c r="I7505" s="41"/>
      <c r="J7505" s="41"/>
      <c r="K7505" s="41"/>
      <c r="L7505" s="42"/>
      <c r="M7505" s="43"/>
    </row>
    <row r="7506" spans="1:13" ht="12.75" customHeight="1">
      <c r="A7506" s="42"/>
      <c r="B7506" s="50"/>
      <c r="C7506" s="39"/>
      <c r="D7506" s="38"/>
      <c r="E7506" s="40"/>
      <c r="F7506" s="41"/>
      <c r="G7506" s="41"/>
      <c r="H7506" s="41"/>
      <c r="I7506" s="41"/>
      <c r="J7506" s="41"/>
      <c r="K7506" s="41"/>
      <c r="L7506" s="42"/>
      <c r="M7506" s="43"/>
    </row>
    <row r="7507" spans="1:13" ht="12.75" customHeight="1">
      <c r="A7507" s="42"/>
      <c r="B7507" s="50"/>
      <c r="C7507" s="39"/>
      <c r="D7507" s="38"/>
      <c r="E7507" s="40"/>
      <c r="F7507" s="41"/>
      <c r="G7507" s="41"/>
      <c r="H7507" s="41"/>
      <c r="I7507" s="41"/>
      <c r="J7507" s="41"/>
      <c r="K7507" s="41"/>
      <c r="L7507" s="42"/>
      <c r="M7507" s="43"/>
    </row>
    <row r="7508" spans="1:13" ht="12.75" customHeight="1">
      <c r="A7508" s="42"/>
      <c r="B7508" s="50"/>
      <c r="C7508" s="39"/>
      <c r="D7508" s="38"/>
      <c r="E7508" s="40"/>
      <c r="F7508" s="41"/>
      <c r="G7508" s="41"/>
      <c r="H7508" s="41"/>
      <c r="I7508" s="41"/>
      <c r="J7508" s="41"/>
      <c r="K7508" s="41"/>
      <c r="L7508" s="42"/>
      <c r="M7508" s="43"/>
    </row>
    <row r="7509" spans="1:13" ht="12.75" customHeight="1">
      <c r="A7509" s="42"/>
      <c r="B7509" s="50"/>
      <c r="C7509" s="39"/>
      <c r="D7509" s="38"/>
      <c r="E7509" s="40"/>
      <c r="F7509" s="41"/>
      <c r="G7509" s="41"/>
      <c r="H7509" s="41"/>
      <c r="I7509" s="41"/>
      <c r="J7509" s="41"/>
      <c r="K7509" s="41"/>
      <c r="L7509" s="42"/>
      <c r="M7509" s="43"/>
    </row>
    <row r="7510" spans="1:13" ht="12.75" customHeight="1">
      <c r="A7510" s="42"/>
      <c r="B7510" s="50"/>
      <c r="C7510" s="39"/>
      <c r="D7510" s="38"/>
      <c r="E7510" s="40"/>
      <c r="F7510" s="41"/>
      <c r="G7510" s="41"/>
      <c r="H7510" s="41"/>
      <c r="I7510" s="41"/>
      <c r="J7510" s="41"/>
      <c r="K7510" s="41"/>
      <c r="L7510" s="42"/>
      <c r="M7510" s="43"/>
    </row>
    <row r="7511" spans="1:13" ht="12.75" customHeight="1">
      <c r="A7511" s="42"/>
      <c r="B7511" s="50"/>
      <c r="C7511" s="39"/>
      <c r="D7511" s="38"/>
      <c r="E7511" s="40"/>
      <c r="F7511" s="41"/>
      <c r="G7511" s="41"/>
      <c r="H7511" s="41"/>
      <c r="I7511" s="41"/>
      <c r="J7511" s="41"/>
      <c r="K7511" s="41"/>
      <c r="L7511" s="42"/>
      <c r="M7511" s="43"/>
    </row>
    <row r="7512" spans="1:13" ht="12.75" customHeight="1">
      <c r="A7512" s="42"/>
      <c r="B7512" s="50"/>
      <c r="C7512" s="39"/>
      <c r="D7512" s="38"/>
      <c r="E7512" s="40"/>
      <c r="F7512" s="41"/>
      <c r="G7512" s="41"/>
      <c r="H7512" s="41"/>
      <c r="I7512" s="41"/>
      <c r="J7512" s="41"/>
      <c r="K7512" s="41"/>
      <c r="L7512" s="42"/>
      <c r="M7512" s="43"/>
    </row>
    <row r="7513" spans="1:13" ht="12.75" customHeight="1">
      <c r="A7513" s="42"/>
      <c r="B7513" s="50"/>
      <c r="C7513" s="39"/>
      <c r="D7513" s="38"/>
      <c r="E7513" s="40"/>
      <c r="F7513" s="41"/>
      <c r="G7513" s="41"/>
      <c r="H7513" s="41"/>
      <c r="I7513" s="41"/>
      <c r="J7513" s="41"/>
      <c r="K7513" s="41"/>
      <c r="L7513" s="42"/>
      <c r="M7513" s="43"/>
    </row>
    <row r="7514" spans="1:13" ht="12.75" customHeight="1">
      <c r="A7514" s="42"/>
      <c r="B7514" s="50"/>
      <c r="C7514" s="39"/>
      <c r="D7514" s="38"/>
      <c r="E7514" s="40"/>
      <c r="F7514" s="41"/>
      <c r="G7514" s="41"/>
      <c r="H7514" s="41"/>
      <c r="I7514" s="41"/>
      <c r="J7514" s="41"/>
      <c r="K7514" s="41"/>
      <c r="L7514" s="42"/>
      <c r="M7514" s="43"/>
    </row>
    <row r="7515" spans="1:13" ht="12.75" customHeight="1">
      <c r="A7515" s="42"/>
      <c r="B7515" s="50"/>
      <c r="C7515" s="39"/>
      <c r="D7515" s="38"/>
      <c r="E7515" s="40"/>
      <c r="F7515" s="41"/>
      <c r="G7515" s="41"/>
      <c r="H7515" s="41"/>
      <c r="I7515" s="41"/>
      <c r="J7515" s="41"/>
      <c r="K7515" s="41"/>
      <c r="L7515" s="42"/>
      <c r="M7515" s="43"/>
    </row>
    <row r="7516" spans="1:13" ht="12.75" customHeight="1">
      <c r="A7516" s="42"/>
      <c r="B7516" s="50"/>
      <c r="C7516" s="39"/>
      <c r="D7516" s="38"/>
      <c r="E7516" s="40"/>
      <c r="F7516" s="41"/>
      <c r="G7516" s="41"/>
      <c r="H7516" s="41"/>
      <c r="I7516" s="41"/>
      <c r="J7516" s="41"/>
      <c r="K7516" s="41"/>
      <c r="L7516" s="42"/>
      <c r="M7516" s="43"/>
    </row>
    <row r="7517" spans="1:13" ht="12.75" customHeight="1">
      <c r="A7517" s="42"/>
      <c r="B7517" s="50"/>
      <c r="C7517" s="39"/>
      <c r="D7517" s="38"/>
      <c r="E7517" s="40"/>
      <c r="F7517" s="41"/>
      <c r="G7517" s="41"/>
      <c r="H7517" s="41"/>
      <c r="I7517" s="41"/>
      <c r="J7517" s="41"/>
      <c r="K7517" s="41"/>
      <c r="L7517" s="42"/>
      <c r="M7517" s="43"/>
    </row>
    <row r="7518" spans="1:13" ht="12.75" customHeight="1">
      <c r="A7518" s="42"/>
      <c r="B7518" s="50"/>
      <c r="C7518" s="39"/>
      <c r="D7518" s="38"/>
      <c r="E7518" s="40"/>
      <c r="F7518" s="41"/>
      <c r="G7518" s="41"/>
      <c r="H7518" s="41"/>
      <c r="I7518" s="41"/>
      <c r="J7518" s="41"/>
      <c r="K7518" s="41"/>
      <c r="L7518" s="42"/>
      <c r="M7518" s="43"/>
    </row>
    <row r="7519" spans="1:13" ht="12.75" customHeight="1">
      <c r="A7519" s="42"/>
      <c r="B7519" s="50"/>
      <c r="C7519" s="39"/>
      <c r="D7519" s="38"/>
      <c r="E7519" s="40"/>
      <c r="F7519" s="41"/>
      <c r="G7519" s="41"/>
      <c r="H7519" s="41"/>
      <c r="I7519" s="41"/>
      <c r="J7519" s="41"/>
      <c r="K7519" s="41"/>
      <c r="L7519" s="42"/>
      <c r="M7519" s="43"/>
    </row>
    <row r="7520" spans="1:13" ht="12.75" customHeight="1">
      <c r="A7520" s="42"/>
      <c r="B7520" s="50"/>
      <c r="C7520" s="39"/>
      <c r="D7520" s="38"/>
      <c r="E7520" s="40"/>
      <c r="F7520" s="41"/>
      <c r="G7520" s="41"/>
      <c r="H7520" s="41"/>
      <c r="I7520" s="41"/>
      <c r="J7520" s="41"/>
      <c r="K7520" s="41"/>
      <c r="L7520" s="42"/>
      <c r="M7520" s="43"/>
    </row>
    <row r="7521" spans="1:13" ht="12.75" customHeight="1">
      <c r="A7521" s="42"/>
      <c r="B7521" s="50"/>
      <c r="C7521" s="39"/>
      <c r="D7521" s="38"/>
      <c r="E7521" s="40"/>
      <c r="F7521" s="41"/>
      <c r="G7521" s="41"/>
      <c r="H7521" s="41"/>
      <c r="I7521" s="41"/>
      <c r="J7521" s="41"/>
      <c r="K7521" s="41"/>
      <c r="L7521" s="42"/>
      <c r="M7521" s="43"/>
    </row>
    <row r="7522" spans="1:13" ht="12.75" customHeight="1">
      <c r="A7522" s="42"/>
      <c r="B7522" s="50"/>
      <c r="C7522" s="39"/>
      <c r="D7522" s="38"/>
      <c r="E7522" s="40"/>
      <c r="F7522" s="41"/>
      <c r="G7522" s="41"/>
      <c r="H7522" s="41"/>
      <c r="I7522" s="41"/>
      <c r="J7522" s="41"/>
      <c r="K7522" s="41"/>
      <c r="L7522" s="42"/>
      <c r="M7522" s="43"/>
    </row>
    <row r="7523" spans="1:13" ht="12.75" customHeight="1">
      <c r="A7523" s="42"/>
      <c r="B7523" s="50"/>
      <c r="C7523" s="39"/>
      <c r="D7523" s="38"/>
      <c r="E7523" s="40"/>
      <c r="F7523" s="41"/>
      <c r="G7523" s="41"/>
      <c r="H7523" s="41"/>
      <c r="I7523" s="41"/>
      <c r="J7523" s="41"/>
      <c r="K7523" s="41"/>
      <c r="L7523" s="42"/>
      <c r="M7523" s="43"/>
    </row>
    <row r="7524" spans="1:13" ht="12.75" customHeight="1">
      <c r="A7524" s="42"/>
      <c r="B7524" s="50"/>
      <c r="C7524" s="39"/>
      <c r="D7524" s="38"/>
      <c r="E7524" s="40"/>
      <c r="F7524" s="41"/>
      <c r="G7524" s="41"/>
      <c r="H7524" s="41"/>
      <c r="I7524" s="41"/>
      <c r="J7524" s="41"/>
      <c r="K7524" s="41"/>
      <c r="L7524" s="42"/>
      <c r="M7524" s="43"/>
    </row>
    <row r="7525" spans="1:13" ht="12.75" customHeight="1">
      <c r="A7525" s="42"/>
      <c r="B7525" s="50"/>
      <c r="C7525" s="39"/>
      <c r="D7525" s="38"/>
      <c r="E7525" s="40"/>
      <c r="F7525" s="41"/>
      <c r="G7525" s="41"/>
      <c r="H7525" s="41"/>
      <c r="I7525" s="41"/>
      <c r="J7525" s="41"/>
      <c r="K7525" s="41"/>
      <c r="L7525" s="42"/>
      <c r="M7525" s="43"/>
    </row>
    <row r="7526" spans="1:13" ht="12.75" customHeight="1">
      <c r="A7526" s="42"/>
      <c r="B7526" s="50"/>
      <c r="C7526" s="39"/>
      <c r="D7526" s="38"/>
      <c r="E7526" s="49"/>
      <c r="F7526" s="41"/>
      <c r="G7526" s="41"/>
      <c r="H7526" s="41"/>
      <c r="I7526" s="41"/>
      <c r="J7526" s="41"/>
      <c r="K7526" s="41"/>
      <c r="L7526" s="42"/>
      <c r="M7526" s="43"/>
    </row>
    <row r="7527" spans="1:13" ht="12.75" customHeight="1">
      <c r="A7527" s="42"/>
      <c r="B7527" s="50"/>
      <c r="C7527" s="39"/>
      <c r="D7527" s="38"/>
      <c r="E7527" s="40"/>
      <c r="F7527" s="41"/>
      <c r="G7527" s="41"/>
      <c r="H7527" s="41"/>
      <c r="I7527" s="41"/>
      <c r="J7527" s="41"/>
      <c r="K7527" s="41"/>
      <c r="L7527" s="42"/>
      <c r="M7527" s="43"/>
    </row>
    <row r="7528" spans="1:13" ht="12.75" customHeight="1">
      <c r="A7528" s="42"/>
      <c r="B7528" s="50"/>
      <c r="C7528" s="39"/>
      <c r="D7528" s="38"/>
      <c r="E7528" s="40"/>
      <c r="F7528" s="41"/>
      <c r="G7528" s="41"/>
      <c r="H7528" s="41"/>
      <c r="I7528" s="41"/>
      <c r="J7528" s="41"/>
      <c r="K7528" s="41"/>
      <c r="L7528" s="42"/>
      <c r="M7528" s="43"/>
    </row>
    <row r="7529" spans="1:13" ht="12.75" customHeight="1">
      <c r="A7529" s="42"/>
      <c r="B7529" s="50"/>
      <c r="C7529" s="39"/>
      <c r="D7529" s="38"/>
      <c r="E7529" s="40"/>
      <c r="F7529" s="41"/>
      <c r="G7529" s="41"/>
      <c r="H7529" s="41"/>
      <c r="I7529" s="41"/>
      <c r="J7529" s="41"/>
      <c r="K7529" s="41"/>
      <c r="L7529" s="42"/>
      <c r="M7529" s="43"/>
    </row>
    <row r="7530" spans="1:13" ht="12.75" customHeight="1">
      <c r="A7530" s="42"/>
      <c r="B7530" s="50"/>
      <c r="C7530" s="39"/>
      <c r="D7530" s="38"/>
      <c r="E7530" s="40"/>
      <c r="F7530" s="41"/>
      <c r="G7530" s="41"/>
      <c r="H7530" s="41"/>
      <c r="I7530" s="41"/>
      <c r="J7530" s="41"/>
      <c r="K7530" s="41"/>
      <c r="L7530" s="42"/>
      <c r="M7530" s="43"/>
    </row>
    <row r="7531" spans="1:13" ht="12.75" customHeight="1">
      <c r="A7531" s="42"/>
      <c r="B7531" s="50"/>
      <c r="C7531" s="39"/>
      <c r="D7531" s="38"/>
      <c r="E7531" s="40"/>
      <c r="F7531" s="41"/>
      <c r="G7531" s="41"/>
      <c r="H7531" s="41"/>
      <c r="I7531" s="41"/>
      <c r="J7531" s="41"/>
      <c r="K7531" s="41"/>
      <c r="L7531" s="42"/>
      <c r="M7531" s="43"/>
    </row>
    <row r="7532" spans="1:13" ht="12.75" customHeight="1">
      <c r="A7532" s="42"/>
      <c r="B7532" s="50"/>
      <c r="C7532" s="39"/>
      <c r="D7532" s="38"/>
      <c r="E7532" s="40"/>
      <c r="F7532" s="41"/>
      <c r="G7532" s="41"/>
      <c r="H7532" s="41"/>
      <c r="I7532" s="41"/>
      <c r="J7532" s="41"/>
      <c r="K7532" s="41"/>
      <c r="L7532" s="42"/>
      <c r="M7532" s="43"/>
    </row>
    <row r="7533" spans="1:13" ht="12.75" customHeight="1">
      <c r="A7533" s="42"/>
      <c r="B7533" s="50"/>
      <c r="C7533" s="39"/>
      <c r="D7533" s="38"/>
      <c r="E7533" s="40"/>
      <c r="F7533" s="41"/>
      <c r="G7533" s="41"/>
      <c r="H7533" s="41"/>
      <c r="I7533" s="41"/>
      <c r="J7533" s="41"/>
      <c r="K7533" s="41"/>
      <c r="L7533" s="42"/>
      <c r="M7533" s="43"/>
    </row>
    <row r="7534" spans="1:13" ht="12.75" customHeight="1">
      <c r="A7534" s="42"/>
      <c r="B7534" s="50"/>
      <c r="C7534" s="39"/>
      <c r="D7534" s="38"/>
      <c r="E7534" s="40"/>
      <c r="F7534" s="41"/>
      <c r="G7534" s="41"/>
      <c r="H7534" s="41"/>
      <c r="I7534" s="41"/>
      <c r="J7534" s="41"/>
      <c r="K7534" s="41"/>
      <c r="L7534" s="42"/>
      <c r="M7534" s="43"/>
    </row>
    <row r="7535" spans="1:13" ht="12.75" customHeight="1">
      <c r="A7535" s="42"/>
      <c r="B7535" s="50"/>
      <c r="C7535" s="39"/>
      <c r="D7535" s="38"/>
      <c r="E7535" s="40"/>
      <c r="F7535" s="41"/>
      <c r="G7535" s="41"/>
      <c r="H7535" s="41"/>
      <c r="I7535" s="41"/>
      <c r="J7535" s="41"/>
      <c r="K7535" s="41"/>
      <c r="L7535" s="42"/>
      <c r="M7535" s="43"/>
    </row>
    <row r="7536" spans="1:13" ht="12.75" customHeight="1">
      <c r="A7536" s="42"/>
      <c r="B7536" s="50"/>
      <c r="C7536" s="39"/>
      <c r="D7536" s="38"/>
      <c r="E7536" s="40"/>
      <c r="F7536" s="41"/>
      <c r="G7536" s="41"/>
      <c r="H7536" s="41"/>
      <c r="I7536" s="41"/>
      <c r="J7536" s="41"/>
      <c r="K7536" s="41"/>
      <c r="L7536" s="42"/>
      <c r="M7536" s="43"/>
    </row>
    <row r="7537" spans="1:13" ht="12.75" customHeight="1">
      <c r="A7537" s="42"/>
      <c r="B7537" s="50"/>
      <c r="C7537" s="39"/>
      <c r="D7537" s="38"/>
      <c r="E7537" s="40"/>
      <c r="F7537" s="41"/>
      <c r="G7537" s="41"/>
      <c r="H7537" s="41"/>
      <c r="I7537" s="41"/>
      <c r="J7537" s="41"/>
      <c r="K7537" s="41"/>
      <c r="L7537" s="42"/>
      <c r="M7537" s="43"/>
    </row>
    <row r="7538" spans="1:13" ht="12.75" customHeight="1">
      <c r="A7538" s="42"/>
      <c r="B7538" s="50"/>
      <c r="C7538" s="39"/>
      <c r="D7538" s="38"/>
      <c r="E7538" s="40"/>
      <c r="F7538" s="41"/>
      <c r="G7538" s="41"/>
      <c r="H7538" s="41"/>
      <c r="I7538" s="41"/>
      <c r="J7538" s="41"/>
      <c r="K7538" s="41"/>
      <c r="L7538" s="42"/>
      <c r="M7538" s="43"/>
    </row>
    <row r="7539" spans="1:13" ht="12.75" customHeight="1">
      <c r="A7539" s="42"/>
      <c r="B7539" s="50"/>
      <c r="C7539" s="39"/>
      <c r="D7539" s="38"/>
      <c r="E7539" s="40"/>
      <c r="F7539" s="41"/>
      <c r="G7539" s="41"/>
      <c r="H7539" s="41"/>
      <c r="I7539" s="41"/>
      <c r="J7539" s="41"/>
      <c r="K7539" s="41"/>
      <c r="L7539" s="42"/>
      <c r="M7539" s="43"/>
    </row>
    <row r="7540" spans="1:13" ht="12.75" customHeight="1">
      <c r="A7540" s="42"/>
      <c r="B7540" s="50"/>
      <c r="C7540" s="39"/>
      <c r="D7540" s="38"/>
      <c r="E7540" s="40"/>
      <c r="F7540" s="41"/>
      <c r="G7540" s="41"/>
      <c r="H7540" s="41"/>
      <c r="I7540" s="41"/>
      <c r="J7540" s="41"/>
      <c r="K7540" s="41"/>
      <c r="L7540" s="42"/>
      <c r="M7540" s="43"/>
    </row>
    <row r="7541" spans="1:13" ht="12.75" customHeight="1">
      <c r="A7541" s="42"/>
      <c r="B7541" s="50"/>
      <c r="C7541" s="39"/>
      <c r="D7541" s="38"/>
      <c r="E7541" s="40"/>
      <c r="F7541" s="41"/>
      <c r="G7541" s="41"/>
      <c r="H7541" s="41"/>
      <c r="I7541" s="41"/>
      <c r="J7541" s="41"/>
      <c r="K7541" s="41"/>
      <c r="L7541" s="42"/>
      <c r="M7541" s="43"/>
    </row>
    <row r="7542" spans="1:13" ht="12.75" customHeight="1">
      <c r="A7542" s="42"/>
      <c r="B7542" s="50"/>
      <c r="C7542" s="39"/>
      <c r="D7542" s="38"/>
      <c r="E7542" s="40"/>
      <c r="F7542" s="41"/>
      <c r="G7542" s="41"/>
      <c r="H7542" s="41"/>
      <c r="I7542" s="41"/>
      <c r="J7542" s="41"/>
      <c r="K7542" s="41"/>
      <c r="L7542" s="42"/>
      <c r="M7542" s="43"/>
    </row>
    <row r="7543" spans="1:13" ht="12.75" customHeight="1">
      <c r="A7543" s="42"/>
      <c r="B7543" s="50"/>
      <c r="C7543" s="39"/>
      <c r="D7543" s="38"/>
      <c r="E7543" s="40"/>
      <c r="F7543" s="41"/>
      <c r="G7543" s="41"/>
      <c r="H7543" s="41"/>
      <c r="I7543" s="41"/>
      <c r="J7543" s="41"/>
      <c r="K7543" s="41"/>
      <c r="L7543" s="42"/>
      <c r="M7543" s="43"/>
    </row>
    <row r="7544" spans="1:13" ht="12.75" customHeight="1">
      <c r="A7544" s="42"/>
      <c r="B7544" s="50"/>
      <c r="C7544" s="39"/>
      <c r="D7544" s="38"/>
      <c r="E7544" s="40"/>
      <c r="F7544" s="41"/>
      <c r="G7544" s="41"/>
      <c r="H7544" s="41"/>
      <c r="I7544" s="41"/>
      <c r="J7544" s="41"/>
      <c r="K7544" s="41"/>
      <c r="L7544" s="42"/>
      <c r="M7544" s="43"/>
    </row>
    <row r="7545" spans="1:13" ht="12.75" customHeight="1">
      <c r="A7545" s="42"/>
      <c r="B7545" s="50"/>
      <c r="C7545" s="39"/>
      <c r="D7545" s="38"/>
      <c r="E7545" s="40"/>
      <c r="F7545" s="41"/>
      <c r="G7545" s="41"/>
      <c r="H7545" s="41"/>
      <c r="I7545" s="41"/>
      <c r="J7545" s="41"/>
      <c r="K7545" s="41"/>
      <c r="L7545" s="42"/>
      <c r="M7545" s="43"/>
    </row>
    <row r="7546" spans="1:13" ht="12.75" customHeight="1">
      <c r="A7546" s="42"/>
      <c r="B7546" s="50"/>
      <c r="C7546" s="39"/>
      <c r="D7546" s="38"/>
      <c r="E7546" s="40"/>
      <c r="F7546" s="41"/>
      <c r="G7546" s="41"/>
      <c r="H7546" s="41"/>
      <c r="I7546" s="41"/>
      <c r="J7546" s="41"/>
      <c r="K7546" s="41"/>
      <c r="L7546" s="42"/>
      <c r="M7546" s="43"/>
    </row>
    <row r="7547" spans="1:13" ht="12.75" customHeight="1">
      <c r="A7547" s="42"/>
      <c r="B7547" s="50"/>
      <c r="C7547" s="39"/>
      <c r="D7547" s="38"/>
      <c r="E7547" s="49"/>
      <c r="F7547" s="41"/>
      <c r="G7547" s="41"/>
      <c r="H7547" s="41"/>
      <c r="I7547" s="41"/>
      <c r="J7547" s="41"/>
      <c r="K7547" s="41"/>
      <c r="L7547" s="42"/>
      <c r="M7547" s="43"/>
    </row>
    <row r="7548" spans="1:13" ht="12.75" customHeight="1">
      <c r="A7548" s="42"/>
      <c r="B7548" s="50"/>
      <c r="C7548" s="39"/>
      <c r="D7548" s="38"/>
      <c r="E7548" s="40"/>
      <c r="F7548" s="41"/>
      <c r="G7548" s="41"/>
      <c r="H7548" s="41"/>
      <c r="I7548" s="41"/>
      <c r="J7548" s="41"/>
      <c r="K7548" s="41"/>
      <c r="L7548" s="42"/>
      <c r="M7548" s="43"/>
    </row>
    <row r="7549" spans="1:13" ht="12.75" customHeight="1">
      <c r="A7549" s="42"/>
      <c r="B7549" s="50"/>
      <c r="C7549" s="39"/>
      <c r="D7549" s="38"/>
      <c r="E7549" s="40"/>
      <c r="F7549" s="41"/>
      <c r="G7549" s="41"/>
      <c r="H7549" s="41"/>
      <c r="I7549" s="41"/>
      <c r="J7549" s="41"/>
      <c r="K7549" s="41"/>
      <c r="L7549" s="42"/>
      <c r="M7549" s="43"/>
    </row>
    <row r="7550" spans="1:13" ht="12.75" customHeight="1">
      <c r="A7550" s="42"/>
      <c r="B7550" s="50"/>
      <c r="C7550" s="39"/>
      <c r="D7550" s="38"/>
      <c r="E7550" s="40"/>
      <c r="F7550" s="41"/>
      <c r="G7550" s="41"/>
      <c r="H7550" s="41"/>
      <c r="I7550" s="41"/>
      <c r="J7550" s="41"/>
      <c r="K7550" s="41"/>
      <c r="L7550" s="42"/>
      <c r="M7550" s="43"/>
    </row>
    <row r="7551" spans="1:13" ht="12.75" customHeight="1">
      <c r="A7551" s="42"/>
      <c r="B7551" s="50"/>
      <c r="C7551" s="39"/>
      <c r="D7551" s="38"/>
      <c r="E7551" s="40"/>
      <c r="F7551" s="41"/>
      <c r="G7551" s="41"/>
      <c r="H7551" s="41"/>
      <c r="I7551" s="41"/>
      <c r="J7551" s="41"/>
      <c r="K7551" s="41"/>
      <c r="L7551" s="42"/>
      <c r="M7551" s="43"/>
    </row>
    <row r="7552" spans="1:13" ht="12.75" customHeight="1">
      <c r="A7552" s="42"/>
      <c r="B7552" s="50"/>
      <c r="C7552" s="39"/>
      <c r="D7552" s="38"/>
      <c r="E7552" s="40"/>
      <c r="F7552" s="41"/>
      <c r="G7552" s="41"/>
      <c r="H7552" s="41"/>
      <c r="I7552" s="41"/>
      <c r="J7552" s="41"/>
      <c r="K7552" s="41"/>
      <c r="L7552" s="42"/>
      <c r="M7552" s="43"/>
    </row>
    <row r="7553" spans="1:13" ht="12.75" customHeight="1">
      <c r="A7553" s="42"/>
      <c r="B7553" s="50"/>
      <c r="C7553" s="39"/>
      <c r="D7553" s="38"/>
      <c r="E7553" s="40"/>
      <c r="F7553" s="41"/>
      <c r="G7553" s="41"/>
      <c r="H7553" s="41"/>
      <c r="I7553" s="41"/>
      <c r="J7553" s="41"/>
      <c r="K7553" s="41"/>
      <c r="L7553" s="42"/>
      <c r="M7553" s="43"/>
    </row>
    <row r="7554" spans="1:13" ht="12.75" customHeight="1">
      <c r="A7554" s="42"/>
      <c r="B7554" s="50"/>
      <c r="C7554" s="39"/>
      <c r="D7554" s="38"/>
      <c r="E7554" s="40"/>
      <c r="F7554" s="41"/>
      <c r="G7554" s="41"/>
      <c r="H7554" s="41"/>
      <c r="I7554" s="41"/>
      <c r="J7554" s="41"/>
      <c r="K7554" s="41"/>
      <c r="L7554" s="42"/>
      <c r="M7554" s="43"/>
    </row>
    <row r="7555" spans="1:13" ht="12.75" customHeight="1">
      <c r="A7555" s="42"/>
      <c r="B7555" s="50"/>
      <c r="C7555" s="39"/>
      <c r="D7555" s="38"/>
      <c r="E7555" s="40"/>
      <c r="F7555" s="41"/>
      <c r="G7555" s="41"/>
      <c r="H7555" s="41"/>
      <c r="I7555" s="41"/>
      <c r="J7555" s="41"/>
      <c r="K7555" s="41"/>
      <c r="L7555" s="42"/>
      <c r="M7555" s="43"/>
    </row>
    <row r="7556" spans="1:13" ht="12.75" customHeight="1">
      <c r="A7556" s="42"/>
      <c r="B7556" s="50"/>
      <c r="C7556" s="39"/>
      <c r="D7556" s="38"/>
      <c r="E7556" s="40"/>
      <c r="F7556" s="41"/>
      <c r="G7556" s="41"/>
      <c r="H7556" s="41"/>
      <c r="I7556" s="41"/>
      <c r="J7556" s="41"/>
      <c r="K7556" s="41"/>
      <c r="L7556" s="42"/>
      <c r="M7556" s="43"/>
    </row>
    <row r="7557" spans="1:13" ht="12.75" customHeight="1">
      <c r="A7557" s="42"/>
      <c r="B7557" s="50"/>
      <c r="C7557" s="39"/>
      <c r="D7557" s="38"/>
      <c r="E7557" s="40"/>
      <c r="F7557" s="41"/>
      <c r="G7557" s="41"/>
      <c r="H7557" s="41"/>
      <c r="I7557" s="41"/>
      <c r="J7557" s="41"/>
      <c r="K7557" s="41"/>
      <c r="L7557" s="42"/>
      <c r="M7557" s="43"/>
    </row>
    <row r="7558" spans="1:13" ht="12.75" customHeight="1">
      <c r="A7558" s="42"/>
      <c r="B7558" s="50"/>
      <c r="C7558" s="39"/>
      <c r="D7558" s="38"/>
      <c r="E7558" s="40"/>
      <c r="F7558" s="41"/>
      <c r="G7558" s="41"/>
      <c r="H7558" s="41"/>
      <c r="I7558" s="41"/>
      <c r="J7558" s="41"/>
      <c r="K7558" s="41"/>
      <c r="L7558" s="42"/>
      <c r="M7558" s="43"/>
    </row>
    <row r="7559" spans="1:13" ht="12.75" customHeight="1">
      <c r="A7559" s="42"/>
      <c r="B7559" s="50"/>
      <c r="C7559" s="39"/>
      <c r="D7559" s="38"/>
      <c r="E7559" s="40"/>
      <c r="F7559" s="41"/>
      <c r="G7559" s="41"/>
      <c r="H7559" s="41"/>
      <c r="I7559" s="41"/>
      <c r="J7559" s="41"/>
      <c r="K7559" s="41"/>
      <c r="L7559" s="42"/>
      <c r="M7559" s="43"/>
    </row>
    <row r="7560" spans="1:13" ht="12.75" customHeight="1">
      <c r="A7560" s="42"/>
      <c r="B7560" s="50"/>
      <c r="C7560" s="39"/>
      <c r="D7560" s="38"/>
      <c r="E7560" s="40"/>
      <c r="F7560" s="41"/>
      <c r="G7560" s="41"/>
      <c r="H7560" s="41"/>
      <c r="I7560" s="41"/>
      <c r="J7560" s="41"/>
      <c r="K7560" s="41"/>
      <c r="L7560" s="42"/>
      <c r="M7560" s="43"/>
    </row>
    <row r="7561" spans="1:13" ht="12.75" customHeight="1">
      <c r="A7561" s="42"/>
      <c r="B7561" s="50"/>
      <c r="C7561" s="39"/>
      <c r="D7561" s="38"/>
      <c r="E7561" s="40"/>
      <c r="F7561" s="41"/>
      <c r="G7561" s="41"/>
      <c r="H7561" s="41"/>
      <c r="I7561" s="41"/>
      <c r="J7561" s="41"/>
      <c r="K7561" s="41"/>
      <c r="L7561" s="42"/>
      <c r="M7561" s="43"/>
    </row>
    <row r="7562" spans="1:13" ht="12.75" customHeight="1">
      <c r="A7562" s="42"/>
      <c r="B7562" s="50"/>
      <c r="C7562" s="39"/>
      <c r="D7562" s="38"/>
      <c r="E7562" s="40"/>
      <c r="F7562" s="41"/>
      <c r="G7562" s="41"/>
      <c r="H7562" s="41"/>
      <c r="I7562" s="41"/>
      <c r="J7562" s="41"/>
      <c r="K7562" s="41"/>
      <c r="L7562" s="42"/>
      <c r="M7562" s="43"/>
    </row>
    <row r="7563" spans="1:13" ht="12.75" customHeight="1">
      <c r="A7563" s="42"/>
      <c r="B7563" s="50"/>
      <c r="C7563" s="39"/>
      <c r="D7563" s="38"/>
      <c r="E7563" s="40"/>
      <c r="F7563" s="41"/>
      <c r="G7563" s="41"/>
      <c r="H7563" s="41"/>
      <c r="I7563" s="41"/>
      <c r="J7563" s="41"/>
      <c r="K7563" s="41"/>
      <c r="L7563" s="42"/>
      <c r="M7563" s="43"/>
    </row>
    <row r="7564" spans="1:13" ht="12.75" customHeight="1">
      <c r="A7564" s="42"/>
      <c r="B7564" s="50"/>
      <c r="C7564" s="39"/>
      <c r="D7564" s="38"/>
      <c r="E7564" s="40"/>
      <c r="F7564" s="41"/>
      <c r="G7564" s="41"/>
      <c r="H7564" s="41"/>
      <c r="I7564" s="41"/>
      <c r="J7564" s="41"/>
      <c r="K7564" s="41"/>
      <c r="L7564" s="42"/>
      <c r="M7564" s="43"/>
    </row>
    <row r="7565" spans="1:13" ht="12.75" customHeight="1">
      <c r="A7565" s="42"/>
      <c r="B7565" s="50"/>
      <c r="C7565" s="39"/>
      <c r="D7565" s="38"/>
      <c r="E7565" s="40"/>
      <c r="F7565" s="41"/>
      <c r="G7565" s="41"/>
      <c r="H7565" s="41"/>
      <c r="I7565" s="41"/>
      <c r="J7565" s="41"/>
      <c r="K7565" s="41"/>
      <c r="L7565" s="42"/>
      <c r="M7565" s="43"/>
    </row>
    <row r="7566" spans="1:13" ht="12.75" customHeight="1">
      <c r="A7566" s="42"/>
      <c r="B7566" s="50"/>
      <c r="C7566" s="39"/>
      <c r="D7566" s="38"/>
      <c r="E7566" s="40"/>
      <c r="F7566" s="41"/>
      <c r="G7566" s="41"/>
      <c r="H7566" s="41"/>
      <c r="I7566" s="41"/>
      <c r="J7566" s="41"/>
      <c r="K7566" s="41"/>
      <c r="L7566" s="42"/>
      <c r="M7566" s="43"/>
    </row>
    <row r="7567" spans="1:13" ht="12.75" customHeight="1">
      <c r="A7567" s="42"/>
      <c r="B7567" s="50"/>
      <c r="C7567" s="39"/>
      <c r="D7567" s="38"/>
      <c r="E7567" s="40"/>
      <c r="F7567" s="41"/>
      <c r="G7567" s="41"/>
      <c r="H7567" s="41"/>
      <c r="I7567" s="41"/>
      <c r="J7567" s="41"/>
      <c r="K7567" s="41"/>
      <c r="L7567" s="42"/>
      <c r="M7567" s="43"/>
    </row>
    <row r="7568" spans="1:13" ht="12.75" customHeight="1">
      <c r="A7568" s="42"/>
      <c r="B7568" s="50"/>
      <c r="C7568" s="39"/>
      <c r="D7568" s="38"/>
      <c r="E7568" s="49"/>
      <c r="F7568" s="41"/>
      <c r="G7568" s="41"/>
      <c r="H7568" s="41"/>
      <c r="I7568" s="41"/>
      <c r="J7568" s="41"/>
      <c r="K7568" s="41"/>
      <c r="L7568" s="42"/>
      <c r="M7568" s="43"/>
    </row>
    <row r="7569" spans="1:13" ht="12.75" customHeight="1">
      <c r="A7569" s="42"/>
      <c r="B7569" s="50"/>
      <c r="C7569" s="39"/>
      <c r="D7569" s="38"/>
      <c r="E7569" s="40"/>
      <c r="F7569" s="41"/>
      <c r="G7569" s="41"/>
      <c r="H7569" s="41"/>
      <c r="I7569" s="41"/>
      <c r="J7569" s="41"/>
      <c r="K7569" s="41"/>
      <c r="L7569" s="42"/>
      <c r="M7569" s="43"/>
    </row>
    <row r="7570" spans="1:13" ht="12.75" customHeight="1">
      <c r="A7570" s="42"/>
      <c r="B7570" s="50"/>
      <c r="C7570" s="39"/>
      <c r="D7570" s="38"/>
      <c r="E7570" s="40"/>
      <c r="F7570" s="41"/>
      <c r="G7570" s="41"/>
      <c r="H7570" s="41"/>
      <c r="I7570" s="41"/>
      <c r="J7570" s="41"/>
      <c r="K7570" s="41"/>
      <c r="L7570" s="42"/>
      <c r="M7570" s="43"/>
    </row>
    <row r="7571" spans="1:13" ht="12.75" customHeight="1">
      <c r="A7571" s="42"/>
      <c r="B7571" s="50"/>
      <c r="C7571" s="39"/>
      <c r="D7571" s="38"/>
      <c r="E7571" s="40"/>
      <c r="F7571" s="41"/>
      <c r="G7571" s="41"/>
      <c r="H7571" s="41"/>
      <c r="I7571" s="41"/>
      <c r="J7571" s="41"/>
      <c r="K7571" s="41"/>
      <c r="L7571" s="42"/>
      <c r="M7571" s="43"/>
    </row>
    <row r="7572" spans="1:13" ht="12.75" customHeight="1">
      <c r="A7572" s="42"/>
      <c r="B7572" s="50"/>
      <c r="C7572" s="39"/>
      <c r="D7572" s="38"/>
      <c r="E7572" s="40"/>
      <c r="F7572" s="41"/>
      <c r="G7572" s="41"/>
      <c r="H7572" s="41"/>
      <c r="I7572" s="41"/>
      <c r="J7572" s="41"/>
      <c r="K7572" s="41"/>
      <c r="L7572" s="42"/>
      <c r="M7572" s="43"/>
    </row>
    <row r="7573" spans="1:13" ht="12.75" customHeight="1">
      <c r="A7573" s="42"/>
      <c r="B7573" s="50"/>
      <c r="C7573" s="39"/>
      <c r="D7573" s="38"/>
      <c r="E7573" s="40"/>
      <c r="F7573" s="41"/>
      <c r="G7573" s="41"/>
      <c r="H7573" s="41"/>
      <c r="I7573" s="41"/>
      <c r="J7573" s="41"/>
      <c r="K7573" s="41"/>
      <c r="L7573" s="42"/>
      <c r="M7573" s="43"/>
    </row>
    <row r="7574" spans="1:13" ht="12.75" customHeight="1">
      <c r="A7574" s="42"/>
      <c r="B7574" s="50"/>
      <c r="C7574" s="39"/>
      <c r="D7574" s="38"/>
      <c r="E7574" s="40"/>
      <c r="F7574" s="41"/>
      <c r="G7574" s="41"/>
      <c r="H7574" s="41"/>
      <c r="I7574" s="41"/>
      <c r="J7574" s="41"/>
      <c r="K7574" s="41"/>
      <c r="L7574" s="42"/>
      <c r="M7574" s="43"/>
    </row>
    <row r="7575" spans="1:13" ht="12.75" customHeight="1">
      <c r="A7575" s="42"/>
      <c r="B7575" s="50"/>
      <c r="C7575" s="39"/>
      <c r="D7575" s="38"/>
      <c r="E7575" s="40"/>
      <c r="F7575" s="41"/>
      <c r="G7575" s="41"/>
      <c r="H7575" s="41"/>
      <c r="I7575" s="41"/>
      <c r="J7575" s="41"/>
      <c r="K7575" s="41"/>
      <c r="L7575" s="42"/>
      <c r="M7575" s="43"/>
    </row>
    <row r="7576" spans="1:13" ht="12.75" customHeight="1">
      <c r="A7576" s="42"/>
      <c r="B7576" s="50"/>
      <c r="C7576" s="39"/>
      <c r="D7576" s="38"/>
      <c r="E7576" s="40"/>
      <c r="F7576" s="41"/>
      <c r="G7576" s="41"/>
      <c r="H7576" s="41"/>
      <c r="I7576" s="41"/>
      <c r="J7576" s="41"/>
      <c r="K7576" s="41"/>
      <c r="L7576" s="42"/>
      <c r="M7576" s="43"/>
    </row>
    <row r="7577" spans="1:13" ht="12.75" customHeight="1">
      <c r="A7577" s="42"/>
      <c r="B7577" s="50"/>
      <c r="C7577" s="39"/>
      <c r="D7577" s="38"/>
      <c r="E7577" s="40"/>
      <c r="F7577" s="41"/>
      <c r="G7577" s="41"/>
      <c r="H7577" s="41"/>
      <c r="I7577" s="41"/>
      <c r="J7577" s="41"/>
      <c r="K7577" s="41"/>
      <c r="L7577" s="42"/>
      <c r="M7577" s="43"/>
    </row>
    <row r="7578" spans="1:13" ht="12.75" customHeight="1">
      <c r="A7578" s="42"/>
      <c r="B7578" s="50"/>
      <c r="C7578" s="39"/>
      <c r="D7578" s="38"/>
      <c r="E7578" s="40"/>
      <c r="F7578" s="41"/>
      <c r="G7578" s="41"/>
      <c r="H7578" s="41"/>
      <c r="I7578" s="41"/>
      <c r="J7578" s="41"/>
      <c r="K7578" s="41"/>
      <c r="L7578" s="42"/>
      <c r="M7578" s="43"/>
    </row>
    <row r="7579" spans="1:13" ht="12.75" customHeight="1">
      <c r="A7579" s="42"/>
      <c r="B7579" s="50"/>
      <c r="C7579" s="39"/>
      <c r="D7579" s="38"/>
      <c r="E7579" s="40"/>
      <c r="F7579" s="41"/>
      <c r="G7579" s="41"/>
      <c r="H7579" s="41"/>
      <c r="I7579" s="41"/>
      <c r="J7579" s="41"/>
      <c r="K7579" s="41"/>
      <c r="L7579" s="42"/>
      <c r="M7579" s="43"/>
    </row>
    <row r="7580" spans="1:13" ht="12.75" customHeight="1">
      <c r="A7580" s="42"/>
      <c r="B7580" s="50"/>
      <c r="C7580" s="39"/>
      <c r="D7580" s="38"/>
      <c r="E7580" s="40"/>
      <c r="F7580" s="41"/>
      <c r="G7580" s="41"/>
      <c r="H7580" s="41"/>
      <c r="I7580" s="41"/>
      <c r="J7580" s="41"/>
      <c r="K7580" s="41"/>
      <c r="L7580" s="42"/>
      <c r="M7580" s="43"/>
    </row>
    <row r="7581" spans="1:13" ht="12.75" customHeight="1">
      <c r="A7581" s="42"/>
      <c r="B7581" s="50"/>
      <c r="C7581" s="39"/>
      <c r="D7581" s="38"/>
      <c r="E7581" s="40"/>
      <c r="F7581" s="41"/>
      <c r="G7581" s="41"/>
      <c r="H7581" s="41"/>
      <c r="I7581" s="41"/>
      <c r="J7581" s="41"/>
      <c r="K7581" s="41"/>
      <c r="L7581" s="42"/>
      <c r="M7581" s="43"/>
    </row>
    <row r="7582" spans="1:13" ht="12.75" customHeight="1">
      <c r="A7582" s="42"/>
      <c r="B7582" s="50"/>
      <c r="C7582" s="39"/>
      <c r="D7582" s="38"/>
      <c r="E7582" s="40"/>
      <c r="F7582" s="41"/>
      <c r="G7582" s="41"/>
      <c r="H7582" s="41"/>
      <c r="I7582" s="41"/>
      <c r="J7582" s="41"/>
      <c r="K7582" s="41"/>
      <c r="L7582" s="42"/>
      <c r="M7582" s="43"/>
    </row>
    <row r="7583" spans="1:13" ht="12.75" customHeight="1">
      <c r="A7583" s="42"/>
      <c r="B7583" s="50"/>
      <c r="C7583" s="39"/>
      <c r="D7583" s="38"/>
      <c r="E7583" s="40"/>
      <c r="F7583" s="41"/>
      <c r="G7583" s="41"/>
      <c r="H7583" s="41"/>
      <c r="I7583" s="41"/>
      <c r="J7583" s="41"/>
      <c r="K7583" s="41"/>
      <c r="L7583" s="42"/>
      <c r="M7583" s="43"/>
    </row>
    <row r="7584" spans="1:13" ht="12.75" customHeight="1">
      <c r="A7584" s="42"/>
      <c r="B7584" s="50"/>
      <c r="C7584" s="39"/>
      <c r="D7584" s="38"/>
      <c r="E7584" s="40"/>
      <c r="F7584" s="41"/>
      <c r="G7584" s="41"/>
      <c r="H7584" s="41"/>
      <c r="I7584" s="41"/>
      <c r="J7584" s="41"/>
      <c r="K7584" s="41"/>
      <c r="L7584" s="42"/>
      <c r="M7584" s="43"/>
    </row>
    <row r="7585" spans="1:13" ht="12.75" customHeight="1">
      <c r="A7585" s="42"/>
      <c r="B7585" s="50"/>
      <c r="C7585" s="39"/>
      <c r="D7585" s="38"/>
      <c r="E7585" s="40"/>
      <c r="F7585" s="41"/>
      <c r="G7585" s="41"/>
      <c r="H7585" s="41"/>
      <c r="I7585" s="41"/>
      <c r="J7585" s="41"/>
      <c r="K7585" s="41"/>
      <c r="L7585" s="42"/>
      <c r="M7585" s="43"/>
    </row>
    <row r="7586" spans="1:13" ht="12.75" customHeight="1">
      <c r="A7586" s="42"/>
      <c r="B7586" s="50"/>
      <c r="C7586" s="39"/>
      <c r="D7586" s="38"/>
      <c r="E7586" s="40"/>
      <c r="F7586" s="41"/>
      <c r="G7586" s="41"/>
      <c r="H7586" s="41"/>
      <c r="I7586" s="41"/>
      <c r="J7586" s="41"/>
      <c r="K7586" s="41"/>
      <c r="L7586" s="42"/>
      <c r="M7586" s="43"/>
    </row>
    <row r="7587" spans="1:13" ht="12.75" customHeight="1">
      <c r="A7587" s="42"/>
      <c r="B7587" s="50"/>
      <c r="C7587" s="39"/>
      <c r="D7587" s="38"/>
      <c r="E7587" s="40"/>
      <c r="F7587" s="41"/>
      <c r="G7587" s="41"/>
      <c r="H7587" s="41"/>
      <c r="I7587" s="41"/>
      <c r="J7587" s="41"/>
      <c r="K7587" s="41"/>
      <c r="L7587" s="42"/>
      <c r="M7587" s="43"/>
    </row>
    <row r="7588" spans="1:13" ht="12.75" customHeight="1">
      <c r="A7588" s="42"/>
      <c r="B7588" s="50"/>
      <c r="C7588" s="39"/>
      <c r="D7588" s="38"/>
      <c r="E7588" s="40"/>
      <c r="F7588" s="41"/>
      <c r="G7588" s="41"/>
      <c r="H7588" s="41"/>
      <c r="I7588" s="41"/>
      <c r="J7588" s="41"/>
      <c r="K7588" s="41"/>
      <c r="L7588" s="42"/>
      <c r="M7588" s="43"/>
    </row>
    <row r="7589" spans="1:13" ht="12.75" customHeight="1">
      <c r="A7589" s="42"/>
      <c r="B7589" s="50"/>
      <c r="C7589" s="39"/>
      <c r="D7589" s="38"/>
      <c r="E7589" s="49"/>
      <c r="F7589" s="41"/>
      <c r="G7589" s="41"/>
      <c r="H7589" s="41"/>
      <c r="I7589" s="41"/>
      <c r="J7589" s="41"/>
      <c r="K7589" s="41"/>
      <c r="L7589" s="42"/>
      <c r="M7589" s="43"/>
    </row>
    <row r="7590" spans="1:13" ht="12.75" customHeight="1">
      <c r="A7590" s="42"/>
      <c r="B7590" s="50"/>
      <c r="C7590" s="39"/>
      <c r="D7590" s="38"/>
      <c r="E7590" s="40"/>
      <c r="F7590" s="41"/>
      <c r="G7590" s="41"/>
      <c r="H7590" s="41"/>
      <c r="I7590" s="41"/>
      <c r="J7590" s="41"/>
      <c r="K7590" s="41"/>
      <c r="L7590" s="42"/>
      <c r="M7590" s="43"/>
    </row>
    <row r="7591" spans="1:13" ht="12.75" customHeight="1">
      <c r="A7591" s="42"/>
      <c r="B7591" s="50"/>
      <c r="C7591" s="39"/>
      <c r="D7591" s="38"/>
      <c r="E7591" s="40"/>
      <c r="F7591" s="41"/>
      <c r="G7591" s="41"/>
      <c r="H7591" s="41"/>
      <c r="I7591" s="41"/>
      <c r="J7591" s="41"/>
      <c r="K7591" s="41"/>
      <c r="L7591" s="42"/>
      <c r="M7591" s="43"/>
    </row>
    <row r="7592" spans="1:13" ht="12.75" customHeight="1">
      <c r="A7592" s="42"/>
      <c r="B7592" s="50"/>
      <c r="C7592" s="39"/>
      <c r="D7592" s="38"/>
      <c r="E7592" s="40"/>
      <c r="F7592" s="41"/>
      <c r="G7592" s="41"/>
      <c r="H7592" s="41"/>
      <c r="I7592" s="41"/>
      <c r="J7592" s="41"/>
      <c r="K7592" s="41"/>
      <c r="L7592" s="42"/>
      <c r="M7592" s="43"/>
    </row>
    <row r="7593" spans="1:13" ht="12.75" customHeight="1">
      <c r="A7593" s="42"/>
      <c r="B7593" s="50"/>
      <c r="C7593" s="39"/>
      <c r="D7593" s="38"/>
      <c r="E7593" s="40"/>
      <c r="F7593" s="41"/>
      <c r="G7593" s="41"/>
      <c r="H7593" s="41"/>
      <c r="I7593" s="41"/>
      <c r="J7593" s="41"/>
      <c r="K7593" s="41"/>
      <c r="L7593" s="42"/>
      <c r="M7593" s="43"/>
    </row>
    <row r="7594" spans="1:13" ht="12.75" customHeight="1">
      <c r="A7594" s="42"/>
      <c r="B7594" s="50"/>
      <c r="C7594" s="39"/>
      <c r="D7594" s="38"/>
      <c r="E7594" s="40"/>
      <c r="F7594" s="41"/>
      <c r="G7594" s="41"/>
      <c r="H7594" s="41"/>
      <c r="I7594" s="41"/>
      <c r="J7594" s="41"/>
      <c r="K7594" s="41"/>
      <c r="L7594" s="42"/>
      <c r="M7594" s="43"/>
    </row>
    <row r="7595" spans="1:13" ht="12.75" customHeight="1">
      <c r="A7595" s="42"/>
      <c r="B7595" s="50"/>
      <c r="C7595" s="39"/>
      <c r="D7595" s="38"/>
      <c r="E7595" s="40"/>
      <c r="F7595" s="41"/>
      <c r="G7595" s="41"/>
      <c r="H7595" s="41"/>
      <c r="I7595" s="41"/>
      <c r="J7595" s="41"/>
      <c r="K7595" s="41"/>
      <c r="L7595" s="42"/>
      <c r="M7595" s="43"/>
    </row>
    <row r="7596" spans="1:13" ht="12.75" customHeight="1">
      <c r="A7596" s="42"/>
      <c r="B7596" s="50"/>
      <c r="C7596" s="39"/>
      <c r="D7596" s="38"/>
      <c r="E7596" s="40"/>
      <c r="F7596" s="41"/>
      <c r="G7596" s="41"/>
      <c r="H7596" s="41"/>
      <c r="I7596" s="41"/>
      <c r="J7596" s="41"/>
      <c r="K7596" s="41"/>
      <c r="L7596" s="42"/>
      <c r="M7596" s="43"/>
    </row>
    <row r="7597" spans="1:13" ht="12.75" customHeight="1">
      <c r="A7597" s="42"/>
      <c r="B7597" s="50"/>
      <c r="C7597" s="39"/>
      <c r="D7597" s="38"/>
      <c r="E7597" s="40"/>
      <c r="F7597" s="41"/>
      <c r="G7597" s="41"/>
      <c r="H7597" s="41"/>
      <c r="I7597" s="41"/>
      <c r="J7597" s="41"/>
      <c r="K7597" s="41"/>
      <c r="L7597" s="42"/>
      <c r="M7597" s="43"/>
    </row>
    <row r="7598" spans="1:13" ht="12.75" customHeight="1">
      <c r="A7598" s="42"/>
      <c r="B7598" s="50"/>
      <c r="C7598" s="39"/>
      <c r="D7598" s="38"/>
      <c r="E7598" s="40"/>
      <c r="F7598" s="41"/>
      <c r="G7598" s="41"/>
      <c r="H7598" s="41"/>
      <c r="I7598" s="41"/>
      <c r="J7598" s="41"/>
      <c r="K7598" s="41"/>
      <c r="L7598" s="42"/>
      <c r="M7598" s="43"/>
    </row>
    <row r="7599" spans="1:13" ht="12.75" customHeight="1">
      <c r="A7599" s="42"/>
      <c r="B7599" s="50"/>
      <c r="C7599" s="39"/>
      <c r="D7599" s="38"/>
      <c r="E7599" s="40"/>
      <c r="F7599" s="41"/>
      <c r="G7599" s="41"/>
      <c r="H7599" s="41"/>
      <c r="I7599" s="41"/>
      <c r="J7599" s="41"/>
      <c r="K7599" s="41"/>
      <c r="L7599" s="42"/>
      <c r="M7599" s="43"/>
    </row>
    <row r="7600" spans="1:13" ht="12.75" customHeight="1">
      <c r="A7600" s="42"/>
      <c r="B7600" s="50"/>
      <c r="C7600" s="39"/>
      <c r="D7600" s="38"/>
      <c r="E7600" s="40"/>
      <c r="F7600" s="41"/>
      <c r="G7600" s="41"/>
      <c r="H7600" s="41"/>
      <c r="I7600" s="41"/>
      <c r="J7600" s="41"/>
      <c r="K7600" s="41"/>
      <c r="L7600" s="42"/>
      <c r="M7600" s="43"/>
    </row>
    <row r="7601" spans="1:13" ht="12.75" customHeight="1">
      <c r="A7601" s="42"/>
      <c r="B7601" s="50"/>
      <c r="C7601" s="39"/>
      <c r="D7601" s="38"/>
      <c r="E7601" s="40"/>
      <c r="F7601" s="41"/>
      <c r="G7601" s="41"/>
      <c r="H7601" s="41"/>
      <c r="I7601" s="41"/>
      <c r="J7601" s="41"/>
      <c r="K7601" s="41"/>
      <c r="L7601" s="42"/>
      <c r="M7601" s="43"/>
    </row>
    <row r="7602" spans="1:13" ht="12.75" customHeight="1">
      <c r="A7602" s="42"/>
      <c r="B7602" s="50"/>
      <c r="C7602" s="39"/>
      <c r="D7602" s="38"/>
      <c r="E7602" s="40"/>
      <c r="F7602" s="41"/>
      <c r="G7602" s="41"/>
      <c r="H7602" s="41"/>
      <c r="I7602" s="41"/>
      <c r="J7602" s="41"/>
      <c r="K7602" s="41"/>
      <c r="L7602" s="42"/>
      <c r="M7602" s="43"/>
    </row>
    <row r="7603" spans="1:13" ht="12.75" customHeight="1">
      <c r="A7603" s="42"/>
      <c r="B7603" s="50"/>
      <c r="C7603" s="39"/>
      <c r="D7603" s="38"/>
      <c r="E7603" s="40"/>
      <c r="F7603" s="41"/>
      <c r="G7603" s="41"/>
      <c r="H7603" s="41"/>
      <c r="I7603" s="41"/>
      <c r="J7603" s="41"/>
      <c r="K7603" s="41"/>
      <c r="L7603" s="42"/>
      <c r="M7603" s="43"/>
    </row>
    <row r="7604" spans="1:13" ht="12.75" customHeight="1">
      <c r="A7604" s="42"/>
      <c r="B7604" s="50"/>
      <c r="C7604" s="39"/>
      <c r="D7604" s="38"/>
      <c r="E7604" s="40"/>
      <c r="F7604" s="41"/>
      <c r="G7604" s="41"/>
      <c r="H7604" s="41"/>
      <c r="I7604" s="41"/>
      <c r="J7604" s="41"/>
      <c r="K7604" s="41"/>
      <c r="L7604" s="42"/>
      <c r="M7604" s="43"/>
    </row>
    <row r="7605" spans="1:13" ht="12.75" customHeight="1">
      <c r="A7605" s="42"/>
      <c r="B7605" s="50"/>
      <c r="C7605" s="39"/>
      <c r="D7605" s="38"/>
      <c r="E7605" s="40"/>
      <c r="F7605" s="41"/>
      <c r="G7605" s="41"/>
      <c r="H7605" s="41"/>
      <c r="I7605" s="41"/>
      <c r="J7605" s="41"/>
      <c r="K7605" s="41"/>
      <c r="L7605" s="42"/>
      <c r="M7605" s="43"/>
    </row>
    <row r="7606" spans="1:13" ht="12.75" customHeight="1">
      <c r="A7606" s="42"/>
      <c r="B7606" s="50"/>
      <c r="C7606" s="39"/>
      <c r="D7606" s="38"/>
      <c r="E7606" s="40"/>
      <c r="F7606" s="41"/>
      <c r="G7606" s="41"/>
      <c r="H7606" s="41"/>
      <c r="I7606" s="41"/>
      <c r="J7606" s="41"/>
      <c r="K7606" s="41"/>
      <c r="L7606" s="42"/>
      <c r="M7606" s="43"/>
    </row>
    <row r="7607" spans="1:13" ht="12.75" customHeight="1">
      <c r="A7607" s="42"/>
      <c r="B7607" s="50"/>
      <c r="C7607" s="39"/>
      <c r="D7607" s="38"/>
      <c r="E7607" s="40"/>
      <c r="F7607" s="41"/>
      <c r="G7607" s="41"/>
      <c r="H7607" s="41"/>
      <c r="I7607" s="41"/>
      <c r="J7607" s="41"/>
      <c r="K7607" s="41"/>
      <c r="L7607" s="42"/>
      <c r="M7607" s="43"/>
    </row>
    <row r="7608" spans="1:13" ht="12.75" customHeight="1">
      <c r="A7608" s="42"/>
      <c r="B7608" s="50"/>
      <c r="C7608" s="39"/>
      <c r="D7608" s="38"/>
      <c r="E7608" s="40"/>
      <c r="F7608" s="41"/>
      <c r="G7608" s="41"/>
      <c r="H7608" s="41"/>
      <c r="I7608" s="41"/>
      <c r="J7608" s="41"/>
      <c r="K7608" s="41"/>
      <c r="L7608" s="42"/>
      <c r="M7608" s="43"/>
    </row>
    <row r="7609" spans="1:13" ht="12.75" customHeight="1">
      <c r="A7609" s="42"/>
      <c r="B7609" s="50"/>
      <c r="C7609" s="39"/>
      <c r="D7609" s="38"/>
      <c r="E7609" s="40"/>
      <c r="F7609" s="41"/>
      <c r="G7609" s="41"/>
      <c r="H7609" s="41"/>
      <c r="I7609" s="41"/>
      <c r="J7609" s="41"/>
      <c r="K7609" s="41"/>
      <c r="L7609" s="42"/>
      <c r="M7609" s="43"/>
    </row>
    <row r="7610" spans="1:13" ht="12.75" customHeight="1">
      <c r="A7610" s="42"/>
      <c r="B7610" s="50"/>
      <c r="C7610" s="39"/>
      <c r="D7610" s="38"/>
      <c r="E7610" s="49"/>
      <c r="F7610" s="41"/>
      <c r="G7610" s="41"/>
      <c r="H7610" s="41"/>
      <c r="I7610" s="41"/>
      <c r="J7610" s="41"/>
      <c r="K7610" s="41"/>
      <c r="L7610" s="42"/>
      <c r="M7610" s="43"/>
    </row>
    <row r="7611" spans="1:13" ht="12.75" customHeight="1">
      <c r="A7611" s="42"/>
      <c r="B7611" s="50"/>
      <c r="C7611" s="39"/>
      <c r="D7611" s="38"/>
      <c r="E7611" s="40"/>
      <c r="F7611" s="41"/>
      <c r="G7611" s="41"/>
      <c r="H7611" s="41"/>
      <c r="I7611" s="41"/>
      <c r="J7611" s="41"/>
      <c r="K7611" s="41"/>
      <c r="L7611" s="42"/>
      <c r="M7611" s="43"/>
    </row>
    <row r="7612" spans="1:13" ht="12.75" customHeight="1">
      <c r="A7612" s="42"/>
      <c r="B7612" s="50"/>
      <c r="C7612" s="39"/>
      <c r="D7612" s="38"/>
      <c r="E7612" s="40"/>
      <c r="F7612" s="41"/>
      <c r="G7612" s="41"/>
      <c r="H7612" s="41"/>
      <c r="I7612" s="41"/>
      <c r="J7612" s="41"/>
      <c r="K7612" s="41"/>
      <c r="L7612" s="42"/>
      <c r="M7612" s="43"/>
    </row>
    <row r="7613" spans="1:13" ht="12.75" customHeight="1">
      <c r="A7613" s="42"/>
      <c r="B7613" s="50"/>
      <c r="C7613" s="39"/>
      <c r="D7613" s="38"/>
      <c r="E7613" s="40"/>
      <c r="F7613" s="41"/>
      <c r="G7613" s="41"/>
      <c r="H7613" s="41"/>
      <c r="I7613" s="41"/>
      <c r="J7613" s="41"/>
      <c r="K7613" s="41"/>
      <c r="L7613" s="42"/>
      <c r="M7613" s="43"/>
    </row>
    <row r="7614" spans="1:13" ht="12.75" customHeight="1">
      <c r="A7614" s="42"/>
      <c r="B7614" s="50"/>
      <c r="C7614" s="39"/>
      <c r="D7614" s="38"/>
      <c r="E7614" s="40"/>
      <c r="F7614" s="41"/>
      <c r="G7614" s="41"/>
      <c r="H7614" s="41"/>
      <c r="I7614" s="41"/>
      <c r="J7614" s="41"/>
      <c r="K7614" s="41"/>
      <c r="L7614" s="42"/>
      <c r="M7614" s="43"/>
    </row>
    <row r="7615" spans="1:13" ht="12.75" customHeight="1">
      <c r="A7615" s="42"/>
      <c r="B7615" s="50"/>
      <c r="C7615" s="39"/>
      <c r="D7615" s="38"/>
      <c r="E7615" s="40"/>
      <c r="F7615" s="41"/>
      <c r="G7615" s="41"/>
      <c r="H7615" s="41"/>
      <c r="I7615" s="41"/>
      <c r="J7615" s="41"/>
      <c r="K7615" s="41"/>
      <c r="L7615" s="42"/>
      <c r="M7615" s="43"/>
    </row>
    <row r="7616" spans="1:13" ht="12.75" customHeight="1">
      <c r="A7616" s="42"/>
      <c r="B7616" s="50"/>
      <c r="C7616" s="39"/>
      <c r="D7616" s="38"/>
      <c r="E7616" s="40"/>
      <c r="F7616" s="41"/>
      <c r="G7616" s="41"/>
      <c r="H7616" s="41"/>
      <c r="I7616" s="41"/>
      <c r="J7616" s="41"/>
      <c r="K7616" s="41"/>
      <c r="L7616" s="42"/>
      <c r="M7616" s="43"/>
    </row>
    <row r="7617" spans="1:13" ht="12.75" customHeight="1">
      <c r="A7617" s="42"/>
      <c r="B7617" s="50"/>
      <c r="C7617" s="39"/>
      <c r="D7617" s="38"/>
      <c r="E7617" s="40"/>
      <c r="F7617" s="41"/>
      <c r="G7617" s="41"/>
      <c r="H7617" s="41"/>
      <c r="I7617" s="41"/>
      <c r="J7617" s="41"/>
      <c r="K7617" s="41"/>
      <c r="L7617" s="42"/>
      <c r="M7617" s="43"/>
    </row>
    <row r="7618" spans="1:13" ht="12.75" customHeight="1">
      <c r="A7618" s="42"/>
      <c r="B7618" s="50"/>
      <c r="C7618" s="39"/>
      <c r="D7618" s="38"/>
      <c r="E7618" s="40"/>
      <c r="F7618" s="41"/>
      <c r="G7618" s="41"/>
      <c r="H7618" s="41"/>
      <c r="I7618" s="41"/>
      <c r="J7618" s="41"/>
      <c r="K7618" s="41"/>
      <c r="L7618" s="42"/>
      <c r="M7618" s="43"/>
    </row>
    <row r="7619" spans="1:13" ht="12.75" customHeight="1">
      <c r="A7619" s="42"/>
      <c r="B7619" s="50"/>
      <c r="C7619" s="39"/>
      <c r="D7619" s="38"/>
      <c r="E7619" s="40"/>
      <c r="F7619" s="41"/>
      <c r="G7619" s="41"/>
      <c r="H7619" s="41"/>
      <c r="I7619" s="41"/>
      <c r="J7619" s="41"/>
      <c r="K7619" s="41"/>
      <c r="L7619" s="42"/>
      <c r="M7619" s="43"/>
    </row>
    <row r="7620" spans="1:13" ht="12.75" customHeight="1">
      <c r="A7620" s="42"/>
      <c r="B7620" s="50"/>
      <c r="C7620" s="39"/>
      <c r="D7620" s="38"/>
      <c r="E7620" s="40"/>
      <c r="F7620" s="41"/>
      <c r="G7620" s="41"/>
      <c r="H7620" s="41"/>
      <c r="I7620" s="41"/>
      <c r="J7620" s="41"/>
      <c r="K7620" s="41"/>
      <c r="L7620" s="42"/>
      <c r="M7620" s="43"/>
    </row>
    <row r="7621" spans="1:13" ht="12.75" customHeight="1">
      <c r="A7621" s="42"/>
      <c r="B7621" s="50"/>
      <c r="C7621" s="39"/>
      <c r="D7621" s="38"/>
      <c r="E7621" s="40"/>
      <c r="F7621" s="41"/>
      <c r="G7621" s="41"/>
      <c r="H7621" s="41"/>
      <c r="I7621" s="41"/>
      <c r="J7621" s="41"/>
      <c r="K7621" s="41"/>
      <c r="L7621" s="42"/>
      <c r="M7621" s="43"/>
    </row>
    <row r="7622" spans="1:13" ht="12.75" customHeight="1">
      <c r="A7622" s="42"/>
      <c r="B7622" s="50"/>
      <c r="C7622" s="39"/>
      <c r="D7622" s="38"/>
      <c r="E7622" s="40"/>
      <c r="F7622" s="41"/>
      <c r="G7622" s="41"/>
      <c r="H7622" s="41"/>
      <c r="I7622" s="41"/>
      <c r="J7622" s="41"/>
      <c r="K7622" s="41"/>
      <c r="L7622" s="42"/>
      <c r="M7622" s="43"/>
    </row>
    <row r="7623" spans="1:13" ht="12.75" customHeight="1">
      <c r="A7623" s="42"/>
      <c r="B7623" s="50"/>
      <c r="C7623" s="39"/>
      <c r="D7623" s="38"/>
      <c r="E7623" s="40"/>
      <c r="F7623" s="41"/>
      <c r="G7623" s="41"/>
      <c r="H7623" s="41"/>
      <c r="I7623" s="41"/>
      <c r="J7623" s="41"/>
      <c r="K7623" s="41"/>
      <c r="L7623" s="42"/>
      <c r="M7623" s="43"/>
    </row>
    <row r="7624" spans="1:13" ht="12.75" customHeight="1">
      <c r="A7624" s="42"/>
      <c r="B7624" s="50"/>
      <c r="C7624" s="39"/>
      <c r="D7624" s="38"/>
      <c r="E7624" s="40"/>
      <c r="F7624" s="41"/>
      <c r="G7624" s="41"/>
      <c r="H7624" s="41"/>
      <c r="I7624" s="41"/>
      <c r="J7624" s="41"/>
      <c r="K7624" s="41"/>
      <c r="L7624" s="42"/>
      <c r="M7624" s="43"/>
    </row>
    <row r="7625" spans="1:13" ht="12.75" customHeight="1">
      <c r="A7625" s="42"/>
      <c r="B7625" s="50"/>
      <c r="C7625" s="39"/>
      <c r="D7625" s="38"/>
      <c r="E7625" s="40"/>
      <c r="F7625" s="41"/>
      <c r="G7625" s="41"/>
      <c r="H7625" s="41"/>
      <c r="I7625" s="41"/>
      <c r="J7625" s="41"/>
      <c r="K7625" s="41"/>
      <c r="L7625" s="42"/>
      <c r="M7625" s="43"/>
    </row>
    <row r="7626" spans="1:13" ht="12.75" customHeight="1">
      <c r="A7626" s="42"/>
      <c r="B7626" s="50"/>
      <c r="C7626" s="39"/>
      <c r="D7626" s="38"/>
      <c r="E7626" s="40"/>
      <c r="F7626" s="41"/>
      <c r="G7626" s="41"/>
      <c r="H7626" s="41"/>
      <c r="I7626" s="41"/>
      <c r="J7626" s="41"/>
      <c r="K7626" s="41"/>
      <c r="L7626" s="42"/>
      <c r="M7626" s="43"/>
    </row>
    <row r="7627" spans="1:13" ht="12.75" customHeight="1">
      <c r="A7627" s="42"/>
      <c r="B7627" s="50"/>
      <c r="C7627" s="39"/>
      <c r="D7627" s="38"/>
      <c r="E7627" s="40"/>
      <c r="F7627" s="41"/>
      <c r="G7627" s="41"/>
      <c r="H7627" s="41"/>
      <c r="I7627" s="41"/>
      <c r="J7627" s="41"/>
      <c r="K7627" s="41"/>
      <c r="L7627" s="42"/>
      <c r="M7627" s="43"/>
    </row>
    <row r="7628" spans="1:13" ht="12.75" customHeight="1">
      <c r="A7628" s="42"/>
      <c r="B7628" s="50"/>
      <c r="C7628" s="39"/>
      <c r="D7628" s="38"/>
      <c r="E7628" s="40"/>
      <c r="F7628" s="41"/>
      <c r="G7628" s="41"/>
      <c r="H7628" s="41"/>
      <c r="I7628" s="41"/>
      <c r="J7628" s="41"/>
      <c r="K7628" s="41"/>
      <c r="L7628" s="42"/>
      <c r="M7628" s="43"/>
    </row>
    <row r="7629" spans="1:13" ht="12.75" customHeight="1">
      <c r="A7629" s="42"/>
      <c r="B7629" s="50"/>
      <c r="C7629" s="39"/>
      <c r="D7629" s="38"/>
      <c r="E7629" s="40"/>
      <c r="F7629" s="41"/>
      <c r="G7629" s="41"/>
      <c r="H7629" s="41"/>
      <c r="I7629" s="41"/>
      <c r="J7629" s="41"/>
      <c r="K7629" s="41"/>
      <c r="L7629" s="42"/>
      <c r="M7629" s="43"/>
    </row>
    <row r="7630" spans="1:13" ht="12.75" customHeight="1">
      <c r="A7630" s="42"/>
      <c r="B7630" s="50"/>
      <c r="C7630" s="39"/>
      <c r="D7630" s="38"/>
      <c r="E7630" s="40"/>
      <c r="F7630" s="41"/>
      <c r="G7630" s="41"/>
      <c r="H7630" s="41"/>
      <c r="I7630" s="41"/>
      <c r="J7630" s="41"/>
      <c r="K7630" s="41"/>
      <c r="L7630" s="42"/>
      <c r="M7630" s="43"/>
    </row>
    <row r="7631" spans="1:13" ht="12.75" customHeight="1">
      <c r="A7631" s="42"/>
      <c r="B7631" s="50"/>
      <c r="C7631" s="39"/>
      <c r="D7631" s="38"/>
      <c r="E7631" s="49"/>
      <c r="F7631" s="41"/>
      <c r="G7631" s="41"/>
      <c r="H7631" s="41"/>
      <c r="I7631" s="41"/>
      <c r="J7631" s="41"/>
      <c r="K7631" s="41"/>
      <c r="L7631" s="42"/>
      <c r="M7631" s="43"/>
    </row>
    <row r="7632" spans="1:13" ht="12.75" customHeight="1">
      <c r="A7632" s="42"/>
      <c r="B7632" s="50"/>
      <c r="C7632" s="39"/>
      <c r="D7632" s="38"/>
      <c r="E7632" s="40"/>
      <c r="F7632" s="41"/>
      <c r="G7632" s="41"/>
      <c r="H7632" s="41"/>
      <c r="I7632" s="41"/>
      <c r="J7632" s="41"/>
      <c r="K7632" s="41"/>
      <c r="L7632" s="42"/>
      <c r="M7632" s="43"/>
    </row>
    <row r="7633" spans="1:13" ht="12.75" customHeight="1">
      <c r="A7633" s="42"/>
      <c r="B7633" s="50"/>
      <c r="C7633" s="39"/>
      <c r="D7633" s="38"/>
      <c r="E7633" s="40"/>
      <c r="F7633" s="41"/>
      <c r="G7633" s="41"/>
      <c r="H7633" s="41"/>
      <c r="I7633" s="41"/>
      <c r="J7633" s="41"/>
      <c r="K7633" s="41"/>
      <c r="L7633" s="42"/>
      <c r="M7633" s="43"/>
    </row>
    <row r="7634" spans="1:13" ht="12.75" customHeight="1">
      <c r="A7634" s="42"/>
      <c r="B7634" s="50"/>
      <c r="C7634" s="39"/>
      <c r="D7634" s="38"/>
      <c r="E7634" s="40"/>
      <c r="F7634" s="41"/>
      <c r="G7634" s="41"/>
      <c r="H7634" s="41"/>
      <c r="I7634" s="41"/>
      <c r="J7634" s="41"/>
      <c r="K7634" s="41"/>
      <c r="L7634" s="42"/>
      <c r="M7634" s="43"/>
    </row>
    <row r="7635" spans="1:13" ht="12.75" customHeight="1">
      <c r="A7635" s="42"/>
      <c r="B7635" s="50"/>
      <c r="C7635" s="39"/>
      <c r="D7635" s="38"/>
      <c r="E7635" s="40"/>
      <c r="F7635" s="41"/>
      <c r="G7635" s="41"/>
      <c r="H7635" s="41"/>
      <c r="I7635" s="41"/>
      <c r="J7635" s="41"/>
      <c r="K7635" s="41"/>
      <c r="L7635" s="42"/>
      <c r="M7635" s="43"/>
    </row>
    <row r="7636" spans="1:13" ht="12.75" customHeight="1">
      <c r="A7636" s="42"/>
      <c r="B7636" s="50"/>
      <c r="C7636" s="39"/>
      <c r="D7636" s="38"/>
      <c r="E7636" s="40"/>
      <c r="F7636" s="41"/>
      <c r="G7636" s="41"/>
      <c r="H7636" s="41"/>
      <c r="I7636" s="41"/>
      <c r="J7636" s="41"/>
      <c r="K7636" s="41"/>
      <c r="L7636" s="42"/>
      <c r="M7636" s="43"/>
    </row>
    <row r="7637" spans="1:13" ht="12.75" customHeight="1">
      <c r="A7637" s="42"/>
      <c r="B7637" s="50"/>
      <c r="C7637" s="39"/>
      <c r="D7637" s="38"/>
      <c r="E7637" s="40"/>
      <c r="F7637" s="41"/>
      <c r="G7637" s="41"/>
      <c r="H7637" s="41"/>
      <c r="I7637" s="41"/>
      <c r="J7637" s="41"/>
      <c r="K7637" s="41"/>
      <c r="L7637" s="42"/>
      <c r="M7637" s="43"/>
    </row>
    <row r="7638" spans="1:13" ht="12.75" customHeight="1">
      <c r="A7638" s="42"/>
      <c r="B7638" s="50"/>
      <c r="C7638" s="39"/>
      <c r="D7638" s="38"/>
      <c r="E7638" s="40"/>
      <c r="F7638" s="41"/>
      <c r="G7638" s="41"/>
      <c r="H7638" s="41"/>
      <c r="I7638" s="41"/>
      <c r="J7638" s="41"/>
      <c r="K7638" s="41"/>
      <c r="L7638" s="42"/>
      <c r="M7638" s="43"/>
    </row>
    <row r="7639" spans="1:13" ht="12.75" customHeight="1">
      <c r="A7639" s="42"/>
      <c r="B7639" s="50"/>
      <c r="C7639" s="39"/>
      <c r="D7639" s="38"/>
      <c r="E7639" s="40"/>
      <c r="F7639" s="41"/>
      <c r="G7639" s="41"/>
      <c r="H7639" s="41"/>
      <c r="I7639" s="41"/>
      <c r="J7639" s="41"/>
      <c r="K7639" s="41"/>
      <c r="L7639" s="42"/>
      <c r="M7639" s="43"/>
    </row>
    <row r="7640" spans="1:13" ht="12.75" customHeight="1">
      <c r="A7640" s="42"/>
      <c r="B7640" s="50"/>
      <c r="C7640" s="39"/>
      <c r="D7640" s="38"/>
      <c r="E7640" s="40"/>
      <c r="F7640" s="41"/>
      <c r="G7640" s="41"/>
      <c r="H7640" s="41"/>
      <c r="I7640" s="41"/>
      <c r="J7640" s="41"/>
      <c r="K7640" s="41"/>
      <c r="L7640" s="42"/>
      <c r="M7640" s="43"/>
    </row>
    <row r="7641" spans="1:13" ht="12.75" customHeight="1">
      <c r="A7641" s="42"/>
      <c r="B7641" s="50"/>
      <c r="C7641" s="39"/>
      <c r="D7641" s="38"/>
      <c r="E7641" s="40"/>
      <c r="F7641" s="41"/>
      <c r="G7641" s="41"/>
      <c r="H7641" s="41"/>
      <c r="I7641" s="41"/>
      <c r="J7641" s="41"/>
      <c r="K7641" s="41"/>
      <c r="L7641" s="42"/>
      <c r="M7641" s="43"/>
    </row>
    <row r="7642" spans="1:13" ht="12.75" customHeight="1">
      <c r="A7642" s="42"/>
      <c r="B7642" s="50"/>
      <c r="C7642" s="39"/>
      <c r="D7642" s="38"/>
      <c r="E7642" s="40"/>
      <c r="F7642" s="41"/>
      <c r="G7642" s="41"/>
      <c r="H7642" s="41"/>
      <c r="I7642" s="41"/>
      <c r="J7642" s="41"/>
      <c r="K7642" s="41"/>
      <c r="L7642" s="42"/>
      <c r="M7642" s="43"/>
    </row>
    <row r="7643" spans="1:13" ht="12.75" customHeight="1">
      <c r="A7643" s="42"/>
      <c r="B7643" s="50"/>
      <c r="C7643" s="39"/>
      <c r="D7643" s="38"/>
      <c r="E7643" s="40"/>
      <c r="F7643" s="41"/>
      <c r="G7643" s="41"/>
      <c r="H7643" s="41"/>
      <c r="I7643" s="41"/>
      <c r="J7643" s="41"/>
      <c r="K7643" s="41"/>
      <c r="L7643" s="42"/>
      <c r="M7643" s="43"/>
    </row>
    <row r="7644" spans="1:13" ht="12.75" customHeight="1">
      <c r="A7644" s="42"/>
      <c r="B7644" s="50"/>
      <c r="C7644" s="39"/>
      <c r="D7644" s="38"/>
      <c r="E7644" s="40"/>
      <c r="F7644" s="41"/>
      <c r="G7644" s="41"/>
      <c r="H7644" s="41"/>
      <c r="I7644" s="41"/>
      <c r="J7644" s="41"/>
      <c r="K7644" s="41"/>
      <c r="L7644" s="42"/>
      <c r="M7644" s="43"/>
    </row>
    <row r="7645" spans="1:13" ht="12.75" customHeight="1">
      <c r="A7645" s="42"/>
      <c r="B7645" s="50"/>
      <c r="C7645" s="39"/>
      <c r="D7645" s="38"/>
      <c r="E7645" s="40"/>
      <c r="F7645" s="41"/>
      <c r="G7645" s="41"/>
      <c r="H7645" s="41"/>
      <c r="I7645" s="41"/>
      <c r="J7645" s="41"/>
      <c r="K7645" s="41"/>
      <c r="L7645" s="42"/>
      <c r="M7645" s="43"/>
    </row>
    <row r="7646" spans="1:13" ht="12.75" customHeight="1">
      <c r="A7646" s="42"/>
      <c r="B7646" s="50"/>
      <c r="C7646" s="39"/>
      <c r="D7646" s="38"/>
      <c r="E7646" s="40"/>
      <c r="F7646" s="41"/>
      <c r="G7646" s="41"/>
      <c r="H7646" s="41"/>
      <c r="I7646" s="41"/>
      <c r="J7646" s="41"/>
      <c r="K7646" s="41"/>
      <c r="L7646" s="42"/>
      <c r="M7646" s="43"/>
    </row>
    <row r="7647" spans="1:13" ht="12.75" customHeight="1">
      <c r="A7647" s="42"/>
      <c r="B7647" s="50"/>
      <c r="C7647" s="39"/>
      <c r="D7647" s="38"/>
      <c r="E7647" s="40"/>
      <c r="F7647" s="41"/>
      <c r="G7647" s="41"/>
      <c r="H7647" s="41"/>
      <c r="I7647" s="41"/>
      <c r="J7647" s="41"/>
      <c r="K7647" s="41"/>
      <c r="L7647" s="42"/>
      <c r="M7647" s="43"/>
    </row>
    <row r="7648" spans="1:13" ht="12.75" customHeight="1">
      <c r="A7648" s="42"/>
      <c r="B7648" s="50"/>
      <c r="C7648" s="39"/>
      <c r="D7648" s="38"/>
      <c r="E7648" s="40"/>
      <c r="F7648" s="41"/>
      <c r="G7648" s="41"/>
      <c r="H7648" s="41"/>
      <c r="I7648" s="41"/>
      <c r="J7648" s="41"/>
      <c r="K7648" s="41"/>
      <c r="L7648" s="42"/>
      <c r="M7648" s="43"/>
    </row>
    <row r="7649" spans="1:13" ht="12.75" customHeight="1">
      <c r="A7649" s="42"/>
      <c r="B7649" s="50"/>
      <c r="C7649" s="39"/>
      <c r="D7649" s="38"/>
      <c r="E7649" s="40"/>
      <c r="F7649" s="41"/>
      <c r="G7649" s="41"/>
      <c r="H7649" s="41"/>
      <c r="I7649" s="41"/>
      <c r="J7649" s="41"/>
      <c r="K7649" s="41"/>
      <c r="L7649" s="42"/>
      <c r="M7649" s="43"/>
    </row>
    <row r="7650" spans="1:13" ht="12.75" customHeight="1">
      <c r="A7650" s="42"/>
      <c r="B7650" s="50"/>
      <c r="C7650" s="39"/>
      <c r="D7650" s="38"/>
      <c r="E7650" s="40"/>
      <c r="F7650" s="41"/>
      <c r="G7650" s="41"/>
      <c r="H7650" s="41"/>
      <c r="I7650" s="41"/>
      <c r="J7650" s="41"/>
      <c r="K7650" s="41"/>
      <c r="L7650" s="42"/>
      <c r="M7650" s="43"/>
    </row>
    <row r="7651" spans="1:13" ht="12.75" customHeight="1">
      <c r="A7651" s="42"/>
      <c r="B7651" s="50"/>
      <c r="C7651" s="39"/>
      <c r="D7651" s="38"/>
      <c r="E7651" s="40"/>
      <c r="F7651" s="41"/>
      <c r="G7651" s="41"/>
      <c r="H7651" s="41"/>
      <c r="I7651" s="41"/>
      <c r="J7651" s="41"/>
      <c r="K7651" s="41"/>
      <c r="L7651" s="42"/>
      <c r="M7651" s="43"/>
    </row>
    <row r="7652" spans="1:13" ht="12.75" customHeight="1">
      <c r="A7652" s="42"/>
      <c r="B7652" s="50"/>
      <c r="C7652" s="39"/>
      <c r="D7652" s="38"/>
      <c r="E7652" s="49"/>
      <c r="F7652" s="41"/>
      <c r="G7652" s="41"/>
      <c r="H7652" s="41"/>
      <c r="I7652" s="41"/>
      <c r="J7652" s="41"/>
      <c r="K7652" s="41"/>
      <c r="L7652" s="42"/>
      <c r="M7652" s="43"/>
    </row>
    <row r="7653" spans="1:13" ht="12.75" customHeight="1">
      <c r="A7653" s="42"/>
      <c r="B7653" s="50"/>
      <c r="C7653" s="39"/>
      <c r="D7653" s="38"/>
      <c r="E7653" s="40"/>
      <c r="F7653" s="41"/>
      <c r="G7653" s="41"/>
      <c r="H7653" s="41"/>
      <c r="I7653" s="41"/>
      <c r="J7653" s="41"/>
      <c r="K7653" s="41"/>
      <c r="L7653" s="42"/>
      <c r="M7653" s="43"/>
    </row>
    <row r="7654" spans="1:13" ht="12.75" customHeight="1">
      <c r="A7654" s="42"/>
      <c r="B7654" s="50"/>
      <c r="C7654" s="39"/>
      <c r="D7654" s="38"/>
      <c r="E7654" s="40"/>
      <c r="F7654" s="41"/>
      <c r="G7654" s="41"/>
      <c r="H7654" s="41"/>
      <c r="I7654" s="41"/>
      <c r="J7654" s="41"/>
      <c r="K7654" s="41"/>
      <c r="L7654" s="42"/>
      <c r="M7654" s="43"/>
    </row>
    <row r="7655" spans="1:13" ht="12.75" customHeight="1">
      <c r="A7655" s="42"/>
      <c r="B7655" s="50"/>
      <c r="C7655" s="39"/>
      <c r="D7655" s="38"/>
      <c r="E7655" s="40"/>
      <c r="F7655" s="41"/>
      <c r="G7655" s="41"/>
      <c r="H7655" s="41"/>
      <c r="I7655" s="41"/>
      <c r="J7655" s="41"/>
      <c r="K7655" s="41"/>
      <c r="L7655" s="42"/>
      <c r="M7655" s="43"/>
    </row>
    <row r="7656" spans="1:13" ht="12.75" customHeight="1">
      <c r="A7656" s="42"/>
      <c r="B7656" s="50"/>
      <c r="C7656" s="39"/>
      <c r="D7656" s="38"/>
      <c r="E7656" s="40"/>
      <c r="F7656" s="41"/>
      <c r="G7656" s="41"/>
      <c r="H7656" s="41"/>
      <c r="I7656" s="41"/>
      <c r="J7656" s="41"/>
      <c r="K7656" s="41"/>
      <c r="L7656" s="42"/>
      <c r="M7656" s="43"/>
    </row>
    <row r="7657" spans="1:13" ht="12.75" customHeight="1">
      <c r="A7657" s="42"/>
      <c r="B7657" s="50"/>
      <c r="C7657" s="39"/>
      <c r="D7657" s="38"/>
      <c r="E7657" s="40"/>
      <c r="F7657" s="41"/>
      <c r="G7657" s="41"/>
      <c r="H7657" s="41"/>
      <c r="I7657" s="41"/>
      <c r="J7657" s="41"/>
      <c r="K7657" s="41"/>
      <c r="L7657" s="42"/>
      <c r="M7657" s="43"/>
    </row>
    <row r="7658" spans="1:13" ht="12.75" customHeight="1">
      <c r="A7658" s="42"/>
      <c r="B7658" s="50"/>
      <c r="C7658" s="39"/>
      <c r="D7658" s="38"/>
      <c r="E7658" s="40"/>
      <c r="F7658" s="41"/>
      <c r="G7658" s="41"/>
      <c r="H7658" s="41"/>
      <c r="I7658" s="41"/>
      <c r="J7658" s="41"/>
      <c r="K7658" s="41"/>
      <c r="L7658" s="42"/>
      <c r="M7658" s="43"/>
    </row>
    <row r="7659" spans="1:13" ht="12.75" customHeight="1">
      <c r="A7659" s="42"/>
      <c r="B7659" s="50"/>
      <c r="C7659" s="39"/>
      <c r="D7659" s="38"/>
      <c r="E7659" s="40"/>
      <c r="F7659" s="41"/>
      <c r="G7659" s="41"/>
      <c r="H7659" s="41"/>
      <c r="I7659" s="41"/>
      <c r="J7659" s="41"/>
      <c r="K7659" s="41"/>
      <c r="L7659" s="42"/>
      <c r="M7659" s="43"/>
    </row>
    <row r="7660" spans="1:13" ht="12.75" customHeight="1">
      <c r="A7660" s="42"/>
      <c r="B7660" s="50"/>
      <c r="C7660" s="39"/>
      <c r="D7660" s="38"/>
      <c r="E7660" s="40"/>
      <c r="F7660" s="41"/>
      <c r="G7660" s="41"/>
      <c r="H7660" s="41"/>
      <c r="I7660" s="41"/>
      <c r="J7660" s="41"/>
      <c r="K7660" s="41"/>
      <c r="L7660" s="42"/>
      <c r="M7660" s="43"/>
    </row>
    <row r="7661" spans="1:13" ht="12.75" customHeight="1">
      <c r="A7661" s="42"/>
      <c r="B7661" s="50"/>
      <c r="C7661" s="39"/>
      <c r="D7661" s="38"/>
      <c r="E7661" s="40"/>
      <c r="F7661" s="41"/>
      <c r="G7661" s="41"/>
      <c r="H7661" s="41"/>
      <c r="I7661" s="41"/>
      <c r="J7661" s="41"/>
      <c r="K7661" s="41"/>
      <c r="L7661" s="42"/>
      <c r="M7661" s="43"/>
    </row>
    <row r="7662" spans="1:13" ht="12.75" customHeight="1">
      <c r="A7662" s="42"/>
      <c r="B7662" s="50"/>
      <c r="C7662" s="39"/>
      <c r="D7662" s="38"/>
      <c r="E7662" s="40"/>
      <c r="F7662" s="41"/>
      <c r="G7662" s="41"/>
      <c r="H7662" s="41"/>
      <c r="I7662" s="41"/>
      <c r="J7662" s="41"/>
      <c r="K7662" s="41"/>
      <c r="L7662" s="42"/>
      <c r="M7662" s="43"/>
    </row>
    <row r="7663" spans="1:13" ht="12.75" customHeight="1">
      <c r="A7663" s="42"/>
      <c r="B7663" s="50"/>
      <c r="C7663" s="39"/>
      <c r="D7663" s="38"/>
      <c r="E7663" s="40"/>
      <c r="F7663" s="41"/>
      <c r="G7663" s="41"/>
      <c r="H7663" s="41"/>
      <c r="I7663" s="41"/>
      <c r="J7663" s="41"/>
      <c r="K7663" s="41"/>
      <c r="L7663" s="42"/>
      <c r="M7663" s="43"/>
    </row>
    <row r="7664" spans="1:13" ht="12.75" customHeight="1">
      <c r="A7664" s="42"/>
      <c r="B7664" s="50"/>
      <c r="C7664" s="39"/>
      <c r="D7664" s="38"/>
      <c r="E7664" s="40"/>
      <c r="F7664" s="41"/>
      <c r="G7664" s="41"/>
      <c r="H7664" s="41"/>
      <c r="I7664" s="41"/>
      <c r="J7664" s="41"/>
      <c r="K7664" s="41"/>
      <c r="L7664" s="42"/>
      <c r="M7664" s="43"/>
    </row>
    <row r="7665" spans="1:13" ht="12.75" customHeight="1">
      <c r="A7665" s="42"/>
      <c r="B7665" s="50"/>
      <c r="C7665" s="39"/>
      <c r="D7665" s="38"/>
      <c r="E7665" s="40"/>
      <c r="F7665" s="41"/>
      <c r="G7665" s="41"/>
      <c r="H7665" s="41"/>
      <c r="I7665" s="41"/>
      <c r="J7665" s="41"/>
      <c r="K7665" s="41"/>
      <c r="L7665" s="42"/>
      <c r="M7665" s="43"/>
    </row>
    <row r="7666" spans="1:13" ht="12.75" customHeight="1">
      <c r="A7666" s="42"/>
      <c r="B7666" s="50"/>
      <c r="C7666" s="39"/>
      <c r="D7666" s="38"/>
      <c r="E7666" s="40"/>
      <c r="F7666" s="41"/>
      <c r="G7666" s="41"/>
      <c r="H7666" s="41"/>
      <c r="I7666" s="41"/>
      <c r="J7666" s="41"/>
      <c r="K7666" s="41"/>
      <c r="L7666" s="42"/>
      <c r="M7666" s="43"/>
    </row>
    <row r="7667" spans="1:13" ht="12.75" customHeight="1">
      <c r="A7667" s="42"/>
      <c r="B7667" s="50"/>
      <c r="C7667" s="39"/>
      <c r="D7667" s="38"/>
      <c r="E7667" s="40"/>
      <c r="F7667" s="41"/>
      <c r="G7667" s="41"/>
      <c r="H7667" s="41"/>
      <c r="I7667" s="41"/>
      <c r="J7667" s="41"/>
      <c r="K7667" s="41"/>
      <c r="L7667" s="42"/>
      <c r="M7667" s="43"/>
    </row>
    <row r="7668" spans="1:13" ht="12.75" customHeight="1">
      <c r="A7668" s="42"/>
      <c r="B7668" s="50"/>
      <c r="C7668" s="39"/>
      <c r="D7668" s="38"/>
      <c r="E7668" s="40"/>
      <c r="F7668" s="41"/>
      <c r="G7668" s="41"/>
      <c r="H7668" s="41"/>
      <c r="I7668" s="41"/>
      <c r="J7668" s="41"/>
      <c r="K7668" s="41"/>
      <c r="L7668" s="42"/>
      <c r="M7668" s="43"/>
    </row>
    <row r="7669" spans="1:13" ht="12.75" customHeight="1">
      <c r="A7669" s="42"/>
      <c r="B7669" s="50"/>
      <c r="C7669" s="39"/>
      <c r="D7669" s="38"/>
      <c r="E7669" s="40"/>
      <c r="F7669" s="41"/>
      <c r="G7669" s="41"/>
      <c r="H7669" s="41"/>
      <c r="I7669" s="41"/>
      <c r="J7669" s="41"/>
      <c r="K7669" s="41"/>
      <c r="L7669" s="42"/>
      <c r="M7669" s="43"/>
    </row>
    <row r="7670" spans="1:13" ht="12.75" customHeight="1">
      <c r="A7670" s="42"/>
      <c r="B7670" s="50"/>
      <c r="C7670" s="39"/>
      <c r="D7670" s="38"/>
      <c r="E7670" s="40"/>
      <c r="F7670" s="41"/>
      <c r="G7670" s="41"/>
      <c r="H7670" s="41"/>
      <c r="I7670" s="41"/>
      <c r="J7670" s="41"/>
      <c r="K7670" s="41"/>
      <c r="L7670" s="42"/>
      <c r="M7670" s="43"/>
    </row>
    <row r="7671" spans="1:13" ht="12.75" customHeight="1">
      <c r="A7671" s="42"/>
      <c r="B7671" s="50"/>
      <c r="C7671" s="39"/>
      <c r="D7671" s="38"/>
      <c r="E7671" s="40"/>
      <c r="F7671" s="41"/>
      <c r="G7671" s="41"/>
      <c r="H7671" s="41"/>
      <c r="I7671" s="41"/>
      <c r="J7671" s="41"/>
      <c r="K7671" s="41"/>
      <c r="L7671" s="42"/>
      <c r="M7671" s="43"/>
    </row>
    <row r="7672" spans="1:13" ht="12.75" customHeight="1">
      <c r="A7672" s="42"/>
      <c r="B7672" s="50"/>
      <c r="C7672" s="39"/>
      <c r="D7672" s="38"/>
      <c r="E7672" s="40"/>
      <c r="F7672" s="41"/>
      <c r="G7672" s="41"/>
      <c r="H7672" s="41"/>
      <c r="I7672" s="41"/>
      <c r="J7672" s="41"/>
      <c r="K7672" s="41"/>
      <c r="L7672" s="42"/>
      <c r="M7672" s="43"/>
    </row>
    <row r="7673" spans="1:13" ht="12.75" customHeight="1">
      <c r="A7673" s="42"/>
      <c r="B7673" s="50"/>
      <c r="C7673" s="39"/>
      <c r="D7673" s="38"/>
      <c r="E7673" s="49"/>
      <c r="F7673" s="41"/>
      <c r="G7673" s="41"/>
      <c r="H7673" s="41"/>
      <c r="I7673" s="41"/>
      <c r="J7673" s="41"/>
      <c r="K7673" s="41"/>
      <c r="L7673" s="42"/>
      <c r="M7673" s="43"/>
    </row>
    <row r="7674" spans="1:13" ht="12.75" customHeight="1">
      <c r="A7674" s="42"/>
      <c r="B7674" s="50"/>
      <c r="C7674" s="39"/>
      <c r="D7674" s="38"/>
      <c r="E7674" s="40"/>
      <c r="F7674" s="41"/>
      <c r="G7674" s="41"/>
      <c r="H7674" s="41"/>
      <c r="I7674" s="41"/>
      <c r="J7674" s="41"/>
      <c r="K7674" s="41"/>
      <c r="L7674" s="42"/>
      <c r="M7674" s="43"/>
    </row>
    <row r="7675" spans="1:13" ht="12.75" customHeight="1">
      <c r="A7675" s="42"/>
      <c r="B7675" s="50"/>
      <c r="C7675" s="39"/>
      <c r="D7675" s="38"/>
      <c r="E7675" s="40"/>
      <c r="F7675" s="41"/>
      <c r="G7675" s="41"/>
      <c r="H7675" s="41"/>
      <c r="I7675" s="41"/>
      <c r="J7675" s="41"/>
      <c r="K7675" s="41"/>
      <c r="L7675" s="42"/>
      <c r="M7675" s="43"/>
    </row>
    <row r="7676" spans="1:13" ht="12.75" customHeight="1">
      <c r="A7676" s="42"/>
      <c r="B7676" s="50"/>
      <c r="C7676" s="39"/>
      <c r="D7676" s="38"/>
      <c r="E7676" s="40"/>
      <c r="F7676" s="41"/>
      <c r="G7676" s="41"/>
      <c r="H7676" s="41"/>
      <c r="I7676" s="41"/>
      <c r="J7676" s="41"/>
      <c r="K7676" s="41"/>
      <c r="L7676" s="42"/>
      <c r="M7676" s="43"/>
    </row>
    <row r="7677" spans="1:13" ht="12.75" customHeight="1">
      <c r="A7677" s="42"/>
      <c r="B7677" s="50"/>
      <c r="C7677" s="39"/>
      <c r="D7677" s="38"/>
      <c r="E7677" s="40"/>
      <c r="F7677" s="41"/>
      <c r="G7677" s="41"/>
      <c r="H7677" s="41"/>
      <c r="I7677" s="41"/>
      <c r="J7677" s="41"/>
      <c r="K7677" s="41"/>
      <c r="L7677" s="42"/>
      <c r="M7677" s="43"/>
    </row>
    <row r="7678" spans="1:13" ht="12.75" customHeight="1">
      <c r="A7678" s="42"/>
      <c r="B7678" s="50"/>
      <c r="C7678" s="39"/>
      <c r="D7678" s="38"/>
      <c r="E7678" s="40"/>
      <c r="F7678" s="41"/>
      <c r="G7678" s="41"/>
      <c r="H7678" s="41"/>
      <c r="I7678" s="41"/>
      <c r="J7678" s="41"/>
      <c r="K7678" s="41"/>
      <c r="L7678" s="42"/>
      <c r="M7678" s="43"/>
    </row>
    <row r="7679" spans="1:13" ht="12.75" customHeight="1">
      <c r="A7679" s="42"/>
      <c r="B7679" s="50"/>
      <c r="C7679" s="39"/>
      <c r="D7679" s="38"/>
      <c r="E7679" s="40"/>
      <c r="F7679" s="41"/>
      <c r="G7679" s="41"/>
      <c r="H7679" s="41"/>
      <c r="I7679" s="41"/>
      <c r="J7679" s="41"/>
      <c r="K7679" s="41"/>
      <c r="L7679" s="42"/>
      <c r="M7679" s="43"/>
    </row>
    <row r="7680" spans="1:13" ht="12.75" customHeight="1">
      <c r="A7680" s="42"/>
      <c r="B7680" s="50"/>
      <c r="C7680" s="39"/>
      <c r="D7680" s="38"/>
      <c r="E7680" s="40"/>
      <c r="F7680" s="41"/>
      <c r="G7680" s="41"/>
      <c r="H7680" s="41"/>
      <c r="I7680" s="41"/>
      <c r="J7680" s="41"/>
      <c r="K7680" s="41"/>
      <c r="L7680" s="42"/>
      <c r="M7680" s="43"/>
    </row>
    <row r="7681" spans="1:13" ht="12.75" customHeight="1">
      <c r="A7681" s="42"/>
      <c r="B7681" s="50"/>
      <c r="C7681" s="39"/>
      <c r="D7681" s="38"/>
      <c r="E7681" s="40"/>
      <c r="F7681" s="41"/>
      <c r="G7681" s="41"/>
      <c r="H7681" s="41"/>
      <c r="I7681" s="41"/>
      <c r="J7681" s="41"/>
      <c r="K7681" s="41"/>
      <c r="L7681" s="42"/>
      <c r="M7681" s="43"/>
    </row>
    <row r="7682" spans="1:13" ht="12.75" customHeight="1">
      <c r="A7682" s="42"/>
      <c r="B7682" s="50"/>
      <c r="C7682" s="39"/>
      <c r="D7682" s="38"/>
      <c r="E7682" s="40"/>
      <c r="F7682" s="41"/>
      <c r="G7682" s="41"/>
      <c r="H7682" s="41"/>
      <c r="I7682" s="41"/>
      <c r="J7682" s="41"/>
      <c r="K7682" s="41"/>
      <c r="L7682" s="42"/>
      <c r="M7682" s="43"/>
    </row>
    <row r="7683" spans="1:13" ht="12.75" customHeight="1">
      <c r="A7683" s="42"/>
      <c r="B7683" s="50"/>
      <c r="C7683" s="39"/>
      <c r="D7683" s="38"/>
      <c r="E7683" s="40"/>
      <c r="F7683" s="41"/>
      <c r="G7683" s="41"/>
      <c r="H7683" s="41"/>
      <c r="I7683" s="41"/>
      <c r="J7683" s="41"/>
      <c r="K7683" s="41"/>
      <c r="L7683" s="42"/>
      <c r="M7683" s="43"/>
    </row>
    <row r="7684" spans="1:13" ht="12.75" customHeight="1">
      <c r="A7684" s="42"/>
      <c r="B7684" s="50"/>
      <c r="C7684" s="39"/>
      <c r="D7684" s="38"/>
      <c r="E7684" s="40"/>
      <c r="F7684" s="41"/>
      <c r="G7684" s="41"/>
      <c r="H7684" s="41"/>
      <c r="I7684" s="41"/>
      <c r="J7684" s="41"/>
      <c r="K7684" s="41"/>
      <c r="L7684" s="42"/>
      <c r="M7684" s="43"/>
    </row>
    <row r="7685" spans="1:13" ht="12.75" customHeight="1">
      <c r="A7685" s="42"/>
      <c r="B7685" s="50"/>
      <c r="C7685" s="39"/>
      <c r="D7685" s="38"/>
      <c r="E7685" s="40"/>
      <c r="F7685" s="41"/>
      <c r="G7685" s="41"/>
      <c r="H7685" s="41"/>
      <c r="I7685" s="41"/>
      <c r="J7685" s="41"/>
      <c r="K7685" s="41"/>
      <c r="L7685" s="42"/>
      <c r="M7685" s="43"/>
    </row>
    <row r="7686" spans="1:13" ht="12.75" customHeight="1">
      <c r="A7686" s="42"/>
      <c r="B7686" s="50"/>
      <c r="C7686" s="39"/>
      <c r="D7686" s="38"/>
      <c r="E7686" s="40"/>
      <c r="F7686" s="41"/>
      <c r="G7686" s="41"/>
      <c r="H7686" s="41"/>
      <c r="I7686" s="41"/>
      <c r="J7686" s="41"/>
      <c r="K7686" s="41"/>
      <c r="L7686" s="42"/>
      <c r="M7686" s="43"/>
    </row>
    <row r="7687" spans="1:13" ht="12.75" customHeight="1">
      <c r="A7687" s="42"/>
      <c r="B7687" s="50"/>
      <c r="C7687" s="39"/>
      <c r="D7687" s="38"/>
      <c r="E7687" s="40"/>
      <c r="F7687" s="41"/>
      <c r="G7687" s="41"/>
      <c r="H7687" s="41"/>
      <c r="I7687" s="41"/>
      <c r="J7687" s="41"/>
      <c r="K7687" s="41"/>
      <c r="L7687" s="42"/>
      <c r="M7687" s="43"/>
    </row>
    <row r="7688" spans="1:13" ht="12.75" customHeight="1">
      <c r="A7688" s="42"/>
      <c r="B7688" s="50"/>
      <c r="C7688" s="39"/>
      <c r="D7688" s="38"/>
      <c r="E7688" s="40"/>
      <c r="F7688" s="41"/>
      <c r="G7688" s="41"/>
      <c r="H7688" s="41"/>
      <c r="I7688" s="41"/>
      <c r="J7688" s="41"/>
      <c r="K7688" s="41"/>
      <c r="L7688" s="42"/>
      <c r="M7688" s="43"/>
    </row>
    <row r="7689" spans="1:13" ht="12.75" customHeight="1">
      <c r="A7689" s="42"/>
      <c r="B7689" s="50"/>
      <c r="C7689" s="39"/>
      <c r="D7689" s="38"/>
      <c r="E7689" s="40"/>
      <c r="F7689" s="41"/>
      <c r="G7689" s="41"/>
      <c r="H7689" s="41"/>
      <c r="I7689" s="41"/>
      <c r="J7689" s="41"/>
      <c r="K7689" s="41"/>
      <c r="L7689" s="42"/>
      <c r="M7689" s="43"/>
    </row>
    <row r="7690" spans="1:13" ht="12.75" customHeight="1">
      <c r="A7690" s="42"/>
      <c r="B7690" s="50"/>
      <c r="C7690" s="39"/>
      <c r="D7690" s="38"/>
      <c r="E7690" s="40"/>
      <c r="F7690" s="41"/>
      <c r="G7690" s="41"/>
      <c r="H7690" s="41"/>
      <c r="I7690" s="41"/>
      <c r="J7690" s="41"/>
      <c r="K7690" s="41"/>
      <c r="L7690" s="42"/>
      <c r="M7690" s="43"/>
    </row>
    <row r="7691" spans="1:13" ht="12.75" customHeight="1">
      <c r="A7691" s="42"/>
      <c r="B7691" s="50"/>
      <c r="C7691" s="39"/>
      <c r="D7691" s="38"/>
      <c r="E7691" s="40"/>
      <c r="F7691" s="41"/>
      <c r="G7691" s="41"/>
      <c r="H7691" s="41"/>
      <c r="I7691" s="41"/>
      <c r="J7691" s="41"/>
      <c r="K7691" s="41"/>
      <c r="L7691" s="42"/>
      <c r="M7691" s="43"/>
    </row>
    <row r="7692" spans="1:13" ht="12.75" customHeight="1">
      <c r="A7692" s="42"/>
      <c r="B7692" s="50"/>
      <c r="C7692" s="39"/>
      <c r="D7692" s="38"/>
      <c r="E7692" s="40"/>
      <c r="F7692" s="41"/>
      <c r="G7692" s="41"/>
      <c r="H7692" s="41"/>
      <c r="I7692" s="41"/>
      <c r="J7692" s="41"/>
      <c r="K7692" s="41"/>
      <c r="L7692" s="42"/>
      <c r="M7692" s="43"/>
    </row>
    <row r="7693" spans="1:13" ht="12.75" customHeight="1">
      <c r="A7693" s="42"/>
      <c r="B7693" s="50"/>
      <c r="C7693" s="39"/>
      <c r="D7693" s="38"/>
      <c r="E7693" s="40"/>
      <c r="F7693" s="41"/>
      <c r="G7693" s="41"/>
      <c r="H7693" s="41"/>
      <c r="I7693" s="41"/>
      <c r="J7693" s="41"/>
      <c r="K7693" s="41"/>
      <c r="L7693" s="42"/>
      <c r="M7693" s="43"/>
    </row>
    <row r="7694" spans="1:13" ht="12.75" customHeight="1">
      <c r="A7694" s="42"/>
      <c r="B7694" s="50"/>
      <c r="C7694" s="39"/>
      <c r="D7694" s="38"/>
      <c r="E7694" s="49"/>
      <c r="F7694" s="41"/>
      <c r="G7694" s="41"/>
      <c r="H7694" s="41"/>
      <c r="I7694" s="41"/>
      <c r="J7694" s="41"/>
      <c r="K7694" s="41"/>
      <c r="L7694" s="42"/>
      <c r="M7694" s="43"/>
    </row>
    <row r="7695" spans="1:13" ht="12.75" customHeight="1">
      <c r="A7695" s="42"/>
      <c r="B7695" s="50"/>
      <c r="C7695" s="39"/>
      <c r="D7695" s="38"/>
      <c r="E7695" s="40"/>
      <c r="F7695" s="41"/>
      <c r="G7695" s="41"/>
      <c r="H7695" s="41"/>
      <c r="I7695" s="41"/>
      <c r="J7695" s="41"/>
      <c r="K7695" s="41"/>
      <c r="L7695" s="42"/>
      <c r="M7695" s="43"/>
    </row>
    <row r="7696" spans="1:13" ht="12.75" customHeight="1">
      <c r="A7696" s="42"/>
      <c r="B7696" s="50"/>
      <c r="C7696" s="39"/>
      <c r="D7696" s="38"/>
      <c r="E7696" s="40"/>
      <c r="F7696" s="41"/>
      <c r="G7696" s="41"/>
      <c r="H7696" s="41"/>
      <c r="I7696" s="41"/>
      <c r="J7696" s="41"/>
      <c r="K7696" s="41"/>
      <c r="L7696" s="42"/>
      <c r="M7696" s="43"/>
    </row>
    <row r="7697" spans="1:13" ht="12.75" customHeight="1">
      <c r="A7697" s="42"/>
      <c r="B7697" s="50"/>
      <c r="C7697" s="39"/>
      <c r="D7697" s="38"/>
      <c r="E7697" s="40"/>
      <c r="F7697" s="41"/>
      <c r="G7697" s="41"/>
      <c r="H7697" s="41"/>
      <c r="I7697" s="41"/>
      <c r="J7697" s="41"/>
      <c r="K7697" s="41"/>
      <c r="L7697" s="42"/>
      <c r="M7697" s="43"/>
    </row>
    <row r="7698" spans="1:13" ht="12.75" customHeight="1">
      <c r="A7698" s="42"/>
      <c r="B7698" s="50"/>
      <c r="C7698" s="39"/>
      <c r="D7698" s="38"/>
      <c r="E7698" s="40"/>
      <c r="F7698" s="41"/>
      <c r="G7698" s="41"/>
      <c r="H7698" s="41"/>
      <c r="I7698" s="41"/>
      <c r="J7698" s="41"/>
      <c r="K7698" s="41"/>
      <c r="L7698" s="42"/>
      <c r="M7698" s="43"/>
    </row>
    <row r="7699" spans="1:13" ht="12.75" customHeight="1">
      <c r="A7699" s="42"/>
      <c r="B7699" s="50"/>
      <c r="C7699" s="39"/>
      <c r="D7699" s="38"/>
      <c r="E7699" s="40"/>
      <c r="F7699" s="41"/>
      <c r="G7699" s="41"/>
      <c r="H7699" s="41"/>
      <c r="I7699" s="41"/>
      <c r="J7699" s="41"/>
      <c r="K7699" s="41"/>
      <c r="L7699" s="42"/>
      <c r="M7699" s="43"/>
    </row>
    <row r="7700" spans="1:13" ht="12.75" customHeight="1">
      <c r="A7700" s="42"/>
      <c r="B7700" s="50"/>
      <c r="C7700" s="39"/>
      <c r="D7700" s="38"/>
      <c r="E7700" s="40"/>
      <c r="F7700" s="41"/>
      <c r="G7700" s="41"/>
      <c r="H7700" s="41"/>
      <c r="I7700" s="41"/>
      <c r="J7700" s="41"/>
      <c r="K7700" s="41"/>
      <c r="L7700" s="42"/>
      <c r="M7700" s="43"/>
    </row>
    <row r="7701" spans="1:13" ht="12.75" customHeight="1">
      <c r="A7701" s="42"/>
      <c r="B7701" s="50"/>
      <c r="C7701" s="39"/>
      <c r="D7701" s="38"/>
      <c r="E7701" s="40"/>
      <c r="F7701" s="41"/>
      <c r="G7701" s="41"/>
      <c r="H7701" s="41"/>
      <c r="I7701" s="41"/>
      <c r="J7701" s="41"/>
      <c r="K7701" s="41"/>
      <c r="L7701" s="42"/>
      <c r="M7701" s="43"/>
    </row>
    <row r="7702" spans="1:13" ht="12.75" customHeight="1">
      <c r="A7702" s="42"/>
      <c r="B7702" s="50"/>
      <c r="C7702" s="39"/>
      <c r="D7702" s="38"/>
      <c r="E7702" s="40"/>
      <c r="F7702" s="41"/>
      <c r="G7702" s="41"/>
      <c r="H7702" s="41"/>
      <c r="I7702" s="41"/>
      <c r="J7702" s="41"/>
      <c r="K7702" s="41"/>
      <c r="L7702" s="42"/>
      <c r="M7702" s="43"/>
    </row>
    <row r="7703" spans="1:13" ht="12.75" customHeight="1">
      <c r="A7703" s="42"/>
      <c r="B7703" s="50"/>
      <c r="C7703" s="39"/>
      <c r="D7703" s="38"/>
      <c r="E7703" s="40"/>
      <c r="F7703" s="41"/>
      <c r="G7703" s="41"/>
      <c r="H7703" s="41"/>
      <c r="I7703" s="41"/>
      <c r="J7703" s="41"/>
      <c r="K7703" s="41"/>
      <c r="L7703" s="42"/>
      <c r="M7703" s="43"/>
    </row>
    <row r="7704" spans="1:13" ht="12.75" customHeight="1">
      <c r="A7704" s="42"/>
      <c r="B7704" s="50"/>
      <c r="C7704" s="39"/>
      <c r="D7704" s="38"/>
      <c r="E7704" s="40"/>
      <c r="F7704" s="41"/>
      <c r="G7704" s="41"/>
      <c r="H7704" s="41"/>
      <c r="I7704" s="41"/>
      <c r="J7704" s="41"/>
      <c r="K7704" s="41"/>
      <c r="L7704" s="42"/>
      <c r="M7704" s="43"/>
    </row>
    <row r="7705" spans="1:13" ht="12.75" customHeight="1">
      <c r="A7705" s="42"/>
      <c r="B7705" s="50"/>
      <c r="C7705" s="39"/>
      <c r="D7705" s="38"/>
      <c r="E7705" s="40"/>
      <c r="F7705" s="41"/>
      <c r="G7705" s="41"/>
      <c r="H7705" s="41"/>
      <c r="I7705" s="41"/>
      <c r="J7705" s="41"/>
      <c r="K7705" s="41"/>
      <c r="L7705" s="42"/>
      <c r="M7705" s="43"/>
    </row>
    <row r="7706" spans="1:13" ht="12.75" customHeight="1">
      <c r="A7706" s="42"/>
      <c r="B7706" s="50"/>
      <c r="C7706" s="39"/>
      <c r="D7706" s="38"/>
      <c r="E7706" s="40"/>
      <c r="F7706" s="41"/>
      <c r="G7706" s="41"/>
      <c r="H7706" s="41"/>
      <c r="I7706" s="41"/>
      <c r="J7706" s="41"/>
      <c r="K7706" s="41"/>
      <c r="L7706" s="42"/>
      <c r="M7706" s="43"/>
    </row>
    <row r="7707" spans="1:13" ht="12.75" customHeight="1">
      <c r="A7707" s="42"/>
      <c r="B7707" s="50"/>
      <c r="C7707" s="39"/>
      <c r="D7707" s="38"/>
      <c r="E7707" s="40"/>
      <c r="F7707" s="41"/>
      <c r="G7707" s="41"/>
      <c r="H7707" s="41"/>
      <c r="I7707" s="41"/>
      <c r="J7707" s="41"/>
      <c r="K7707" s="41"/>
      <c r="L7707" s="42"/>
      <c r="M7707" s="43"/>
    </row>
    <row r="7708" spans="1:13" ht="12.75" customHeight="1">
      <c r="A7708" s="42"/>
      <c r="B7708" s="50"/>
      <c r="C7708" s="39"/>
      <c r="D7708" s="38"/>
      <c r="E7708" s="40"/>
      <c r="F7708" s="41"/>
      <c r="G7708" s="41"/>
      <c r="H7708" s="41"/>
      <c r="I7708" s="41"/>
      <c r="J7708" s="41"/>
      <c r="K7708" s="41"/>
      <c r="L7708" s="42"/>
      <c r="M7708" s="43"/>
    </row>
    <row r="7709" spans="1:13" ht="12.75" customHeight="1">
      <c r="A7709" s="42"/>
      <c r="B7709" s="50"/>
      <c r="C7709" s="39"/>
      <c r="D7709" s="38"/>
      <c r="E7709" s="40"/>
      <c r="F7709" s="41"/>
      <c r="G7709" s="41"/>
      <c r="H7709" s="41"/>
      <c r="I7709" s="41"/>
      <c r="J7709" s="41"/>
      <c r="K7709" s="41"/>
      <c r="L7709" s="42"/>
      <c r="M7709" s="43"/>
    </row>
    <row r="7710" spans="1:13" ht="12.75" customHeight="1">
      <c r="A7710" s="42"/>
      <c r="B7710" s="50"/>
      <c r="C7710" s="39"/>
      <c r="D7710" s="38"/>
      <c r="E7710" s="40"/>
      <c r="F7710" s="41"/>
      <c r="G7710" s="41"/>
      <c r="H7710" s="41"/>
      <c r="I7710" s="41"/>
      <c r="J7710" s="41"/>
      <c r="K7710" s="41"/>
      <c r="L7710" s="42"/>
      <c r="M7710" s="43"/>
    </row>
    <row r="7711" spans="1:13" ht="12.75" customHeight="1">
      <c r="A7711" s="42"/>
      <c r="B7711" s="50"/>
      <c r="C7711" s="39"/>
      <c r="D7711" s="38"/>
      <c r="E7711" s="40"/>
      <c r="F7711" s="41"/>
      <c r="G7711" s="41"/>
      <c r="H7711" s="41"/>
      <c r="I7711" s="41"/>
      <c r="J7711" s="41"/>
      <c r="K7711" s="41"/>
      <c r="L7711" s="42"/>
      <c r="M7711" s="43"/>
    </row>
    <row r="7712" spans="1:13" ht="12.75" customHeight="1">
      <c r="A7712" s="42"/>
      <c r="B7712" s="50"/>
      <c r="C7712" s="39"/>
      <c r="D7712" s="38"/>
      <c r="E7712" s="40"/>
      <c r="F7712" s="41"/>
      <c r="G7712" s="41"/>
      <c r="H7712" s="41"/>
      <c r="I7712" s="41"/>
      <c r="J7712" s="41"/>
      <c r="K7712" s="41"/>
      <c r="L7712" s="42"/>
      <c r="M7712" s="43"/>
    </row>
    <row r="7713" spans="1:13" ht="12.75" customHeight="1">
      <c r="A7713" s="42"/>
      <c r="B7713" s="50"/>
      <c r="C7713" s="39"/>
      <c r="D7713" s="38"/>
      <c r="E7713" s="40"/>
      <c r="F7713" s="41"/>
      <c r="G7713" s="41"/>
      <c r="H7713" s="41"/>
      <c r="I7713" s="41"/>
      <c r="J7713" s="41"/>
      <c r="K7713" s="41"/>
      <c r="L7713" s="42"/>
      <c r="M7713" s="43"/>
    </row>
    <row r="7714" spans="1:13" ht="12.75" customHeight="1">
      <c r="A7714" s="42"/>
      <c r="B7714" s="50"/>
      <c r="C7714" s="39"/>
      <c r="D7714" s="38"/>
      <c r="E7714" s="40"/>
      <c r="F7714" s="41"/>
      <c r="G7714" s="41"/>
      <c r="H7714" s="41"/>
      <c r="I7714" s="41"/>
      <c r="J7714" s="41"/>
      <c r="K7714" s="41"/>
      <c r="L7714" s="42"/>
      <c r="M7714" s="43"/>
    </row>
    <row r="7715" spans="1:13" ht="12.75" customHeight="1">
      <c r="A7715" s="42"/>
      <c r="B7715" s="50"/>
      <c r="C7715" s="39"/>
      <c r="D7715" s="38"/>
      <c r="E7715" s="49"/>
      <c r="F7715" s="41"/>
      <c r="G7715" s="41"/>
      <c r="H7715" s="41"/>
      <c r="I7715" s="41"/>
      <c r="J7715" s="41"/>
      <c r="K7715" s="41"/>
      <c r="L7715" s="42"/>
      <c r="M7715" s="43"/>
    </row>
    <row r="7716" spans="1:13" ht="12.75" customHeight="1">
      <c r="A7716" s="42"/>
      <c r="B7716" s="50"/>
      <c r="C7716" s="39"/>
      <c r="D7716" s="38"/>
      <c r="E7716" s="40"/>
      <c r="F7716" s="41"/>
      <c r="G7716" s="41"/>
      <c r="H7716" s="41"/>
      <c r="I7716" s="41"/>
      <c r="J7716" s="41"/>
      <c r="K7716" s="41"/>
      <c r="L7716" s="42"/>
      <c r="M7716" s="43"/>
    </row>
    <row r="7717" spans="1:13" ht="12.75" customHeight="1">
      <c r="A7717" s="42"/>
      <c r="B7717" s="50"/>
      <c r="C7717" s="39"/>
      <c r="D7717" s="38"/>
      <c r="E7717" s="40"/>
      <c r="F7717" s="41"/>
      <c r="G7717" s="41"/>
      <c r="H7717" s="41"/>
      <c r="I7717" s="41"/>
      <c r="J7717" s="41"/>
      <c r="K7717" s="41"/>
      <c r="L7717" s="42"/>
      <c r="M7717" s="43"/>
    </row>
    <row r="7718" spans="1:13" ht="12.75" customHeight="1">
      <c r="A7718" s="42"/>
      <c r="B7718" s="50"/>
      <c r="C7718" s="39"/>
      <c r="D7718" s="38"/>
      <c r="E7718" s="40"/>
      <c r="F7718" s="41"/>
      <c r="G7718" s="41"/>
      <c r="H7718" s="41"/>
      <c r="I7718" s="41"/>
      <c r="J7718" s="41"/>
      <c r="K7718" s="41"/>
      <c r="L7718" s="42"/>
      <c r="M7718" s="43"/>
    </row>
    <row r="7719" spans="1:13" ht="12.75" customHeight="1">
      <c r="A7719" s="42"/>
      <c r="B7719" s="50"/>
      <c r="C7719" s="39"/>
      <c r="D7719" s="38"/>
      <c r="E7719" s="40"/>
      <c r="F7719" s="41"/>
      <c r="G7719" s="41"/>
      <c r="H7719" s="41"/>
      <c r="I7719" s="41"/>
      <c r="J7719" s="41"/>
      <c r="K7719" s="41"/>
      <c r="L7719" s="42"/>
      <c r="M7719" s="43"/>
    </row>
    <row r="7720" spans="1:13" ht="12.75" customHeight="1">
      <c r="A7720" s="42"/>
      <c r="B7720" s="50"/>
      <c r="C7720" s="39"/>
      <c r="D7720" s="38"/>
      <c r="E7720" s="40"/>
      <c r="F7720" s="41"/>
      <c r="G7720" s="41"/>
      <c r="H7720" s="41"/>
      <c r="I7720" s="41"/>
      <c r="J7720" s="41"/>
      <c r="K7720" s="41"/>
      <c r="L7720" s="42"/>
      <c r="M7720" s="43"/>
    </row>
    <row r="7721" spans="1:13" ht="12.75" customHeight="1">
      <c r="A7721" s="42"/>
      <c r="B7721" s="50"/>
      <c r="C7721" s="39"/>
      <c r="D7721" s="38"/>
      <c r="E7721" s="40"/>
      <c r="F7721" s="41"/>
      <c r="G7721" s="41"/>
      <c r="H7721" s="41"/>
      <c r="I7721" s="41"/>
      <c r="J7721" s="41"/>
      <c r="K7721" s="41"/>
      <c r="L7721" s="42"/>
      <c r="M7721" s="43"/>
    </row>
    <row r="7722" spans="1:13" ht="12.75" customHeight="1">
      <c r="A7722" s="42"/>
      <c r="B7722" s="50"/>
      <c r="C7722" s="39"/>
      <c r="D7722" s="38"/>
      <c r="E7722" s="40"/>
      <c r="F7722" s="41"/>
      <c r="G7722" s="41"/>
      <c r="H7722" s="41"/>
      <c r="I7722" s="41"/>
      <c r="J7722" s="41"/>
      <c r="K7722" s="41"/>
      <c r="L7722" s="42"/>
      <c r="M7722" s="43"/>
    </row>
    <row r="7723" spans="1:13" ht="12.75" customHeight="1">
      <c r="A7723" s="42"/>
      <c r="B7723" s="50"/>
      <c r="C7723" s="39"/>
      <c r="D7723" s="38"/>
      <c r="E7723" s="40"/>
      <c r="F7723" s="41"/>
      <c r="G7723" s="41"/>
      <c r="H7723" s="41"/>
      <c r="I7723" s="41"/>
      <c r="J7723" s="41"/>
      <c r="K7723" s="41"/>
      <c r="L7723" s="42"/>
      <c r="M7723" s="43"/>
    </row>
    <row r="7724" spans="1:13" ht="12.75" customHeight="1">
      <c r="A7724" s="42"/>
      <c r="B7724" s="50"/>
      <c r="C7724" s="39"/>
      <c r="D7724" s="38"/>
      <c r="E7724" s="40"/>
      <c r="F7724" s="41"/>
      <c r="G7724" s="41"/>
      <c r="H7724" s="41"/>
      <c r="I7724" s="41"/>
      <c r="J7724" s="41"/>
      <c r="K7724" s="41"/>
      <c r="L7724" s="42"/>
      <c r="M7724" s="43"/>
    </row>
    <row r="7725" spans="1:13" ht="12.75" customHeight="1">
      <c r="A7725" s="42"/>
      <c r="B7725" s="50"/>
      <c r="C7725" s="39"/>
      <c r="D7725" s="38"/>
      <c r="E7725" s="40"/>
      <c r="F7725" s="41"/>
      <c r="G7725" s="41"/>
      <c r="H7725" s="41"/>
      <c r="I7725" s="41"/>
      <c r="J7725" s="41"/>
      <c r="K7725" s="41"/>
      <c r="L7725" s="42"/>
      <c r="M7725" s="43"/>
    </row>
    <row r="7726" spans="1:13" ht="12.75" customHeight="1">
      <c r="A7726" s="42"/>
      <c r="B7726" s="50"/>
      <c r="C7726" s="39"/>
      <c r="D7726" s="38"/>
      <c r="E7726" s="40"/>
      <c r="F7726" s="41"/>
      <c r="G7726" s="41"/>
      <c r="H7726" s="41"/>
      <c r="I7726" s="41"/>
      <c r="J7726" s="41"/>
      <c r="K7726" s="41"/>
      <c r="L7726" s="42"/>
      <c r="M7726" s="43"/>
    </row>
    <row r="7727" spans="1:13" ht="12.75" customHeight="1">
      <c r="A7727" s="42"/>
      <c r="B7727" s="50"/>
      <c r="C7727" s="39"/>
      <c r="D7727" s="38"/>
      <c r="E7727" s="40"/>
      <c r="F7727" s="41"/>
      <c r="G7727" s="41"/>
      <c r="H7727" s="41"/>
      <c r="I7727" s="41"/>
      <c r="J7727" s="41"/>
      <c r="K7727" s="41"/>
      <c r="L7727" s="42"/>
      <c r="M7727" s="43"/>
    </row>
    <row r="7728" spans="1:13" ht="12.75" customHeight="1">
      <c r="A7728" s="42"/>
      <c r="B7728" s="50"/>
      <c r="C7728" s="39"/>
      <c r="D7728" s="38"/>
      <c r="E7728" s="40"/>
      <c r="F7728" s="41"/>
      <c r="G7728" s="41"/>
      <c r="H7728" s="41"/>
      <c r="I7728" s="41"/>
      <c r="J7728" s="41"/>
      <c r="K7728" s="41"/>
      <c r="L7728" s="42"/>
      <c r="M7728" s="43"/>
    </row>
    <row r="7729" spans="1:13" ht="12.75" customHeight="1">
      <c r="A7729" s="42"/>
      <c r="B7729" s="50"/>
      <c r="C7729" s="39"/>
      <c r="D7729" s="38"/>
      <c r="E7729" s="40"/>
      <c r="F7729" s="41"/>
      <c r="G7729" s="41"/>
      <c r="H7729" s="41"/>
      <c r="I7729" s="41"/>
      <c r="J7729" s="41"/>
      <c r="K7729" s="41"/>
      <c r="L7729" s="42"/>
      <c r="M7729" s="43"/>
    </row>
    <row r="7730" spans="1:13" ht="12.75" customHeight="1">
      <c r="A7730" s="42"/>
      <c r="B7730" s="50"/>
      <c r="C7730" s="39"/>
      <c r="D7730" s="38"/>
      <c r="E7730" s="40"/>
      <c r="F7730" s="41"/>
      <c r="G7730" s="41"/>
      <c r="H7730" s="41"/>
      <c r="I7730" s="41"/>
      <c r="J7730" s="41"/>
      <c r="K7730" s="41"/>
      <c r="L7730" s="42"/>
      <c r="M7730" s="43"/>
    </row>
    <row r="7731" spans="1:13" ht="12.75" customHeight="1">
      <c r="A7731" s="42"/>
      <c r="B7731" s="50"/>
      <c r="C7731" s="39"/>
      <c r="D7731" s="38"/>
      <c r="E7731" s="40"/>
      <c r="F7731" s="41"/>
      <c r="G7731" s="41"/>
      <c r="H7731" s="41"/>
      <c r="I7731" s="41"/>
      <c r="J7731" s="41"/>
      <c r="K7731" s="41"/>
      <c r="L7731" s="42"/>
      <c r="M7731" s="43"/>
    </row>
    <row r="7732" spans="1:13" ht="12.75" customHeight="1">
      <c r="A7732" s="42"/>
      <c r="B7732" s="50"/>
      <c r="C7732" s="39"/>
      <c r="D7732" s="38"/>
      <c r="E7732" s="40"/>
      <c r="F7732" s="41"/>
      <c r="G7732" s="41"/>
      <c r="H7732" s="41"/>
      <c r="I7732" s="41"/>
      <c r="J7732" s="41"/>
      <c r="K7732" s="41"/>
      <c r="L7732" s="42"/>
      <c r="M7732" s="43"/>
    </row>
    <row r="7733" spans="1:13" ht="12.75" customHeight="1">
      <c r="A7733" s="42"/>
      <c r="B7733" s="50"/>
      <c r="C7733" s="39"/>
      <c r="D7733" s="38"/>
      <c r="E7733" s="40"/>
      <c r="F7733" s="41"/>
      <c r="G7733" s="41"/>
      <c r="H7733" s="41"/>
      <c r="I7733" s="41"/>
      <c r="J7733" s="41"/>
      <c r="K7733" s="41"/>
      <c r="L7733" s="42"/>
      <c r="M7733" s="43"/>
    </row>
    <row r="7734" spans="1:13" ht="12.75" customHeight="1">
      <c r="A7734" s="42"/>
      <c r="B7734" s="50"/>
      <c r="C7734" s="39"/>
      <c r="D7734" s="38"/>
      <c r="E7734" s="40"/>
      <c r="F7734" s="41"/>
      <c r="G7734" s="41"/>
      <c r="H7734" s="41"/>
      <c r="I7734" s="41"/>
      <c r="J7734" s="41"/>
      <c r="K7734" s="41"/>
      <c r="L7734" s="42"/>
      <c r="M7734" s="43"/>
    </row>
    <row r="7735" spans="1:13" ht="12.75" customHeight="1">
      <c r="A7735" s="42"/>
      <c r="B7735" s="50"/>
      <c r="C7735" s="39"/>
      <c r="D7735" s="38"/>
      <c r="E7735" s="40"/>
      <c r="F7735" s="41"/>
      <c r="G7735" s="41"/>
      <c r="H7735" s="41"/>
      <c r="I7735" s="41"/>
      <c r="J7735" s="41"/>
      <c r="K7735" s="41"/>
      <c r="L7735" s="42"/>
      <c r="M7735" s="43"/>
    </row>
    <row r="7736" spans="1:13" ht="12.75" customHeight="1">
      <c r="A7736" s="42"/>
      <c r="B7736" s="50"/>
      <c r="C7736" s="39"/>
      <c r="D7736" s="38"/>
      <c r="E7736" s="49"/>
      <c r="F7736" s="41"/>
      <c r="G7736" s="41"/>
      <c r="H7736" s="41"/>
      <c r="I7736" s="41"/>
      <c r="J7736" s="41"/>
      <c r="K7736" s="41"/>
      <c r="L7736" s="42"/>
      <c r="M7736" s="43"/>
    </row>
    <row r="7737" spans="1:13" ht="12.75" customHeight="1">
      <c r="A7737" s="42"/>
      <c r="B7737" s="50"/>
      <c r="C7737" s="39"/>
      <c r="D7737" s="38"/>
      <c r="E7737" s="40"/>
      <c r="F7737" s="41"/>
      <c r="G7737" s="41"/>
      <c r="H7737" s="41"/>
      <c r="I7737" s="41"/>
      <c r="J7737" s="41"/>
      <c r="K7737" s="41"/>
      <c r="L7737" s="42"/>
      <c r="M7737" s="43"/>
    </row>
    <row r="7738" spans="1:13" ht="12.75" customHeight="1">
      <c r="A7738" s="42"/>
      <c r="B7738" s="50"/>
      <c r="C7738" s="39"/>
      <c r="D7738" s="38"/>
      <c r="E7738" s="40"/>
      <c r="F7738" s="41"/>
      <c r="G7738" s="41"/>
      <c r="H7738" s="41"/>
      <c r="I7738" s="41"/>
      <c r="J7738" s="41"/>
      <c r="K7738" s="41"/>
      <c r="L7738" s="42"/>
      <c r="M7738" s="43"/>
    </row>
    <row r="7739" spans="1:13" ht="12.75" customHeight="1">
      <c r="A7739" s="42"/>
      <c r="B7739" s="50"/>
      <c r="C7739" s="39"/>
      <c r="D7739" s="38"/>
      <c r="E7739" s="40"/>
      <c r="F7739" s="41"/>
      <c r="G7739" s="41"/>
      <c r="H7739" s="41"/>
      <c r="I7739" s="41"/>
      <c r="J7739" s="41"/>
      <c r="K7739" s="41"/>
      <c r="L7739" s="42"/>
      <c r="M7739" s="43"/>
    </row>
    <row r="7740" spans="1:13" ht="12.75" customHeight="1">
      <c r="A7740" s="42"/>
      <c r="B7740" s="50"/>
      <c r="C7740" s="39"/>
      <c r="D7740" s="38"/>
      <c r="E7740" s="40"/>
      <c r="F7740" s="41"/>
      <c r="G7740" s="41"/>
      <c r="H7740" s="41"/>
      <c r="I7740" s="41"/>
      <c r="J7740" s="41"/>
      <c r="K7740" s="41"/>
      <c r="L7740" s="42"/>
      <c r="M7740" s="43"/>
    </row>
    <row r="7741" spans="1:13" ht="12.75" customHeight="1">
      <c r="A7741" s="42"/>
      <c r="B7741" s="50"/>
      <c r="C7741" s="39"/>
      <c r="D7741" s="38"/>
      <c r="E7741" s="40"/>
      <c r="F7741" s="41"/>
      <c r="G7741" s="41"/>
      <c r="H7741" s="41"/>
      <c r="I7741" s="41"/>
      <c r="J7741" s="41"/>
      <c r="K7741" s="41"/>
      <c r="L7741" s="42"/>
      <c r="M7741" s="43"/>
    </row>
    <row r="7742" spans="1:13" ht="12.75" customHeight="1">
      <c r="A7742" s="42"/>
      <c r="B7742" s="50"/>
      <c r="C7742" s="39"/>
      <c r="D7742" s="38"/>
      <c r="E7742" s="40"/>
      <c r="F7742" s="41"/>
      <c r="G7742" s="41"/>
      <c r="H7742" s="41"/>
      <c r="I7742" s="41"/>
      <c r="J7742" s="41"/>
      <c r="K7742" s="41"/>
      <c r="L7742" s="42"/>
      <c r="M7742" s="43"/>
    </row>
    <row r="7743" spans="1:13" ht="12.75" customHeight="1">
      <c r="A7743" s="42"/>
      <c r="B7743" s="50"/>
      <c r="C7743" s="39"/>
      <c r="D7743" s="38"/>
      <c r="E7743" s="40"/>
      <c r="F7743" s="41"/>
      <c r="G7743" s="41"/>
      <c r="H7743" s="41"/>
      <c r="I7743" s="41"/>
      <c r="J7743" s="41"/>
      <c r="K7743" s="41"/>
      <c r="L7743" s="42"/>
      <c r="M7743" s="43"/>
    </row>
    <row r="7744" spans="1:13" ht="12.75" customHeight="1">
      <c r="A7744" s="42"/>
      <c r="B7744" s="50"/>
      <c r="C7744" s="39"/>
      <c r="D7744" s="38"/>
      <c r="E7744" s="40"/>
      <c r="F7744" s="41"/>
      <c r="G7744" s="41"/>
      <c r="H7744" s="41"/>
      <c r="I7744" s="41"/>
      <c r="J7744" s="41"/>
      <c r="K7744" s="41"/>
      <c r="L7744" s="42"/>
      <c r="M7744" s="43"/>
    </row>
    <row r="7745" spans="1:13" ht="12.75" customHeight="1">
      <c r="A7745" s="42"/>
      <c r="B7745" s="50"/>
      <c r="C7745" s="39"/>
      <c r="D7745" s="38"/>
      <c r="E7745" s="40"/>
      <c r="F7745" s="41"/>
      <c r="G7745" s="41"/>
      <c r="H7745" s="41"/>
      <c r="I7745" s="41"/>
      <c r="J7745" s="41"/>
      <c r="K7745" s="41"/>
      <c r="L7745" s="42"/>
      <c r="M7745" s="43"/>
    </row>
    <row r="7746" spans="1:13" ht="12.75" customHeight="1">
      <c r="A7746" s="42"/>
      <c r="B7746" s="50"/>
      <c r="C7746" s="39"/>
      <c r="D7746" s="38"/>
      <c r="E7746" s="40"/>
      <c r="F7746" s="41"/>
      <c r="G7746" s="41"/>
      <c r="H7746" s="41"/>
      <c r="I7746" s="41"/>
      <c r="J7746" s="41"/>
      <c r="K7746" s="41"/>
      <c r="L7746" s="42"/>
      <c r="M7746" s="43"/>
    </row>
    <row r="7747" spans="1:13" ht="12.75" customHeight="1">
      <c r="A7747" s="42"/>
      <c r="B7747" s="50"/>
      <c r="C7747" s="39"/>
      <c r="D7747" s="38"/>
      <c r="E7747" s="40"/>
      <c r="F7747" s="41"/>
      <c r="G7747" s="41"/>
      <c r="H7747" s="41"/>
      <c r="I7747" s="41"/>
      <c r="J7747" s="41"/>
      <c r="K7747" s="41"/>
      <c r="L7747" s="42"/>
      <c r="M7747" s="43"/>
    </row>
    <row r="7748" spans="1:13" ht="12.75" customHeight="1">
      <c r="A7748" s="42"/>
      <c r="B7748" s="50"/>
      <c r="C7748" s="39"/>
      <c r="D7748" s="38"/>
      <c r="E7748" s="40"/>
      <c r="F7748" s="41"/>
      <c r="G7748" s="41"/>
      <c r="H7748" s="41"/>
      <c r="I7748" s="41"/>
      <c r="J7748" s="41"/>
      <c r="K7748" s="41"/>
      <c r="L7748" s="42"/>
      <c r="M7748" s="43"/>
    </row>
    <row r="7749" spans="1:13" ht="12.75" customHeight="1">
      <c r="A7749" s="42"/>
      <c r="B7749" s="50"/>
      <c r="C7749" s="39"/>
      <c r="D7749" s="38"/>
      <c r="E7749" s="40"/>
      <c r="F7749" s="41"/>
      <c r="G7749" s="41"/>
      <c r="H7749" s="41"/>
      <c r="I7749" s="41"/>
      <c r="J7749" s="41"/>
      <c r="K7749" s="41"/>
      <c r="L7749" s="42"/>
      <c r="M7749" s="43"/>
    </row>
    <row r="7750" spans="1:13" ht="12.75" customHeight="1">
      <c r="A7750" s="42"/>
      <c r="B7750" s="50"/>
      <c r="C7750" s="39"/>
      <c r="D7750" s="38"/>
      <c r="E7750" s="40"/>
      <c r="F7750" s="41"/>
      <c r="G7750" s="41"/>
      <c r="H7750" s="41"/>
      <c r="I7750" s="41"/>
      <c r="J7750" s="41"/>
      <c r="K7750" s="41"/>
      <c r="L7750" s="42"/>
      <c r="M7750" s="43"/>
    </row>
    <row r="7751" spans="1:13" ht="12.75" customHeight="1">
      <c r="A7751" s="42"/>
      <c r="B7751" s="50"/>
      <c r="C7751" s="39"/>
      <c r="D7751" s="38"/>
      <c r="E7751" s="40"/>
      <c r="F7751" s="41"/>
      <c r="G7751" s="41"/>
      <c r="H7751" s="41"/>
      <c r="I7751" s="41"/>
      <c r="J7751" s="41"/>
      <c r="K7751" s="41"/>
      <c r="L7751" s="42"/>
      <c r="M7751" s="43"/>
    </row>
    <row r="7752" spans="1:13" ht="12.75" customHeight="1">
      <c r="A7752" s="42"/>
      <c r="B7752" s="50"/>
      <c r="C7752" s="39"/>
      <c r="D7752" s="38"/>
      <c r="E7752" s="40"/>
      <c r="F7752" s="41"/>
      <c r="G7752" s="41"/>
      <c r="H7752" s="41"/>
      <c r="I7752" s="41"/>
      <c r="J7752" s="41"/>
      <c r="K7752" s="41"/>
      <c r="L7752" s="42"/>
      <c r="M7752" s="43"/>
    </row>
    <row r="7753" spans="1:13" ht="12.75" customHeight="1">
      <c r="A7753" s="42"/>
      <c r="B7753" s="50"/>
      <c r="C7753" s="39"/>
      <c r="D7753" s="38"/>
      <c r="E7753" s="40"/>
      <c r="F7753" s="41"/>
      <c r="G7753" s="41"/>
      <c r="H7753" s="41"/>
      <c r="I7753" s="41"/>
      <c r="J7753" s="41"/>
      <c r="K7753" s="41"/>
      <c r="L7753" s="42"/>
      <c r="M7753" s="43"/>
    </row>
    <row r="7754" spans="1:13" ht="12.75" customHeight="1">
      <c r="A7754" s="42"/>
      <c r="B7754" s="50"/>
      <c r="C7754" s="39"/>
      <c r="D7754" s="38"/>
      <c r="E7754" s="40"/>
      <c r="F7754" s="41"/>
      <c r="G7754" s="41"/>
      <c r="H7754" s="41"/>
      <c r="I7754" s="41"/>
      <c r="J7754" s="41"/>
      <c r="K7754" s="41"/>
      <c r="L7754" s="42"/>
      <c r="M7754" s="43"/>
    </row>
    <row r="7755" spans="1:13" ht="12.75" customHeight="1">
      <c r="A7755" s="42"/>
      <c r="B7755" s="50"/>
      <c r="C7755" s="39"/>
      <c r="D7755" s="38"/>
      <c r="E7755" s="40"/>
      <c r="F7755" s="41"/>
      <c r="G7755" s="41"/>
      <c r="H7755" s="41"/>
      <c r="I7755" s="41"/>
      <c r="J7755" s="41"/>
      <c r="K7755" s="41"/>
      <c r="L7755" s="42"/>
      <c r="M7755" s="43"/>
    </row>
    <row r="7756" spans="1:13" ht="12.75" customHeight="1">
      <c r="A7756" s="42"/>
      <c r="B7756" s="50"/>
      <c r="C7756" s="39"/>
      <c r="D7756" s="38"/>
      <c r="E7756" s="40"/>
      <c r="F7756" s="41"/>
      <c r="G7756" s="41"/>
      <c r="H7756" s="41"/>
      <c r="I7756" s="41"/>
      <c r="J7756" s="41"/>
      <c r="K7756" s="41"/>
      <c r="L7756" s="42"/>
      <c r="M7756" s="43"/>
    </row>
    <row r="7757" spans="1:13" ht="12.75" customHeight="1">
      <c r="A7757" s="42"/>
      <c r="B7757" s="50"/>
      <c r="C7757" s="39"/>
      <c r="D7757" s="38"/>
      <c r="E7757" s="49"/>
      <c r="F7757" s="41"/>
      <c r="G7757" s="41"/>
      <c r="H7757" s="41"/>
      <c r="I7757" s="41"/>
      <c r="J7757" s="41"/>
      <c r="K7757" s="41"/>
      <c r="L7757" s="42"/>
      <c r="M7757" s="43"/>
    </row>
    <row r="7758" spans="1:13" ht="12.75" customHeight="1">
      <c r="A7758" s="42"/>
      <c r="B7758" s="50"/>
      <c r="C7758" s="39"/>
      <c r="D7758" s="38"/>
      <c r="E7758" s="40"/>
      <c r="F7758" s="41"/>
      <c r="G7758" s="41"/>
      <c r="H7758" s="41"/>
      <c r="I7758" s="41"/>
      <c r="J7758" s="41"/>
      <c r="K7758" s="41"/>
      <c r="L7758" s="42"/>
      <c r="M7758" s="43"/>
    </row>
    <row r="7759" spans="1:13" ht="12.75" customHeight="1">
      <c r="A7759" s="42"/>
      <c r="B7759" s="50"/>
      <c r="C7759" s="39"/>
      <c r="D7759" s="38"/>
      <c r="E7759" s="40"/>
      <c r="F7759" s="41"/>
      <c r="G7759" s="41"/>
      <c r="H7759" s="41"/>
      <c r="I7759" s="41"/>
      <c r="J7759" s="41"/>
      <c r="K7759" s="41"/>
      <c r="L7759" s="42"/>
      <c r="M7759" s="43"/>
    </row>
    <row r="7760" spans="1:13" ht="12.75" customHeight="1">
      <c r="A7760" s="42"/>
      <c r="B7760" s="50"/>
      <c r="C7760" s="39"/>
      <c r="D7760" s="38"/>
      <c r="E7760" s="40"/>
      <c r="F7760" s="41"/>
      <c r="G7760" s="41"/>
      <c r="H7760" s="41"/>
      <c r="I7760" s="41"/>
      <c r="J7760" s="41"/>
      <c r="K7760" s="41"/>
      <c r="L7760" s="42"/>
      <c r="M7760" s="43"/>
    </row>
    <row r="7761" spans="1:13" ht="12.75" customHeight="1">
      <c r="A7761" s="42"/>
      <c r="B7761" s="50"/>
      <c r="C7761" s="39"/>
      <c r="D7761" s="38"/>
      <c r="E7761" s="40"/>
      <c r="F7761" s="41"/>
      <c r="G7761" s="41"/>
      <c r="H7761" s="41"/>
      <c r="I7761" s="41"/>
      <c r="J7761" s="41"/>
      <c r="K7761" s="41"/>
      <c r="L7761" s="42"/>
      <c r="M7761" s="43"/>
    </row>
    <row r="7762" spans="1:13" ht="12.75" customHeight="1">
      <c r="A7762" s="42"/>
      <c r="B7762" s="50"/>
      <c r="C7762" s="39"/>
      <c r="D7762" s="38"/>
      <c r="E7762" s="40"/>
      <c r="F7762" s="41"/>
      <c r="G7762" s="41"/>
      <c r="H7762" s="41"/>
      <c r="I7762" s="41"/>
      <c r="J7762" s="41"/>
      <c r="K7762" s="41"/>
      <c r="L7762" s="42"/>
      <c r="M7762" s="43"/>
    </row>
    <row r="7763" spans="1:13" ht="12.75" customHeight="1">
      <c r="A7763" s="42"/>
      <c r="B7763" s="50"/>
      <c r="C7763" s="39"/>
      <c r="D7763" s="38"/>
      <c r="E7763" s="40"/>
      <c r="F7763" s="41"/>
      <c r="G7763" s="41"/>
      <c r="H7763" s="41"/>
      <c r="I7763" s="41"/>
      <c r="J7763" s="41"/>
      <c r="K7763" s="41"/>
      <c r="L7763" s="42"/>
      <c r="M7763" s="43"/>
    </row>
    <row r="7764" spans="1:13" ht="12.75" customHeight="1">
      <c r="A7764" s="42"/>
      <c r="B7764" s="50"/>
      <c r="C7764" s="39"/>
      <c r="D7764" s="38"/>
      <c r="E7764" s="40"/>
      <c r="F7764" s="41"/>
      <c r="G7764" s="41"/>
      <c r="H7764" s="41"/>
      <c r="I7764" s="41"/>
      <c r="J7764" s="41"/>
      <c r="K7764" s="41"/>
      <c r="L7764" s="42"/>
      <c r="M7764" s="43"/>
    </row>
    <row r="7765" spans="1:13" ht="12.75" customHeight="1">
      <c r="A7765" s="42"/>
      <c r="B7765" s="50"/>
      <c r="C7765" s="39"/>
      <c r="D7765" s="38"/>
      <c r="E7765" s="40"/>
      <c r="F7765" s="41"/>
      <c r="G7765" s="41"/>
      <c r="H7765" s="41"/>
      <c r="I7765" s="41"/>
      <c r="J7765" s="41"/>
      <c r="K7765" s="41"/>
      <c r="L7765" s="42"/>
      <c r="M7765" s="43"/>
    </row>
    <row r="7766" spans="1:13" ht="12.75" customHeight="1">
      <c r="A7766" s="42"/>
      <c r="B7766" s="50"/>
      <c r="C7766" s="39"/>
      <c r="D7766" s="38"/>
      <c r="E7766" s="40"/>
      <c r="F7766" s="41"/>
      <c r="G7766" s="41"/>
      <c r="H7766" s="41"/>
      <c r="I7766" s="41"/>
      <c r="J7766" s="41"/>
      <c r="K7766" s="41"/>
      <c r="L7766" s="42"/>
      <c r="M7766" s="43"/>
    </row>
    <row r="7767" spans="1:13" ht="12.75" customHeight="1">
      <c r="A7767" s="42"/>
      <c r="B7767" s="50"/>
      <c r="C7767" s="39"/>
      <c r="D7767" s="38"/>
      <c r="E7767" s="40"/>
      <c r="F7767" s="41"/>
      <c r="G7767" s="41"/>
      <c r="H7767" s="41"/>
      <c r="I7767" s="41"/>
      <c r="J7767" s="41"/>
      <c r="K7767" s="41"/>
      <c r="L7767" s="42"/>
      <c r="M7767" s="43"/>
    </row>
    <row r="7768" spans="1:13" ht="12.75" customHeight="1">
      <c r="A7768" s="42"/>
      <c r="B7768" s="50"/>
      <c r="C7768" s="39"/>
      <c r="D7768" s="38"/>
      <c r="E7768" s="40"/>
      <c r="F7768" s="41"/>
      <c r="G7768" s="41"/>
      <c r="H7768" s="41"/>
      <c r="I7768" s="41"/>
      <c r="J7768" s="41"/>
      <c r="K7768" s="41"/>
      <c r="L7768" s="42"/>
      <c r="M7768" s="43"/>
    </row>
    <row r="7769" spans="1:13" ht="12.75" customHeight="1">
      <c r="A7769" s="42"/>
      <c r="B7769" s="50"/>
      <c r="C7769" s="39"/>
      <c r="D7769" s="38"/>
      <c r="E7769" s="40"/>
      <c r="F7769" s="41"/>
      <c r="G7769" s="41"/>
      <c r="H7769" s="41"/>
      <c r="I7769" s="41"/>
      <c r="J7769" s="41"/>
      <c r="K7769" s="41"/>
      <c r="L7769" s="42"/>
      <c r="M7769" s="43"/>
    </row>
    <row r="7770" spans="1:13" ht="12.75" customHeight="1">
      <c r="A7770" s="42"/>
      <c r="B7770" s="50"/>
      <c r="C7770" s="39"/>
      <c r="D7770" s="38"/>
      <c r="E7770" s="40"/>
      <c r="F7770" s="41"/>
      <c r="G7770" s="41"/>
      <c r="H7770" s="41"/>
      <c r="I7770" s="41"/>
      <c r="J7770" s="41"/>
      <c r="K7770" s="41"/>
      <c r="L7770" s="42"/>
      <c r="M7770" s="43"/>
    </row>
    <row r="7771" spans="1:13" ht="12.75" customHeight="1">
      <c r="A7771" s="42"/>
      <c r="B7771" s="50"/>
      <c r="C7771" s="39"/>
      <c r="D7771" s="38"/>
      <c r="E7771" s="40"/>
      <c r="F7771" s="41"/>
      <c r="G7771" s="41"/>
      <c r="H7771" s="41"/>
      <c r="I7771" s="41"/>
      <c r="J7771" s="41"/>
      <c r="K7771" s="41"/>
      <c r="L7771" s="42"/>
      <c r="M7771" s="43"/>
    </row>
    <row r="7772" spans="1:13" ht="12.75" customHeight="1">
      <c r="A7772" s="42"/>
      <c r="B7772" s="50"/>
      <c r="C7772" s="39"/>
      <c r="D7772" s="38"/>
      <c r="E7772" s="40"/>
      <c r="F7772" s="41"/>
      <c r="G7772" s="41"/>
      <c r="H7772" s="41"/>
      <c r="I7772" s="41"/>
      <c r="J7772" s="41"/>
      <c r="K7772" s="41"/>
      <c r="L7772" s="42"/>
      <c r="M7772" s="43"/>
    </row>
    <row r="7773" spans="1:13" ht="12.75" customHeight="1">
      <c r="A7773" s="42"/>
      <c r="B7773" s="50"/>
      <c r="C7773" s="39"/>
      <c r="D7773" s="38"/>
      <c r="E7773" s="40"/>
      <c r="F7773" s="41"/>
      <c r="G7773" s="41"/>
      <c r="H7773" s="41"/>
      <c r="I7773" s="41"/>
      <c r="J7773" s="41"/>
      <c r="K7773" s="41"/>
      <c r="L7773" s="42"/>
      <c r="M7773" s="43"/>
    </row>
    <row r="7774" spans="1:13" ht="12.75" customHeight="1">
      <c r="A7774" s="42"/>
      <c r="B7774" s="50"/>
      <c r="C7774" s="39"/>
      <c r="D7774" s="38"/>
      <c r="E7774" s="40"/>
      <c r="F7774" s="41"/>
      <c r="G7774" s="41"/>
      <c r="H7774" s="41"/>
      <c r="I7774" s="41"/>
      <c r="J7774" s="41"/>
      <c r="K7774" s="41"/>
      <c r="L7774" s="42"/>
      <c r="M7774" s="43"/>
    </row>
    <row r="7775" spans="1:13" ht="12.75" customHeight="1">
      <c r="A7775" s="42"/>
      <c r="B7775" s="50"/>
      <c r="C7775" s="39"/>
      <c r="D7775" s="38"/>
      <c r="E7775" s="40"/>
      <c r="F7775" s="41"/>
      <c r="G7775" s="41"/>
      <c r="H7775" s="41"/>
      <c r="I7775" s="41"/>
      <c r="J7775" s="41"/>
      <c r="K7775" s="41"/>
      <c r="L7775" s="42"/>
      <c r="M7775" s="43"/>
    </row>
    <row r="7776" spans="1:13" ht="12.75" customHeight="1">
      <c r="A7776" s="42"/>
      <c r="B7776" s="50"/>
      <c r="C7776" s="39"/>
      <c r="D7776" s="38"/>
      <c r="E7776" s="40"/>
      <c r="F7776" s="41"/>
      <c r="G7776" s="41"/>
      <c r="H7776" s="41"/>
      <c r="I7776" s="41"/>
      <c r="J7776" s="41"/>
      <c r="K7776" s="41"/>
      <c r="L7776" s="42"/>
      <c r="M7776" s="43"/>
    </row>
    <row r="7777" spans="1:13" ht="12.75" customHeight="1">
      <c r="A7777" s="42"/>
      <c r="B7777" s="50"/>
      <c r="C7777" s="39"/>
      <c r="D7777" s="38"/>
      <c r="E7777" s="40"/>
      <c r="F7777" s="41"/>
      <c r="G7777" s="41"/>
      <c r="H7777" s="41"/>
      <c r="I7777" s="41"/>
      <c r="J7777" s="41"/>
      <c r="K7777" s="41"/>
      <c r="L7777" s="42"/>
      <c r="M7777" s="43"/>
    </row>
    <row r="7778" spans="1:13" ht="12.75" customHeight="1">
      <c r="A7778" s="42"/>
      <c r="B7778" s="50"/>
      <c r="C7778" s="39"/>
      <c r="D7778" s="38"/>
      <c r="E7778" s="49"/>
      <c r="F7778" s="41"/>
      <c r="G7778" s="41"/>
      <c r="H7778" s="41"/>
      <c r="I7778" s="41"/>
      <c r="J7778" s="41"/>
      <c r="K7778" s="41"/>
      <c r="L7778" s="42"/>
      <c r="M7778" s="43"/>
    </row>
    <row r="7779" spans="1:13" ht="12.75" customHeight="1">
      <c r="A7779" s="42"/>
      <c r="B7779" s="50"/>
      <c r="C7779" s="39"/>
      <c r="D7779" s="38"/>
      <c r="E7779" s="40"/>
      <c r="F7779" s="41"/>
      <c r="G7779" s="41"/>
      <c r="H7779" s="41"/>
      <c r="I7779" s="41"/>
      <c r="J7779" s="41"/>
      <c r="K7779" s="41"/>
      <c r="L7779" s="42"/>
      <c r="M7779" s="43"/>
    </row>
    <row r="7780" spans="1:13" ht="12.75" customHeight="1">
      <c r="A7780" s="42"/>
      <c r="B7780" s="50"/>
      <c r="C7780" s="39"/>
      <c r="D7780" s="38"/>
      <c r="E7780" s="40"/>
      <c r="F7780" s="41"/>
      <c r="G7780" s="41"/>
      <c r="H7780" s="41"/>
      <c r="I7780" s="41"/>
      <c r="J7780" s="41"/>
      <c r="K7780" s="41"/>
      <c r="L7780" s="42"/>
      <c r="M7780" s="43"/>
    </row>
    <row r="7781" spans="1:13" ht="12.75" customHeight="1">
      <c r="A7781" s="42"/>
      <c r="B7781" s="50"/>
      <c r="C7781" s="39"/>
      <c r="D7781" s="38"/>
      <c r="E7781" s="40"/>
      <c r="F7781" s="41"/>
      <c r="G7781" s="41"/>
      <c r="H7781" s="41"/>
      <c r="I7781" s="41"/>
      <c r="J7781" s="41"/>
      <c r="K7781" s="41"/>
      <c r="L7781" s="42"/>
      <c r="M7781" s="43"/>
    </row>
    <row r="7782" spans="1:13" ht="12.75" customHeight="1">
      <c r="A7782" s="42"/>
      <c r="B7782" s="50"/>
      <c r="C7782" s="39"/>
      <c r="D7782" s="38"/>
      <c r="E7782" s="40"/>
      <c r="F7782" s="41"/>
      <c r="G7782" s="41"/>
      <c r="H7782" s="41"/>
      <c r="I7782" s="41"/>
      <c r="J7782" s="41"/>
      <c r="K7782" s="41"/>
      <c r="L7782" s="42"/>
      <c r="M7782" s="43"/>
    </row>
    <row r="7783" spans="1:13" ht="12.75" customHeight="1">
      <c r="A7783" s="42"/>
      <c r="B7783" s="50"/>
      <c r="C7783" s="39"/>
      <c r="D7783" s="38"/>
      <c r="E7783" s="40"/>
      <c r="F7783" s="41"/>
      <c r="G7783" s="41"/>
      <c r="H7783" s="41"/>
      <c r="I7783" s="41"/>
      <c r="J7783" s="41"/>
      <c r="K7783" s="41"/>
      <c r="L7783" s="42"/>
      <c r="M7783" s="43"/>
    </row>
    <row r="7784" spans="1:13" ht="12.75" customHeight="1">
      <c r="A7784" s="42"/>
      <c r="B7784" s="50"/>
      <c r="C7784" s="39"/>
      <c r="D7784" s="38"/>
      <c r="E7784" s="40"/>
      <c r="F7784" s="41"/>
      <c r="G7784" s="41"/>
      <c r="H7784" s="41"/>
      <c r="I7784" s="41"/>
      <c r="J7784" s="41"/>
      <c r="K7784" s="41"/>
      <c r="L7784" s="42"/>
      <c r="M7784" s="43"/>
    </row>
    <row r="7785" spans="1:13" ht="12.75" customHeight="1">
      <c r="A7785" s="42"/>
      <c r="B7785" s="50"/>
      <c r="C7785" s="39"/>
      <c r="D7785" s="38"/>
      <c r="E7785" s="40"/>
      <c r="F7785" s="41"/>
      <c r="G7785" s="41"/>
      <c r="H7785" s="41"/>
      <c r="I7785" s="41"/>
      <c r="J7785" s="41"/>
      <c r="K7785" s="41"/>
      <c r="L7785" s="42"/>
      <c r="M7785" s="43"/>
    </row>
    <row r="7786" spans="1:13" ht="12.75" customHeight="1">
      <c r="A7786" s="42"/>
      <c r="B7786" s="50"/>
      <c r="C7786" s="39"/>
      <c r="D7786" s="38"/>
      <c r="E7786" s="40"/>
      <c r="F7786" s="41"/>
      <c r="G7786" s="41"/>
      <c r="H7786" s="41"/>
      <c r="I7786" s="41"/>
      <c r="J7786" s="41"/>
      <c r="K7786" s="41"/>
      <c r="L7786" s="42"/>
      <c r="M7786" s="43"/>
    </row>
    <row r="7787" spans="1:13" ht="12.75" customHeight="1">
      <c r="A7787" s="42"/>
      <c r="B7787" s="50"/>
      <c r="C7787" s="39"/>
      <c r="D7787" s="38"/>
      <c r="E7787" s="40"/>
      <c r="F7787" s="41"/>
      <c r="G7787" s="41"/>
      <c r="H7787" s="41"/>
      <c r="I7787" s="41"/>
      <c r="J7787" s="41"/>
      <c r="K7787" s="41"/>
      <c r="L7787" s="42"/>
      <c r="M7787" s="43"/>
    </row>
    <row r="7788" spans="1:13" ht="12.75" customHeight="1">
      <c r="A7788" s="42"/>
      <c r="B7788" s="50"/>
      <c r="C7788" s="39"/>
      <c r="D7788" s="38"/>
      <c r="E7788" s="40"/>
      <c r="F7788" s="41"/>
      <c r="G7788" s="41"/>
      <c r="H7788" s="41"/>
      <c r="I7788" s="41"/>
      <c r="J7788" s="41"/>
      <c r="K7788" s="41"/>
      <c r="L7788" s="42"/>
      <c r="M7788" s="43"/>
    </row>
    <row r="7789" spans="1:13" ht="12.75" customHeight="1">
      <c r="A7789" s="42"/>
      <c r="B7789" s="50"/>
      <c r="C7789" s="39"/>
      <c r="D7789" s="38"/>
      <c r="E7789" s="40"/>
      <c r="F7789" s="41"/>
      <c r="G7789" s="41"/>
      <c r="H7789" s="41"/>
      <c r="I7789" s="41"/>
      <c r="J7789" s="41"/>
      <c r="K7789" s="41"/>
      <c r="L7789" s="42"/>
      <c r="M7789" s="43"/>
    </row>
    <row r="7790" spans="1:13" ht="12.75" customHeight="1">
      <c r="A7790" s="42"/>
      <c r="B7790" s="50"/>
      <c r="C7790" s="39"/>
      <c r="D7790" s="38"/>
      <c r="E7790" s="40"/>
      <c r="F7790" s="41"/>
      <c r="G7790" s="41"/>
      <c r="H7790" s="41"/>
      <c r="I7790" s="41"/>
      <c r="J7790" s="41"/>
      <c r="K7790" s="41"/>
      <c r="L7790" s="42"/>
      <c r="M7790" s="43"/>
    </row>
    <row r="7791" spans="1:13" ht="12.75" customHeight="1">
      <c r="A7791" s="42"/>
      <c r="B7791" s="50"/>
      <c r="C7791" s="39"/>
      <c r="D7791" s="38"/>
      <c r="E7791" s="40"/>
      <c r="F7791" s="41"/>
      <c r="G7791" s="41"/>
      <c r="H7791" s="41"/>
      <c r="I7791" s="41"/>
      <c r="J7791" s="41"/>
      <c r="K7791" s="41"/>
      <c r="L7791" s="42"/>
      <c r="M7791" s="43"/>
    </row>
    <row r="7792" spans="1:13" ht="12.75" customHeight="1">
      <c r="A7792" s="42"/>
      <c r="B7792" s="50"/>
      <c r="C7792" s="39"/>
      <c r="D7792" s="38"/>
      <c r="E7792" s="40"/>
      <c r="F7792" s="41"/>
      <c r="G7792" s="41"/>
      <c r="H7792" s="41"/>
      <c r="I7792" s="41"/>
      <c r="J7792" s="41"/>
      <c r="K7792" s="41"/>
      <c r="L7792" s="42"/>
      <c r="M7792" s="43"/>
    </row>
    <row r="7793" spans="1:13" ht="12.75" customHeight="1">
      <c r="A7793" s="42"/>
      <c r="B7793" s="50"/>
      <c r="C7793" s="39"/>
      <c r="D7793" s="38"/>
      <c r="E7793" s="40"/>
      <c r="F7793" s="41"/>
      <c r="G7793" s="41"/>
      <c r="H7793" s="41"/>
      <c r="I7793" s="41"/>
      <c r="J7793" s="41"/>
      <c r="K7793" s="41"/>
      <c r="L7793" s="42"/>
      <c r="M7793" s="43"/>
    </row>
    <row r="7794" spans="1:13" ht="12.75" customHeight="1">
      <c r="A7794" s="42"/>
      <c r="B7794" s="50"/>
      <c r="C7794" s="39"/>
      <c r="D7794" s="38"/>
      <c r="E7794" s="40"/>
      <c r="F7794" s="41"/>
      <c r="G7794" s="41"/>
      <c r="H7794" s="41"/>
      <c r="I7794" s="41"/>
      <c r="J7794" s="41"/>
      <c r="K7794" s="41"/>
      <c r="L7794" s="42"/>
      <c r="M7794" s="43"/>
    </row>
    <row r="7795" spans="1:13" ht="12.75" customHeight="1">
      <c r="A7795" s="42"/>
      <c r="B7795" s="50"/>
      <c r="C7795" s="39"/>
      <c r="D7795" s="38"/>
      <c r="E7795" s="40"/>
      <c r="F7795" s="41"/>
      <c r="G7795" s="41"/>
      <c r="H7795" s="41"/>
      <c r="I7795" s="41"/>
      <c r="J7795" s="41"/>
      <c r="K7795" s="41"/>
      <c r="L7795" s="42"/>
      <c r="M7795" s="43"/>
    </row>
    <row r="7796" spans="1:13" ht="12.75" customHeight="1">
      <c r="A7796" s="42"/>
      <c r="B7796" s="50"/>
      <c r="C7796" s="39"/>
      <c r="D7796" s="38"/>
      <c r="E7796" s="40"/>
      <c r="F7796" s="41"/>
      <c r="G7796" s="41"/>
      <c r="H7796" s="41"/>
      <c r="I7796" s="41"/>
      <c r="J7796" s="41"/>
      <c r="K7796" s="41"/>
      <c r="L7796" s="42"/>
      <c r="M7796" s="43"/>
    </row>
    <row r="7797" spans="1:13" ht="12.75" customHeight="1">
      <c r="A7797" s="42"/>
      <c r="B7797" s="50"/>
      <c r="C7797" s="39"/>
      <c r="D7797" s="38"/>
      <c r="E7797" s="40"/>
      <c r="F7797" s="41"/>
      <c r="G7797" s="41"/>
      <c r="H7797" s="41"/>
      <c r="I7797" s="41"/>
      <c r="J7797" s="41"/>
      <c r="K7797" s="41"/>
      <c r="L7797" s="42"/>
      <c r="M7797" s="43"/>
    </row>
    <row r="7798" spans="1:13" ht="12.75" customHeight="1">
      <c r="A7798" s="42"/>
      <c r="B7798" s="50"/>
      <c r="C7798" s="39"/>
      <c r="D7798" s="38"/>
      <c r="E7798" s="40"/>
      <c r="F7798" s="41"/>
      <c r="G7798" s="41"/>
      <c r="H7798" s="41"/>
      <c r="I7798" s="41"/>
      <c r="J7798" s="41"/>
      <c r="K7798" s="41"/>
      <c r="L7798" s="42"/>
      <c r="M7798" s="43"/>
    </row>
    <row r="7799" spans="1:13" ht="12.75" customHeight="1">
      <c r="A7799" s="42"/>
      <c r="B7799" s="50"/>
      <c r="C7799" s="39"/>
      <c r="D7799" s="38"/>
      <c r="E7799" s="49"/>
      <c r="F7799" s="41"/>
      <c r="G7799" s="41"/>
      <c r="H7799" s="41"/>
      <c r="I7799" s="41"/>
      <c r="J7799" s="41"/>
      <c r="K7799" s="41"/>
      <c r="L7799" s="42"/>
      <c r="M7799" s="43"/>
    </row>
    <row r="7800" spans="1:13" ht="12.75" customHeight="1">
      <c r="A7800" s="42"/>
      <c r="B7800" s="50"/>
      <c r="C7800" s="39"/>
      <c r="D7800" s="38"/>
      <c r="E7800" s="40"/>
      <c r="F7800" s="41"/>
      <c r="G7800" s="41"/>
      <c r="H7800" s="41"/>
      <c r="I7800" s="41"/>
      <c r="J7800" s="41"/>
      <c r="K7800" s="41"/>
      <c r="L7800" s="42"/>
      <c r="M7800" s="43"/>
    </row>
    <row r="7801" spans="1:13" ht="12.75" customHeight="1">
      <c r="A7801" s="42"/>
      <c r="B7801" s="50"/>
      <c r="C7801" s="39"/>
      <c r="D7801" s="38"/>
      <c r="E7801" s="40"/>
      <c r="F7801" s="41"/>
      <c r="G7801" s="41"/>
      <c r="H7801" s="41"/>
      <c r="I7801" s="41"/>
      <c r="J7801" s="41"/>
      <c r="K7801" s="41"/>
      <c r="L7801" s="42"/>
      <c r="M7801" s="43"/>
    </row>
    <row r="7802" spans="1:13" ht="12.75" customHeight="1">
      <c r="A7802" s="42"/>
      <c r="B7802" s="50"/>
      <c r="C7802" s="39"/>
      <c r="D7802" s="38"/>
      <c r="E7802" s="40"/>
      <c r="F7802" s="41"/>
      <c r="G7802" s="41"/>
      <c r="H7802" s="41"/>
      <c r="I7802" s="41"/>
      <c r="J7802" s="41"/>
      <c r="K7802" s="41"/>
      <c r="L7802" s="42"/>
      <c r="M7802" s="43"/>
    </row>
    <row r="7803" spans="1:13" ht="12.75" customHeight="1">
      <c r="A7803" s="42"/>
      <c r="B7803" s="50"/>
      <c r="C7803" s="39"/>
      <c r="D7803" s="38"/>
      <c r="E7803" s="40"/>
      <c r="F7803" s="41"/>
      <c r="G7803" s="41"/>
      <c r="H7803" s="41"/>
      <c r="I7803" s="41"/>
      <c r="J7803" s="41"/>
      <c r="K7803" s="41"/>
      <c r="L7803" s="42"/>
      <c r="M7803" s="43"/>
    </row>
    <row r="7804" spans="1:13" ht="12.75" customHeight="1">
      <c r="A7804" s="42"/>
      <c r="B7804" s="50"/>
      <c r="C7804" s="39"/>
      <c r="D7804" s="38"/>
      <c r="E7804" s="40"/>
      <c r="F7804" s="41"/>
      <c r="G7804" s="41"/>
      <c r="H7804" s="41"/>
      <c r="I7804" s="41"/>
      <c r="J7804" s="41"/>
      <c r="K7804" s="41"/>
      <c r="L7804" s="42"/>
      <c r="M7804" s="43"/>
    </row>
    <row r="7805" spans="1:13" ht="12.75" customHeight="1">
      <c r="A7805" s="42"/>
      <c r="B7805" s="50"/>
      <c r="C7805" s="39"/>
      <c r="D7805" s="38"/>
      <c r="E7805" s="40"/>
      <c r="F7805" s="41"/>
      <c r="G7805" s="41"/>
      <c r="H7805" s="41"/>
      <c r="I7805" s="41"/>
      <c r="J7805" s="41"/>
      <c r="K7805" s="41"/>
      <c r="L7805" s="42"/>
      <c r="M7805" s="43"/>
    </row>
    <row r="7806" spans="1:13" ht="12.75" customHeight="1">
      <c r="A7806" s="42"/>
      <c r="B7806" s="50"/>
      <c r="C7806" s="39"/>
      <c r="D7806" s="38"/>
      <c r="E7806" s="40"/>
      <c r="F7806" s="41"/>
      <c r="G7806" s="41"/>
      <c r="H7806" s="41"/>
      <c r="I7806" s="41"/>
      <c r="J7806" s="41"/>
      <c r="K7806" s="41"/>
      <c r="L7806" s="42"/>
      <c r="M7806" s="43"/>
    </row>
    <row r="7807" spans="1:13" ht="12.75" customHeight="1">
      <c r="A7807" s="42"/>
      <c r="B7807" s="50"/>
      <c r="C7807" s="39"/>
      <c r="D7807" s="38"/>
      <c r="E7807" s="40"/>
      <c r="F7807" s="41"/>
      <c r="G7807" s="41"/>
      <c r="H7807" s="41"/>
      <c r="I7807" s="41"/>
      <c r="J7807" s="41"/>
      <c r="K7807" s="41"/>
      <c r="L7807" s="42"/>
      <c r="M7807" s="43"/>
    </row>
    <row r="7808" spans="1:13" ht="12.75" customHeight="1">
      <c r="A7808" s="42"/>
      <c r="B7808" s="50"/>
      <c r="C7808" s="39"/>
      <c r="D7808" s="38"/>
      <c r="E7808" s="40"/>
      <c r="F7808" s="41"/>
      <c r="G7808" s="41"/>
      <c r="H7808" s="41"/>
      <c r="I7808" s="41"/>
      <c r="J7808" s="41"/>
      <c r="K7808" s="41"/>
      <c r="L7808" s="42"/>
      <c r="M7808" s="43"/>
    </row>
    <row r="7809" spans="1:13" ht="12.75" customHeight="1">
      <c r="A7809" s="42"/>
      <c r="B7809" s="50"/>
      <c r="C7809" s="39"/>
      <c r="D7809" s="38"/>
      <c r="E7809" s="40"/>
      <c r="F7809" s="41"/>
      <c r="G7809" s="41"/>
      <c r="H7809" s="41"/>
      <c r="I7809" s="41"/>
      <c r="J7809" s="41"/>
      <c r="K7809" s="41"/>
      <c r="L7809" s="42"/>
      <c r="M7809" s="43"/>
    </row>
    <row r="7810" spans="1:13" ht="12.75" customHeight="1">
      <c r="A7810" s="42"/>
      <c r="B7810" s="50"/>
      <c r="C7810" s="39"/>
      <c r="D7810" s="38"/>
      <c r="E7810" s="40"/>
      <c r="F7810" s="41"/>
      <c r="G7810" s="41"/>
      <c r="H7810" s="41"/>
      <c r="I7810" s="41"/>
      <c r="J7810" s="41"/>
      <c r="K7810" s="41"/>
      <c r="L7810" s="42"/>
      <c r="M7810" s="43"/>
    </row>
    <row r="7811" spans="1:13" ht="12.75" customHeight="1">
      <c r="A7811" s="42"/>
      <c r="B7811" s="50"/>
      <c r="C7811" s="39"/>
      <c r="D7811" s="38"/>
      <c r="E7811" s="40"/>
      <c r="F7811" s="41"/>
      <c r="G7811" s="41"/>
      <c r="H7811" s="41"/>
      <c r="I7811" s="41"/>
      <c r="J7811" s="41"/>
      <c r="K7811" s="41"/>
      <c r="L7811" s="42"/>
      <c r="M7811" s="43"/>
    </row>
    <row r="7812" spans="1:13" ht="12.75" customHeight="1">
      <c r="A7812" s="42"/>
      <c r="B7812" s="50"/>
      <c r="C7812" s="39"/>
      <c r="D7812" s="38"/>
      <c r="E7812" s="40"/>
      <c r="F7812" s="41"/>
      <c r="G7812" s="41"/>
      <c r="H7812" s="41"/>
      <c r="I7812" s="41"/>
      <c r="J7812" s="41"/>
      <c r="K7812" s="41"/>
      <c r="L7812" s="42"/>
      <c r="M7812" s="43"/>
    </row>
    <row r="7813" spans="1:13" ht="12.75" customHeight="1">
      <c r="A7813" s="42"/>
      <c r="B7813" s="50"/>
      <c r="C7813" s="39"/>
      <c r="D7813" s="38"/>
      <c r="E7813" s="40"/>
      <c r="F7813" s="41"/>
      <c r="G7813" s="41"/>
      <c r="H7813" s="41"/>
      <c r="I7813" s="41"/>
      <c r="J7813" s="41"/>
      <c r="K7813" s="41"/>
      <c r="L7813" s="42"/>
      <c r="M7813" s="43"/>
    </row>
    <row r="7814" spans="1:13" ht="12.75" customHeight="1">
      <c r="A7814" s="42"/>
      <c r="B7814" s="50"/>
      <c r="C7814" s="39"/>
      <c r="D7814" s="38"/>
      <c r="E7814" s="40"/>
      <c r="F7814" s="41"/>
      <c r="G7814" s="41"/>
      <c r="H7814" s="41"/>
      <c r="I7814" s="41"/>
      <c r="J7814" s="41"/>
      <c r="K7814" s="41"/>
      <c r="L7814" s="42"/>
      <c r="M7814" s="43"/>
    </row>
    <row r="7815" spans="1:13" ht="12.75" customHeight="1">
      <c r="A7815" s="42"/>
      <c r="B7815" s="50"/>
      <c r="C7815" s="39"/>
      <c r="D7815" s="38"/>
      <c r="E7815" s="40"/>
      <c r="F7815" s="41"/>
      <c r="G7815" s="41"/>
      <c r="H7815" s="41"/>
      <c r="I7815" s="41"/>
      <c r="J7815" s="41"/>
      <c r="K7815" s="41"/>
      <c r="L7815" s="42"/>
      <c r="M7815" s="43"/>
    </row>
    <row r="7816" spans="1:13" ht="12.75" customHeight="1">
      <c r="A7816" s="42"/>
      <c r="B7816" s="50"/>
      <c r="C7816" s="39"/>
      <c r="D7816" s="38"/>
      <c r="E7816" s="40"/>
      <c r="F7816" s="41"/>
      <c r="G7816" s="41"/>
      <c r="H7816" s="41"/>
      <c r="I7816" s="41"/>
      <c r="J7816" s="41"/>
      <c r="K7816" s="41"/>
      <c r="L7816" s="42"/>
      <c r="M7816" s="43"/>
    </row>
    <row r="7817" spans="1:13" ht="12.75" customHeight="1">
      <c r="A7817" s="42"/>
      <c r="B7817" s="50"/>
      <c r="C7817" s="39"/>
      <c r="D7817" s="38"/>
      <c r="E7817" s="40"/>
      <c r="F7817" s="41"/>
      <c r="G7817" s="41"/>
      <c r="H7817" s="41"/>
      <c r="I7817" s="41"/>
      <c r="J7817" s="41"/>
      <c r="K7817" s="41"/>
      <c r="L7817" s="42"/>
      <c r="M7817" s="43"/>
    </row>
    <row r="7818" spans="1:13" ht="12.75" customHeight="1">
      <c r="A7818" s="42"/>
      <c r="B7818" s="50"/>
      <c r="C7818" s="39"/>
      <c r="D7818" s="38"/>
      <c r="E7818" s="40"/>
      <c r="F7818" s="41"/>
      <c r="G7818" s="41"/>
      <c r="H7818" s="41"/>
      <c r="I7818" s="41"/>
      <c r="J7818" s="41"/>
      <c r="K7818" s="41"/>
      <c r="L7818" s="42"/>
      <c r="M7818" s="43"/>
    </row>
    <row r="7819" spans="1:13" ht="12.75" customHeight="1">
      <c r="A7819" s="42"/>
      <c r="B7819" s="50"/>
      <c r="C7819" s="39"/>
      <c r="D7819" s="38"/>
      <c r="E7819" s="40"/>
      <c r="F7819" s="41"/>
      <c r="G7819" s="41"/>
      <c r="H7819" s="41"/>
      <c r="I7819" s="41"/>
      <c r="J7819" s="41"/>
      <c r="K7819" s="41"/>
      <c r="L7819" s="42"/>
      <c r="M7819" s="43"/>
    </row>
    <row r="7820" spans="1:13" ht="12.75" customHeight="1">
      <c r="A7820" s="42"/>
      <c r="B7820" s="50"/>
      <c r="C7820" s="39"/>
      <c r="D7820" s="38"/>
      <c r="E7820" s="49"/>
      <c r="F7820" s="41"/>
      <c r="G7820" s="41"/>
      <c r="H7820" s="41"/>
      <c r="I7820" s="41"/>
      <c r="J7820" s="41"/>
      <c r="K7820" s="41"/>
      <c r="L7820" s="42"/>
      <c r="M7820" s="43"/>
    </row>
    <row r="7821" spans="1:13" ht="12.75" customHeight="1">
      <c r="A7821" s="42"/>
      <c r="B7821" s="50"/>
      <c r="C7821" s="39"/>
      <c r="D7821" s="38"/>
      <c r="E7821" s="40"/>
      <c r="F7821" s="41"/>
      <c r="G7821" s="41"/>
      <c r="H7821" s="41"/>
      <c r="I7821" s="41"/>
      <c r="J7821" s="41"/>
      <c r="K7821" s="41"/>
      <c r="L7821" s="42"/>
      <c r="M7821" s="43"/>
    </row>
    <row r="7822" spans="1:13" ht="12.75" customHeight="1">
      <c r="A7822" s="52"/>
      <c r="B7822" s="50"/>
      <c r="C7822" s="39"/>
      <c r="D7822" s="38"/>
      <c r="E7822" s="40"/>
      <c r="F7822" s="41"/>
      <c r="G7822" s="41"/>
      <c r="H7822" s="41"/>
      <c r="I7822" s="41"/>
      <c r="J7822" s="41"/>
      <c r="K7822" s="41"/>
      <c r="L7822" s="42"/>
      <c r="M7822" s="43"/>
    </row>
    <row r="7823" spans="1:13" ht="12.75" customHeight="1">
      <c r="A7823" s="42"/>
      <c r="B7823" s="50"/>
      <c r="C7823" s="39"/>
      <c r="D7823" s="38"/>
      <c r="E7823" s="40"/>
      <c r="F7823" s="41"/>
      <c r="G7823" s="41"/>
      <c r="H7823" s="41"/>
      <c r="I7823" s="41"/>
      <c r="J7823" s="41"/>
      <c r="K7823" s="41"/>
      <c r="L7823" s="42"/>
      <c r="M7823" s="43"/>
    </row>
    <row r="7824" spans="1:13" ht="12.75" customHeight="1">
      <c r="A7824" s="42"/>
      <c r="B7824" s="50"/>
      <c r="C7824" s="39"/>
      <c r="D7824" s="38"/>
      <c r="E7824" s="40"/>
      <c r="F7824" s="41"/>
      <c r="G7824" s="41"/>
      <c r="H7824" s="41"/>
      <c r="I7824" s="41"/>
      <c r="J7824" s="41"/>
      <c r="K7824" s="41"/>
      <c r="L7824" s="42"/>
      <c r="M7824" s="43"/>
    </row>
    <row r="7825" spans="1:13" ht="12.75" customHeight="1">
      <c r="A7825" s="42"/>
      <c r="B7825" s="50"/>
      <c r="C7825" s="39"/>
      <c r="D7825" s="38"/>
      <c r="E7825" s="40"/>
      <c r="F7825" s="41"/>
      <c r="G7825" s="41"/>
      <c r="H7825" s="41"/>
      <c r="I7825" s="41"/>
      <c r="J7825" s="41"/>
      <c r="K7825" s="41"/>
      <c r="L7825" s="42"/>
      <c r="M7825" s="43"/>
    </row>
    <row r="7826" spans="1:13" ht="12.75" customHeight="1">
      <c r="A7826" s="42"/>
      <c r="B7826" s="50"/>
      <c r="C7826" s="39"/>
      <c r="D7826" s="38"/>
      <c r="E7826" s="40"/>
      <c r="F7826" s="41"/>
      <c r="G7826" s="41"/>
      <c r="H7826" s="41"/>
      <c r="I7826" s="41"/>
      <c r="J7826" s="41"/>
      <c r="K7826" s="41"/>
      <c r="L7826" s="42"/>
      <c r="M7826" s="43"/>
    </row>
    <row r="7827" spans="1:13" ht="12.75" customHeight="1">
      <c r="A7827" s="42"/>
      <c r="B7827" s="50"/>
      <c r="C7827" s="39"/>
      <c r="D7827" s="38"/>
      <c r="E7827" s="40"/>
      <c r="F7827" s="41"/>
      <c r="G7827" s="41"/>
      <c r="H7827" s="41"/>
      <c r="I7827" s="41"/>
      <c r="J7827" s="41"/>
      <c r="K7827" s="41"/>
      <c r="L7827" s="42"/>
      <c r="M7827" s="43"/>
    </row>
    <row r="7828" spans="1:13" ht="12.75" customHeight="1">
      <c r="A7828" s="42"/>
      <c r="B7828" s="50"/>
      <c r="C7828" s="39"/>
      <c r="D7828" s="38"/>
      <c r="E7828" s="40"/>
      <c r="F7828" s="41"/>
      <c r="G7828" s="41"/>
      <c r="H7828" s="41"/>
      <c r="I7828" s="41"/>
      <c r="J7828" s="41"/>
      <c r="K7828" s="41"/>
      <c r="L7828" s="42"/>
      <c r="M7828" s="43"/>
    </row>
    <row r="7829" spans="1:13" ht="12.75" customHeight="1">
      <c r="A7829" s="42"/>
      <c r="B7829" s="50"/>
      <c r="C7829" s="39"/>
      <c r="D7829" s="38"/>
      <c r="E7829" s="40"/>
      <c r="F7829" s="41"/>
      <c r="G7829" s="41"/>
      <c r="H7829" s="41"/>
      <c r="I7829" s="41"/>
      <c r="J7829" s="41"/>
      <c r="K7829" s="41"/>
      <c r="L7829" s="42"/>
      <c r="M7829" s="43"/>
    </row>
    <row r="7830" spans="1:13" ht="12.75" customHeight="1">
      <c r="A7830" s="42"/>
      <c r="B7830" s="50"/>
      <c r="C7830" s="39"/>
      <c r="D7830" s="38"/>
      <c r="E7830" s="40"/>
      <c r="F7830" s="41"/>
      <c r="G7830" s="41"/>
      <c r="H7830" s="41"/>
      <c r="I7830" s="41"/>
      <c r="J7830" s="41"/>
      <c r="K7830" s="41"/>
      <c r="L7830" s="42"/>
      <c r="M7830" s="43"/>
    </row>
    <row r="7831" spans="1:13" ht="12.75" customHeight="1">
      <c r="A7831" s="42"/>
      <c r="B7831" s="50"/>
      <c r="C7831" s="39"/>
      <c r="D7831" s="38"/>
      <c r="E7831" s="40"/>
      <c r="F7831" s="41"/>
      <c r="G7831" s="41"/>
      <c r="H7831" s="41"/>
      <c r="I7831" s="41"/>
      <c r="J7831" s="41"/>
      <c r="K7831" s="41"/>
      <c r="L7831" s="42"/>
      <c r="M7831" s="43"/>
    </row>
    <row r="7832" spans="1:13" ht="12.75" customHeight="1">
      <c r="A7832" s="42"/>
      <c r="B7832" s="50"/>
      <c r="C7832" s="39"/>
      <c r="D7832" s="38"/>
      <c r="E7832" s="40"/>
      <c r="F7832" s="41"/>
      <c r="G7832" s="41"/>
      <c r="H7832" s="41"/>
      <c r="I7832" s="41"/>
      <c r="J7832" s="41"/>
      <c r="K7832" s="41"/>
      <c r="L7832" s="42"/>
      <c r="M7832" s="43"/>
    </row>
    <row r="7833" spans="1:13" ht="12.75" customHeight="1">
      <c r="A7833" s="42"/>
      <c r="B7833" s="50"/>
      <c r="C7833" s="39"/>
      <c r="D7833" s="38"/>
      <c r="E7833" s="40"/>
      <c r="F7833" s="41"/>
      <c r="G7833" s="41"/>
      <c r="H7833" s="41"/>
      <c r="I7833" s="41"/>
      <c r="J7833" s="41"/>
      <c r="K7833" s="41"/>
      <c r="L7833" s="42"/>
      <c r="M7833" s="43"/>
    </row>
    <row r="7834" spans="1:13" ht="12.75" customHeight="1">
      <c r="A7834" s="42"/>
      <c r="B7834" s="50"/>
      <c r="C7834" s="39"/>
      <c r="D7834" s="38"/>
      <c r="E7834" s="40"/>
      <c r="F7834" s="41"/>
      <c r="G7834" s="41"/>
      <c r="H7834" s="41"/>
      <c r="I7834" s="41"/>
      <c r="J7834" s="41"/>
      <c r="K7834" s="41"/>
      <c r="L7834" s="42"/>
      <c r="M7834" s="43"/>
    </row>
    <row r="7835" spans="1:13" ht="12.75" customHeight="1">
      <c r="A7835" s="42"/>
      <c r="B7835" s="50"/>
      <c r="C7835" s="39"/>
      <c r="D7835" s="38"/>
      <c r="E7835" s="40"/>
      <c r="F7835" s="41"/>
      <c r="G7835" s="41"/>
      <c r="H7835" s="41"/>
      <c r="I7835" s="41"/>
      <c r="J7835" s="41"/>
      <c r="K7835" s="41"/>
      <c r="L7835" s="42"/>
      <c r="M7835" s="43"/>
    </row>
    <row r="7836" spans="1:13" ht="12.75" customHeight="1">
      <c r="A7836" s="42"/>
      <c r="B7836" s="50"/>
      <c r="C7836" s="39"/>
      <c r="D7836" s="38"/>
      <c r="E7836" s="40"/>
      <c r="F7836" s="41"/>
      <c r="G7836" s="41"/>
      <c r="H7836" s="41"/>
      <c r="I7836" s="41"/>
      <c r="J7836" s="41"/>
      <c r="K7836" s="41"/>
      <c r="L7836" s="42"/>
      <c r="M7836" s="43"/>
    </row>
    <row r="7837" spans="1:13" ht="12.75" customHeight="1">
      <c r="A7837" s="42"/>
      <c r="B7837" s="50"/>
      <c r="C7837" s="39"/>
      <c r="D7837" s="38"/>
      <c r="E7837" s="40"/>
      <c r="F7837" s="41"/>
      <c r="G7837" s="41"/>
      <c r="H7837" s="41"/>
      <c r="I7837" s="41"/>
      <c r="J7837" s="41"/>
      <c r="K7837" s="41"/>
      <c r="L7837" s="42"/>
      <c r="M7837" s="43"/>
    </row>
    <row r="7838" spans="1:13" ht="12.75" customHeight="1">
      <c r="A7838" s="42"/>
      <c r="B7838" s="50"/>
      <c r="C7838" s="39"/>
      <c r="D7838" s="38"/>
      <c r="E7838" s="40"/>
      <c r="F7838" s="41"/>
      <c r="G7838" s="41"/>
      <c r="H7838" s="41"/>
      <c r="I7838" s="41"/>
      <c r="J7838" s="41"/>
      <c r="K7838" s="41"/>
      <c r="L7838" s="42"/>
      <c r="M7838" s="43"/>
    </row>
    <row r="7839" spans="1:13" ht="12.75" customHeight="1">
      <c r="A7839" s="42"/>
      <c r="B7839" s="50"/>
      <c r="C7839" s="39"/>
      <c r="D7839" s="38"/>
      <c r="E7839" s="40"/>
      <c r="F7839" s="41"/>
      <c r="G7839" s="41"/>
      <c r="H7839" s="41"/>
      <c r="I7839" s="41"/>
      <c r="J7839" s="41"/>
      <c r="K7839" s="41"/>
      <c r="L7839" s="42"/>
      <c r="M7839" s="43"/>
    </row>
    <row r="7840" spans="1:13" ht="12.75" customHeight="1">
      <c r="A7840" s="42"/>
      <c r="B7840" s="50"/>
      <c r="C7840" s="39"/>
      <c r="D7840" s="38"/>
      <c r="E7840" s="40"/>
      <c r="F7840" s="41"/>
      <c r="G7840" s="41"/>
      <c r="H7840" s="41"/>
      <c r="I7840" s="41"/>
      <c r="J7840" s="41"/>
      <c r="K7840" s="41"/>
      <c r="L7840" s="42"/>
      <c r="M7840" s="43"/>
    </row>
    <row r="7841" spans="1:13" ht="12.75" customHeight="1">
      <c r="A7841" s="42"/>
      <c r="B7841" s="50"/>
      <c r="C7841" s="39"/>
      <c r="D7841" s="38"/>
      <c r="E7841" s="40"/>
      <c r="F7841" s="41"/>
      <c r="G7841" s="41"/>
      <c r="H7841" s="41"/>
      <c r="I7841" s="41"/>
      <c r="J7841" s="41"/>
      <c r="K7841" s="41"/>
      <c r="L7841" s="42"/>
      <c r="M7841" s="43"/>
    </row>
    <row r="7842" spans="1:13" ht="12.75" customHeight="1">
      <c r="A7842" s="42"/>
      <c r="B7842" s="50"/>
      <c r="C7842" s="39"/>
      <c r="D7842" s="38"/>
      <c r="E7842" s="49"/>
      <c r="F7842" s="41"/>
      <c r="G7842" s="41"/>
      <c r="H7842" s="41"/>
      <c r="I7842" s="41"/>
      <c r="J7842" s="41"/>
      <c r="K7842" s="41"/>
      <c r="L7842" s="42"/>
      <c r="M7842" s="43"/>
    </row>
    <row r="7843" spans="1:13" ht="12.75" customHeight="1">
      <c r="A7843" s="42"/>
      <c r="B7843" s="50"/>
      <c r="C7843" s="39"/>
      <c r="D7843" s="38"/>
      <c r="E7843" s="40"/>
      <c r="F7843" s="41"/>
      <c r="G7843" s="41"/>
      <c r="H7843" s="41"/>
      <c r="I7843" s="41"/>
      <c r="J7843" s="41"/>
      <c r="K7843" s="41"/>
      <c r="L7843" s="42"/>
      <c r="M7843" s="43"/>
    </row>
    <row r="7844" spans="1:13" ht="12.75" customHeight="1">
      <c r="A7844" s="42"/>
      <c r="B7844" s="50"/>
      <c r="C7844" s="39"/>
      <c r="D7844" s="38"/>
      <c r="E7844" s="40"/>
      <c r="F7844" s="41"/>
      <c r="G7844" s="41"/>
      <c r="H7844" s="41"/>
      <c r="I7844" s="41"/>
      <c r="J7844" s="41"/>
      <c r="K7844" s="41"/>
      <c r="L7844" s="42"/>
      <c r="M7844" s="43"/>
    </row>
    <row r="7845" spans="1:13" ht="12.75" customHeight="1">
      <c r="A7845" s="42"/>
      <c r="B7845" s="50"/>
      <c r="C7845" s="39"/>
      <c r="D7845" s="38"/>
      <c r="E7845" s="40"/>
      <c r="F7845" s="41"/>
      <c r="G7845" s="41"/>
      <c r="H7845" s="41"/>
      <c r="I7845" s="41"/>
      <c r="J7845" s="41"/>
      <c r="K7845" s="41"/>
      <c r="L7845" s="42"/>
      <c r="M7845" s="43"/>
    </row>
    <row r="7846" spans="1:13" ht="12.75" customHeight="1">
      <c r="A7846" s="42"/>
      <c r="B7846" s="50"/>
      <c r="C7846" s="39"/>
      <c r="D7846" s="38"/>
      <c r="E7846" s="40"/>
      <c r="F7846" s="41"/>
      <c r="G7846" s="41"/>
      <c r="H7846" s="41"/>
      <c r="I7846" s="41"/>
      <c r="J7846" s="41"/>
      <c r="K7846" s="41"/>
      <c r="L7846" s="42"/>
      <c r="M7846" s="43"/>
    </row>
    <row r="7847" spans="1:13" ht="12.75" customHeight="1">
      <c r="A7847" s="42"/>
      <c r="B7847" s="50"/>
      <c r="C7847" s="39"/>
      <c r="D7847" s="38"/>
      <c r="E7847" s="40"/>
      <c r="F7847" s="41"/>
      <c r="G7847" s="41"/>
      <c r="H7847" s="41"/>
      <c r="I7847" s="41"/>
      <c r="J7847" s="41"/>
      <c r="K7847" s="41"/>
      <c r="L7847" s="42"/>
      <c r="M7847" s="43"/>
    </row>
    <row r="7848" spans="1:13" ht="12.75" customHeight="1">
      <c r="A7848" s="42"/>
      <c r="B7848" s="50"/>
      <c r="C7848" s="39"/>
      <c r="D7848" s="38"/>
      <c r="E7848" s="40"/>
      <c r="F7848" s="41"/>
      <c r="G7848" s="41"/>
      <c r="H7848" s="41"/>
      <c r="I7848" s="41"/>
      <c r="J7848" s="41"/>
      <c r="K7848" s="41"/>
      <c r="L7848" s="42"/>
      <c r="M7848" s="43"/>
    </row>
    <row r="7849" spans="1:13" ht="12.75" customHeight="1">
      <c r="A7849" s="42"/>
      <c r="B7849" s="50"/>
      <c r="C7849" s="39"/>
      <c r="D7849" s="38"/>
      <c r="E7849" s="40"/>
      <c r="F7849" s="41"/>
      <c r="G7849" s="41"/>
      <c r="H7849" s="41"/>
      <c r="I7849" s="41"/>
      <c r="J7849" s="41"/>
      <c r="K7849" s="41"/>
      <c r="L7849" s="42"/>
      <c r="M7849" s="43"/>
    </row>
    <row r="7850" spans="1:13" ht="12.75" customHeight="1">
      <c r="A7850" s="42"/>
      <c r="B7850" s="50"/>
      <c r="C7850" s="39"/>
      <c r="D7850" s="38"/>
      <c r="E7850" s="40"/>
      <c r="F7850" s="41"/>
      <c r="G7850" s="41"/>
      <c r="H7850" s="41"/>
      <c r="I7850" s="41"/>
      <c r="J7850" s="41"/>
      <c r="K7850" s="41"/>
      <c r="L7850" s="42"/>
      <c r="M7850" s="43"/>
    </row>
    <row r="7851" spans="1:13" ht="12.75" customHeight="1">
      <c r="A7851" s="42"/>
      <c r="B7851" s="50"/>
      <c r="C7851" s="39"/>
      <c r="D7851" s="38"/>
      <c r="E7851" s="40"/>
      <c r="F7851" s="41"/>
      <c r="G7851" s="41"/>
      <c r="H7851" s="41"/>
      <c r="I7851" s="41"/>
      <c r="J7851" s="41"/>
      <c r="K7851" s="41"/>
      <c r="L7851" s="42"/>
      <c r="M7851" s="43"/>
    </row>
    <row r="7852" spans="1:13" ht="12.75" customHeight="1">
      <c r="A7852" s="42"/>
      <c r="B7852" s="50"/>
      <c r="C7852" s="39"/>
      <c r="D7852" s="38"/>
      <c r="E7852" s="40"/>
      <c r="F7852" s="41"/>
      <c r="G7852" s="41"/>
      <c r="H7852" s="41"/>
      <c r="I7852" s="41"/>
      <c r="J7852" s="41"/>
      <c r="K7852" s="41"/>
      <c r="L7852" s="42"/>
      <c r="M7852" s="43"/>
    </row>
    <row r="7853" spans="1:13" ht="12.75" customHeight="1">
      <c r="A7853" s="42"/>
      <c r="B7853" s="50"/>
      <c r="C7853" s="39"/>
      <c r="D7853" s="38"/>
      <c r="E7853" s="40"/>
      <c r="F7853" s="41"/>
      <c r="G7853" s="41"/>
      <c r="H7853" s="41"/>
      <c r="I7853" s="41"/>
      <c r="J7853" s="41"/>
      <c r="K7853" s="41"/>
      <c r="L7853" s="42"/>
      <c r="M7853" s="43"/>
    </row>
    <row r="7854" spans="1:13" ht="12.75" customHeight="1">
      <c r="A7854" s="42"/>
      <c r="B7854" s="50"/>
      <c r="C7854" s="39"/>
      <c r="D7854" s="38"/>
      <c r="E7854" s="40"/>
      <c r="F7854" s="41"/>
      <c r="G7854" s="41"/>
      <c r="H7854" s="41"/>
      <c r="I7854" s="41"/>
      <c r="J7854" s="41"/>
      <c r="K7854" s="41"/>
      <c r="L7854" s="42"/>
      <c r="M7854" s="43"/>
    </row>
    <row r="7855" spans="1:13" ht="12.75" customHeight="1">
      <c r="A7855" s="42"/>
      <c r="B7855" s="50"/>
      <c r="C7855" s="39"/>
      <c r="D7855" s="38"/>
      <c r="E7855" s="40"/>
      <c r="F7855" s="41"/>
      <c r="G7855" s="41"/>
      <c r="H7855" s="41"/>
      <c r="I7855" s="41"/>
      <c r="J7855" s="41"/>
      <c r="K7855" s="41"/>
      <c r="L7855" s="42"/>
      <c r="M7855" s="43"/>
    </row>
    <row r="7856" spans="1:13" ht="12.75" customHeight="1">
      <c r="A7856" s="42"/>
      <c r="B7856" s="50"/>
      <c r="C7856" s="39"/>
      <c r="D7856" s="38"/>
      <c r="E7856" s="40"/>
      <c r="F7856" s="41"/>
      <c r="G7856" s="41"/>
      <c r="H7856" s="41"/>
      <c r="I7856" s="41"/>
      <c r="J7856" s="41"/>
      <c r="K7856" s="41"/>
      <c r="L7856" s="42"/>
      <c r="M7856" s="43"/>
    </row>
    <row r="7857" spans="1:13" ht="12.75" customHeight="1">
      <c r="A7857" s="42"/>
      <c r="B7857" s="50"/>
      <c r="C7857" s="39"/>
      <c r="D7857" s="38"/>
      <c r="E7857" s="40"/>
      <c r="F7857" s="41"/>
      <c r="G7857" s="41"/>
      <c r="H7857" s="41"/>
      <c r="I7857" s="41"/>
      <c r="J7857" s="41"/>
      <c r="K7857" s="41"/>
      <c r="L7857" s="42"/>
      <c r="M7857" s="43"/>
    </row>
    <row r="7858" spans="1:13" ht="12.75" customHeight="1">
      <c r="A7858" s="42"/>
      <c r="B7858" s="50"/>
      <c r="C7858" s="39"/>
      <c r="D7858" s="38"/>
      <c r="E7858" s="40"/>
      <c r="F7858" s="41"/>
      <c r="G7858" s="41"/>
      <c r="H7858" s="41"/>
      <c r="I7858" s="41"/>
      <c r="J7858" s="41"/>
      <c r="K7858" s="41"/>
      <c r="L7858" s="42"/>
      <c r="M7858" s="43"/>
    </row>
    <row r="7859" spans="1:13" ht="12.75" customHeight="1">
      <c r="A7859" s="42"/>
      <c r="B7859" s="50"/>
      <c r="C7859" s="39"/>
      <c r="D7859" s="38"/>
      <c r="E7859" s="40"/>
      <c r="F7859" s="41"/>
      <c r="G7859" s="41"/>
      <c r="H7859" s="41"/>
      <c r="I7859" s="41"/>
      <c r="J7859" s="41"/>
      <c r="K7859" s="41"/>
      <c r="L7859" s="42"/>
      <c r="M7859" s="43"/>
    </row>
    <row r="7860" spans="1:13" ht="12.75" customHeight="1">
      <c r="A7860" s="42"/>
      <c r="B7860" s="50"/>
      <c r="C7860" s="39"/>
      <c r="D7860" s="38"/>
      <c r="E7860" s="40"/>
      <c r="F7860" s="41"/>
      <c r="G7860" s="41"/>
      <c r="H7860" s="41"/>
      <c r="I7860" s="41"/>
      <c r="J7860" s="41"/>
      <c r="K7860" s="41"/>
      <c r="L7860" s="42"/>
      <c r="M7860" s="43"/>
    </row>
    <row r="7861" spans="1:13" ht="12.75" customHeight="1">
      <c r="A7861" s="42"/>
      <c r="B7861" s="50"/>
      <c r="C7861" s="39"/>
      <c r="D7861" s="38"/>
      <c r="E7861" s="40"/>
      <c r="F7861" s="41"/>
      <c r="G7861" s="41"/>
      <c r="H7861" s="41"/>
      <c r="I7861" s="41"/>
      <c r="J7861" s="41"/>
      <c r="K7861" s="41"/>
      <c r="L7861" s="42"/>
      <c r="M7861" s="43"/>
    </row>
    <row r="7862" spans="1:13" ht="12.75" customHeight="1">
      <c r="A7862" s="42"/>
      <c r="B7862" s="50"/>
      <c r="C7862" s="39"/>
      <c r="D7862" s="38"/>
      <c r="E7862" s="40"/>
      <c r="F7862" s="41"/>
      <c r="G7862" s="41"/>
      <c r="H7862" s="41"/>
      <c r="I7862" s="41"/>
      <c r="J7862" s="41"/>
      <c r="K7862" s="41"/>
      <c r="L7862" s="42"/>
      <c r="M7862" s="43"/>
    </row>
    <row r="7863" spans="1:13" ht="12.75" customHeight="1">
      <c r="A7863" s="42"/>
      <c r="B7863" s="50"/>
      <c r="C7863" s="39"/>
      <c r="D7863" s="38"/>
      <c r="E7863" s="49"/>
      <c r="F7863" s="41"/>
      <c r="G7863" s="41"/>
      <c r="H7863" s="41"/>
      <c r="I7863" s="41"/>
      <c r="J7863" s="41"/>
      <c r="K7863" s="41"/>
      <c r="L7863" s="42"/>
      <c r="M7863" s="43"/>
    </row>
    <row r="7864" spans="1:13" ht="12.75" customHeight="1">
      <c r="A7864" s="42"/>
      <c r="B7864" s="50"/>
      <c r="C7864" s="39"/>
      <c r="D7864" s="38"/>
      <c r="E7864" s="40"/>
      <c r="F7864" s="41"/>
      <c r="G7864" s="41"/>
      <c r="H7864" s="41"/>
      <c r="I7864" s="41"/>
      <c r="J7864" s="41"/>
      <c r="K7864" s="41"/>
      <c r="L7864" s="42"/>
      <c r="M7864" s="43"/>
    </row>
    <row r="7865" spans="1:13" ht="12.75" customHeight="1">
      <c r="A7865" s="42"/>
      <c r="B7865" s="50"/>
      <c r="C7865" s="39"/>
      <c r="D7865" s="38"/>
      <c r="E7865" s="40"/>
      <c r="F7865" s="41"/>
      <c r="G7865" s="41"/>
      <c r="H7865" s="41"/>
      <c r="I7865" s="41"/>
      <c r="J7865" s="41"/>
      <c r="K7865" s="41"/>
      <c r="L7865" s="42"/>
      <c r="M7865" s="43"/>
    </row>
    <row r="7866" spans="1:13" ht="12.75" customHeight="1">
      <c r="A7866" s="42"/>
      <c r="B7866" s="50"/>
      <c r="C7866" s="39"/>
      <c r="D7866" s="38"/>
      <c r="E7866" s="40"/>
      <c r="F7866" s="41"/>
      <c r="G7866" s="41"/>
      <c r="H7866" s="41"/>
      <c r="I7866" s="41"/>
      <c r="J7866" s="41"/>
      <c r="K7866" s="41"/>
      <c r="L7866" s="42"/>
      <c r="M7866" s="43"/>
    </row>
    <row r="7867" spans="1:13" ht="12.75" customHeight="1">
      <c r="A7867" s="42"/>
      <c r="B7867" s="50"/>
      <c r="C7867" s="39"/>
      <c r="D7867" s="38"/>
      <c r="E7867" s="40"/>
      <c r="F7867" s="41"/>
      <c r="G7867" s="41"/>
      <c r="H7867" s="41"/>
      <c r="I7867" s="41"/>
      <c r="J7867" s="41"/>
      <c r="K7867" s="41"/>
      <c r="L7867" s="42"/>
      <c r="M7867" s="43"/>
    </row>
    <row r="7868" spans="1:13" ht="12.75" customHeight="1">
      <c r="A7868" s="42"/>
      <c r="B7868" s="50"/>
      <c r="C7868" s="39"/>
      <c r="D7868" s="38"/>
      <c r="E7868" s="40"/>
      <c r="F7868" s="41"/>
      <c r="G7868" s="41"/>
      <c r="H7868" s="41"/>
      <c r="I7868" s="41"/>
      <c r="J7868" s="41"/>
      <c r="K7868" s="41"/>
      <c r="L7868" s="42"/>
      <c r="M7868" s="43"/>
    </row>
    <row r="7869" spans="1:13" ht="12.75" customHeight="1">
      <c r="A7869" s="42"/>
      <c r="B7869" s="50"/>
      <c r="C7869" s="39"/>
      <c r="D7869" s="38"/>
      <c r="E7869" s="40"/>
      <c r="F7869" s="41"/>
      <c r="G7869" s="41"/>
      <c r="H7869" s="41"/>
      <c r="I7869" s="41"/>
      <c r="J7869" s="41"/>
      <c r="K7869" s="41"/>
      <c r="L7869" s="42"/>
      <c r="M7869" s="43"/>
    </row>
    <row r="7870" spans="1:13" ht="12.75" customHeight="1">
      <c r="A7870" s="42"/>
      <c r="B7870" s="50"/>
      <c r="C7870" s="39"/>
      <c r="D7870" s="38"/>
      <c r="E7870" s="40"/>
      <c r="F7870" s="41"/>
      <c r="G7870" s="41"/>
      <c r="H7870" s="41"/>
      <c r="I7870" s="41"/>
      <c r="J7870" s="41"/>
      <c r="K7870" s="41"/>
      <c r="L7870" s="42"/>
      <c r="M7870" s="43"/>
    </row>
    <row r="7871" spans="1:13" ht="12.75" customHeight="1">
      <c r="A7871" s="42"/>
      <c r="B7871" s="50"/>
      <c r="C7871" s="39"/>
      <c r="D7871" s="38"/>
      <c r="E7871" s="40"/>
      <c r="F7871" s="41"/>
      <c r="G7871" s="41"/>
      <c r="H7871" s="41"/>
      <c r="I7871" s="41"/>
      <c r="J7871" s="41"/>
      <c r="K7871" s="41"/>
      <c r="L7871" s="42"/>
      <c r="M7871" s="43"/>
    </row>
    <row r="7872" spans="1:13" ht="12.75" customHeight="1">
      <c r="A7872" s="42"/>
      <c r="B7872" s="50"/>
      <c r="C7872" s="39"/>
      <c r="D7872" s="38"/>
      <c r="E7872" s="40"/>
      <c r="F7872" s="41"/>
      <c r="G7872" s="41"/>
      <c r="H7872" s="41"/>
      <c r="I7872" s="41"/>
      <c r="J7872" s="41"/>
      <c r="K7872" s="41"/>
      <c r="L7872" s="42"/>
      <c r="M7872" s="43"/>
    </row>
    <row r="7873" spans="1:13" ht="12.75" customHeight="1">
      <c r="A7873" s="42"/>
      <c r="B7873" s="50"/>
      <c r="C7873" s="39"/>
      <c r="D7873" s="38"/>
      <c r="E7873" s="40"/>
      <c r="F7873" s="41"/>
      <c r="G7873" s="41"/>
      <c r="H7873" s="41"/>
      <c r="I7873" s="41"/>
      <c r="J7873" s="41"/>
      <c r="K7873" s="41"/>
      <c r="L7873" s="42"/>
      <c r="M7873" s="43"/>
    </row>
    <row r="7874" spans="1:13" ht="12.75" customHeight="1">
      <c r="A7874" s="42"/>
      <c r="B7874" s="50"/>
      <c r="C7874" s="39"/>
      <c r="D7874" s="38"/>
      <c r="E7874" s="40"/>
      <c r="F7874" s="41"/>
      <c r="G7874" s="41"/>
      <c r="H7874" s="41"/>
      <c r="I7874" s="41"/>
      <c r="J7874" s="41"/>
      <c r="K7874" s="41"/>
      <c r="L7874" s="42"/>
      <c r="M7874" s="43"/>
    </row>
    <row r="7875" spans="1:13" ht="12.75" customHeight="1">
      <c r="A7875" s="42"/>
      <c r="B7875" s="50"/>
      <c r="C7875" s="39"/>
      <c r="D7875" s="38"/>
      <c r="E7875" s="40"/>
      <c r="F7875" s="41"/>
      <c r="G7875" s="41"/>
      <c r="H7875" s="41"/>
      <c r="I7875" s="41"/>
      <c r="J7875" s="41"/>
      <c r="K7875" s="41"/>
      <c r="L7875" s="42"/>
      <c r="M7875" s="43"/>
    </row>
    <row r="7876" spans="1:13" ht="12.75" customHeight="1">
      <c r="A7876" s="42"/>
      <c r="B7876" s="50"/>
      <c r="C7876" s="39"/>
      <c r="D7876" s="38"/>
      <c r="E7876" s="40"/>
      <c r="F7876" s="41"/>
      <c r="G7876" s="41"/>
      <c r="H7876" s="41"/>
      <c r="I7876" s="41"/>
      <c r="J7876" s="41"/>
      <c r="K7876" s="41"/>
      <c r="L7876" s="42"/>
      <c r="M7876" s="43"/>
    </row>
    <row r="7877" spans="1:13" ht="12.75" customHeight="1">
      <c r="A7877" s="42"/>
      <c r="B7877" s="50"/>
      <c r="C7877" s="39"/>
      <c r="D7877" s="38"/>
      <c r="E7877" s="40"/>
      <c r="F7877" s="41"/>
      <c r="G7877" s="41"/>
      <c r="H7877" s="41"/>
      <c r="I7877" s="41"/>
      <c r="J7877" s="41"/>
      <c r="K7877" s="41"/>
      <c r="L7877" s="42"/>
      <c r="M7877" s="43"/>
    </row>
    <row r="7878" spans="1:13" ht="12.75" customHeight="1">
      <c r="A7878" s="42"/>
      <c r="B7878" s="50"/>
      <c r="C7878" s="39"/>
      <c r="D7878" s="38"/>
      <c r="E7878" s="40"/>
      <c r="F7878" s="41"/>
      <c r="G7878" s="41"/>
      <c r="H7878" s="41"/>
      <c r="I7878" s="41"/>
      <c r="J7878" s="41"/>
      <c r="K7878" s="41"/>
      <c r="L7878" s="42"/>
      <c r="M7878" s="43"/>
    </row>
    <row r="7879" spans="1:13" ht="12.75" customHeight="1">
      <c r="A7879" s="42"/>
      <c r="B7879" s="50"/>
      <c r="C7879" s="39"/>
      <c r="D7879" s="38"/>
      <c r="E7879" s="40"/>
      <c r="F7879" s="41"/>
      <c r="G7879" s="41"/>
      <c r="H7879" s="41"/>
      <c r="I7879" s="41"/>
      <c r="J7879" s="41"/>
      <c r="K7879" s="41"/>
      <c r="L7879" s="42"/>
      <c r="M7879" s="43"/>
    </row>
    <row r="7880" spans="1:13" ht="12.75" customHeight="1">
      <c r="A7880" s="42"/>
      <c r="B7880" s="50"/>
      <c r="C7880" s="39"/>
      <c r="D7880" s="38"/>
      <c r="E7880" s="40"/>
      <c r="F7880" s="41"/>
      <c r="G7880" s="41"/>
      <c r="H7880" s="41"/>
      <c r="I7880" s="41"/>
      <c r="J7880" s="41"/>
      <c r="K7880" s="41"/>
      <c r="L7880" s="42"/>
      <c r="M7880" s="43"/>
    </row>
    <row r="7881" spans="1:13" ht="12.75" customHeight="1">
      <c r="A7881" s="42"/>
      <c r="B7881" s="50"/>
      <c r="C7881" s="39"/>
      <c r="D7881" s="38"/>
      <c r="E7881" s="40"/>
      <c r="F7881" s="41"/>
      <c r="G7881" s="41"/>
      <c r="H7881" s="41"/>
      <c r="I7881" s="41"/>
      <c r="J7881" s="41"/>
      <c r="K7881" s="41"/>
      <c r="L7881" s="42"/>
      <c r="M7881" s="43"/>
    </row>
    <row r="7882" spans="1:13" ht="12.75" customHeight="1">
      <c r="A7882" s="42"/>
      <c r="B7882" s="50"/>
      <c r="C7882" s="39"/>
      <c r="D7882" s="38"/>
      <c r="E7882" s="40"/>
      <c r="F7882" s="41"/>
      <c r="G7882" s="41"/>
      <c r="H7882" s="41"/>
      <c r="I7882" s="41"/>
      <c r="J7882" s="41"/>
      <c r="K7882" s="41"/>
      <c r="L7882" s="42"/>
      <c r="M7882" s="43"/>
    </row>
    <row r="7883" spans="1:13" ht="12.75" customHeight="1">
      <c r="A7883" s="42"/>
      <c r="B7883" s="50"/>
      <c r="C7883" s="39"/>
      <c r="D7883" s="38"/>
      <c r="E7883" s="40"/>
      <c r="F7883" s="41"/>
      <c r="G7883" s="41"/>
      <c r="H7883" s="41"/>
      <c r="I7883" s="41"/>
      <c r="J7883" s="41"/>
      <c r="K7883" s="41"/>
      <c r="L7883" s="42"/>
      <c r="M7883" s="43"/>
    </row>
    <row r="7884" spans="1:13" ht="12.75" customHeight="1">
      <c r="A7884" s="42"/>
      <c r="B7884" s="50"/>
      <c r="C7884" s="39"/>
      <c r="D7884" s="38"/>
      <c r="E7884" s="49"/>
      <c r="F7884" s="41"/>
      <c r="G7884" s="41"/>
      <c r="H7884" s="41"/>
      <c r="I7884" s="41"/>
      <c r="J7884" s="41"/>
      <c r="K7884" s="41"/>
      <c r="L7884" s="42"/>
      <c r="M7884" s="43"/>
    </row>
    <row r="7885" spans="1:13" ht="12.75" customHeight="1">
      <c r="A7885" s="42"/>
      <c r="B7885" s="50"/>
      <c r="C7885" s="39"/>
      <c r="D7885" s="38"/>
      <c r="E7885" s="40"/>
      <c r="F7885" s="41"/>
      <c r="G7885" s="41"/>
      <c r="H7885" s="41"/>
      <c r="I7885" s="41"/>
      <c r="J7885" s="41"/>
      <c r="K7885" s="41"/>
      <c r="L7885" s="42"/>
      <c r="M7885" s="43"/>
    </row>
    <row r="7886" spans="1:13" ht="12.75" customHeight="1">
      <c r="A7886" s="42"/>
      <c r="B7886" s="50"/>
      <c r="C7886" s="39"/>
      <c r="D7886" s="38"/>
      <c r="E7886" s="40"/>
      <c r="F7886" s="41"/>
      <c r="G7886" s="41"/>
      <c r="H7886" s="41"/>
      <c r="I7886" s="41"/>
      <c r="J7886" s="41"/>
      <c r="K7886" s="41"/>
      <c r="L7886" s="42"/>
      <c r="M7886" s="43"/>
    </row>
    <row r="7887" spans="1:13" ht="12.75" customHeight="1">
      <c r="A7887" s="42"/>
      <c r="B7887" s="50"/>
      <c r="C7887" s="39"/>
      <c r="D7887" s="38"/>
      <c r="E7887" s="40"/>
      <c r="F7887" s="41"/>
      <c r="G7887" s="41"/>
      <c r="H7887" s="41"/>
      <c r="I7887" s="41"/>
      <c r="J7887" s="41"/>
      <c r="K7887" s="41"/>
      <c r="L7887" s="42"/>
      <c r="M7887" s="43"/>
    </row>
    <row r="7888" spans="1:13" ht="12.75" customHeight="1">
      <c r="A7888" s="42"/>
      <c r="B7888" s="50"/>
      <c r="C7888" s="39"/>
      <c r="D7888" s="38"/>
      <c r="E7888" s="40"/>
      <c r="F7888" s="41"/>
      <c r="G7888" s="41"/>
      <c r="H7888" s="41"/>
      <c r="I7888" s="41"/>
      <c r="J7888" s="41"/>
      <c r="K7888" s="41"/>
      <c r="L7888" s="42"/>
      <c r="M7888" s="43"/>
    </row>
    <row r="7889" spans="1:13" ht="12.75" customHeight="1">
      <c r="A7889" s="42"/>
      <c r="B7889" s="50"/>
      <c r="C7889" s="39"/>
      <c r="D7889" s="38"/>
      <c r="E7889" s="40"/>
      <c r="F7889" s="41"/>
      <c r="G7889" s="41"/>
      <c r="H7889" s="41"/>
      <c r="I7889" s="41"/>
      <c r="J7889" s="41"/>
      <c r="K7889" s="41"/>
      <c r="L7889" s="42"/>
      <c r="M7889" s="43"/>
    </row>
    <row r="7890" spans="1:13" ht="12.75" customHeight="1">
      <c r="A7890" s="42"/>
      <c r="B7890" s="50"/>
      <c r="C7890" s="39"/>
      <c r="D7890" s="38"/>
      <c r="E7890" s="40"/>
      <c r="F7890" s="41"/>
      <c r="G7890" s="41"/>
      <c r="H7890" s="41"/>
      <c r="I7890" s="41"/>
      <c r="J7890" s="41"/>
      <c r="K7890" s="41"/>
      <c r="L7890" s="42"/>
      <c r="M7890" s="43"/>
    </row>
    <row r="7891" spans="1:13" ht="12.75" customHeight="1">
      <c r="A7891" s="42"/>
      <c r="B7891" s="50"/>
      <c r="C7891" s="39"/>
      <c r="D7891" s="38"/>
      <c r="E7891" s="40"/>
      <c r="F7891" s="41"/>
      <c r="G7891" s="41"/>
      <c r="H7891" s="41"/>
      <c r="I7891" s="41"/>
      <c r="J7891" s="41"/>
      <c r="K7891" s="41"/>
      <c r="L7891" s="42"/>
      <c r="M7891" s="43"/>
    </row>
    <row r="7892" spans="1:13" ht="12.75" customHeight="1">
      <c r="A7892" s="42"/>
      <c r="B7892" s="50"/>
      <c r="C7892" s="39"/>
      <c r="D7892" s="38"/>
      <c r="E7892" s="40"/>
      <c r="F7892" s="41"/>
      <c r="G7892" s="41"/>
      <c r="H7892" s="41"/>
      <c r="I7892" s="41"/>
      <c r="J7892" s="41"/>
      <c r="K7892" s="41"/>
      <c r="L7892" s="42"/>
      <c r="M7892" s="43"/>
    </row>
    <row r="7893" spans="1:13" ht="12.75" customHeight="1">
      <c r="A7893" s="42"/>
      <c r="B7893" s="50"/>
      <c r="C7893" s="39"/>
      <c r="D7893" s="38"/>
      <c r="E7893" s="40"/>
      <c r="F7893" s="41"/>
      <c r="G7893" s="41"/>
      <c r="H7893" s="41"/>
      <c r="I7893" s="41"/>
      <c r="J7893" s="41"/>
      <c r="K7893" s="41"/>
      <c r="L7893" s="42"/>
      <c r="M7893" s="43"/>
    </row>
    <row r="7894" spans="1:13" ht="12.75" customHeight="1">
      <c r="A7894" s="42"/>
      <c r="B7894" s="50"/>
      <c r="C7894" s="39"/>
      <c r="D7894" s="38"/>
      <c r="E7894" s="40"/>
      <c r="F7894" s="41"/>
      <c r="G7894" s="41"/>
      <c r="H7894" s="41"/>
      <c r="I7894" s="41"/>
      <c r="J7894" s="41"/>
      <c r="K7894" s="41"/>
      <c r="L7894" s="42"/>
      <c r="M7894" s="43"/>
    </row>
    <row r="7895" spans="1:13" ht="12.75" customHeight="1">
      <c r="A7895" s="42"/>
      <c r="B7895" s="50"/>
      <c r="C7895" s="39"/>
      <c r="D7895" s="38"/>
      <c r="E7895" s="40"/>
      <c r="F7895" s="41"/>
      <c r="G7895" s="41"/>
      <c r="H7895" s="41"/>
      <c r="I7895" s="41"/>
      <c r="J7895" s="41"/>
      <c r="K7895" s="41"/>
      <c r="L7895" s="42"/>
      <c r="M7895" s="43"/>
    </row>
    <row r="7896" spans="1:13" ht="12.75" customHeight="1">
      <c r="A7896" s="42"/>
      <c r="B7896" s="50"/>
      <c r="C7896" s="39"/>
      <c r="D7896" s="38"/>
      <c r="E7896" s="40"/>
      <c r="F7896" s="41"/>
      <c r="G7896" s="41"/>
      <c r="H7896" s="41"/>
      <c r="I7896" s="41"/>
      <c r="J7896" s="41"/>
      <c r="K7896" s="41"/>
      <c r="L7896" s="42"/>
      <c r="M7896" s="43"/>
    </row>
    <row r="7897" spans="1:13" ht="12.75" customHeight="1">
      <c r="A7897" s="42"/>
      <c r="B7897" s="50"/>
      <c r="C7897" s="39"/>
      <c r="D7897" s="38"/>
      <c r="E7897" s="40"/>
      <c r="F7897" s="41"/>
      <c r="G7897" s="41"/>
      <c r="H7897" s="41"/>
      <c r="I7897" s="41"/>
      <c r="J7897" s="41"/>
      <c r="K7897" s="41"/>
      <c r="L7897" s="42"/>
      <c r="M7897" s="43"/>
    </row>
    <row r="7898" spans="1:13" ht="12.75" customHeight="1">
      <c r="A7898" s="42"/>
      <c r="B7898" s="50"/>
      <c r="C7898" s="39"/>
      <c r="D7898" s="38"/>
      <c r="E7898" s="40"/>
      <c r="F7898" s="41"/>
      <c r="G7898" s="41"/>
      <c r="H7898" s="41"/>
      <c r="I7898" s="41"/>
      <c r="J7898" s="41"/>
      <c r="K7898" s="41"/>
      <c r="L7898" s="42"/>
      <c r="M7898" s="43"/>
    </row>
    <row r="7899" spans="1:13" ht="12.75" customHeight="1">
      <c r="A7899" s="42"/>
      <c r="B7899" s="50"/>
      <c r="C7899" s="39"/>
      <c r="D7899" s="38"/>
      <c r="E7899" s="40"/>
      <c r="F7899" s="41"/>
      <c r="G7899" s="41"/>
      <c r="H7899" s="41"/>
      <c r="I7899" s="41"/>
      <c r="J7899" s="41"/>
      <c r="K7899" s="41"/>
      <c r="L7899" s="42"/>
      <c r="M7899" s="43"/>
    </row>
    <row r="7900" spans="1:13" ht="12.75" customHeight="1">
      <c r="A7900" s="42"/>
      <c r="B7900" s="50"/>
      <c r="C7900" s="39"/>
      <c r="D7900" s="38"/>
      <c r="E7900" s="40"/>
      <c r="F7900" s="41"/>
      <c r="G7900" s="41"/>
      <c r="H7900" s="41"/>
      <c r="I7900" s="41"/>
      <c r="J7900" s="41"/>
      <c r="K7900" s="41"/>
      <c r="L7900" s="42"/>
      <c r="M7900" s="43"/>
    </row>
    <row r="7901" spans="1:13" ht="12.75" customHeight="1">
      <c r="A7901" s="42"/>
      <c r="B7901" s="50"/>
      <c r="C7901" s="39"/>
      <c r="D7901" s="38"/>
      <c r="E7901" s="40"/>
      <c r="F7901" s="41"/>
      <c r="G7901" s="41"/>
      <c r="H7901" s="41"/>
      <c r="I7901" s="41"/>
      <c r="J7901" s="41"/>
      <c r="K7901" s="41"/>
      <c r="L7901" s="42"/>
      <c r="M7901" s="43"/>
    </row>
    <row r="7902" spans="1:13" ht="12.75" customHeight="1">
      <c r="A7902" s="42"/>
      <c r="B7902" s="50"/>
      <c r="C7902" s="39"/>
      <c r="D7902" s="38"/>
      <c r="E7902" s="40"/>
      <c r="F7902" s="41"/>
      <c r="G7902" s="41"/>
      <c r="H7902" s="41"/>
      <c r="I7902" s="41"/>
      <c r="J7902" s="41"/>
      <c r="K7902" s="41"/>
      <c r="L7902" s="42"/>
      <c r="M7902" s="43"/>
    </row>
    <row r="7903" spans="1:13" ht="12.75" customHeight="1">
      <c r="A7903" s="42"/>
      <c r="B7903" s="50"/>
      <c r="C7903" s="39"/>
      <c r="D7903" s="38"/>
      <c r="E7903" s="40"/>
      <c r="F7903" s="41"/>
      <c r="G7903" s="41"/>
      <c r="H7903" s="41"/>
      <c r="I7903" s="41"/>
      <c r="J7903" s="41"/>
      <c r="K7903" s="41"/>
      <c r="L7903" s="42"/>
      <c r="M7903" s="43"/>
    </row>
    <row r="7904" spans="1:13" ht="12.75" customHeight="1">
      <c r="A7904" s="42"/>
      <c r="B7904" s="50"/>
      <c r="C7904" s="39"/>
      <c r="D7904" s="38"/>
      <c r="E7904" s="40"/>
      <c r="F7904" s="41"/>
      <c r="G7904" s="41"/>
      <c r="H7904" s="41"/>
      <c r="I7904" s="41"/>
      <c r="J7904" s="41"/>
      <c r="K7904" s="41"/>
      <c r="L7904" s="42"/>
      <c r="M7904" s="43"/>
    </row>
    <row r="7905" spans="1:13" ht="12.75" customHeight="1">
      <c r="A7905" s="42"/>
      <c r="B7905" s="50"/>
      <c r="C7905" s="39"/>
      <c r="D7905" s="38"/>
      <c r="E7905" s="49"/>
      <c r="F7905" s="41"/>
      <c r="G7905" s="41"/>
      <c r="H7905" s="41"/>
      <c r="I7905" s="41"/>
      <c r="J7905" s="41"/>
      <c r="K7905" s="41"/>
      <c r="L7905" s="42"/>
      <c r="M7905" s="43"/>
    </row>
    <row r="7906" spans="1:13" ht="12.75" customHeight="1">
      <c r="A7906" s="42"/>
      <c r="B7906" s="50"/>
      <c r="C7906" s="39"/>
      <c r="D7906" s="38"/>
      <c r="E7906" s="40"/>
      <c r="F7906" s="41"/>
      <c r="G7906" s="41"/>
      <c r="H7906" s="41"/>
      <c r="I7906" s="41"/>
      <c r="J7906" s="41"/>
      <c r="K7906" s="41"/>
      <c r="L7906" s="42"/>
      <c r="M7906" s="43"/>
    </row>
    <row r="7907" spans="1:13" ht="12.75" customHeight="1">
      <c r="A7907" s="42"/>
      <c r="B7907" s="50"/>
      <c r="C7907" s="39"/>
      <c r="D7907" s="38"/>
      <c r="E7907" s="40"/>
      <c r="F7907" s="41"/>
      <c r="G7907" s="41"/>
      <c r="H7907" s="41"/>
      <c r="I7907" s="41"/>
      <c r="J7907" s="41"/>
      <c r="K7907" s="41"/>
      <c r="L7907" s="42"/>
      <c r="M7907" s="43"/>
    </row>
    <row r="7908" spans="1:13" ht="12.75" customHeight="1">
      <c r="A7908" s="42"/>
      <c r="B7908" s="50"/>
      <c r="C7908" s="39"/>
      <c r="D7908" s="38"/>
      <c r="E7908" s="40"/>
      <c r="F7908" s="41"/>
      <c r="G7908" s="41"/>
      <c r="H7908" s="41"/>
      <c r="I7908" s="41"/>
      <c r="J7908" s="41"/>
      <c r="K7908" s="41"/>
      <c r="L7908" s="42"/>
      <c r="M7908" s="43"/>
    </row>
    <row r="7909" spans="1:13" ht="12.75" customHeight="1">
      <c r="A7909" s="42"/>
      <c r="B7909" s="50"/>
      <c r="C7909" s="39"/>
      <c r="D7909" s="38"/>
      <c r="E7909" s="40"/>
      <c r="F7909" s="41"/>
      <c r="G7909" s="41"/>
      <c r="H7909" s="41"/>
      <c r="I7909" s="41"/>
      <c r="J7909" s="41"/>
      <c r="K7909" s="41"/>
      <c r="L7909" s="42"/>
      <c r="M7909" s="43"/>
    </row>
    <row r="7910" spans="1:13" ht="12.75" customHeight="1">
      <c r="A7910" s="42"/>
      <c r="B7910" s="50"/>
      <c r="C7910" s="39"/>
      <c r="D7910" s="38"/>
      <c r="E7910" s="40"/>
      <c r="F7910" s="41"/>
      <c r="G7910" s="41"/>
      <c r="H7910" s="41"/>
      <c r="I7910" s="41"/>
      <c r="J7910" s="41"/>
      <c r="K7910" s="41"/>
      <c r="L7910" s="42"/>
      <c r="M7910" s="43"/>
    </row>
    <row r="7911" spans="1:13" ht="12.75" customHeight="1">
      <c r="A7911" s="42"/>
      <c r="B7911" s="50"/>
      <c r="C7911" s="39"/>
      <c r="D7911" s="38"/>
      <c r="E7911" s="40"/>
      <c r="F7911" s="41"/>
      <c r="G7911" s="41"/>
      <c r="H7911" s="41"/>
      <c r="I7911" s="41"/>
      <c r="J7911" s="41"/>
      <c r="K7911" s="41"/>
      <c r="L7911" s="42"/>
      <c r="M7911" s="43"/>
    </row>
    <row r="7912" spans="1:13" ht="12.75" customHeight="1">
      <c r="A7912" s="42"/>
      <c r="B7912" s="50"/>
      <c r="C7912" s="39"/>
      <c r="D7912" s="38"/>
      <c r="E7912" s="40"/>
      <c r="F7912" s="41"/>
      <c r="G7912" s="41"/>
      <c r="H7912" s="41"/>
      <c r="I7912" s="41"/>
      <c r="J7912" s="41"/>
      <c r="K7912" s="41"/>
      <c r="L7912" s="42"/>
      <c r="M7912" s="43"/>
    </row>
    <row r="7913" spans="1:13" ht="12.75" customHeight="1">
      <c r="A7913" s="42"/>
      <c r="B7913" s="50"/>
      <c r="C7913" s="39"/>
      <c r="D7913" s="38"/>
      <c r="E7913" s="40"/>
      <c r="F7913" s="41"/>
      <c r="G7913" s="41"/>
      <c r="H7913" s="41"/>
      <c r="I7913" s="41"/>
      <c r="J7913" s="41"/>
      <c r="K7913" s="41"/>
      <c r="L7913" s="42"/>
      <c r="M7913" s="43"/>
    </row>
    <row r="7914" spans="1:13" ht="12.75" customHeight="1">
      <c r="A7914" s="42"/>
      <c r="B7914" s="50"/>
      <c r="C7914" s="39"/>
      <c r="D7914" s="38"/>
      <c r="E7914" s="40"/>
      <c r="F7914" s="41"/>
      <c r="G7914" s="41"/>
      <c r="H7914" s="41"/>
      <c r="I7914" s="41"/>
      <c r="J7914" s="41"/>
      <c r="K7914" s="41"/>
      <c r="L7914" s="42"/>
      <c r="M7914" s="43"/>
    </row>
    <row r="7915" spans="1:13" ht="12.75" customHeight="1">
      <c r="A7915" s="42"/>
      <c r="B7915" s="50"/>
      <c r="C7915" s="39"/>
      <c r="D7915" s="38"/>
      <c r="E7915" s="40"/>
      <c r="F7915" s="41"/>
      <c r="G7915" s="41"/>
      <c r="H7915" s="41"/>
      <c r="I7915" s="41"/>
      <c r="J7915" s="41"/>
      <c r="K7915" s="41"/>
      <c r="L7915" s="42"/>
      <c r="M7915" s="43"/>
    </row>
    <row r="7916" spans="1:13" ht="12.75" customHeight="1">
      <c r="A7916" s="42"/>
      <c r="B7916" s="50"/>
      <c r="C7916" s="39"/>
      <c r="D7916" s="38"/>
      <c r="E7916" s="40"/>
      <c r="F7916" s="41"/>
      <c r="G7916" s="41"/>
      <c r="H7916" s="41"/>
      <c r="I7916" s="41"/>
      <c r="J7916" s="41"/>
      <c r="K7916" s="41"/>
      <c r="L7916" s="42"/>
      <c r="M7916" s="43"/>
    </row>
    <row r="7917" spans="1:13" ht="12.75" customHeight="1">
      <c r="A7917" s="42"/>
      <c r="B7917" s="50"/>
      <c r="C7917" s="39"/>
      <c r="D7917" s="38"/>
      <c r="E7917" s="40"/>
      <c r="F7917" s="41"/>
      <c r="G7917" s="41"/>
      <c r="H7917" s="41"/>
      <c r="I7917" s="41"/>
      <c r="J7917" s="41"/>
      <c r="K7917" s="41"/>
      <c r="L7917" s="42"/>
      <c r="M7917" s="43"/>
    </row>
    <row r="7918" spans="1:13" ht="12.75" customHeight="1">
      <c r="A7918" s="42"/>
      <c r="B7918" s="50"/>
      <c r="C7918" s="39"/>
      <c r="D7918" s="38"/>
      <c r="E7918" s="40"/>
      <c r="F7918" s="41"/>
      <c r="G7918" s="41"/>
      <c r="H7918" s="41"/>
      <c r="I7918" s="41"/>
      <c r="J7918" s="41"/>
      <c r="K7918" s="41"/>
      <c r="L7918" s="42"/>
      <c r="M7918" s="43"/>
    </row>
    <row r="7919" spans="1:13" ht="12.75" customHeight="1">
      <c r="A7919" s="42"/>
      <c r="B7919" s="50"/>
      <c r="C7919" s="39"/>
      <c r="D7919" s="38"/>
      <c r="E7919" s="40"/>
      <c r="F7919" s="41"/>
      <c r="G7919" s="41"/>
      <c r="H7919" s="41"/>
      <c r="I7919" s="41"/>
      <c r="J7919" s="41"/>
      <c r="K7919" s="41"/>
      <c r="L7919" s="42"/>
      <c r="M7919" s="43"/>
    </row>
    <row r="7920" spans="1:13" ht="12.75" customHeight="1">
      <c r="A7920" s="42"/>
      <c r="B7920" s="50"/>
      <c r="C7920" s="39"/>
      <c r="D7920" s="38"/>
      <c r="E7920" s="40"/>
      <c r="F7920" s="41"/>
      <c r="G7920" s="41"/>
      <c r="H7920" s="41"/>
      <c r="I7920" s="41"/>
      <c r="J7920" s="41"/>
      <c r="K7920" s="41"/>
      <c r="L7920" s="42"/>
      <c r="M7920" s="43"/>
    </row>
    <row r="7921" spans="1:13" ht="12.75" customHeight="1">
      <c r="A7921" s="42"/>
      <c r="B7921" s="50"/>
      <c r="C7921" s="39"/>
      <c r="D7921" s="38"/>
      <c r="E7921" s="40"/>
      <c r="F7921" s="41"/>
      <c r="G7921" s="41"/>
      <c r="H7921" s="41"/>
      <c r="I7921" s="41"/>
      <c r="J7921" s="41"/>
      <c r="K7921" s="41"/>
      <c r="L7921" s="42"/>
      <c r="M7921" s="43"/>
    </row>
    <row r="7922" spans="1:13" ht="12.75" customHeight="1">
      <c r="A7922" s="42"/>
      <c r="B7922" s="50"/>
      <c r="C7922" s="39"/>
      <c r="D7922" s="38"/>
      <c r="E7922" s="40"/>
      <c r="F7922" s="41"/>
      <c r="G7922" s="41"/>
      <c r="H7922" s="41"/>
      <c r="I7922" s="41"/>
      <c r="J7922" s="41"/>
      <c r="K7922" s="41"/>
      <c r="L7922" s="42"/>
      <c r="M7922" s="43"/>
    </row>
    <row r="7923" spans="1:13" ht="12.75" customHeight="1">
      <c r="A7923" s="42"/>
      <c r="B7923" s="50"/>
      <c r="C7923" s="39"/>
      <c r="D7923" s="38"/>
      <c r="E7923" s="40"/>
      <c r="F7923" s="41"/>
      <c r="G7923" s="41"/>
      <c r="H7923" s="41"/>
      <c r="I7923" s="41"/>
      <c r="J7923" s="41"/>
      <c r="K7923" s="41"/>
      <c r="L7923" s="42"/>
      <c r="M7923" s="43"/>
    </row>
    <row r="7924" spans="1:13" ht="12.75" customHeight="1">
      <c r="A7924" s="42"/>
      <c r="B7924" s="50"/>
      <c r="C7924" s="39"/>
      <c r="D7924" s="38"/>
      <c r="E7924" s="40"/>
      <c r="F7924" s="41"/>
      <c r="G7924" s="41"/>
      <c r="H7924" s="41"/>
      <c r="I7924" s="41"/>
      <c r="J7924" s="41"/>
      <c r="K7924" s="41"/>
      <c r="L7924" s="42"/>
      <c r="M7924" s="43"/>
    </row>
    <row r="7925" spans="1:13" ht="12.75" customHeight="1">
      <c r="A7925" s="42"/>
      <c r="B7925" s="50"/>
      <c r="C7925" s="39"/>
      <c r="D7925" s="38"/>
      <c r="E7925" s="40"/>
      <c r="F7925" s="41"/>
      <c r="G7925" s="41"/>
      <c r="H7925" s="41"/>
      <c r="I7925" s="41"/>
      <c r="J7925" s="41"/>
      <c r="K7925" s="41"/>
      <c r="L7925" s="42"/>
      <c r="M7925" s="43"/>
    </row>
    <row r="7926" spans="1:13" ht="12.75" customHeight="1">
      <c r="A7926" s="42"/>
      <c r="B7926" s="50"/>
      <c r="C7926" s="39"/>
      <c r="D7926" s="38"/>
      <c r="E7926" s="49"/>
      <c r="F7926" s="41"/>
      <c r="G7926" s="41"/>
      <c r="H7926" s="41"/>
      <c r="I7926" s="41"/>
      <c r="J7926" s="41"/>
      <c r="K7926" s="41"/>
      <c r="L7926" s="42"/>
      <c r="M7926" s="43"/>
    </row>
    <row r="7927" spans="1:13" ht="12.75" customHeight="1">
      <c r="A7927" s="42"/>
      <c r="B7927" s="50"/>
      <c r="C7927" s="39"/>
      <c r="D7927" s="38"/>
      <c r="E7927" s="40"/>
      <c r="F7927" s="41"/>
      <c r="G7927" s="41"/>
      <c r="H7927" s="41"/>
      <c r="I7927" s="41"/>
      <c r="J7927" s="41"/>
      <c r="K7927" s="41"/>
      <c r="L7927" s="42"/>
      <c r="M7927" s="43"/>
    </row>
    <row r="7928" spans="1:13" ht="12.75" customHeight="1">
      <c r="A7928" s="42"/>
      <c r="B7928" s="50"/>
      <c r="C7928" s="39"/>
      <c r="D7928" s="38"/>
      <c r="E7928" s="40"/>
      <c r="F7928" s="41"/>
      <c r="G7928" s="41"/>
      <c r="H7928" s="41"/>
      <c r="I7928" s="41"/>
      <c r="J7928" s="41"/>
      <c r="K7928" s="41"/>
      <c r="L7928" s="42"/>
      <c r="M7928" s="43"/>
    </row>
    <row r="7929" spans="1:13" ht="12.75" customHeight="1">
      <c r="A7929" s="42"/>
      <c r="B7929" s="50"/>
      <c r="C7929" s="39"/>
      <c r="D7929" s="38"/>
      <c r="E7929" s="40"/>
      <c r="F7929" s="41"/>
      <c r="G7929" s="41"/>
      <c r="H7929" s="41"/>
      <c r="I7929" s="41"/>
      <c r="J7929" s="41"/>
      <c r="K7929" s="41"/>
      <c r="L7929" s="42"/>
      <c r="M7929" s="43"/>
    </row>
    <row r="7930" spans="1:13" ht="12.75" customHeight="1">
      <c r="A7930" s="42"/>
      <c r="B7930" s="50"/>
      <c r="C7930" s="39"/>
      <c r="D7930" s="38"/>
      <c r="E7930" s="40"/>
      <c r="F7930" s="41"/>
      <c r="G7930" s="41"/>
      <c r="H7930" s="41"/>
      <c r="I7930" s="41"/>
      <c r="J7930" s="41"/>
      <c r="K7930" s="41"/>
      <c r="L7930" s="42"/>
      <c r="M7930" s="43"/>
    </row>
    <row r="7931" spans="1:13" ht="12.75" customHeight="1">
      <c r="A7931" s="42"/>
      <c r="B7931" s="50"/>
      <c r="C7931" s="39"/>
      <c r="D7931" s="38"/>
      <c r="E7931" s="40"/>
      <c r="F7931" s="41"/>
      <c r="G7931" s="41"/>
      <c r="H7931" s="41"/>
      <c r="I7931" s="41"/>
      <c r="J7931" s="41"/>
      <c r="K7931" s="41"/>
      <c r="L7931" s="42"/>
      <c r="M7931" s="43"/>
    </row>
    <row r="7932" spans="1:13" ht="12.75" customHeight="1">
      <c r="A7932" s="42"/>
      <c r="B7932" s="50"/>
      <c r="C7932" s="39"/>
      <c r="D7932" s="38"/>
      <c r="E7932" s="40"/>
      <c r="F7932" s="41"/>
      <c r="G7932" s="41"/>
      <c r="H7932" s="41"/>
      <c r="I7932" s="41"/>
      <c r="J7932" s="41"/>
      <c r="K7932" s="41"/>
      <c r="L7932" s="42"/>
      <c r="M7932" s="43"/>
    </row>
    <row r="7933" spans="1:13" ht="12.75" customHeight="1">
      <c r="A7933" s="42"/>
      <c r="B7933" s="50"/>
      <c r="C7933" s="39"/>
      <c r="D7933" s="38"/>
      <c r="E7933" s="40"/>
      <c r="F7933" s="41"/>
      <c r="G7933" s="41"/>
      <c r="H7933" s="41"/>
      <c r="I7933" s="41"/>
      <c r="J7933" s="41"/>
      <c r="K7933" s="41"/>
      <c r="L7933" s="42"/>
      <c r="M7933" s="43"/>
    </row>
    <row r="7934" spans="1:13" ht="12.75" customHeight="1">
      <c r="A7934" s="42"/>
      <c r="B7934" s="50"/>
      <c r="C7934" s="39"/>
      <c r="D7934" s="38"/>
      <c r="E7934" s="40"/>
      <c r="F7934" s="41"/>
      <c r="G7934" s="41"/>
      <c r="H7934" s="41"/>
      <c r="I7934" s="41"/>
      <c r="J7934" s="41"/>
      <c r="K7934" s="41"/>
      <c r="L7934" s="42"/>
      <c r="M7934" s="43"/>
    </row>
    <row r="7935" spans="1:13" ht="12.75" customHeight="1">
      <c r="A7935" s="42"/>
      <c r="B7935" s="50"/>
      <c r="C7935" s="39"/>
      <c r="D7935" s="38"/>
      <c r="E7935" s="40"/>
      <c r="F7935" s="41"/>
      <c r="G7935" s="41"/>
      <c r="H7935" s="41"/>
      <c r="I7935" s="41"/>
      <c r="J7935" s="41"/>
      <c r="K7935" s="41"/>
      <c r="L7935" s="42"/>
      <c r="M7935" s="43"/>
    </row>
    <row r="7936" spans="1:13" ht="12.75" customHeight="1">
      <c r="A7936" s="42"/>
      <c r="B7936" s="50"/>
      <c r="C7936" s="39"/>
      <c r="D7936" s="38"/>
      <c r="E7936" s="40"/>
      <c r="F7936" s="41"/>
      <c r="G7936" s="41"/>
      <c r="H7936" s="41"/>
      <c r="I7936" s="41"/>
      <c r="J7936" s="41"/>
      <c r="K7936" s="41"/>
      <c r="L7936" s="42"/>
      <c r="M7936" s="43"/>
    </row>
    <row r="7937" spans="1:13" ht="12.75" customHeight="1">
      <c r="A7937" s="42"/>
      <c r="B7937" s="50"/>
      <c r="C7937" s="39"/>
      <c r="D7937" s="38"/>
      <c r="E7937" s="40"/>
      <c r="F7937" s="41"/>
      <c r="G7937" s="41"/>
      <c r="H7937" s="41"/>
      <c r="I7937" s="41"/>
      <c r="J7937" s="41"/>
      <c r="K7937" s="41"/>
      <c r="L7937" s="42"/>
      <c r="M7937" s="43"/>
    </row>
    <row r="7938" spans="1:13" ht="12.75" customHeight="1">
      <c r="A7938" s="42"/>
      <c r="B7938" s="50"/>
      <c r="C7938" s="39"/>
      <c r="D7938" s="38"/>
      <c r="E7938" s="40"/>
      <c r="F7938" s="41"/>
      <c r="G7938" s="41"/>
      <c r="H7938" s="41"/>
      <c r="I7938" s="41"/>
      <c r="J7938" s="41"/>
      <c r="K7938" s="41"/>
      <c r="L7938" s="42"/>
      <c r="M7938" s="43"/>
    </row>
    <row r="7939" spans="1:13" ht="12.75" customHeight="1">
      <c r="A7939" s="42"/>
      <c r="B7939" s="50"/>
      <c r="C7939" s="39"/>
      <c r="D7939" s="38"/>
      <c r="E7939" s="40"/>
      <c r="F7939" s="41"/>
      <c r="G7939" s="41"/>
      <c r="H7939" s="41"/>
      <c r="I7939" s="41"/>
      <c r="J7939" s="41"/>
      <c r="K7939" s="41"/>
      <c r="L7939" s="42"/>
      <c r="M7939" s="43"/>
    </row>
    <row r="7940" spans="1:13" ht="12.75" customHeight="1">
      <c r="A7940" s="42"/>
      <c r="B7940" s="50"/>
      <c r="C7940" s="39"/>
      <c r="D7940" s="38"/>
      <c r="E7940" s="40"/>
      <c r="F7940" s="41"/>
      <c r="G7940" s="41"/>
      <c r="H7940" s="41"/>
      <c r="I7940" s="41"/>
      <c r="J7940" s="41"/>
      <c r="K7940" s="41"/>
      <c r="L7940" s="42"/>
      <c r="M7940" s="43"/>
    </row>
    <row r="7941" spans="1:13" ht="12.75" customHeight="1">
      <c r="A7941" s="42"/>
      <c r="B7941" s="50"/>
      <c r="C7941" s="39"/>
      <c r="D7941" s="38"/>
      <c r="E7941" s="40"/>
      <c r="F7941" s="41"/>
      <c r="G7941" s="41"/>
      <c r="H7941" s="41"/>
      <c r="I7941" s="41"/>
      <c r="J7941" s="41"/>
      <c r="K7941" s="41"/>
      <c r="L7941" s="42"/>
      <c r="M7941" s="43"/>
    </row>
    <row r="7942" spans="1:13" ht="12.75" customHeight="1">
      <c r="A7942" s="42"/>
      <c r="B7942" s="50"/>
      <c r="C7942" s="39"/>
      <c r="D7942" s="38"/>
      <c r="E7942" s="40"/>
      <c r="F7942" s="41"/>
      <c r="G7942" s="41"/>
      <c r="H7942" s="41"/>
      <c r="I7942" s="41"/>
      <c r="J7942" s="41"/>
      <c r="K7942" s="41"/>
      <c r="L7942" s="42"/>
      <c r="M7942" s="43"/>
    </row>
    <row r="7943" spans="1:13" ht="12.75" customHeight="1">
      <c r="A7943" s="42"/>
      <c r="B7943" s="50"/>
      <c r="C7943" s="39"/>
      <c r="D7943" s="38"/>
      <c r="E7943" s="40"/>
      <c r="F7943" s="41"/>
      <c r="G7943" s="41"/>
      <c r="H7943" s="41"/>
      <c r="I7943" s="41"/>
      <c r="J7943" s="41"/>
      <c r="K7943" s="41"/>
      <c r="L7943" s="42"/>
      <c r="M7943" s="43"/>
    </row>
    <row r="7944" spans="1:13" ht="12.75" customHeight="1">
      <c r="A7944" s="42"/>
      <c r="B7944" s="50"/>
      <c r="C7944" s="39"/>
      <c r="D7944" s="38"/>
      <c r="E7944" s="40"/>
      <c r="F7944" s="41"/>
      <c r="G7944" s="41"/>
      <c r="H7944" s="41"/>
      <c r="I7944" s="41"/>
      <c r="J7944" s="41"/>
      <c r="K7944" s="41"/>
      <c r="L7944" s="42"/>
      <c r="M7944" s="43"/>
    </row>
    <row r="7945" spans="1:13" ht="12.75" customHeight="1">
      <c r="A7945" s="42"/>
      <c r="B7945" s="50"/>
      <c r="C7945" s="39"/>
      <c r="D7945" s="38"/>
      <c r="E7945" s="40"/>
      <c r="F7945" s="41"/>
      <c r="G7945" s="41"/>
      <c r="H7945" s="41"/>
      <c r="I7945" s="41"/>
      <c r="J7945" s="41"/>
      <c r="K7945" s="41"/>
      <c r="L7945" s="42"/>
      <c r="M7945" s="43"/>
    </row>
    <row r="7946" spans="1:13" ht="12.75" customHeight="1">
      <c r="A7946" s="42"/>
      <c r="B7946" s="50"/>
      <c r="C7946" s="39"/>
      <c r="D7946" s="38"/>
      <c r="E7946" s="40"/>
      <c r="F7946" s="41"/>
      <c r="G7946" s="41"/>
      <c r="H7946" s="41"/>
      <c r="I7946" s="41"/>
      <c r="J7946" s="41"/>
      <c r="K7946" s="41"/>
      <c r="L7946" s="42"/>
      <c r="M7946" s="43"/>
    </row>
    <row r="7947" spans="1:13" ht="12.75" customHeight="1">
      <c r="A7947" s="42"/>
      <c r="B7947" s="50"/>
      <c r="C7947" s="39"/>
      <c r="D7947" s="38"/>
      <c r="E7947" s="49"/>
      <c r="F7947" s="41"/>
      <c r="G7947" s="41"/>
      <c r="H7947" s="41"/>
      <c r="I7947" s="41"/>
      <c r="J7947" s="41"/>
      <c r="K7947" s="41"/>
      <c r="L7947" s="42"/>
      <c r="M7947" s="43"/>
    </row>
    <row r="7948" spans="1:13" ht="12.75" customHeight="1">
      <c r="A7948" s="42"/>
      <c r="B7948" s="50"/>
      <c r="C7948" s="39"/>
      <c r="D7948" s="38"/>
      <c r="E7948" s="40"/>
      <c r="F7948" s="41"/>
      <c r="G7948" s="41"/>
      <c r="H7948" s="41"/>
      <c r="I7948" s="41"/>
      <c r="J7948" s="41"/>
      <c r="K7948" s="41"/>
      <c r="L7948" s="42"/>
      <c r="M7948" s="43"/>
    </row>
    <row r="7949" spans="1:13" ht="12.75" customHeight="1">
      <c r="A7949" s="42"/>
      <c r="B7949" s="50"/>
      <c r="C7949" s="39"/>
      <c r="D7949" s="38"/>
      <c r="E7949" s="40"/>
      <c r="F7949" s="41"/>
      <c r="G7949" s="41"/>
      <c r="H7949" s="41"/>
      <c r="I7949" s="41"/>
      <c r="J7949" s="41"/>
      <c r="K7949" s="41"/>
      <c r="L7949" s="42"/>
      <c r="M7949" s="43"/>
    </row>
    <row r="7950" spans="1:13" ht="12.75" customHeight="1">
      <c r="A7950" s="42"/>
      <c r="B7950" s="50"/>
      <c r="C7950" s="39"/>
      <c r="D7950" s="38"/>
      <c r="E7950" s="40"/>
      <c r="F7950" s="41"/>
      <c r="G7950" s="41"/>
      <c r="H7950" s="41"/>
      <c r="I7950" s="41"/>
      <c r="J7950" s="41"/>
      <c r="K7950" s="41"/>
      <c r="L7950" s="42"/>
      <c r="M7950" s="43"/>
    </row>
    <row r="7951" spans="1:13" ht="12.75" customHeight="1">
      <c r="A7951" s="42"/>
      <c r="B7951" s="50"/>
      <c r="C7951" s="39"/>
      <c r="D7951" s="38"/>
      <c r="E7951" s="40"/>
      <c r="F7951" s="41"/>
      <c r="G7951" s="41"/>
      <c r="H7951" s="41"/>
      <c r="I7951" s="41"/>
      <c r="J7951" s="41"/>
      <c r="K7951" s="41"/>
      <c r="L7951" s="42"/>
      <c r="M7951" s="43"/>
    </row>
    <row r="7952" spans="1:13" ht="12.75" customHeight="1">
      <c r="A7952" s="42"/>
      <c r="B7952" s="50"/>
      <c r="C7952" s="39"/>
      <c r="D7952" s="38"/>
      <c r="E7952" s="40"/>
      <c r="F7952" s="41"/>
      <c r="G7952" s="41"/>
      <c r="H7952" s="41"/>
      <c r="I7952" s="41"/>
      <c r="J7952" s="41"/>
      <c r="K7952" s="41"/>
      <c r="L7952" s="42"/>
      <c r="M7952" s="43"/>
    </row>
    <row r="7953" spans="1:13" ht="12.75" customHeight="1">
      <c r="A7953" s="42"/>
      <c r="B7953" s="50"/>
      <c r="C7953" s="39"/>
      <c r="D7953" s="38"/>
      <c r="E7953" s="40"/>
      <c r="F7953" s="41"/>
      <c r="G7953" s="41"/>
      <c r="H7953" s="41"/>
      <c r="I7953" s="41"/>
      <c r="J7953" s="41"/>
      <c r="K7953" s="41"/>
      <c r="L7953" s="42"/>
      <c r="M7953" s="43"/>
    </row>
    <row r="7954" spans="1:13" ht="12.75" customHeight="1">
      <c r="A7954" s="42"/>
      <c r="B7954" s="50"/>
      <c r="C7954" s="39"/>
      <c r="D7954" s="38"/>
      <c r="E7954" s="40"/>
      <c r="F7954" s="41"/>
      <c r="G7954" s="41"/>
      <c r="H7954" s="41"/>
      <c r="I7954" s="41"/>
      <c r="J7954" s="41"/>
      <c r="K7954" s="41"/>
      <c r="L7954" s="42"/>
      <c r="M7954" s="43"/>
    </row>
    <row r="7955" spans="1:13" ht="12.75" customHeight="1">
      <c r="A7955" s="42"/>
      <c r="B7955" s="50"/>
      <c r="C7955" s="39"/>
      <c r="D7955" s="38"/>
      <c r="E7955" s="40"/>
      <c r="F7955" s="41"/>
      <c r="G7955" s="41"/>
      <c r="H7955" s="41"/>
      <c r="I7955" s="41"/>
      <c r="J7955" s="41"/>
      <c r="K7955" s="41"/>
      <c r="L7955" s="42"/>
      <c r="M7955" s="43"/>
    </row>
    <row r="7956" spans="1:13" ht="12.75" customHeight="1">
      <c r="A7956" s="42"/>
      <c r="B7956" s="50"/>
      <c r="C7956" s="39"/>
      <c r="D7956" s="38"/>
      <c r="E7956" s="40"/>
      <c r="F7956" s="41"/>
      <c r="G7956" s="41"/>
      <c r="H7956" s="41"/>
      <c r="I7956" s="41"/>
      <c r="J7956" s="41"/>
      <c r="K7956" s="41"/>
      <c r="L7956" s="42"/>
      <c r="M7956" s="43"/>
    </row>
    <row r="7957" spans="1:13" ht="12.75" customHeight="1">
      <c r="A7957" s="42"/>
      <c r="B7957" s="50"/>
      <c r="C7957" s="39"/>
      <c r="D7957" s="38"/>
      <c r="E7957" s="40"/>
      <c r="F7957" s="41"/>
      <c r="G7957" s="41"/>
      <c r="H7957" s="41"/>
      <c r="I7957" s="41"/>
      <c r="J7957" s="41"/>
      <c r="K7957" s="41"/>
      <c r="L7957" s="42"/>
      <c r="M7957" s="43"/>
    </row>
    <row r="7958" spans="1:13" ht="12.75" customHeight="1">
      <c r="A7958" s="42"/>
      <c r="B7958" s="50"/>
      <c r="C7958" s="39"/>
      <c r="D7958" s="38"/>
      <c r="E7958" s="40"/>
      <c r="F7958" s="41"/>
      <c r="G7958" s="41"/>
      <c r="H7958" s="41"/>
      <c r="I7958" s="41"/>
      <c r="J7958" s="41"/>
      <c r="K7958" s="41"/>
      <c r="L7958" s="42"/>
      <c r="M7958" s="43"/>
    </row>
    <row r="7959" spans="1:13" ht="12.75" customHeight="1">
      <c r="A7959" s="42"/>
      <c r="B7959" s="50"/>
      <c r="C7959" s="39"/>
      <c r="D7959" s="38"/>
      <c r="E7959" s="40"/>
      <c r="F7959" s="41"/>
      <c r="G7959" s="41"/>
      <c r="H7959" s="41"/>
      <c r="I7959" s="41"/>
      <c r="J7959" s="41"/>
      <c r="K7959" s="41"/>
      <c r="L7959" s="42"/>
      <c r="M7959" s="43"/>
    </row>
    <row r="7960" spans="1:13" ht="12.75" customHeight="1">
      <c r="A7960" s="42"/>
      <c r="B7960" s="50"/>
      <c r="C7960" s="39"/>
      <c r="D7960" s="38"/>
      <c r="E7960" s="40"/>
      <c r="F7960" s="41"/>
      <c r="G7960" s="41"/>
      <c r="H7960" s="41"/>
      <c r="I7960" s="41"/>
      <c r="J7960" s="41"/>
      <c r="K7960" s="41"/>
      <c r="L7960" s="42"/>
      <c r="M7960" s="43"/>
    </row>
    <row r="7961" spans="1:13" ht="12.75" customHeight="1">
      <c r="A7961" s="42"/>
      <c r="B7961" s="50"/>
      <c r="C7961" s="39"/>
      <c r="D7961" s="38"/>
      <c r="E7961" s="40"/>
      <c r="F7961" s="41"/>
      <c r="G7961" s="41"/>
      <c r="H7961" s="41"/>
      <c r="I7961" s="41"/>
      <c r="J7961" s="41"/>
      <c r="K7961" s="41"/>
      <c r="L7961" s="42"/>
      <c r="M7961" s="43"/>
    </row>
    <row r="7962" spans="1:13" ht="12.75" customHeight="1">
      <c r="A7962" s="42"/>
      <c r="B7962" s="50"/>
      <c r="C7962" s="39"/>
      <c r="D7962" s="38"/>
      <c r="E7962" s="40"/>
      <c r="F7962" s="41"/>
      <c r="G7962" s="41"/>
      <c r="H7962" s="41"/>
      <c r="I7962" s="41"/>
      <c r="J7962" s="41"/>
      <c r="K7962" s="41"/>
      <c r="L7962" s="42"/>
      <c r="M7962" s="43"/>
    </row>
    <row r="7963" spans="1:13" ht="12.75" customHeight="1">
      <c r="A7963" s="42"/>
      <c r="B7963" s="50"/>
      <c r="C7963" s="39"/>
      <c r="D7963" s="38"/>
      <c r="E7963" s="40"/>
      <c r="F7963" s="41"/>
      <c r="G7963" s="41"/>
      <c r="H7963" s="41"/>
      <c r="I7963" s="41"/>
      <c r="J7963" s="41"/>
      <c r="K7963" s="41"/>
      <c r="L7963" s="42"/>
      <c r="M7963" s="43"/>
    </row>
    <row r="7964" spans="1:13" ht="12.75" customHeight="1">
      <c r="A7964" s="42"/>
      <c r="B7964" s="50"/>
      <c r="C7964" s="39"/>
      <c r="D7964" s="38"/>
      <c r="E7964" s="40"/>
      <c r="F7964" s="41"/>
      <c r="G7964" s="41"/>
      <c r="H7964" s="41"/>
      <c r="I7964" s="41"/>
      <c r="J7964" s="41"/>
      <c r="K7964" s="41"/>
      <c r="L7964" s="42"/>
      <c r="M7964" s="43"/>
    </row>
    <row r="7965" spans="1:13" ht="12.75" customHeight="1">
      <c r="A7965" s="42"/>
      <c r="B7965" s="50"/>
      <c r="C7965" s="39"/>
      <c r="D7965" s="38"/>
      <c r="E7965" s="40"/>
      <c r="F7965" s="41"/>
      <c r="G7965" s="41"/>
      <c r="H7965" s="41"/>
      <c r="I7965" s="41"/>
      <c r="J7965" s="41"/>
      <c r="K7965" s="41"/>
      <c r="L7965" s="42"/>
      <c r="M7965" s="43"/>
    </row>
    <row r="7966" spans="1:13" ht="12.75" customHeight="1">
      <c r="A7966" s="42"/>
      <c r="B7966" s="50"/>
      <c r="C7966" s="39"/>
      <c r="D7966" s="38"/>
      <c r="E7966" s="40"/>
      <c r="F7966" s="41"/>
      <c r="G7966" s="41"/>
      <c r="H7966" s="41"/>
      <c r="I7966" s="41"/>
      <c r="J7966" s="41"/>
      <c r="K7966" s="41"/>
      <c r="L7966" s="42"/>
      <c r="M7966" s="43"/>
    </row>
    <row r="7967" spans="1:13" ht="12.75" customHeight="1">
      <c r="A7967" s="42"/>
      <c r="B7967" s="50"/>
      <c r="C7967" s="39"/>
      <c r="D7967" s="38"/>
      <c r="E7967" s="40"/>
      <c r="F7967" s="41"/>
      <c r="G7967" s="41"/>
      <c r="H7967" s="41"/>
      <c r="I7967" s="41"/>
      <c r="J7967" s="41"/>
      <c r="K7967" s="41"/>
      <c r="L7967" s="42"/>
      <c r="M7967" s="43"/>
    </row>
    <row r="7968" spans="1:13" ht="12.75" customHeight="1">
      <c r="A7968" s="42"/>
      <c r="B7968" s="50"/>
      <c r="C7968" s="39"/>
      <c r="D7968" s="38"/>
      <c r="E7968" s="49"/>
      <c r="F7968" s="41"/>
      <c r="G7968" s="41"/>
      <c r="H7968" s="41"/>
      <c r="I7968" s="41"/>
      <c r="J7968" s="41"/>
      <c r="K7968" s="41"/>
      <c r="L7968" s="42"/>
      <c r="M7968" s="43"/>
    </row>
    <row r="7969" spans="1:13" ht="12.75" customHeight="1">
      <c r="A7969" s="42"/>
      <c r="B7969" s="50"/>
      <c r="C7969" s="39"/>
      <c r="D7969" s="38"/>
      <c r="E7969" s="40"/>
      <c r="F7969" s="41"/>
      <c r="G7969" s="41"/>
      <c r="H7969" s="41"/>
      <c r="I7969" s="41"/>
      <c r="J7969" s="41"/>
      <c r="K7969" s="41"/>
      <c r="L7969" s="42"/>
      <c r="M7969" s="43"/>
    </row>
    <row r="7970" spans="1:13" ht="12.75" customHeight="1">
      <c r="A7970" s="42"/>
      <c r="B7970" s="50"/>
      <c r="C7970" s="39"/>
      <c r="D7970" s="38"/>
      <c r="E7970" s="40"/>
      <c r="F7970" s="41"/>
      <c r="G7970" s="41"/>
      <c r="H7970" s="41"/>
      <c r="I7970" s="41"/>
      <c r="J7970" s="41"/>
      <c r="K7970" s="41"/>
      <c r="L7970" s="42"/>
      <c r="M7970" s="43"/>
    </row>
    <row r="7971" spans="1:13" ht="12.75" customHeight="1">
      <c r="A7971" s="42"/>
      <c r="B7971" s="50"/>
      <c r="C7971" s="39"/>
      <c r="D7971" s="38"/>
      <c r="E7971" s="40"/>
      <c r="F7971" s="41"/>
      <c r="G7971" s="41"/>
      <c r="H7971" s="41"/>
      <c r="I7971" s="41"/>
      <c r="J7971" s="41"/>
      <c r="K7971" s="41"/>
      <c r="L7971" s="42"/>
      <c r="M7971" s="43"/>
    </row>
    <row r="7972" spans="1:13" ht="12.75" customHeight="1">
      <c r="A7972" s="42"/>
      <c r="B7972" s="50"/>
      <c r="C7972" s="39"/>
      <c r="D7972" s="38"/>
      <c r="E7972" s="40"/>
      <c r="F7972" s="41"/>
      <c r="G7972" s="41"/>
      <c r="H7972" s="41"/>
      <c r="I7972" s="41"/>
      <c r="J7972" s="41"/>
      <c r="K7972" s="41"/>
      <c r="L7972" s="42"/>
      <c r="M7972" s="43"/>
    </row>
    <row r="7973" spans="1:13" ht="12.75" customHeight="1">
      <c r="A7973" s="42"/>
      <c r="B7973" s="50"/>
      <c r="C7973" s="39"/>
      <c r="D7973" s="38"/>
      <c r="E7973" s="40"/>
      <c r="F7973" s="41"/>
      <c r="G7973" s="41"/>
      <c r="H7973" s="41"/>
      <c r="I7973" s="41"/>
      <c r="J7973" s="41"/>
      <c r="K7973" s="41"/>
      <c r="L7973" s="42"/>
      <c r="M7973" s="43"/>
    </row>
    <row r="7974" spans="1:13" ht="12.75" customHeight="1">
      <c r="A7974" s="42"/>
      <c r="B7974" s="50"/>
      <c r="C7974" s="39"/>
      <c r="D7974" s="38"/>
      <c r="E7974" s="40"/>
      <c r="F7974" s="41"/>
      <c r="G7974" s="41"/>
      <c r="H7974" s="41"/>
      <c r="I7974" s="41"/>
      <c r="J7974" s="41"/>
      <c r="K7974" s="41"/>
      <c r="L7974" s="42"/>
      <c r="M7974" s="43"/>
    </row>
    <row r="7975" spans="1:13" ht="12.75" customHeight="1">
      <c r="A7975" s="42"/>
      <c r="B7975" s="50"/>
      <c r="C7975" s="39"/>
      <c r="D7975" s="38"/>
      <c r="E7975" s="40"/>
      <c r="F7975" s="41"/>
      <c r="G7975" s="41"/>
      <c r="H7975" s="41"/>
      <c r="I7975" s="41"/>
      <c r="J7975" s="41"/>
      <c r="K7975" s="41"/>
      <c r="L7975" s="42"/>
      <c r="M7975" s="43"/>
    </row>
    <row r="7976" spans="1:13" ht="12.75" customHeight="1">
      <c r="A7976" s="42"/>
      <c r="B7976" s="50"/>
      <c r="C7976" s="39"/>
      <c r="D7976" s="38"/>
      <c r="E7976" s="40"/>
      <c r="F7976" s="41"/>
      <c r="G7976" s="41"/>
      <c r="H7976" s="41"/>
      <c r="I7976" s="41"/>
      <c r="J7976" s="41"/>
      <c r="K7976" s="41"/>
      <c r="L7976" s="42"/>
      <c r="M7976" s="43"/>
    </row>
    <row r="7977" spans="1:13" ht="12.75" customHeight="1">
      <c r="A7977" s="42"/>
      <c r="B7977" s="50"/>
      <c r="C7977" s="39"/>
      <c r="D7977" s="38"/>
      <c r="E7977" s="40"/>
      <c r="F7977" s="41"/>
      <c r="G7977" s="41"/>
      <c r="H7977" s="41"/>
      <c r="I7977" s="41"/>
      <c r="J7977" s="41"/>
      <c r="K7977" s="41"/>
      <c r="L7977" s="42"/>
      <c r="M7977" s="43"/>
    </row>
    <row r="7978" spans="1:13" ht="12.75" customHeight="1">
      <c r="A7978" s="42"/>
      <c r="B7978" s="50"/>
      <c r="C7978" s="39"/>
      <c r="D7978" s="38"/>
      <c r="E7978" s="40"/>
      <c r="F7978" s="41"/>
      <c r="G7978" s="41"/>
      <c r="H7978" s="41"/>
      <c r="I7978" s="41"/>
      <c r="J7978" s="41"/>
      <c r="K7978" s="41"/>
      <c r="L7978" s="42"/>
      <c r="M7978" s="43"/>
    </row>
    <row r="7979" spans="1:13" ht="12.75" customHeight="1">
      <c r="A7979" s="42"/>
      <c r="B7979" s="50"/>
      <c r="C7979" s="39"/>
      <c r="D7979" s="38"/>
      <c r="E7979" s="40"/>
      <c r="F7979" s="41"/>
      <c r="G7979" s="41"/>
      <c r="H7979" s="41"/>
      <c r="I7979" s="41"/>
      <c r="J7979" s="41"/>
      <c r="K7979" s="41"/>
      <c r="L7979" s="42"/>
      <c r="M7979" s="43"/>
    </row>
    <row r="7980" spans="1:13" ht="12.75" customHeight="1">
      <c r="A7980" s="42"/>
      <c r="B7980" s="50"/>
      <c r="C7980" s="39"/>
      <c r="D7980" s="38"/>
      <c r="E7980" s="40"/>
      <c r="F7980" s="41"/>
      <c r="G7980" s="41"/>
      <c r="H7980" s="41"/>
      <c r="I7980" s="41"/>
      <c r="J7980" s="41"/>
      <c r="K7980" s="41"/>
      <c r="L7980" s="42"/>
      <c r="M7980" s="43"/>
    </row>
    <row r="7981" spans="1:13" ht="12.75" customHeight="1">
      <c r="A7981" s="42"/>
      <c r="B7981" s="50"/>
      <c r="C7981" s="39"/>
      <c r="D7981" s="38"/>
      <c r="E7981" s="40"/>
      <c r="F7981" s="41"/>
      <c r="G7981" s="41"/>
      <c r="H7981" s="41"/>
      <c r="I7981" s="41"/>
      <c r="J7981" s="41"/>
      <c r="K7981" s="41"/>
      <c r="L7981" s="42"/>
      <c r="M7981" s="43"/>
    </row>
    <row r="7982" spans="1:13" ht="12.75" customHeight="1">
      <c r="A7982" s="42"/>
      <c r="B7982" s="50"/>
      <c r="C7982" s="39"/>
      <c r="D7982" s="38"/>
      <c r="E7982" s="40"/>
      <c r="F7982" s="41"/>
      <c r="G7982" s="41"/>
      <c r="H7982" s="41"/>
      <c r="I7982" s="41"/>
      <c r="J7982" s="41"/>
      <c r="K7982" s="41"/>
      <c r="L7982" s="42"/>
      <c r="M7982" s="43"/>
    </row>
    <row r="7983" spans="1:13" ht="12.75" customHeight="1">
      <c r="A7983" s="42"/>
      <c r="B7983" s="50"/>
      <c r="C7983" s="39"/>
      <c r="D7983" s="38"/>
      <c r="E7983" s="40"/>
      <c r="F7983" s="41"/>
      <c r="G7983" s="41"/>
      <c r="H7983" s="41"/>
      <c r="I7983" s="41"/>
      <c r="J7983" s="41"/>
      <c r="K7983" s="41"/>
      <c r="L7983" s="42"/>
      <c r="M7983" s="43"/>
    </row>
    <row r="7984" spans="1:13" ht="12.75" customHeight="1">
      <c r="A7984" s="42"/>
      <c r="B7984" s="50"/>
      <c r="C7984" s="39"/>
      <c r="D7984" s="38"/>
      <c r="E7984" s="40"/>
      <c r="F7984" s="41"/>
      <c r="G7984" s="41"/>
      <c r="H7984" s="41"/>
      <c r="I7984" s="41"/>
      <c r="J7984" s="41"/>
      <c r="K7984" s="41"/>
      <c r="L7984" s="42"/>
      <c r="M7984" s="43"/>
    </row>
    <row r="7985" spans="1:13" ht="12.75" customHeight="1">
      <c r="A7985" s="42"/>
      <c r="B7985" s="50"/>
      <c r="C7985" s="39"/>
      <c r="D7985" s="38"/>
      <c r="E7985" s="40"/>
      <c r="F7985" s="41"/>
      <c r="G7985" s="41"/>
      <c r="H7985" s="41"/>
      <c r="I7985" s="41"/>
      <c r="J7985" s="41"/>
      <c r="K7985" s="41"/>
      <c r="L7985" s="42"/>
      <c r="M7985" s="43"/>
    </row>
    <row r="7986" spans="1:13" ht="12.75" customHeight="1">
      <c r="A7986" s="42"/>
      <c r="B7986" s="50"/>
      <c r="C7986" s="39"/>
      <c r="D7986" s="38"/>
      <c r="E7986" s="40"/>
      <c r="F7986" s="41"/>
      <c r="G7986" s="41"/>
      <c r="H7986" s="41"/>
      <c r="I7986" s="41"/>
      <c r="J7986" s="41"/>
      <c r="K7986" s="41"/>
      <c r="L7986" s="42"/>
      <c r="M7986" s="43"/>
    </row>
    <row r="7987" spans="1:13" ht="12.75" customHeight="1">
      <c r="A7987" s="42"/>
      <c r="B7987" s="50"/>
      <c r="C7987" s="39"/>
      <c r="D7987" s="38"/>
      <c r="E7987" s="40"/>
      <c r="F7987" s="41"/>
      <c r="G7987" s="41"/>
      <c r="H7987" s="41"/>
      <c r="I7987" s="41"/>
      <c r="J7987" s="41"/>
      <c r="K7987" s="41"/>
      <c r="L7987" s="42"/>
      <c r="M7987" s="43"/>
    </row>
    <row r="7988" spans="1:13" ht="12.75" customHeight="1">
      <c r="A7988" s="42"/>
      <c r="B7988" s="50"/>
      <c r="C7988" s="39"/>
      <c r="D7988" s="38"/>
      <c r="E7988" s="40"/>
      <c r="F7988" s="41"/>
      <c r="G7988" s="41"/>
      <c r="H7988" s="41"/>
      <c r="I7988" s="41"/>
      <c r="J7988" s="41"/>
      <c r="K7988" s="41"/>
      <c r="L7988" s="42"/>
      <c r="M7988" s="43"/>
    </row>
    <row r="7989" spans="1:13" ht="12.75" customHeight="1">
      <c r="A7989" s="42"/>
      <c r="B7989" s="50"/>
      <c r="C7989" s="39"/>
      <c r="D7989" s="38"/>
      <c r="E7989" s="49"/>
      <c r="F7989" s="41"/>
      <c r="G7989" s="41"/>
      <c r="H7989" s="41"/>
      <c r="I7989" s="41"/>
      <c r="J7989" s="41"/>
      <c r="K7989" s="41"/>
      <c r="L7989" s="42"/>
      <c r="M7989" s="43"/>
    </row>
    <row r="7990" spans="1:13" ht="12.75" customHeight="1">
      <c r="A7990" s="42"/>
      <c r="B7990" s="50"/>
      <c r="C7990" s="39"/>
      <c r="D7990" s="38"/>
      <c r="E7990" s="40"/>
      <c r="F7990" s="41"/>
      <c r="G7990" s="41"/>
      <c r="H7990" s="41"/>
      <c r="I7990" s="41"/>
      <c r="J7990" s="41"/>
      <c r="K7990" s="41"/>
      <c r="L7990" s="42"/>
      <c r="M7990" s="43"/>
    </row>
    <row r="7991" spans="1:13" ht="12.75" customHeight="1">
      <c r="A7991" s="42"/>
      <c r="B7991" s="50"/>
      <c r="C7991" s="39"/>
      <c r="D7991" s="38"/>
      <c r="E7991" s="40"/>
      <c r="F7991" s="41"/>
      <c r="G7991" s="41"/>
      <c r="H7991" s="41"/>
      <c r="I7991" s="41"/>
      <c r="J7991" s="41"/>
      <c r="K7991" s="41"/>
      <c r="L7991" s="42"/>
      <c r="M7991" s="43"/>
    </row>
    <row r="7992" spans="1:13" ht="12.75" customHeight="1">
      <c r="A7992" s="42"/>
      <c r="B7992" s="50"/>
      <c r="C7992" s="39"/>
      <c r="D7992" s="38"/>
      <c r="E7992" s="40"/>
      <c r="F7992" s="41"/>
      <c r="G7992" s="41"/>
      <c r="H7992" s="41"/>
      <c r="I7992" s="41"/>
      <c r="J7992" s="41"/>
      <c r="K7992" s="41"/>
      <c r="L7992" s="42"/>
      <c r="M7992" s="43"/>
    </row>
    <row r="7993" spans="1:13" ht="12.75" customHeight="1">
      <c r="A7993" s="42"/>
      <c r="B7993" s="50"/>
      <c r="C7993" s="39"/>
      <c r="D7993" s="38"/>
      <c r="E7993" s="40"/>
      <c r="F7993" s="41"/>
      <c r="G7993" s="41"/>
      <c r="H7993" s="41"/>
      <c r="I7993" s="41"/>
      <c r="J7993" s="41"/>
      <c r="K7993" s="41"/>
      <c r="L7993" s="42"/>
      <c r="M7993" s="43"/>
    </row>
    <row r="7994" spans="1:13" ht="12.75" customHeight="1">
      <c r="A7994" s="42"/>
      <c r="B7994" s="50"/>
      <c r="C7994" s="39"/>
      <c r="D7994" s="38"/>
      <c r="E7994" s="40"/>
      <c r="F7994" s="41"/>
      <c r="G7994" s="41"/>
      <c r="H7994" s="41"/>
      <c r="I7994" s="41"/>
      <c r="J7994" s="41"/>
      <c r="K7994" s="41"/>
      <c r="L7994" s="42"/>
      <c r="M7994" s="43"/>
    </row>
    <row r="7995" spans="1:13" ht="12.75" customHeight="1">
      <c r="A7995" s="42"/>
      <c r="B7995" s="50"/>
      <c r="C7995" s="39"/>
      <c r="D7995" s="38"/>
      <c r="E7995" s="40"/>
      <c r="F7995" s="41"/>
      <c r="G7995" s="41"/>
      <c r="H7995" s="41"/>
      <c r="I7995" s="41"/>
      <c r="J7995" s="41"/>
      <c r="K7995" s="41"/>
      <c r="L7995" s="42"/>
      <c r="M7995" s="43"/>
    </row>
    <row r="7996" spans="1:13" ht="12.75" customHeight="1">
      <c r="A7996" s="42"/>
      <c r="B7996" s="50"/>
      <c r="C7996" s="39"/>
      <c r="D7996" s="38"/>
      <c r="E7996" s="40"/>
      <c r="F7996" s="41"/>
      <c r="G7996" s="41"/>
      <c r="H7996" s="41"/>
      <c r="I7996" s="41"/>
      <c r="J7996" s="41"/>
      <c r="K7996" s="41"/>
      <c r="L7996" s="42"/>
      <c r="M7996" s="43"/>
    </row>
    <row r="7997" spans="1:13" ht="12.75" customHeight="1">
      <c r="A7997" s="42"/>
      <c r="B7997" s="50"/>
      <c r="C7997" s="39"/>
      <c r="D7997" s="38"/>
      <c r="E7997" s="40"/>
      <c r="F7997" s="41"/>
      <c r="G7997" s="41"/>
      <c r="H7997" s="41"/>
      <c r="I7997" s="41"/>
      <c r="J7997" s="41"/>
      <c r="K7997" s="41"/>
      <c r="L7997" s="42"/>
      <c r="M7997" s="43"/>
    </row>
    <row r="7998" spans="1:13" ht="12.75" customHeight="1">
      <c r="A7998" s="42"/>
      <c r="B7998" s="50"/>
      <c r="C7998" s="39"/>
      <c r="D7998" s="38"/>
      <c r="E7998" s="40"/>
      <c r="F7998" s="41"/>
      <c r="G7998" s="41"/>
      <c r="H7998" s="41"/>
      <c r="I7998" s="41"/>
      <c r="J7998" s="41"/>
      <c r="K7998" s="41"/>
      <c r="L7998" s="42"/>
      <c r="M7998" s="43"/>
    </row>
    <row r="7999" spans="1:13" ht="12.75" customHeight="1">
      <c r="A7999" s="42"/>
      <c r="B7999" s="50"/>
      <c r="C7999" s="39"/>
      <c r="D7999" s="38"/>
      <c r="E7999" s="40"/>
      <c r="F7999" s="41"/>
      <c r="G7999" s="41"/>
      <c r="H7999" s="41"/>
      <c r="I7999" s="41"/>
      <c r="J7999" s="41"/>
      <c r="K7999" s="41"/>
      <c r="L7999" s="42"/>
      <c r="M7999" s="43"/>
    </row>
    <row r="8000" spans="1:13" ht="12.75" customHeight="1">
      <c r="A8000" s="42"/>
      <c r="B8000" s="50"/>
      <c r="C8000" s="39"/>
      <c r="D8000" s="38"/>
      <c r="E8000" s="40"/>
      <c r="F8000" s="41"/>
      <c r="G8000" s="41"/>
      <c r="H8000" s="41"/>
      <c r="I8000" s="41"/>
      <c r="J8000" s="41"/>
      <c r="K8000" s="41"/>
      <c r="L8000" s="42"/>
      <c r="M8000" s="43"/>
    </row>
    <row r="8001" spans="1:13" ht="12.75" customHeight="1">
      <c r="A8001" s="42"/>
      <c r="B8001" s="50"/>
      <c r="C8001" s="39"/>
      <c r="D8001" s="38"/>
      <c r="E8001" s="40"/>
      <c r="F8001" s="41"/>
      <c r="G8001" s="41"/>
      <c r="H8001" s="41"/>
      <c r="I8001" s="41"/>
      <c r="J8001" s="41"/>
      <c r="K8001" s="41"/>
      <c r="L8001" s="42"/>
      <c r="M8001" s="43"/>
    </row>
    <row r="8002" spans="1:13" ht="12.75" customHeight="1">
      <c r="A8002" s="42"/>
      <c r="B8002" s="50"/>
      <c r="C8002" s="39"/>
      <c r="D8002" s="38"/>
      <c r="E8002" s="40"/>
      <c r="F8002" s="41"/>
      <c r="G8002" s="41"/>
      <c r="H8002" s="41"/>
      <c r="I8002" s="41"/>
      <c r="J8002" s="41"/>
      <c r="K8002" s="41"/>
      <c r="L8002" s="42"/>
      <c r="M8002" s="43"/>
    </row>
    <row r="8003" spans="1:13" ht="12.75" customHeight="1">
      <c r="A8003" s="42"/>
      <c r="B8003" s="50"/>
      <c r="C8003" s="39"/>
      <c r="D8003" s="38"/>
      <c r="E8003" s="40"/>
      <c r="F8003" s="41"/>
      <c r="G8003" s="41"/>
      <c r="H8003" s="41"/>
      <c r="I8003" s="41"/>
      <c r="J8003" s="41"/>
      <c r="K8003" s="41"/>
      <c r="L8003" s="42"/>
      <c r="M8003" s="43"/>
    </row>
    <row r="8004" spans="1:13" ht="12.75" customHeight="1">
      <c r="A8004" s="42"/>
      <c r="B8004" s="50"/>
      <c r="C8004" s="39"/>
      <c r="D8004" s="38"/>
      <c r="E8004" s="40"/>
      <c r="F8004" s="41"/>
      <c r="G8004" s="41"/>
      <c r="H8004" s="41"/>
      <c r="I8004" s="41"/>
      <c r="J8004" s="41"/>
      <c r="K8004" s="41"/>
      <c r="L8004" s="42"/>
      <c r="M8004" s="43"/>
    </row>
    <row r="8005" spans="1:13" ht="12.75" customHeight="1">
      <c r="A8005" s="42"/>
      <c r="B8005" s="50"/>
      <c r="C8005" s="39"/>
      <c r="D8005" s="38"/>
      <c r="E8005" s="40"/>
      <c r="F8005" s="41"/>
      <c r="G8005" s="41"/>
      <c r="H8005" s="41"/>
      <c r="I8005" s="41"/>
      <c r="J8005" s="41"/>
      <c r="K8005" s="41"/>
      <c r="L8005" s="42"/>
      <c r="M8005" s="43"/>
    </row>
    <row r="8006" spans="1:13" ht="12.75" customHeight="1">
      <c r="A8006" s="42"/>
      <c r="B8006" s="50"/>
      <c r="C8006" s="39"/>
      <c r="D8006" s="38"/>
      <c r="E8006" s="40"/>
      <c r="F8006" s="41"/>
      <c r="G8006" s="41"/>
      <c r="H8006" s="41"/>
      <c r="I8006" s="41"/>
      <c r="J8006" s="41"/>
      <c r="K8006" s="41"/>
      <c r="L8006" s="42"/>
      <c r="M8006" s="43"/>
    </row>
    <row r="8007" spans="1:13" ht="12.75" customHeight="1">
      <c r="A8007" s="42"/>
      <c r="B8007" s="50"/>
      <c r="C8007" s="39"/>
      <c r="D8007" s="38"/>
      <c r="E8007" s="40"/>
      <c r="F8007" s="41"/>
      <c r="G8007" s="41"/>
      <c r="H8007" s="41"/>
      <c r="I8007" s="41"/>
      <c r="J8007" s="41"/>
      <c r="K8007" s="41"/>
      <c r="L8007" s="42"/>
      <c r="M8007" s="43"/>
    </row>
    <row r="8008" spans="1:13" ht="12.75" customHeight="1">
      <c r="A8008" s="42"/>
      <c r="B8008" s="50"/>
      <c r="C8008" s="39"/>
      <c r="D8008" s="38"/>
      <c r="E8008" s="40"/>
      <c r="F8008" s="41"/>
      <c r="G8008" s="41"/>
      <c r="H8008" s="41"/>
      <c r="I8008" s="41"/>
      <c r="J8008" s="41"/>
      <c r="K8008" s="41"/>
      <c r="L8008" s="42"/>
      <c r="M8008" s="43"/>
    </row>
    <row r="8009" spans="1:13" ht="12.75" customHeight="1">
      <c r="A8009" s="42"/>
      <c r="B8009" s="50"/>
      <c r="C8009" s="39"/>
      <c r="D8009" s="38"/>
      <c r="E8009" s="40"/>
      <c r="F8009" s="41"/>
      <c r="G8009" s="41"/>
      <c r="H8009" s="41"/>
      <c r="I8009" s="41"/>
      <c r="J8009" s="41"/>
      <c r="K8009" s="41"/>
      <c r="L8009" s="42"/>
      <c r="M8009" s="43"/>
    </row>
    <row r="8010" spans="1:13" ht="12.75" customHeight="1">
      <c r="A8010" s="42"/>
      <c r="B8010" s="50"/>
      <c r="C8010" s="39"/>
      <c r="D8010" s="38"/>
      <c r="E8010" s="49"/>
      <c r="F8010" s="41"/>
      <c r="G8010" s="41"/>
      <c r="H8010" s="41"/>
      <c r="I8010" s="41"/>
      <c r="J8010" s="41"/>
      <c r="K8010" s="41"/>
      <c r="L8010" s="42"/>
      <c r="M8010" s="43"/>
    </row>
    <row r="8011" spans="1:13" ht="12.75" customHeight="1">
      <c r="A8011" s="42"/>
      <c r="B8011" s="50"/>
      <c r="C8011" s="39"/>
      <c r="D8011" s="38"/>
      <c r="E8011" s="40"/>
      <c r="F8011" s="41"/>
      <c r="G8011" s="41"/>
      <c r="H8011" s="41"/>
      <c r="I8011" s="41"/>
      <c r="J8011" s="41"/>
      <c r="K8011" s="41"/>
      <c r="L8011" s="42"/>
      <c r="M8011" s="43"/>
    </row>
    <row r="8012" spans="1:13" ht="12.75" customHeight="1">
      <c r="A8012" s="42"/>
      <c r="B8012" s="50"/>
      <c r="C8012" s="39"/>
      <c r="D8012" s="38"/>
      <c r="E8012" s="40"/>
      <c r="F8012" s="41"/>
      <c r="G8012" s="41"/>
      <c r="H8012" s="41"/>
      <c r="I8012" s="41"/>
      <c r="J8012" s="41"/>
      <c r="K8012" s="41"/>
      <c r="L8012" s="42"/>
      <c r="M8012" s="43"/>
    </row>
    <row r="8013" spans="1:13" ht="12.75" customHeight="1">
      <c r="A8013" s="42"/>
      <c r="B8013" s="50"/>
      <c r="C8013" s="39"/>
      <c r="D8013" s="38"/>
      <c r="E8013" s="40"/>
      <c r="F8013" s="41"/>
      <c r="G8013" s="41"/>
      <c r="H8013" s="41"/>
      <c r="I8013" s="41"/>
      <c r="J8013" s="41"/>
      <c r="K8013" s="41"/>
      <c r="L8013" s="42"/>
      <c r="M8013" s="43"/>
    </row>
    <row r="8014" spans="1:13" ht="12.75" customHeight="1">
      <c r="A8014" s="42"/>
      <c r="B8014" s="50"/>
      <c r="C8014" s="39"/>
      <c r="D8014" s="38"/>
      <c r="E8014" s="40"/>
      <c r="F8014" s="41"/>
      <c r="G8014" s="41"/>
      <c r="H8014" s="41"/>
      <c r="I8014" s="41"/>
      <c r="J8014" s="41"/>
      <c r="K8014" s="41"/>
      <c r="L8014" s="42"/>
      <c r="M8014" s="43"/>
    </row>
    <row r="8015" spans="1:13" ht="12.75" customHeight="1">
      <c r="A8015" s="42"/>
      <c r="B8015" s="50"/>
      <c r="C8015" s="39"/>
      <c r="D8015" s="38"/>
      <c r="E8015" s="40"/>
      <c r="F8015" s="41"/>
      <c r="G8015" s="41"/>
      <c r="H8015" s="41"/>
      <c r="I8015" s="41"/>
      <c r="J8015" s="41"/>
      <c r="K8015" s="41"/>
      <c r="L8015" s="42"/>
      <c r="M8015" s="43"/>
    </row>
    <row r="8016" spans="1:13" ht="12.75" customHeight="1">
      <c r="A8016" s="42"/>
      <c r="B8016" s="50"/>
      <c r="C8016" s="39"/>
      <c r="D8016" s="38"/>
      <c r="E8016" s="40"/>
      <c r="F8016" s="41"/>
      <c r="G8016" s="41"/>
      <c r="H8016" s="41"/>
      <c r="I8016" s="41"/>
      <c r="J8016" s="41"/>
      <c r="K8016" s="41"/>
      <c r="L8016" s="42"/>
      <c r="M8016" s="43"/>
    </row>
    <row r="8017" spans="1:13" ht="12.75" customHeight="1">
      <c r="A8017" s="42"/>
      <c r="B8017" s="50"/>
      <c r="C8017" s="39"/>
      <c r="D8017" s="38"/>
      <c r="E8017" s="40"/>
      <c r="F8017" s="41"/>
      <c r="G8017" s="41"/>
      <c r="H8017" s="41"/>
      <c r="I8017" s="41"/>
      <c r="J8017" s="41"/>
      <c r="K8017" s="41"/>
      <c r="L8017" s="42"/>
      <c r="M8017" s="43"/>
    </row>
    <row r="8018" spans="1:13" ht="12.75" customHeight="1">
      <c r="A8018" s="42"/>
      <c r="B8018" s="50"/>
      <c r="C8018" s="39"/>
      <c r="D8018" s="38"/>
      <c r="E8018" s="40"/>
      <c r="F8018" s="41"/>
      <c r="G8018" s="41"/>
      <c r="H8018" s="41"/>
      <c r="I8018" s="41"/>
      <c r="J8018" s="41"/>
      <c r="K8018" s="41"/>
      <c r="L8018" s="42"/>
      <c r="M8018" s="43"/>
    </row>
    <row r="8019" spans="1:13" ht="12.75" customHeight="1">
      <c r="A8019" s="42"/>
      <c r="B8019" s="50"/>
      <c r="C8019" s="39"/>
      <c r="D8019" s="38"/>
      <c r="E8019" s="40"/>
      <c r="F8019" s="41"/>
      <c r="G8019" s="41"/>
      <c r="H8019" s="41"/>
      <c r="I8019" s="41"/>
      <c r="J8019" s="41"/>
      <c r="K8019" s="41"/>
      <c r="L8019" s="42"/>
      <c r="M8019" s="43"/>
    </row>
    <row r="8020" spans="1:13" ht="12.75" customHeight="1">
      <c r="A8020" s="42"/>
      <c r="B8020" s="50"/>
      <c r="C8020" s="39"/>
      <c r="D8020" s="38"/>
      <c r="E8020" s="40"/>
      <c r="F8020" s="41"/>
      <c r="G8020" s="41"/>
      <c r="H8020" s="41"/>
      <c r="I8020" s="41"/>
      <c r="J8020" s="41"/>
      <c r="K8020" s="41"/>
      <c r="L8020" s="42"/>
      <c r="M8020" s="43"/>
    </row>
    <row r="8021" spans="1:13" ht="12.75" customHeight="1">
      <c r="A8021" s="42"/>
      <c r="B8021" s="50"/>
      <c r="C8021" s="39"/>
      <c r="D8021" s="38"/>
      <c r="E8021" s="40"/>
      <c r="F8021" s="41"/>
      <c r="G8021" s="41"/>
      <c r="H8021" s="41"/>
      <c r="I8021" s="41"/>
      <c r="J8021" s="41"/>
      <c r="K8021" s="41"/>
      <c r="L8021" s="42"/>
      <c r="M8021" s="43"/>
    </row>
    <row r="8022" spans="1:13" ht="12.75" customHeight="1">
      <c r="A8022" s="42"/>
      <c r="B8022" s="50"/>
      <c r="C8022" s="39"/>
      <c r="D8022" s="38"/>
      <c r="E8022" s="40"/>
      <c r="F8022" s="41"/>
      <c r="G8022" s="41"/>
      <c r="H8022" s="41"/>
      <c r="I8022" s="41"/>
      <c r="J8022" s="41"/>
      <c r="K8022" s="41"/>
      <c r="L8022" s="42"/>
      <c r="M8022" s="43"/>
    </row>
    <row r="8023" spans="1:13" ht="12.75" customHeight="1">
      <c r="A8023" s="42"/>
      <c r="B8023" s="50"/>
      <c r="C8023" s="39"/>
      <c r="D8023" s="38"/>
      <c r="E8023" s="40"/>
      <c r="F8023" s="41"/>
      <c r="G8023" s="41"/>
      <c r="H8023" s="41"/>
      <c r="I8023" s="41"/>
      <c r="J8023" s="41"/>
      <c r="K8023" s="41"/>
      <c r="L8023" s="42"/>
      <c r="M8023" s="43"/>
    </row>
    <row r="8024" spans="1:13" ht="12.75" customHeight="1">
      <c r="A8024" s="42"/>
      <c r="B8024" s="50"/>
      <c r="C8024" s="39"/>
      <c r="D8024" s="38"/>
      <c r="E8024" s="40"/>
      <c r="F8024" s="41"/>
      <c r="G8024" s="41"/>
      <c r="H8024" s="41"/>
      <c r="I8024" s="41"/>
      <c r="J8024" s="41"/>
      <c r="K8024" s="41"/>
      <c r="L8024" s="42"/>
      <c r="M8024" s="43"/>
    </row>
    <row r="8025" spans="1:13" ht="12.75" customHeight="1">
      <c r="A8025" s="42"/>
      <c r="B8025" s="50"/>
      <c r="C8025" s="39"/>
      <c r="D8025" s="38"/>
      <c r="E8025" s="40"/>
      <c r="F8025" s="41"/>
      <c r="G8025" s="41"/>
      <c r="H8025" s="41"/>
      <c r="I8025" s="41"/>
      <c r="J8025" s="41"/>
      <c r="K8025" s="41"/>
      <c r="L8025" s="42"/>
      <c r="M8025" s="43"/>
    </row>
    <row r="8026" spans="1:13" ht="12.75" customHeight="1">
      <c r="A8026" s="42"/>
      <c r="B8026" s="50"/>
      <c r="C8026" s="39"/>
      <c r="D8026" s="38"/>
      <c r="E8026" s="40"/>
      <c r="F8026" s="41"/>
      <c r="G8026" s="41"/>
      <c r="H8026" s="41"/>
      <c r="I8026" s="41"/>
      <c r="J8026" s="41"/>
      <c r="K8026" s="41"/>
      <c r="L8026" s="42"/>
      <c r="M8026" s="43"/>
    </row>
    <row r="8027" spans="1:13" ht="12.75" customHeight="1">
      <c r="A8027" s="42"/>
      <c r="B8027" s="50"/>
      <c r="C8027" s="39"/>
      <c r="D8027" s="38"/>
      <c r="E8027" s="40"/>
      <c r="F8027" s="41"/>
      <c r="G8027" s="41"/>
      <c r="H8027" s="41"/>
      <c r="I8027" s="41"/>
      <c r="J8027" s="41"/>
      <c r="K8027" s="41"/>
      <c r="L8027" s="42"/>
      <c r="M8027" s="43"/>
    </row>
    <row r="8028" spans="1:13" ht="12.75" customHeight="1">
      <c r="A8028" s="42"/>
      <c r="B8028" s="50"/>
      <c r="C8028" s="39"/>
      <c r="D8028" s="38"/>
      <c r="E8028" s="40"/>
      <c r="F8028" s="41"/>
      <c r="G8028" s="41"/>
      <c r="H8028" s="41"/>
      <c r="I8028" s="41"/>
      <c r="J8028" s="41"/>
      <c r="K8028" s="41"/>
      <c r="L8028" s="42"/>
      <c r="M8028" s="43"/>
    </row>
    <row r="8029" spans="1:13" ht="12.75" customHeight="1">
      <c r="A8029" s="42"/>
      <c r="B8029" s="50"/>
      <c r="C8029" s="39"/>
      <c r="D8029" s="38"/>
      <c r="E8029" s="40"/>
      <c r="F8029" s="41"/>
      <c r="G8029" s="41"/>
      <c r="H8029" s="41"/>
      <c r="I8029" s="41"/>
      <c r="J8029" s="41"/>
      <c r="K8029" s="41"/>
      <c r="L8029" s="42"/>
      <c r="M8029" s="43"/>
    </row>
    <row r="8030" spans="1:13" ht="12.75" customHeight="1">
      <c r="A8030" s="42"/>
      <c r="B8030" s="50"/>
      <c r="C8030" s="39"/>
      <c r="D8030" s="38"/>
      <c r="E8030" s="40"/>
      <c r="F8030" s="41"/>
      <c r="G8030" s="41"/>
      <c r="H8030" s="41"/>
      <c r="I8030" s="41"/>
      <c r="J8030" s="41"/>
      <c r="K8030" s="41"/>
      <c r="L8030" s="42"/>
      <c r="M8030" s="43"/>
    </row>
    <row r="8031" spans="1:13" ht="12.75" customHeight="1">
      <c r="A8031" s="42"/>
      <c r="B8031" s="50"/>
      <c r="C8031" s="39"/>
      <c r="D8031" s="38"/>
      <c r="E8031" s="49"/>
      <c r="F8031" s="41"/>
      <c r="G8031" s="41"/>
      <c r="H8031" s="41"/>
      <c r="I8031" s="41"/>
      <c r="J8031" s="41"/>
      <c r="K8031" s="41"/>
      <c r="L8031" s="42"/>
      <c r="M8031" s="43"/>
    </row>
    <row r="8032" spans="1:13" ht="12.75" customHeight="1">
      <c r="A8032" s="42"/>
      <c r="B8032" s="50"/>
      <c r="C8032" s="39"/>
      <c r="D8032" s="38"/>
      <c r="E8032" s="40"/>
      <c r="F8032" s="41"/>
      <c r="G8032" s="41"/>
      <c r="H8032" s="41"/>
      <c r="I8032" s="41"/>
      <c r="J8032" s="41"/>
      <c r="K8032" s="41"/>
      <c r="L8032" s="42"/>
      <c r="M8032" s="43"/>
    </row>
    <row r="8033" spans="1:13" ht="12.75" customHeight="1">
      <c r="A8033" s="42"/>
      <c r="B8033" s="50"/>
      <c r="C8033" s="39"/>
      <c r="D8033" s="38"/>
      <c r="E8033" s="40"/>
      <c r="F8033" s="41"/>
      <c r="G8033" s="41"/>
      <c r="H8033" s="41"/>
      <c r="I8033" s="41"/>
      <c r="J8033" s="41"/>
      <c r="K8033" s="41"/>
      <c r="L8033" s="42"/>
      <c r="M8033" s="43"/>
    </row>
    <row r="8034" spans="1:13" ht="12.75" customHeight="1">
      <c r="A8034" s="42"/>
      <c r="B8034" s="50"/>
      <c r="C8034" s="39"/>
      <c r="D8034" s="38"/>
      <c r="E8034" s="40"/>
      <c r="F8034" s="41"/>
      <c r="G8034" s="41"/>
      <c r="H8034" s="41"/>
      <c r="I8034" s="41"/>
      <c r="J8034" s="41"/>
      <c r="K8034" s="41"/>
      <c r="L8034" s="42"/>
      <c r="M8034" s="43"/>
    </row>
    <row r="8035" spans="1:13" ht="12.75" customHeight="1">
      <c r="A8035" s="42"/>
      <c r="B8035" s="50"/>
      <c r="C8035" s="39"/>
      <c r="D8035" s="38"/>
      <c r="E8035" s="40"/>
      <c r="F8035" s="41"/>
      <c r="G8035" s="41"/>
      <c r="H8035" s="41"/>
      <c r="I8035" s="41"/>
      <c r="J8035" s="41"/>
      <c r="K8035" s="41"/>
      <c r="L8035" s="42"/>
      <c r="M8035" s="43"/>
    </row>
    <row r="8036" spans="1:13" ht="12.75" customHeight="1">
      <c r="A8036" s="42"/>
      <c r="B8036" s="50"/>
      <c r="C8036" s="39"/>
      <c r="D8036" s="38"/>
      <c r="E8036" s="40"/>
      <c r="F8036" s="41"/>
      <c r="G8036" s="41"/>
      <c r="H8036" s="41"/>
      <c r="I8036" s="41"/>
      <c r="J8036" s="41"/>
      <c r="K8036" s="41"/>
      <c r="L8036" s="42"/>
      <c r="M8036" s="43"/>
    </row>
    <row r="8037" spans="1:13" ht="12.75" customHeight="1">
      <c r="A8037" s="42"/>
      <c r="B8037" s="50"/>
      <c r="C8037" s="39"/>
      <c r="D8037" s="38"/>
      <c r="E8037" s="40"/>
      <c r="F8037" s="41"/>
      <c r="G8037" s="41"/>
      <c r="H8037" s="41"/>
      <c r="I8037" s="41"/>
      <c r="J8037" s="41"/>
      <c r="K8037" s="41"/>
      <c r="L8037" s="42"/>
      <c r="M8037" s="43"/>
    </row>
    <row r="8038" spans="1:13" ht="12.75" customHeight="1">
      <c r="A8038" s="42"/>
      <c r="B8038" s="50"/>
      <c r="C8038" s="39"/>
      <c r="D8038" s="38"/>
      <c r="E8038" s="40"/>
      <c r="F8038" s="41"/>
      <c r="G8038" s="41"/>
      <c r="H8038" s="41"/>
      <c r="I8038" s="41"/>
      <c r="J8038" s="41"/>
      <c r="K8038" s="41"/>
      <c r="L8038" s="42"/>
      <c r="M8038" s="43"/>
    </row>
    <row r="8039" spans="1:13" ht="12.75" customHeight="1">
      <c r="A8039" s="42"/>
      <c r="B8039" s="50"/>
      <c r="C8039" s="39"/>
      <c r="D8039" s="38"/>
      <c r="E8039" s="40"/>
      <c r="F8039" s="41"/>
      <c r="G8039" s="41"/>
      <c r="H8039" s="41"/>
      <c r="I8039" s="41"/>
      <c r="J8039" s="41"/>
      <c r="K8039" s="41"/>
      <c r="L8039" s="42"/>
      <c r="M8039" s="43"/>
    </row>
    <row r="8040" spans="1:13" ht="12.75" customHeight="1">
      <c r="A8040" s="42"/>
      <c r="B8040" s="50"/>
      <c r="C8040" s="39"/>
      <c r="D8040" s="38"/>
      <c r="E8040" s="40"/>
      <c r="F8040" s="41"/>
      <c r="G8040" s="41"/>
      <c r="H8040" s="41"/>
      <c r="I8040" s="41"/>
      <c r="J8040" s="41"/>
      <c r="K8040" s="41"/>
      <c r="L8040" s="42"/>
      <c r="M8040" s="43"/>
    </row>
    <row r="8041" spans="1:13" ht="12.75" customHeight="1">
      <c r="A8041" s="42"/>
      <c r="B8041" s="50"/>
      <c r="C8041" s="39"/>
      <c r="D8041" s="38"/>
      <c r="E8041" s="40"/>
      <c r="F8041" s="41"/>
      <c r="G8041" s="41"/>
      <c r="H8041" s="41"/>
      <c r="I8041" s="41"/>
      <c r="J8041" s="41"/>
      <c r="K8041" s="41"/>
      <c r="L8041" s="42"/>
      <c r="M8041" s="43"/>
    </row>
    <row r="8042" spans="1:13" ht="12.75" customHeight="1">
      <c r="A8042" s="42"/>
      <c r="B8042" s="50"/>
      <c r="C8042" s="39"/>
      <c r="D8042" s="38"/>
      <c r="E8042" s="40"/>
      <c r="F8042" s="41"/>
      <c r="G8042" s="41"/>
      <c r="H8042" s="41"/>
      <c r="I8042" s="41"/>
      <c r="J8042" s="41"/>
      <c r="K8042" s="41"/>
      <c r="L8042" s="42"/>
      <c r="M8042" s="43"/>
    </row>
    <row r="8043" spans="1:13" ht="12.75" customHeight="1">
      <c r="A8043" s="42"/>
      <c r="B8043" s="50"/>
      <c r="C8043" s="39"/>
      <c r="D8043" s="38"/>
      <c r="E8043" s="40"/>
      <c r="F8043" s="41"/>
      <c r="G8043" s="41"/>
      <c r="H8043" s="41"/>
      <c r="I8043" s="41"/>
      <c r="J8043" s="41"/>
      <c r="K8043" s="41"/>
      <c r="L8043" s="42"/>
      <c r="M8043" s="43"/>
    </row>
    <row r="8044" spans="1:13" ht="12.75" customHeight="1">
      <c r="A8044" s="42"/>
      <c r="B8044" s="50"/>
      <c r="C8044" s="39"/>
      <c r="D8044" s="38"/>
      <c r="E8044" s="40"/>
      <c r="F8044" s="41"/>
      <c r="G8044" s="41"/>
      <c r="H8044" s="41"/>
      <c r="I8044" s="41"/>
      <c r="J8044" s="41"/>
      <c r="K8044" s="41"/>
      <c r="L8044" s="42"/>
      <c r="M8044" s="43"/>
    </row>
    <row r="8045" spans="1:13" ht="12.75" customHeight="1">
      <c r="A8045" s="42"/>
      <c r="B8045" s="50"/>
      <c r="C8045" s="39"/>
      <c r="D8045" s="38"/>
      <c r="E8045" s="40"/>
      <c r="F8045" s="41"/>
      <c r="G8045" s="41"/>
      <c r="H8045" s="41"/>
      <c r="I8045" s="41"/>
      <c r="J8045" s="41"/>
      <c r="K8045" s="41"/>
      <c r="L8045" s="42"/>
      <c r="M8045" s="43"/>
    </row>
    <row r="8046" spans="1:13" ht="12.75" customHeight="1">
      <c r="A8046" s="42"/>
      <c r="B8046" s="50"/>
      <c r="C8046" s="39"/>
      <c r="D8046" s="38"/>
      <c r="E8046" s="40"/>
      <c r="F8046" s="41"/>
      <c r="G8046" s="41"/>
      <c r="H8046" s="41"/>
      <c r="I8046" s="41"/>
      <c r="J8046" s="41"/>
      <c r="K8046" s="41"/>
      <c r="L8046" s="42"/>
      <c r="M8046" s="43"/>
    </row>
    <row r="8047" spans="1:13" ht="12.75" customHeight="1">
      <c r="A8047" s="42"/>
      <c r="B8047" s="50"/>
      <c r="C8047" s="39"/>
      <c r="D8047" s="38"/>
      <c r="E8047" s="40"/>
      <c r="F8047" s="41"/>
      <c r="G8047" s="41"/>
      <c r="H8047" s="41"/>
      <c r="I8047" s="41"/>
      <c r="J8047" s="41"/>
      <c r="K8047" s="41"/>
      <c r="L8047" s="42"/>
      <c r="M8047" s="43"/>
    </row>
    <row r="8048" spans="1:13" ht="12.75" customHeight="1">
      <c r="A8048" s="42"/>
      <c r="B8048" s="50"/>
      <c r="C8048" s="39"/>
      <c r="D8048" s="38"/>
      <c r="E8048" s="40"/>
      <c r="F8048" s="41"/>
      <c r="G8048" s="41"/>
      <c r="H8048" s="41"/>
      <c r="I8048" s="41"/>
      <c r="J8048" s="41"/>
      <c r="K8048" s="41"/>
      <c r="L8048" s="42"/>
      <c r="M8048" s="43"/>
    </row>
    <row r="8049" spans="1:13" ht="12.75" customHeight="1">
      <c r="A8049" s="42"/>
      <c r="B8049" s="50"/>
      <c r="C8049" s="39"/>
      <c r="D8049" s="38"/>
      <c r="E8049" s="40"/>
      <c r="F8049" s="41"/>
      <c r="G8049" s="41"/>
      <c r="H8049" s="41"/>
      <c r="I8049" s="41"/>
      <c r="J8049" s="41"/>
      <c r="K8049" s="41"/>
      <c r="L8049" s="42"/>
      <c r="M8049" s="43"/>
    </row>
    <row r="8050" spans="1:13" ht="12.75" customHeight="1">
      <c r="A8050" s="42"/>
      <c r="B8050" s="50"/>
      <c r="C8050" s="39"/>
      <c r="D8050" s="38"/>
      <c r="E8050" s="40"/>
      <c r="F8050" s="41"/>
      <c r="G8050" s="41"/>
      <c r="H8050" s="41"/>
      <c r="I8050" s="41"/>
      <c r="J8050" s="41"/>
      <c r="K8050" s="41"/>
      <c r="L8050" s="42"/>
      <c r="M8050" s="43"/>
    </row>
    <row r="8051" spans="1:13" ht="12.75" customHeight="1">
      <c r="A8051" s="42"/>
      <c r="B8051" s="50"/>
      <c r="C8051" s="39"/>
      <c r="D8051" s="38"/>
      <c r="E8051" s="40"/>
      <c r="F8051" s="41"/>
      <c r="G8051" s="41"/>
      <c r="H8051" s="41"/>
      <c r="I8051" s="41"/>
      <c r="J8051" s="41"/>
      <c r="K8051" s="41"/>
      <c r="L8051" s="42"/>
      <c r="M8051" s="43"/>
    </row>
    <row r="8052" spans="1:13" ht="12.75" customHeight="1">
      <c r="A8052" s="42"/>
      <c r="B8052" s="50"/>
      <c r="C8052" s="39"/>
      <c r="D8052" s="38"/>
      <c r="E8052" s="49"/>
      <c r="F8052" s="41"/>
      <c r="G8052" s="41"/>
      <c r="H8052" s="41"/>
      <c r="I8052" s="41"/>
      <c r="J8052" s="41"/>
      <c r="K8052" s="41"/>
      <c r="L8052" s="42"/>
      <c r="M8052" s="43"/>
    </row>
    <row r="8053" spans="1:13" ht="12.75" customHeight="1">
      <c r="A8053" s="42"/>
      <c r="B8053" s="50"/>
      <c r="C8053" s="39"/>
      <c r="D8053" s="38"/>
      <c r="E8053" s="40"/>
      <c r="F8053" s="41"/>
      <c r="G8053" s="41"/>
      <c r="H8053" s="41"/>
      <c r="I8053" s="41"/>
      <c r="J8053" s="41"/>
      <c r="K8053" s="41"/>
      <c r="L8053" s="42"/>
      <c r="M8053" s="43"/>
    </row>
    <row r="8054" spans="1:13" ht="12.75" customHeight="1">
      <c r="A8054" s="42"/>
      <c r="B8054" s="50"/>
      <c r="C8054" s="39"/>
      <c r="D8054" s="38"/>
      <c r="E8054" s="40"/>
      <c r="F8054" s="41"/>
      <c r="G8054" s="41"/>
      <c r="H8054" s="41"/>
      <c r="I8054" s="41"/>
      <c r="J8054" s="41"/>
      <c r="K8054" s="41"/>
      <c r="L8054" s="42"/>
      <c r="M8054" s="43"/>
    </row>
    <row r="8055" spans="1:13" ht="12.75" customHeight="1">
      <c r="A8055" s="42"/>
      <c r="B8055" s="50"/>
      <c r="C8055" s="39"/>
      <c r="D8055" s="38"/>
      <c r="E8055" s="40"/>
      <c r="F8055" s="41"/>
      <c r="G8055" s="41"/>
      <c r="H8055" s="41"/>
      <c r="I8055" s="41"/>
      <c r="J8055" s="41"/>
      <c r="K8055" s="41"/>
      <c r="L8055" s="42"/>
      <c r="M8055" s="43"/>
    </row>
    <row r="8056" spans="1:13" ht="12.75" customHeight="1">
      <c r="A8056" s="42"/>
      <c r="B8056" s="50"/>
      <c r="C8056" s="39"/>
      <c r="D8056" s="38"/>
      <c r="E8056" s="40"/>
      <c r="F8056" s="41"/>
      <c r="G8056" s="41"/>
      <c r="H8056" s="41"/>
      <c r="I8056" s="41"/>
      <c r="J8056" s="41"/>
      <c r="K8056" s="41"/>
      <c r="L8056" s="42"/>
      <c r="M8056" s="43"/>
    </row>
    <row r="8057" spans="1:13" ht="12.75" customHeight="1">
      <c r="A8057" s="42"/>
      <c r="B8057" s="50"/>
      <c r="C8057" s="39"/>
      <c r="D8057" s="38"/>
      <c r="E8057" s="40"/>
      <c r="F8057" s="41"/>
      <c r="G8057" s="41"/>
      <c r="H8057" s="41"/>
      <c r="I8057" s="41"/>
      <c r="J8057" s="41"/>
      <c r="K8057" s="41"/>
      <c r="L8057" s="42"/>
      <c r="M8057" s="43"/>
    </row>
    <row r="8058" spans="1:13" ht="12.75" customHeight="1">
      <c r="A8058" s="42"/>
      <c r="B8058" s="50"/>
      <c r="C8058" s="39"/>
      <c r="D8058" s="38"/>
      <c r="E8058" s="40"/>
      <c r="F8058" s="41"/>
      <c r="G8058" s="41"/>
      <c r="H8058" s="41"/>
      <c r="I8058" s="41"/>
      <c r="J8058" s="41"/>
      <c r="K8058" s="41"/>
      <c r="L8058" s="42"/>
      <c r="M8058" s="43"/>
    </row>
    <row r="8059" spans="1:13" ht="12.75" customHeight="1">
      <c r="A8059" s="42"/>
      <c r="B8059" s="50"/>
      <c r="C8059" s="39"/>
      <c r="D8059" s="38"/>
      <c r="E8059" s="40"/>
      <c r="F8059" s="41"/>
      <c r="G8059" s="41"/>
      <c r="H8059" s="41"/>
      <c r="I8059" s="41"/>
      <c r="J8059" s="41"/>
      <c r="K8059" s="41"/>
      <c r="L8059" s="42"/>
      <c r="M8059" s="43"/>
    </row>
    <row r="8060" spans="1:13" ht="12.75" customHeight="1">
      <c r="A8060" s="42"/>
      <c r="B8060" s="50"/>
      <c r="C8060" s="39"/>
      <c r="D8060" s="38"/>
      <c r="E8060" s="40"/>
      <c r="F8060" s="41"/>
      <c r="G8060" s="41"/>
      <c r="H8060" s="41"/>
      <c r="I8060" s="41"/>
      <c r="J8060" s="41"/>
      <c r="K8060" s="41"/>
      <c r="L8060" s="42"/>
      <c r="M8060" s="43"/>
    </row>
    <row r="8061" spans="1:13" ht="12.75" customHeight="1">
      <c r="A8061" s="42"/>
      <c r="B8061" s="50"/>
      <c r="C8061" s="39"/>
      <c r="D8061" s="38"/>
      <c r="E8061" s="40"/>
      <c r="F8061" s="41"/>
      <c r="G8061" s="41"/>
      <c r="H8061" s="41"/>
      <c r="I8061" s="41"/>
      <c r="J8061" s="41"/>
      <c r="K8061" s="41"/>
      <c r="L8061" s="42"/>
      <c r="M8061" s="43"/>
    </row>
    <row r="8062" spans="1:13" ht="12.75" customHeight="1">
      <c r="A8062" s="42"/>
      <c r="B8062" s="50"/>
      <c r="C8062" s="39"/>
      <c r="D8062" s="38"/>
      <c r="E8062" s="40"/>
      <c r="F8062" s="41"/>
      <c r="G8062" s="41"/>
      <c r="H8062" s="41"/>
      <c r="I8062" s="41"/>
      <c r="J8062" s="41"/>
      <c r="K8062" s="41"/>
      <c r="L8062" s="42"/>
      <c r="M8062" s="43"/>
    </row>
    <row r="8063" spans="1:13" ht="12.75" customHeight="1">
      <c r="A8063" s="42"/>
      <c r="B8063" s="50"/>
      <c r="C8063" s="39"/>
      <c r="D8063" s="38"/>
      <c r="E8063" s="40"/>
      <c r="F8063" s="41"/>
      <c r="G8063" s="41"/>
      <c r="H8063" s="41"/>
      <c r="I8063" s="41"/>
      <c r="J8063" s="41"/>
      <c r="K8063" s="41"/>
      <c r="L8063" s="42"/>
      <c r="M8063" s="43"/>
    </row>
    <row r="8064" spans="1:13" ht="12.75" customHeight="1">
      <c r="A8064" s="42"/>
      <c r="B8064" s="50"/>
      <c r="C8064" s="39"/>
      <c r="D8064" s="38"/>
      <c r="E8064" s="40"/>
      <c r="F8064" s="41"/>
      <c r="G8064" s="41"/>
      <c r="H8064" s="41"/>
      <c r="I8064" s="41"/>
      <c r="J8064" s="41"/>
      <c r="K8064" s="41"/>
      <c r="L8064" s="42"/>
      <c r="M8064" s="43"/>
    </row>
    <row r="8065" spans="1:13" ht="12.75" customHeight="1">
      <c r="A8065" s="42"/>
      <c r="B8065" s="50"/>
      <c r="C8065" s="39"/>
      <c r="D8065" s="38"/>
      <c r="E8065" s="40"/>
      <c r="F8065" s="41"/>
      <c r="G8065" s="41"/>
      <c r="H8065" s="41"/>
      <c r="I8065" s="41"/>
      <c r="J8065" s="41"/>
      <c r="K8065" s="41"/>
      <c r="L8065" s="42"/>
      <c r="M8065" s="43"/>
    </row>
    <row r="8066" spans="1:13" ht="12.75" customHeight="1">
      <c r="A8066" s="42"/>
      <c r="B8066" s="50"/>
      <c r="C8066" s="39"/>
      <c r="D8066" s="38"/>
      <c r="E8066" s="40"/>
      <c r="F8066" s="41"/>
      <c r="G8066" s="41"/>
      <c r="H8066" s="41"/>
      <c r="I8066" s="41"/>
      <c r="J8066" s="41"/>
      <c r="K8066" s="41"/>
      <c r="L8066" s="42"/>
      <c r="M8066" s="43"/>
    </row>
    <row r="8067" spans="1:13" ht="12.75" customHeight="1">
      <c r="A8067" s="42"/>
      <c r="B8067" s="50"/>
      <c r="C8067" s="39"/>
      <c r="D8067" s="38"/>
      <c r="E8067" s="40"/>
      <c r="F8067" s="41"/>
      <c r="G8067" s="41"/>
      <c r="H8067" s="41"/>
      <c r="I8067" s="41"/>
      <c r="J8067" s="41"/>
      <c r="K8067" s="41"/>
      <c r="L8067" s="42"/>
      <c r="M8067" s="43"/>
    </row>
    <row r="8068" spans="1:13" ht="12.75" customHeight="1">
      <c r="A8068" s="42"/>
      <c r="B8068" s="50"/>
      <c r="C8068" s="39"/>
      <c r="D8068" s="38"/>
      <c r="E8068" s="40"/>
      <c r="F8068" s="41"/>
      <c r="G8068" s="41"/>
      <c r="H8068" s="41"/>
      <c r="I8068" s="41"/>
      <c r="J8068" s="41"/>
      <c r="K8068" s="41"/>
      <c r="L8068" s="42"/>
      <c r="M8068" s="43"/>
    </row>
    <row r="8069" spans="1:13" ht="12.75" customHeight="1">
      <c r="A8069" s="42"/>
      <c r="B8069" s="50"/>
      <c r="C8069" s="39"/>
      <c r="D8069" s="38"/>
      <c r="E8069" s="40"/>
      <c r="F8069" s="41"/>
      <c r="G8069" s="41"/>
      <c r="H8069" s="41"/>
      <c r="I8069" s="41"/>
      <c r="J8069" s="41"/>
      <c r="K8069" s="41"/>
      <c r="L8069" s="42"/>
      <c r="M8069" s="43"/>
    </row>
    <row r="8070" spans="1:13" ht="12.75" customHeight="1">
      <c r="A8070" s="42"/>
      <c r="B8070" s="50"/>
      <c r="C8070" s="39"/>
      <c r="D8070" s="38"/>
      <c r="E8070" s="40"/>
      <c r="F8070" s="41"/>
      <c r="G8070" s="41"/>
      <c r="H8070" s="41"/>
      <c r="I8070" s="41"/>
      <c r="J8070" s="41"/>
      <c r="K8070" s="41"/>
      <c r="L8070" s="42"/>
      <c r="M8070" s="43"/>
    </row>
    <row r="8071" spans="1:13" ht="12.75" customHeight="1">
      <c r="A8071" s="42"/>
      <c r="B8071" s="50"/>
      <c r="C8071" s="39"/>
      <c r="D8071" s="38"/>
      <c r="E8071" s="40"/>
      <c r="F8071" s="41"/>
      <c r="G8071" s="41"/>
      <c r="H8071" s="41"/>
      <c r="I8071" s="41"/>
      <c r="J8071" s="41"/>
      <c r="K8071" s="41"/>
      <c r="L8071" s="42"/>
      <c r="M8071" s="43"/>
    </row>
    <row r="8072" spans="1:13" ht="12.75" customHeight="1">
      <c r="A8072" s="42"/>
      <c r="B8072" s="50"/>
      <c r="C8072" s="39"/>
      <c r="D8072" s="38"/>
      <c r="E8072" s="40"/>
      <c r="F8072" s="41"/>
      <c r="G8072" s="41"/>
      <c r="H8072" s="41"/>
      <c r="I8072" s="41"/>
      <c r="J8072" s="41"/>
      <c r="K8072" s="41"/>
      <c r="L8072" s="42"/>
      <c r="M8072" s="43"/>
    </row>
    <row r="8073" spans="1:13" ht="12.75" customHeight="1">
      <c r="A8073" s="42"/>
      <c r="B8073" s="50"/>
      <c r="C8073" s="39"/>
      <c r="D8073" s="38"/>
      <c r="E8073" s="49"/>
      <c r="F8073" s="41"/>
      <c r="G8073" s="41"/>
      <c r="H8073" s="41"/>
      <c r="I8073" s="41"/>
      <c r="J8073" s="41"/>
      <c r="K8073" s="41"/>
      <c r="L8073" s="42"/>
      <c r="M8073" s="43"/>
    </row>
    <row r="8074" spans="1:13" ht="12.75" customHeight="1">
      <c r="A8074" s="42"/>
      <c r="B8074" s="50"/>
      <c r="C8074" s="39"/>
      <c r="D8074" s="38"/>
      <c r="E8074" s="40"/>
      <c r="F8074" s="41"/>
      <c r="G8074" s="41"/>
      <c r="H8074" s="41"/>
      <c r="I8074" s="41"/>
      <c r="J8074" s="41"/>
      <c r="K8074" s="41"/>
      <c r="L8074" s="42"/>
      <c r="M8074" s="43"/>
    </row>
    <row r="8075" spans="1:13" ht="12.75" customHeight="1">
      <c r="A8075" s="42"/>
      <c r="B8075" s="50"/>
      <c r="C8075" s="39"/>
      <c r="D8075" s="38"/>
      <c r="E8075" s="40"/>
      <c r="F8075" s="41"/>
      <c r="G8075" s="41"/>
      <c r="H8075" s="41"/>
      <c r="I8075" s="41"/>
      <c r="J8075" s="41"/>
      <c r="K8075" s="41"/>
      <c r="L8075" s="42"/>
      <c r="M8075" s="43"/>
    </row>
    <row r="8076" spans="1:13" ht="12.75" customHeight="1">
      <c r="A8076" s="42"/>
      <c r="B8076" s="50"/>
      <c r="C8076" s="39"/>
      <c r="D8076" s="38"/>
      <c r="E8076" s="40"/>
      <c r="F8076" s="41"/>
      <c r="G8076" s="41"/>
      <c r="H8076" s="41"/>
      <c r="I8076" s="41"/>
      <c r="J8076" s="41"/>
      <c r="K8076" s="41"/>
      <c r="L8076" s="42"/>
      <c r="M8076" s="43"/>
    </row>
    <row r="8077" spans="1:13" ht="12.75" customHeight="1">
      <c r="A8077" s="42"/>
      <c r="B8077" s="50"/>
      <c r="C8077" s="39"/>
      <c r="D8077" s="38"/>
      <c r="E8077" s="40"/>
      <c r="F8077" s="41"/>
      <c r="G8077" s="41"/>
      <c r="H8077" s="41"/>
      <c r="I8077" s="41"/>
      <c r="J8077" s="41"/>
      <c r="K8077" s="41"/>
      <c r="L8077" s="42"/>
      <c r="M8077" s="43"/>
    </row>
    <row r="8078" spans="1:13" ht="12.75" customHeight="1">
      <c r="A8078" s="42"/>
      <c r="B8078" s="50"/>
      <c r="C8078" s="39"/>
      <c r="D8078" s="38"/>
      <c r="E8078" s="40"/>
      <c r="F8078" s="41"/>
      <c r="G8078" s="41"/>
      <c r="H8078" s="41"/>
      <c r="I8078" s="41"/>
      <c r="J8078" s="41"/>
      <c r="K8078" s="41"/>
      <c r="L8078" s="42"/>
      <c r="M8078" s="43"/>
    </row>
    <row r="8079" spans="1:13" ht="12.75" customHeight="1">
      <c r="A8079" s="42"/>
      <c r="B8079" s="50"/>
      <c r="C8079" s="39"/>
      <c r="D8079" s="38"/>
      <c r="E8079" s="40"/>
      <c r="F8079" s="41"/>
      <c r="G8079" s="41"/>
      <c r="H8079" s="41"/>
      <c r="I8079" s="41"/>
      <c r="J8079" s="41"/>
      <c r="K8079" s="41"/>
      <c r="L8079" s="42"/>
      <c r="M8079" s="43"/>
    </row>
    <row r="8080" spans="1:13" ht="12.75" customHeight="1">
      <c r="A8080" s="42"/>
      <c r="B8080" s="50"/>
      <c r="C8080" s="39"/>
      <c r="D8080" s="38"/>
      <c r="E8080" s="40"/>
      <c r="F8080" s="41"/>
      <c r="G8080" s="41"/>
      <c r="H8080" s="41"/>
      <c r="I8080" s="41"/>
      <c r="J8080" s="41"/>
      <c r="K8080" s="41"/>
      <c r="L8080" s="42"/>
      <c r="M8080" s="43"/>
    </row>
    <row r="8081" spans="1:13" ht="12.75" customHeight="1">
      <c r="A8081" s="42"/>
      <c r="B8081" s="50"/>
      <c r="C8081" s="39"/>
      <c r="D8081" s="38"/>
      <c r="E8081" s="40"/>
      <c r="F8081" s="41"/>
      <c r="G8081" s="41"/>
      <c r="H8081" s="41"/>
      <c r="I8081" s="41"/>
      <c r="J8081" s="41"/>
      <c r="K8081" s="41"/>
      <c r="L8081" s="42"/>
      <c r="M8081" s="43"/>
    </row>
    <row r="8082" spans="1:13" ht="12.75" customHeight="1">
      <c r="A8082" s="42"/>
      <c r="B8082" s="50"/>
      <c r="C8082" s="39"/>
      <c r="D8082" s="38"/>
      <c r="E8082" s="40"/>
      <c r="F8082" s="41"/>
      <c r="G8082" s="41"/>
      <c r="H8082" s="41"/>
      <c r="I8082" s="41"/>
      <c r="J8082" s="41"/>
      <c r="K8082" s="41"/>
      <c r="L8082" s="42"/>
      <c r="M8082" s="43"/>
    </row>
    <row r="8083" spans="1:13" ht="12.75" customHeight="1">
      <c r="A8083" s="42"/>
      <c r="B8083" s="50"/>
      <c r="C8083" s="39"/>
      <c r="D8083" s="38"/>
      <c r="E8083" s="40"/>
      <c r="F8083" s="41"/>
      <c r="G8083" s="41"/>
      <c r="H8083" s="41"/>
      <c r="I8083" s="41"/>
      <c r="J8083" s="41"/>
      <c r="K8083" s="41"/>
      <c r="L8083" s="42"/>
      <c r="M8083" s="43"/>
    </row>
    <row r="8084" spans="1:13" ht="12.75" customHeight="1">
      <c r="A8084" s="42"/>
      <c r="B8084" s="50"/>
      <c r="C8084" s="39"/>
      <c r="D8084" s="38"/>
      <c r="E8084" s="40"/>
      <c r="F8084" s="41"/>
      <c r="G8084" s="41"/>
      <c r="H8084" s="41"/>
      <c r="I8084" s="41"/>
      <c r="J8084" s="41"/>
      <c r="K8084" s="41"/>
      <c r="L8084" s="42"/>
      <c r="M8084" s="43"/>
    </row>
    <row r="8085" spans="1:13" ht="12.75" customHeight="1">
      <c r="A8085" s="42"/>
      <c r="B8085" s="50"/>
      <c r="C8085" s="39"/>
      <c r="D8085" s="38"/>
      <c r="E8085" s="40"/>
      <c r="F8085" s="41"/>
      <c r="G8085" s="41"/>
      <c r="H8085" s="41"/>
      <c r="I8085" s="41"/>
      <c r="J8085" s="41"/>
      <c r="K8085" s="41"/>
      <c r="L8085" s="42"/>
      <c r="M8085" s="43"/>
    </row>
    <row r="8086" spans="1:13" ht="12.75" customHeight="1">
      <c r="A8086" s="42"/>
      <c r="B8086" s="50"/>
      <c r="C8086" s="39"/>
      <c r="D8086" s="38"/>
      <c r="E8086" s="40"/>
      <c r="F8086" s="41"/>
      <c r="G8086" s="41"/>
      <c r="H8086" s="41"/>
      <c r="I8086" s="41"/>
      <c r="J8086" s="41"/>
      <c r="K8086" s="41"/>
      <c r="L8086" s="42"/>
      <c r="M8086" s="43"/>
    </row>
    <row r="8087" spans="1:13" ht="12.75" customHeight="1">
      <c r="A8087" s="42"/>
      <c r="B8087" s="50"/>
      <c r="C8087" s="39"/>
      <c r="D8087" s="38"/>
      <c r="E8087" s="40"/>
      <c r="F8087" s="41"/>
      <c r="G8087" s="41"/>
      <c r="H8087" s="41"/>
      <c r="I8087" s="41"/>
      <c r="J8087" s="41"/>
      <c r="K8087" s="41"/>
      <c r="L8087" s="42"/>
      <c r="M8087" s="43"/>
    </row>
    <row r="8088" spans="1:13" ht="12.75" customHeight="1">
      <c r="A8088" s="42"/>
      <c r="B8088" s="50"/>
      <c r="C8088" s="39"/>
      <c r="D8088" s="38"/>
      <c r="E8088" s="40"/>
      <c r="F8088" s="41"/>
      <c r="G8088" s="41"/>
      <c r="H8088" s="41"/>
      <c r="I8088" s="41"/>
      <c r="J8088" s="41"/>
      <c r="K8088" s="41"/>
      <c r="L8088" s="42"/>
      <c r="M8088" s="43"/>
    </row>
    <row r="8089" spans="1:13" ht="12.75" customHeight="1">
      <c r="A8089" s="42"/>
      <c r="B8089" s="50"/>
      <c r="C8089" s="39"/>
      <c r="D8089" s="38"/>
      <c r="E8089" s="40"/>
      <c r="F8089" s="41"/>
      <c r="G8089" s="41"/>
      <c r="H8089" s="41"/>
      <c r="I8089" s="41"/>
      <c r="J8089" s="41"/>
      <c r="K8089" s="41"/>
      <c r="L8089" s="42"/>
      <c r="M8089" s="43"/>
    </row>
    <row r="8090" spans="1:13" ht="12.75" customHeight="1">
      <c r="A8090" s="42"/>
      <c r="B8090" s="50"/>
      <c r="C8090" s="39"/>
      <c r="D8090" s="38"/>
      <c r="E8090" s="40"/>
      <c r="F8090" s="41"/>
      <c r="G8090" s="41"/>
      <c r="H8090" s="41"/>
      <c r="I8090" s="41"/>
      <c r="J8090" s="41"/>
      <c r="K8090" s="41"/>
      <c r="L8090" s="42"/>
      <c r="M8090" s="43"/>
    </row>
    <row r="8091" spans="1:13" ht="12.75" customHeight="1">
      <c r="A8091" s="42"/>
      <c r="B8091" s="50"/>
      <c r="C8091" s="39"/>
      <c r="D8091" s="38"/>
      <c r="E8091" s="40"/>
      <c r="F8091" s="41"/>
      <c r="G8091" s="41"/>
      <c r="H8091" s="41"/>
      <c r="I8091" s="41"/>
      <c r="J8091" s="41"/>
      <c r="K8091" s="41"/>
      <c r="L8091" s="42"/>
      <c r="M8091" s="43"/>
    </row>
    <row r="8092" spans="1:13" ht="12.75" customHeight="1">
      <c r="A8092" s="42"/>
      <c r="B8092" s="50"/>
      <c r="C8092" s="39"/>
      <c r="D8092" s="38"/>
      <c r="E8092" s="40"/>
      <c r="F8092" s="41"/>
      <c r="G8092" s="41"/>
      <c r="H8092" s="41"/>
      <c r="I8092" s="41"/>
      <c r="J8092" s="41"/>
      <c r="K8092" s="41"/>
      <c r="L8092" s="42"/>
      <c r="M8092" s="43"/>
    </row>
    <row r="8093" spans="1:13" ht="12.75" customHeight="1">
      <c r="A8093" s="42"/>
      <c r="B8093" s="50"/>
      <c r="C8093" s="39"/>
      <c r="D8093" s="38"/>
      <c r="E8093" s="40"/>
      <c r="F8093" s="41"/>
      <c r="G8093" s="41"/>
      <c r="H8093" s="41"/>
      <c r="I8093" s="41"/>
      <c r="J8093" s="41"/>
      <c r="K8093" s="41"/>
      <c r="L8093" s="42"/>
      <c r="M8093" s="43"/>
    </row>
    <row r="8094" spans="1:13" ht="12.75" customHeight="1">
      <c r="A8094" s="42"/>
      <c r="B8094" s="50"/>
      <c r="C8094" s="39"/>
      <c r="D8094" s="38"/>
      <c r="E8094" s="49"/>
      <c r="F8094" s="41"/>
      <c r="G8094" s="41"/>
      <c r="H8094" s="41"/>
      <c r="I8094" s="41"/>
      <c r="J8094" s="41"/>
      <c r="K8094" s="41"/>
      <c r="L8094" s="42"/>
      <c r="M8094" s="43"/>
    </row>
    <row r="8095" spans="1:13" ht="12.75" customHeight="1">
      <c r="A8095" s="42"/>
      <c r="B8095" s="50"/>
      <c r="C8095" s="39"/>
      <c r="D8095" s="38"/>
      <c r="E8095" s="40"/>
      <c r="F8095" s="41"/>
      <c r="G8095" s="41"/>
      <c r="H8095" s="41"/>
      <c r="I8095" s="41"/>
      <c r="J8095" s="41"/>
      <c r="K8095" s="41"/>
      <c r="L8095" s="42"/>
      <c r="M8095" s="43"/>
    </row>
    <row r="8096" spans="1:13" ht="12.75" customHeight="1">
      <c r="A8096" s="42"/>
      <c r="B8096" s="50"/>
      <c r="C8096" s="39"/>
      <c r="D8096" s="38"/>
      <c r="E8096" s="40"/>
      <c r="F8096" s="41"/>
      <c r="G8096" s="41"/>
      <c r="H8096" s="41"/>
      <c r="I8096" s="41"/>
      <c r="J8096" s="41"/>
      <c r="K8096" s="41"/>
      <c r="L8096" s="42"/>
      <c r="M8096" s="43"/>
    </row>
    <row r="8097" spans="1:13" ht="12.75" customHeight="1">
      <c r="A8097" s="42"/>
      <c r="B8097" s="50"/>
      <c r="C8097" s="39"/>
      <c r="D8097" s="38"/>
      <c r="E8097" s="40"/>
      <c r="F8097" s="41"/>
      <c r="G8097" s="41"/>
      <c r="H8097" s="41"/>
      <c r="I8097" s="41"/>
      <c r="J8097" s="41"/>
      <c r="K8097" s="41"/>
      <c r="L8097" s="42"/>
      <c r="M8097" s="43"/>
    </row>
    <row r="8098" spans="1:13" ht="12.75" customHeight="1">
      <c r="A8098" s="42"/>
      <c r="B8098" s="50"/>
      <c r="C8098" s="39"/>
      <c r="D8098" s="38"/>
      <c r="E8098" s="40"/>
      <c r="F8098" s="41"/>
      <c r="G8098" s="41"/>
      <c r="H8098" s="41"/>
      <c r="I8098" s="41"/>
      <c r="J8098" s="41"/>
      <c r="K8098" s="41"/>
      <c r="L8098" s="42"/>
      <c r="M8098" s="43"/>
    </row>
    <row r="8099" spans="1:13" ht="12.75" customHeight="1">
      <c r="A8099" s="42"/>
      <c r="B8099" s="50"/>
      <c r="C8099" s="39"/>
      <c r="D8099" s="38"/>
      <c r="E8099" s="40"/>
      <c r="F8099" s="41"/>
      <c r="G8099" s="41"/>
      <c r="H8099" s="41"/>
      <c r="I8099" s="41"/>
      <c r="J8099" s="41"/>
      <c r="K8099" s="41"/>
      <c r="L8099" s="42"/>
      <c r="M8099" s="43"/>
    </row>
    <row r="8100" spans="1:13" ht="12.75" customHeight="1">
      <c r="A8100" s="42"/>
      <c r="B8100" s="50"/>
      <c r="C8100" s="39"/>
      <c r="D8100" s="38"/>
      <c r="E8100" s="40"/>
      <c r="F8100" s="41"/>
      <c r="G8100" s="41"/>
      <c r="H8100" s="41"/>
      <c r="I8100" s="41"/>
      <c r="J8100" s="41"/>
      <c r="K8100" s="41"/>
      <c r="L8100" s="42"/>
      <c r="M8100" s="43"/>
    </row>
    <row r="8101" spans="1:13" ht="12.75" customHeight="1">
      <c r="A8101" s="42"/>
      <c r="B8101" s="50"/>
      <c r="C8101" s="39"/>
      <c r="D8101" s="38"/>
      <c r="E8101" s="40"/>
      <c r="F8101" s="41"/>
      <c r="G8101" s="41"/>
      <c r="H8101" s="41"/>
      <c r="I8101" s="41"/>
      <c r="J8101" s="41"/>
      <c r="K8101" s="41"/>
      <c r="L8101" s="42"/>
      <c r="M8101" s="43"/>
    </row>
    <row r="8102" spans="1:13" ht="12.75" customHeight="1">
      <c r="A8102" s="42"/>
      <c r="B8102" s="50"/>
      <c r="C8102" s="39"/>
      <c r="D8102" s="38"/>
      <c r="E8102" s="40"/>
      <c r="F8102" s="41"/>
      <c r="G8102" s="41"/>
      <c r="H8102" s="41"/>
      <c r="I8102" s="41"/>
      <c r="J8102" s="41"/>
      <c r="K8102" s="41"/>
      <c r="L8102" s="42"/>
      <c r="M8102" s="43"/>
    </row>
    <row r="8103" spans="1:13" ht="12.75" customHeight="1">
      <c r="A8103" s="42"/>
      <c r="B8103" s="50"/>
      <c r="C8103" s="39"/>
      <c r="D8103" s="38"/>
      <c r="E8103" s="40"/>
      <c r="F8103" s="41"/>
      <c r="G8103" s="41"/>
      <c r="H8103" s="41"/>
      <c r="I8103" s="41"/>
      <c r="J8103" s="41"/>
      <c r="K8103" s="41"/>
      <c r="L8103" s="42"/>
      <c r="M8103" s="43"/>
    </row>
    <row r="8104" spans="1:13" ht="12.75" customHeight="1">
      <c r="A8104" s="42"/>
      <c r="B8104" s="50"/>
      <c r="C8104" s="39"/>
      <c r="D8104" s="38"/>
      <c r="E8104" s="40"/>
      <c r="F8104" s="41"/>
      <c r="G8104" s="41"/>
      <c r="H8104" s="41"/>
      <c r="I8104" s="41"/>
      <c r="J8104" s="41"/>
      <c r="K8104" s="41"/>
      <c r="L8104" s="42"/>
      <c r="M8104" s="43"/>
    </row>
    <row r="8105" spans="1:13" ht="12.75" customHeight="1">
      <c r="A8105" s="42"/>
      <c r="B8105" s="50"/>
      <c r="C8105" s="39"/>
      <c r="D8105" s="38"/>
      <c r="E8105" s="40"/>
      <c r="F8105" s="41"/>
      <c r="G8105" s="41"/>
      <c r="H8105" s="41"/>
      <c r="I8105" s="41"/>
      <c r="J8105" s="41"/>
      <c r="K8105" s="41"/>
      <c r="L8105" s="42"/>
      <c r="M8105" s="43"/>
    </row>
    <row r="8106" spans="1:13" ht="12.75" customHeight="1">
      <c r="A8106" s="42"/>
      <c r="B8106" s="50"/>
      <c r="C8106" s="39"/>
      <c r="D8106" s="38"/>
      <c r="E8106" s="40"/>
      <c r="F8106" s="41"/>
      <c r="G8106" s="41"/>
      <c r="H8106" s="41"/>
      <c r="I8106" s="41"/>
      <c r="J8106" s="41"/>
      <c r="K8106" s="41"/>
      <c r="L8106" s="42"/>
      <c r="M8106" s="43"/>
    </row>
    <row r="8107" spans="1:13" ht="12.75" customHeight="1">
      <c r="A8107" s="42"/>
      <c r="B8107" s="50"/>
      <c r="C8107" s="39"/>
      <c r="D8107" s="38"/>
      <c r="E8107" s="40"/>
      <c r="F8107" s="41"/>
      <c r="G8107" s="41"/>
      <c r="H8107" s="41"/>
      <c r="I8107" s="41"/>
      <c r="J8107" s="41"/>
      <c r="K8107" s="41"/>
      <c r="L8107" s="42"/>
      <c r="M8107" s="43"/>
    </row>
    <row r="8108" spans="1:13" ht="12.75" customHeight="1">
      <c r="A8108" s="42"/>
      <c r="B8108" s="50"/>
      <c r="C8108" s="39"/>
      <c r="D8108" s="38"/>
      <c r="E8108" s="40"/>
      <c r="F8108" s="41"/>
      <c r="G8108" s="41"/>
      <c r="H8108" s="41"/>
      <c r="I8108" s="41"/>
      <c r="J8108" s="41"/>
      <c r="K8108" s="41"/>
      <c r="L8108" s="42"/>
      <c r="M8108" s="43"/>
    </row>
    <row r="8109" spans="1:13" ht="12.75" customHeight="1">
      <c r="A8109" s="42"/>
      <c r="B8109" s="50"/>
      <c r="C8109" s="39"/>
      <c r="D8109" s="38"/>
      <c r="E8109" s="40"/>
      <c r="F8109" s="41"/>
      <c r="G8109" s="41"/>
      <c r="H8109" s="41"/>
      <c r="I8109" s="41"/>
      <c r="J8109" s="41"/>
      <c r="K8109" s="41"/>
      <c r="L8109" s="42"/>
      <c r="M8109" s="43"/>
    </row>
    <row r="8110" spans="1:13" ht="12.75" customHeight="1">
      <c r="A8110" s="42"/>
      <c r="B8110" s="50"/>
      <c r="C8110" s="39"/>
      <c r="D8110" s="38"/>
      <c r="E8110" s="40"/>
      <c r="F8110" s="41"/>
      <c r="G8110" s="41"/>
      <c r="H8110" s="41"/>
      <c r="I8110" s="41"/>
      <c r="J8110" s="41"/>
      <c r="K8110" s="41"/>
      <c r="L8110" s="42"/>
      <c r="M8110" s="43"/>
    </row>
    <row r="8111" spans="1:13" ht="12.75" customHeight="1">
      <c r="A8111" s="42"/>
      <c r="B8111" s="50"/>
      <c r="C8111" s="39"/>
      <c r="D8111" s="38"/>
      <c r="E8111" s="40"/>
      <c r="F8111" s="41"/>
      <c r="G8111" s="41"/>
      <c r="H8111" s="41"/>
      <c r="I8111" s="41"/>
      <c r="J8111" s="41"/>
      <c r="K8111" s="41"/>
      <c r="L8111" s="42"/>
      <c r="M8111" s="43"/>
    </row>
    <row r="8112" spans="1:13" ht="12.75" customHeight="1">
      <c r="A8112" s="42"/>
      <c r="B8112" s="50"/>
      <c r="C8112" s="39"/>
      <c r="D8112" s="38"/>
      <c r="E8112" s="40"/>
      <c r="F8112" s="41"/>
      <c r="G8112" s="41"/>
      <c r="H8112" s="41"/>
      <c r="I8112" s="41"/>
      <c r="J8112" s="41"/>
      <c r="K8112" s="41"/>
      <c r="L8112" s="42"/>
      <c r="M8112" s="43"/>
    </row>
    <row r="8113" spans="1:13" ht="12.75" customHeight="1">
      <c r="A8113" s="42"/>
      <c r="B8113" s="50"/>
      <c r="C8113" s="39"/>
      <c r="D8113" s="38"/>
      <c r="E8113" s="40"/>
      <c r="F8113" s="41"/>
      <c r="G8113" s="41"/>
      <c r="H8113" s="41"/>
      <c r="I8113" s="41"/>
      <c r="J8113" s="41"/>
      <c r="K8113" s="41"/>
      <c r="L8113" s="42"/>
      <c r="M8113" s="43"/>
    </row>
    <row r="8114" spans="1:13" ht="12.75" customHeight="1">
      <c r="A8114" s="42"/>
      <c r="B8114" s="50"/>
      <c r="C8114" s="39"/>
      <c r="D8114" s="38"/>
      <c r="E8114" s="40"/>
      <c r="F8114" s="41"/>
      <c r="G8114" s="41"/>
      <c r="H8114" s="41"/>
      <c r="I8114" s="41"/>
      <c r="J8114" s="41"/>
      <c r="K8114" s="41"/>
      <c r="L8114" s="42"/>
      <c r="M8114" s="43"/>
    </row>
    <row r="8115" spans="1:13" ht="12.75" customHeight="1">
      <c r="A8115" s="42"/>
      <c r="B8115" s="50"/>
      <c r="C8115" s="39"/>
      <c r="D8115" s="38"/>
      <c r="E8115" s="49"/>
      <c r="F8115" s="41"/>
      <c r="G8115" s="41"/>
      <c r="H8115" s="41"/>
      <c r="I8115" s="41"/>
      <c r="J8115" s="41"/>
      <c r="K8115" s="41"/>
      <c r="L8115" s="42"/>
      <c r="M8115" s="43"/>
    </row>
    <row r="8116" spans="1:13" ht="12.75" customHeight="1">
      <c r="A8116" s="42"/>
      <c r="B8116" s="50"/>
      <c r="C8116" s="39"/>
      <c r="D8116" s="38"/>
      <c r="E8116" s="40"/>
      <c r="F8116" s="41"/>
      <c r="G8116" s="41"/>
      <c r="H8116" s="41"/>
      <c r="I8116" s="41"/>
      <c r="J8116" s="41"/>
      <c r="K8116" s="41"/>
      <c r="L8116" s="42"/>
      <c r="M8116" s="43"/>
    </row>
    <row r="8117" spans="1:13" ht="12.75" customHeight="1">
      <c r="A8117" s="42"/>
      <c r="B8117" s="50"/>
      <c r="C8117" s="39"/>
      <c r="D8117" s="38"/>
      <c r="E8117" s="40"/>
      <c r="F8117" s="41"/>
      <c r="G8117" s="41"/>
      <c r="H8117" s="41"/>
      <c r="I8117" s="41"/>
      <c r="J8117" s="41"/>
      <c r="K8117" s="41"/>
      <c r="L8117" s="42"/>
      <c r="M8117" s="43"/>
    </row>
    <row r="8118" spans="1:13" ht="12.75" customHeight="1">
      <c r="A8118" s="42"/>
      <c r="B8118" s="50"/>
      <c r="C8118" s="39"/>
      <c r="D8118" s="38"/>
      <c r="E8118" s="40"/>
      <c r="F8118" s="41"/>
      <c r="G8118" s="41"/>
      <c r="H8118" s="41"/>
      <c r="I8118" s="41"/>
      <c r="J8118" s="41"/>
      <c r="K8118" s="41"/>
      <c r="L8118" s="42"/>
      <c r="M8118" s="43"/>
    </row>
    <row r="8119" spans="1:13" ht="12.75" customHeight="1">
      <c r="A8119" s="42"/>
      <c r="B8119" s="50"/>
      <c r="C8119" s="39"/>
      <c r="D8119" s="38"/>
      <c r="E8119" s="40"/>
      <c r="F8119" s="41"/>
      <c r="G8119" s="41"/>
      <c r="H8119" s="41"/>
      <c r="I8119" s="41"/>
      <c r="J8119" s="41"/>
      <c r="K8119" s="41"/>
      <c r="L8119" s="42"/>
      <c r="M8119" s="43"/>
    </row>
    <row r="8120" spans="1:13" ht="12.75" customHeight="1">
      <c r="A8120" s="42"/>
      <c r="B8120" s="50"/>
      <c r="C8120" s="39"/>
      <c r="D8120" s="38"/>
      <c r="E8120" s="40"/>
      <c r="F8120" s="41"/>
      <c r="G8120" s="41"/>
      <c r="H8120" s="41"/>
      <c r="I8120" s="41"/>
      <c r="J8120" s="41"/>
      <c r="K8120" s="41"/>
      <c r="L8120" s="42"/>
      <c r="M8120" s="43"/>
    </row>
    <row r="8121" spans="1:13" ht="12.75" customHeight="1">
      <c r="A8121" s="42"/>
      <c r="B8121" s="50"/>
      <c r="C8121" s="39"/>
      <c r="D8121" s="38"/>
      <c r="E8121" s="40"/>
      <c r="F8121" s="41"/>
      <c r="G8121" s="41"/>
      <c r="H8121" s="41"/>
      <c r="I8121" s="41"/>
      <c r="J8121" s="41"/>
      <c r="K8121" s="41"/>
      <c r="L8121" s="42"/>
      <c r="M8121" s="43"/>
    </row>
    <row r="8122" spans="1:13" ht="12.75" customHeight="1">
      <c r="A8122" s="42"/>
      <c r="B8122" s="50"/>
      <c r="C8122" s="39"/>
      <c r="D8122" s="38"/>
      <c r="E8122" s="40"/>
      <c r="F8122" s="41"/>
      <c r="G8122" s="41"/>
      <c r="H8122" s="41"/>
      <c r="I8122" s="41"/>
      <c r="J8122" s="41"/>
      <c r="K8122" s="41"/>
      <c r="L8122" s="42"/>
      <c r="M8122" s="43"/>
    </row>
    <row r="8123" spans="1:13" ht="12.75" customHeight="1">
      <c r="A8123" s="42"/>
      <c r="B8123" s="50"/>
      <c r="C8123" s="39"/>
      <c r="D8123" s="38"/>
      <c r="E8123" s="40"/>
      <c r="F8123" s="41"/>
      <c r="G8123" s="41"/>
      <c r="H8123" s="41"/>
      <c r="I8123" s="41"/>
      <c r="J8123" s="41"/>
      <c r="K8123" s="41"/>
      <c r="L8123" s="42"/>
      <c r="M8123" s="43"/>
    </row>
    <row r="8124" spans="1:13" ht="12.75" customHeight="1">
      <c r="A8124" s="42"/>
      <c r="B8124" s="50"/>
      <c r="C8124" s="39"/>
      <c r="D8124" s="38"/>
      <c r="E8124" s="40"/>
      <c r="F8124" s="41"/>
      <c r="G8124" s="41"/>
      <c r="H8124" s="41"/>
      <c r="I8124" s="41"/>
      <c r="J8124" s="41"/>
      <c r="K8124" s="41"/>
      <c r="L8124" s="42"/>
      <c r="M8124" s="43"/>
    </row>
    <row r="8125" spans="1:13" ht="12.75" customHeight="1">
      <c r="A8125" s="42"/>
      <c r="B8125" s="50"/>
      <c r="C8125" s="39"/>
      <c r="D8125" s="38"/>
      <c r="E8125" s="40"/>
      <c r="F8125" s="41"/>
      <c r="G8125" s="41"/>
      <c r="H8125" s="41"/>
      <c r="I8125" s="41"/>
      <c r="J8125" s="41"/>
      <c r="K8125" s="41"/>
      <c r="L8125" s="42"/>
      <c r="M8125" s="43"/>
    </row>
    <row r="8126" spans="1:13" ht="12.75" customHeight="1">
      <c r="A8126" s="42"/>
      <c r="B8126" s="50"/>
      <c r="C8126" s="39"/>
      <c r="D8126" s="38"/>
      <c r="E8126" s="40"/>
      <c r="F8126" s="41"/>
      <c r="G8126" s="41"/>
      <c r="H8126" s="41"/>
      <c r="I8126" s="41"/>
      <c r="J8126" s="41"/>
      <c r="K8126" s="41"/>
      <c r="L8126" s="42"/>
      <c r="M8126" s="43"/>
    </row>
    <row r="8127" spans="1:13" ht="12.75" customHeight="1">
      <c r="A8127" s="42"/>
      <c r="B8127" s="50"/>
      <c r="C8127" s="39"/>
      <c r="D8127" s="38"/>
      <c r="E8127" s="40"/>
      <c r="F8127" s="41"/>
      <c r="G8127" s="41"/>
      <c r="H8127" s="41"/>
      <c r="I8127" s="41"/>
      <c r="J8127" s="41"/>
      <c r="K8127" s="41"/>
      <c r="L8127" s="42"/>
      <c r="M8127" s="43"/>
    </row>
    <row r="8128" spans="1:13" ht="12.75" customHeight="1">
      <c r="A8128" s="42"/>
      <c r="B8128" s="50"/>
      <c r="C8128" s="39"/>
      <c r="D8128" s="38"/>
      <c r="E8128" s="40"/>
      <c r="F8128" s="41"/>
      <c r="G8128" s="41"/>
      <c r="H8128" s="41"/>
      <c r="I8128" s="41"/>
      <c r="J8128" s="41"/>
      <c r="K8128" s="41"/>
      <c r="L8128" s="42"/>
      <c r="M8128" s="43"/>
    </row>
    <row r="8129" spans="1:13" ht="12.75" customHeight="1">
      <c r="A8129" s="42"/>
      <c r="B8129" s="50"/>
      <c r="C8129" s="39"/>
      <c r="D8129" s="38"/>
      <c r="E8129" s="40"/>
      <c r="F8129" s="41"/>
      <c r="G8129" s="41"/>
      <c r="H8129" s="41"/>
      <c r="I8129" s="41"/>
      <c r="J8129" s="41"/>
      <c r="K8129" s="41"/>
      <c r="L8129" s="42"/>
      <c r="M8129" s="43"/>
    </row>
    <row r="8130" spans="1:13" ht="12.75" customHeight="1">
      <c r="A8130" s="42"/>
      <c r="B8130" s="50"/>
      <c r="C8130" s="39"/>
      <c r="D8130" s="38"/>
      <c r="E8130" s="40"/>
      <c r="F8130" s="41"/>
      <c r="G8130" s="41"/>
      <c r="H8130" s="41"/>
      <c r="I8130" s="41"/>
      <c r="J8130" s="41"/>
      <c r="K8130" s="41"/>
      <c r="L8130" s="42"/>
      <c r="M8130" s="43"/>
    </row>
    <row r="8131" spans="1:13" ht="12.75" customHeight="1">
      <c r="A8131" s="42"/>
      <c r="B8131" s="50"/>
      <c r="C8131" s="39"/>
      <c r="D8131" s="38"/>
      <c r="E8131" s="40"/>
      <c r="F8131" s="41"/>
      <c r="G8131" s="41"/>
      <c r="H8131" s="41"/>
      <c r="I8131" s="41"/>
      <c r="J8131" s="41"/>
      <c r="K8131" s="41"/>
      <c r="L8131" s="42"/>
      <c r="M8131" s="43"/>
    </row>
    <row r="8132" spans="1:13" ht="12.75" customHeight="1">
      <c r="A8132" s="42"/>
      <c r="B8132" s="50"/>
      <c r="C8132" s="39"/>
      <c r="D8132" s="38"/>
      <c r="E8132" s="40"/>
      <c r="F8132" s="41"/>
      <c r="G8132" s="41"/>
      <c r="H8132" s="41"/>
      <c r="I8132" s="41"/>
      <c r="J8132" s="41"/>
      <c r="K8132" s="41"/>
      <c r="L8132" s="42"/>
      <c r="M8132" s="43"/>
    </row>
    <row r="8133" spans="1:13" ht="12.75" customHeight="1">
      <c r="A8133" s="42"/>
      <c r="B8133" s="50"/>
      <c r="C8133" s="39"/>
      <c r="D8133" s="38"/>
      <c r="E8133" s="40"/>
      <c r="F8133" s="41"/>
      <c r="G8133" s="41"/>
      <c r="H8133" s="41"/>
      <c r="I8133" s="41"/>
      <c r="J8133" s="41"/>
      <c r="K8133" s="41"/>
      <c r="L8133" s="42"/>
      <c r="M8133" s="43"/>
    </row>
    <row r="8134" spans="1:13" ht="12.75" customHeight="1">
      <c r="A8134" s="42"/>
      <c r="B8134" s="50"/>
      <c r="C8134" s="39"/>
      <c r="D8134" s="38"/>
      <c r="E8134" s="40"/>
      <c r="F8134" s="41"/>
      <c r="G8134" s="41"/>
      <c r="H8134" s="41"/>
      <c r="I8134" s="41"/>
      <c r="J8134" s="41"/>
      <c r="K8134" s="41"/>
      <c r="L8134" s="42"/>
      <c r="M8134" s="43"/>
    </row>
    <row r="8135" spans="1:13" ht="12.75" customHeight="1">
      <c r="A8135" s="42"/>
      <c r="B8135" s="50"/>
      <c r="C8135" s="39"/>
      <c r="D8135" s="38"/>
      <c r="E8135" s="40"/>
      <c r="F8135" s="41"/>
      <c r="G8135" s="41"/>
      <c r="H8135" s="41"/>
      <c r="I8135" s="41"/>
      <c r="J8135" s="41"/>
      <c r="K8135" s="41"/>
      <c r="L8135" s="42"/>
      <c r="M8135" s="43"/>
    </row>
    <row r="8136" spans="1:13" ht="12.75" customHeight="1">
      <c r="A8136" s="42"/>
      <c r="B8136" s="50"/>
      <c r="C8136" s="39"/>
      <c r="D8136" s="38"/>
      <c r="E8136" s="49"/>
      <c r="F8136" s="41"/>
      <c r="G8136" s="41"/>
      <c r="H8136" s="41"/>
      <c r="I8136" s="41"/>
      <c r="J8136" s="41"/>
      <c r="K8136" s="41"/>
      <c r="L8136" s="42"/>
      <c r="M8136" s="43"/>
    </row>
    <row r="8137" spans="1:13" ht="12.75" customHeight="1">
      <c r="A8137" s="42"/>
      <c r="B8137" s="50"/>
      <c r="C8137" s="39"/>
      <c r="D8137" s="38"/>
      <c r="E8137" s="40"/>
      <c r="F8137" s="41"/>
      <c r="G8137" s="41"/>
      <c r="H8137" s="41"/>
      <c r="I8137" s="41"/>
      <c r="J8137" s="41"/>
      <c r="K8137" s="41"/>
      <c r="L8137" s="42"/>
      <c r="M8137" s="43"/>
    </row>
    <row r="8138" spans="1:13" ht="12.75" customHeight="1">
      <c r="A8138" s="42"/>
      <c r="B8138" s="50"/>
      <c r="C8138" s="39"/>
      <c r="D8138" s="38"/>
      <c r="E8138" s="40"/>
      <c r="F8138" s="41"/>
      <c r="G8138" s="41"/>
      <c r="H8138" s="41"/>
      <c r="I8138" s="41"/>
      <c r="J8138" s="41"/>
      <c r="K8138" s="41"/>
      <c r="L8138" s="42"/>
      <c r="M8138" s="43"/>
    </row>
    <row r="8139" spans="1:13" ht="12.75" customHeight="1">
      <c r="A8139" s="42"/>
      <c r="B8139" s="50"/>
      <c r="C8139" s="39"/>
      <c r="D8139" s="38"/>
      <c r="E8139" s="40"/>
      <c r="F8139" s="41"/>
      <c r="G8139" s="41"/>
      <c r="H8139" s="41"/>
      <c r="I8139" s="41"/>
      <c r="J8139" s="41"/>
      <c r="K8139" s="41"/>
      <c r="L8139" s="42"/>
      <c r="M8139" s="43"/>
    </row>
    <row r="8140" spans="1:13" ht="12.75" customHeight="1">
      <c r="A8140" s="42"/>
      <c r="B8140" s="50"/>
      <c r="C8140" s="39"/>
      <c r="D8140" s="38"/>
      <c r="E8140" s="40"/>
      <c r="F8140" s="41"/>
      <c r="G8140" s="41"/>
      <c r="H8140" s="41"/>
      <c r="I8140" s="41"/>
      <c r="J8140" s="41"/>
      <c r="K8140" s="41"/>
      <c r="L8140" s="42"/>
      <c r="M8140" s="43"/>
    </row>
    <row r="8141" spans="1:13" ht="12.75" customHeight="1">
      <c r="A8141" s="42"/>
      <c r="B8141" s="50"/>
      <c r="C8141" s="39"/>
      <c r="D8141" s="38"/>
      <c r="E8141" s="40"/>
      <c r="F8141" s="41"/>
      <c r="G8141" s="41"/>
      <c r="H8141" s="41"/>
      <c r="I8141" s="41"/>
      <c r="J8141" s="41"/>
      <c r="K8141" s="41"/>
      <c r="L8141" s="42"/>
      <c r="M8141" s="43"/>
    </row>
    <row r="8142" spans="1:13" ht="12.75" customHeight="1">
      <c r="A8142" s="42"/>
      <c r="B8142" s="50"/>
      <c r="C8142" s="39"/>
      <c r="D8142" s="38"/>
      <c r="E8142" s="40"/>
      <c r="F8142" s="41"/>
      <c r="G8142" s="41"/>
      <c r="H8142" s="41"/>
      <c r="I8142" s="41"/>
      <c r="J8142" s="41"/>
      <c r="K8142" s="41"/>
      <c r="L8142" s="42"/>
      <c r="M8142" s="43"/>
    </row>
    <row r="8143" spans="1:13" ht="12.75" customHeight="1">
      <c r="A8143" s="42"/>
      <c r="B8143" s="50"/>
      <c r="C8143" s="39"/>
      <c r="D8143" s="38"/>
      <c r="E8143" s="40"/>
      <c r="F8143" s="41"/>
      <c r="G8143" s="41"/>
      <c r="H8143" s="41"/>
      <c r="I8143" s="41"/>
      <c r="J8143" s="41"/>
      <c r="K8143" s="41"/>
      <c r="L8143" s="42"/>
      <c r="M8143" s="43"/>
    </row>
    <row r="8144" spans="1:13" ht="12.75" customHeight="1">
      <c r="A8144" s="42"/>
      <c r="B8144" s="50"/>
      <c r="C8144" s="39"/>
      <c r="D8144" s="38"/>
      <c r="E8144" s="40"/>
      <c r="F8144" s="41"/>
      <c r="G8144" s="41"/>
      <c r="H8144" s="41"/>
      <c r="I8144" s="41"/>
      <c r="J8144" s="41"/>
      <c r="K8144" s="41"/>
      <c r="L8144" s="42"/>
      <c r="M8144" s="43"/>
    </row>
    <row r="8145" spans="1:13" ht="12.75" customHeight="1">
      <c r="A8145" s="42"/>
      <c r="B8145" s="50"/>
      <c r="C8145" s="39"/>
      <c r="D8145" s="38"/>
      <c r="E8145" s="40"/>
      <c r="F8145" s="41"/>
      <c r="G8145" s="41"/>
      <c r="H8145" s="41"/>
      <c r="I8145" s="41"/>
      <c r="J8145" s="41"/>
      <c r="K8145" s="41"/>
      <c r="L8145" s="42"/>
      <c r="M8145" s="43"/>
    </row>
    <row r="8146" spans="1:13" ht="12.75" customHeight="1">
      <c r="A8146" s="42"/>
      <c r="B8146" s="50"/>
      <c r="C8146" s="39"/>
      <c r="D8146" s="38"/>
      <c r="E8146" s="40"/>
      <c r="F8146" s="41"/>
      <c r="G8146" s="41"/>
      <c r="H8146" s="41"/>
      <c r="I8146" s="41"/>
      <c r="J8146" s="41"/>
      <c r="K8146" s="41"/>
      <c r="L8146" s="42"/>
      <c r="M8146" s="43"/>
    </row>
    <row r="8147" spans="1:13" ht="12.75" customHeight="1">
      <c r="A8147" s="42"/>
      <c r="B8147" s="50"/>
      <c r="C8147" s="39"/>
      <c r="D8147" s="38"/>
      <c r="E8147" s="40"/>
      <c r="F8147" s="41"/>
      <c r="G8147" s="41"/>
      <c r="H8147" s="41"/>
      <c r="I8147" s="41"/>
      <c r="J8147" s="41"/>
      <c r="K8147" s="41"/>
      <c r="L8147" s="42"/>
      <c r="M8147" s="43"/>
    </row>
    <row r="8148" spans="1:13" ht="12.75" customHeight="1">
      <c r="A8148" s="42"/>
      <c r="B8148" s="50"/>
      <c r="C8148" s="39"/>
      <c r="D8148" s="38"/>
      <c r="E8148" s="40"/>
      <c r="F8148" s="41"/>
      <c r="G8148" s="41"/>
      <c r="H8148" s="41"/>
      <c r="I8148" s="41"/>
      <c r="J8148" s="41"/>
      <c r="K8148" s="41"/>
      <c r="L8148" s="42"/>
      <c r="M8148" s="43"/>
    </row>
    <row r="8149" spans="1:13" ht="12.75" customHeight="1">
      <c r="A8149" s="42"/>
      <c r="B8149" s="50"/>
      <c r="C8149" s="39"/>
      <c r="D8149" s="38"/>
      <c r="E8149" s="40"/>
      <c r="F8149" s="41"/>
      <c r="G8149" s="41"/>
      <c r="H8149" s="41"/>
      <c r="I8149" s="41"/>
      <c r="J8149" s="41"/>
      <c r="K8149" s="41"/>
      <c r="L8149" s="42"/>
      <c r="M8149" s="43"/>
    </row>
    <row r="8150" spans="1:13" ht="12.75" customHeight="1">
      <c r="A8150" s="42"/>
      <c r="B8150" s="50"/>
      <c r="C8150" s="39"/>
      <c r="D8150" s="38"/>
      <c r="E8150" s="40"/>
      <c r="F8150" s="41"/>
      <c r="G8150" s="41"/>
      <c r="H8150" s="41"/>
      <c r="I8150" s="41"/>
      <c r="J8150" s="41"/>
      <c r="K8150" s="41"/>
      <c r="L8150" s="42"/>
      <c r="M8150" s="43"/>
    </row>
    <row r="8151" spans="1:13" ht="12.75" customHeight="1">
      <c r="A8151" s="42"/>
      <c r="B8151" s="50"/>
      <c r="C8151" s="39"/>
      <c r="D8151" s="38"/>
      <c r="E8151" s="40"/>
      <c r="F8151" s="41"/>
      <c r="G8151" s="41"/>
      <c r="H8151" s="41"/>
      <c r="I8151" s="41"/>
      <c r="J8151" s="41"/>
      <c r="K8151" s="41"/>
      <c r="L8151" s="42"/>
      <c r="M8151" s="43"/>
    </row>
    <row r="8152" spans="1:13" ht="12.75" customHeight="1">
      <c r="A8152" s="42"/>
      <c r="B8152" s="50"/>
      <c r="C8152" s="39"/>
      <c r="D8152" s="38"/>
      <c r="E8152" s="40"/>
      <c r="F8152" s="41"/>
      <c r="G8152" s="41"/>
      <c r="H8152" s="41"/>
      <c r="I8152" s="41"/>
      <c r="J8152" s="41"/>
      <c r="K8152" s="41"/>
      <c r="L8152" s="42"/>
      <c r="M8152" s="43"/>
    </row>
    <row r="8153" spans="1:13" ht="12.75" customHeight="1">
      <c r="A8153" s="42"/>
      <c r="B8153" s="50"/>
      <c r="C8153" s="39"/>
      <c r="D8153" s="38"/>
      <c r="E8153" s="40"/>
      <c r="F8153" s="41"/>
      <c r="G8153" s="41"/>
      <c r="H8153" s="41"/>
      <c r="I8153" s="41"/>
      <c r="J8153" s="41"/>
      <c r="K8153" s="41"/>
      <c r="L8153" s="42"/>
      <c r="M8153" s="43"/>
    </row>
    <row r="8154" spans="1:13" ht="12.75" customHeight="1">
      <c r="A8154" s="42"/>
      <c r="B8154" s="50"/>
      <c r="C8154" s="39"/>
      <c r="D8154" s="38"/>
      <c r="E8154" s="40"/>
      <c r="F8154" s="41"/>
      <c r="G8154" s="41"/>
      <c r="H8154" s="41"/>
      <c r="I8154" s="41"/>
      <c r="J8154" s="41"/>
      <c r="K8154" s="41"/>
      <c r="L8154" s="42"/>
      <c r="M8154" s="43"/>
    </row>
    <row r="8155" spans="1:13" ht="12.75" customHeight="1">
      <c r="A8155" s="42"/>
      <c r="B8155" s="50"/>
      <c r="C8155" s="39"/>
      <c r="D8155" s="38"/>
      <c r="E8155" s="40"/>
      <c r="F8155" s="41"/>
      <c r="G8155" s="41"/>
      <c r="H8155" s="41"/>
      <c r="I8155" s="41"/>
      <c r="J8155" s="41"/>
      <c r="K8155" s="41"/>
      <c r="L8155" s="42"/>
      <c r="M8155" s="43"/>
    </row>
    <row r="8156" spans="1:13" ht="12.75" customHeight="1">
      <c r="A8156" s="42"/>
      <c r="B8156" s="50"/>
      <c r="C8156" s="39"/>
      <c r="D8156" s="38"/>
      <c r="E8156" s="40"/>
      <c r="F8156" s="41"/>
      <c r="G8156" s="41"/>
      <c r="H8156" s="41"/>
      <c r="I8156" s="41"/>
      <c r="J8156" s="41"/>
      <c r="K8156" s="41"/>
      <c r="L8156" s="42"/>
      <c r="M8156" s="43"/>
    </row>
    <row r="8157" spans="1:13" ht="12.75" customHeight="1">
      <c r="A8157" s="42"/>
      <c r="B8157" s="50"/>
      <c r="C8157" s="39"/>
      <c r="D8157" s="38"/>
      <c r="E8157" s="49"/>
      <c r="F8157" s="41"/>
      <c r="G8157" s="41"/>
      <c r="H8157" s="41"/>
      <c r="I8157" s="41"/>
      <c r="J8157" s="41"/>
      <c r="K8157" s="41"/>
      <c r="L8157" s="42"/>
      <c r="M8157" s="43"/>
    </row>
    <row r="8158" spans="1:13" ht="12.75" customHeight="1">
      <c r="A8158" s="42"/>
      <c r="B8158" s="50"/>
      <c r="C8158" s="39"/>
      <c r="D8158" s="38"/>
      <c r="E8158" s="40"/>
      <c r="F8158" s="41"/>
      <c r="G8158" s="41"/>
      <c r="H8158" s="41"/>
      <c r="I8158" s="41"/>
      <c r="J8158" s="41"/>
      <c r="K8158" s="41"/>
      <c r="L8158" s="42"/>
      <c r="M8158" s="43"/>
    </row>
    <row r="8159" spans="1:13" ht="12.75" customHeight="1">
      <c r="A8159" s="42"/>
      <c r="B8159" s="50"/>
      <c r="C8159" s="39"/>
      <c r="D8159" s="38"/>
      <c r="E8159" s="40"/>
      <c r="F8159" s="41"/>
      <c r="G8159" s="41"/>
      <c r="H8159" s="41"/>
      <c r="I8159" s="41"/>
      <c r="J8159" s="41"/>
      <c r="K8159" s="41"/>
      <c r="L8159" s="42"/>
      <c r="M8159" s="43"/>
    </row>
    <row r="8160" spans="1:13" ht="12.75" customHeight="1">
      <c r="A8160" s="42"/>
      <c r="B8160" s="50"/>
      <c r="C8160" s="39"/>
      <c r="D8160" s="38"/>
      <c r="E8160" s="40"/>
      <c r="F8160" s="41"/>
      <c r="G8160" s="41"/>
      <c r="H8160" s="41"/>
      <c r="I8160" s="41"/>
      <c r="J8160" s="41"/>
      <c r="K8160" s="41"/>
      <c r="L8160" s="42"/>
      <c r="M8160" s="43"/>
    </row>
    <row r="8161" spans="1:13" ht="12.75" customHeight="1">
      <c r="A8161" s="42"/>
      <c r="B8161" s="50"/>
      <c r="C8161" s="39"/>
      <c r="D8161" s="38"/>
      <c r="E8161" s="40"/>
      <c r="F8161" s="41"/>
      <c r="G8161" s="41"/>
      <c r="H8161" s="41"/>
      <c r="I8161" s="41"/>
      <c r="J8161" s="41"/>
      <c r="K8161" s="41"/>
      <c r="L8161" s="42"/>
      <c r="M8161" s="43"/>
    </row>
    <row r="8162" spans="1:13" ht="12.75" customHeight="1">
      <c r="A8162" s="42"/>
      <c r="B8162" s="50"/>
      <c r="C8162" s="39"/>
      <c r="D8162" s="38"/>
      <c r="E8162" s="40"/>
      <c r="F8162" s="41"/>
      <c r="G8162" s="41"/>
      <c r="H8162" s="41"/>
      <c r="I8162" s="41"/>
      <c r="J8162" s="41"/>
      <c r="K8162" s="41"/>
      <c r="L8162" s="42"/>
      <c r="M8162" s="43"/>
    </row>
    <row r="8163" spans="1:13" ht="12.75" customHeight="1">
      <c r="A8163" s="42"/>
      <c r="B8163" s="50"/>
      <c r="C8163" s="39"/>
      <c r="D8163" s="38"/>
      <c r="E8163" s="40"/>
      <c r="F8163" s="41"/>
      <c r="G8163" s="41"/>
      <c r="H8163" s="41"/>
      <c r="I8163" s="41"/>
      <c r="J8163" s="41"/>
      <c r="K8163" s="41"/>
      <c r="L8163" s="42"/>
      <c r="M8163" s="43"/>
    </row>
    <row r="8164" spans="1:13" ht="12.75" customHeight="1">
      <c r="A8164" s="42"/>
      <c r="B8164" s="50"/>
      <c r="C8164" s="39"/>
      <c r="D8164" s="38"/>
      <c r="E8164" s="40"/>
      <c r="F8164" s="41"/>
      <c r="G8164" s="41"/>
      <c r="H8164" s="41"/>
      <c r="I8164" s="41"/>
      <c r="J8164" s="41"/>
      <c r="K8164" s="41"/>
      <c r="L8164" s="42"/>
      <c r="M8164" s="43"/>
    </row>
    <row r="8165" spans="1:13" ht="12.75" customHeight="1">
      <c r="A8165" s="42"/>
      <c r="B8165" s="50"/>
      <c r="C8165" s="39"/>
      <c r="D8165" s="38"/>
      <c r="E8165" s="40"/>
      <c r="F8165" s="41"/>
      <c r="G8165" s="41"/>
      <c r="H8165" s="41"/>
      <c r="I8165" s="41"/>
      <c r="J8165" s="41"/>
      <c r="K8165" s="41"/>
      <c r="L8165" s="42"/>
      <c r="M8165" s="43"/>
    </row>
    <row r="8166" spans="1:13" ht="12.75" customHeight="1">
      <c r="A8166" s="42"/>
      <c r="B8166" s="50"/>
      <c r="C8166" s="39"/>
      <c r="D8166" s="38"/>
      <c r="E8166" s="40"/>
      <c r="F8166" s="41"/>
      <c r="G8166" s="41"/>
      <c r="H8166" s="41"/>
      <c r="I8166" s="41"/>
      <c r="J8166" s="41"/>
      <c r="K8166" s="41"/>
      <c r="L8166" s="42"/>
      <c r="M8166" s="43"/>
    </row>
    <row r="8167" spans="1:13" ht="12.75" customHeight="1">
      <c r="A8167" s="42"/>
      <c r="B8167" s="50"/>
      <c r="C8167" s="39"/>
      <c r="D8167" s="38"/>
      <c r="E8167" s="40"/>
      <c r="F8167" s="41"/>
      <c r="G8167" s="41"/>
      <c r="H8167" s="41"/>
      <c r="I8167" s="41"/>
      <c r="J8167" s="41"/>
      <c r="K8167" s="41"/>
      <c r="L8167" s="42"/>
      <c r="M8167" s="43"/>
    </row>
    <row r="8168" spans="1:13" ht="12.75" customHeight="1">
      <c r="A8168" s="42"/>
      <c r="B8168" s="50"/>
      <c r="C8168" s="39"/>
      <c r="D8168" s="38"/>
      <c r="E8168" s="40"/>
      <c r="F8168" s="41"/>
      <c r="G8168" s="41"/>
      <c r="H8168" s="41"/>
      <c r="I8168" s="41"/>
      <c r="J8168" s="41"/>
      <c r="K8168" s="41"/>
      <c r="L8168" s="42"/>
      <c r="M8168" s="43"/>
    </row>
    <row r="8169" spans="1:13" ht="12.75" customHeight="1">
      <c r="A8169" s="42"/>
      <c r="B8169" s="50"/>
      <c r="C8169" s="39"/>
      <c r="D8169" s="38"/>
      <c r="E8169" s="40"/>
      <c r="F8169" s="41"/>
      <c r="G8169" s="41"/>
      <c r="H8169" s="41"/>
      <c r="I8169" s="41"/>
      <c r="J8169" s="41"/>
      <c r="K8169" s="41"/>
      <c r="L8169" s="42"/>
      <c r="M8169" s="43"/>
    </row>
    <row r="8170" spans="1:13" ht="12.75" customHeight="1">
      <c r="A8170" s="42"/>
      <c r="B8170" s="50"/>
      <c r="C8170" s="39"/>
      <c r="D8170" s="38"/>
      <c r="E8170" s="40"/>
      <c r="F8170" s="41"/>
      <c r="G8170" s="41"/>
      <c r="H8170" s="41"/>
      <c r="I8170" s="41"/>
      <c r="J8170" s="41"/>
      <c r="K8170" s="41"/>
      <c r="L8170" s="42"/>
      <c r="M8170" s="43"/>
    </row>
    <row r="8171" spans="1:13" ht="12.75" customHeight="1">
      <c r="A8171" s="42"/>
      <c r="B8171" s="50"/>
      <c r="C8171" s="39"/>
      <c r="D8171" s="38"/>
      <c r="E8171" s="40"/>
      <c r="F8171" s="41"/>
      <c r="G8171" s="41"/>
      <c r="H8171" s="41"/>
      <c r="I8171" s="41"/>
      <c r="J8171" s="41"/>
      <c r="K8171" s="41"/>
      <c r="L8171" s="42"/>
      <c r="M8171" s="43"/>
    </row>
    <row r="8172" spans="1:13" ht="12.75" customHeight="1">
      <c r="A8172" s="42"/>
      <c r="B8172" s="50"/>
      <c r="C8172" s="39"/>
      <c r="D8172" s="38"/>
      <c r="E8172" s="40"/>
      <c r="F8172" s="41"/>
      <c r="G8172" s="41"/>
      <c r="H8172" s="41"/>
      <c r="I8172" s="41"/>
      <c r="J8172" s="41"/>
      <c r="K8172" s="41"/>
      <c r="L8172" s="42"/>
      <c r="M8172" s="43"/>
    </row>
    <row r="8173" spans="1:13" ht="12.75" customHeight="1">
      <c r="A8173" s="42"/>
      <c r="B8173" s="50"/>
      <c r="C8173" s="39"/>
      <c r="D8173" s="38"/>
      <c r="E8173" s="40"/>
      <c r="F8173" s="41"/>
      <c r="G8173" s="41"/>
      <c r="H8173" s="41"/>
      <c r="I8173" s="41"/>
      <c r="J8173" s="41"/>
      <c r="K8173" s="41"/>
      <c r="L8173" s="42"/>
      <c r="M8173" s="43"/>
    </row>
    <row r="8174" spans="1:13" ht="12.75" customHeight="1">
      <c r="A8174" s="42"/>
      <c r="B8174" s="50"/>
      <c r="C8174" s="39"/>
      <c r="D8174" s="38"/>
      <c r="E8174" s="40"/>
      <c r="F8174" s="41"/>
      <c r="G8174" s="41"/>
      <c r="H8174" s="41"/>
      <c r="I8174" s="41"/>
      <c r="J8174" s="41"/>
      <c r="K8174" s="41"/>
      <c r="L8174" s="42"/>
      <c r="M8174" s="43"/>
    </row>
    <row r="8175" spans="1:13" ht="12.75" customHeight="1">
      <c r="A8175" s="42"/>
      <c r="B8175" s="50"/>
      <c r="C8175" s="39"/>
      <c r="D8175" s="38"/>
      <c r="E8175" s="40"/>
      <c r="F8175" s="41"/>
      <c r="G8175" s="41"/>
      <c r="H8175" s="41"/>
      <c r="I8175" s="41"/>
      <c r="J8175" s="41"/>
      <c r="K8175" s="41"/>
      <c r="L8175" s="42"/>
      <c r="M8175" s="43"/>
    </row>
    <row r="8176" spans="1:13" ht="12.75" customHeight="1">
      <c r="A8176" s="42"/>
      <c r="B8176" s="50"/>
      <c r="C8176" s="39"/>
      <c r="D8176" s="38"/>
      <c r="E8176" s="40"/>
      <c r="F8176" s="41"/>
      <c r="G8176" s="41"/>
      <c r="H8176" s="41"/>
      <c r="I8176" s="41"/>
      <c r="J8176" s="41"/>
      <c r="K8176" s="41"/>
      <c r="L8176" s="42"/>
      <c r="M8176" s="43"/>
    </row>
    <row r="8177" spans="1:13" ht="12.75" customHeight="1">
      <c r="A8177" s="42"/>
      <c r="B8177" s="50"/>
      <c r="C8177" s="39"/>
      <c r="D8177" s="38"/>
      <c r="E8177" s="40"/>
      <c r="F8177" s="41"/>
      <c r="G8177" s="41"/>
      <c r="H8177" s="41"/>
      <c r="I8177" s="41"/>
      <c r="J8177" s="41"/>
      <c r="K8177" s="41"/>
      <c r="L8177" s="42"/>
      <c r="M8177" s="43"/>
    </row>
    <row r="8178" spans="1:13" ht="12.75" customHeight="1">
      <c r="A8178" s="42"/>
      <c r="B8178" s="50"/>
      <c r="C8178" s="39"/>
      <c r="D8178" s="38"/>
      <c r="E8178" s="49"/>
      <c r="F8178" s="41"/>
      <c r="G8178" s="41"/>
      <c r="H8178" s="41"/>
      <c r="I8178" s="41"/>
      <c r="J8178" s="41"/>
      <c r="K8178" s="41"/>
      <c r="L8178" s="42"/>
      <c r="M8178" s="43"/>
    </row>
    <row r="8179" spans="1:13" ht="12.75" customHeight="1">
      <c r="A8179" s="42"/>
      <c r="B8179" s="50"/>
      <c r="C8179" s="39"/>
      <c r="D8179" s="38"/>
      <c r="E8179" s="40"/>
      <c r="F8179" s="41"/>
      <c r="G8179" s="41"/>
      <c r="H8179" s="41"/>
      <c r="I8179" s="41"/>
      <c r="J8179" s="41"/>
      <c r="K8179" s="41"/>
      <c r="L8179" s="42"/>
      <c r="M8179" s="43"/>
    </row>
    <row r="8180" spans="1:13" ht="12.75" customHeight="1">
      <c r="A8180" s="42"/>
      <c r="B8180" s="50"/>
      <c r="C8180" s="39"/>
      <c r="D8180" s="38"/>
      <c r="E8180" s="40"/>
      <c r="F8180" s="41"/>
      <c r="G8180" s="41"/>
      <c r="H8180" s="41"/>
      <c r="I8180" s="41"/>
      <c r="J8180" s="41"/>
      <c r="K8180" s="41"/>
      <c r="L8180" s="42"/>
      <c r="M8180" s="43"/>
    </row>
    <row r="8181" spans="1:13" ht="12.75" customHeight="1">
      <c r="A8181" s="42"/>
      <c r="B8181" s="50"/>
      <c r="C8181" s="39"/>
      <c r="D8181" s="38"/>
      <c r="E8181" s="40"/>
      <c r="F8181" s="41"/>
      <c r="G8181" s="41"/>
      <c r="H8181" s="41"/>
      <c r="I8181" s="41"/>
      <c r="J8181" s="41"/>
      <c r="K8181" s="41"/>
      <c r="L8181" s="42"/>
      <c r="M8181" s="43"/>
    </row>
    <row r="8182" spans="1:13" ht="12.75" customHeight="1">
      <c r="A8182" s="42"/>
      <c r="B8182" s="50"/>
      <c r="C8182" s="39"/>
      <c r="D8182" s="38"/>
      <c r="E8182" s="40"/>
      <c r="F8182" s="41"/>
      <c r="G8182" s="41"/>
      <c r="H8182" s="41"/>
      <c r="I8182" s="41"/>
      <c r="J8182" s="41"/>
      <c r="K8182" s="41"/>
      <c r="L8182" s="42"/>
      <c r="M8182" s="43"/>
    </row>
    <row r="8183" spans="1:13" ht="12.75" customHeight="1">
      <c r="A8183" s="42"/>
      <c r="B8183" s="50"/>
      <c r="C8183" s="39"/>
      <c r="D8183" s="38"/>
      <c r="E8183" s="40"/>
      <c r="F8183" s="41"/>
      <c r="G8183" s="41"/>
      <c r="H8183" s="41"/>
      <c r="I8183" s="41"/>
      <c r="J8183" s="41"/>
      <c r="K8183" s="41"/>
      <c r="L8183" s="42"/>
      <c r="M8183" s="43"/>
    </row>
    <row r="8184" spans="1:13" ht="12.75" customHeight="1">
      <c r="A8184" s="42"/>
      <c r="B8184" s="50"/>
      <c r="C8184" s="39"/>
      <c r="D8184" s="38"/>
      <c r="E8184" s="40"/>
      <c r="F8184" s="41"/>
      <c r="G8184" s="41"/>
      <c r="H8184" s="41"/>
      <c r="I8184" s="41"/>
      <c r="J8184" s="41"/>
      <c r="K8184" s="41"/>
      <c r="L8184" s="42"/>
      <c r="M8184" s="43"/>
    </row>
    <row r="8185" spans="1:13" ht="12.75" customHeight="1">
      <c r="A8185" s="42"/>
      <c r="B8185" s="50"/>
      <c r="C8185" s="39"/>
      <c r="D8185" s="38"/>
      <c r="E8185" s="40"/>
      <c r="F8185" s="41"/>
      <c r="G8185" s="41"/>
      <c r="H8185" s="41"/>
      <c r="I8185" s="41"/>
      <c r="J8185" s="41"/>
      <c r="K8185" s="41"/>
      <c r="L8185" s="42"/>
      <c r="M8185" s="43"/>
    </row>
    <row r="8186" spans="1:13" ht="12.75" customHeight="1">
      <c r="A8186" s="42"/>
      <c r="B8186" s="50"/>
      <c r="C8186" s="39"/>
      <c r="D8186" s="38"/>
      <c r="E8186" s="40"/>
      <c r="F8186" s="41"/>
      <c r="G8186" s="41"/>
      <c r="H8186" s="41"/>
      <c r="I8186" s="41"/>
      <c r="J8186" s="41"/>
      <c r="K8186" s="41"/>
      <c r="L8186" s="42"/>
      <c r="M8186" s="43"/>
    </row>
    <row r="8187" spans="1:13" ht="12.75" customHeight="1">
      <c r="A8187" s="42"/>
      <c r="B8187" s="50"/>
      <c r="C8187" s="39"/>
      <c r="D8187" s="38"/>
      <c r="E8187" s="40"/>
      <c r="F8187" s="41"/>
      <c r="G8187" s="41"/>
      <c r="H8187" s="41"/>
      <c r="I8187" s="41"/>
      <c r="J8187" s="41"/>
      <c r="K8187" s="41"/>
      <c r="L8187" s="42"/>
      <c r="M8187" s="43"/>
    </row>
    <row r="8188" spans="1:13" ht="12.75" customHeight="1">
      <c r="A8188" s="42"/>
      <c r="B8188" s="50"/>
      <c r="C8188" s="39"/>
      <c r="D8188" s="38"/>
      <c r="E8188" s="40"/>
      <c r="F8188" s="41"/>
      <c r="G8188" s="41"/>
      <c r="H8188" s="41"/>
      <c r="I8188" s="41"/>
      <c r="J8188" s="41"/>
      <c r="K8188" s="41"/>
      <c r="L8188" s="42"/>
      <c r="M8188" s="43"/>
    </row>
    <row r="8189" spans="1:13" ht="12.75" customHeight="1">
      <c r="A8189" s="42"/>
      <c r="B8189" s="50"/>
      <c r="C8189" s="39"/>
      <c r="D8189" s="38"/>
      <c r="E8189" s="40"/>
      <c r="F8189" s="41"/>
      <c r="G8189" s="41"/>
      <c r="H8189" s="41"/>
      <c r="I8189" s="41"/>
      <c r="J8189" s="41"/>
      <c r="K8189" s="41"/>
      <c r="L8189" s="42"/>
      <c r="M8189" s="43"/>
    </row>
    <row r="8190" spans="1:13" ht="12.75" customHeight="1">
      <c r="A8190" s="42"/>
      <c r="B8190" s="50"/>
      <c r="C8190" s="39"/>
      <c r="D8190" s="38"/>
      <c r="E8190" s="40"/>
      <c r="F8190" s="41"/>
      <c r="G8190" s="41"/>
      <c r="H8190" s="41"/>
      <c r="I8190" s="41"/>
      <c r="J8190" s="41"/>
      <c r="K8190" s="41"/>
      <c r="L8190" s="42"/>
      <c r="M8190" s="43"/>
    </row>
    <row r="8191" spans="1:13" ht="12.75" customHeight="1">
      <c r="A8191" s="42"/>
      <c r="B8191" s="50"/>
      <c r="C8191" s="39"/>
      <c r="D8191" s="38"/>
      <c r="E8191" s="40"/>
      <c r="F8191" s="41"/>
      <c r="G8191" s="41"/>
      <c r="H8191" s="41"/>
      <c r="I8191" s="41"/>
      <c r="J8191" s="41"/>
      <c r="K8191" s="41"/>
      <c r="L8191" s="42"/>
      <c r="M8191" s="43"/>
    </row>
    <row r="8192" spans="1:13" ht="12.75" customHeight="1">
      <c r="A8192" s="42"/>
      <c r="B8192" s="50"/>
      <c r="C8192" s="39"/>
      <c r="D8192" s="38"/>
      <c r="E8192" s="40"/>
      <c r="F8192" s="41"/>
      <c r="G8192" s="41"/>
      <c r="H8192" s="41"/>
      <c r="I8192" s="41"/>
      <c r="J8192" s="41"/>
      <c r="K8192" s="41"/>
      <c r="L8192" s="42"/>
      <c r="M8192" s="43"/>
    </row>
    <row r="8193" spans="1:13" ht="12.75" customHeight="1">
      <c r="A8193" s="42"/>
      <c r="B8193" s="50"/>
      <c r="C8193" s="39"/>
      <c r="D8193" s="38"/>
      <c r="E8193" s="40"/>
      <c r="F8193" s="41"/>
      <c r="G8193" s="41"/>
      <c r="H8193" s="41"/>
      <c r="I8193" s="41"/>
      <c r="J8193" s="41"/>
      <c r="K8193" s="41"/>
      <c r="L8193" s="42"/>
      <c r="M8193" s="43"/>
    </row>
    <row r="8194" spans="1:13" ht="12.75" customHeight="1">
      <c r="A8194" s="42"/>
      <c r="B8194" s="50"/>
      <c r="C8194" s="39"/>
      <c r="D8194" s="38"/>
      <c r="E8194" s="40"/>
      <c r="F8194" s="41"/>
      <c r="G8194" s="41"/>
      <c r="H8194" s="41"/>
      <c r="I8194" s="41"/>
      <c r="J8194" s="41"/>
      <c r="K8194" s="41"/>
      <c r="L8194" s="42"/>
      <c r="M8194" s="43"/>
    </row>
    <row r="8195" spans="1:13" ht="12.75" customHeight="1">
      <c r="A8195" s="42"/>
      <c r="B8195" s="50"/>
      <c r="C8195" s="39"/>
      <c r="D8195" s="38"/>
      <c r="E8195" s="40"/>
      <c r="F8195" s="41"/>
      <c r="G8195" s="41"/>
      <c r="H8195" s="41"/>
      <c r="I8195" s="41"/>
      <c r="J8195" s="41"/>
      <c r="K8195" s="41"/>
      <c r="L8195" s="42"/>
      <c r="M8195" s="43"/>
    </row>
    <row r="8196" spans="1:13" ht="12.75" customHeight="1">
      <c r="A8196" s="42"/>
      <c r="B8196" s="50"/>
      <c r="C8196" s="39"/>
      <c r="D8196" s="38"/>
      <c r="E8196" s="40"/>
      <c r="F8196" s="41"/>
      <c r="G8196" s="41"/>
      <c r="H8196" s="41"/>
      <c r="I8196" s="41"/>
      <c r="J8196" s="41"/>
      <c r="K8196" s="41"/>
      <c r="L8196" s="42"/>
      <c r="M8196" s="43"/>
    </row>
    <row r="8197" spans="1:13" ht="12.75" customHeight="1">
      <c r="A8197" s="42"/>
      <c r="B8197" s="50"/>
      <c r="C8197" s="39"/>
      <c r="D8197" s="38"/>
      <c r="E8197" s="40"/>
      <c r="F8197" s="41"/>
      <c r="G8197" s="41"/>
      <c r="H8197" s="41"/>
      <c r="I8197" s="41"/>
      <c r="J8197" s="41"/>
      <c r="K8197" s="41"/>
      <c r="L8197" s="42"/>
      <c r="M8197" s="43"/>
    </row>
    <row r="8198" spans="1:13" ht="12.75" customHeight="1">
      <c r="A8198" s="42"/>
      <c r="B8198" s="50"/>
      <c r="C8198" s="39"/>
      <c r="D8198" s="38"/>
      <c r="E8198" s="40"/>
      <c r="F8198" s="41"/>
      <c r="G8198" s="41"/>
      <c r="H8198" s="41"/>
      <c r="I8198" s="41"/>
      <c r="J8198" s="41"/>
      <c r="K8198" s="41"/>
      <c r="L8198" s="42"/>
      <c r="M8198" s="43"/>
    </row>
    <row r="8199" spans="1:13" ht="12.75" customHeight="1">
      <c r="A8199" s="42"/>
      <c r="B8199" s="50"/>
      <c r="C8199" s="39"/>
      <c r="D8199" s="38"/>
      <c r="E8199" s="49"/>
      <c r="F8199" s="41"/>
      <c r="G8199" s="41"/>
      <c r="H8199" s="41"/>
      <c r="I8199" s="41"/>
      <c r="J8199" s="41"/>
      <c r="K8199" s="41"/>
      <c r="L8199" s="42"/>
      <c r="M8199" s="43"/>
    </row>
    <row r="8200" spans="1:13" ht="12.75" customHeight="1">
      <c r="A8200" s="42"/>
      <c r="B8200" s="50"/>
      <c r="C8200" s="39"/>
      <c r="D8200" s="38"/>
      <c r="E8200" s="40"/>
      <c r="F8200" s="41"/>
      <c r="G8200" s="41"/>
      <c r="H8200" s="41"/>
      <c r="I8200" s="41"/>
      <c r="J8200" s="41"/>
      <c r="K8200" s="41"/>
      <c r="L8200" s="42"/>
      <c r="M8200" s="43"/>
    </row>
    <row r="8201" spans="1:13" ht="12.75" customHeight="1">
      <c r="A8201" s="42"/>
      <c r="B8201" s="50"/>
      <c r="C8201" s="39"/>
      <c r="D8201" s="38"/>
      <c r="E8201" s="40"/>
      <c r="F8201" s="41"/>
      <c r="G8201" s="41"/>
      <c r="H8201" s="41"/>
      <c r="I8201" s="41"/>
      <c r="J8201" s="41"/>
      <c r="K8201" s="41"/>
      <c r="L8201" s="42"/>
      <c r="M8201" s="43"/>
    </row>
    <row r="8202" spans="1:13" ht="12.75" customHeight="1">
      <c r="A8202" s="42"/>
      <c r="B8202" s="50"/>
      <c r="C8202" s="39"/>
      <c r="D8202" s="38"/>
      <c r="E8202" s="40"/>
      <c r="F8202" s="41"/>
      <c r="G8202" s="41"/>
      <c r="H8202" s="41"/>
      <c r="I8202" s="41"/>
      <c r="J8202" s="41"/>
      <c r="K8202" s="41"/>
      <c r="L8202" s="42"/>
      <c r="M8202" s="43"/>
    </row>
    <row r="8203" spans="1:13" ht="12.75" customHeight="1">
      <c r="A8203" s="42"/>
      <c r="B8203" s="50"/>
      <c r="C8203" s="39"/>
      <c r="D8203" s="38"/>
      <c r="E8203" s="40"/>
      <c r="F8203" s="41"/>
      <c r="G8203" s="41"/>
      <c r="H8203" s="41"/>
      <c r="I8203" s="41"/>
      <c r="J8203" s="41"/>
      <c r="K8203" s="41"/>
      <c r="L8203" s="42"/>
      <c r="M8203" s="43"/>
    </row>
    <row r="8204" spans="1:13" ht="12.75" customHeight="1">
      <c r="A8204" s="42"/>
      <c r="B8204" s="50"/>
      <c r="C8204" s="39"/>
      <c r="D8204" s="38"/>
      <c r="E8204" s="40"/>
      <c r="F8204" s="41"/>
      <c r="G8204" s="41"/>
      <c r="H8204" s="41"/>
      <c r="I8204" s="41"/>
      <c r="J8204" s="41"/>
      <c r="K8204" s="41"/>
      <c r="L8204" s="42"/>
      <c r="M8204" s="43"/>
    </row>
    <row r="8205" spans="1:13" ht="12.75" customHeight="1">
      <c r="A8205" s="42"/>
      <c r="B8205" s="50"/>
      <c r="C8205" s="39"/>
      <c r="D8205" s="38"/>
      <c r="E8205" s="40"/>
      <c r="F8205" s="41"/>
      <c r="G8205" s="41"/>
      <c r="H8205" s="41"/>
      <c r="I8205" s="41"/>
      <c r="J8205" s="41"/>
      <c r="K8205" s="41"/>
      <c r="L8205" s="42"/>
      <c r="M8205" s="43"/>
    </row>
    <row r="8206" spans="1:13" ht="12.75" customHeight="1">
      <c r="A8206" s="42"/>
      <c r="B8206" s="50"/>
      <c r="C8206" s="39"/>
      <c r="D8206" s="38"/>
      <c r="E8206" s="40"/>
      <c r="F8206" s="41"/>
      <c r="G8206" s="41"/>
      <c r="H8206" s="41"/>
      <c r="I8206" s="41"/>
      <c r="J8206" s="41"/>
      <c r="K8206" s="41"/>
      <c r="L8206" s="42"/>
      <c r="M8206" s="43"/>
    </row>
    <row r="8207" spans="1:13" ht="12.75" customHeight="1">
      <c r="A8207" s="42"/>
      <c r="B8207" s="50"/>
      <c r="C8207" s="39"/>
      <c r="D8207" s="38"/>
      <c r="E8207" s="40"/>
      <c r="F8207" s="41"/>
      <c r="G8207" s="41"/>
      <c r="H8207" s="41"/>
      <c r="I8207" s="41"/>
      <c r="J8207" s="41"/>
      <c r="K8207" s="41"/>
      <c r="L8207" s="42"/>
      <c r="M8207" s="43"/>
    </row>
    <row r="8208" spans="1:13" ht="12.75" customHeight="1">
      <c r="A8208" s="42"/>
      <c r="B8208" s="50"/>
      <c r="C8208" s="39"/>
      <c r="D8208" s="38"/>
      <c r="E8208" s="40"/>
      <c r="F8208" s="41"/>
      <c r="G8208" s="41"/>
      <c r="H8208" s="41"/>
      <c r="I8208" s="41"/>
      <c r="J8208" s="41"/>
      <c r="K8208" s="41"/>
      <c r="L8208" s="42"/>
      <c r="M8208" s="43"/>
    </row>
    <row r="8209" spans="1:13" ht="12.75" customHeight="1">
      <c r="A8209" s="42"/>
      <c r="B8209" s="50"/>
      <c r="C8209" s="39"/>
      <c r="D8209" s="38"/>
      <c r="E8209" s="40"/>
      <c r="F8209" s="41"/>
      <c r="G8209" s="41"/>
      <c r="H8209" s="41"/>
      <c r="I8209" s="41"/>
      <c r="J8209" s="41"/>
      <c r="K8209" s="41"/>
      <c r="L8209" s="42"/>
      <c r="M8209" s="43"/>
    </row>
    <row r="8210" spans="1:13" ht="12.75" customHeight="1">
      <c r="A8210" s="42"/>
      <c r="B8210" s="50"/>
      <c r="C8210" s="39"/>
      <c r="D8210" s="38"/>
      <c r="E8210" s="40"/>
      <c r="F8210" s="41"/>
      <c r="G8210" s="41"/>
      <c r="H8210" s="41"/>
      <c r="I8210" s="41"/>
      <c r="J8210" s="41"/>
      <c r="K8210" s="41"/>
      <c r="L8210" s="42"/>
      <c r="M8210" s="43"/>
    </row>
    <row r="8211" spans="1:13" ht="12.75" customHeight="1">
      <c r="A8211" s="42"/>
      <c r="B8211" s="50"/>
      <c r="C8211" s="39"/>
      <c r="D8211" s="38"/>
      <c r="E8211" s="40"/>
      <c r="F8211" s="41"/>
      <c r="G8211" s="41"/>
      <c r="H8211" s="41"/>
      <c r="I8211" s="41"/>
      <c r="J8211" s="41"/>
      <c r="K8211" s="41"/>
      <c r="L8211" s="42"/>
      <c r="M8211" s="43"/>
    </row>
    <row r="8212" spans="1:13" ht="12.75" customHeight="1">
      <c r="A8212" s="42"/>
      <c r="B8212" s="50"/>
      <c r="C8212" s="39"/>
      <c r="D8212" s="38"/>
      <c r="E8212" s="40"/>
      <c r="F8212" s="41"/>
      <c r="G8212" s="41"/>
      <c r="H8212" s="41"/>
      <c r="I8212" s="41"/>
      <c r="J8212" s="41"/>
      <c r="K8212" s="41"/>
      <c r="L8212" s="42"/>
      <c r="M8212" s="43"/>
    </row>
    <row r="8213" spans="1:13" ht="12.75" customHeight="1">
      <c r="A8213" s="42"/>
      <c r="B8213" s="50"/>
      <c r="C8213" s="39"/>
      <c r="D8213" s="38"/>
      <c r="E8213" s="40"/>
      <c r="F8213" s="41"/>
      <c r="G8213" s="41"/>
      <c r="H8213" s="41"/>
      <c r="I8213" s="41"/>
      <c r="J8213" s="41"/>
      <c r="K8213" s="41"/>
      <c r="L8213" s="42"/>
      <c r="M8213" s="43"/>
    </row>
    <row r="8214" spans="1:13" ht="12.75" customHeight="1">
      <c r="A8214" s="42"/>
      <c r="B8214" s="50"/>
      <c r="C8214" s="39"/>
      <c r="D8214" s="38"/>
      <c r="E8214" s="40"/>
      <c r="F8214" s="41"/>
      <c r="G8214" s="41"/>
      <c r="H8214" s="41"/>
      <c r="I8214" s="41"/>
      <c r="J8214" s="41"/>
      <c r="K8214" s="41"/>
      <c r="L8214" s="42"/>
      <c r="M8214" s="43"/>
    </row>
    <row r="8215" spans="1:13" ht="12.75" customHeight="1">
      <c r="A8215" s="42"/>
      <c r="B8215" s="50"/>
      <c r="C8215" s="39"/>
      <c r="D8215" s="38"/>
      <c r="E8215" s="40"/>
      <c r="F8215" s="41"/>
      <c r="G8215" s="41"/>
      <c r="H8215" s="41"/>
      <c r="I8215" s="41"/>
      <c r="J8215" s="41"/>
      <c r="K8215" s="41"/>
      <c r="L8215" s="42"/>
      <c r="M8215" s="43"/>
    </row>
    <row r="8216" spans="1:13" ht="12.75" customHeight="1">
      <c r="A8216" s="42"/>
      <c r="B8216" s="50"/>
      <c r="C8216" s="39"/>
      <c r="D8216" s="38"/>
      <c r="E8216" s="40"/>
      <c r="F8216" s="41"/>
      <c r="G8216" s="41"/>
      <c r="H8216" s="41"/>
      <c r="I8216" s="41"/>
      <c r="J8216" s="41"/>
      <c r="K8216" s="41"/>
      <c r="L8216" s="42"/>
      <c r="M8216" s="43"/>
    </row>
    <row r="8217" spans="1:13" ht="12.75" customHeight="1">
      <c r="A8217" s="42"/>
      <c r="B8217" s="50"/>
      <c r="C8217" s="39"/>
      <c r="D8217" s="38"/>
      <c r="E8217" s="40"/>
      <c r="F8217" s="41"/>
      <c r="G8217" s="41"/>
      <c r="H8217" s="41"/>
      <c r="I8217" s="41"/>
      <c r="J8217" s="41"/>
      <c r="K8217" s="41"/>
      <c r="L8217" s="42"/>
      <c r="M8217" s="43"/>
    </row>
    <row r="8218" spans="1:13" ht="12.75" customHeight="1">
      <c r="A8218" s="42"/>
      <c r="B8218" s="50"/>
      <c r="C8218" s="39"/>
      <c r="D8218" s="38"/>
      <c r="E8218" s="40"/>
      <c r="F8218" s="41"/>
      <c r="G8218" s="41"/>
      <c r="H8218" s="41"/>
      <c r="I8218" s="41"/>
      <c r="J8218" s="41"/>
      <c r="K8218" s="41"/>
      <c r="L8218" s="42"/>
      <c r="M8218" s="43"/>
    </row>
    <row r="8219" spans="1:13" ht="12.75" customHeight="1">
      <c r="A8219" s="42"/>
      <c r="B8219" s="50"/>
      <c r="C8219" s="39"/>
      <c r="D8219" s="38"/>
      <c r="E8219" s="40"/>
      <c r="F8219" s="41"/>
      <c r="G8219" s="41"/>
      <c r="H8219" s="41"/>
      <c r="I8219" s="41"/>
      <c r="J8219" s="41"/>
      <c r="K8219" s="41"/>
      <c r="L8219" s="42"/>
      <c r="M8219" s="43"/>
    </row>
    <row r="8220" spans="1:13" ht="12.75" customHeight="1">
      <c r="A8220" s="42"/>
      <c r="B8220" s="50"/>
      <c r="C8220" s="39"/>
      <c r="D8220" s="38"/>
      <c r="E8220" s="49"/>
      <c r="F8220" s="41"/>
      <c r="G8220" s="41"/>
      <c r="H8220" s="41"/>
      <c r="I8220" s="41"/>
      <c r="J8220" s="41"/>
      <c r="K8220" s="41"/>
      <c r="L8220" s="42"/>
      <c r="M8220" s="43"/>
    </row>
    <row r="8221" spans="1:13" ht="12.75" customHeight="1">
      <c r="A8221" s="42"/>
      <c r="B8221" s="50"/>
      <c r="C8221" s="39"/>
      <c r="D8221" s="38"/>
      <c r="E8221" s="40"/>
      <c r="F8221" s="41"/>
      <c r="G8221" s="41"/>
      <c r="H8221" s="41"/>
      <c r="I8221" s="41"/>
      <c r="J8221" s="41"/>
      <c r="K8221" s="41"/>
      <c r="L8221" s="42"/>
      <c r="M8221" s="43"/>
    </row>
    <row r="8222" spans="1:13" ht="12.75" customHeight="1">
      <c r="A8222" s="42"/>
      <c r="B8222" s="50"/>
      <c r="C8222" s="39"/>
      <c r="D8222" s="38"/>
      <c r="E8222" s="40"/>
      <c r="F8222" s="41"/>
      <c r="G8222" s="41"/>
      <c r="H8222" s="41"/>
      <c r="I8222" s="41"/>
      <c r="J8222" s="41"/>
      <c r="K8222" s="41"/>
      <c r="L8222" s="42"/>
      <c r="M8222" s="43"/>
    </row>
    <row r="8223" spans="1:13" ht="12.75" customHeight="1">
      <c r="A8223" s="42"/>
      <c r="B8223" s="50"/>
      <c r="C8223" s="39"/>
      <c r="D8223" s="38"/>
      <c r="E8223" s="40"/>
      <c r="F8223" s="41"/>
      <c r="G8223" s="41"/>
      <c r="H8223" s="41"/>
      <c r="I8223" s="41"/>
      <c r="J8223" s="41"/>
      <c r="K8223" s="41"/>
      <c r="L8223" s="42"/>
      <c r="M8223" s="43"/>
    </row>
    <row r="8224" spans="1:13" ht="12.75" customHeight="1">
      <c r="A8224" s="42"/>
      <c r="B8224" s="50"/>
      <c r="C8224" s="39"/>
      <c r="D8224" s="38"/>
      <c r="E8224" s="40"/>
      <c r="F8224" s="41"/>
      <c r="G8224" s="41"/>
      <c r="H8224" s="41"/>
      <c r="I8224" s="41"/>
      <c r="J8224" s="41"/>
      <c r="K8224" s="41"/>
      <c r="L8224" s="42"/>
      <c r="M8224" s="43"/>
    </row>
    <row r="8225" spans="1:13" ht="12.75" customHeight="1">
      <c r="A8225" s="42"/>
      <c r="B8225" s="50"/>
      <c r="C8225" s="39"/>
      <c r="D8225" s="38"/>
      <c r="E8225" s="40"/>
      <c r="F8225" s="41"/>
      <c r="G8225" s="41"/>
      <c r="H8225" s="41"/>
      <c r="I8225" s="41"/>
      <c r="J8225" s="41"/>
      <c r="K8225" s="41"/>
      <c r="L8225" s="42"/>
      <c r="M8225" s="43"/>
    </row>
    <row r="8226" spans="1:13" ht="12.75" customHeight="1">
      <c r="A8226" s="42"/>
      <c r="B8226" s="50"/>
      <c r="C8226" s="39"/>
      <c r="D8226" s="38"/>
      <c r="E8226" s="40"/>
      <c r="F8226" s="41"/>
      <c r="G8226" s="41"/>
      <c r="H8226" s="41"/>
      <c r="I8226" s="41"/>
      <c r="J8226" s="41"/>
      <c r="K8226" s="41"/>
      <c r="L8226" s="42"/>
      <c r="M8226" s="43"/>
    </row>
    <row r="8227" spans="1:13" ht="12.75" customHeight="1">
      <c r="A8227" s="42"/>
      <c r="B8227" s="50"/>
      <c r="C8227" s="39"/>
      <c r="D8227" s="38"/>
      <c r="E8227" s="40"/>
      <c r="F8227" s="41"/>
      <c r="G8227" s="41"/>
      <c r="H8227" s="41"/>
      <c r="I8227" s="41"/>
      <c r="J8227" s="41"/>
      <c r="K8227" s="41"/>
      <c r="L8227" s="42"/>
      <c r="M8227" s="43"/>
    </row>
    <row r="8228" spans="1:13" ht="12.75" customHeight="1">
      <c r="A8228" s="42"/>
      <c r="B8228" s="50"/>
      <c r="C8228" s="39"/>
      <c r="D8228" s="38"/>
      <c r="E8228" s="40"/>
      <c r="F8228" s="41"/>
      <c r="G8228" s="41"/>
      <c r="H8228" s="41"/>
      <c r="I8228" s="41"/>
      <c r="J8228" s="41"/>
      <c r="K8228" s="41"/>
      <c r="L8228" s="42"/>
      <c r="M8228" s="43"/>
    </row>
    <row r="8229" spans="1:13" ht="12.75" customHeight="1">
      <c r="A8229" s="42"/>
      <c r="B8229" s="50"/>
      <c r="C8229" s="39"/>
      <c r="D8229" s="38"/>
      <c r="E8229" s="40"/>
      <c r="F8229" s="41"/>
      <c r="G8229" s="41"/>
      <c r="H8229" s="41"/>
      <c r="I8229" s="41"/>
      <c r="J8229" s="41"/>
      <c r="K8229" s="41"/>
      <c r="L8229" s="42"/>
      <c r="M8229" s="43"/>
    </row>
    <row r="8230" spans="1:13" ht="12.75" customHeight="1">
      <c r="A8230" s="42"/>
      <c r="B8230" s="50"/>
      <c r="C8230" s="39"/>
      <c r="D8230" s="38"/>
      <c r="E8230" s="40"/>
      <c r="F8230" s="41"/>
      <c r="G8230" s="41"/>
      <c r="H8230" s="41"/>
      <c r="I8230" s="41"/>
      <c r="J8230" s="41"/>
      <c r="K8230" s="41"/>
      <c r="L8230" s="42"/>
      <c r="M8230" s="43"/>
    </row>
    <row r="8231" spans="1:13" ht="12.75" customHeight="1">
      <c r="A8231" s="42"/>
      <c r="B8231" s="50"/>
      <c r="C8231" s="39"/>
      <c r="D8231" s="38"/>
      <c r="E8231" s="40"/>
      <c r="F8231" s="41"/>
      <c r="G8231" s="41"/>
      <c r="H8231" s="41"/>
      <c r="I8231" s="41"/>
      <c r="J8231" s="41"/>
      <c r="K8231" s="41"/>
      <c r="L8231" s="42"/>
      <c r="M8231" s="43"/>
    </row>
    <row r="8232" spans="1:13" ht="12.75" customHeight="1">
      <c r="A8232" s="42"/>
      <c r="B8232" s="50"/>
      <c r="C8232" s="39"/>
      <c r="D8232" s="38"/>
      <c r="E8232" s="40"/>
      <c r="F8232" s="41"/>
      <c r="G8232" s="41"/>
      <c r="H8232" s="41"/>
      <c r="I8232" s="41"/>
      <c r="J8232" s="41"/>
      <c r="K8232" s="41"/>
      <c r="L8232" s="42"/>
      <c r="M8232" s="43"/>
    </row>
    <row r="8233" spans="1:13" ht="12.75" customHeight="1">
      <c r="A8233" s="42"/>
      <c r="B8233" s="50"/>
      <c r="C8233" s="39"/>
      <c r="D8233" s="38"/>
      <c r="E8233" s="40"/>
      <c r="F8233" s="41"/>
      <c r="G8233" s="41"/>
      <c r="H8233" s="41"/>
      <c r="I8233" s="41"/>
      <c r="J8233" s="41"/>
      <c r="K8233" s="41"/>
      <c r="L8233" s="42"/>
      <c r="M8233" s="43"/>
    </row>
    <row r="8234" spans="1:13" ht="12.75" customHeight="1">
      <c r="A8234" s="42"/>
      <c r="B8234" s="50"/>
      <c r="C8234" s="39"/>
      <c r="D8234" s="38"/>
      <c r="E8234" s="40"/>
      <c r="F8234" s="41"/>
      <c r="G8234" s="41"/>
      <c r="H8234" s="41"/>
      <c r="I8234" s="41"/>
      <c r="J8234" s="41"/>
      <c r="K8234" s="41"/>
      <c r="L8234" s="42"/>
      <c r="M8234" s="43"/>
    </row>
    <row r="8235" spans="1:13" ht="12.75" customHeight="1">
      <c r="A8235" s="42"/>
      <c r="B8235" s="50"/>
      <c r="C8235" s="39"/>
      <c r="D8235" s="38"/>
      <c r="E8235" s="40"/>
      <c r="F8235" s="41"/>
      <c r="G8235" s="41"/>
      <c r="H8235" s="41"/>
      <c r="I8235" s="41"/>
      <c r="J8235" s="41"/>
      <c r="K8235" s="41"/>
      <c r="L8235" s="42"/>
      <c r="M8235" s="43"/>
    </row>
    <row r="8236" spans="1:13" ht="12.75" customHeight="1">
      <c r="A8236" s="42"/>
      <c r="B8236" s="50"/>
      <c r="C8236" s="39"/>
      <c r="D8236" s="38"/>
      <c r="E8236" s="40"/>
      <c r="F8236" s="41"/>
      <c r="G8236" s="41"/>
      <c r="H8236" s="41"/>
      <c r="I8236" s="41"/>
      <c r="J8236" s="41"/>
      <c r="K8236" s="41"/>
      <c r="L8236" s="42"/>
      <c r="M8236" s="43"/>
    </row>
    <row r="8237" spans="1:13" ht="12.75" customHeight="1">
      <c r="A8237" s="42"/>
      <c r="B8237" s="50"/>
      <c r="C8237" s="39"/>
      <c r="D8237" s="38"/>
      <c r="E8237" s="40"/>
      <c r="F8237" s="41"/>
      <c r="G8237" s="41"/>
      <c r="H8237" s="41"/>
      <c r="I8237" s="41"/>
      <c r="J8237" s="41"/>
      <c r="K8237" s="41"/>
      <c r="L8237" s="42"/>
      <c r="M8237" s="43"/>
    </row>
    <row r="8238" spans="1:13" ht="12.75" customHeight="1">
      <c r="A8238" s="42"/>
      <c r="B8238" s="50"/>
      <c r="C8238" s="39"/>
      <c r="D8238" s="38"/>
      <c r="E8238" s="40"/>
      <c r="F8238" s="41"/>
      <c r="G8238" s="41"/>
      <c r="H8238" s="41"/>
      <c r="I8238" s="41"/>
      <c r="J8238" s="41"/>
      <c r="K8238" s="41"/>
      <c r="L8238" s="42"/>
      <c r="M8238" s="43"/>
    </row>
    <row r="8239" spans="1:13" ht="12.75" customHeight="1">
      <c r="A8239" s="42"/>
      <c r="B8239" s="50"/>
      <c r="C8239" s="39"/>
      <c r="D8239" s="38"/>
      <c r="E8239" s="40"/>
      <c r="F8239" s="41"/>
      <c r="G8239" s="41"/>
      <c r="H8239" s="41"/>
      <c r="I8239" s="41"/>
      <c r="J8239" s="41"/>
      <c r="K8239" s="41"/>
      <c r="L8239" s="42"/>
      <c r="M8239" s="43"/>
    </row>
    <row r="8240" spans="1:13" ht="12.75" customHeight="1">
      <c r="A8240" s="42"/>
      <c r="B8240" s="50"/>
      <c r="C8240" s="39"/>
      <c r="D8240" s="38"/>
      <c r="E8240" s="40"/>
      <c r="F8240" s="41"/>
      <c r="G8240" s="41"/>
      <c r="H8240" s="41"/>
      <c r="I8240" s="41"/>
      <c r="J8240" s="41"/>
      <c r="K8240" s="41"/>
      <c r="L8240" s="42"/>
      <c r="M8240" s="43"/>
    </row>
    <row r="8241" spans="1:13" ht="12.75" customHeight="1">
      <c r="A8241" s="42"/>
      <c r="B8241" s="50"/>
      <c r="C8241" s="39"/>
      <c r="D8241" s="38"/>
      <c r="E8241" s="49"/>
      <c r="F8241" s="41"/>
      <c r="G8241" s="41"/>
      <c r="H8241" s="41"/>
      <c r="I8241" s="41"/>
      <c r="J8241" s="41"/>
      <c r="K8241" s="41"/>
      <c r="L8241" s="42"/>
      <c r="M8241" s="43"/>
    </row>
    <row r="8242" spans="1:13" ht="12.75" customHeight="1">
      <c r="A8242" s="42"/>
      <c r="B8242" s="50"/>
      <c r="C8242" s="39"/>
      <c r="D8242" s="38"/>
      <c r="E8242" s="40"/>
      <c r="F8242" s="41"/>
      <c r="G8242" s="41"/>
      <c r="H8242" s="41"/>
      <c r="I8242" s="41"/>
      <c r="J8242" s="41"/>
      <c r="K8242" s="41"/>
      <c r="L8242" s="42"/>
      <c r="M8242" s="43"/>
    </row>
    <row r="8243" spans="1:13" ht="12.75" customHeight="1">
      <c r="A8243" s="42"/>
      <c r="B8243" s="50"/>
      <c r="C8243" s="39"/>
      <c r="D8243" s="38"/>
      <c r="E8243" s="40"/>
      <c r="F8243" s="41"/>
      <c r="G8243" s="41"/>
      <c r="H8243" s="41"/>
      <c r="I8243" s="41"/>
      <c r="J8243" s="41"/>
      <c r="K8243" s="41"/>
      <c r="L8243" s="42"/>
      <c r="M8243" s="43"/>
    </row>
    <row r="8244" spans="1:13" ht="12.75" customHeight="1">
      <c r="A8244" s="42"/>
      <c r="B8244" s="50"/>
      <c r="C8244" s="39"/>
      <c r="D8244" s="38"/>
      <c r="E8244" s="40"/>
      <c r="F8244" s="41"/>
      <c r="G8244" s="41"/>
      <c r="H8244" s="41"/>
      <c r="I8244" s="41"/>
      <c r="J8244" s="41"/>
      <c r="K8244" s="41"/>
      <c r="L8244" s="42"/>
      <c r="M8244" s="43"/>
    </row>
    <row r="8245" spans="1:13" ht="12.75" customHeight="1">
      <c r="A8245" s="42"/>
      <c r="B8245" s="50"/>
      <c r="C8245" s="39"/>
      <c r="D8245" s="38"/>
      <c r="E8245" s="40"/>
      <c r="F8245" s="41"/>
      <c r="G8245" s="41"/>
      <c r="H8245" s="41"/>
      <c r="I8245" s="41"/>
      <c r="J8245" s="41"/>
      <c r="K8245" s="41"/>
      <c r="L8245" s="42"/>
      <c r="M8245" s="43"/>
    </row>
    <row r="8246" spans="1:13" ht="12.75" customHeight="1">
      <c r="A8246" s="42"/>
      <c r="B8246" s="50"/>
      <c r="C8246" s="39"/>
      <c r="D8246" s="38"/>
      <c r="E8246" s="40"/>
      <c r="F8246" s="41"/>
      <c r="G8246" s="41"/>
      <c r="H8246" s="41"/>
      <c r="I8246" s="41"/>
      <c r="J8246" s="41"/>
      <c r="K8246" s="41"/>
      <c r="L8246" s="42"/>
      <c r="M8246" s="43"/>
    </row>
    <row r="8247" spans="1:13" ht="12.75" customHeight="1">
      <c r="A8247" s="42"/>
      <c r="B8247" s="50"/>
      <c r="C8247" s="39"/>
      <c r="D8247" s="38"/>
      <c r="E8247" s="40"/>
      <c r="F8247" s="41"/>
      <c r="G8247" s="41"/>
      <c r="H8247" s="41"/>
      <c r="I8247" s="41"/>
      <c r="J8247" s="41"/>
      <c r="K8247" s="41"/>
      <c r="L8247" s="42"/>
      <c r="M8247" s="43"/>
    </row>
    <row r="8248" spans="1:13" ht="12.75" customHeight="1">
      <c r="A8248" s="42"/>
      <c r="B8248" s="50"/>
      <c r="C8248" s="39"/>
      <c r="D8248" s="38"/>
      <c r="E8248" s="40"/>
      <c r="F8248" s="41"/>
      <c r="G8248" s="41"/>
      <c r="H8248" s="41"/>
      <c r="I8248" s="41"/>
      <c r="J8248" s="41"/>
      <c r="K8248" s="41"/>
      <c r="L8248" s="42"/>
      <c r="M8248" s="43"/>
    </row>
    <row r="8249" spans="1:13" ht="12.75" customHeight="1">
      <c r="A8249" s="42"/>
      <c r="B8249" s="50"/>
      <c r="C8249" s="39"/>
      <c r="D8249" s="38"/>
      <c r="E8249" s="40"/>
      <c r="F8249" s="41"/>
      <c r="G8249" s="41"/>
      <c r="H8249" s="41"/>
      <c r="I8249" s="41"/>
      <c r="J8249" s="41"/>
      <c r="K8249" s="41"/>
      <c r="L8249" s="42"/>
      <c r="M8249" s="43"/>
    </row>
    <row r="8250" spans="1:13" ht="12.75" customHeight="1">
      <c r="A8250" s="42"/>
      <c r="B8250" s="50"/>
      <c r="C8250" s="39"/>
      <c r="D8250" s="38"/>
      <c r="E8250" s="40"/>
      <c r="F8250" s="41"/>
      <c r="G8250" s="41"/>
      <c r="H8250" s="41"/>
      <c r="I8250" s="41"/>
      <c r="J8250" s="41"/>
      <c r="K8250" s="41"/>
      <c r="L8250" s="42"/>
      <c r="M8250" s="43"/>
    </row>
    <row r="8251" spans="1:13" ht="12.75" customHeight="1">
      <c r="A8251" s="42"/>
      <c r="B8251" s="50"/>
      <c r="C8251" s="39"/>
      <c r="D8251" s="38"/>
      <c r="E8251" s="40"/>
      <c r="F8251" s="41"/>
      <c r="G8251" s="41"/>
      <c r="H8251" s="41"/>
      <c r="I8251" s="41"/>
      <c r="J8251" s="41"/>
      <c r="K8251" s="41"/>
      <c r="L8251" s="42"/>
      <c r="M8251" s="43"/>
    </row>
    <row r="8252" spans="1:13" ht="12.75" customHeight="1">
      <c r="A8252" s="42"/>
      <c r="B8252" s="50"/>
      <c r="C8252" s="39"/>
      <c r="D8252" s="38"/>
      <c r="E8252" s="40"/>
      <c r="F8252" s="41"/>
      <c r="G8252" s="41"/>
      <c r="H8252" s="41"/>
      <c r="I8252" s="41"/>
      <c r="J8252" s="41"/>
      <c r="K8252" s="41"/>
      <c r="L8252" s="42"/>
      <c r="M8252" s="43"/>
    </row>
    <row r="8253" spans="1:13" ht="12.75" customHeight="1">
      <c r="A8253" s="42"/>
      <c r="B8253" s="50"/>
      <c r="C8253" s="39"/>
      <c r="D8253" s="38"/>
      <c r="E8253" s="40"/>
      <c r="F8253" s="41"/>
      <c r="G8253" s="41"/>
      <c r="H8253" s="41"/>
      <c r="I8253" s="41"/>
      <c r="J8253" s="41"/>
      <c r="K8253" s="41"/>
      <c r="L8253" s="42"/>
      <c r="M8253" s="43"/>
    </row>
    <row r="8254" spans="1:13" ht="12.75" customHeight="1">
      <c r="A8254" s="42"/>
      <c r="B8254" s="50"/>
      <c r="C8254" s="39"/>
      <c r="D8254" s="38"/>
      <c r="E8254" s="40"/>
      <c r="F8254" s="41"/>
      <c r="G8254" s="41"/>
      <c r="H8254" s="41"/>
      <c r="I8254" s="41"/>
      <c r="J8254" s="41"/>
      <c r="K8254" s="41"/>
      <c r="L8254" s="42"/>
      <c r="M8254" s="43"/>
    </row>
    <row r="8255" spans="1:13" ht="12.75" customHeight="1">
      <c r="A8255" s="42"/>
      <c r="B8255" s="50"/>
      <c r="C8255" s="39"/>
      <c r="D8255" s="38"/>
      <c r="E8255" s="40"/>
      <c r="F8255" s="41"/>
      <c r="G8255" s="41"/>
      <c r="H8255" s="41"/>
      <c r="I8255" s="41"/>
      <c r="J8255" s="41"/>
      <c r="K8255" s="41"/>
      <c r="L8255" s="42"/>
      <c r="M8255" s="43"/>
    </row>
    <row r="8256" spans="1:13" ht="12.75" customHeight="1">
      <c r="A8256" s="42"/>
      <c r="B8256" s="50"/>
      <c r="C8256" s="39"/>
      <c r="D8256" s="38"/>
      <c r="E8256" s="40"/>
      <c r="F8256" s="41"/>
      <c r="G8256" s="41"/>
      <c r="H8256" s="41"/>
      <c r="I8256" s="41"/>
      <c r="J8256" s="41"/>
      <c r="K8256" s="41"/>
      <c r="L8256" s="42"/>
      <c r="M8256" s="43"/>
    </row>
    <row r="8257" spans="1:13" ht="12.75" customHeight="1">
      <c r="A8257" s="42"/>
      <c r="B8257" s="50"/>
      <c r="C8257" s="39"/>
      <c r="D8257" s="38"/>
      <c r="E8257" s="40"/>
      <c r="F8257" s="41"/>
      <c r="G8257" s="41"/>
      <c r="H8257" s="41"/>
      <c r="I8257" s="41"/>
      <c r="J8257" s="41"/>
      <c r="K8257" s="41"/>
      <c r="L8257" s="42"/>
      <c r="M8257" s="43"/>
    </row>
    <row r="8258" spans="1:13" ht="12.75" customHeight="1">
      <c r="A8258" s="42"/>
      <c r="B8258" s="50"/>
      <c r="C8258" s="39"/>
      <c r="D8258" s="38"/>
      <c r="E8258" s="40"/>
      <c r="F8258" s="41"/>
      <c r="G8258" s="41"/>
      <c r="H8258" s="41"/>
      <c r="I8258" s="41"/>
      <c r="J8258" s="41"/>
      <c r="K8258" s="41"/>
      <c r="L8258" s="42"/>
      <c r="M8258" s="43"/>
    </row>
    <row r="8259" spans="1:13" ht="12.75" customHeight="1">
      <c r="A8259" s="42"/>
      <c r="B8259" s="50"/>
      <c r="C8259" s="39"/>
      <c r="D8259" s="38"/>
      <c r="E8259" s="40"/>
      <c r="F8259" s="41"/>
      <c r="G8259" s="41"/>
      <c r="H8259" s="41"/>
      <c r="I8259" s="41"/>
      <c r="J8259" s="41"/>
      <c r="K8259" s="41"/>
      <c r="L8259" s="42"/>
      <c r="M8259" s="43"/>
    </row>
    <row r="8260" spans="1:13" ht="12.75" customHeight="1">
      <c r="A8260" s="42"/>
      <c r="B8260" s="50"/>
      <c r="C8260" s="39"/>
      <c r="D8260" s="38"/>
      <c r="E8260" s="40"/>
      <c r="F8260" s="41"/>
      <c r="G8260" s="41"/>
      <c r="H8260" s="41"/>
      <c r="I8260" s="41"/>
      <c r="J8260" s="41"/>
      <c r="K8260" s="41"/>
      <c r="L8260" s="42"/>
      <c r="M8260" s="43"/>
    </row>
    <row r="8261" spans="1:13" ht="12.75" customHeight="1">
      <c r="A8261" s="42"/>
      <c r="B8261" s="50"/>
      <c r="C8261" s="39"/>
      <c r="D8261" s="38"/>
      <c r="E8261" s="40"/>
      <c r="F8261" s="41"/>
      <c r="G8261" s="41"/>
      <c r="H8261" s="41"/>
      <c r="I8261" s="41"/>
      <c r="J8261" s="41"/>
      <c r="K8261" s="41"/>
      <c r="L8261" s="42"/>
      <c r="M8261" s="43"/>
    </row>
    <row r="8262" spans="1:13" ht="12.75" customHeight="1">
      <c r="A8262" s="42"/>
      <c r="B8262" s="50"/>
      <c r="C8262" s="39"/>
      <c r="D8262" s="38"/>
      <c r="E8262" s="49"/>
      <c r="F8262" s="41"/>
      <c r="G8262" s="41"/>
      <c r="H8262" s="41"/>
      <c r="I8262" s="41"/>
      <c r="J8262" s="41"/>
      <c r="K8262" s="41"/>
      <c r="L8262" s="42"/>
      <c r="M8262" s="43"/>
    </row>
    <row r="8263" spans="1:13" ht="12.75" customHeight="1">
      <c r="A8263" s="42"/>
      <c r="B8263" s="50"/>
      <c r="C8263" s="39"/>
      <c r="D8263" s="38"/>
      <c r="E8263" s="40"/>
      <c r="F8263" s="41"/>
      <c r="G8263" s="41"/>
      <c r="H8263" s="41"/>
      <c r="I8263" s="41"/>
      <c r="J8263" s="41"/>
      <c r="K8263" s="41"/>
      <c r="L8263" s="42"/>
      <c r="M8263" s="43"/>
    </row>
    <row r="8264" spans="1:13" ht="12.75" customHeight="1">
      <c r="A8264" s="42"/>
      <c r="B8264" s="50"/>
      <c r="C8264" s="39"/>
      <c r="D8264" s="38"/>
      <c r="E8264" s="40"/>
      <c r="F8264" s="41"/>
      <c r="G8264" s="41"/>
      <c r="H8264" s="41"/>
      <c r="I8264" s="41"/>
      <c r="J8264" s="41"/>
      <c r="K8264" s="41"/>
      <c r="L8264" s="42"/>
      <c r="M8264" s="43"/>
    </row>
    <row r="8265" spans="1:13" ht="12.75" customHeight="1">
      <c r="A8265" s="42"/>
      <c r="B8265" s="50"/>
      <c r="C8265" s="39"/>
      <c r="D8265" s="38"/>
      <c r="E8265" s="40"/>
      <c r="F8265" s="41"/>
      <c r="G8265" s="41"/>
      <c r="H8265" s="41"/>
      <c r="I8265" s="41"/>
      <c r="J8265" s="41"/>
      <c r="K8265" s="41"/>
      <c r="L8265" s="42"/>
      <c r="M8265" s="43"/>
    </row>
    <row r="8266" spans="1:13" ht="12.75" customHeight="1">
      <c r="A8266" s="42"/>
      <c r="B8266" s="50"/>
      <c r="C8266" s="39"/>
      <c r="D8266" s="38"/>
      <c r="E8266" s="40"/>
      <c r="F8266" s="41"/>
      <c r="G8266" s="41"/>
      <c r="H8266" s="41"/>
      <c r="I8266" s="41"/>
      <c r="J8266" s="41"/>
      <c r="K8266" s="41"/>
      <c r="L8266" s="42"/>
      <c r="M8266" s="43"/>
    </row>
    <row r="8267" spans="1:13" ht="12.75" customHeight="1">
      <c r="A8267" s="42"/>
      <c r="B8267" s="50"/>
      <c r="C8267" s="39"/>
      <c r="D8267" s="38"/>
      <c r="E8267" s="40"/>
      <c r="F8267" s="41"/>
      <c r="G8267" s="41"/>
      <c r="H8267" s="41"/>
      <c r="I8267" s="41"/>
      <c r="J8267" s="41"/>
      <c r="K8267" s="41"/>
      <c r="L8267" s="42"/>
      <c r="M8267" s="43"/>
    </row>
    <row r="8268" spans="1:13" ht="12.75" customHeight="1">
      <c r="A8268" s="42"/>
      <c r="B8268" s="50"/>
      <c r="C8268" s="39"/>
      <c r="D8268" s="38"/>
      <c r="E8268" s="40"/>
      <c r="F8268" s="41"/>
      <c r="G8268" s="41"/>
      <c r="H8268" s="41"/>
      <c r="I8268" s="41"/>
      <c r="J8268" s="41"/>
      <c r="K8268" s="41"/>
      <c r="L8268" s="42"/>
      <c r="M8268" s="43"/>
    </row>
    <row r="8269" spans="1:13" ht="12.75" customHeight="1">
      <c r="A8269" s="42"/>
      <c r="B8269" s="50"/>
      <c r="C8269" s="39"/>
      <c r="D8269" s="38"/>
      <c r="E8269" s="40"/>
      <c r="F8269" s="41"/>
      <c r="G8269" s="41"/>
      <c r="H8269" s="41"/>
      <c r="I8269" s="41"/>
      <c r="J8269" s="41"/>
      <c r="K8269" s="41"/>
      <c r="L8269" s="42"/>
      <c r="M8269" s="43"/>
    </row>
    <row r="8270" spans="1:13" ht="12.75" customHeight="1">
      <c r="A8270" s="42"/>
      <c r="B8270" s="50"/>
      <c r="C8270" s="39"/>
      <c r="D8270" s="38"/>
      <c r="E8270" s="40"/>
      <c r="F8270" s="41"/>
      <c r="G8270" s="41"/>
      <c r="H8270" s="41"/>
      <c r="I8270" s="41"/>
      <c r="J8270" s="41"/>
      <c r="K8270" s="41"/>
      <c r="L8270" s="42"/>
      <c r="M8270" s="43"/>
    </row>
    <row r="8271" spans="1:13" ht="12.75" customHeight="1">
      <c r="A8271" s="42"/>
      <c r="B8271" s="50"/>
      <c r="C8271" s="39"/>
      <c r="D8271" s="38"/>
      <c r="E8271" s="40"/>
      <c r="F8271" s="41"/>
      <c r="G8271" s="41"/>
      <c r="H8271" s="41"/>
      <c r="I8271" s="41"/>
      <c r="J8271" s="41"/>
      <c r="K8271" s="41"/>
      <c r="L8271" s="42"/>
      <c r="M8271" s="43"/>
    </row>
    <row r="8272" spans="1:13" ht="12.75" customHeight="1">
      <c r="A8272" s="42"/>
      <c r="B8272" s="50"/>
      <c r="C8272" s="39"/>
      <c r="D8272" s="38"/>
      <c r="E8272" s="40"/>
      <c r="F8272" s="41"/>
      <c r="G8272" s="41"/>
      <c r="H8272" s="41"/>
      <c r="I8272" s="41"/>
      <c r="J8272" s="41"/>
      <c r="K8272" s="41"/>
      <c r="L8272" s="42"/>
      <c r="M8272" s="43"/>
    </row>
    <row r="8273" spans="1:13" ht="12.75" customHeight="1">
      <c r="A8273" s="42"/>
      <c r="B8273" s="50"/>
      <c r="C8273" s="39"/>
      <c r="D8273" s="38"/>
      <c r="E8273" s="40"/>
      <c r="F8273" s="41"/>
      <c r="G8273" s="41"/>
      <c r="H8273" s="41"/>
      <c r="I8273" s="41"/>
      <c r="J8273" s="41"/>
      <c r="K8273" s="41"/>
      <c r="L8273" s="42"/>
      <c r="M8273" s="43"/>
    </row>
    <row r="8274" spans="1:13" ht="12.75" customHeight="1">
      <c r="A8274" s="42"/>
      <c r="B8274" s="50"/>
      <c r="C8274" s="39"/>
      <c r="D8274" s="38"/>
      <c r="E8274" s="40"/>
      <c r="F8274" s="41"/>
      <c r="G8274" s="41"/>
      <c r="H8274" s="41"/>
      <c r="I8274" s="41"/>
      <c r="J8274" s="41"/>
      <c r="K8274" s="41"/>
      <c r="L8274" s="42"/>
      <c r="M8274" s="43"/>
    </row>
    <row r="8275" spans="1:13" ht="12.75" customHeight="1">
      <c r="A8275" s="42"/>
      <c r="B8275" s="50"/>
      <c r="C8275" s="39"/>
      <c r="D8275" s="38"/>
      <c r="E8275" s="40"/>
      <c r="F8275" s="41"/>
      <c r="G8275" s="41"/>
      <c r="H8275" s="41"/>
      <c r="I8275" s="41"/>
      <c r="J8275" s="41"/>
      <c r="K8275" s="41"/>
      <c r="L8275" s="42"/>
      <c r="M8275" s="43"/>
    </row>
    <row r="8276" spans="1:13" ht="12.75" customHeight="1">
      <c r="A8276" s="42"/>
      <c r="B8276" s="50"/>
      <c r="C8276" s="39"/>
      <c r="D8276" s="38"/>
      <c r="E8276" s="40"/>
      <c r="F8276" s="41"/>
      <c r="G8276" s="41"/>
      <c r="H8276" s="41"/>
      <c r="I8276" s="41"/>
      <c r="J8276" s="41"/>
      <c r="K8276" s="41"/>
      <c r="L8276" s="42"/>
      <c r="M8276" s="43"/>
    </row>
    <row r="8277" spans="1:13" ht="12.75" customHeight="1">
      <c r="A8277" s="42"/>
      <c r="B8277" s="50"/>
      <c r="C8277" s="39"/>
      <c r="D8277" s="38"/>
      <c r="E8277" s="40"/>
      <c r="F8277" s="41"/>
      <c r="G8277" s="41"/>
      <c r="H8277" s="41"/>
      <c r="I8277" s="41"/>
      <c r="J8277" s="41"/>
      <c r="K8277" s="41"/>
      <c r="L8277" s="42"/>
      <c r="M8277" s="43"/>
    </row>
    <row r="8278" spans="1:13" ht="12.75" customHeight="1">
      <c r="A8278" s="42"/>
      <c r="B8278" s="50"/>
      <c r="C8278" s="39"/>
      <c r="D8278" s="38"/>
      <c r="E8278" s="40"/>
      <c r="F8278" s="41"/>
      <c r="G8278" s="41"/>
      <c r="H8278" s="41"/>
      <c r="I8278" s="41"/>
      <c r="J8278" s="41"/>
      <c r="K8278" s="41"/>
      <c r="L8278" s="42"/>
      <c r="M8278" s="43"/>
    </row>
    <row r="8279" spans="1:13" ht="12.75" customHeight="1">
      <c r="A8279" s="42"/>
      <c r="B8279" s="50"/>
      <c r="C8279" s="39"/>
      <c r="D8279" s="38"/>
      <c r="E8279" s="40"/>
      <c r="F8279" s="41"/>
      <c r="G8279" s="41"/>
      <c r="H8279" s="41"/>
      <c r="I8279" s="41"/>
      <c r="J8279" s="41"/>
      <c r="K8279" s="41"/>
      <c r="L8279" s="42"/>
      <c r="M8279" s="43"/>
    </row>
    <row r="8280" spans="1:13" ht="12.75" customHeight="1">
      <c r="A8280" s="42"/>
      <c r="B8280" s="50"/>
      <c r="C8280" s="39"/>
      <c r="D8280" s="38"/>
      <c r="E8280" s="40"/>
      <c r="F8280" s="41"/>
      <c r="G8280" s="41"/>
      <c r="H8280" s="41"/>
      <c r="I8280" s="41"/>
      <c r="J8280" s="41"/>
      <c r="K8280" s="41"/>
      <c r="L8280" s="42"/>
      <c r="M8280" s="43"/>
    </row>
    <row r="8281" spans="1:13" ht="12.75" customHeight="1">
      <c r="A8281" s="42"/>
      <c r="B8281" s="50"/>
      <c r="C8281" s="39"/>
      <c r="D8281" s="38"/>
      <c r="E8281" s="40"/>
      <c r="F8281" s="41"/>
      <c r="G8281" s="41"/>
      <c r="H8281" s="41"/>
      <c r="I8281" s="41"/>
      <c r="J8281" s="41"/>
      <c r="K8281" s="41"/>
      <c r="L8281" s="42"/>
      <c r="M8281" s="43"/>
    </row>
    <row r="8282" spans="1:13" ht="12.75" customHeight="1">
      <c r="A8282" s="42"/>
      <c r="B8282" s="50"/>
      <c r="C8282" s="39"/>
      <c r="D8282" s="38"/>
      <c r="E8282" s="40"/>
      <c r="F8282" s="41"/>
      <c r="G8282" s="41"/>
      <c r="H8282" s="41"/>
      <c r="I8282" s="41"/>
      <c r="J8282" s="41"/>
      <c r="K8282" s="41"/>
      <c r="L8282" s="42"/>
      <c r="M8282" s="43"/>
    </row>
    <row r="8283" spans="1:13" ht="12.75" customHeight="1">
      <c r="A8283" s="42"/>
      <c r="B8283" s="50"/>
      <c r="C8283" s="39"/>
      <c r="D8283" s="38"/>
      <c r="E8283" s="49"/>
      <c r="F8283" s="41"/>
      <c r="G8283" s="41"/>
      <c r="H8283" s="41"/>
      <c r="I8283" s="41"/>
      <c r="J8283" s="41"/>
      <c r="K8283" s="41"/>
      <c r="L8283" s="42"/>
      <c r="M8283" s="43"/>
    </row>
    <row r="8284" spans="1:13" ht="12.75" customHeight="1">
      <c r="A8284" s="42"/>
      <c r="B8284" s="50"/>
      <c r="C8284" s="39"/>
      <c r="D8284" s="38"/>
      <c r="E8284" s="40"/>
      <c r="F8284" s="41"/>
      <c r="G8284" s="41"/>
      <c r="H8284" s="41"/>
      <c r="I8284" s="41"/>
      <c r="J8284" s="41"/>
      <c r="K8284" s="41"/>
      <c r="L8284" s="42"/>
      <c r="M8284" s="43"/>
    </row>
    <row r="8285" spans="1:13" ht="12.75" customHeight="1">
      <c r="A8285" s="42"/>
      <c r="B8285" s="50"/>
      <c r="C8285" s="39"/>
      <c r="D8285" s="38"/>
      <c r="E8285" s="40"/>
      <c r="F8285" s="41"/>
      <c r="G8285" s="41"/>
      <c r="H8285" s="41"/>
      <c r="I8285" s="41"/>
      <c r="J8285" s="41"/>
      <c r="K8285" s="41"/>
      <c r="L8285" s="42"/>
      <c r="M8285" s="43"/>
    </row>
    <row r="8286" spans="1:13" ht="12.75" customHeight="1">
      <c r="A8286" s="42"/>
      <c r="B8286" s="50"/>
      <c r="C8286" s="39"/>
      <c r="D8286" s="38"/>
      <c r="E8286" s="40"/>
      <c r="F8286" s="41"/>
      <c r="G8286" s="41"/>
      <c r="H8286" s="41"/>
      <c r="I8286" s="41"/>
      <c r="J8286" s="41"/>
      <c r="K8286" s="41"/>
      <c r="L8286" s="42"/>
      <c r="M8286" s="43"/>
    </row>
    <row r="8287" spans="1:13" ht="12.75" customHeight="1">
      <c r="A8287" s="42"/>
      <c r="B8287" s="50"/>
      <c r="C8287" s="39"/>
      <c r="D8287" s="38"/>
      <c r="E8287" s="40"/>
      <c r="F8287" s="41"/>
      <c r="G8287" s="41"/>
      <c r="H8287" s="41"/>
      <c r="I8287" s="41"/>
      <c r="J8287" s="41"/>
      <c r="K8287" s="41"/>
      <c r="L8287" s="42"/>
      <c r="M8287" s="43"/>
    </row>
    <row r="8288" spans="1:13" ht="12.75" customHeight="1">
      <c r="A8288" s="42"/>
      <c r="B8288" s="50"/>
      <c r="C8288" s="39"/>
      <c r="D8288" s="38"/>
      <c r="E8288" s="40"/>
      <c r="F8288" s="41"/>
      <c r="G8288" s="41"/>
      <c r="H8288" s="41"/>
      <c r="I8288" s="41"/>
      <c r="J8288" s="41"/>
      <c r="K8288" s="41"/>
      <c r="L8288" s="42"/>
      <c r="M8288" s="43"/>
    </row>
    <row r="8289" spans="1:13" ht="12.75" customHeight="1">
      <c r="A8289" s="42"/>
      <c r="B8289" s="50"/>
      <c r="C8289" s="39"/>
      <c r="D8289" s="38"/>
      <c r="E8289" s="40"/>
      <c r="F8289" s="41"/>
      <c r="G8289" s="41"/>
      <c r="H8289" s="41"/>
      <c r="I8289" s="41"/>
      <c r="J8289" s="41"/>
      <c r="K8289" s="41"/>
      <c r="L8289" s="42"/>
      <c r="M8289" s="43"/>
    </row>
    <row r="8290" spans="1:13" ht="12.75" customHeight="1">
      <c r="A8290" s="42"/>
      <c r="B8290" s="50"/>
      <c r="C8290" s="39"/>
      <c r="D8290" s="38"/>
      <c r="E8290" s="40"/>
      <c r="F8290" s="41"/>
      <c r="G8290" s="41"/>
      <c r="H8290" s="41"/>
      <c r="I8290" s="41"/>
      <c r="J8290" s="41"/>
      <c r="K8290" s="41"/>
      <c r="L8290" s="42"/>
      <c r="M8290" s="43"/>
    </row>
    <row r="8291" spans="1:13" ht="12.75" customHeight="1">
      <c r="A8291" s="42"/>
      <c r="B8291" s="50"/>
      <c r="C8291" s="39"/>
      <c r="D8291" s="38"/>
      <c r="E8291" s="40"/>
      <c r="F8291" s="41"/>
      <c r="G8291" s="41"/>
      <c r="H8291" s="41"/>
      <c r="I8291" s="41"/>
      <c r="J8291" s="41"/>
      <c r="K8291" s="41"/>
      <c r="L8291" s="42"/>
      <c r="M8291" s="43"/>
    </row>
    <row r="8292" spans="1:13" ht="12.75" customHeight="1">
      <c r="A8292" s="42"/>
      <c r="B8292" s="50"/>
      <c r="C8292" s="39"/>
      <c r="D8292" s="38"/>
      <c r="E8292" s="40"/>
      <c r="F8292" s="41"/>
      <c r="G8292" s="41"/>
      <c r="H8292" s="41"/>
      <c r="I8292" s="41"/>
      <c r="J8292" s="41"/>
      <c r="K8292" s="41"/>
      <c r="L8292" s="42"/>
      <c r="M8292" s="43"/>
    </row>
    <row r="8293" spans="1:13" ht="12.75" customHeight="1">
      <c r="A8293" s="42"/>
      <c r="B8293" s="50"/>
      <c r="C8293" s="39"/>
      <c r="D8293" s="38"/>
      <c r="E8293" s="40"/>
      <c r="F8293" s="41"/>
      <c r="G8293" s="41"/>
      <c r="H8293" s="41"/>
      <c r="I8293" s="41"/>
      <c r="J8293" s="41"/>
      <c r="K8293" s="41"/>
      <c r="L8293" s="42"/>
      <c r="M8293" s="43"/>
    </row>
    <row r="8294" spans="1:13" ht="12.75" customHeight="1">
      <c r="A8294" s="42"/>
      <c r="B8294" s="50"/>
      <c r="C8294" s="39"/>
      <c r="D8294" s="38"/>
      <c r="E8294" s="40"/>
      <c r="F8294" s="41"/>
      <c r="G8294" s="41"/>
      <c r="H8294" s="41"/>
      <c r="I8294" s="41"/>
      <c r="J8294" s="41"/>
      <c r="K8294" s="41"/>
      <c r="L8294" s="42"/>
      <c r="M8294" s="43"/>
    </row>
    <row r="8295" spans="1:13" ht="12.75" customHeight="1">
      <c r="A8295" s="42"/>
      <c r="B8295" s="50"/>
      <c r="C8295" s="39"/>
      <c r="D8295" s="38"/>
      <c r="E8295" s="40"/>
      <c r="F8295" s="41"/>
      <c r="G8295" s="41"/>
      <c r="H8295" s="41"/>
      <c r="I8295" s="41"/>
      <c r="J8295" s="41"/>
      <c r="K8295" s="41"/>
      <c r="L8295" s="42"/>
      <c r="M8295" s="43"/>
    </row>
    <row r="8296" spans="1:13" ht="12.75" customHeight="1">
      <c r="A8296" s="42"/>
      <c r="B8296" s="50"/>
      <c r="C8296" s="39"/>
      <c r="D8296" s="38"/>
      <c r="E8296" s="40"/>
      <c r="F8296" s="41"/>
      <c r="G8296" s="41"/>
      <c r="H8296" s="41"/>
      <c r="I8296" s="41"/>
      <c r="J8296" s="41"/>
      <c r="K8296" s="41"/>
      <c r="L8296" s="42"/>
      <c r="M8296" s="43"/>
    </row>
    <row r="8297" spans="1:13" ht="12.75" customHeight="1">
      <c r="A8297" s="42"/>
      <c r="B8297" s="50"/>
      <c r="C8297" s="39"/>
      <c r="D8297" s="38"/>
      <c r="E8297" s="40"/>
      <c r="F8297" s="41"/>
      <c r="G8297" s="41"/>
      <c r="H8297" s="41"/>
      <c r="I8297" s="41"/>
      <c r="J8297" s="41"/>
      <c r="K8297" s="41"/>
      <c r="L8297" s="42"/>
      <c r="M8297" s="43"/>
    </row>
    <row r="8298" spans="1:13" ht="12.75" customHeight="1">
      <c r="A8298" s="42"/>
      <c r="B8298" s="50"/>
      <c r="C8298" s="39"/>
      <c r="D8298" s="38"/>
      <c r="E8298" s="40"/>
      <c r="F8298" s="41"/>
      <c r="G8298" s="41"/>
      <c r="H8298" s="41"/>
      <c r="I8298" s="41"/>
      <c r="J8298" s="41"/>
      <c r="K8298" s="41"/>
      <c r="L8298" s="42"/>
      <c r="M8298" s="43"/>
    </row>
    <row r="8299" spans="1:13" ht="12.75" customHeight="1">
      <c r="A8299" s="42"/>
      <c r="B8299" s="50"/>
      <c r="C8299" s="39"/>
      <c r="D8299" s="38"/>
      <c r="E8299" s="40"/>
      <c r="F8299" s="41"/>
      <c r="G8299" s="41"/>
      <c r="H8299" s="41"/>
      <c r="I8299" s="41"/>
      <c r="J8299" s="41"/>
      <c r="K8299" s="41"/>
      <c r="L8299" s="42"/>
      <c r="M8299" s="43"/>
    </row>
    <row r="8300" spans="1:13" ht="12.75" customHeight="1">
      <c r="A8300" s="42"/>
      <c r="B8300" s="50"/>
      <c r="C8300" s="39"/>
      <c r="D8300" s="38"/>
      <c r="E8300" s="40"/>
      <c r="F8300" s="41"/>
      <c r="G8300" s="41"/>
      <c r="H8300" s="41"/>
      <c r="I8300" s="41"/>
      <c r="J8300" s="41"/>
      <c r="K8300" s="41"/>
      <c r="L8300" s="42"/>
      <c r="M8300" s="43"/>
    </row>
    <row r="8301" spans="1:13" ht="12.75" customHeight="1">
      <c r="A8301" s="42"/>
      <c r="B8301" s="50"/>
      <c r="C8301" s="39"/>
      <c r="D8301" s="38"/>
      <c r="E8301" s="40"/>
      <c r="F8301" s="41"/>
      <c r="G8301" s="41"/>
      <c r="H8301" s="41"/>
      <c r="I8301" s="41"/>
      <c r="J8301" s="41"/>
      <c r="K8301" s="41"/>
      <c r="L8301" s="42"/>
      <c r="M8301" s="43"/>
    </row>
    <row r="8302" spans="1:13" ht="12.75" customHeight="1">
      <c r="A8302" s="42"/>
      <c r="B8302" s="50"/>
      <c r="C8302" s="39"/>
      <c r="D8302" s="38"/>
      <c r="E8302" s="40"/>
      <c r="F8302" s="41"/>
      <c r="G8302" s="41"/>
      <c r="H8302" s="41"/>
      <c r="I8302" s="41"/>
      <c r="J8302" s="41"/>
      <c r="K8302" s="41"/>
      <c r="L8302" s="42"/>
      <c r="M8302" s="43"/>
    </row>
    <row r="8303" spans="1:13" ht="12.75" customHeight="1">
      <c r="A8303" s="42"/>
      <c r="B8303" s="50"/>
      <c r="C8303" s="39"/>
      <c r="D8303" s="38"/>
      <c r="E8303" s="40"/>
      <c r="F8303" s="41"/>
      <c r="G8303" s="41"/>
      <c r="H8303" s="41"/>
      <c r="I8303" s="41"/>
      <c r="J8303" s="41"/>
      <c r="K8303" s="41"/>
      <c r="L8303" s="42"/>
      <c r="M8303" s="43"/>
    </row>
    <row r="8304" spans="1:13" ht="12.75" customHeight="1">
      <c r="A8304" s="42"/>
      <c r="B8304" s="50"/>
      <c r="C8304" s="39"/>
      <c r="D8304" s="38"/>
      <c r="E8304" s="49"/>
      <c r="F8304" s="41"/>
      <c r="G8304" s="41"/>
      <c r="H8304" s="41"/>
      <c r="I8304" s="41"/>
      <c r="J8304" s="41"/>
      <c r="K8304" s="41"/>
      <c r="L8304" s="42"/>
      <c r="M8304" s="43"/>
    </row>
    <row r="8305" spans="1:13" ht="12.75" customHeight="1">
      <c r="A8305" s="42"/>
      <c r="B8305" s="50"/>
      <c r="C8305" s="39"/>
      <c r="D8305" s="38"/>
      <c r="E8305" s="40"/>
      <c r="F8305" s="41"/>
      <c r="G8305" s="41"/>
      <c r="H8305" s="41"/>
      <c r="I8305" s="41"/>
      <c r="J8305" s="41"/>
      <c r="K8305" s="41"/>
      <c r="L8305" s="42"/>
      <c r="M8305" s="43"/>
    </row>
    <row r="8306" spans="1:13" ht="12.75" customHeight="1">
      <c r="A8306" s="42"/>
      <c r="B8306" s="50"/>
      <c r="C8306" s="39"/>
      <c r="D8306" s="38"/>
      <c r="E8306" s="40"/>
      <c r="F8306" s="41"/>
      <c r="G8306" s="41"/>
      <c r="H8306" s="41"/>
      <c r="I8306" s="41"/>
      <c r="J8306" s="41"/>
      <c r="K8306" s="41"/>
      <c r="L8306" s="42"/>
      <c r="M8306" s="43"/>
    </row>
    <row r="8307" spans="1:13" ht="12.75" customHeight="1">
      <c r="A8307" s="42"/>
      <c r="B8307" s="50"/>
      <c r="C8307" s="39"/>
      <c r="D8307" s="38"/>
      <c r="E8307" s="40"/>
      <c r="F8307" s="41"/>
      <c r="G8307" s="41"/>
      <c r="H8307" s="41"/>
      <c r="I8307" s="41"/>
      <c r="J8307" s="41"/>
      <c r="K8307" s="41"/>
      <c r="L8307" s="42"/>
      <c r="M8307" s="43"/>
    </row>
    <row r="8308" spans="1:13" ht="12.75" customHeight="1">
      <c r="A8308" s="42"/>
      <c r="B8308" s="50"/>
      <c r="C8308" s="39"/>
      <c r="D8308" s="38"/>
      <c r="E8308" s="40"/>
      <c r="F8308" s="41"/>
      <c r="G8308" s="41"/>
      <c r="H8308" s="41"/>
      <c r="I8308" s="41"/>
      <c r="J8308" s="41"/>
      <c r="K8308" s="41"/>
      <c r="L8308" s="42"/>
      <c r="M8308" s="43"/>
    </row>
    <row r="8309" spans="1:13" ht="12.75" customHeight="1">
      <c r="A8309" s="42"/>
      <c r="B8309" s="50"/>
      <c r="C8309" s="39"/>
      <c r="D8309" s="38"/>
      <c r="E8309" s="40"/>
      <c r="F8309" s="41"/>
      <c r="G8309" s="41"/>
      <c r="H8309" s="41"/>
      <c r="I8309" s="41"/>
      <c r="J8309" s="41"/>
      <c r="K8309" s="41"/>
      <c r="L8309" s="42"/>
      <c r="M8309" s="43"/>
    </row>
    <row r="8310" spans="1:13" ht="12.75" customHeight="1">
      <c r="A8310" s="42"/>
      <c r="B8310" s="50"/>
      <c r="C8310" s="39"/>
      <c r="D8310" s="38"/>
      <c r="E8310" s="40"/>
      <c r="F8310" s="41"/>
      <c r="G8310" s="41"/>
      <c r="H8310" s="41"/>
      <c r="I8310" s="41"/>
      <c r="J8310" s="41"/>
      <c r="K8310" s="41"/>
      <c r="L8310" s="42"/>
      <c r="M8310" s="43"/>
    </row>
    <row r="8311" spans="1:13" ht="12.75" customHeight="1">
      <c r="A8311" s="42"/>
      <c r="B8311" s="50"/>
      <c r="C8311" s="39"/>
      <c r="D8311" s="38"/>
      <c r="E8311" s="40"/>
      <c r="F8311" s="41"/>
      <c r="G8311" s="41"/>
      <c r="H8311" s="41"/>
      <c r="I8311" s="41"/>
      <c r="J8311" s="41"/>
      <c r="K8311" s="41"/>
      <c r="L8311" s="42"/>
      <c r="M8311" s="43"/>
    </row>
    <row r="8312" spans="1:13" ht="12.75" customHeight="1">
      <c r="A8312" s="42"/>
      <c r="B8312" s="50"/>
      <c r="C8312" s="39"/>
      <c r="D8312" s="38"/>
      <c r="E8312" s="40"/>
      <c r="F8312" s="41"/>
      <c r="G8312" s="41"/>
      <c r="H8312" s="41"/>
      <c r="I8312" s="41"/>
      <c r="J8312" s="41"/>
      <c r="K8312" s="41"/>
      <c r="L8312" s="42"/>
      <c r="M8312" s="43"/>
    </row>
    <row r="8313" spans="1:13" ht="12.75" customHeight="1">
      <c r="A8313" s="42"/>
      <c r="B8313" s="50"/>
      <c r="C8313" s="39"/>
      <c r="D8313" s="38"/>
      <c r="E8313" s="40"/>
      <c r="F8313" s="41"/>
      <c r="G8313" s="41"/>
      <c r="H8313" s="41"/>
      <c r="I8313" s="41"/>
      <c r="J8313" s="41"/>
      <c r="K8313" s="41"/>
      <c r="L8313" s="42"/>
      <c r="M8313" s="43"/>
    </row>
    <row r="8314" spans="1:13" ht="12.75" customHeight="1">
      <c r="A8314" s="42"/>
      <c r="B8314" s="50"/>
      <c r="C8314" s="39"/>
      <c r="D8314" s="38"/>
      <c r="E8314" s="40"/>
      <c r="F8314" s="41"/>
      <c r="G8314" s="41"/>
      <c r="H8314" s="41"/>
      <c r="I8314" s="41"/>
      <c r="J8314" s="41"/>
      <c r="K8314" s="41"/>
      <c r="L8314" s="42"/>
      <c r="M8314" s="43"/>
    </row>
    <row r="8315" spans="1:13" ht="12.75" customHeight="1">
      <c r="A8315" s="42"/>
      <c r="B8315" s="50"/>
      <c r="C8315" s="39"/>
      <c r="D8315" s="38"/>
      <c r="E8315" s="40"/>
      <c r="F8315" s="41"/>
      <c r="G8315" s="41"/>
      <c r="H8315" s="41"/>
      <c r="I8315" s="41"/>
      <c r="J8315" s="41"/>
      <c r="K8315" s="41"/>
      <c r="L8315" s="42"/>
      <c r="M8315" s="43"/>
    </row>
    <row r="8316" spans="1:13" ht="12.75" customHeight="1">
      <c r="A8316" s="42"/>
      <c r="B8316" s="50"/>
      <c r="C8316" s="39"/>
      <c r="D8316" s="38"/>
      <c r="E8316" s="40"/>
      <c r="F8316" s="41"/>
      <c r="G8316" s="41"/>
      <c r="H8316" s="41"/>
      <c r="I8316" s="41"/>
      <c r="J8316" s="41"/>
      <c r="K8316" s="41"/>
      <c r="L8316" s="42"/>
      <c r="M8316" s="43"/>
    </row>
    <row r="8317" spans="1:13" ht="12.75" customHeight="1">
      <c r="A8317" s="42"/>
      <c r="B8317" s="50"/>
      <c r="C8317" s="39"/>
      <c r="D8317" s="38"/>
      <c r="E8317" s="40"/>
      <c r="F8317" s="41"/>
      <c r="G8317" s="41"/>
      <c r="H8317" s="41"/>
      <c r="I8317" s="41"/>
      <c r="J8317" s="41"/>
      <c r="K8317" s="41"/>
      <c r="L8317" s="42"/>
      <c r="M8317" s="43"/>
    </row>
    <row r="8318" spans="1:13" ht="12.75" customHeight="1">
      <c r="A8318" s="42"/>
      <c r="B8318" s="50"/>
      <c r="C8318" s="39"/>
      <c r="D8318" s="38"/>
      <c r="E8318" s="40"/>
      <c r="F8318" s="41"/>
      <c r="G8318" s="41"/>
      <c r="H8318" s="41"/>
      <c r="I8318" s="41"/>
      <c r="J8318" s="41"/>
      <c r="K8318" s="41"/>
      <c r="L8318" s="42"/>
      <c r="M8318" s="43"/>
    </row>
    <row r="8319" spans="1:13" ht="12.75" customHeight="1">
      <c r="A8319" s="42"/>
      <c r="B8319" s="50"/>
      <c r="C8319" s="39"/>
      <c r="D8319" s="38"/>
      <c r="E8319" s="40"/>
      <c r="F8319" s="41"/>
      <c r="G8319" s="41"/>
      <c r="H8319" s="41"/>
      <c r="I8319" s="41"/>
      <c r="J8319" s="41"/>
      <c r="K8319" s="41"/>
      <c r="L8319" s="42"/>
      <c r="M8319" s="43"/>
    </row>
    <row r="8320" spans="1:13" ht="12.75" customHeight="1">
      <c r="A8320" s="42"/>
      <c r="B8320" s="50"/>
      <c r="C8320" s="39"/>
      <c r="D8320" s="38"/>
      <c r="E8320" s="40"/>
      <c r="F8320" s="41"/>
      <c r="G8320" s="41"/>
      <c r="H8320" s="41"/>
      <c r="I8320" s="41"/>
      <c r="J8320" s="41"/>
      <c r="K8320" s="41"/>
      <c r="L8320" s="42"/>
      <c r="M8320" s="43"/>
    </row>
    <row r="8321" spans="1:13" ht="12.75" customHeight="1">
      <c r="A8321" s="42"/>
      <c r="B8321" s="50"/>
      <c r="C8321" s="39"/>
      <c r="D8321" s="38"/>
      <c r="E8321" s="40"/>
      <c r="F8321" s="41"/>
      <c r="G8321" s="41"/>
      <c r="H8321" s="41"/>
      <c r="I8321" s="41"/>
      <c r="J8321" s="41"/>
      <c r="K8321" s="41"/>
      <c r="L8321" s="42"/>
      <c r="M8321" s="43"/>
    </row>
    <row r="8322" spans="1:13" ht="12.75" customHeight="1">
      <c r="A8322" s="42"/>
      <c r="B8322" s="50"/>
      <c r="C8322" s="39"/>
      <c r="D8322" s="38"/>
      <c r="E8322" s="40"/>
      <c r="F8322" s="41"/>
      <c r="G8322" s="41"/>
      <c r="H8322" s="41"/>
      <c r="I8322" s="41"/>
      <c r="J8322" s="41"/>
      <c r="K8322" s="41"/>
      <c r="L8322" s="42"/>
      <c r="M8322" s="43"/>
    </row>
    <row r="8323" spans="1:13" ht="12.75" customHeight="1">
      <c r="A8323" s="42"/>
      <c r="B8323" s="50"/>
      <c r="C8323" s="39"/>
      <c r="D8323" s="38"/>
      <c r="E8323" s="40"/>
      <c r="F8323" s="41"/>
      <c r="G8323" s="41"/>
      <c r="H8323" s="41"/>
      <c r="I8323" s="41"/>
      <c r="J8323" s="41"/>
      <c r="K8323" s="41"/>
      <c r="L8323" s="42"/>
      <c r="M8323" s="43"/>
    </row>
    <row r="8324" spans="1:13" ht="12.75" customHeight="1">
      <c r="A8324" s="42"/>
      <c r="B8324" s="50"/>
      <c r="C8324" s="39"/>
      <c r="D8324" s="38"/>
      <c r="E8324" s="40"/>
      <c r="F8324" s="41"/>
      <c r="G8324" s="41"/>
      <c r="H8324" s="41"/>
      <c r="I8324" s="41"/>
      <c r="J8324" s="41"/>
      <c r="K8324" s="41"/>
      <c r="L8324" s="42"/>
      <c r="M8324" s="43"/>
    </row>
    <row r="8325" spans="1:13" ht="12.75" customHeight="1">
      <c r="A8325" s="42"/>
      <c r="B8325" s="50"/>
      <c r="C8325" s="39"/>
      <c r="D8325" s="38"/>
      <c r="E8325" s="49"/>
      <c r="F8325" s="41"/>
      <c r="G8325" s="41"/>
      <c r="H8325" s="41"/>
      <c r="I8325" s="41"/>
      <c r="J8325" s="41"/>
      <c r="K8325" s="41"/>
      <c r="L8325" s="42"/>
      <c r="M8325" s="43"/>
    </row>
    <row r="8326" spans="1:13" ht="12.75" customHeight="1">
      <c r="A8326" s="42"/>
      <c r="B8326" s="50"/>
      <c r="C8326" s="39"/>
      <c r="D8326" s="38"/>
      <c r="E8326" s="40"/>
      <c r="F8326" s="41"/>
      <c r="G8326" s="41"/>
      <c r="H8326" s="41"/>
      <c r="I8326" s="41"/>
      <c r="J8326" s="41"/>
      <c r="K8326" s="41"/>
      <c r="L8326" s="42"/>
      <c r="M8326" s="43"/>
    </row>
    <row r="8327" spans="1:13" ht="12.75" customHeight="1">
      <c r="A8327" s="42"/>
      <c r="B8327" s="50"/>
      <c r="C8327" s="39"/>
      <c r="D8327" s="38"/>
      <c r="E8327" s="40"/>
      <c r="F8327" s="41"/>
      <c r="G8327" s="41"/>
      <c r="H8327" s="41"/>
      <c r="I8327" s="41"/>
      <c r="J8327" s="41"/>
      <c r="K8327" s="41"/>
      <c r="L8327" s="42"/>
      <c r="M8327" s="43"/>
    </row>
    <row r="8328" spans="1:13" ht="12.75" customHeight="1">
      <c r="A8328" s="42"/>
      <c r="B8328" s="50"/>
      <c r="C8328" s="39"/>
      <c r="D8328" s="38"/>
      <c r="E8328" s="40"/>
      <c r="F8328" s="41"/>
      <c r="G8328" s="41"/>
      <c r="H8328" s="41"/>
      <c r="I8328" s="41"/>
      <c r="J8328" s="41"/>
      <c r="K8328" s="41"/>
      <c r="L8328" s="42"/>
      <c r="M8328" s="43"/>
    </row>
    <row r="8329" spans="1:13" ht="12.75" customHeight="1">
      <c r="A8329" s="42"/>
      <c r="B8329" s="50"/>
      <c r="C8329" s="39"/>
      <c r="D8329" s="38"/>
      <c r="E8329" s="40"/>
      <c r="F8329" s="41"/>
      <c r="G8329" s="41"/>
      <c r="H8329" s="41"/>
      <c r="I8329" s="41"/>
      <c r="J8329" s="41"/>
      <c r="K8329" s="41"/>
      <c r="L8329" s="42"/>
      <c r="M8329" s="43"/>
    </row>
    <row r="8330" spans="1:13" ht="12.75" customHeight="1">
      <c r="A8330" s="42"/>
      <c r="B8330" s="50"/>
      <c r="C8330" s="39"/>
      <c r="D8330" s="38"/>
      <c r="E8330" s="40"/>
      <c r="F8330" s="41"/>
      <c r="G8330" s="41"/>
      <c r="H8330" s="41"/>
      <c r="I8330" s="41"/>
      <c r="J8330" s="41"/>
      <c r="K8330" s="41"/>
      <c r="L8330" s="42"/>
      <c r="M8330" s="43"/>
    </row>
    <row r="8331" spans="1:13" ht="12.75" customHeight="1">
      <c r="A8331" s="42"/>
      <c r="B8331" s="50"/>
      <c r="C8331" s="39"/>
      <c r="D8331" s="38"/>
      <c r="E8331" s="40"/>
      <c r="F8331" s="41"/>
      <c r="G8331" s="41"/>
      <c r="H8331" s="41"/>
      <c r="I8331" s="41"/>
      <c r="J8331" s="41"/>
      <c r="K8331" s="41"/>
      <c r="L8331" s="42"/>
      <c r="M8331" s="43"/>
    </row>
    <row r="8332" spans="1:13" ht="12.75" customHeight="1">
      <c r="A8332" s="42"/>
      <c r="B8332" s="50"/>
      <c r="C8332" s="39"/>
      <c r="D8332" s="38"/>
      <c r="E8332" s="40"/>
      <c r="F8332" s="41"/>
      <c r="G8332" s="41"/>
      <c r="H8332" s="41"/>
      <c r="I8332" s="41"/>
      <c r="J8332" s="41"/>
      <c r="K8332" s="41"/>
      <c r="L8332" s="42"/>
      <c r="M8332" s="43"/>
    </row>
    <row r="8333" spans="1:13" ht="12.75" customHeight="1">
      <c r="A8333" s="42"/>
      <c r="B8333" s="50"/>
      <c r="C8333" s="39"/>
      <c r="D8333" s="38"/>
      <c r="E8333" s="40"/>
      <c r="F8333" s="41"/>
      <c r="G8333" s="41"/>
      <c r="H8333" s="41"/>
      <c r="I8333" s="41"/>
      <c r="J8333" s="41"/>
      <c r="K8333" s="41"/>
      <c r="L8333" s="42"/>
      <c r="M8333" s="43"/>
    </row>
    <row r="8334" spans="1:13" ht="12.75" customHeight="1">
      <c r="A8334" s="42"/>
      <c r="B8334" s="50"/>
      <c r="C8334" s="39"/>
      <c r="D8334" s="38"/>
      <c r="E8334" s="40"/>
      <c r="F8334" s="41"/>
      <c r="G8334" s="41"/>
      <c r="H8334" s="41"/>
      <c r="I8334" s="41"/>
      <c r="J8334" s="41"/>
      <c r="K8334" s="41"/>
      <c r="L8334" s="42"/>
      <c r="M8334" s="43"/>
    </row>
    <row r="8335" spans="1:13" ht="12.75" customHeight="1">
      <c r="A8335" s="42"/>
      <c r="B8335" s="50"/>
      <c r="C8335" s="39"/>
      <c r="D8335" s="38"/>
      <c r="E8335" s="40"/>
      <c r="F8335" s="41"/>
      <c r="G8335" s="41"/>
      <c r="H8335" s="41"/>
      <c r="I8335" s="41"/>
      <c r="J8335" s="41"/>
      <c r="K8335" s="41"/>
      <c r="L8335" s="42"/>
      <c r="M8335" s="43"/>
    </row>
    <row r="8336" spans="1:13" ht="12.75" customHeight="1">
      <c r="A8336" s="42"/>
      <c r="B8336" s="50"/>
      <c r="C8336" s="39"/>
      <c r="D8336" s="38"/>
      <c r="E8336" s="40"/>
      <c r="F8336" s="41"/>
      <c r="G8336" s="41"/>
      <c r="H8336" s="41"/>
      <c r="I8336" s="41"/>
      <c r="J8336" s="41"/>
      <c r="K8336" s="41"/>
      <c r="L8336" s="42"/>
      <c r="M8336" s="43"/>
    </row>
    <row r="8337" spans="1:13" ht="12.75" customHeight="1">
      <c r="A8337" s="42"/>
      <c r="B8337" s="50"/>
      <c r="C8337" s="39"/>
      <c r="D8337" s="38"/>
      <c r="E8337" s="40"/>
      <c r="F8337" s="41"/>
      <c r="G8337" s="41"/>
      <c r="H8337" s="41"/>
      <c r="I8337" s="41"/>
      <c r="J8337" s="41"/>
      <c r="K8337" s="41"/>
      <c r="L8337" s="42"/>
      <c r="M8337" s="43"/>
    </row>
    <row r="8338" spans="1:13" ht="12.75" customHeight="1">
      <c r="A8338" s="42"/>
      <c r="B8338" s="50"/>
      <c r="C8338" s="39"/>
      <c r="D8338" s="38"/>
      <c r="E8338" s="40"/>
      <c r="F8338" s="41"/>
      <c r="G8338" s="41"/>
      <c r="H8338" s="41"/>
      <c r="I8338" s="41"/>
      <c r="J8338" s="41"/>
      <c r="K8338" s="41"/>
      <c r="L8338" s="42"/>
      <c r="M8338" s="43"/>
    </row>
    <row r="8339" spans="1:13" ht="12.75" customHeight="1">
      <c r="A8339" s="42"/>
      <c r="B8339" s="50"/>
      <c r="C8339" s="39"/>
      <c r="D8339" s="38"/>
      <c r="E8339" s="40"/>
      <c r="F8339" s="41"/>
      <c r="G8339" s="41"/>
      <c r="H8339" s="41"/>
      <c r="I8339" s="41"/>
      <c r="J8339" s="41"/>
      <c r="K8339" s="41"/>
      <c r="L8339" s="42"/>
      <c r="M8339" s="43"/>
    </row>
    <row r="8340" spans="1:13" ht="12.75" customHeight="1">
      <c r="A8340" s="42"/>
      <c r="B8340" s="50"/>
      <c r="C8340" s="39"/>
      <c r="D8340" s="38"/>
      <c r="E8340" s="40"/>
      <c r="F8340" s="41"/>
      <c r="G8340" s="41"/>
      <c r="H8340" s="41"/>
      <c r="I8340" s="41"/>
      <c r="J8340" s="41"/>
      <c r="K8340" s="41"/>
      <c r="L8340" s="42"/>
      <c r="M8340" s="43"/>
    </row>
    <row r="8341" spans="1:13" ht="12.75" customHeight="1">
      <c r="A8341" s="42"/>
      <c r="B8341" s="50"/>
      <c r="C8341" s="39"/>
      <c r="D8341" s="38"/>
      <c r="E8341" s="40"/>
      <c r="F8341" s="41"/>
      <c r="G8341" s="41"/>
      <c r="H8341" s="41"/>
      <c r="I8341" s="41"/>
      <c r="J8341" s="41"/>
      <c r="K8341" s="41"/>
      <c r="L8341" s="42"/>
      <c r="M8341" s="43"/>
    </row>
    <row r="8342" spans="1:13" ht="12.75" customHeight="1">
      <c r="A8342" s="42"/>
      <c r="B8342" s="50"/>
      <c r="C8342" s="39"/>
      <c r="D8342" s="38"/>
      <c r="E8342" s="40"/>
      <c r="F8342" s="41"/>
      <c r="G8342" s="41"/>
      <c r="H8342" s="41"/>
      <c r="I8342" s="41"/>
      <c r="J8342" s="41"/>
      <c r="K8342" s="41"/>
      <c r="L8342" s="42"/>
      <c r="M8342" s="43"/>
    </row>
    <row r="8343" spans="1:13" ht="12.75" customHeight="1">
      <c r="A8343" s="42"/>
      <c r="B8343" s="50"/>
      <c r="C8343" s="39"/>
      <c r="D8343" s="38"/>
      <c r="E8343" s="40"/>
      <c r="F8343" s="41"/>
      <c r="G8343" s="41"/>
      <c r="H8343" s="41"/>
      <c r="I8343" s="41"/>
      <c r="J8343" s="41"/>
      <c r="K8343" s="41"/>
      <c r="L8343" s="42"/>
      <c r="M8343" s="43"/>
    </row>
    <row r="8344" spans="1:13" ht="12.75" customHeight="1">
      <c r="A8344" s="42"/>
      <c r="B8344" s="50"/>
      <c r="C8344" s="39"/>
      <c r="D8344" s="38"/>
      <c r="E8344" s="40"/>
      <c r="F8344" s="41"/>
      <c r="G8344" s="41"/>
      <c r="H8344" s="41"/>
      <c r="I8344" s="41"/>
      <c r="J8344" s="41"/>
      <c r="K8344" s="41"/>
      <c r="L8344" s="42"/>
      <c r="M8344" s="43"/>
    </row>
    <row r="8345" spans="1:13" ht="12.75" customHeight="1">
      <c r="A8345" s="42"/>
      <c r="B8345" s="50"/>
      <c r="C8345" s="39"/>
      <c r="D8345" s="38"/>
      <c r="E8345" s="40"/>
      <c r="F8345" s="41"/>
      <c r="G8345" s="41"/>
      <c r="H8345" s="41"/>
      <c r="I8345" s="41"/>
      <c r="J8345" s="41"/>
      <c r="K8345" s="41"/>
      <c r="L8345" s="42"/>
      <c r="M8345" s="43"/>
    </row>
    <row r="8346" spans="1:13" ht="12.75" customHeight="1">
      <c r="A8346" s="42"/>
      <c r="B8346" s="50"/>
      <c r="C8346" s="39"/>
      <c r="D8346" s="38"/>
      <c r="E8346" s="49"/>
      <c r="F8346" s="41"/>
      <c r="G8346" s="41"/>
      <c r="H8346" s="41"/>
      <c r="I8346" s="41"/>
      <c r="J8346" s="41"/>
      <c r="K8346" s="41"/>
      <c r="L8346" s="42"/>
      <c r="M8346" s="43"/>
    </row>
    <row r="8347" spans="1:13" ht="12.75" customHeight="1">
      <c r="A8347" s="42"/>
      <c r="B8347" s="50"/>
      <c r="C8347" s="39"/>
      <c r="D8347" s="38"/>
      <c r="E8347" s="40"/>
      <c r="F8347" s="41"/>
      <c r="G8347" s="41"/>
      <c r="H8347" s="41"/>
      <c r="I8347" s="41"/>
      <c r="J8347" s="41"/>
      <c r="K8347" s="41"/>
      <c r="L8347" s="42"/>
      <c r="M8347" s="43"/>
    </row>
    <row r="8348" spans="1:13" ht="12.75" customHeight="1">
      <c r="A8348" s="42"/>
      <c r="B8348" s="50"/>
      <c r="C8348" s="39"/>
      <c r="D8348" s="38"/>
      <c r="E8348" s="40"/>
      <c r="F8348" s="41"/>
      <c r="G8348" s="41"/>
      <c r="H8348" s="41"/>
      <c r="I8348" s="41"/>
      <c r="J8348" s="41"/>
      <c r="K8348" s="41"/>
      <c r="L8348" s="42"/>
      <c r="M8348" s="43"/>
    </row>
    <row r="8349" spans="1:13" ht="12.75" customHeight="1">
      <c r="A8349" s="42"/>
      <c r="B8349" s="50"/>
      <c r="C8349" s="39"/>
      <c r="D8349" s="38"/>
      <c r="E8349" s="40"/>
      <c r="F8349" s="41"/>
      <c r="G8349" s="41"/>
      <c r="H8349" s="41"/>
      <c r="I8349" s="41"/>
      <c r="J8349" s="41"/>
      <c r="K8349" s="41"/>
      <c r="L8349" s="42"/>
      <c r="M8349" s="43"/>
    </row>
    <row r="8350" spans="1:13" ht="12.75" customHeight="1">
      <c r="A8350" s="42"/>
      <c r="B8350" s="50"/>
      <c r="C8350" s="39"/>
      <c r="D8350" s="38"/>
      <c r="E8350" s="40"/>
      <c r="F8350" s="41"/>
      <c r="G8350" s="41"/>
      <c r="H8350" s="41"/>
      <c r="I8350" s="41"/>
      <c r="J8350" s="41"/>
      <c r="K8350" s="41"/>
      <c r="L8350" s="42"/>
      <c r="M8350" s="43"/>
    </row>
    <row r="8351" spans="1:13" ht="12.75" customHeight="1">
      <c r="A8351" s="42"/>
      <c r="B8351" s="50"/>
      <c r="C8351" s="39"/>
      <c r="D8351" s="38"/>
      <c r="E8351" s="40"/>
      <c r="F8351" s="41"/>
      <c r="G8351" s="41"/>
      <c r="H8351" s="41"/>
      <c r="I8351" s="41"/>
      <c r="J8351" s="41"/>
      <c r="K8351" s="41"/>
      <c r="L8351" s="42"/>
      <c r="M8351" s="43"/>
    </row>
    <row r="8352" spans="1:13" ht="12.75" customHeight="1">
      <c r="A8352" s="42"/>
      <c r="B8352" s="50"/>
      <c r="C8352" s="39"/>
      <c r="D8352" s="38"/>
      <c r="E8352" s="40"/>
      <c r="F8352" s="41"/>
      <c r="G8352" s="41"/>
      <c r="H8352" s="41"/>
      <c r="I8352" s="41"/>
      <c r="J8352" s="41"/>
      <c r="K8352" s="41"/>
      <c r="L8352" s="42"/>
      <c r="M8352" s="43"/>
    </row>
    <row r="8353" spans="1:13" ht="12.75" customHeight="1">
      <c r="A8353" s="42"/>
      <c r="B8353" s="50"/>
      <c r="C8353" s="39"/>
      <c r="D8353" s="38"/>
      <c r="E8353" s="40"/>
      <c r="F8353" s="41"/>
      <c r="G8353" s="41"/>
      <c r="H8353" s="41"/>
      <c r="I8353" s="41"/>
      <c r="J8353" s="41"/>
      <c r="K8353" s="41"/>
      <c r="L8353" s="42"/>
      <c r="M8353" s="43"/>
    </row>
    <row r="8354" spans="1:13" ht="12.75" customHeight="1">
      <c r="A8354" s="42"/>
      <c r="B8354" s="50"/>
      <c r="C8354" s="39"/>
      <c r="D8354" s="38"/>
      <c r="E8354" s="40"/>
      <c r="F8354" s="41"/>
      <c r="G8354" s="41"/>
      <c r="H8354" s="41"/>
      <c r="I8354" s="41"/>
      <c r="J8354" s="41"/>
      <c r="K8354" s="41"/>
      <c r="L8354" s="42"/>
      <c r="M8354" s="43"/>
    </row>
    <row r="8355" spans="1:13" ht="12.75" customHeight="1">
      <c r="A8355" s="42"/>
      <c r="B8355" s="50"/>
      <c r="C8355" s="39"/>
      <c r="D8355" s="38"/>
      <c r="E8355" s="40"/>
      <c r="F8355" s="41"/>
      <c r="G8355" s="41"/>
      <c r="H8355" s="41"/>
      <c r="I8355" s="41"/>
      <c r="J8355" s="41"/>
      <c r="K8355" s="41"/>
      <c r="L8355" s="42"/>
      <c r="M8355" s="43"/>
    </row>
    <row r="8356" spans="1:13" ht="12.75" customHeight="1">
      <c r="A8356" s="42"/>
      <c r="B8356" s="50"/>
      <c r="C8356" s="39"/>
      <c r="D8356" s="38"/>
      <c r="E8356" s="40"/>
      <c r="F8356" s="41"/>
      <c r="G8356" s="41"/>
      <c r="H8356" s="41"/>
      <c r="I8356" s="41"/>
      <c r="J8356" s="41"/>
      <c r="K8356" s="41"/>
      <c r="L8356" s="42"/>
      <c r="M8356" s="43"/>
    </row>
    <row r="8357" spans="1:13" ht="12.75" customHeight="1">
      <c r="A8357" s="42"/>
      <c r="B8357" s="50"/>
      <c r="C8357" s="39"/>
      <c r="D8357" s="38"/>
      <c r="E8357" s="40"/>
      <c r="F8357" s="41"/>
      <c r="G8357" s="41"/>
      <c r="H8357" s="41"/>
      <c r="I8357" s="41"/>
      <c r="J8357" s="41"/>
      <c r="K8357" s="41"/>
      <c r="L8357" s="42"/>
      <c r="M8357" s="43"/>
    </row>
    <row r="8358" spans="1:13" ht="12.75" customHeight="1">
      <c r="A8358" s="42"/>
      <c r="B8358" s="50"/>
      <c r="C8358" s="39"/>
      <c r="D8358" s="38"/>
      <c r="E8358" s="40"/>
      <c r="F8358" s="41"/>
      <c r="G8358" s="41"/>
      <c r="H8358" s="41"/>
      <c r="I8358" s="41"/>
      <c r="J8358" s="41"/>
      <c r="K8358" s="41"/>
      <c r="L8358" s="42"/>
      <c r="M8358" s="43"/>
    </row>
    <row r="8359" spans="1:13" ht="12.75" customHeight="1">
      <c r="A8359" s="42"/>
      <c r="B8359" s="50"/>
      <c r="C8359" s="39"/>
      <c r="D8359" s="38"/>
      <c r="E8359" s="40"/>
      <c r="F8359" s="41"/>
      <c r="G8359" s="41"/>
      <c r="H8359" s="41"/>
      <c r="I8359" s="41"/>
      <c r="J8359" s="41"/>
      <c r="K8359" s="41"/>
      <c r="L8359" s="42"/>
      <c r="M8359" s="43"/>
    </row>
    <row r="8360" spans="1:13" ht="12.75" customHeight="1">
      <c r="A8360" s="42"/>
      <c r="B8360" s="50"/>
      <c r="C8360" s="39"/>
      <c r="D8360" s="38"/>
      <c r="E8360" s="40"/>
      <c r="F8360" s="41"/>
      <c r="G8360" s="41"/>
      <c r="H8360" s="41"/>
      <c r="I8360" s="41"/>
      <c r="J8360" s="41"/>
      <c r="K8360" s="41"/>
      <c r="L8360" s="42"/>
      <c r="M8360" s="43"/>
    </row>
    <row r="8361" spans="1:13" ht="12.75" customHeight="1">
      <c r="A8361" s="42"/>
      <c r="B8361" s="50"/>
      <c r="C8361" s="39"/>
      <c r="D8361" s="38"/>
      <c r="E8361" s="40"/>
      <c r="F8361" s="41"/>
      <c r="G8361" s="41"/>
      <c r="H8361" s="41"/>
      <c r="I8361" s="41"/>
      <c r="J8361" s="41"/>
      <c r="K8361" s="41"/>
      <c r="L8361" s="42"/>
      <c r="M8361" s="43"/>
    </row>
    <row r="8362" spans="1:13" ht="12.75" customHeight="1">
      <c r="A8362" s="42"/>
      <c r="B8362" s="50"/>
      <c r="C8362" s="39"/>
      <c r="D8362" s="38"/>
      <c r="E8362" s="40"/>
      <c r="F8362" s="41"/>
      <c r="G8362" s="41"/>
      <c r="H8362" s="41"/>
      <c r="I8362" s="41"/>
      <c r="J8362" s="41"/>
      <c r="K8362" s="41"/>
      <c r="L8362" s="42"/>
      <c r="M8362" s="43"/>
    </row>
    <row r="8363" spans="1:13" ht="12.75" customHeight="1">
      <c r="A8363" s="42"/>
      <c r="B8363" s="50"/>
      <c r="C8363" s="39"/>
      <c r="D8363" s="38"/>
      <c r="E8363" s="40"/>
      <c r="F8363" s="41"/>
      <c r="G8363" s="41"/>
      <c r="H8363" s="41"/>
      <c r="I8363" s="41"/>
      <c r="J8363" s="41"/>
      <c r="K8363" s="41"/>
      <c r="L8363" s="42"/>
      <c r="M8363" s="43"/>
    </row>
    <row r="8364" spans="1:13" ht="12.75" customHeight="1">
      <c r="A8364" s="42"/>
      <c r="B8364" s="50"/>
      <c r="C8364" s="39"/>
      <c r="D8364" s="38"/>
      <c r="E8364" s="40"/>
      <c r="F8364" s="41"/>
      <c r="G8364" s="41"/>
      <c r="H8364" s="41"/>
      <c r="I8364" s="41"/>
      <c r="J8364" s="41"/>
      <c r="K8364" s="41"/>
      <c r="L8364" s="42"/>
      <c r="M8364" s="43"/>
    </row>
    <row r="8365" spans="1:13" ht="12.75" customHeight="1">
      <c r="A8365" s="42"/>
      <c r="B8365" s="50"/>
      <c r="C8365" s="39"/>
      <c r="D8365" s="38"/>
      <c r="E8365" s="40"/>
      <c r="F8365" s="41"/>
      <c r="G8365" s="41"/>
      <c r="H8365" s="41"/>
      <c r="I8365" s="41"/>
      <c r="J8365" s="41"/>
      <c r="K8365" s="41"/>
      <c r="L8365" s="42"/>
      <c r="M8365" s="43"/>
    </row>
    <row r="8366" spans="1:13" ht="12.75" customHeight="1">
      <c r="A8366" s="42"/>
      <c r="B8366" s="50"/>
      <c r="C8366" s="39"/>
      <c r="D8366" s="38"/>
      <c r="E8366" s="40"/>
      <c r="F8366" s="41"/>
      <c r="G8366" s="41"/>
      <c r="H8366" s="41"/>
      <c r="I8366" s="41"/>
      <c r="J8366" s="41"/>
      <c r="K8366" s="41"/>
      <c r="L8366" s="42"/>
      <c r="M8366" s="43"/>
    </row>
    <row r="8367" spans="1:13" ht="12.75" customHeight="1">
      <c r="A8367" s="42"/>
      <c r="B8367" s="50"/>
      <c r="C8367" s="39"/>
      <c r="D8367" s="38"/>
      <c r="E8367" s="49"/>
      <c r="F8367" s="41"/>
      <c r="G8367" s="41"/>
      <c r="H8367" s="41"/>
      <c r="I8367" s="41"/>
      <c r="J8367" s="41"/>
      <c r="K8367" s="41"/>
      <c r="L8367" s="42"/>
      <c r="M8367" s="43"/>
    </row>
    <row r="8368" spans="1:13" ht="12.75" customHeight="1">
      <c r="A8368" s="42"/>
      <c r="B8368" s="50"/>
      <c r="C8368" s="39"/>
      <c r="D8368" s="38"/>
      <c r="E8368" s="40"/>
      <c r="F8368" s="41"/>
      <c r="G8368" s="41"/>
      <c r="H8368" s="41"/>
      <c r="I8368" s="41"/>
      <c r="J8368" s="41"/>
      <c r="K8368" s="41"/>
      <c r="L8368" s="42"/>
      <c r="M8368" s="43"/>
    </row>
    <row r="8369" spans="1:13" ht="12.75" customHeight="1">
      <c r="A8369" s="42"/>
      <c r="B8369" s="50"/>
      <c r="C8369" s="39"/>
      <c r="D8369" s="38"/>
      <c r="E8369" s="40"/>
      <c r="F8369" s="41"/>
      <c r="G8369" s="41"/>
      <c r="H8369" s="41"/>
      <c r="I8369" s="41"/>
      <c r="J8369" s="41"/>
      <c r="K8369" s="41"/>
      <c r="L8369" s="42"/>
      <c r="M8369" s="43"/>
    </row>
    <row r="8370" spans="1:13" ht="12.75" customHeight="1">
      <c r="A8370" s="42"/>
      <c r="B8370" s="50"/>
      <c r="C8370" s="39"/>
      <c r="D8370" s="38"/>
      <c r="E8370" s="40"/>
      <c r="F8370" s="41"/>
      <c r="G8370" s="41"/>
      <c r="H8370" s="41"/>
      <c r="I8370" s="41"/>
      <c r="J8370" s="41"/>
      <c r="K8370" s="41"/>
      <c r="L8370" s="42"/>
      <c r="M8370" s="43"/>
    </row>
    <row r="8371" spans="1:13" ht="12.75" customHeight="1">
      <c r="A8371" s="42"/>
      <c r="B8371" s="50"/>
      <c r="C8371" s="39"/>
      <c r="D8371" s="38"/>
      <c r="E8371" s="40"/>
      <c r="F8371" s="41"/>
      <c r="G8371" s="41"/>
      <c r="H8371" s="41"/>
      <c r="I8371" s="41"/>
      <c r="J8371" s="41"/>
      <c r="K8371" s="41"/>
      <c r="L8371" s="42"/>
      <c r="M8371" s="43"/>
    </row>
    <row r="8372" spans="1:13" ht="12.75" customHeight="1">
      <c r="A8372" s="42"/>
      <c r="B8372" s="50"/>
      <c r="C8372" s="39"/>
      <c r="D8372" s="38"/>
      <c r="E8372" s="40"/>
      <c r="F8372" s="41"/>
      <c r="G8372" s="41"/>
      <c r="H8372" s="41"/>
      <c r="I8372" s="41"/>
      <c r="J8372" s="41"/>
      <c r="K8372" s="41"/>
      <c r="L8372" s="42"/>
      <c r="M8372" s="43"/>
    </row>
    <row r="8373" spans="1:13" ht="12.75" customHeight="1">
      <c r="A8373" s="42"/>
      <c r="B8373" s="50"/>
      <c r="C8373" s="39"/>
      <c r="D8373" s="38"/>
      <c r="E8373" s="40"/>
      <c r="F8373" s="41"/>
      <c r="G8373" s="41"/>
      <c r="H8373" s="41"/>
      <c r="I8373" s="41"/>
      <c r="J8373" s="41"/>
      <c r="K8373" s="41"/>
      <c r="L8373" s="42"/>
      <c r="M8373" s="43"/>
    </row>
    <row r="8374" spans="1:13" ht="12.75" customHeight="1">
      <c r="A8374" s="42"/>
      <c r="B8374" s="50"/>
      <c r="C8374" s="39"/>
      <c r="D8374" s="38"/>
      <c r="E8374" s="40"/>
      <c r="F8374" s="41"/>
      <c r="G8374" s="41"/>
      <c r="H8374" s="41"/>
      <c r="I8374" s="41"/>
      <c r="J8374" s="41"/>
      <c r="K8374" s="41"/>
      <c r="L8374" s="42"/>
      <c r="M8374" s="43"/>
    </row>
    <row r="8375" spans="1:13" ht="12.75" customHeight="1">
      <c r="A8375" s="42"/>
      <c r="B8375" s="50"/>
      <c r="C8375" s="39"/>
      <c r="D8375" s="38"/>
      <c r="E8375" s="40"/>
      <c r="F8375" s="41"/>
      <c r="G8375" s="41"/>
      <c r="H8375" s="41"/>
      <c r="I8375" s="41"/>
      <c r="J8375" s="41"/>
      <c r="K8375" s="41"/>
      <c r="L8375" s="42"/>
      <c r="M8375" s="43"/>
    </row>
    <row r="8376" spans="1:13" ht="12.75" customHeight="1">
      <c r="A8376" s="42"/>
      <c r="B8376" s="50"/>
      <c r="C8376" s="39"/>
      <c r="D8376" s="38"/>
      <c r="E8376" s="40"/>
      <c r="F8376" s="41"/>
      <c r="G8376" s="41"/>
      <c r="H8376" s="41"/>
      <c r="I8376" s="41"/>
      <c r="J8376" s="41"/>
      <c r="K8376" s="41"/>
      <c r="L8376" s="42"/>
      <c r="M8376" s="43"/>
    </row>
    <row r="8377" spans="1:13" ht="12.75" customHeight="1">
      <c r="A8377" s="42"/>
      <c r="B8377" s="50"/>
      <c r="C8377" s="39"/>
      <c r="D8377" s="38"/>
      <c r="E8377" s="40"/>
      <c r="F8377" s="41"/>
      <c r="G8377" s="41"/>
      <c r="H8377" s="41"/>
      <c r="I8377" s="41"/>
      <c r="J8377" s="41"/>
      <c r="K8377" s="41"/>
      <c r="L8377" s="42"/>
      <c r="M8377" s="43"/>
    </row>
    <row r="8378" spans="1:13" ht="12.75" customHeight="1">
      <c r="A8378" s="42"/>
      <c r="B8378" s="50"/>
      <c r="C8378" s="39"/>
      <c r="D8378" s="38"/>
      <c r="E8378" s="40"/>
      <c r="F8378" s="41"/>
      <c r="G8378" s="41"/>
      <c r="H8378" s="41"/>
      <c r="I8378" s="41"/>
      <c r="J8378" s="41"/>
      <c r="K8378" s="41"/>
      <c r="L8378" s="42"/>
      <c r="M8378" s="43"/>
    </row>
    <row r="8379" spans="1:13" ht="12.75" customHeight="1">
      <c r="A8379" s="42"/>
      <c r="B8379" s="50"/>
      <c r="C8379" s="39"/>
      <c r="D8379" s="38"/>
      <c r="E8379" s="40"/>
      <c r="F8379" s="41"/>
      <c r="G8379" s="41"/>
      <c r="H8379" s="41"/>
      <c r="I8379" s="41"/>
      <c r="J8379" s="41"/>
      <c r="K8379" s="41"/>
      <c r="L8379" s="42"/>
      <c r="M8379" s="43"/>
    </row>
    <row r="8380" spans="1:13" ht="12.75" customHeight="1">
      <c r="A8380" s="42"/>
      <c r="B8380" s="50"/>
      <c r="C8380" s="39"/>
      <c r="D8380" s="38"/>
      <c r="E8380" s="40"/>
      <c r="F8380" s="41"/>
      <c r="G8380" s="41"/>
      <c r="H8380" s="41"/>
      <c r="I8380" s="41"/>
      <c r="J8380" s="41"/>
      <c r="K8380" s="41"/>
      <c r="L8380" s="42"/>
      <c r="M8380" s="43"/>
    </row>
    <row r="8381" spans="1:13" ht="12.75" customHeight="1">
      <c r="A8381" s="42"/>
      <c r="B8381" s="50"/>
      <c r="C8381" s="39"/>
      <c r="D8381" s="38"/>
      <c r="E8381" s="40"/>
      <c r="F8381" s="41"/>
      <c r="G8381" s="41"/>
      <c r="H8381" s="41"/>
      <c r="I8381" s="41"/>
      <c r="J8381" s="41"/>
      <c r="K8381" s="41"/>
      <c r="L8381" s="42"/>
      <c r="M8381" s="43"/>
    </row>
    <row r="8382" spans="1:13" ht="12.75" customHeight="1">
      <c r="A8382" s="42"/>
      <c r="B8382" s="50"/>
      <c r="C8382" s="39"/>
      <c r="D8382" s="38"/>
      <c r="E8382" s="40"/>
      <c r="F8382" s="41"/>
      <c r="G8382" s="41"/>
      <c r="H8382" s="41"/>
      <c r="I8382" s="41"/>
      <c r="J8382" s="41"/>
      <c r="K8382" s="41"/>
      <c r="L8382" s="42"/>
      <c r="M8382" s="43"/>
    </row>
    <row r="8383" spans="1:13" ht="12.75" customHeight="1">
      <c r="A8383" s="42"/>
      <c r="B8383" s="50"/>
      <c r="C8383" s="39"/>
      <c r="D8383" s="38"/>
      <c r="E8383" s="40"/>
      <c r="F8383" s="41"/>
      <c r="G8383" s="41"/>
      <c r="H8383" s="41"/>
      <c r="I8383" s="41"/>
      <c r="J8383" s="41"/>
      <c r="K8383" s="41"/>
      <c r="L8383" s="42"/>
      <c r="M8383" s="43"/>
    </row>
    <row r="8384" spans="1:13" ht="12.75" customHeight="1">
      <c r="A8384" s="42"/>
      <c r="B8384" s="50"/>
      <c r="C8384" s="39"/>
      <c r="D8384" s="38"/>
      <c r="E8384" s="40"/>
      <c r="F8384" s="41"/>
      <c r="G8384" s="41"/>
      <c r="H8384" s="41"/>
      <c r="I8384" s="41"/>
      <c r="J8384" s="41"/>
      <c r="K8384" s="41"/>
      <c r="L8384" s="42"/>
      <c r="M8384" s="43"/>
    </row>
    <row r="8385" spans="1:13" ht="12.75" customHeight="1">
      <c r="A8385" s="42"/>
      <c r="B8385" s="50"/>
      <c r="C8385" s="39"/>
      <c r="D8385" s="38"/>
      <c r="E8385" s="40"/>
      <c r="F8385" s="41"/>
      <c r="G8385" s="41"/>
      <c r="H8385" s="41"/>
      <c r="I8385" s="41"/>
      <c r="J8385" s="41"/>
      <c r="K8385" s="41"/>
      <c r="L8385" s="42"/>
      <c r="M8385" s="43"/>
    </row>
    <row r="8386" spans="1:13" ht="12.75" customHeight="1">
      <c r="A8386" s="42"/>
      <c r="B8386" s="50"/>
      <c r="C8386" s="39"/>
      <c r="D8386" s="38"/>
      <c r="E8386" s="40"/>
      <c r="F8386" s="41"/>
      <c r="G8386" s="41"/>
      <c r="H8386" s="41"/>
      <c r="I8386" s="41"/>
      <c r="J8386" s="41"/>
      <c r="K8386" s="41"/>
      <c r="L8386" s="42"/>
      <c r="M8386" s="43"/>
    </row>
    <row r="8387" spans="1:13" ht="12.75" customHeight="1">
      <c r="A8387" s="42"/>
      <c r="B8387" s="50"/>
      <c r="C8387" s="39"/>
      <c r="D8387" s="38"/>
      <c r="E8387" s="40"/>
      <c r="F8387" s="41"/>
      <c r="G8387" s="41"/>
      <c r="H8387" s="41"/>
      <c r="I8387" s="41"/>
      <c r="J8387" s="41"/>
      <c r="K8387" s="41"/>
      <c r="L8387" s="42"/>
      <c r="M8387" s="43"/>
    </row>
    <row r="8388" spans="1:13" ht="12.75" customHeight="1">
      <c r="A8388" s="42"/>
      <c r="B8388" s="50"/>
      <c r="C8388" s="39"/>
      <c r="D8388" s="38"/>
      <c r="E8388" s="49"/>
      <c r="F8388" s="41"/>
      <c r="G8388" s="41"/>
      <c r="H8388" s="41"/>
      <c r="I8388" s="41"/>
      <c r="J8388" s="41"/>
      <c r="K8388" s="41"/>
      <c r="L8388" s="42"/>
      <c r="M8388" s="43"/>
    </row>
    <row r="8389" spans="1:13" ht="12.75" customHeight="1">
      <c r="A8389" s="42"/>
      <c r="B8389" s="50"/>
      <c r="C8389" s="39"/>
      <c r="D8389" s="38"/>
      <c r="E8389" s="40"/>
      <c r="F8389" s="41"/>
      <c r="G8389" s="41"/>
      <c r="H8389" s="41"/>
      <c r="I8389" s="41"/>
      <c r="J8389" s="41"/>
      <c r="K8389" s="41"/>
      <c r="L8389" s="42"/>
      <c r="M8389" s="43"/>
    </row>
    <row r="8390" spans="1:13" ht="12.75" customHeight="1">
      <c r="A8390" s="42"/>
      <c r="B8390" s="50"/>
      <c r="C8390" s="39"/>
      <c r="D8390" s="38"/>
      <c r="E8390" s="40"/>
      <c r="F8390" s="41"/>
      <c r="G8390" s="41"/>
      <c r="H8390" s="41"/>
      <c r="I8390" s="41"/>
      <c r="J8390" s="41"/>
      <c r="K8390" s="41"/>
      <c r="L8390" s="42"/>
      <c r="M8390" s="43"/>
    </row>
    <row r="8391" spans="1:13" ht="12.75" customHeight="1">
      <c r="A8391" s="42"/>
      <c r="B8391" s="50"/>
      <c r="C8391" s="39"/>
      <c r="D8391" s="38"/>
      <c r="E8391" s="40"/>
      <c r="F8391" s="41"/>
      <c r="G8391" s="41"/>
      <c r="H8391" s="41"/>
      <c r="I8391" s="41"/>
      <c r="J8391" s="41"/>
      <c r="K8391" s="41"/>
      <c r="L8391" s="42"/>
      <c r="M8391" s="43"/>
    </row>
    <row r="8392" spans="1:13" ht="12.75" customHeight="1">
      <c r="A8392" s="42"/>
      <c r="B8392" s="50"/>
      <c r="C8392" s="39"/>
      <c r="D8392" s="38"/>
      <c r="E8392" s="40"/>
      <c r="F8392" s="41"/>
      <c r="G8392" s="41"/>
      <c r="H8392" s="41"/>
      <c r="I8392" s="41"/>
      <c r="J8392" s="41"/>
      <c r="K8392" s="41"/>
      <c r="L8392" s="42"/>
      <c r="M8392" s="43"/>
    </row>
    <row r="8393" spans="1:13" ht="12.75" customHeight="1">
      <c r="A8393" s="42"/>
      <c r="B8393" s="50"/>
      <c r="C8393" s="39"/>
      <c r="D8393" s="38"/>
      <c r="E8393" s="40"/>
      <c r="F8393" s="41"/>
      <c r="G8393" s="41"/>
      <c r="H8393" s="41"/>
      <c r="I8393" s="41"/>
      <c r="J8393" s="41"/>
      <c r="K8393" s="41"/>
      <c r="L8393" s="42"/>
      <c r="M8393" s="43"/>
    </row>
    <row r="8394" spans="1:13" ht="12.75" customHeight="1">
      <c r="A8394" s="42"/>
      <c r="B8394" s="50"/>
      <c r="C8394" s="39"/>
      <c r="D8394" s="38"/>
      <c r="E8394" s="40"/>
      <c r="F8394" s="41"/>
      <c r="G8394" s="41"/>
      <c r="H8394" s="41"/>
      <c r="I8394" s="41"/>
      <c r="J8394" s="41"/>
      <c r="K8394" s="41"/>
      <c r="L8394" s="42"/>
      <c r="M8394" s="43"/>
    </row>
    <row r="8395" spans="1:13" ht="12.75" customHeight="1">
      <c r="A8395" s="42"/>
      <c r="B8395" s="50"/>
      <c r="C8395" s="39"/>
      <c r="D8395" s="38"/>
      <c r="E8395" s="40"/>
      <c r="F8395" s="41"/>
      <c r="G8395" s="41"/>
      <c r="H8395" s="41"/>
      <c r="I8395" s="41"/>
      <c r="J8395" s="41"/>
      <c r="K8395" s="41"/>
      <c r="L8395" s="42"/>
      <c r="M8395" s="43"/>
    </row>
    <row r="8396" spans="1:13" ht="12.75" customHeight="1">
      <c r="A8396" s="42"/>
      <c r="B8396" s="50"/>
      <c r="C8396" s="39"/>
      <c r="D8396" s="38"/>
      <c r="E8396" s="40"/>
      <c r="F8396" s="41"/>
      <c r="G8396" s="41"/>
      <c r="H8396" s="41"/>
      <c r="I8396" s="41"/>
      <c r="J8396" s="41"/>
      <c r="K8396" s="41"/>
      <c r="L8396" s="42"/>
      <c r="M8396" s="43"/>
    </row>
    <row r="8397" spans="1:13" ht="12.75" customHeight="1">
      <c r="A8397" s="42"/>
      <c r="B8397" s="50"/>
      <c r="C8397" s="39"/>
      <c r="D8397" s="38"/>
      <c r="E8397" s="40"/>
      <c r="F8397" s="41"/>
      <c r="G8397" s="41"/>
      <c r="H8397" s="41"/>
      <c r="I8397" s="41"/>
      <c r="J8397" s="41"/>
      <c r="K8397" s="41"/>
      <c r="L8397" s="42"/>
      <c r="M8397" s="43"/>
    </row>
    <row r="8398" spans="1:13" ht="12.75" customHeight="1">
      <c r="A8398" s="42"/>
      <c r="B8398" s="50"/>
      <c r="C8398" s="39"/>
      <c r="D8398" s="38"/>
      <c r="E8398" s="40"/>
      <c r="F8398" s="41"/>
      <c r="G8398" s="41"/>
      <c r="H8398" s="41"/>
      <c r="I8398" s="41"/>
      <c r="J8398" s="41"/>
      <c r="K8398" s="41"/>
      <c r="L8398" s="42"/>
      <c r="M8398" s="43"/>
    </row>
    <row r="8399" spans="1:13" ht="12.75" customHeight="1">
      <c r="A8399" s="42"/>
      <c r="B8399" s="50"/>
      <c r="C8399" s="39"/>
      <c r="D8399" s="38"/>
      <c r="E8399" s="40"/>
      <c r="F8399" s="41"/>
      <c r="G8399" s="41"/>
      <c r="H8399" s="41"/>
      <c r="I8399" s="41"/>
      <c r="J8399" s="41"/>
      <c r="K8399" s="41"/>
      <c r="L8399" s="42"/>
      <c r="M8399" s="43"/>
    </row>
    <row r="8400" spans="1:13" ht="12.75" customHeight="1">
      <c r="A8400" s="42"/>
      <c r="B8400" s="50"/>
      <c r="C8400" s="39"/>
      <c r="D8400" s="38"/>
      <c r="E8400" s="40"/>
      <c r="F8400" s="41"/>
      <c r="G8400" s="41"/>
      <c r="H8400" s="41"/>
      <c r="I8400" s="41"/>
      <c r="J8400" s="41"/>
      <c r="K8400" s="41"/>
      <c r="L8400" s="42"/>
      <c r="M8400" s="43"/>
    </row>
    <row r="8401" spans="1:13" ht="12.75" customHeight="1">
      <c r="A8401" s="42"/>
      <c r="B8401" s="50"/>
      <c r="C8401" s="39"/>
      <c r="D8401" s="38"/>
      <c r="E8401" s="40"/>
      <c r="F8401" s="41"/>
      <c r="G8401" s="41"/>
      <c r="H8401" s="41"/>
      <c r="I8401" s="41"/>
      <c r="J8401" s="41"/>
      <c r="K8401" s="41"/>
      <c r="L8401" s="42"/>
      <c r="M8401" s="43"/>
    </row>
    <row r="8402" spans="1:13" ht="12.75" customHeight="1">
      <c r="A8402" s="42"/>
      <c r="B8402" s="50"/>
      <c r="C8402" s="39"/>
      <c r="D8402" s="38"/>
      <c r="E8402" s="40"/>
      <c r="F8402" s="41"/>
      <c r="G8402" s="41"/>
      <c r="H8402" s="41"/>
      <c r="I8402" s="41"/>
      <c r="J8402" s="41"/>
      <c r="K8402" s="41"/>
      <c r="L8402" s="42"/>
      <c r="M8402" s="43"/>
    </row>
    <row r="8403" spans="1:13" ht="12.75" customHeight="1">
      <c r="A8403" s="42"/>
      <c r="B8403" s="50"/>
      <c r="C8403" s="39"/>
      <c r="D8403" s="38"/>
      <c r="E8403" s="40"/>
      <c r="F8403" s="41"/>
      <c r="G8403" s="41"/>
      <c r="H8403" s="41"/>
      <c r="I8403" s="41"/>
      <c r="J8403" s="41"/>
      <c r="K8403" s="41"/>
      <c r="L8403" s="42"/>
      <c r="M8403" s="43"/>
    </row>
    <row r="8404" spans="1:13" ht="12.75" customHeight="1">
      <c r="A8404" s="42"/>
      <c r="B8404" s="50"/>
      <c r="C8404" s="39"/>
      <c r="D8404" s="38"/>
      <c r="E8404" s="40"/>
      <c r="F8404" s="41"/>
      <c r="G8404" s="41"/>
      <c r="H8404" s="41"/>
      <c r="I8404" s="41"/>
      <c r="J8404" s="41"/>
      <c r="K8404" s="41"/>
      <c r="L8404" s="42"/>
      <c r="M8404" s="43"/>
    </row>
    <row r="8405" spans="1:13" ht="12.75" customHeight="1">
      <c r="A8405" s="42"/>
      <c r="B8405" s="50"/>
      <c r="C8405" s="39"/>
      <c r="D8405" s="38"/>
      <c r="E8405" s="40"/>
      <c r="F8405" s="41"/>
      <c r="G8405" s="41"/>
      <c r="H8405" s="41"/>
      <c r="I8405" s="41"/>
      <c r="J8405" s="41"/>
      <c r="K8405" s="41"/>
      <c r="L8405" s="42"/>
      <c r="M8405" s="43"/>
    </row>
    <row r="8406" spans="1:13" ht="12.75" customHeight="1">
      <c r="A8406" s="42"/>
      <c r="B8406" s="50"/>
      <c r="C8406" s="39"/>
      <c r="D8406" s="38"/>
      <c r="E8406" s="40"/>
      <c r="F8406" s="41"/>
      <c r="G8406" s="41"/>
      <c r="H8406" s="41"/>
      <c r="I8406" s="41"/>
      <c r="J8406" s="41"/>
      <c r="K8406" s="41"/>
      <c r="L8406" s="42"/>
      <c r="M8406" s="43"/>
    </row>
    <row r="8407" spans="1:13" ht="12.75" customHeight="1">
      <c r="A8407" s="42"/>
      <c r="B8407" s="50"/>
      <c r="C8407" s="39"/>
      <c r="D8407" s="38"/>
      <c r="E8407" s="40"/>
      <c r="F8407" s="41"/>
      <c r="G8407" s="41"/>
      <c r="H8407" s="41"/>
      <c r="I8407" s="41"/>
      <c r="J8407" s="41"/>
      <c r="K8407" s="41"/>
      <c r="L8407" s="42"/>
      <c r="M8407" s="43"/>
    </row>
    <row r="8408" spans="1:13" ht="12.75" customHeight="1">
      <c r="A8408" s="42"/>
      <c r="B8408" s="50"/>
      <c r="C8408" s="39"/>
      <c r="D8408" s="38"/>
      <c r="E8408" s="40"/>
      <c r="F8408" s="41"/>
      <c r="G8408" s="41"/>
      <c r="H8408" s="41"/>
      <c r="I8408" s="41"/>
      <c r="J8408" s="41"/>
      <c r="K8408" s="41"/>
      <c r="L8408" s="42"/>
      <c r="M8408" s="43"/>
    </row>
    <row r="8409" spans="1:13" ht="12.75" customHeight="1">
      <c r="A8409" s="42"/>
      <c r="B8409" s="50"/>
      <c r="C8409" s="39"/>
      <c r="D8409" s="38"/>
      <c r="E8409" s="49"/>
      <c r="F8409" s="41"/>
      <c r="G8409" s="41"/>
      <c r="H8409" s="41"/>
      <c r="I8409" s="41"/>
      <c r="J8409" s="41"/>
      <c r="K8409" s="41"/>
      <c r="L8409" s="42"/>
      <c r="M8409" s="43"/>
    </row>
    <row r="8410" spans="1:13" ht="12.75" customHeight="1">
      <c r="A8410" s="42"/>
      <c r="B8410" s="50"/>
      <c r="C8410" s="39"/>
      <c r="D8410" s="38"/>
      <c r="E8410" s="40"/>
      <c r="F8410" s="41"/>
      <c r="G8410" s="41"/>
      <c r="H8410" s="41"/>
      <c r="I8410" s="41"/>
      <c r="J8410" s="41"/>
      <c r="K8410" s="41"/>
      <c r="L8410" s="42"/>
      <c r="M8410" s="43"/>
    </row>
    <row r="8411" spans="1:13" ht="12.75" customHeight="1">
      <c r="A8411" s="42"/>
      <c r="B8411" s="50"/>
      <c r="C8411" s="39"/>
      <c r="D8411" s="38"/>
      <c r="E8411" s="40"/>
      <c r="F8411" s="41"/>
      <c r="G8411" s="41"/>
      <c r="H8411" s="41"/>
      <c r="I8411" s="41"/>
      <c r="J8411" s="41"/>
      <c r="K8411" s="41"/>
      <c r="L8411" s="42"/>
      <c r="M8411" s="43"/>
    </row>
    <row r="8412" spans="1:13" ht="12.75" customHeight="1">
      <c r="A8412" s="42"/>
      <c r="B8412" s="50"/>
      <c r="C8412" s="39"/>
      <c r="D8412" s="38"/>
      <c r="E8412" s="40"/>
      <c r="F8412" s="41"/>
      <c r="G8412" s="41"/>
      <c r="H8412" s="41"/>
      <c r="I8412" s="41"/>
      <c r="J8412" s="41"/>
      <c r="K8412" s="41"/>
      <c r="L8412" s="42"/>
      <c r="M8412" s="43"/>
    </row>
    <row r="8413" spans="1:13" ht="12.75" customHeight="1">
      <c r="A8413" s="42"/>
      <c r="B8413" s="50"/>
      <c r="C8413" s="39"/>
      <c r="D8413" s="38"/>
      <c r="E8413" s="40"/>
      <c r="F8413" s="41"/>
      <c r="G8413" s="41"/>
      <c r="H8413" s="41"/>
      <c r="I8413" s="41"/>
      <c r="J8413" s="41"/>
      <c r="K8413" s="41"/>
      <c r="L8413" s="42"/>
      <c r="M8413" s="43"/>
    </row>
    <row r="8414" spans="1:13" ht="12.75" customHeight="1">
      <c r="A8414" s="42"/>
      <c r="B8414" s="50"/>
      <c r="C8414" s="39"/>
      <c r="D8414" s="38"/>
      <c r="E8414" s="40"/>
      <c r="F8414" s="41"/>
      <c r="G8414" s="41"/>
      <c r="H8414" s="41"/>
      <c r="I8414" s="41"/>
      <c r="J8414" s="41"/>
      <c r="K8414" s="41"/>
      <c r="L8414" s="42"/>
      <c r="M8414" s="43"/>
    </row>
    <row r="8415" spans="1:13" ht="12.75" customHeight="1">
      <c r="A8415" s="42"/>
      <c r="B8415" s="50"/>
      <c r="C8415" s="39"/>
      <c r="D8415" s="38"/>
      <c r="E8415" s="40"/>
      <c r="F8415" s="41"/>
      <c r="G8415" s="41"/>
      <c r="H8415" s="41"/>
      <c r="I8415" s="41"/>
      <c r="J8415" s="41"/>
      <c r="K8415" s="41"/>
      <c r="L8415" s="42"/>
      <c r="M8415" s="43"/>
    </row>
    <row r="8416" spans="1:13" ht="12.75" customHeight="1">
      <c r="A8416" s="42"/>
      <c r="B8416" s="50"/>
      <c r="C8416" s="39"/>
      <c r="D8416" s="38"/>
      <c r="E8416" s="40"/>
      <c r="F8416" s="41"/>
      <c r="G8416" s="41"/>
      <c r="H8416" s="41"/>
      <c r="I8416" s="41"/>
      <c r="J8416" s="41"/>
      <c r="K8416" s="41"/>
      <c r="L8416" s="42"/>
      <c r="M8416" s="43"/>
    </row>
    <row r="8417" spans="1:13" ht="12.75" customHeight="1">
      <c r="A8417" s="42"/>
      <c r="B8417" s="50"/>
      <c r="C8417" s="39"/>
      <c r="D8417" s="38"/>
      <c r="E8417" s="40"/>
      <c r="F8417" s="41"/>
      <c r="G8417" s="41"/>
      <c r="H8417" s="41"/>
      <c r="I8417" s="41"/>
      <c r="J8417" s="41"/>
      <c r="K8417" s="41"/>
      <c r="L8417" s="42"/>
      <c r="M8417" s="43"/>
    </row>
    <row r="8418" spans="1:13" ht="12.75" customHeight="1">
      <c r="A8418" s="42"/>
      <c r="B8418" s="50"/>
      <c r="C8418" s="39"/>
      <c r="D8418" s="38"/>
      <c r="E8418" s="40"/>
      <c r="F8418" s="41"/>
      <c r="G8418" s="41"/>
      <c r="H8418" s="41"/>
      <c r="I8418" s="41"/>
      <c r="J8418" s="41"/>
      <c r="K8418" s="41"/>
      <c r="L8418" s="42"/>
      <c r="M8418" s="43"/>
    </row>
    <row r="8419" spans="1:13" ht="12.75" customHeight="1">
      <c r="A8419" s="42"/>
      <c r="B8419" s="50"/>
      <c r="C8419" s="39"/>
      <c r="D8419" s="38"/>
      <c r="E8419" s="40"/>
      <c r="F8419" s="41"/>
      <c r="G8419" s="41"/>
      <c r="H8419" s="41"/>
      <c r="I8419" s="41"/>
      <c r="J8419" s="41"/>
      <c r="K8419" s="41"/>
      <c r="L8419" s="42"/>
      <c r="M8419" s="43"/>
    </row>
    <row r="8420" spans="1:13" ht="12.75" customHeight="1">
      <c r="A8420" s="42"/>
      <c r="B8420" s="50"/>
      <c r="C8420" s="39"/>
      <c r="D8420" s="38"/>
      <c r="E8420" s="40"/>
      <c r="F8420" s="41"/>
      <c r="G8420" s="41"/>
      <c r="H8420" s="41"/>
      <c r="I8420" s="41"/>
      <c r="J8420" s="41"/>
      <c r="K8420" s="41"/>
      <c r="L8420" s="42"/>
      <c r="M8420" s="43"/>
    </row>
    <row r="8421" spans="1:13" ht="12.75" customHeight="1">
      <c r="A8421" s="42"/>
      <c r="B8421" s="50"/>
      <c r="C8421" s="39"/>
      <c r="D8421" s="38"/>
      <c r="E8421" s="40"/>
      <c r="F8421" s="41"/>
      <c r="G8421" s="41"/>
      <c r="H8421" s="41"/>
      <c r="I8421" s="41"/>
      <c r="J8421" s="41"/>
      <c r="K8421" s="41"/>
      <c r="L8421" s="42"/>
      <c r="M8421" s="43"/>
    </row>
    <row r="8422" spans="1:13" ht="12.75" customHeight="1">
      <c r="A8422" s="42"/>
      <c r="B8422" s="50"/>
      <c r="C8422" s="39"/>
      <c r="D8422" s="38"/>
      <c r="E8422" s="40"/>
      <c r="F8422" s="41"/>
      <c r="G8422" s="41"/>
      <c r="H8422" s="41"/>
      <c r="I8422" s="41"/>
      <c r="J8422" s="41"/>
      <c r="K8422" s="41"/>
      <c r="L8422" s="42"/>
      <c r="M8422" s="43"/>
    </row>
    <row r="8423" spans="1:13" ht="12.75" customHeight="1">
      <c r="A8423" s="42"/>
      <c r="B8423" s="50"/>
      <c r="C8423" s="39"/>
      <c r="D8423" s="38"/>
      <c r="E8423" s="40"/>
      <c r="F8423" s="41"/>
      <c r="G8423" s="41"/>
      <c r="H8423" s="41"/>
      <c r="I8423" s="41"/>
      <c r="J8423" s="41"/>
      <c r="K8423" s="41"/>
      <c r="L8423" s="42"/>
      <c r="M8423" s="43"/>
    </row>
    <row r="8424" spans="1:13" ht="12.75" customHeight="1">
      <c r="A8424" s="42"/>
      <c r="B8424" s="50"/>
      <c r="C8424" s="39"/>
      <c r="D8424" s="38"/>
      <c r="E8424" s="40"/>
      <c r="F8424" s="41"/>
      <c r="G8424" s="41"/>
      <c r="H8424" s="41"/>
      <c r="I8424" s="41"/>
      <c r="J8424" s="41"/>
      <c r="K8424" s="41"/>
      <c r="L8424" s="42"/>
      <c r="M8424" s="43"/>
    </row>
    <row r="8425" spans="1:13" ht="12.75" customHeight="1">
      <c r="A8425" s="42"/>
      <c r="B8425" s="50"/>
      <c r="C8425" s="39"/>
      <c r="D8425" s="38"/>
      <c r="E8425" s="40"/>
      <c r="F8425" s="41"/>
      <c r="G8425" s="41"/>
      <c r="H8425" s="41"/>
      <c r="I8425" s="41"/>
      <c r="J8425" s="41"/>
      <c r="K8425" s="41"/>
      <c r="L8425" s="42"/>
      <c r="M8425" s="43"/>
    </row>
    <row r="8426" spans="1:13" ht="12.75" customHeight="1">
      <c r="A8426" s="42"/>
      <c r="B8426" s="50"/>
      <c r="C8426" s="39"/>
      <c r="D8426" s="38"/>
      <c r="E8426" s="40"/>
      <c r="F8426" s="41"/>
      <c r="G8426" s="41"/>
      <c r="H8426" s="41"/>
      <c r="I8426" s="41"/>
      <c r="J8426" s="41"/>
      <c r="K8426" s="41"/>
      <c r="L8426" s="42"/>
      <c r="M8426" s="43"/>
    </row>
    <row r="8427" spans="1:13" ht="12.75" customHeight="1">
      <c r="A8427" s="42"/>
      <c r="B8427" s="50"/>
      <c r="C8427" s="39"/>
      <c r="D8427" s="38"/>
      <c r="E8427" s="40"/>
      <c r="F8427" s="41"/>
      <c r="G8427" s="41"/>
      <c r="H8427" s="41"/>
      <c r="I8427" s="41"/>
      <c r="J8427" s="41"/>
      <c r="K8427" s="41"/>
      <c r="L8427" s="42"/>
      <c r="M8427" s="43"/>
    </row>
    <row r="8428" spans="1:13" ht="12.75" customHeight="1">
      <c r="A8428" s="42"/>
      <c r="B8428" s="50"/>
      <c r="C8428" s="39"/>
      <c r="D8428" s="38"/>
      <c r="E8428" s="40"/>
      <c r="F8428" s="41"/>
      <c r="G8428" s="41"/>
      <c r="H8428" s="41"/>
      <c r="I8428" s="41"/>
      <c r="J8428" s="41"/>
      <c r="K8428" s="41"/>
      <c r="L8428" s="42"/>
      <c r="M8428" s="43"/>
    </row>
    <row r="8429" spans="1:13" ht="12.75" customHeight="1">
      <c r="A8429" s="42"/>
      <c r="B8429" s="50"/>
      <c r="C8429" s="39"/>
      <c r="D8429" s="38"/>
      <c r="E8429" s="40"/>
      <c r="F8429" s="41"/>
      <c r="G8429" s="41"/>
      <c r="H8429" s="41"/>
      <c r="I8429" s="41"/>
      <c r="J8429" s="41"/>
      <c r="K8429" s="41"/>
      <c r="L8429" s="42"/>
      <c r="M8429" s="43"/>
    </row>
    <row r="8430" spans="1:13" ht="12.75" customHeight="1">
      <c r="A8430" s="42"/>
      <c r="B8430" s="50"/>
      <c r="C8430" s="39"/>
      <c r="D8430" s="38"/>
      <c r="E8430" s="49"/>
      <c r="F8430" s="41"/>
      <c r="G8430" s="41"/>
      <c r="H8430" s="41"/>
      <c r="I8430" s="41"/>
      <c r="J8430" s="41"/>
      <c r="K8430" s="41"/>
      <c r="L8430" s="42"/>
      <c r="M8430" s="43"/>
    </row>
    <row r="8431" spans="1:13" ht="12.75" customHeight="1">
      <c r="A8431" s="42"/>
      <c r="B8431" s="50"/>
      <c r="C8431" s="39"/>
      <c r="D8431" s="38"/>
      <c r="E8431" s="40"/>
      <c r="F8431" s="41"/>
      <c r="G8431" s="41"/>
      <c r="H8431" s="41"/>
      <c r="I8431" s="41"/>
      <c r="J8431" s="41"/>
      <c r="K8431" s="41"/>
      <c r="L8431" s="42"/>
      <c r="M8431" s="43"/>
    </row>
    <row r="8432" spans="1:13" ht="12.75" customHeight="1">
      <c r="A8432" s="42"/>
      <c r="B8432" s="50"/>
      <c r="C8432" s="39"/>
      <c r="D8432" s="38"/>
      <c r="E8432" s="40"/>
      <c r="F8432" s="41"/>
      <c r="G8432" s="41"/>
      <c r="H8432" s="41"/>
      <c r="I8432" s="41"/>
      <c r="J8432" s="41"/>
      <c r="K8432" s="41"/>
      <c r="L8432" s="42"/>
      <c r="M8432" s="43"/>
    </row>
    <row r="8433" spans="1:13" ht="12.75" customHeight="1">
      <c r="A8433" s="42"/>
      <c r="B8433" s="50"/>
      <c r="C8433" s="39"/>
      <c r="D8433" s="38"/>
      <c r="E8433" s="40"/>
      <c r="F8433" s="41"/>
      <c r="G8433" s="41"/>
      <c r="H8433" s="41"/>
      <c r="I8433" s="41"/>
      <c r="J8433" s="41"/>
      <c r="K8433" s="41"/>
      <c r="L8433" s="42"/>
      <c r="M8433" s="43"/>
    </row>
    <row r="8434" spans="1:13" ht="12.75" customHeight="1">
      <c r="A8434" s="42"/>
      <c r="B8434" s="50"/>
      <c r="C8434" s="39"/>
      <c r="D8434" s="38"/>
      <c r="E8434" s="40"/>
      <c r="F8434" s="41"/>
      <c r="G8434" s="41"/>
      <c r="H8434" s="41"/>
      <c r="I8434" s="41"/>
      <c r="J8434" s="41"/>
      <c r="K8434" s="41"/>
      <c r="L8434" s="42"/>
      <c r="M8434" s="43"/>
    </row>
    <row r="8435" spans="1:13" ht="12.75" customHeight="1">
      <c r="A8435" s="42"/>
      <c r="B8435" s="50"/>
      <c r="C8435" s="39"/>
      <c r="D8435" s="38"/>
      <c r="E8435" s="40"/>
      <c r="F8435" s="41"/>
      <c r="G8435" s="41"/>
      <c r="H8435" s="41"/>
      <c r="I8435" s="41"/>
      <c r="J8435" s="41"/>
      <c r="K8435" s="41"/>
      <c r="L8435" s="42"/>
      <c r="M8435" s="43"/>
    </row>
    <row r="8436" spans="1:13" ht="12.75" customHeight="1">
      <c r="A8436" s="42"/>
      <c r="B8436" s="50"/>
      <c r="C8436" s="39"/>
      <c r="D8436" s="38"/>
      <c r="E8436" s="40"/>
      <c r="F8436" s="41"/>
      <c r="G8436" s="41"/>
      <c r="H8436" s="41"/>
      <c r="I8436" s="41"/>
      <c r="J8436" s="41"/>
      <c r="K8436" s="41"/>
      <c r="L8436" s="42"/>
      <c r="M8436" s="43"/>
    </row>
    <row r="8437" spans="1:13" ht="12.75" customHeight="1">
      <c r="A8437" s="42"/>
      <c r="B8437" s="50"/>
      <c r="C8437" s="39"/>
      <c r="D8437" s="38"/>
      <c r="E8437" s="40"/>
      <c r="F8437" s="41"/>
      <c r="G8437" s="41"/>
      <c r="H8437" s="41"/>
      <c r="I8437" s="41"/>
      <c r="J8437" s="41"/>
      <c r="K8437" s="41"/>
      <c r="L8437" s="42"/>
      <c r="M8437" s="43"/>
    </row>
    <row r="8438" spans="1:13" ht="12.75" customHeight="1">
      <c r="A8438" s="42"/>
      <c r="B8438" s="50"/>
      <c r="C8438" s="39"/>
      <c r="D8438" s="38"/>
      <c r="E8438" s="40"/>
      <c r="F8438" s="41"/>
      <c r="G8438" s="41"/>
      <c r="H8438" s="41"/>
      <c r="I8438" s="41"/>
      <c r="J8438" s="41"/>
      <c r="K8438" s="41"/>
      <c r="L8438" s="42"/>
      <c r="M8438" s="43"/>
    </row>
    <row r="8439" spans="1:13" ht="12.75" customHeight="1">
      <c r="A8439" s="42"/>
      <c r="B8439" s="50"/>
      <c r="C8439" s="39"/>
      <c r="D8439" s="38"/>
      <c r="E8439" s="40"/>
      <c r="F8439" s="41"/>
      <c r="G8439" s="41"/>
      <c r="H8439" s="41"/>
      <c r="I8439" s="41"/>
      <c r="J8439" s="41"/>
      <c r="K8439" s="41"/>
      <c r="L8439" s="42"/>
      <c r="M8439" s="43"/>
    </row>
    <row r="8440" spans="1:13" ht="12.75" customHeight="1">
      <c r="A8440" s="42"/>
      <c r="B8440" s="50"/>
      <c r="C8440" s="39"/>
      <c r="D8440" s="38"/>
      <c r="E8440" s="40"/>
      <c r="F8440" s="41"/>
      <c r="G8440" s="41"/>
      <c r="H8440" s="41"/>
      <c r="I8440" s="41"/>
      <c r="J8440" s="41"/>
      <c r="K8440" s="41"/>
      <c r="L8440" s="42"/>
      <c r="M8440" s="43"/>
    </row>
    <row r="8441" spans="1:13" ht="12.75" customHeight="1">
      <c r="A8441" s="42"/>
      <c r="B8441" s="50"/>
      <c r="C8441" s="39"/>
      <c r="D8441" s="38"/>
      <c r="E8441" s="40"/>
      <c r="F8441" s="41"/>
      <c r="G8441" s="41"/>
      <c r="H8441" s="41"/>
      <c r="I8441" s="41"/>
      <c r="J8441" s="41"/>
      <c r="K8441" s="41"/>
      <c r="L8441" s="42"/>
      <c r="M8441" s="43"/>
    </row>
    <row r="8442" spans="1:13" ht="12.75" customHeight="1">
      <c r="A8442" s="42"/>
      <c r="B8442" s="50"/>
      <c r="C8442" s="39"/>
      <c r="D8442" s="38"/>
      <c r="E8442" s="40"/>
      <c r="F8442" s="41"/>
      <c r="G8442" s="41"/>
      <c r="H8442" s="41"/>
      <c r="I8442" s="41"/>
      <c r="J8442" s="41"/>
      <c r="K8442" s="41"/>
      <c r="L8442" s="42"/>
      <c r="M8442" s="43"/>
    </row>
    <row r="8443" spans="1:13" ht="12.75" customHeight="1">
      <c r="A8443" s="42"/>
      <c r="B8443" s="50"/>
      <c r="C8443" s="39"/>
      <c r="D8443" s="38"/>
      <c r="E8443" s="40"/>
      <c r="F8443" s="41"/>
      <c r="G8443" s="41"/>
      <c r="H8443" s="41"/>
      <c r="I8443" s="41"/>
      <c r="J8443" s="41"/>
      <c r="K8443" s="41"/>
      <c r="L8443" s="42"/>
      <c r="M8443" s="43"/>
    </row>
    <row r="8444" spans="1:13" ht="12.75" customHeight="1">
      <c r="A8444" s="42"/>
      <c r="B8444" s="50"/>
      <c r="C8444" s="39"/>
      <c r="D8444" s="38"/>
      <c r="E8444" s="40"/>
      <c r="F8444" s="41"/>
      <c r="G8444" s="41"/>
      <c r="H8444" s="41"/>
      <c r="I8444" s="41"/>
      <c r="J8444" s="41"/>
      <c r="K8444" s="41"/>
      <c r="L8444" s="42"/>
      <c r="M8444" s="43"/>
    </row>
    <row r="8445" spans="1:13" ht="12.75" customHeight="1">
      <c r="A8445" s="42"/>
      <c r="B8445" s="50"/>
      <c r="C8445" s="39"/>
      <c r="D8445" s="38"/>
      <c r="E8445" s="40"/>
      <c r="F8445" s="41"/>
      <c r="G8445" s="41"/>
      <c r="H8445" s="41"/>
      <c r="I8445" s="41"/>
      <c r="J8445" s="41"/>
      <c r="K8445" s="41"/>
      <c r="L8445" s="42"/>
      <c r="M8445" s="43"/>
    </row>
    <row r="8446" spans="1:13" ht="12.75" customHeight="1">
      <c r="A8446" s="42"/>
      <c r="B8446" s="50"/>
      <c r="C8446" s="39"/>
      <c r="D8446" s="38"/>
      <c r="E8446" s="40"/>
      <c r="F8446" s="41"/>
      <c r="G8446" s="41"/>
      <c r="H8446" s="41"/>
      <c r="I8446" s="41"/>
      <c r="J8446" s="41"/>
      <c r="K8446" s="41"/>
      <c r="L8446" s="42"/>
      <c r="M8446" s="43"/>
    </row>
    <row r="8447" spans="1:13" ht="12.75" customHeight="1">
      <c r="A8447" s="42"/>
      <c r="B8447" s="50"/>
      <c r="C8447" s="39"/>
      <c r="D8447" s="38"/>
      <c r="E8447" s="40"/>
      <c r="F8447" s="41"/>
      <c r="G8447" s="41"/>
      <c r="H8447" s="41"/>
      <c r="I8447" s="41"/>
      <c r="J8447" s="41"/>
      <c r="K8447" s="41"/>
      <c r="L8447" s="42"/>
      <c r="M8447" s="43"/>
    </row>
    <row r="8448" spans="1:13" ht="12.75" customHeight="1">
      <c r="A8448" s="42"/>
      <c r="B8448" s="50"/>
      <c r="C8448" s="39"/>
      <c r="D8448" s="38"/>
      <c r="E8448" s="40"/>
      <c r="F8448" s="41"/>
      <c r="G8448" s="41"/>
      <c r="H8448" s="41"/>
      <c r="I8448" s="41"/>
      <c r="J8448" s="41"/>
      <c r="K8448" s="41"/>
      <c r="L8448" s="42"/>
      <c r="M8448" s="43"/>
    </row>
    <row r="8449" spans="1:13" ht="12.75" customHeight="1">
      <c r="A8449" s="42"/>
      <c r="B8449" s="50"/>
      <c r="C8449" s="39"/>
      <c r="D8449" s="38"/>
      <c r="E8449" s="40"/>
      <c r="F8449" s="41"/>
      <c r="G8449" s="41"/>
      <c r="H8449" s="41"/>
      <c r="I8449" s="41"/>
      <c r="J8449" s="41"/>
      <c r="K8449" s="41"/>
      <c r="L8449" s="42"/>
      <c r="M8449" s="43"/>
    </row>
    <row r="8450" spans="1:13" ht="12.75" customHeight="1">
      <c r="A8450" s="42"/>
      <c r="B8450" s="50"/>
      <c r="C8450" s="39"/>
      <c r="D8450" s="38"/>
      <c r="E8450" s="40"/>
      <c r="F8450" s="41"/>
      <c r="G8450" s="41"/>
      <c r="H8450" s="41"/>
      <c r="I8450" s="41"/>
      <c r="J8450" s="41"/>
      <c r="K8450" s="41"/>
      <c r="L8450" s="42"/>
      <c r="M8450" s="43"/>
    </row>
    <row r="8451" spans="1:13" ht="12.75" customHeight="1">
      <c r="A8451" s="42"/>
      <c r="B8451" s="50"/>
      <c r="C8451" s="39"/>
      <c r="D8451" s="38"/>
      <c r="E8451" s="49"/>
      <c r="F8451" s="41"/>
      <c r="G8451" s="41"/>
      <c r="H8451" s="41"/>
      <c r="I8451" s="41"/>
      <c r="J8451" s="41"/>
      <c r="K8451" s="41"/>
      <c r="L8451" s="42"/>
      <c r="M8451" s="43"/>
    </row>
    <row r="8452" spans="1:13" ht="12.75" customHeight="1">
      <c r="A8452" s="42"/>
      <c r="B8452" s="50"/>
      <c r="C8452" s="39"/>
      <c r="D8452" s="38"/>
      <c r="E8452" s="40"/>
      <c r="F8452" s="41"/>
      <c r="G8452" s="41"/>
      <c r="H8452" s="41"/>
      <c r="I8452" s="41"/>
      <c r="J8452" s="41"/>
      <c r="K8452" s="41"/>
      <c r="L8452" s="42"/>
      <c r="M8452" s="43"/>
    </row>
    <row r="8453" spans="1:13" ht="12.75" customHeight="1">
      <c r="A8453" s="37"/>
      <c r="B8453" s="50"/>
      <c r="C8453" s="39"/>
      <c r="D8453" s="38"/>
      <c r="E8453" s="40"/>
      <c r="F8453" s="41"/>
      <c r="G8453" s="41"/>
      <c r="H8453" s="41"/>
      <c r="I8453" s="41"/>
      <c r="J8453" s="41"/>
      <c r="K8453" s="41"/>
      <c r="L8453" s="42"/>
      <c r="M8453" s="43"/>
    </row>
    <row r="8454" spans="1:13" ht="12.75" customHeight="1">
      <c r="A8454" s="42"/>
      <c r="B8454" s="50"/>
      <c r="C8454" s="39"/>
      <c r="D8454" s="38"/>
      <c r="E8454" s="40"/>
      <c r="F8454" s="41"/>
      <c r="G8454" s="41"/>
      <c r="H8454" s="41"/>
      <c r="I8454" s="41"/>
      <c r="J8454" s="41"/>
      <c r="K8454" s="41"/>
      <c r="L8454" s="42"/>
      <c r="M8454" s="43"/>
    </row>
    <row r="8455" spans="1:13" ht="12.75" customHeight="1">
      <c r="A8455" s="42"/>
      <c r="B8455" s="50"/>
      <c r="C8455" s="39"/>
      <c r="D8455" s="38"/>
      <c r="E8455" s="40"/>
      <c r="F8455" s="41"/>
      <c r="G8455" s="41"/>
      <c r="H8455" s="41"/>
      <c r="I8455" s="41"/>
      <c r="J8455" s="41"/>
      <c r="K8455" s="41"/>
      <c r="L8455" s="42"/>
      <c r="M8455" s="43"/>
    </row>
    <row r="8456" spans="1:13" ht="12.75" customHeight="1">
      <c r="A8456" s="42"/>
      <c r="B8456" s="50"/>
      <c r="C8456" s="39"/>
      <c r="D8456" s="38"/>
      <c r="E8456" s="40"/>
      <c r="F8456" s="41"/>
      <c r="G8456" s="41"/>
      <c r="H8456" s="41"/>
      <c r="I8456" s="41"/>
      <c r="J8456" s="41"/>
      <c r="K8456" s="41"/>
      <c r="L8456" s="42"/>
      <c r="M8456" s="43"/>
    </row>
    <row r="8457" spans="1:13" ht="12.75" customHeight="1">
      <c r="A8457" s="42"/>
      <c r="B8457" s="50"/>
      <c r="C8457" s="39"/>
      <c r="D8457" s="38"/>
      <c r="E8457" s="40"/>
      <c r="F8457" s="41"/>
      <c r="G8457" s="41"/>
      <c r="H8457" s="41"/>
      <c r="I8457" s="41"/>
      <c r="J8457" s="41"/>
      <c r="K8457" s="41"/>
      <c r="L8457" s="42"/>
      <c r="M8457" s="43"/>
    </row>
    <row r="8458" spans="1:13" ht="12.75" customHeight="1">
      <c r="A8458" s="42"/>
      <c r="B8458" s="50"/>
      <c r="C8458" s="39"/>
      <c r="D8458" s="38"/>
      <c r="E8458" s="40"/>
      <c r="F8458" s="41"/>
      <c r="G8458" s="41"/>
      <c r="H8458" s="41"/>
      <c r="I8458" s="41"/>
      <c r="J8458" s="41"/>
      <c r="K8458" s="41"/>
      <c r="L8458" s="42"/>
      <c r="M8458" s="43"/>
    </row>
    <row r="8459" spans="1:13" ht="12.75" customHeight="1">
      <c r="A8459" s="42"/>
      <c r="B8459" s="50"/>
      <c r="C8459" s="39"/>
      <c r="D8459" s="38"/>
      <c r="E8459" s="40"/>
      <c r="F8459" s="41"/>
      <c r="G8459" s="41"/>
      <c r="H8459" s="41"/>
      <c r="I8459" s="41"/>
      <c r="J8459" s="41"/>
      <c r="K8459" s="41"/>
      <c r="L8459" s="42"/>
      <c r="M8459" s="43"/>
    </row>
    <row r="8460" spans="1:13" ht="12.75" customHeight="1">
      <c r="A8460" s="42"/>
      <c r="B8460" s="50"/>
      <c r="C8460" s="39"/>
      <c r="D8460" s="38"/>
      <c r="E8460" s="40"/>
      <c r="F8460" s="41"/>
      <c r="G8460" s="41"/>
      <c r="H8460" s="41"/>
      <c r="I8460" s="41"/>
      <c r="J8460" s="41"/>
      <c r="K8460" s="41"/>
      <c r="L8460" s="42"/>
      <c r="M8460" s="43"/>
    </row>
    <row r="8461" spans="1:13" ht="12.75" customHeight="1">
      <c r="A8461" s="42"/>
      <c r="B8461" s="50"/>
      <c r="C8461" s="39"/>
      <c r="D8461" s="38"/>
      <c r="E8461" s="40"/>
      <c r="F8461" s="41"/>
      <c r="G8461" s="41"/>
      <c r="H8461" s="41"/>
      <c r="I8461" s="41"/>
      <c r="J8461" s="41"/>
      <c r="K8461" s="41"/>
      <c r="L8461" s="42"/>
      <c r="M8461" s="43"/>
    </row>
    <row r="8462" spans="1:13" ht="12.75" customHeight="1">
      <c r="A8462" s="42"/>
      <c r="B8462" s="50"/>
      <c r="C8462" s="39"/>
      <c r="D8462" s="38"/>
      <c r="E8462" s="40"/>
      <c r="F8462" s="41"/>
      <c r="G8462" s="41"/>
      <c r="H8462" s="41"/>
      <c r="I8462" s="41"/>
      <c r="J8462" s="41"/>
      <c r="K8462" s="41"/>
      <c r="L8462" s="42"/>
      <c r="M8462" s="43"/>
    </row>
    <row r="8463" spans="1:13" ht="12.75" customHeight="1">
      <c r="A8463" s="42"/>
      <c r="B8463" s="50"/>
      <c r="C8463" s="39"/>
      <c r="D8463" s="38"/>
      <c r="E8463" s="40"/>
      <c r="F8463" s="41"/>
      <c r="G8463" s="41"/>
      <c r="H8463" s="41"/>
      <c r="I8463" s="41"/>
      <c r="J8463" s="41"/>
      <c r="K8463" s="41"/>
      <c r="L8463" s="42"/>
      <c r="M8463" s="43"/>
    </row>
    <row r="8464" spans="1:13" ht="12.75" customHeight="1">
      <c r="A8464" s="42"/>
      <c r="B8464" s="50"/>
      <c r="C8464" s="39"/>
      <c r="D8464" s="38"/>
      <c r="E8464" s="40"/>
      <c r="F8464" s="41"/>
      <c r="G8464" s="41"/>
      <c r="H8464" s="41"/>
      <c r="I8464" s="41"/>
      <c r="J8464" s="41"/>
      <c r="K8464" s="41"/>
      <c r="L8464" s="42"/>
      <c r="M8464" s="43"/>
    </row>
    <row r="8465" spans="1:13" ht="12.75" customHeight="1">
      <c r="A8465" s="42"/>
      <c r="B8465" s="50"/>
      <c r="C8465" s="39"/>
      <c r="D8465" s="38"/>
      <c r="E8465" s="40"/>
      <c r="F8465" s="41"/>
      <c r="G8465" s="41"/>
      <c r="H8465" s="41"/>
      <c r="I8465" s="41"/>
      <c r="J8465" s="41"/>
      <c r="K8465" s="41"/>
      <c r="L8465" s="42"/>
      <c r="M8465" s="43"/>
    </row>
    <row r="8466" spans="1:13" ht="12.75" customHeight="1">
      <c r="A8466" s="42"/>
      <c r="B8466" s="50"/>
      <c r="C8466" s="39"/>
      <c r="D8466" s="38"/>
      <c r="E8466" s="40"/>
      <c r="F8466" s="41"/>
      <c r="G8466" s="41"/>
      <c r="H8466" s="41"/>
      <c r="I8466" s="41"/>
      <c r="J8466" s="41"/>
      <c r="K8466" s="41"/>
      <c r="L8466" s="42"/>
      <c r="M8466" s="43"/>
    </row>
    <row r="8467" spans="1:13" ht="12.75" customHeight="1">
      <c r="A8467" s="42"/>
      <c r="B8467" s="50"/>
      <c r="C8467" s="39"/>
      <c r="D8467" s="38"/>
      <c r="E8467" s="40"/>
      <c r="F8467" s="41"/>
      <c r="G8467" s="41"/>
      <c r="H8467" s="41"/>
      <c r="I8467" s="41"/>
      <c r="J8467" s="41"/>
      <c r="K8467" s="41"/>
      <c r="L8467" s="42"/>
      <c r="M8467" s="43"/>
    </row>
    <row r="8468" spans="1:13" ht="12.75" customHeight="1">
      <c r="A8468" s="42"/>
      <c r="B8468" s="50"/>
      <c r="C8468" s="39"/>
      <c r="D8468" s="38"/>
      <c r="E8468" s="40"/>
      <c r="F8468" s="41"/>
      <c r="G8468" s="41"/>
      <c r="H8468" s="41"/>
      <c r="I8468" s="41"/>
      <c r="J8468" s="41"/>
      <c r="K8468" s="41"/>
      <c r="L8468" s="42"/>
      <c r="M8468" s="43"/>
    </row>
    <row r="8469" spans="1:13" ht="12.75" customHeight="1">
      <c r="A8469" s="42"/>
      <c r="B8469" s="50"/>
      <c r="C8469" s="39"/>
      <c r="D8469" s="38"/>
      <c r="E8469" s="40"/>
      <c r="F8469" s="41"/>
      <c r="G8469" s="41"/>
      <c r="H8469" s="41"/>
      <c r="I8469" s="41"/>
      <c r="J8469" s="41"/>
      <c r="K8469" s="41"/>
      <c r="L8469" s="42"/>
      <c r="M8469" s="43"/>
    </row>
    <row r="8470" spans="1:13" ht="12.75" customHeight="1">
      <c r="A8470" s="42"/>
      <c r="B8470" s="50"/>
      <c r="C8470" s="39"/>
      <c r="D8470" s="38"/>
      <c r="E8470" s="40"/>
      <c r="F8470" s="41"/>
      <c r="G8470" s="41"/>
      <c r="H8470" s="41"/>
      <c r="I8470" s="41"/>
      <c r="J8470" s="41"/>
      <c r="K8470" s="41"/>
      <c r="L8470" s="42"/>
      <c r="M8470" s="43"/>
    </row>
    <row r="8471" spans="1:13" ht="12.75" customHeight="1">
      <c r="A8471" s="42"/>
      <c r="B8471" s="50"/>
      <c r="C8471" s="39"/>
      <c r="D8471" s="38"/>
      <c r="E8471" s="40"/>
      <c r="F8471" s="41"/>
      <c r="G8471" s="41"/>
      <c r="H8471" s="41"/>
      <c r="I8471" s="41"/>
      <c r="J8471" s="41"/>
      <c r="K8471" s="41"/>
      <c r="L8471" s="42"/>
      <c r="M8471" s="43"/>
    </row>
    <row r="8472" spans="1:13" ht="12.75" customHeight="1">
      <c r="A8472" s="42"/>
      <c r="B8472" s="50"/>
      <c r="C8472" s="39"/>
      <c r="D8472" s="38"/>
      <c r="E8472" s="40"/>
      <c r="F8472" s="41"/>
      <c r="G8472" s="41"/>
      <c r="H8472" s="41"/>
      <c r="I8472" s="41"/>
      <c r="J8472" s="41"/>
      <c r="K8472" s="41"/>
      <c r="L8472" s="42"/>
      <c r="M8472" s="43"/>
    </row>
    <row r="8473" spans="1:13" ht="12.75" customHeight="1">
      <c r="A8473" s="42"/>
      <c r="B8473" s="50"/>
      <c r="C8473" s="39"/>
      <c r="D8473" s="38"/>
      <c r="E8473" s="49"/>
      <c r="F8473" s="41"/>
      <c r="G8473" s="41"/>
      <c r="H8473" s="41"/>
      <c r="I8473" s="41"/>
      <c r="J8473" s="41"/>
      <c r="K8473" s="41"/>
      <c r="L8473" s="42"/>
      <c r="M8473" s="43"/>
    </row>
    <row r="8474" spans="1:13" ht="12.75" customHeight="1">
      <c r="A8474" s="42"/>
      <c r="B8474" s="50"/>
      <c r="C8474" s="39"/>
      <c r="D8474" s="38"/>
      <c r="E8474" s="40"/>
      <c r="F8474" s="41"/>
      <c r="G8474" s="41"/>
      <c r="H8474" s="41"/>
      <c r="I8474" s="41"/>
      <c r="J8474" s="41"/>
      <c r="K8474" s="41"/>
      <c r="L8474" s="42"/>
      <c r="M8474" s="43"/>
    </row>
    <row r="8475" spans="1:13" ht="12.75" customHeight="1">
      <c r="A8475" s="42"/>
      <c r="B8475" s="50"/>
      <c r="C8475" s="39"/>
      <c r="D8475" s="38"/>
      <c r="E8475" s="40"/>
      <c r="F8475" s="41"/>
      <c r="G8475" s="41"/>
      <c r="H8475" s="41"/>
      <c r="I8475" s="41"/>
      <c r="J8475" s="41"/>
      <c r="K8475" s="41"/>
      <c r="L8475" s="42"/>
      <c r="M8475" s="43"/>
    </row>
    <row r="8476" spans="1:13" ht="12.75" customHeight="1">
      <c r="A8476" s="42"/>
      <c r="B8476" s="50"/>
      <c r="C8476" s="39"/>
      <c r="D8476" s="38"/>
      <c r="E8476" s="40"/>
      <c r="F8476" s="41"/>
      <c r="G8476" s="41"/>
      <c r="H8476" s="41"/>
      <c r="I8476" s="41"/>
      <c r="J8476" s="41"/>
      <c r="K8476" s="41"/>
      <c r="L8476" s="42"/>
      <c r="M8476" s="43"/>
    </row>
    <row r="8477" spans="1:13" ht="12.75" customHeight="1">
      <c r="A8477" s="42"/>
      <c r="B8477" s="50"/>
      <c r="C8477" s="39"/>
      <c r="D8477" s="38"/>
      <c r="E8477" s="40"/>
      <c r="F8477" s="41"/>
      <c r="G8477" s="41"/>
      <c r="H8477" s="41"/>
      <c r="I8477" s="41"/>
      <c r="J8477" s="41"/>
      <c r="K8477" s="41"/>
      <c r="L8477" s="42"/>
      <c r="M8477" s="43"/>
    </row>
    <row r="8478" spans="1:13" ht="12.75" customHeight="1">
      <c r="A8478" s="42"/>
      <c r="B8478" s="50"/>
      <c r="C8478" s="39"/>
      <c r="D8478" s="38"/>
      <c r="E8478" s="40"/>
      <c r="F8478" s="41"/>
      <c r="G8478" s="41"/>
      <c r="H8478" s="41"/>
      <c r="I8478" s="41"/>
      <c r="J8478" s="41"/>
      <c r="K8478" s="41"/>
      <c r="L8478" s="42"/>
      <c r="M8478" s="43"/>
    </row>
    <row r="8479" spans="1:13" ht="12.75" customHeight="1">
      <c r="A8479" s="42"/>
      <c r="B8479" s="50"/>
      <c r="C8479" s="39"/>
      <c r="D8479" s="38"/>
      <c r="E8479" s="40"/>
      <c r="F8479" s="41"/>
      <c r="G8479" s="41"/>
      <c r="H8479" s="41"/>
      <c r="I8479" s="41"/>
      <c r="J8479" s="41"/>
      <c r="K8479" s="41"/>
      <c r="L8479" s="42"/>
      <c r="M8479" s="43"/>
    </row>
    <row r="8480" spans="1:13" ht="12.75" customHeight="1">
      <c r="A8480" s="42"/>
      <c r="B8480" s="50"/>
      <c r="C8480" s="39"/>
      <c r="D8480" s="38"/>
      <c r="E8480" s="40"/>
      <c r="F8480" s="41"/>
      <c r="G8480" s="41"/>
      <c r="H8480" s="41"/>
      <c r="I8480" s="41"/>
      <c r="J8480" s="41"/>
      <c r="K8480" s="41"/>
      <c r="L8480" s="42"/>
      <c r="M8480" s="43"/>
    </row>
    <row r="8481" spans="1:13" ht="12.75" customHeight="1">
      <c r="A8481" s="42"/>
      <c r="B8481" s="50"/>
      <c r="C8481" s="39"/>
      <c r="D8481" s="38"/>
      <c r="E8481" s="40"/>
      <c r="F8481" s="41"/>
      <c r="G8481" s="41"/>
      <c r="H8481" s="41"/>
      <c r="I8481" s="41"/>
      <c r="J8481" s="41"/>
      <c r="K8481" s="41"/>
      <c r="L8481" s="42"/>
      <c r="M8481" s="43"/>
    </row>
    <row r="8482" spans="1:13" ht="12.75" customHeight="1">
      <c r="A8482" s="42"/>
      <c r="B8482" s="50"/>
      <c r="C8482" s="39"/>
      <c r="D8482" s="38"/>
      <c r="E8482" s="40"/>
      <c r="F8482" s="41"/>
      <c r="G8482" s="41"/>
      <c r="H8482" s="41"/>
      <c r="I8482" s="41"/>
      <c r="J8482" s="41"/>
      <c r="K8482" s="41"/>
      <c r="L8482" s="42"/>
      <c r="M8482" s="43"/>
    </row>
    <row r="8483" spans="1:13" ht="12.75" customHeight="1">
      <c r="A8483" s="42"/>
      <c r="B8483" s="50"/>
      <c r="C8483" s="39"/>
      <c r="D8483" s="38"/>
      <c r="E8483" s="40"/>
      <c r="F8483" s="41"/>
      <c r="G8483" s="41"/>
      <c r="H8483" s="41"/>
      <c r="I8483" s="41"/>
      <c r="J8483" s="41"/>
      <c r="K8483" s="41"/>
      <c r="L8483" s="42"/>
      <c r="M8483" s="43"/>
    </row>
    <row r="8484" spans="1:13" ht="12.75" customHeight="1">
      <c r="A8484" s="42"/>
      <c r="B8484" s="50"/>
      <c r="C8484" s="39"/>
      <c r="D8484" s="38"/>
      <c r="E8484" s="40"/>
      <c r="F8484" s="41"/>
      <c r="G8484" s="41"/>
      <c r="H8484" s="41"/>
      <c r="I8484" s="41"/>
      <c r="J8484" s="41"/>
      <c r="K8484" s="41"/>
      <c r="L8484" s="42"/>
      <c r="M8484" s="43"/>
    </row>
    <row r="8485" spans="1:13" ht="12.75" customHeight="1">
      <c r="A8485" s="42"/>
      <c r="B8485" s="50"/>
      <c r="C8485" s="39"/>
      <c r="D8485" s="38"/>
      <c r="E8485" s="40"/>
      <c r="F8485" s="41"/>
      <c r="G8485" s="41"/>
      <c r="H8485" s="41"/>
      <c r="I8485" s="41"/>
      <c r="J8485" s="41"/>
      <c r="K8485" s="41"/>
      <c r="L8485" s="42"/>
      <c r="M8485" s="43"/>
    </row>
    <row r="8486" spans="1:13" ht="12.75" customHeight="1">
      <c r="A8486" s="42"/>
      <c r="B8486" s="50"/>
      <c r="C8486" s="39"/>
      <c r="D8486" s="38"/>
      <c r="E8486" s="40"/>
      <c r="F8486" s="41"/>
      <c r="G8486" s="41"/>
      <c r="H8486" s="41"/>
      <c r="I8486" s="41"/>
      <c r="J8486" s="41"/>
      <c r="K8486" s="41"/>
      <c r="L8486" s="42"/>
      <c r="M8486" s="43"/>
    </row>
    <row r="8487" spans="1:13" ht="12.75" customHeight="1">
      <c r="A8487" s="42"/>
      <c r="B8487" s="50"/>
      <c r="C8487" s="39"/>
      <c r="D8487" s="38"/>
      <c r="E8487" s="40"/>
      <c r="F8487" s="41"/>
      <c r="G8487" s="41"/>
      <c r="H8487" s="41"/>
      <c r="I8487" s="41"/>
      <c r="J8487" s="41"/>
      <c r="K8487" s="41"/>
      <c r="L8487" s="42"/>
      <c r="M8487" s="43"/>
    </row>
    <row r="8488" spans="1:13" ht="12.75" customHeight="1">
      <c r="A8488" s="42"/>
      <c r="B8488" s="50"/>
      <c r="C8488" s="39"/>
      <c r="D8488" s="38"/>
      <c r="E8488" s="40"/>
      <c r="F8488" s="41"/>
      <c r="G8488" s="41"/>
      <c r="H8488" s="41"/>
      <c r="I8488" s="41"/>
      <c r="J8488" s="41"/>
      <c r="K8488" s="41"/>
      <c r="L8488" s="42"/>
      <c r="M8488" s="43"/>
    </row>
    <row r="8489" spans="1:13" ht="12.75" customHeight="1">
      <c r="A8489" s="42"/>
      <c r="B8489" s="50"/>
      <c r="C8489" s="39"/>
      <c r="D8489" s="38"/>
      <c r="E8489" s="40"/>
      <c r="F8489" s="41"/>
      <c r="G8489" s="41"/>
      <c r="H8489" s="41"/>
      <c r="I8489" s="41"/>
      <c r="J8489" s="41"/>
      <c r="K8489" s="41"/>
      <c r="L8489" s="42"/>
      <c r="M8489" s="43"/>
    </row>
    <row r="8490" spans="1:13" ht="12.75" customHeight="1">
      <c r="A8490" s="42"/>
      <c r="B8490" s="50"/>
      <c r="C8490" s="39"/>
      <c r="D8490" s="38"/>
      <c r="E8490" s="40"/>
      <c r="F8490" s="41"/>
      <c r="G8490" s="41"/>
      <c r="H8490" s="41"/>
      <c r="I8490" s="41"/>
      <c r="J8490" s="41"/>
      <c r="K8490" s="41"/>
      <c r="L8490" s="42"/>
      <c r="M8490" s="43"/>
    </row>
    <row r="8491" spans="1:13" ht="12.75" customHeight="1">
      <c r="A8491" s="42"/>
      <c r="B8491" s="50"/>
      <c r="C8491" s="39"/>
      <c r="D8491" s="38"/>
      <c r="E8491" s="40"/>
      <c r="F8491" s="41"/>
      <c r="G8491" s="41"/>
      <c r="H8491" s="41"/>
      <c r="I8491" s="41"/>
      <c r="J8491" s="41"/>
      <c r="K8491" s="41"/>
      <c r="L8491" s="42"/>
      <c r="M8491" s="43"/>
    </row>
    <row r="8492" spans="1:13" ht="12.75" customHeight="1">
      <c r="A8492" s="42"/>
      <c r="B8492" s="50"/>
      <c r="C8492" s="39"/>
      <c r="D8492" s="38"/>
      <c r="E8492" s="40"/>
      <c r="F8492" s="41"/>
      <c r="G8492" s="41"/>
      <c r="H8492" s="41"/>
      <c r="I8492" s="41"/>
      <c r="J8492" s="41"/>
      <c r="K8492" s="41"/>
      <c r="L8492" s="42"/>
      <c r="M8492" s="43"/>
    </row>
    <row r="8493" spans="1:13" ht="12.75" customHeight="1">
      <c r="A8493" s="42"/>
      <c r="B8493" s="50"/>
      <c r="C8493" s="39"/>
      <c r="D8493" s="38"/>
      <c r="E8493" s="40"/>
      <c r="F8493" s="41"/>
      <c r="G8493" s="41"/>
      <c r="H8493" s="41"/>
      <c r="I8493" s="41"/>
      <c r="J8493" s="41"/>
      <c r="K8493" s="41"/>
      <c r="L8493" s="42"/>
      <c r="M8493" s="43"/>
    </row>
    <row r="8494" spans="1:13" ht="12.75" customHeight="1">
      <c r="A8494" s="42"/>
      <c r="B8494" s="50"/>
      <c r="C8494" s="39"/>
      <c r="D8494" s="38"/>
      <c r="E8494" s="49"/>
      <c r="F8494" s="41"/>
      <c r="G8494" s="41"/>
      <c r="H8494" s="41"/>
      <c r="I8494" s="41"/>
      <c r="J8494" s="41"/>
      <c r="K8494" s="41"/>
      <c r="L8494" s="42"/>
      <c r="M8494" s="43"/>
    </row>
    <row r="8495" spans="1:13" ht="12.75" customHeight="1">
      <c r="A8495" s="42"/>
      <c r="B8495" s="50"/>
      <c r="C8495" s="39"/>
      <c r="D8495" s="38"/>
      <c r="E8495" s="40"/>
      <c r="F8495" s="41"/>
      <c r="G8495" s="41"/>
      <c r="H8495" s="41"/>
      <c r="I8495" s="41"/>
      <c r="J8495" s="41"/>
      <c r="K8495" s="41"/>
      <c r="L8495" s="42"/>
      <c r="M8495" s="43"/>
    </row>
    <row r="8496" spans="1:13" ht="12.75" customHeight="1">
      <c r="A8496" s="42"/>
      <c r="B8496" s="50"/>
      <c r="C8496" s="39"/>
      <c r="D8496" s="38"/>
      <c r="E8496" s="40"/>
      <c r="F8496" s="41"/>
      <c r="G8496" s="41"/>
      <c r="H8496" s="41"/>
      <c r="I8496" s="41"/>
      <c r="J8496" s="41"/>
      <c r="K8496" s="41"/>
      <c r="L8496" s="42"/>
      <c r="M8496" s="43"/>
    </row>
    <row r="8497" spans="1:13" ht="12.75" customHeight="1">
      <c r="A8497" s="42"/>
      <c r="B8497" s="50"/>
      <c r="C8497" s="39"/>
      <c r="D8497" s="38"/>
      <c r="E8497" s="40"/>
      <c r="F8497" s="41"/>
      <c r="G8497" s="41"/>
      <c r="H8497" s="41"/>
      <c r="I8497" s="41"/>
      <c r="J8497" s="41"/>
      <c r="K8497" s="41"/>
      <c r="L8497" s="42"/>
      <c r="M8497" s="43"/>
    </row>
    <row r="8498" spans="1:13" ht="12.75" customHeight="1">
      <c r="A8498" s="42"/>
      <c r="B8498" s="50"/>
      <c r="C8498" s="39"/>
      <c r="D8498" s="38"/>
      <c r="E8498" s="40"/>
      <c r="F8498" s="41"/>
      <c r="G8498" s="41"/>
      <c r="H8498" s="41"/>
      <c r="I8498" s="41"/>
      <c r="J8498" s="41"/>
      <c r="K8498" s="41"/>
      <c r="L8498" s="42"/>
      <c r="M8498" s="43"/>
    </row>
    <row r="8499" spans="1:13" ht="12.75" customHeight="1">
      <c r="A8499" s="42"/>
      <c r="B8499" s="50"/>
      <c r="C8499" s="39"/>
      <c r="D8499" s="38"/>
      <c r="E8499" s="40"/>
      <c r="F8499" s="41"/>
      <c r="G8499" s="41"/>
      <c r="H8499" s="41"/>
      <c r="I8499" s="41"/>
      <c r="J8499" s="41"/>
      <c r="K8499" s="41"/>
      <c r="L8499" s="42"/>
      <c r="M8499" s="43"/>
    </row>
    <row r="8500" spans="1:13" ht="12.75" customHeight="1">
      <c r="A8500" s="42"/>
      <c r="B8500" s="50"/>
      <c r="C8500" s="39"/>
      <c r="D8500" s="38"/>
      <c r="E8500" s="40"/>
      <c r="F8500" s="41"/>
      <c r="G8500" s="41"/>
      <c r="H8500" s="41"/>
      <c r="I8500" s="41"/>
      <c r="J8500" s="41"/>
      <c r="K8500" s="41"/>
      <c r="L8500" s="42"/>
      <c r="M8500" s="43"/>
    </row>
    <row r="8501" spans="1:13" ht="12.75" customHeight="1">
      <c r="A8501" s="42"/>
      <c r="B8501" s="50"/>
      <c r="C8501" s="39"/>
      <c r="D8501" s="38"/>
      <c r="E8501" s="40"/>
      <c r="F8501" s="41"/>
      <c r="G8501" s="41"/>
      <c r="H8501" s="41"/>
      <c r="I8501" s="41"/>
      <c r="J8501" s="41"/>
      <c r="K8501" s="41"/>
      <c r="L8501" s="42"/>
      <c r="M8501" s="43"/>
    </row>
    <row r="8502" spans="1:13" ht="12.75" customHeight="1">
      <c r="A8502" s="42"/>
      <c r="B8502" s="50"/>
      <c r="C8502" s="39"/>
      <c r="D8502" s="38"/>
      <c r="E8502" s="40"/>
      <c r="F8502" s="41"/>
      <c r="G8502" s="41"/>
      <c r="H8502" s="41"/>
      <c r="I8502" s="41"/>
      <c r="J8502" s="41"/>
      <c r="K8502" s="41"/>
      <c r="L8502" s="42"/>
      <c r="M8502" s="43"/>
    </row>
    <row r="8503" spans="1:13" ht="12.75" customHeight="1">
      <c r="A8503" s="42"/>
      <c r="B8503" s="50"/>
      <c r="C8503" s="39"/>
      <c r="D8503" s="38"/>
      <c r="E8503" s="40"/>
      <c r="F8503" s="41"/>
      <c r="G8503" s="41"/>
      <c r="H8503" s="41"/>
      <c r="I8503" s="41"/>
      <c r="J8503" s="41"/>
      <c r="K8503" s="41"/>
      <c r="L8503" s="42"/>
      <c r="M8503" s="43"/>
    </row>
    <row r="8504" spans="1:13" ht="12.75" customHeight="1">
      <c r="A8504" s="42"/>
      <c r="B8504" s="50"/>
      <c r="C8504" s="39"/>
      <c r="D8504" s="38"/>
      <c r="E8504" s="40"/>
      <c r="F8504" s="41"/>
      <c r="G8504" s="41"/>
      <c r="H8504" s="41"/>
      <c r="I8504" s="41"/>
      <c r="J8504" s="41"/>
      <c r="K8504" s="41"/>
      <c r="L8504" s="42"/>
      <c r="M8504" s="43"/>
    </row>
    <row r="8505" spans="1:13" ht="12.75" customHeight="1">
      <c r="A8505" s="42"/>
      <c r="B8505" s="50"/>
      <c r="C8505" s="39"/>
      <c r="D8505" s="38"/>
      <c r="E8505" s="40"/>
      <c r="F8505" s="41"/>
      <c r="G8505" s="41"/>
      <c r="H8505" s="41"/>
      <c r="I8505" s="41"/>
      <c r="J8505" s="41"/>
      <c r="K8505" s="41"/>
      <c r="L8505" s="42"/>
      <c r="M8505" s="43"/>
    </row>
    <row r="8506" spans="1:13" ht="12.75" customHeight="1">
      <c r="A8506" s="42"/>
      <c r="B8506" s="50"/>
      <c r="C8506" s="39"/>
      <c r="D8506" s="38"/>
      <c r="E8506" s="40"/>
      <c r="F8506" s="41"/>
      <c r="G8506" s="41"/>
      <c r="H8506" s="41"/>
      <c r="I8506" s="41"/>
      <c r="J8506" s="41"/>
      <c r="K8506" s="41"/>
      <c r="L8506" s="42"/>
      <c r="M8506" s="43"/>
    </row>
    <row r="8507" spans="1:13" ht="12.75" customHeight="1">
      <c r="A8507" s="42"/>
      <c r="B8507" s="50"/>
      <c r="C8507" s="39"/>
      <c r="D8507" s="38"/>
      <c r="E8507" s="40"/>
      <c r="F8507" s="41"/>
      <c r="G8507" s="41"/>
      <c r="H8507" s="41"/>
      <c r="I8507" s="41"/>
      <c r="J8507" s="41"/>
      <c r="K8507" s="41"/>
      <c r="L8507" s="42"/>
      <c r="M8507" s="43"/>
    </row>
    <row r="8508" spans="1:13" ht="12.75" customHeight="1">
      <c r="A8508" s="42"/>
      <c r="B8508" s="50"/>
      <c r="C8508" s="39"/>
      <c r="D8508" s="38"/>
      <c r="E8508" s="40"/>
      <c r="F8508" s="41"/>
      <c r="G8508" s="41"/>
      <c r="H8508" s="41"/>
      <c r="I8508" s="41"/>
      <c r="J8508" s="41"/>
      <c r="K8508" s="41"/>
      <c r="L8508" s="42"/>
      <c r="M8508" s="43"/>
    </row>
    <row r="8509" spans="1:13" ht="12.75" customHeight="1">
      <c r="A8509" s="42"/>
      <c r="B8509" s="50"/>
      <c r="C8509" s="39"/>
      <c r="D8509" s="38"/>
      <c r="E8509" s="40"/>
      <c r="F8509" s="41"/>
      <c r="G8509" s="41"/>
      <c r="H8509" s="41"/>
      <c r="I8509" s="41"/>
      <c r="J8509" s="41"/>
      <c r="K8509" s="41"/>
      <c r="L8509" s="42"/>
      <c r="M8509" s="43"/>
    </row>
    <row r="8510" spans="1:13" ht="12.75" customHeight="1">
      <c r="A8510" s="42"/>
      <c r="B8510" s="50"/>
      <c r="C8510" s="39"/>
      <c r="D8510" s="38"/>
      <c r="E8510" s="40"/>
      <c r="F8510" s="41"/>
      <c r="G8510" s="41"/>
      <c r="H8510" s="41"/>
      <c r="I8510" s="41"/>
      <c r="J8510" s="41"/>
      <c r="K8510" s="41"/>
      <c r="L8510" s="42"/>
      <c r="M8510" s="43"/>
    </row>
    <row r="8511" spans="1:13" ht="12.75" customHeight="1">
      <c r="A8511" s="42"/>
      <c r="B8511" s="50"/>
      <c r="C8511" s="39"/>
      <c r="D8511" s="38"/>
      <c r="E8511" s="40"/>
      <c r="F8511" s="41"/>
      <c r="G8511" s="41"/>
      <c r="H8511" s="41"/>
      <c r="I8511" s="41"/>
      <c r="J8511" s="41"/>
      <c r="K8511" s="41"/>
      <c r="L8511" s="42"/>
      <c r="M8511" s="43"/>
    </row>
    <row r="8512" spans="1:13" ht="12.75" customHeight="1">
      <c r="A8512" s="42"/>
      <c r="B8512" s="50"/>
      <c r="C8512" s="39"/>
      <c r="D8512" s="38"/>
      <c r="E8512" s="40"/>
      <c r="F8512" s="41"/>
      <c r="G8512" s="41"/>
      <c r="H8512" s="41"/>
      <c r="I8512" s="41"/>
      <c r="J8512" s="41"/>
      <c r="K8512" s="41"/>
      <c r="L8512" s="42"/>
      <c r="M8512" s="43"/>
    </row>
    <row r="8513" spans="1:13" ht="12.75" customHeight="1">
      <c r="A8513" s="42"/>
      <c r="B8513" s="50"/>
      <c r="C8513" s="39"/>
      <c r="D8513" s="38"/>
      <c r="E8513" s="40"/>
      <c r="F8513" s="41"/>
      <c r="G8513" s="41"/>
      <c r="H8513" s="41"/>
      <c r="I8513" s="41"/>
      <c r="J8513" s="41"/>
      <c r="K8513" s="41"/>
      <c r="L8513" s="42"/>
      <c r="M8513" s="43"/>
    </row>
    <row r="8514" spans="1:13" ht="12.75" customHeight="1">
      <c r="A8514" s="42"/>
      <c r="B8514" s="50"/>
      <c r="C8514" s="39"/>
      <c r="D8514" s="38"/>
      <c r="E8514" s="40"/>
      <c r="F8514" s="41"/>
      <c r="G8514" s="41"/>
      <c r="H8514" s="41"/>
      <c r="I8514" s="41"/>
      <c r="J8514" s="41"/>
      <c r="K8514" s="41"/>
      <c r="L8514" s="42"/>
      <c r="M8514" s="43"/>
    </row>
    <row r="8515" spans="1:13" ht="12.75" customHeight="1">
      <c r="A8515" s="42"/>
      <c r="B8515" s="50"/>
      <c r="C8515" s="39"/>
      <c r="D8515" s="38"/>
      <c r="E8515" s="49"/>
      <c r="F8515" s="41"/>
      <c r="G8515" s="41"/>
      <c r="H8515" s="41"/>
      <c r="I8515" s="41"/>
      <c r="J8515" s="41"/>
      <c r="K8515" s="41"/>
      <c r="L8515" s="42"/>
      <c r="M8515" s="43"/>
    </row>
    <row r="8516" spans="1:13" ht="12.75" customHeight="1">
      <c r="A8516" s="42"/>
      <c r="B8516" s="50"/>
      <c r="C8516" s="39"/>
      <c r="D8516" s="38"/>
      <c r="E8516" s="40"/>
      <c r="F8516" s="41"/>
      <c r="G8516" s="41"/>
      <c r="H8516" s="41"/>
      <c r="I8516" s="41"/>
      <c r="J8516" s="41"/>
      <c r="K8516" s="41"/>
      <c r="L8516" s="42"/>
      <c r="M8516" s="43"/>
    </row>
    <row r="8517" spans="1:13" ht="12.75" customHeight="1">
      <c r="A8517" s="42"/>
      <c r="B8517" s="50"/>
      <c r="C8517" s="39"/>
      <c r="D8517" s="38"/>
      <c r="E8517" s="40"/>
      <c r="F8517" s="41"/>
      <c r="G8517" s="41"/>
      <c r="H8517" s="41"/>
      <c r="I8517" s="41"/>
      <c r="J8517" s="41"/>
      <c r="K8517" s="41"/>
      <c r="L8517" s="42"/>
      <c r="M8517" s="43"/>
    </row>
    <row r="8518" spans="1:13" ht="12.75" customHeight="1">
      <c r="A8518" s="42"/>
      <c r="B8518" s="50"/>
      <c r="C8518" s="39"/>
      <c r="D8518" s="38"/>
      <c r="E8518" s="40"/>
      <c r="F8518" s="41"/>
      <c r="G8518" s="41"/>
      <c r="H8518" s="41"/>
      <c r="I8518" s="41"/>
      <c r="J8518" s="41"/>
      <c r="K8518" s="41"/>
      <c r="L8518" s="42"/>
      <c r="M8518" s="43"/>
    </row>
    <row r="8519" spans="1:13" ht="12.75" customHeight="1">
      <c r="A8519" s="42"/>
      <c r="B8519" s="50"/>
      <c r="C8519" s="39"/>
      <c r="D8519" s="38"/>
      <c r="E8519" s="40"/>
      <c r="F8519" s="41"/>
      <c r="G8519" s="41"/>
      <c r="H8519" s="41"/>
      <c r="I8519" s="41"/>
      <c r="J8519" s="41"/>
      <c r="K8519" s="41"/>
      <c r="L8519" s="42"/>
      <c r="M8519" s="43"/>
    </row>
    <row r="8520" spans="1:13" ht="12.75" customHeight="1">
      <c r="A8520" s="42"/>
      <c r="B8520" s="50"/>
      <c r="C8520" s="39"/>
      <c r="D8520" s="38"/>
      <c r="E8520" s="40"/>
      <c r="F8520" s="41"/>
      <c r="G8520" s="41"/>
      <c r="H8520" s="41"/>
      <c r="I8520" s="41"/>
      <c r="J8520" s="41"/>
      <c r="K8520" s="41"/>
      <c r="L8520" s="42"/>
      <c r="M8520" s="43"/>
    </row>
    <row r="8521" spans="1:13" ht="12.75" customHeight="1">
      <c r="A8521" s="42"/>
      <c r="B8521" s="50"/>
      <c r="C8521" s="39"/>
      <c r="D8521" s="38"/>
      <c r="E8521" s="40"/>
      <c r="F8521" s="41"/>
      <c r="G8521" s="41"/>
      <c r="H8521" s="41"/>
      <c r="I8521" s="41"/>
      <c r="J8521" s="41"/>
      <c r="K8521" s="41"/>
      <c r="L8521" s="42"/>
      <c r="M8521" s="43"/>
    </row>
    <row r="8522" spans="1:13" ht="12.75" customHeight="1">
      <c r="A8522" s="42"/>
      <c r="B8522" s="50"/>
      <c r="C8522" s="39"/>
      <c r="D8522" s="38"/>
      <c r="E8522" s="40"/>
      <c r="F8522" s="41"/>
      <c r="G8522" s="41"/>
      <c r="H8522" s="41"/>
      <c r="I8522" s="41"/>
      <c r="J8522" s="41"/>
      <c r="K8522" s="41"/>
      <c r="L8522" s="42"/>
      <c r="M8522" s="43"/>
    </row>
    <row r="8523" spans="1:13" ht="12.75" customHeight="1">
      <c r="A8523" s="42"/>
      <c r="B8523" s="50"/>
      <c r="C8523" s="39"/>
      <c r="D8523" s="38"/>
      <c r="E8523" s="40"/>
      <c r="F8523" s="41"/>
      <c r="G8523" s="41"/>
      <c r="H8523" s="41"/>
      <c r="I8523" s="41"/>
      <c r="J8523" s="41"/>
      <c r="K8523" s="41"/>
      <c r="L8523" s="42"/>
      <c r="M8523" s="43"/>
    </row>
    <row r="8524" spans="1:13" ht="12.75" customHeight="1">
      <c r="A8524" s="42"/>
      <c r="B8524" s="50"/>
      <c r="C8524" s="39"/>
      <c r="D8524" s="38"/>
      <c r="E8524" s="40"/>
      <c r="F8524" s="41"/>
      <c r="G8524" s="41"/>
      <c r="H8524" s="41"/>
      <c r="I8524" s="41"/>
      <c r="J8524" s="41"/>
      <c r="K8524" s="41"/>
      <c r="L8524" s="42"/>
      <c r="M8524" s="43"/>
    </row>
    <row r="8525" spans="1:13" ht="12.75" customHeight="1">
      <c r="A8525" s="42"/>
      <c r="B8525" s="50"/>
      <c r="C8525" s="39"/>
      <c r="D8525" s="38"/>
      <c r="E8525" s="40"/>
      <c r="F8525" s="41"/>
      <c r="G8525" s="41"/>
      <c r="H8525" s="41"/>
      <c r="I8525" s="41"/>
      <c r="J8525" s="41"/>
      <c r="K8525" s="41"/>
      <c r="L8525" s="42"/>
      <c r="M8525" s="43"/>
    </row>
    <row r="8526" spans="1:13" ht="12.75" customHeight="1">
      <c r="A8526" s="42"/>
      <c r="B8526" s="50"/>
      <c r="C8526" s="39"/>
      <c r="D8526" s="38"/>
      <c r="E8526" s="40"/>
      <c r="F8526" s="41"/>
      <c r="G8526" s="41"/>
      <c r="H8526" s="41"/>
      <c r="I8526" s="41"/>
      <c r="J8526" s="41"/>
      <c r="K8526" s="41"/>
      <c r="L8526" s="42"/>
      <c r="M8526" s="43"/>
    </row>
    <row r="8527" spans="1:13" ht="12.75" customHeight="1">
      <c r="A8527" s="42"/>
      <c r="B8527" s="50"/>
      <c r="C8527" s="39"/>
      <c r="D8527" s="38"/>
      <c r="E8527" s="40"/>
      <c r="F8527" s="41"/>
      <c r="G8527" s="41"/>
      <c r="H8527" s="41"/>
      <c r="I8527" s="41"/>
      <c r="J8527" s="41"/>
      <c r="K8527" s="41"/>
      <c r="L8527" s="42"/>
      <c r="M8527" s="43"/>
    </row>
    <row r="8528" spans="1:13" ht="12.75" customHeight="1">
      <c r="A8528" s="42"/>
      <c r="B8528" s="50"/>
      <c r="C8528" s="39"/>
      <c r="D8528" s="38"/>
      <c r="E8528" s="40"/>
      <c r="F8528" s="41"/>
      <c r="G8528" s="41"/>
      <c r="H8528" s="41"/>
      <c r="I8528" s="41"/>
      <c r="J8528" s="41"/>
      <c r="K8528" s="41"/>
      <c r="L8528" s="42"/>
      <c r="M8528" s="43"/>
    </row>
    <row r="8529" spans="1:13" ht="12.75" customHeight="1">
      <c r="A8529" s="42"/>
      <c r="B8529" s="50"/>
      <c r="C8529" s="39"/>
      <c r="D8529" s="38"/>
      <c r="E8529" s="40"/>
      <c r="F8529" s="41"/>
      <c r="G8529" s="41"/>
      <c r="H8529" s="41"/>
      <c r="I8529" s="41"/>
      <c r="J8529" s="41"/>
      <c r="K8529" s="41"/>
      <c r="L8529" s="42"/>
      <c r="M8529" s="43"/>
    </row>
    <row r="8530" spans="1:13" ht="12.75" customHeight="1">
      <c r="A8530" s="42"/>
      <c r="B8530" s="50"/>
      <c r="C8530" s="39"/>
      <c r="D8530" s="38"/>
      <c r="E8530" s="40"/>
      <c r="F8530" s="41"/>
      <c r="G8530" s="41"/>
      <c r="H8530" s="41"/>
      <c r="I8530" s="41"/>
      <c r="J8530" s="41"/>
      <c r="K8530" s="41"/>
      <c r="L8530" s="42"/>
      <c r="M8530" s="43"/>
    </row>
    <row r="8531" spans="1:13" ht="12.75" customHeight="1">
      <c r="A8531" s="42"/>
      <c r="B8531" s="50"/>
      <c r="C8531" s="39"/>
      <c r="D8531" s="38"/>
      <c r="E8531" s="40"/>
      <c r="F8531" s="41"/>
      <c r="G8531" s="41"/>
      <c r="H8531" s="41"/>
      <c r="I8531" s="41"/>
      <c r="J8531" s="41"/>
      <c r="K8531" s="41"/>
      <c r="L8531" s="42"/>
      <c r="M8531" s="43"/>
    </row>
    <row r="8532" spans="1:13" ht="12.75" customHeight="1">
      <c r="A8532" s="42"/>
      <c r="B8532" s="50"/>
      <c r="C8532" s="39"/>
      <c r="D8532" s="38"/>
      <c r="E8532" s="40"/>
      <c r="F8532" s="41"/>
      <c r="G8532" s="41"/>
      <c r="H8532" s="41"/>
      <c r="I8532" s="41"/>
      <c r="J8532" s="41"/>
      <c r="K8532" s="41"/>
      <c r="L8532" s="42"/>
      <c r="M8532" s="43"/>
    </row>
    <row r="8533" spans="1:13" ht="12.75" customHeight="1">
      <c r="A8533" s="42"/>
      <c r="B8533" s="50"/>
      <c r="C8533" s="39"/>
      <c r="D8533" s="38"/>
      <c r="E8533" s="40"/>
      <c r="F8533" s="41"/>
      <c r="G8533" s="41"/>
      <c r="H8533" s="41"/>
      <c r="I8533" s="41"/>
      <c r="J8533" s="41"/>
      <c r="K8533" s="41"/>
      <c r="L8533" s="42"/>
      <c r="M8533" s="43"/>
    </row>
    <row r="8534" spans="1:13" ht="12.75" customHeight="1">
      <c r="A8534" s="42"/>
      <c r="B8534" s="50"/>
      <c r="C8534" s="39"/>
      <c r="D8534" s="38"/>
      <c r="E8534" s="40"/>
      <c r="F8534" s="41"/>
      <c r="G8534" s="41"/>
      <c r="H8534" s="41"/>
      <c r="I8534" s="41"/>
      <c r="J8534" s="41"/>
      <c r="K8534" s="41"/>
      <c r="L8534" s="42"/>
      <c r="M8534" s="43"/>
    </row>
    <row r="8535" spans="1:13" ht="12.75" customHeight="1">
      <c r="A8535" s="42"/>
      <c r="B8535" s="50"/>
      <c r="C8535" s="39"/>
      <c r="D8535" s="38"/>
      <c r="E8535" s="40"/>
      <c r="F8535" s="41"/>
      <c r="G8535" s="41"/>
      <c r="H8535" s="41"/>
      <c r="I8535" s="41"/>
      <c r="J8535" s="41"/>
      <c r="K8535" s="41"/>
      <c r="L8535" s="42"/>
      <c r="M8535" s="43"/>
    </row>
    <row r="8536" spans="1:13" ht="12.75" customHeight="1">
      <c r="A8536" s="42"/>
      <c r="B8536" s="50"/>
      <c r="C8536" s="39"/>
      <c r="D8536" s="38"/>
      <c r="E8536" s="49"/>
      <c r="F8536" s="41"/>
      <c r="G8536" s="41"/>
      <c r="H8536" s="41"/>
      <c r="I8536" s="41"/>
      <c r="J8536" s="41"/>
      <c r="K8536" s="41"/>
      <c r="L8536" s="42"/>
      <c r="M8536" s="43"/>
    </row>
    <row r="8537" spans="1:13" ht="12.75" customHeight="1">
      <c r="A8537" s="42"/>
      <c r="B8537" s="50"/>
      <c r="C8537" s="39"/>
      <c r="D8537" s="38"/>
      <c r="E8537" s="40"/>
      <c r="F8537" s="41"/>
      <c r="G8537" s="41"/>
      <c r="H8537" s="41"/>
      <c r="I8537" s="41"/>
      <c r="J8537" s="41"/>
      <c r="K8537" s="41"/>
      <c r="L8537" s="42"/>
      <c r="M8537" s="43"/>
    </row>
    <row r="8538" spans="1:13" ht="12.75" customHeight="1">
      <c r="A8538" s="42"/>
      <c r="B8538" s="50"/>
      <c r="C8538" s="39"/>
      <c r="D8538" s="38"/>
      <c r="E8538" s="40"/>
      <c r="F8538" s="41"/>
      <c r="G8538" s="41"/>
      <c r="H8538" s="41"/>
      <c r="I8538" s="41"/>
      <c r="J8538" s="41"/>
      <c r="K8538" s="41"/>
      <c r="L8538" s="42"/>
      <c r="M8538" s="43"/>
    </row>
    <row r="8539" spans="1:13" ht="12.75" customHeight="1">
      <c r="A8539" s="42"/>
      <c r="B8539" s="50"/>
      <c r="C8539" s="39"/>
      <c r="D8539" s="38"/>
      <c r="E8539" s="40"/>
      <c r="F8539" s="41"/>
      <c r="G8539" s="41"/>
      <c r="H8539" s="41"/>
      <c r="I8539" s="41"/>
      <c r="J8539" s="41"/>
      <c r="K8539" s="41"/>
      <c r="L8539" s="42"/>
      <c r="M8539" s="43"/>
    </row>
    <row r="8540" spans="1:13" ht="12.75" customHeight="1">
      <c r="A8540" s="42"/>
      <c r="B8540" s="50"/>
      <c r="C8540" s="39"/>
      <c r="D8540" s="38"/>
      <c r="E8540" s="40"/>
      <c r="F8540" s="41"/>
      <c r="G8540" s="41"/>
      <c r="H8540" s="41"/>
      <c r="I8540" s="41"/>
      <c r="J8540" s="41"/>
      <c r="K8540" s="41"/>
      <c r="L8540" s="42"/>
      <c r="M8540" s="43"/>
    </row>
    <row r="8541" spans="1:13" ht="12.75" customHeight="1">
      <c r="A8541" s="42"/>
      <c r="B8541" s="50"/>
      <c r="C8541" s="39"/>
      <c r="D8541" s="38"/>
      <c r="E8541" s="40"/>
      <c r="F8541" s="41"/>
      <c r="G8541" s="41"/>
      <c r="H8541" s="41"/>
      <c r="I8541" s="41"/>
      <c r="J8541" s="41"/>
      <c r="K8541" s="41"/>
      <c r="L8541" s="42"/>
      <c r="M8541" s="43"/>
    </row>
    <row r="8542" spans="1:13" ht="12.75" customHeight="1">
      <c r="A8542" s="42"/>
      <c r="B8542" s="50"/>
      <c r="C8542" s="39"/>
      <c r="D8542" s="38"/>
      <c r="E8542" s="40"/>
      <c r="F8542" s="41"/>
      <c r="G8542" s="41"/>
      <c r="H8542" s="41"/>
      <c r="I8542" s="41"/>
      <c r="J8542" s="41"/>
      <c r="K8542" s="41"/>
      <c r="L8542" s="42"/>
      <c r="M8542" s="43"/>
    </row>
    <row r="8543" spans="1:13" ht="12.75" customHeight="1">
      <c r="A8543" s="42"/>
      <c r="B8543" s="50"/>
      <c r="C8543" s="39"/>
      <c r="D8543" s="38"/>
      <c r="E8543" s="40"/>
      <c r="F8543" s="41"/>
      <c r="G8543" s="41"/>
      <c r="H8543" s="41"/>
      <c r="I8543" s="41"/>
      <c r="J8543" s="41"/>
      <c r="K8543" s="41"/>
      <c r="L8543" s="42"/>
      <c r="M8543" s="43"/>
    </row>
    <row r="8544" spans="1:13" ht="12.75" customHeight="1">
      <c r="A8544" s="42"/>
      <c r="B8544" s="50"/>
      <c r="C8544" s="39"/>
      <c r="D8544" s="38"/>
      <c r="E8544" s="40"/>
      <c r="F8544" s="41"/>
      <c r="G8544" s="41"/>
      <c r="H8544" s="41"/>
      <c r="I8544" s="41"/>
      <c r="J8544" s="41"/>
      <c r="K8544" s="41"/>
      <c r="L8544" s="42"/>
      <c r="M8544" s="43"/>
    </row>
    <row r="8545" spans="1:13" ht="12.75" customHeight="1">
      <c r="A8545" s="42"/>
      <c r="B8545" s="50"/>
      <c r="C8545" s="39"/>
      <c r="D8545" s="38"/>
      <c r="E8545" s="40"/>
      <c r="F8545" s="41"/>
      <c r="G8545" s="41"/>
      <c r="H8545" s="41"/>
      <c r="I8545" s="41"/>
      <c r="J8545" s="41"/>
      <c r="K8545" s="41"/>
      <c r="L8545" s="42"/>
      <c r="M8545" s="43"/>
    </row>
    <row r="8546" spans="1:13" ht="12.75" customHeight="1">
      <c r="A8546" s="42"/>
      <c r="B8546" s="50"/>
      <c r="C8546" s="39"/>
      <c r="D8546" s="38"/>
      <c r="E8546" s="40"/>
      <c r="F8546" s="41"/>
      <c r="G8546" s="41"/>
      <c r="H8546" s="41"/>
      <c r="I8546" s="41"/>
      <c r="J8546" s="41"/>
      <c r="K8546" s="41"/>
      <c r="L8546" s="42"/>
      <c r="M8546" s="43"/>
    </row>
    <row r="8547" spans="1:13" ht="12.75" customHeight="1">
      <c r="A8547" s="42"/>
      <c r="B8547" s="50"/>
      <c r="C8547" s="39"/>
      <c r="D8547" s="38"/>
      <c r="E8547" s="40"/>
      <c r="F8547" s="41"/>
      <c r="G8547" s="41"/>
      <c r="H8547" s="41"/>
      <c r="I8547" s="41"/>
      <c r="J8547" s="41"/>
      <c r="K8547" s="41"/>
      <c r="L8547" s="42"/>
      <c r="M8547" s="43"/>
    </row>
    <row r="8548" spans="1:13" ht="12.75" customHeight="1">
      <c r="A8548" s="42"/>
      <c r="B8548" s="50"/>
      <c r="C8548" s="39"/>
      <c r="D8548" s="38"/>
      <c r="E8548" s="40"/>
      <c r="F8548" s="41"/>
      <c r="G8548" s="41"/>
      <c r="H8548" s="41"/>
      <c r="I8548" s="41"/>
      <c r="J8548" s="41"/>
      <c r="K8548" s="41"/>
      <c r="L8548" s="42"/>
      <c r="M8548" s="43"/>
    </row>
    <row r="8549" spans="1:13" ht="12.75" customHeight="1">
      <c r="A8549" s="42"/>
      <c r="B8549" s="50"/>
      <c r="C8549" s="39"/>
      <c r="D8549" s="38"/>
      <c r="E8549" s="40"/>
      <c r="F8549" s="41"/>
      <c r="G8549" s="41"/>
      <c r="H8549" s="41"/>
      <c r="I8549" s="41"/>
      <c r="J8549" s="41"/>
      <c r="K8549" s="41"/>
      <c r="L8549" s="42"/>
      <c r="M8549" s="43"/>
    </row>
    <row r="8550" spans="1:13" ht="12.75" customHeight="1">
      <c r="A8550" s="42"/>
      <c r="B8550" s="50"/>
      <c r="C8550" s="39"/>
      <c r="D8550" s="38"/>
      <c r="E8550" s="40"/>
      <c r="F8550" s="41"/>
      <c r="G8550" s="41"/>
      <c r="H8550" s="41"/>
      <c r="I8550" s="41"/>
      <c r="J8550" s="41"/>
      <c r="K8550" s="41"/>
      <c r="L8550" s="42"/>
      <c r="M8550" s="43"/>
    </row>
    <row r="8551" spans="1:13" ht="12.75" customHeight="1">
      <c r="A8551" s="42"/>
      <c r="B8551" s="50"/>
      <c r="C8551" s="39"/>
      <c r="D8551" s="38"/>
      <c r="E8551" s="40"/>
      <c r="F8551" s="41"/>
      <c r="G8551" s="41"/>
      <c r="H8551" s="41"/>
      <c r="I8551" s="41"/>
      <c r="J8551" s="41"/>
      <c r="K8551" s="41"/>
      <c r="L8551" s="42"/>
      <c r="M8551" s="43"/>
    </row>
    <row r="8552" spans="1:13" ht="12.75" customHeight="1">
      <c r="A8552" s="42"/>
      <c r="B8552" s="50"/>
      <c r="C8552" s="39"/>
      <c r="D8552" s="38"/>
      <c r="E8552" s="40"/>
      <c r="F8552" s="41"/>
      <c r="G8552" s="41"/>
      <c r="H8552" s="41"/>
      <c r="I8552" s="41"/>
      <c r="J8552" s="41"/>
      <c r="K8552" s="41"/>
      <c r="L8552" s="42"/>
      <c r="M8552" s="43"/>
    </row>
    <row r="8553" spans="1:13" ht="12.75" customHeight="1">
      <c r="A8553" s="42"/>
      <c r="B8553" s="50"/>
      <c r="C8553" s="39"/>
      <c r="D8553" s="38"/>
      <c r="E8553" s="40"/>
      <c r="F8553" s="41"/>
      <c r="G8553" s="41"/>
      <c r="H8553" s="41"/>
      <c r="I8553" s="41"/>
      <c r="J8553" s="41"/>
      <c r="K8553" s="41"/>
      <c r="L8553" s="42"/>
      <c r="M8553" s="43"/>
    </row>
    <row r="8554" spans="1:13" ht="12.75" customHeight="1">
      <c r="A8554" s="42"/>
      <c r="B8554" s="50"/>
      <c r="C8554" s="39"/>
      <c r="D8554" s="38"/>
      <c r="E8554" s="40"/>
      <c r="F8554" s="41"/>
      <c r="G8554" s="41"/>
      <c r="H8554" s="41"/>
      <c r="I8554" s="41"/>
      <c r="J8554" s="41"/>
      <c r="K8554" s="41"/>
      <c r="L8554" s="42"/>
      <c r="M8554" s="43"/>
    </row>
    <row r="8555" spans="1:13" ht="12.75" customHeight="1">
      <c r="A8555" s="42"/>
      <c r="B8555" s="50"/>
      <c r="C8555" s="39"/>
      <c r="D8555" s="38"/>
      <c r="E8555" s="40"/>
      <c r="F8555" s="41"/>
      <c r="G8555" s="41"/>
      <c r="H8555" s="41"/>
      <c r="I8555" s="41"/>
      <c r="J8555" s="41"/>
      <c r="K8555" s="41"/>
      <c r="L8555" s="42"/>
      <c r="M8555" s="43"/>
    </row>
    <row r="8556" spans="1:13" ht="12.75" customHeight="1">
      <c r="A8556" s="42"/>
      <c r="B8556" s="50"/>
      <c r="C8556" s="39"/>
      <c r="D8556" s="38"/>
      <c r="E8556" s="40"/>
      <c r="F8556" s="41"/>
      <c r="G8556" s="41"/>
      <c r="H8556" s="41"/>
      <c r="I8556" s="41"/>
      <c r="J8556" s="41"/>
      <c r="K8556" s="41"/>
      <c r="L8556" s="42"/>
      <c r="M8556" s="43"/>
    </row>
    <row r="8557" spans="1:13" ht="12.75" customHeight="1">
      <c r="A8557" s="42"/>
      <c r="B8557" s="50"/>
      <c r="C8557" s="39"/>
      <c r="D8557" s="38"/>
      <c r="E8557" s="49"/>
      <c r="F8557" s="41"/>
      <c r="G8557" s="41"/>
      <c r="H8557" s="41"/>
      <c r="I8557" s="41"/>
      <c r="J8557" s="41"/>
      <c r="K8557" s="41"/>
      <c r="L8557" s="42"/>
      <c r="M8557" s="43"/>
    </row>
    <row r="8558" spans="1:13" ht="12.75" customHeight="1">
      <c r="A8558" s="42"/>
      <c r="B8558" s="50"/>
      <c r="C8558" s="39"/>
      <c r="D8558" s="38"/>
      <c r="E8558" s="40"/>
      <c r="F8558" s="41"/>
      <c r="G8558" s="41"/>
      <c r="H8558" s="41"/>
      <c r="I8558" s="41"/>
      <c r="J8558" s="41"/>
      <c r="K8558" s="41"/>
      <c r="L8558" s="42"/>
      <c r="M8558" s="43"/>
    </row>
    <row r="8559" spans="1:13" ht="12.75" customHeight="1">
      <c r="A8559" s="42"/>
      <c r="B8559" s="50"/>
      <c r="C8559" s="39"/>
      <c r="D8559" s="38"/>
      <c r="E8559" s="40"/>
      <c r="F8559" s="41"/>
      <c r="G8559" s="41"/>
      <c r="H8559" s="41"/>
      <c r="I8559" s="41"/>
      <c r="J8559" s="41"/>
      <c r="K8559" s="41"/>
      <c r="L8559" s="42"/>
      <c r="M8559" s="43"/>
    </row>
    <row r="8560" spans="1:13" ht="12.75" customHeight="1">
      <c r="A8560" s="42"/>
      <c r="B8560" s="50"/>
      <c r="C8560" s="39"/>
      <c r="D8560" s="38"/>
      <c r="E8560" s="40"/>
      <c r="F8560" s="41"/>
      <c r="G8560" s="41"/>
      <c r="H8560" s="41"/>
      <c r="I8560" s="41"/>
      <c r="J8560" s="41"/>
      <c r="K8560" s="41"/>
      <c r="L8560" s="42"/>
      <c r="M8560" s="43"/>
    </row>
    <row r="8561" spans="1:13" ht="12.75" customHeight="1">
      <c r="A8561" s="42"/>
      <c r="B8561" s="50"/>
      <c r="C8561" s="39"/>
      <c r="D8561" s="38"/>
      <c r="E8561" s="40"/>
      <c r="F8561" s="41"/>
      <c r="G8561" s="41"/>
      <c r="H8561" s="41"/>
      <c r="I8561" s="41"/>
      <c r="J8561" s="41"/>
      <c r="K8561" s="41"/>
      <c r="L8561" s="42"/>
      <c r="M8561" s="43"/>
    </row>
    <row r="8562" spans="1:13" ht="12.75" customHeight="1">
      <c r="A8562" s="42"/>
      <c r="B8562" s="50"/>
      <c r="C8562" s="39"/>
      <c r="D8562" s="38"/>
      <c r="E8562" s="40"/>
      <c r="F8562" s="41"/>
      <c r="G8562" s="41"/>
      <c r="H8562" s="41"/>
      <c r="I8562" s="41"/>
      <c r="J8562" s="41"/>
      <c r="K8562" s="41"/>
      <c r="L8562" s="42"/>
      <c r="M8562" s="43"/>
    </row>
    <row r="8563" spans="1:13" ht="12.75" customHeight="1">
      <c r="A8563" s="42"/>
      <c r="B8563" s="50"/>
      <c r="C8563" s="39"/>
      <c r="D8563" s="38"/>
      <c r="E8563" s="40"/>
      <c r="F8563" s="41"/>
      <c r="G8563" s="41"/>
      <c r="H8563" s="41"/>
      <c r="I8563" s="41"/>
      <c r="J8563" s="41"/>
      <c r="K8563" s="41"/>
      <c r="L8563" s="42"/>
      <c r="M8563" s="43"/>
    </row>
    <row r="8564" spans="1:13" ht="12.75" customHeight="1">
      <c r="A8564" s="42"/>
      <c r="B8564" s="50"/>
      <c r="C8564" s="39"/>
      <c r="D8564" s="38"/>
      <c r="E8564" s="40"/>
      <c r="F8564" s="41"/>
      <c r="G8564" s="41"/>
      <c r="H8564" s="41"/>
      <c r="I8564" s="41"/>
      <c r="J8564" s="41"/>
      <c r="K8564" s="41"/>
      <c r="L8564" s="42"/>
      <c r="M8564" s="43"/>
    </row>
    <row r="8565" spans="1:13" ht="12.75" customHeight="1">
      <c r="A8565" s="42"/>
      <c r="B8565" s="50"/>
      <c r="C8565" s="39"/>
      <c r="D8565" s="38"/>
      <c r="E8565" s="40"/>
      <c r="F8565" s="41"/>
      <c r="G8565" s="41"/>
      <c r="H8565" s="41"/>
      <c r="I8565" s="41"/>
      <c r="J8565" s="41"/>
      <c r="K8565" s="41"/>
      <c r="L8565" s="42"/>
      <c r="M8565" s="43"/>
    </row>
    <row r="8566" spans="1:13" ht="12.75" customHeight="1">
      <c r="A8566" s="42"/>
      <c r="B8566" s="50"/>
      <c r="C8566" s="39"/>
      <c r="D8566" s="38"/>
      <c r="E8566" s="40"/>
      <c r="F8566" s="41"/>
      <c r="G8566" s="41"/>
      <c r="H8566" s="41"/>
      <c r="I8566" s="41"/>
      <c r="J8566" s="41"/>
      <c r="K8566" s="41"/>
      <c r="L8566" s="42"/>
      <c r="M8566" s="43"/>
    </row>
    <row r="8567" spans="1:13" ht="12.75" customHeight="1">
      <c r="A8567" s="42"/>
      <c r="B8567" s="50"/>
      <c r="C8567" s="39"/>
      <c r="D8567" s="38"/>
      <c r="E8567" s="40"/>
      <c r="F8567" s="41"/>
      <c r="G8567" s="41"/>
      <c r="H8567" s="41"/>
      <c r="I8567" s="41"/>
      <c r="J8567" s="41"/>
      <c r="K8567" s="41"/>
      <c r="L8567" s="42"/>
      <c r="M8567" s="43"/>
    </row>
    <row r="8568" spans="1:13" ht="12.75" customHeight="1">
      <c r="A8568" s="42"/>
      <c r="B8568" s="50"/>
      <c r="C8568" s="39"/>
      <c r="D8568" s="38"/>
      <c r="E8568" s="40"/>
      <c r="F8568" s="41"/>
      <c r="G8568" s="41"/>
      <c r="H8568" s="41"/>
      <c r="I8568" s="41"/>
      <c r="J8568" s="41"/>
      <c r="K8568" s="41"/>
      <c r="L8568" s="42"/>
      <c r="M8568" s="43"/>
    </row>
    <row r="8569" spans="1:13" ht="12.75" customHeight="1">
      <c r="A8569" s="42"/>
      <c r="B8569" s="50"/>
      <c r="C8569" s="39"/>
      <c r="D8569" s="38"/>
      <c r="E8569" s="40"/>
      <c r="F8569" s="41"/>
      <c r="G8569" s="41"/>
      <c r="H8569" s="41"/>
      <c r="I8569" s="41"/>
      <c r="J8569" s="41"/>
      <c r="K8569" s="41"/>
      <c r="L8569" s="42"/>
      <c r="M8569" s="43"/>
    </row>
    <row r="8570" spans="1:13" ht="12.75" customHeight="1">
      <c r="A8570" s="42"/>
      <c r="B8570" s="50"/>
      <c r="C8570" s="39"/>
      <c r="D8570" s="38"/>
      <c r="E8570" s="40"/>
      <c r="F8570" s="41"/>
      <c r="G8570" s="41"/>
      <c r="H8570" s="41"/>
      <c r="I8570" s="41"/>
      <c r="J8570" s="41"/>
      <c r="K8570" s="41"/>
      <c r="L8570" s="42"/>
      <c r="M8570" s="43"/>
    </row>
    <row r="8571" spans="1:13" ht="12.75" customHeight="1">
      <c r="A8571" s="42"/>
      <c r="B8571" s="50"/>
      <c r="C8571" s="39"/>
      <c r="D8571" s="38"/>
      <c r="E8571" s="40"/>
      <c r="F8571" s="41"/>
      <c r="G8571" s="41"/>
      <c r="H8571" s="41"/>
      <c r="I8571" s="41"/>
      <c r="J8571" s="41"/>
      <c r="K8571" s="41"/>
      <c r="L8571" s="42"/>
      <c r="M8571" s="43"/>
    </row>
    <row r="8572" spans="1:13" ht="12.75" customHeight="1">
      <c r="A8572" s="42"/>
      <c r="B8572" s="50"/>
      <c r="C8572" s="39"/>
      <c r="D8572" s="38"/>
      <c r="E8572" s="40"/>
      <c r="F8572" s="41"/>
      <c r="G8572" s="41"/>
      <c r="H8572" s="41"/>
      <c r="I8572" s="41"/>
      <c r="J8572" s="41"/>
      <c r="K8572" s="41"/>
      <c r="L8572" s="42"/>
      <c r="M8572" s="43"/>
    </row>
    <row r="8573" spans="1:13" ht="12.75" customHeight="1">
      <c r="A8573" s="42"/>
      <c r="B8573" s="50"/>
      <c r="C8573" s="39"/>
      <c r="D8573" s="38"/>
      <c r="E8573" s="40"/>
      <c r="F8573" s="41"/>
      <c r="G8573" s="41"/>
      <c r="H8573" s="41"/>
      <c r="I8573" s="41"/>
      <c r="J8573" s="41"/>
      <c r="K8573" s="41"/>
      <c r="L8573" s="42"/>
      <c r="M8573" s="43"/>
    </row>
    <row r="8574" spans="1:13" ht="12.75" customHeight="1">
      <c r="A8574" s="42"/>
      <c r="B8574" s="50"/>
      <c r="C8574" s="39"/>
      <c r="D8574" s="38"/>
      <c r="E8574" s="40"/>
      <c r="F8574" s="41"/>
      <c r="G8574" s="41"/>
      <c r="H8574" s="41"/>
      <c r="I8574" s="41"/>
      <c r="J8574" s="41"/>
      <c r="K8574" s="41"/>
      <c r="L8574" s="42"/>
      <c r="M8574" s="43"/>
    </row>
    <row r="8575" spans="1:13" ht="12.75" customHeight="1">
      <c r="A8575" s="42"/>
      <c r="B8575" s="50"/>
      <c r="C8575" s="39"/>
      <c r="D8575" s="38"/>
      <c r="E8575" s="40"/>
      <c r="F8575" s="41"/>
      <c r="G8575" s="41"/>
      <c r="H8575" s="41"/>
      <c r="I8575" s="41"/>
      <c r="J8575" s="41"/>
      <c r="K8575" s="41"/>
      <c r="L8575" s="42"/>
      <c r="M8575" s="43"/>
    </row>
    <row r="8576" spans="1:13" ht="12.75" customHeight="1">
      <c r="A8576" s="42"/>
      <c r="B8576" s="50"/>
      <c r="C8576" s="39"/>
      <c r="D8576" s="38"/>
      <c r="E8576" s="40"/>
      <c r="F8576" s="41"/>
      <c r="G8576" s="41"/>
      <c r="H8576" s="41"/>
      <c r="I8576" s="41"/>
      <c r="J8576" s="41"/>
      <c r="K8576" s="41"/>
      <c r="L8576" s="42"/>
      <c r="M8576" s="43"/>
    </row>
    <row r="8577" spans="1:13" ht="12.75" customHeight="1">
      <c r="A8577" s="42"/>
      <c r="B8577" s="50"/>
      <c r="C8577" s="39"/>
      <c r="D8577" s="38"/>
      <c r="E8577" s="40"/>
      <c r="F8577" s="41"/>
      <c r="G8577" s="41"/>
      <c r="H8577" s="41"/>
      <c r="I8577" s="41"/>
      <c r="J8577" s="41"/>
      <c r="K8577" s="41"/>
      <c r="L8577" s="42"/>
      <c r="M8577" s="43"/>
    </row>
    <row r="8578" spans="1:13" ht="12.75" customHeight="1">
      <c r="A8578" s="42"/>
      <c r="B8578" s="50"/>
      <c r="C8578" s="39"/>
      <c r="D8578" s="38"/>
      <c r="E8578" s="49"/>
      <c r="F8578" s="41"/>
      <c r="G8578" s="41"/>
      <c r="H8578" s="41"/>
      <c r="I8578" s="41"/>
      <c r="J8578" s="41"/>
      <c r="K8578" s="41"/>
      <c r="L8578" s="42"/>
      <c r="M8578" s="43"/>
    </row>
    <row r="8579" spans="1:13" ht="12.75" customHeight="1">
      <c r="A8579" s="42"/>
      <c r="B8579" s="50"/>
      <c r="C8579" s="39"/>
      <c r="D8579" s="38"/>
      <c r="E8579" s="40"/>
      <c r="F8579" s="41"/>
      <c r="G8579" s="41"/>
      <c r="H8579" s="41"/>
      <c r="I8579" s="41"/>
      <c r="J8579" s="41"/>
      <c r="K8579" s="41"/>
      <c r="L8579" s="42"/>
      <c r="M8579" s="43"/>
    </row>
    <row r="8580" spans="1:13" ht="12.75" customHeight="1">
      <c r="A8580" s="42"/>
      <c r="B8580" s="50"/>
      <c r="C8580" s="39"/>
      <c r="D8580" s="38"/>
      <c r="E8580" s="40"/>
      <c r="F8580" s="41"/>
      <c r="G8580" s="41"/>
      <c r="H8580" s="41"/>
      <c r="I8580" s="41"/>
      <c r="J8580" s="41"/>
      <c r="K8580" s="41"/>
      <c r="L8580" s="42"/>
      <c r="M8580" s="43"/>
    </row>
    <row r="8581" spans="1:13" ht="12.75" customHeight="1">
      <c r="A8581" s="42"/>
      <c r="B8581" s="50"/>
      <c r="C8581" s="39"/>
      <c r="D8581" s="38"/>
      <c r="E8581" s="40"/>
      <c r="F8581" s="41"/>
      <c r="G8581" s="41"/>
      <c r="H8581" s="41"/>
      <c r="I8581" s="41"/>
      <c r="J8581" s="41"/>
      <c r="K8581" s="41"/>
      <c r="L8581" s="42"/>
      <c r="M8581" s="43"/>
    </row>
    <row r="8582" spans="1:13" ht="12.75" customHeight="1">
      <c r="A8582" s="42"/>
      <c r="B8582" s="50"/>
      <c r="C8582" s="39"/>
      <c r="D8582" s="38"/>
      <c r="E8582" s="40"/>
      <c r="F8582" s="41"/>
      <c r="G8582" s="41"/>
      <c r="H8582" s="41"/>
      <c r="I8582" s="41"/>
      <c r="J8582" s="41"/>
      <c r="K8582" s="41"/>
      <c r="L8582" s="42"/>
      <c r="M8582" s="43"/>
    </row>
    <row r="8583" spans="1:13" ht="12.75" customHeight="1">
      <c r="A8583" s="42"/>
      <c r="B8583" s="50"/>
      <c r="C8583" s="39"/>
      <c r="D8583" s="38"/>
      <c r="E8583" s="40"/>
      <c r="F8583" s="41"/>
      <c r="G8583" s="41"/>
      <c r="H8583" s="41"/>
      <c r="I8583" s="41"/>
      <c r="J8583" s="41"/>
      <c r="K8583" s="41"/>
      <c r="L8583" s="42"/>
      <c r="M8583" s="43"/>
    </row>
    <row r="8584" spans="1:13" ht="12.75" customHeight="1">
      <c r="A8584" s="42"/>
      <c r="B8584" s="50"/>
      <c r="C8584" s="39"/>
      <c r="D8584" s="38"/>
      <c r="E8584" s="40"/>
      <c r="F8584" s="41"/>
      <c r="G8584" s="41"/>
      <c r="H8584" s="41"/>
      <c r="I8584" s="41"/>
      <c r="J8584" s="41"/>
      <c r="K8584" s="41"/>
      <c r="L8584" s="42"/>
      <c r="M8584" s="43"/>
    </row>
    <row r="8585" spans="1:13" ht="12.75" customHeight="1">
      <c r="A8585" s="42"/>
      <c r="B8585" s="50"/>
      <c r="C8585" s="39"/>
      <c r="D8585" s="38"/>
      <c r="E8585" s="40"/>
      <c r="F8585" s="41"/>
      <c r="G8585" s="41"/>
      <c r="H8585" s="41"/>
      <c r="I8585" s="41"/>
      <c r="J8585" s="41"/>
      <c r="K8585" s="41"/>
      <c r="L8585" s="42"/>
      <c r="M8585" s="43"/>
    </row>
    <row r="8586" spans="1:13" ht="12.75" customHeight="1">
      <c r="A8586" s="42"/>
      <c r="B8586" s="50"/>
      <c r="C8586" s="39"/>
      <c r="D8586" s="38"/>
      <c r="E8586" s="40"/>
      <c r="F8586" s="41"/>
      <c r="G8586" s="41"/>
      <c r="H8586" s="41"/>
      <c r="I8586" s="41"/>
      <c r="J8586" s="41"/>
      <c r="K8586" s="41"/>
      <c r="L8586" s="42"/>
      <c r="M8586" s="43"/>
    </row>
    <row r="8587" spans="1:13" ht="12.75" customHeight="1">
      <c r="A8587" s="42"/>
      <c r="B8587" s="50"/>
      <c r="C8587" s="39"/>
      <c r="D8587" s="38"/>
      <c r="E8587" s="40"/>
      <c r="F8587" s="41"/>
      <c r="G8587" s="41"/>
      <c r="H8587" s="41"/>
      <c r="I8587" s="41"/>
      <c r="J8587" s="41"/>
      <c r="K8587" s="41"/>
      <c r="L8587" s="42"/>
      <c r="M8587" s="43"/>
    </row>
    <row r="8588" spans="1:13" ht="12.75" customHeight="1">
      <c r="A8588" s="42"/>
      <c r="B8588" s="50"/>
      <c r="C8588" s="39"/>
      <c r="D8588" s="38"/>
      <c r="E8588" s="40"/>
      <c r="F8588" s="41"/>
      <c r="G8588" s="41"/>
      <c r="H8588" s="41"/>
      <c r="I8588" s="41"/>
      <c r="J8588" s="41"/>
      <c r="K8588" s="41"/>
      <c r="L8588" s="42"/>
      <c r="M8588" s="43"/>
    </row>
    <row r="8589" spans="1:13" ht="12.75" customHeight="1">
      <c r="A8589" s="42"/>
      <c r="B8589" s="50"/>
      <c r="C8589" s="39"/>
      <c r="D8589" s="38"/>
      <c r="E8589" s="40"/>
      <c r="F8589" s="41"/>
      <c r="G8589" s="41"/>
      <c r="H8589" s="41"/>
      <c r="I8589" s="41"/>
      <c r="J8589" s="41"/>
      <c r="K8589" s="41"/>
      <c r="L8589" s="42"/>
      <c r="M8589" s="43"/>
    </row>
    <row r="8590" spans="1:13" ht="12.75" customHeight="1">
      <c r="A8590" s="42"/>
      <c r="B8590" s="50"/>
      <c r="C8590" s="39"/>
      <c r="D8590" s="38"/>
      <c r="E8590" s="40"/>
      <c r="F8590" s="41"/>
      <c r="G8590" s="41"/>
      <c r="H8590" s="41"/>
      <c r="I8590" s="41"/>
      <c r="J8590" s="41"/>
      <c r="K8590" s="41"/>
      <c r="L8590" s="42"/>
      <c r="M8590" s="43"/>
    </row>
    <row r="8591" spans="1:13" ht="12.75" customHeight="1">
      <c r="A8591" s="42"/>
      <c r="B8591" s="50"/>
      <c r="C8591" s="39"/>
      <c r="D8591" s="38"/>
      <c r="E8591" s="40"/>
      <c r="F8591" s="41"/>
      <c r="G8591" s="41"/>
      <c r="H8591" s="41"/>
      <c r="I8591" s="41"/>
      <c r="J8591" s="41"/>
      <c r="K8591" s="41"/>
      <c r="L8591" s="42"/>
      <c r="M8591" s="43"/>
    </row>
    <row r="8592" spans="1:13" ht="12.75" customHeight="1">
      <c r="A8592" s="42"/>
      <c r="B8592" s="50"/>
      <c r="C8592" s="39"/>
      <c r="D8592" s="38"/>
      <c r="E8592" s="40"/>
      <c r="F8592" s="41"/>
      <c r="G8592" s="41"/>
      <c r="H8592" s="41"/>
      <c r="I8592" s="41"/>
      <c r="J8592" s="41"/>
      <c r="K8592" s="41"/>
      <c r="L8592" s="42"/>
      <c r="M8592" s="43"/>
    </row>
    <row r="8593" spans="1:13" ht="12.75" customHeight="1">
      <c r="A8593" s="42"/>
      <c r="B8593" s="50"/>
      <c r="C8593" s="39"/>
      <c r="D8593" s="38"/>
      <c r="E8593" s="40"/>
      <c r="F8593" s="41"/>
      <c r="G8593" s="41"/>
      <c r="H8593" s="41"/>
      <c r="I8593" s="41"/>
      <c r="J8593" s="41"/>
      <c r="K8593" s="41"/>
      <c r="L8593" s="42"/>
      <c r="M8593" s="43"/>
    </row>
    <row r="8594" spans="1:13" ht="12.75" customHeight="1">
      <c r="A8594" s="42"/>
      <c r="B8594" s="50"/>
      <c r="C8594" s="39"/>
      <c r="D8594" s="38"/>
      <c r="E8594" s="40"/>
      <c r="F8594" s="41"/>
      <c r="G8594" s="41"/>
      <c r="H8594" s="41"/>
      <c r="I8594" s="41"/>
      <c r="J8594" s="41"/>
      <c r="K8594" s="41"/>
      <c r="L8594" s="42"/>
      <c r="M8594" s="43"/>
    </row>
    <row r="8595" spans="1:13" ht="12.75" customHeight="1">
      <c r="A8595" s="42"/>
      <c r="B8595" s="50"/>
      <c r="C8595" s="39"/>
      <c r="D8595" s="38"/>
      <c r="E8595" s="40"/>
      <c r="F8595" s="41"/>
      <c r="G8595" s="41"/>
      <c r="H8595" s="41"/>
      <c r="I8595" s="41"/>
      <c r="J8595" s="41"/>
      <c r="K8595" s="41"/>
      <c r="L8595" s="42"/>
      <c r="M8595" s="43"/>
    </row>
    <row r="8596" spans="1:13" ht="12.75" customHeight="1">
      <c r="A8596" s="42"/>
      <c r="B8596" s="50"/>
      <c r="C8596" s="39"/>
      <c r="D8596" s="38"/>
      <c r="E8596" s="40"/>
      <c r="F8596" s="41"/>
      <c r="G8596" s="41"/>
      <c r="H8596" s="41"/>
      <c r="I8596" s="41"/>
      <c r="J8596" s="41"/>
      <c r="K8596" s="41"/>
      <c r="L8596" s="42"/>
      <c r="M8596" s="43"/>
    </row>
    <row r="8597" spans="1:13" ht="12.75" customHeight="1">
      <c r="A8597" s="42"/>
      <c r="B8597" s="50"/>
      <c r="C8597" s="39"/>
      <c r="D8597" s="38"/>
      <c r="E8597" s="40"/>
      <c r="F8597" s="41"/>
      <c r="G8597" s="41"/>
      <c r="H8597" s="41"/>
      <c r="I8597" s="41"/>
      <c r="J8597" s="41"/>
      <c r="K8597" s="41"/>
      <c r="L8597" s="42"/>
      <c r="M8597" s="43"/>
    </row>
    <row r="8598" spans="1:13" ht="12.75" customHeight="1">
      <c r="A8598" s="42"/>
      <c r="B8598" s="50"/>
      <c r="C8598" s="39"/>
      <c r="D8598" s="38"/>
      <c r="E8598" s="40"/>
      <c r="F8598" s="41"/>
      <c r="G8598" s="41"/>
      <c r="H8598" s="41"/>
      <c r="I8598" s="41"/>
      <c r="J8598" s="41"/>
      <c r="K8598" s="41"/>
      <c r="L8598" s="42"/>
      <c r="M8598" s="43"/>
    </row>
    <row r="8599" spans="1:13" ht="12.75" customHeight="1">
      <c r="A8599" s="42"/>
      <c r="B8599" s="50"/>
      <c r="C8599" s="39"/>
      <c r="D8599" s="38"/>
      <c r="E8599" s="49"/>
      <c r="F8599" s="41"/>
      <c r="G8599" s="41"/>
      <c r="H8599" s="41"/>
      <c r="I8599" s="41"/>
      <c r="J8599" s="41"/>
      <c r="K8599" s="41"/>
      <c r="L8599" s="42"/>
      <c r="M8599" s="43"/>
    </row>
    <row r="8600" spans="1:13" ht="12.75" customHeight="1">
      <c r="A8600" s="42"/>
      <c r="B8600" s="50"/>
      <c r="C8600" s="39"/>
      <c r="D8600" s="38"/>
      <c r="E8600" s="40"/>
      <c r="F8600" s="41"/>
      <c r="G8600" s="41"/>
      <c r="H8600" s="41"/>
      <c r="I8600" s="41"/>
      <c r="J8600" s="41"/>
      <c r="K8600" s="41"/>
      <c r="L8600" s="42"/>
      <c r="M8600" s="43"/>
    </row>
    <row r="8601" spans="1:13" ht="12.75" customHeight="1">
      <c r="A8601" s="42"/>
      <c r="B8601" s="50"/>
      <c r="C8601" s="39"/>
      <c r="D8601" s="38"/>
      <c r="E8601" s="40"/>
      <c r="F8601" s="41"/>
      <c r="G8601" s="41"/>
      <c r="H8601" s="41"/>
      <c r="I8601" s="41"/>
      <c r="J8601" s="41"/>
      <c r="K8601" s="41"/>
      <c r="L8601" s="42"/>
      <c r="M8601" s="43"/>
    </row>
    <row r="8602" spans="1:13" ht="12.75" customHeight="1">
      <c r="A8602" s="42"/>
      <c r="B8602" s="50"/>
      <c r="C8602" s="39"/>
      <c r="D8602" s="38"/>
      <c r="E8602" s="40"/>
      <c r="F8602" s="41"/>
      <c r="G8602" s="41"/>
      <c r="H8602" s="41"/>
      <c r="I8602" s="41"/>
      <c r="J8602" s="41"/>
      <c r="K8602" s="41"/>
      <c r="L8602" s="42"/>
      <c r="M8602" s="43"/>
    </row>
    <row r="8603" spans="1:13" ht="12.75" customHeight="1">
      <c r="A8603" s="42"/>
      <c r="B8603" s="50"/>
      <c r="C8603" s="39"/>
      <c r="D8603" s="38"/>
      <c r="E8603" s="40"/>
      <c r="F8603" s="41"/>
      <c r="G8603" s="41"/>
      <c r="H8603" s="41"/>
      <c r="I8603" s="41"/>
      <c r="J8603" s="41"/>
      <c r="K8603" s="41"/>
      <c r="L8603" s="42"/>
      <c r="M8603" s="43"/>
    </row>
    <row r="8604" spans="1:13" ht="12.75" customHeight="1">
      <c r="A8604" s="42"/>
      <c r="B8604" s="50"/>
      <c r="C8604" s="39"/>
      <c r="D8604" s="38"/>
      <c r="E8604" s="40"/>
      <c r="F8604" s="41"/>
      <c r="G8604" s="41"/>
      <c r="H8604" s="41"/>
      <c r="I8604" s="41"/>
      <c r="J8604" s="41"/>
      <c r="K8604" s="41"/>
      <c r="L8604" s="42"/>
      <c r="M8604" s="43"/>
    </row>
    <row r="8605" spans="1:13" ht="12.75" customHeight="1">
      <c r="A8605" s="42"/>
      <c r="B8605" s="50"/>
      <c r="C8605" s="39"/>
      <c r="D8605" s="38"/>
      <c r="E8605" s="40"/>
      <c r="F8605" s="41"/>
      <c r="G8605" s="41"/>
      <c r="H8605" s="41"/>
      <c r="I8605" s="41"/>
      <c r="J8605" s="41"/>
      <c r="K8605" s="41"/>
      <c r="L8605" s="42"/>
      <c r="M8605" s="43"/>
    </row>
    <row r="8606" spans="1:13" ht="12.75" customHeight="1">
      <c r="A8606" s="42"/>
      <c r="B8606" s="50"/>
      <c r="C8606" s="39"/>
      <c r="D8606" s="38"/>
      <c r="E8606" s="40"/>
      <c r="F8606" s="41"/>
      <c r="G8606" s="41"/>
      <c r="H8606" s="41"/>
      <c r="I8606" s="41"/>
      <c r="J8606" s="41"/>
      <c r="K8606" s="41"/>
      <c r="L8606" s="42"/>
      <c r="M8606" s="43"/>
    </row>
    <row r="8607" spans="1:13" ht="12.75" customHeight="1">
      <c r="A8607" s="42"/>
      <c r="B8607" s="50"/>
      <c r="C8607" s="39"/>
      <c r="D8607" s="38"/>
      <c r="E8607" s="40"/>
      <c r="F8607" s="41"/>
      <c r="G8607" s="41"/>
      <c r="H8607" s="41"/>
      <c r="I8607" s="41"/>
      <c r="J8607" s="41"/>
      <c r="K8607" s="41"/>
      <c r="L8607" s="42"/>
      <c r="M8607" s="43"/>
    </row>
    <row r="8608" spans="1:13" ht="12.75" customHeight="1">
      <c r="A8608" s="42"/>
      <c r="B8608" s="50"/>
      <c r="C8608" s="39"/>
      <c r="D8608" s="38"/>
      <c r="E8608" s="40"/>
      <c r="F8608" s="41"/>
      <c r="G8608" s="41"/>
      <c r="H8608" s="41"/>
      <c r="I8608" s="41"/>
      <c r="J8608" s="41"/>
      <c r="K8608" s="41"/>
      <c r="L8608" s="42"/>
      <c r="M8608" s="43"/>
    </row>
    <row r="8609" spans="1:13" ht="12.75" customHeight="1">
      <c r="A8609" s="42"/>
      <c r="B8609" s="50"/>
      <c r="C8609" s="39"/>
      <c r="D8609" s="38"/>
      <c r="E8609" s="40"/>
      <c r="F8609" s="41"/>
      <c r="G8609" s="41"/>
      <c r="H8609" s="41"/>
      <c r="I8609" s="41"/>
      <c r="J8609" s="41"/>
      <c r="K8609" s="41"/>
      <c r="L8609" s="42"/>
      <c r="M8609" s="43"/>
    </row>
    <row r="8610" spans="1:13" ht="12.75" customHeight="1">
      <c r="A8610" s="42"/>
      <c r="B8610" s="50"/>
      <c r="C8610" s="39"/>
      <c r="D8610" s="38"/>
      <c r="E8610" s="40"/>
      <c r="F8610" s="41"/>
      <c r="G8610" s="41"/>
      <c r="H8610" s="41"/>
      <c r="I8610" s="41"/>
      <c r="J8610" s="41"/>
      <c r="K8610" s="41"/>
      <c r="L8610" s="42"/>
      <c r="M8610" s="43"/>
    </row>
    <row r="8611" spans="1:13" ht="12.75" customHeight="1">
      <c r="A8611" s="42"/>
      <c r="B8611" s="50"/>
      <c r="C8611" s="39"/>
      <c r="D8611" s="38"/>
      <c r="E8611" s="40"/>
      <c r="F8611" s="41"/>
      <c r="G8611" s="41"/>
      <c r="H8611" s="41"/>
      <c r="I8611" s="41"/>
      <c r="J8611" s="41"/>
      <c r="K8611" s="41"/>
      <c r="L8611" s="42"/>
      <c r="M8611" s="43"/>
    </row>
    <row r="8612" spans="1:13" ht="12.75" customHeight="1">
      <c r="A8612" s="42"/>
      <c r="B8612" s="50"/>
      <c r="C8612" s="39"/>
      <c r="D8612" s="38"/>
      <c r="E8612" s="40"/>
      <c r="F8612" s="41"/>
      <c r="G8612" s="41"/>
      <c r="H8612" s="41"/>
      <c r="I8612" s="41"/>
      <c r="J8612" s="41"/>
      <c r="K8612" s="41"/>
      <c r="L8612" s="42"/>
      <c r="M8612" s="43"/>
    </row>
    <row r="8613" spans="1:13" ht="12.75" customHeight="1">
      <c r="A8613" s="42"/>
      <c r="B8613" s="50"/>
      <c r="C8613" s="39"/>
      <c r="D8613" s="38"/>
      <c r="E8613" s="40"/>
      <c r="F8613" s="41"/>
      <c r="G8613" s="41"/>
      <c r="H8613" s="41"/>
      <c r="I8613" s="41"/>
      <c r="J8613" s="41"/>
      <c r="K8613" s="41"/>
      <c r="L8613" s="42"/>
      <c r="M8613" s="43"/>
    </row>
    <row r="8614" spans="1:13" ht="12.75" customHeight="1">
      <c r="A8614" s="42"/>
      <c r="B8614" s="50"/>
      <c r="C8614" s="39"/>
      <c r="D8614" s="38"/>
      <c r="E8614" s="40"/>
      <c r="F8614" s="41"/>
      <c r="G8614" s="41"/>
      <c r="H8614" s="41"/>
      <c r="I8614" s="41"/>
      <c r="J8614" s="41"/>
      <c r="K8614" s="41"/>
      <c r="L8614" s="42"/>
      <c r="M8614" s="43"/>
    </row>
    <row r="8615" spans="1:13" ht="12.75" customHeight="1">
      <c r="A8615" s="42"/>
      <c r="B8615" s="50"/>
      <c r="C8615" s="39"/>
      <c r="D8615" s="38"/>
      <c r="E8615" s="40"/>
      <c r="F8615" s="41"/>
      <c r="G8615" s="41"/>
      <c r="H8615" s="41"/>
      <c r="I8615" s="41"/>
      <c r="J8615" s="41"/>
      <c r="K8615" s="41"/>
      <c r="L8615" s="42"/>
      <c r="M8615" s="43"/>
    </row>
    <row r="8616" spans="1:13" ht="12.75" customHeight="1">
      <c r="A8616" s="42"/>
      <c r="B8616" s="50"/>
      <c r="C8616" s="39"/>
      <c r="D8616" s="38"/>
      <c r="E8616" s="40"/>
      <c r="F8616" s="41"/>
      <c r="G8616" s="41"/>
      <c r="H8616" s="41"/>
      <c r="I8616" s="41"/>
      <c r="J8616" s="41"/>
      <c r="K8616" s="41"/>
      <c r="L8616" s="42"/>
      <c r="M8616" s="43"/>
    </row>
    <row r="8617" spans="1:13" ht="12.75" customHeight="1">
      <c r="A8617" s="42"/>
      <c r="B8617" s="50"/>
      <c r="C8617" s="39"/>
      <c r="D8617" s="38"/>
      <c r="E8617" s="40"/>
      <c r="F8617" s="41"/>
      <c r="G8617" s="41"/>
      <c r="H8617" s="41"/>
      <c r="I8617" s="41"/>
      <c r="J8617" s="41"/>
      <c r="K8617" s="41"/>
      <c r="L8617" s="42"/>
      <c r="M8617" s="43"/>
    </row>
    <row r="8618" spans="1:13" ht="12.75" customHeight="1">
      <c r="A8618" s="42"/>
      <c r="B8618" s="50"/>
      <c r="C8618" s="39"/>
      <c r="D8618" s="38"/>
      <c r="E8618" s="40"/>
      <c r="F8618" s="41"/>
      <c r="G8618" s="41"/>
      <c r="H8618" s="41"/>
      <c r="I8618" s="41"/>
      <c r="J8618" s="41"/>
      <c r="K8618" s="41"/>
      <c r="L8618" s="42"/>
      <c r="M8618" s="43"/>
    </row>
    <row r="8619" spans="1:13" ht="12.75" customHeight="1">
      <c r="A8619" s="42"/>
      <c r="B8619" s="50"/>
      <c r="C8619" s="39"/>
      <c r="D8619" s="38"/>
      <c r="E8619" s="40"/>
      <c r="F8619" s="41"/>
      <c r="G8619" s="41"/>
      <c r="H8619" s="41"/>
      <c r="I8619" s="41"/>
      <c r="J8619" s="41"/>
      <c r="K8619" s="41"/>
      <c r="L8619" s="42"/>
      <c r="M8619" s="43"/>
    </row>
    <row r="8620" spans="1:13" ht="12.75" customHeight="1">
      <c r="A8620" s="42"/>
      <c r="B8620" s="50"/>
      <c r="C8620" s="39"/>
      <c r="D8620" s="38"/>
      <c r="E8620" s="49"/>
      <c r="F8620" s="41"/>
      <c r="G8620" s="41"/>
      <c r="H8620" s="41"/>
      <c r="I8620" s="41"/>
      <c r="J8620" s="41"/>
      <c r="K8620" s="41"/>
      <c r="L8620" s="42"/>
      <c r="M8620" s="43"/>
    </row>
    <row r="8621" spans="1:13" ht="12.75" customHeight="1">
      <c r="A8621" s="42"/>
      <c r="B8621" s="50"/>
      <c r="C8621" s="39"/>
      <c r="D8621" s="38"/>
      <c r="E8621" s="40"/>
      <c r="F8621" s="41"/>
      <c r="G8621" s="41"/>
      <c r="H8621" s="41"/>
      <c r="I8621" s="41"/>
      <c r="J8621" s="41"/>
      <c r="K8621" s="41"/>
      <c r="L8621" s="42"/>
      <c r="M8621" s="43"/>
    </row>
    <row r="8622" spans="1:13" ht="12.75" customHeight="1">
      <c r="A8622" s="42"/>
      <c r="B8622" s="50"/>
      <c r="C8622" s="39"/>
      <c r="D8622" s="38"/>
      <c r="E8622" s="40"/>
      <c r="F8622" s="41"/>
      <c r="G8622" s="41"/>
      <c r="H8622" s="41"/>
      <c r="I8622" s="41"/>
      <c r="J8622" s="41"/>
      <c r="K8622" s="41"/>
      <c r="L8622" s="42"/>
      <c r="M8622" s="43"/>
    </row>
    <row r="8623" spans="1:13" ht="12.75" customHeight="1">
      <c r="A8623" s="42"/>
      <c r="B8623" s="50"/>
      <c r="C8623" s="39"/>
      <c r="D8623" s="38"/>
      <c r="E8623" s="40"/>
      <c r="F8623" s="41"/>
      <c r="G8623" s="41"/>
      <c r="H8623" s="41"/>
      <c r="I8623" s="41"/>
      <c r="J8623" s="41"/>
      <c r="K8623" s="41"/>
      <c r="L8623" s="42"/>
      <c r="M8623" s="43"/>
    </row>
    <row r="8624" spans="1:13" ht="12.75" customHeight="1">
      <c r="A8624" s="42"/>
      <c r="B8624" s="50"/>
      <c r="C8624" s="39"/>
      <c r="D8624" s="38"/>
      <c r="E8624" s="40"/>
      <c r="F8624" s="41"/>
      <c r="G8624" s="41"/>
      <c r="H8624" s="41"/>
      <c r="I8624" s="41"/>
      <c r="J8624" s="41"/>
      <c r="K8624" s="41"/>
      <c r="L8624" s="42"/>
      <c r="M8624" s="43"/>
    </row>
    <row r="8625" spans="1:13" ht="12.75" customHeight="1">
      <c r="A8625" s="42"/>
      <c r="B8625" s="50"/>
      <c r="C8625" s="39"/>
      <c r="D8625" s="38"/>
      <c r="E8625" s="40"/>
      <c r="F8625" s="41"/>
      <c r="G8625" s="41"/>
      <c r="H8625" s="41"/>
      <c r="I8625" s="41"/>
      <c r="J8625" s="41"/>
      <c r="K8625" s="41"/>
      <c r="L8625" s="42"/>
      <c r="M8625" s="43"/>
    </row>
    <row r="8626" spans="1:13" ht="12.75" customHeight="1">
      <c r="A8626" s="42"/>
      <c r="B8626" s="50"/>
      <c r="C8626" s="39"/>
      <c r="D8626" s="38"/>
      <c r="E8626" s="40"/>
      <c r="F8626" s="41"/>
      <c r="G8626" s="41"/>
      <c r="H8626" s="41"/>
      <c r="I8626" s="41"/>
      <c r="J8626" s="41"/>
      <c r="K8626" s="41"/>
      <c r="L8626" s="42"/>
      <c r="M8626" s="43"/>
    </row>
    <row r="8627" spans="1:13" ht="12.75" customHeight="1">
      <c r="A8627" s="42"/>
      <c r="B8627" s="50"/>
      <c r="C8627" s="39"/>
      <c r="D8627" s="38"/>
      <c r="E8627" s="40"/>
      <c r="F8627" s="41"/>
      <c r="G8627" s="41"/>
      <c r="H8627" s="41"/>
      <c r="I8627" s="41"/>
      <c r="J8627" s="41"/>
      <c r="K8627" s="41"/>
      <c r="L8627" s="42"/>
      <c r="M8627" s="43"/>
    </row>
    <row r="8628" spans="1:13" ht="12.75" customHeight="1">
      <c r="A8628" s="42"/>
      <c r="B8628" s="50"/>
      <c r="C8628" s="39"/>
      <c r="D8628" s="38"/>
      <c r="E8628" s="40"/>
      <c r="F8628" s="41"/>
      <c r="G8628" s="41"/>
      <c r="H8628" s="41"/>
      <c r="I8628" s="41"/>
      <c r="J8628" s="41"/>
      <c r="K8628" s="41"/>
      <c r="L8628" s="42"/>
      <c r="M8628" s="43"/>
    </row>
    <row r="8629" spans="1:13" ht="12.75" customHeight="1">
      <c r="A8629" s="42"/>
      <c r="B8629" s="50"/>
      <c r="C8629" s="39"/>
      <c r="D8629" s="38"/>
      <c r="E8629" s="40"/>
      <c r="F8629" s="41"/>
      <c r="G8629" s="41"/>
      <c r="H8629" s="41"/>
      <c r="I8629" s="41"/>
      <c r="J8629" s="41"/>
      <c r="K8629" s="41"/>
      <c r="L8629" s="42"/>
      <c r="M8629" s="43"/>
    </row>
    <row r="8630" spans="1:13" ht="12.75" customHeight="1">
      <c r="A8630" s="42"/>
      <c r="B8630" s="50"/>
      <c r="C8630" s="39"/>
      <c r="D8630" s="38"/>
      <c r="E8630" s="40"/>
      <c r="F8630" s="41"/>
      <c r="G8630" s="41"/>
      <c r="H8630" s="41"/>
      <c r="I8630" s="41"/>
      <c r="J8630" s="41"/>
      <c r="K8630" s="41"/>
      <c r="L8630" s="42"/>
      <c r="M8630" s="43"/>
    </row>
    <row r="8631" spans="1:13" ht="12.75" customHeight="1">
      <c r="A8631" s="42"/>
      <c r="B8631" s="50"/>
      <c r="C8631" s="39"/>
      <c r="D8631" s="38"/>
      <c r="E8631" s="40"/>
      <c r="F8631" s="41"/>
      <c r="G8631" s="41"/>
      <c r="H8631" s="41"/>
      <c r="I8631" s="41"/>
      <c r="J8631" s="41"/>
      <c r="K8631" s="41"/>
      <c r="L8631" s="42"/>
      <c r="M8631" s="43"/>
    </row>
    <row r="8632" spans="1:13" ht="12.75" customHeight="1">
      <c r="A8632" s="42"/>
      <c r="B8632" s="50"/>
      <c r="C8632" s="39"/>
      <c r="D8632" s="38"/>
      <c r="E8632" s="40"/>
      <c r="F8632" s="41"/>
      <c r="G8632" s="41"/>
      <c r="H8632" s="41"/>
      <c r="I8632" s="41"/>
      <c r="J8632" s="41"/>
      <c r="K8632" s="41"/>
      <c r="L8632" s="42"/>
      <c r="M8632" s="43"/>
    </row>
    <row r="8633" spans="1:13" ht="12.75" customHeight="1">
      <c r="A8633" s="42"/>
      <c r="B8633" s="50"/>
      <c r="C8633" s="39"/>
      <c r="D8633" s="38"/>
      <c r="E8633" s="40"/>
      <c r="F8633" s="41"/>
      <c r="G8633" s="41"/>
      <c r="H8633" s="41"/>
      <c r="I8633" s="41"/>
      <c r="J8633" s="41"/>
      <c r="K8633" s="41"/>
      <c r="L8633" s="42"/>
      <c r="M8633" s="43"/>
    </row>
    <row r="8634" spans="1:13" ht="12.75" customHeight="1">
      <c r="A8634" s="42"/>
      <c r="B8634" s="50"/>
      <c r="C8634" s="39"/>
      <c r="D8634" s="38"/>
      <c r="E8634" s="40"/>
      <c r="F8634" s="41"/>
      <c r="G8634" s="41"/>
      <c r="H8634" s="41"/>
      <c r="I8634" s="41"/>
      <c r="J8634" s="41"/>
      <c r="K8634" s="41"/>
      <c r="L8634" s="42"/>
      <c r="M8634" s="43"/>
    </row>
    <row r="8635" spans="1:13" ht="12.75" customHeight="1">
      <c r="A8635" s="42"/>
      <c r="B8635" s="50"/>
      <c r="C8635" s="39"/>
      <c r="D8635" s="38"/>
      <c r="E8635" s="40"/>
      <c r="F8635" s="41"/>
      <c r="G8635" s="41"/>
      <c r="H8635" s="41"/>
      <c r="I8635" s="41"/>
      <c r="J8635" s="41"/>
      <c r="K8635" s="41"/>
      <c r="L8635" s="42"/>
      <c r="M8635" s="43"/>
    </row>
    <row r="8636" spans="1:13" ht="12.75" customHeight="1">
      <c r="A8636" s="42"/>
      <c r="B8636" s="50"/>
      <c r="C8636" s="39"/>
      <c r="D8636" s="38"/>
      <c r="E8636" s="40"/>
      <c r="F8636" s="41"/>
      <c r="G8636" s="41"/>
      <c r="H8636" s="41"/>
      <c r="I8636" s="41"/>
      <c r="J8636" s="41"/>
      <c r="K8636" s="41"/>
      <c r="L8636" s="42"/>
      <c r="M8636" s="43"/>
    </row>
    <row r="8637" spans="1:13" ht="12.75" customHeight="1">
      <c r="A8637" s="42"/>
      <c r="B8637" s="50"/>
      <c r="C8637" s="39"/>
      <c r="D8637" s="38"/>
      <c r="E8637" s="40"/>
      <c r="F8637" s="41"/>
      <c r="G8637" s="41"/>
      <c r="H8637" s="41"/>
      <c r="I8637" s="41"/>
      <c r="J8637" s="41"/>
      <c r="K8637" s="41"/>
      <c r="L8637" s="42"/>
      <c r="M8637" s="43"/>
    </row>
    <row r="8638" spans="1:13" ht="12.75" customHeight="1">
      <c r="A8638" s="42"/>
      <c r="B8638" s="50"/>
      <c r="C8638" s="39"/>
      <c r="D8638" s="38"/>
      <c r="E8638" s="40"/>
      <c r="F8638" s="41"/>
      <c r="G8638" s="41"/>
      <c r="H8638" s="41"/>
      <c r="I8638" s="41"/>
      <c r="J8638" s="41"/>
      <c r="K8638" s="41"/>
      <c r="L8638" s="42"/>
      <c r="M8638" s="43"/>
    </row>
    <row r="8639" spans="1:13" ht="12.75" customHeight="1">
      <c r="A8639" s="42"/>
      <c r="B8639" s="50"/>
      <c r="C8639" s="39"/>
      <c r="D8639" s="38"/>
      <c r="E8639" s="40"/>
      <c r="F8639" s="41"/>
      <c r="G8639" s="41"/>
      <c r="H8639" s="41"/>
      <c r="I8639" s="41"/>
      <c r="J8639" s="41"/>
      <c r="K8639" s="41"/>
      <c r="L8639" s="42"/>
      <c r="M8639" s="43"/>
    </row>
    <row r="8640" spans="1:13" ht="12.75" customHeight="1">
      <c r="A8640" s="42"/>
      <c r="B8640" s="50"/>
      <c r="C8640" s="39"/>
      <c r="D8640" s="38"/>
      <c r="E8640" s="40"/>
      <c r="F8640" s="41"/>
      <c r="G8640" s="41"/>
      <c r="H8640" s="41"/>
      <c r="I8640" s="41"/>
      <c r="J8640" s="41"/>
      <c r="K8640" s="41"/>
      <c r="L8640" s="42"/>
      <c r="M8640" s="43"/>
    </row>
    <row r="8641" spans="1:13" ht="12.75" customHeight="1">
      <c r="A8641" s="42"/>
      <c r="B8641" s="50"/>
      <c r="C8641" s="39"/>
      <c r="D8641" s="38"/>
      <c r="E8641" s="49"/>
      <c r="F8641" s="41"/>
      <c r="G8641" s="41"/>
      <c r="H8641" s="41"/>
      <c r="I8641" s="41"/>
      <c r="J8641" s="41"/>
      <c r="K8641" s="41"/>
      <c r="L8641" s="42"/>
      <c r="M8641" s="43"/>
    </row>
    <row r="8642" spans="1:13" ht="12.75" customHeight="1">
      <c r="A8642" s="42"/>
      <c r="B8642" s="50"/>
      <c r="C8642" s="39"/>
      <c r="D8642" s="38"/>
      <c r="E8642" s="40"/>
      <c r="F8642" s="41"/>
      <c r="G8642" s="41"/>
      <c r="H8642" s="41"/>
      <c r="I8642" s="41"/>
      <c r="J8642" s="41"/>
      <c r="K8642" s="41"/>
      <c r="L8642" s="42"/>
      <c r="M8642" s="43"/>
    </row>
    <row r="8643" spans="1:13" ht="12.75" customHeight="1">
      <c r="A8643" s="42"/>
      <c r="B8643" s="50"/>
      <c r="C8643" s="39"/>
      <c r="D8643" s="38"/>
      <c r="E8643" s="40"/>
      <c r="F8643" s="41"/>
      <c r="G8643" s="41"/>
      <c r="H8643" s="41"/>
      <c r="I8643" s="41"/>
      <c r="J8643" s="41"/>
      <c r="K8643" s="41"/>
      <c r="L8643" s="42"/>
      <c r="M8643" s="43"/>
    </row>
    <row r="8644" spans="1:13" ht="12.75" customHeight="1">
      <c r="A8644" s="42"/>
      <c r="B8644" s="50"/>
      <c r="C8644" s="39"/>
      <c r="D8644" s="38"/>
      <c r="E8644" s="40"/>
      <c r="F8644" s="41"/>
      <c r="G8644" s="41"/>
      <c r="H8644" s="41"/>
      <c r="I8644" s="41"/>
      <c r="J8644" s="41"/>
      <c r="K8644" s="41"/>
      <c r="L8644" s="42"/>
      <c r="M8644" s="43"/>
    </row>
    <row r="8645" spans="1:13" ht="12.75" customHeight="1">
      <c r="A8645" s="42"/>
      <c r="B8645" s="50"/>
      <c r="C8645" s="39"/>
      <c r="D8645" s="38"/>
      <c r="E8645" s="40"/>
      <c r="F8645" s="41"/>
      <c r="G8645" s="41"/>
      <c r="H8645" s="41"/>
      <c r="I8645" s="41"/>
      <c r="J8645" s="41"/>
      <c r="K8645" s="41"/>
      <c r="L8645" s="42"/>
      <c r="M8645" s="43"/>
    </row>
    <row r="8646" spans="1:13" ht="12.75" customHeight="1">
      <c r="A8646" s="42"/>
      <c r="B8646" s="50"/>
      <c r="C8646" s="39"/>
      <c r="D8646" s="38"/>
      <c r="E8646" s="40"/>
      <c r="F8646" s="41"/>
      <c r="G8646" s="41"/>
      <c r="H8646" s="41"/>
      <c r="I8646" s="41"/>
      <c r="J8646" s="41"/>
      <c r="K8646" s="41"/>
      <c r="L8646" s="42"/>
      <c r="M8646" s="43"/>
    </row>
    <row r="8647" spans="1:13" ht="12.75" customHeight="1">
      <c r="A8647" s="42"/>
      <c r="B8647" s="50"/>
      <c r="C8647" s="39"/>
      <c r="D8647" s="38"/>
      <c r="E8647" s="40"/>
      <c r="F8647" s="41"/>
      <c r="G8647" s="41"/>
      <c r="H8647" s="41"/>
      <c r="I8647" s="41"/>
      <c r="J8647" s="41"/>
      <c r="K8647" s="41"/>
      <c r="L8647" s="42"/>
      <c r="M8647" s="43"/>
    </row>
    <row r="8648" spans="1:13" ht="12.75" customHeight="1">
      <c r="A8648" s="42"/>
      <c r="B8648" s="50"/>
      <c r="C8648" s="39"/>
      <c r="D8648" s="38"/>
      <c r="E8648" s="40"/>
      <c r="F8648" s="41"/>
      <c r="G8648" s="41"/>
      <c r="H8648" s="41"/>
      <c r="I8648" s="41"/>
      <c r="J8648" s="41"/>
      <c r="K8648" s="41"/>
      <c r="L8648" s="42"/>
      <c r="M8648" s="43"/>
    </row>
    <row r="8649" spans="1:13" ht="12.75" customHeight="1">
      <c r="A8649" s="42"/>
      <c r="B8649" s="50"/>
      <c r="C8649" s="39"/>
      <c r="D8649" s="38"/>
      <c r="E8649" s="40"/>
      <c r="F8649" s="41"/>
      <c r="G8649" s="41"/>
      <c r="H8649" s="41"/>
      <c r="I8649" s="41"/>
      <c r="J8649" s="41"/>
      <c r="K8649" s="41"/>
      <c r="L8649" s="42"/>
      <c r="M8649" s="43"/>
    </row>
    <row r="8650" spans="1:13" ht="12.75" customHeight="1">
      <c r="A8650" s="42"/>
      <c r="B8650" s="50"/>
      <c r="C8650" s="39"/>
      <c r="D8650" s="38"/>
      <c r="E8650" s="40"/>
      <c r="F8650" s="41"/>
      <c r="G8650" s="41"/>
      <c r="H8650" s="41"/>
      <c r="I8650" s="41"/>
      <c r="J8650" s="41"/>
      <c r="K8650" s="41"/>
      <c r="L8650" s="42"/>
      <c r="M8650" s="43"/>
    </row>
    <row r="8651" spans="1:13" ht="12.75" customHeight="1">
      <c r="A8651" s="42"/>
      <c r="B8651" s="50"/>
      <c r="C8651" s="39"/>
      <c r="D8651" s="38"/>
      <c r="E8651" s="40"/>
      <c r="F8651" s="41"/>
      <c r="G8651" s="41"/>
      <c r="H8651" s="41"/>
      <c r="I8651" s="41"/>
      <c r="J8651" s="41"/>
      <c r="K8651" s="41"/>
      <c r="L8651" s="42"/>
      <c r="M8651" s="43"/>
    </row>
    <row r="8652" spans="1:13" ht="12.75" customHeight="1">
      <c r="A8652" s="42"/>
      <c r="B8652" s="50"/>
      <c r="C8652" s="39"/>
      <c r="D8652" s="38"/>
      <c r="E8652" s="40"/>
      <c r="F8652" s="41"/>
      <c r="G8652" s="41"/>
      <c r="H8652" s="41"/>
      <c r="I8652" s="41"/>
      <c r="J8652" s="41"/>
      <c r="K8652" s="41"/>
      <c r="L8652" s="42"/>
      <c r="M8652" s="43"/>
    </row>
    <row r="8653" spans="1:13" ht="12.75" customHeight="1">
      <c r="A8653" s="42"/>
      <c r="B8653" s="50"/>
      <c r="C8653" s="39"/>
      <c r="D8653" s="38"/>
      <c r="E8653" s="40"/>
      <c r="F8653" s="41"/>
      <c r="G8653" s="41"/>
      <c r="H8653" s="41"/>
      <c r="I8653" s="41"/>
      <c r="J8653" s="41"/>
      <c r="K8653" s="41"/>
      <c r="L8653" s="42"/>
      <c r="M8653" s="43"/>
    </row>
    <row r="8654" spans="1:13" ht="12.75" customHeight="1">
      <c r="A8654" s="42"/>
      <c r="B8654" s="50"/>
      <c r="C8654" s="39"/>
      <c r="D8654" s="38"/>
      <c r="E8654" s="40"/>
      <c r="F8654" s="41"/>
      <c r="G8654" s="41"/>
      <c r="H8654" s="41"/>
      <c r="I8654" s="41"/>
      <c r="J8654" s="41"/>
      <c r="K8654" s="41"/>
      <c r="L8654" s="42"/>
      <c r="M8654" s="43"/>
    </row>
    <row r="8655" spans="1:13" ht="12.75" customHeight="1">
      <c r="A8655" s="42"/>
      <c r="B8655" s="50"/>
      <c r="C8655" s="39"/>
      <c r="D8655" s="38"/>
      <c r="E8655" s="40"/>
      <c r="F8655" s="41"/>
      <c r="G8655" s="41"/>
      <c r="H8655" s="41"/>
      <c r="I8655" s="41"/>
      <c r="J8655" s="41"/>
      <c r="K8655" s="41"/>
      <c r="L8655" s="42"/>
      <c r="M8655" s="43"/>
    </row>
    <row r="8656" spans="1:13" ht="12.75" customHeight="1">
      <c r="A8656" s="42"/>
      <c r="B8656" s="50"/>
      <c r="C8656" s="39"/>
      <c r="D8656" s="38"/>
      <c r="E8656" s="40"/>
      <c r="F8656" s="41"/>
      <c r="G8656" s="41"/>
      <c r="H8656" s="41"/>
      <c r="I8656" s="41"/>
      <c r="J8656" s="41"/>
      <c r="K8656" s="41"/>
      <c r="L8656" s="42"/>
      <c r="M8656" s="43"/>
    </row>
    <row r="8657" spans="1:13" ht="12.75" customHeight="1">
      <c r="A8657" s="42"/>
      <c r="B8657" s="50"/>
      <c r="C8657" s="39"/>
      <c r="D8657" s="38"/>
      <c r="E8657" s="40"/>
      <c r="F8657" s="41"/>
      <c r="G8657" s="41"/>
      <c r="H8657" s="41"/>
      <c r="I8657" s="41"/>
      <c r="J8657" s="41"/>
      <c r="K8657" s="41"/>
      <c r="L8657" s="42"/>
      <c r="M8657" s="43"/>
    </row>
    <row r="8658" spans="1:13" ht="12.75" customHeight="1">
      <c r="A8658" s="42"/>
      <c r="B8658" s="50"/>
      <c r="C8658" s="39"/>
      <c r="D8658" s="38"/>
      <c r="E8658" s="40"/>
      <c r="F8658" s="41"/>
      <c r="G8658" s="41"/>
      <c r="H8658" s="41"/>
      <c r="I8658" s="41"/>
      <c r="J8658" s="41"/>
      <c r="K8658" s="41"/>
      <c r="L8658" s="42"/>
      <c r="M8658" s="43"/>
    </row>
    <row r="8659" spans="1:13" ht="12.75" customHeight="1">
      <c r="A8659" s="42"/>
      <c r="B8659" s="50"/>
      <c r="C8659" s="39"/>
      <c r="D8659" s="38"/>
      <c r="E8659" s="40"/>
      <c r="F8659" s="41"/>
      <c r="G8659" s="41"/>
      <c r="H8659" s="41"/>
      <c r="I8659" s="41"/>
      <c r="J8659" s="41"/>
      <c r="K8659" s="41"/>
      <c r="L8659" s="42"/>
      <c r="M8659" s="43"/>
    </row>
    <row r="8660" spans="1:13" ht="12.75" customHeight="1">
      <c r="A8660" s="42"/>
      <c r="B8660" s="50"/>
      <c r="C8660" s="39"/>
      <c r="D8660" s="38"/>
      <c r="E8660" s="40"/>
      <c r="F8660" s="41"/>
      <c r="G8660" s="41"/>
      <c r="H8660" s="41"/>
      <c r="I8660" s="41"/>
      <c r="J8660" s="41"/>
      <c r="K8660" s="41"/>
      <c r="L8660" s="42"/>
      <c r="M8660" s="43"/>
    </row>
    <row r="8661" spans="1:13" ht="12.75" customHeight="1">
      <c r="A8661" s="42"/>
      <c r="B8661" s="50"/>
      <c r="C8661" s="39"/>
      <c r="D8661" s="38"/>
      <c r="E8661" s="40"/>
      <c r="F8661" s="41"/>
      <c r="G8661" s="41"/>
      <c r="H8661" s="41"/>
      <c r="I8661" s="41"/>
      <c r="J8661" s="41"/>
      <c r="K8661" s="41"/>
      <c r="L8661" s="42"/>
      <c r="M8661" s="43"/>
    </row>
    <row r="8662" spans="1:13" ht="12.75" customHeight="1">
      <c r="A8662" s="42"/>
      <c r="B8662" s="50"/>
      <c r="C8662" s="39"/>
      <c r="D8662" s="38"/>
      <c r="E8662" s="49"/>
      <c r="F8662" s="41"/>
      <c r="G8662" s="41"/>
      <c r="H8662" s="41"/>
      <c r="I8662" s="41"/>
      <c r="J8662" s="41"/>
      <c r="K8662" s="41"/>
      <c r="L8662" s="42"/>
      <c r="M8662" s="43"/>
    </row>
    <row r="8663" spans="1:13" ht="12.75" customHeight="1">
      <c r="A8663" s="42"/>
      <c r="B8663" s="50"/>
      <c r="C8663" s="39"/>
      <c r="D8663" s="38"/>
      <c r="E8663" s="40"/>
      <c r="F8663" s="41"/>
      <c r="G8663" s="41"/>
      <c r="H8663" s="41"/>
      <c r="I8663" s="41"/>
      <c r="J8663" s="41"/>
      <c r="K8663" s="41"/>
      <c r="L8663" s="42"/>
      <c r="M8663" s="43"/>
    </row>
    <row r="8664" spans="1:13" ht="12.75" customHeight="1">
      <c r="A8664" s="42"/>
      <c r="B8664" s="50"/>
      <c r="C8664" s="39"/>
      <c r="D8664" s="38"/>
      <c r="E8664" s="40"/>
      <c r="F8664" s="41"/>
      <c r="G8664" s="41"/>
      <c r="H8664" s="41"/>
      <c r="I8664" s="41"/>
      <c r="J8664" s="41"/>
      <c r="K8664" s="41"/>
      <c r="L8664" s="42"/>
      <c r="M8664" s="43"/>
    </row>
    <row r="8665" spans="1:13" ht="12.75" customHeight="1">
      <c r="A8665" s="42"/>
      <c r="B8665" s="50"/>
      <c r="C8665" s="39"/>
      <c r="D8665" s="38"/>
      <c r="E8665" s="40"/>
      <c r="F8665" s="41"/>
      <c r="G8665" s="41"/>
      <c r="H8665" s="41"/>
      <c r="I8665" s="41"/>
      <c r="J8665" s="41"/>
      <c r="K8665" s="41"/>
      <c r="L8665" s="42"/>
      <c r="M8665" s="43"/>
    </row>
    <row r="8666" spans="1:13" ht="12.75" customHeight="1">
      <c r="A8666" s="42"/>
      <c r="B8666" s="50"/>
      <c r="C8666" s="39"/>
      <c r="D8666" s="38"/>
      <c r="E8666" s="40"/>
      <c r="F8666" s="41"/>
      <c r="G8666" s="41"/>
      <c r="H8666" s="41"/>
      <c r="I8666" s="41"/>
      <c r="J8666" s="41"/>
      <c r="K8666" s="41"/>
      <c r="L8666" s="42"/>
      <c r="M8666" s="43"/>
    </row>
    <row r="8667" spans="1:13" ht="12.75" customHeight="1">
      <c r="A8667" s="42"/>
      <c r="B8667" s="50"/>
      <c r="C8667" s="39"/>
      <c r="D8667" s="38"/>
      <c r="E8667" s="40"/>
      <c r="F8667" s="41"/>
      <c r="G8667" s="41"/>
      <c r="H8667" s="41"/>
      <c r="I8667" s="41"/>
      <c r="J8667" s="41"/>
      <c r="K8667" s="41"/>
      <c r="L8667" s="42"/>
      <c r="M8667" s="43"/>
    </row>
    <row r="8668" spans="1:13" ht="12.75" customHeight="1">
      <c r="A8668" s="42"/>
      <c r="B8668" s="50"/>
      <c r="C8668" s="39"/>
      <c r="D8668" s="38"/>
      <c r="E8668" s="40"/>
      <c r="F8668" s="41"/>
      <c r="G8668" s="41"/>
      <c r="H8668" s="41"/>
      <c r="I8668" s="41"/>
      <c r="J8668" s="41"/>
      <c r="K8668" s="41"/>
      <c r="L8668" s="42"/>
      <c r="M8668" s="43"/>
    </row>
    <row r="8669" spans="1:13" ht="12.75" customHeight="1">
      <c r="A8669" s="42"/>
      <c r="B8669" s="50"/>
      <c r="C8669" s="39"/>
      <c r="D8669" s="38"/>
      <c r="E8669" s="40"/>
      <c r="F8669" s="41"/>
      <c r="G8669" s="41"/>
      <c r="H8669" s="41"/>
      <c r="I8669" s="41"/>
      <c r="J8669" s="41"/>
      <c r="K8669" s="41"/>
      <c r="L8669" s="42"/>
      <c r="M8669" s="43"/>
    </row>
    <row r="8670" spans="1:13" ht="12.75" customHeight="1">
      <c r="A8670" s="42"/>
      <c r="B8670" s="50"/>
      <c r="C8670" s="39"/>
      <c r="D8670" s="38"/>
      <c r="E8670" s="40"/>
      <c r="F8670" s="41"/>
      <c r="G8670" s="41"/>
      <c r="H8670" s="41"/>
      <c r="I8670" s="41"/>
      <c r="J8670" s="41"/>
      <c r="K8670" s="41"/>
      <c r="L8670" s="42"/>
      <c r="M8670" s="43"/>
    </row>
    <row r="8671" spans="1:13" ht="12.75" customHeight="1">
      <c r="A8671" s="42"/>
      <c r="B8671" s="50"/>
      <c r="C8671" s="39"/>
      <c r="D8671" s="38"/>
      <c r="E8671" s="40"/>
      <c r="F8671" s="41"/>
      <c r="G8671" s="41"/>
      <c r="H8671" s="41"/>
      <c r="I8671" s="41"/>
      <c r="J8671" s="41"/>
      <c r="K8671" s="41"/>
      <c r="L8671" s="42"/>
      <c r="M8671" s="43"/>
    </row>
    <row r="8672" spans="1:13" ht="12.75" customHeight="1">
      <c r="A8672" s="42"/>
      <c r="B8672" s="50"/>
      <c r="C8672" s="39"/>
      <c r="D8672" s="38"/>
      <c r="E8672" s="40"/>
      <c r="F8672" s="41"/>
      <c r="G8672" s="41"/>
      <c r="H8672" s="41"/>
      <c r="I8672" s="41"/>
      <c r="J8672" s="41"/>
      <c r="K8672" s="41"/>
      <c r="L8672" s="42"/>
      <c r="M8672" s="43"/>
    </row>
    <row r="8673" spans="1:13" ht="12.75" customHeight="1">
      <c r="A8673" s="42"/>
      <c r="B8673" s="50"/>
      <c r="C8673" s="39"/>
      <c r="D8673" s="38"/>
      <c r="E8673" s="40"/>
      <c r="F8673" s="41"/>
      <c r="G8673" s="41"/>
      <c r="H8673" s="41"/>
      <c r="I8673" s="41"/>
      <c r="J8673" s="41"/>
      <c r="K8673" s="41"/>
      <c r="L8673" s="42"/>
      <c r="M8673" s="43"/>
    </row>
    <row r="8674" spans="1:13" ht="12.75" customHeight="1">
      <c r="A8674" s="42"/>
      <c r="B8674" s="50"/>
      <c r="C8674" s="39"/>
      <c r="D8674" s="38"/>
      <c r="E8674" s="40"/>
      <c r="F8674" s="41"/>
      <c r="G8674" s="41"/>
      <c r="H8674" s="41"/>
      <c r="I8674" s="41"/>
      <c r="J8674" s="41"/>
      <c r="K8674" s="41"/>
      <c r="L8674" s="42"/>
      <c r="M8674" s="43"/>
    </row>
    <row r="8675" spans="1:13" ht="12.75" customHeight="1">
      <c r="A8675" s="42"/>
      <c r="B8675" s="50"/>
      <c r="C8675" s="39"/>
      <c r="D8675" s="38"/>
      <c r="E8675" s="40"/>
      <c r="F8675" s="41"/>
      <c r="G8675" s="41"/>
      <c r="H8675" s="41"/>
      <c r="I8675" s="41"/>
      <c r="J8675" s="41"/>
      <c r="K8675" s="41"/>
      <c r="L8675" s="42"/>
      <c r="M8675" s="43"/>
    </row>
    <row r="8676" spans="1:13" ht="12.75" customHeight="1">
      <c r="A8676" s="42"/>
      <c r="B8676" s="50"/>
      <c r="C8676" s="39"/>
      <c r="D8676" s="38"/>
      <c r="E8676" s="40"/>
      <c r="F8676" s="41"/>
      <c r="G8676" s="41"/>
      <c r="H8676" s="41"/>
      <c r="I8676" s="41"/>
      <c r="J8676" s="41"/>
      <c r="K8676" s="41"/>
      <c r="L8676" s="42"/>
      <c r="M8676" s="43"/>
    </row>
    <row r="8677" spans="1:13" ht="12.75" customHeight="1">
      <c r="A8677" s="42"/>
      <c r="B8677" s="50"/>
      <c r="C8677" s="39"/>
      <c r="D8677" s="38"/>
      <c r="E8677" s="40"/>
      <c r="F8677" s="41"/>
      <c r="G8677" s="41"/>
      <c r="H8677" s="41"/>
      <c r="I8677" s="41"/>
      <c r="J8677" s="41"/>
      <c r="K8677" s="41"/>
      <c r="L8677" s="42"/>
      <c r="M8677" s="43"/>
    </row>
    <row r="8678" spans="1:13" ht="12.75" customHeight="1">
      <c r="A8678" s="42"/>
      <c r="B8678" s="50"/>
      <c r="C8678" s="39"/>
      <c r="D8678" s="38"/>
      <c r="E8678" s="40"/>
      <c r="F8678" s="41"/>
      <c r="G8678" s="41"/>
      <c r="H8678" s="41"/>
      <c r="I8678" s="41"/>
      <c r="J8678" s="41"/>
      <c r="K8678" s="41"/>
      <c r="L8678" s="42"/>
      <c r="M8678" s="43"/>
    </row>
    <row r="8679" spans="1:13" ht="12.75" customHeight="1">
      <c r="A8679" s="42"/>
      <c r="B8679" s="50"/>
      <c r="C8679" s="39"/>
      <c r="D8679" s="38"/>
      <c r="E8679" s="40"/>
      <c r="F8679" s="41"/>
      <c r="G8679" s="41"/>
      <c r="H8679" s="41"/>
      <c r="I8679" s="41"/>
      <c r="J8679" s="41"/>
      <c r="K8679" s="41"/>
      <c r="L8679" s="42"/>
      <c r="M8679" s="43"/>
    </row>
    <row r="8680" spans="1:13" ht="12.75" customHeight="1">
      <c r="A8680" s="42"/>
      <c r="B8680" s="50"/>
      <c r="C8680" s="39"/>
      <c r="D8680" s="38"/>
      <c r="E8680" s="40"/>
      <c r="F8680" s="41"/>
      <c r="G8680" s="41"/>
      <c r="H8680" s="41"/>
      <c r="I8680" s="41"/>
      <c r="J8680" s="41"/>
      <c r="K8680" s="41"/>
      <c r="L8680" s="42"/>
      <c r="M8680" s="43"/>
    </row>
    <row r="8681" spans="1:13" ht="12.75" customHeight="1">
      <c r="A8681" s="42"/>
      <c r="B8681" s="50"/>
      <c r="C8681" s="39"/>
      <c r="D8681" s="38"/>
      <c r="E8681" s="40"/>
      <c r="F8681" s="41"/>
      <c r="G8681" s="41"/>
      <c r="H8681" s="41"/>
      <c r="I8681" s="41"/>
      <c r="J8681" s="41"/>
      <c r="K8681" s="41"/>
      <c r="L8681" s="42"/>
      <c r="M8681" s="43"/>
    </row>
    <row r="8682" spans="1:13" ht="12.75" customHeight="1">
      <c r="A8682" s="42"/>
      <c r="B8682" s="50"/>
      <c r="C8682" s="39"/>
      <c r="D8682" s="38"/>
      <c r="E8682" s="40"/>
      <c r="F8682" s="41"/>
      <c r="G8682" s="41"/>
      <c r="H8682" s="41"/>
      <c r="I8682" s="41"/>
      <c r="J8682" s="41"/>
      <c r="K8682" s="41"/>
      <c r="L8682" s="42"/>
      <c r="M8682" s="43"/>
    </row>
    <row r="8683" spans="1:13" ht="12.75" customHeight="1">
      <c r="A8683" s="42"/>
      <c r="B8683" s="50"/>
      <c r="C8683" s="39"/>
      <c r="D8683" s="38"/>
      <c r="E8683" s="49"/>
      <c r="F8683" s="41"/>
      <c r="G8683" s="41"/>
      <c r="H8683" s="41"/>
      <c r="I8683" s="41"/>
      <c r="J8683" s="41"/>
      <c r="K8683" s="41"/>
      <c r="L8683" s="42"/>
      <c r="M8683" s="43"/>
    </row>
    <row r="8684" spans="1:13" ht="12.75" customHeight="1">
      <c r="A8684" s="42"/>
      <c r="B8684" s="50"/>
      <c r="C8684" s="39"/>
      <c r="D8684" s="38"/>
      <c r="E8684" s="40"/>
      <c r="F8684" s="41"/>
      <c r="G8684" s="41"/>
      <c r="H8684" s="41"/>
      <c r="I8684" s="41"/>
      <c r="J8684" s="41"/>
      <c r="K8684" s="41"/>
      <c r="L8684" s="42"/>
      <c r="M8684" s="43"/>
    </row>
    <row r="8685" spans="1:13" ht="12.75" customHeight="1">
      <c r="A8685" s="42"/>
      <c r="B8685" s="50"/>
      <c r="C8685" s="39"/>
      <c r="D8685" s="38"/>
      <c r="E8685" s="40"/>
      <c r="F8685" s="41"/>
      <c r="G8685" s="41"/>
      <c r="H8685" s="41"/>
      <c r="I8685" s="41"/>
      <c r="J8685" s="41"/>
      <c r="K8685" s="41"/>
      <c r="L8685" s="42"/>
      <c r="M8685" s="43"/>
    </row>
    <row r="8686" spans="1:13" ht="12.75" customHeight="1">
      <c r="A8686" s="42"/>
      <c r="B8686" s="50"/>
      <c r="C8686" s="39"/>
      <c r="D8686" s="38"/>
      <c r="E8686" s="40"/>
      <c r="F8686" s="41"/>
      <c r="G8686" s="41"/>
      <c r="H8686" s="41"/>
      <c r="I8686" s="41"/>
      <c r="J8686" s="41"/>
      <c r="K8686" s="41"/>
      <c r="L8686" s="42"/>
      <c r="M8686" s="43"/>
    </row>
    <row r="8687" spans="1:13" ht="12.75" customHeight="1">
      <c r="A8687" s="42"/>
      <c r="B8687" s="50"/>
      <c r="C8687" s="39"/>
      <c r="D8687" s="38"/>
      <c r="E8687" s="40"/>
      <c r="F8687" s="41"/>
      <c r="G8687" s="41"/>
      <c r="H8687" s="41"/>
      <c r="I8687" s="41"/>
      <c r="J8687" s="41"/>
      <c r="K8687" s="41"/>
      <c r="L8687" s="42"/>
      <c r="M8687" s="43"/>
    </row>
    <row r="8688" spans="1:13" ht="12.75" customHeight="1">
      <c r="A8688" s="42"/>
      <c r="B8688" s="50"/>
      <c r="C8688" s="39"/>
      <c r="D8688" s="38"/>
      <c r="E8688" s="40"/>
      <c r="F8688" s="41"/>
      <c r="G8688" s="41"/>
      <c r="H8688" s="41"/>
      <c r="I8688" s="41"/>
      <c r="J8688" s="41"/>
      <c r="K8688" s="41"/>
      <c r="L8688" s="42"/>
      <c r="M8688" s="43"/>
    </row>
    <row r="8689" spans="1:13" ht="12.75" customHeight="1">
      <c r="A8689" s="42"/>
      <c r="B8689" s="50"/>
      <c r="C8689" s="39"/>
      <c r="D8689" s="38"/>
      <c r="E8689" s="40"/>
      <c r="F8689" s="41"/>
      <c r="G8689" s="41"/>
      <c r="H8689" s="41"/>
      <c r="I8689" s="41"/>
      <c r="J8689" s="41"/>
      <c r="K8689" s="41"/>
      <c r="L8689" s="42"/>
      <c r="M8689" s="43"/>
    </row>
    <row r="8690" spans="1:13" ht="12.75" customHeight="1">
      <c r="A8690" s="42"/>
      <c r="B8690" s="50"/>
      <c r="C8690" s="39"/>
      <c r="D8690" s="38"/>
      <c r="E8690" s="40"/>
      <c r="F8690" s="41"/>
      <c r="G8690" s="41"/>
      <c r="H8690" s="41"/>
      <c r="I8690" s="41"/>
      <c r="J8690" s="41"/>
      <c r="K8690" s="41"/>
      <c r="L8690" s="42"/>
      <c r="M8690" s="43"/>
    </row>
    <row r="8691" spans="1:13" ht="12.75" customHeight="1">
      <c r="A8691" s="42"/>
      <c r="B8691" s="50"/>
      <c r="C8691" s="39"/>
      <c r="D8691" s="38"/>
      <c r="E8691" s="40"/>
      <c r="F8691" s="41"/>
      <c r="G8691" s="41"/>
      <c r="H8691" s="41"/>
      <c r="I8691" s="41"/>
      <c r="J8691" s="41"/>
      <c r="K8691" s="41"/>
      <c r="L8691" s="42"/>
      <c r="M8691" s="43"/>
    </row>
    <row r="8692" spans="1:13" ht="12.75" customHeight="1">
      <c r="A8692" s="42"/>
      <c r="B8692" s="50"/>
      <c r="C8692" s="39"/>
      <c r="D8692" s="38"/>
      <c r="E8692" s="40"/>
      <c r="F8692" s="41"/>
      <c r="G8692" s="41"/>
      <c r="H8692" s="41"/>
      <c r="I8692" s="41"/>
      <c r="J8692" s="41"/>
      <c r="K8692" s="41"/>
      <c r="L8692" s="42"/>
      <c r="M8692" s="43"/>
    </row>
    <row r="8693" spans="1:13" ht="12.75" customHeight="1">
      <c r="A8693" s="42"/>
      <c r="B8693" s="50"/>
      <c r="C8693" s="39"/>
      <c r="D8693" s="38"/>
      <c r="E8693" s="40"/>
      <c r="F8693" s="41"/>
      <c r="G8693" s="41"/>
      <c r="H8693" s="41"/>
      <c r="I8693" s="41"/>
      <c r="J8693" s="41"/>
      <c r="K8693" s="41"/>
      <c r="L8693" s="42"/>
      <c r="M8693" s="43"/>
    </row>
    <row r="8694" spans="1:13" ht="12.75" customHeight="1">
      <c r="A8694" s="42"/>
      <c r="B8694" s="50"/>
      <c r="C8694" s="39"/>
      <c r="D8694" s="38"/>
      <c r="E8694" s="40"/>
      <c r="F8694" s="41"/>
      <c r="G8694" s="41"/>
      <c r="H8694" s="41"/>
      <c r="I8694" s="41"/>
      <c r="J8694" s="41"/>
      <c r="K8694" s="41"/>
      <c r="L8694" s="42"/>
      <c r="M8694" s="43"/>
    </row>
    <row r="8695" spans="1:13" ht="12.75" customHeight="1">
      <c r="A8695" s="42"/>
      <c r="B8695" s="50"/>
      <c r="C8695" s="39"/>
      <c r="D8695" s="38"/>
      <c r="E8695" s="40"/>
      <c r="F8695" s="41"/>
      <c r="G8695" s="41"/>
      <c r="H8695" s="41"/>
      <c r="I8695" s="41"/>
      <c r="J8695" s="41"/>
      <c r="K8695" s="41"/>
      <c r="L8695" s="42"/>
      <c r="M8695" s="43"/>
    </row>
    <row r="8696" spans="1:13" ht="12.75" customHeight="1">
      <c r="A8696" s="42"/>
      <c r="B8696" s="50"/>
      <c r="C8696" s="39"/>
      <c r="D8696" s="38"/>
      <c r="E8696" s="40"/>
      <c r="F8696" s="41"/>
      <c r="G8696" s="41"/>
      <c r="H8696" s="41"/>
      <c r="I8696" s="41"/>
      <c r="J8696" s="41"/>
      <c r="K8696" s="41"/>
      <c r="L8696" s="42"/>
      <c r="M8696" s="43"/>
    </row>
    <row r="8697" spans="1:13" ht="12.75" customHeight="1">
      <c r="A8697" s="42"/>
      <c r="B8697" s="50"/>
      <c r="C8697" s="39"/>
      <c r="D8697" s="38"/>
      <c r="E8697" s="40"/>
      <c r="F8697" s="41"/>
      <c r="G8697" s="41"/>
      <c r="H8697" s="41"/>
      <c r="I8697" s="41"/>
      <c r="J8697" s="41"/>
      <c r="K8697" s="41"/>
      <c r="L8697" s="42"/>
      <c r="M8697" s="43"/>
    </row>
    <row r="8698" spans="1:13" ht="12.75" customHeight="1">
      <c r="A8698" s="42"/>
      <c r="B8698" s="50"/>
      <c r="C8698" s="39"/>
      <c r="D8698" s="38"/>
      <c r="E8698" s="40"/>
      <c r="F8698" s="41"/>
      <c r="G8698" s="41"/>
      <c r="H8698" s="41"/>
      <c r="I8698" s="41"/>
      <c r="J8698" s="41"/>
      <c r="K8698" s="41"/>
      <c r="L8698" s="42"/>
      <c r="M8698" s="43"/>
    </row>
    <row r="8699" spans="1:13" ht="12.75" customHeight="1">
      <c r="A8699" s="42"/>
      <c r="B8699" s="50"/>
      <c r="C8699" s="39"/>
      <c r="D8699" s="38"/>
      <c r="E8699" s="40"/>
      <c r="F8699" s="41"/>
      <c r="G8699" s="41"/>
      <c r="H8699" s="41"/>
      <c r="I8699" s="41"/>
      <c r="J8699" s="41"/>
      <c r="K8699" s="41"/>
      <c r="L8699" s="42"/>
      <c r="M8699" s="43"/>
    </row>
    <row r="8700" spans="1:13" ht="12.75" customHeight="1">
      <c r="A8700" s="42"/>
      <c r="B8700" s="50"/>
      <c r="C8700" s="39"/>
      <c r="D8700" s="38"/>
      <c r="E8700" s="40"/>
      <c r="F8700" s="41"/>
      <c r="G8700" s="41"/>
      <c r="H8700" s="41"/>
      <c r="I8700" s="41"/>
      <c r="J8700" s="41"/>
      <c r="K8700" s="41"/>
      <c r="L8700" s="42"/>
      <c r="M8700" s="43"/>
    </row>
    <row r="8701" spans="1:13" ht="12.75" customHeight="1">
      <c r="A8701" s="42"/>
      <c r="B8701" s="50"/>
      <c r="C8701" s="39"/>
      <c r="D8701" s="38"/>
      <c r="E8701" s="40"/>
      <c r="F8701" s="41"/>
      <c r="G8701" s="41"/>
      <c r="H8701" s="41"/>
      <c r="I8701" s="41"/>
      <c r="J8701" s="41"/>
      <c r="K8701" s="41"/>
      <c r="L8701" s="42"/>
      <c r="M8701" s="43"/>
    </row>
    <row r="8702" spans="1:13" ht="12.75" customHeight="1">
      <c r="A8702" s="42"/>
      <c r="B8702" s="50"/>
      <c r="C8702" s="39"/>
      <c r="D8702" s="38"/>
      <c r="E8702" s="40"/>
      <c r="F8702" s="41"/>
      <c r="G8702" s="41"/>
      <c r="H8702" s="41"/>
      <c r="I8702" s="41"/>
      <c r="J8702" s="41"/>
      <c r="K8702" s="41"/>
      <c r="L8702" s="42"/>
      <c r="M8702" s="43"/>
    </row>
    <row r="8703" spans="1:13" ht="12.75" customHeight="1">
      <c r="A8703" s="42"/>
      <c r="B8703" s="50"/>
      <c r="C8703" s="39"/>
      <c r="D8703" s="38"/>
      <c r="E8703" s="40"/>
      <c r="F8703" s="41"/>
      <c r="G8703" s="41"/>
      <c r="H8703" s="41"/>
      <c r="I8703" s="41"/>
      <c r="J8703" s="41"/>
      <c r="K8703" s="41"/>
      <c r="L8703" s="42"/>
      <c r="M8703" s="43"/>
    </row>
    <row r="8704" spans="1:13" ht="12.75" customHeight="1">
      <c r="A8704" s="42"/>
      <c r="B8704" s="50"/>
      <c r="C8704" s="39"/>
      <c r="D8704" s="38"/>
      <c r="E8704" s="49"/>
      <c r="F8704" s="41"/>
      <c r="G8704" s="41"/>
      <c r="H8704" s="41"/>
      <c r="I8704" s="41"/>
      <c r="J8704" s="41"/>
      <c r="K8704" s="41"/>
      <c r="L8704" s="42"/>
      <c r="M8704" s="43"/>
    </row>
    <row r="8705" spans="1:13" ht="12.75" customHeight="1">
      <c r="A8705" s="42"/>
      <c r="B8705" s="50"/>
      <c r="C8705" s="39"/>
      <c r="D8705" s="38"/>
      <c r="E8705" s="40"/>
      <c r="F8705" s="41"/>
      <c r="G8705" s="41"/>
      <c r="H8705" s="41"/>
      <c r="I8705" s="41"/>
      <c r="J8705" s="41"/>
      <c r="K8705" s="41"/>
      <c r="L8705" s="42"/>
      <c r="M8705" s="43"/>
    </row>
    <row r="8706" spans="1:13" ht="12.75" customHeight="1">
      <c r="A8706" s="42"/>
      <c r="B8706" s="50"/>
      <c r="C8706" s="39"/>
      <c r="D8706" s="38"/>
      <c r="E8706" s="40"/>
      <c r="F8706" s="41"/>
      <c r="G8706" s="41"/>
      <c r="H8706" s="41"/>
      <c r="I8706" s="41"/>
      <c r="J8706" s="41"/>
      <c r="K8706" s="41"/>
      <c r="L8706" s="42"/>
      <c r="M8706" s="43"/>
    </row>
    <row r="8707" spans="1:13" ht="12.75" customHeight="1">
      <c r="A8707" s="42"/>
      <c r="B8707" s="50"/>
      <c r="C8707" s="39"/>
      <c r="D8707" s="38"/>
      <c r="E8707" s="40"/>
      <c r="F8707" s="41"/>
      <c r="G8707" s="41"/>
      <c r="H8707" s="41"/>
      <c r="I8707" s="41"/>
      <c r="J8707" s="41"/>
      <c r="K8707" s="41"/>
      <c r="L8707" s="42"/>
      <c r="M8707" s="43"/>
    </row>
    <row r="8708" spans="1:13" ht="12.75" customHeight="1">
      <c r="A8708" s="42"/>
      <c r="B8708" s="50"/>
      <c r="C8708" s="39"/>
      <c r="D8708" s="38"/>
      <c r="E8708" s="40"/>
      <c r="F8708" s="41"/>
      <c r="G8708" s="41"/>
      <c r="H8708" s="41"/>
      <c r="I8708" s="41"/>
      <c r="J8708" s="41"/>
      <c r="K8708" s="41"/>
      <c r="L8708" s="42"/>
      <c r="M8708" s="43"/>
    </row>
    <row r="8709" spans="1:13" ht="12.75" customHeight="1">
      <c r="A8709" s="42"/>
      <c r="B8709" s="50"/>
      <c r="C8709" s="39"/>
      <c r="D8709" s="38"/>
      <c r="E8709" s="40"/>
      <c r="F8709" s="41"/>
      <c r="G8709" s="41"/>
      <c r="H8709" s="41"/>
      <c r="I8709" s="41"/>
      <c r="J8709" s="41"/>
      <c r="K8709" s="41"/>
      <c r="L8709" s="42"/>
      <c r="M8709" s="43"/>
    </row>
    <row r="8710" spans="1:13" ht="12.75" customHeight="1">
      <c r="A8710" s="42"/>
      <c r="B8710" s="50"/>
      <c r="C8710" s="39"/>
      <c r="D8710" s="38"/>
      <c r="E8710" s="40"/>
      <c r="F8710" s="41"/>
      <c r="G8710" s="41"/>
      <c r="H8710" s="41"/>
      <c r="I8710" s="41"/>
      <c r="J8710" s="41"/>
      <c r="K8710" s="41"/>
      <c r="L8710" s="42"/>
      <c r="M8710" s="43"/>
    </row>
    <row r="8711" spans="1:13" ht="12.75" customHeight="1">
      <c r="A8711" s="42"/>
      <c r="B8711" s="50"/>
      <c r="C8711" s="39"/>
      <c r="D8711" s="38"/>
      <c r="E8711" s="40"/>
      <c r="F8711" s="41"/>
      <c r="G8711" s="41"/>
      <c r="H8711" s="41"/>
      <c r="I8711" s="41"/>
      <c r="J8711" s="41"/>
      <c r="K8711" s="41"/>
      <c r="L8711" s="42"/>
      <c r="M8711" s="43"/>
    </row>
    <row r="8712" spans="1:13" ht="12.75" customHeight="1">
      <c r="A8712" s="42"/>
      <c r="B8712" s="50"/>
      <c r="C8712" s="39"/>
      <c r="D8712" s="38"/>
      <c r="E8712" s="40"/>
      <c r="F8712" s="41"/>
      <c r="G8712" s="41"/>
      <c r="H8712" s="41"/>
      <c r="I8712" s="41"/>
      <c r="J8712" s="41"/>
      <c r="K8712" s="41"/>
      <c r="L8712" s="42"/>
      <c r="M8712" s="43"/>
    </row>
    <row r="8713" spans="1:13" ht="12.75" customHeight="1">
      <c r="A8713" s="42"/>
      <c r="B8713" s="50"/>
      <c r="C8713" s="39"/>
      <c r="D8713" s="38"/>
      <c r="E8713" s="40"/>
      <c r="F8713" s="41"/>
      <c r="G8713" s="41"/>
      <c r="H8713" s="41"/>
      <c r="I8713" s="41"/>
      <c r="J8713" s="41"/>
      <c r="K8713" s="41"/>
      <c r="L8713" s="42"/>
      <c r="M8713" s="43"/>
    </row>
    <row r="8714" spans="1:13" ht="12.75" customHeight="1">
      <c r="A8714" s="42"/>
      <c r="B8714" s="50"/>
      <c r="C8714" s="39"/>
      <c r="D8714" s="38"/>
      <c r="E8714" s="40"/>
      <c r="F8714" s="41"/>
      <c r="G8714" s="41"/>
      <c r="H8714" s="41"/>
      <c r="I8714" s="41"/>
      <c r="J8714" s="41"/>
      <c r="K8714" s="41"/>
      <c r="L8714" s="42"/>
      <c r="M8714" s="43"/>
    </row>
    <row r="8715" spans="1:13" ht="12.75" customHeight="1">
      <c r="A8715" s="42"/>
      <c r="B8715" s="50"/>
      <c r="C8715" s="39"/>
      <c r="D8715" s="38"/>
      <c r="E8715" s="40"/>
      <c r="F8715" s="41"/>
      <c r="G8715" s="41"/>
      <c r="H8715" s="41"/>
      <c r="I8715" s="41"/>
      <c r="J8715" s="41"/>
      <c r="K8715" s="41"/>
      <c r="L8715" s="42"/>
      <c r="M8715" s="43"/>
    </row>
    <row r="8716" spans="1:13" ht="12.75" customHeight="1">
      <c r="A8716" s="42"/>
      <c r="B8716" s="50"/>
      <c r="C8716" s="39"/>
      <c r="D8716" s="38"/>
      <c r="E8716" s="40"/>
      <c r="F8716" s="41"/>
      <c r="G8716" s="41"/>
      <c r="H8716" s="41"/>
      <c r="I8716" s="41"/>
      <c r="J8716" s="41"/>
      <c r="K8716" s="41"/>
      <c r="L8716" s="51"/>
      <c r="M8716" s="43"/>
    </row>
    <row r="8717" spans="1:13" ht="12.75" customHeight="1">
      <c r="A8717" s="42"/>
      <c r="B8717" s="50"/>
      <c r="C8717" s="39"/>
      <c r="D8717" s="38"/>
      <c r="E8717" s="40"/>
      <c r="F8717" s="41"/>
      <c r="G8717" s="41"/>
      <c r="H8717" s="41"/>
      <c r="I8717" s="41"/>
      <c r="J8717" s="41"/>
      <c r="K8717" s="41"/>
      <c r="L8717" s="42"/>
      <c r="M8717" s="43"/>
    </row>
    <row r="8718" spans="1:13" ht="12.75" customHeight="1">
      <c r="A8718" s="42"/>
      <c r="B8718" s="50"/>
      <c r="C8718" s="39"/>
      <c r="D8718" s="38"/>
      <c r="E8718" s="40"/>
      <c r="F8718" s="41"/>
      <c r="G8718" s="41"/>
      <c r="H8718" s="41"/>
      <c r="I8718" s="41"/>
      <c r="J8718" s="41"/>
      <c r="K8718" s="41"/>
      <c r="L8718" s="42"/>
      <c r="M8718" s="43"/>
    </row>
    <row r="8719" spans="1:13" ht="12.75" customHeight="1">
      <c r="A8719" s="42"/>
      <c r="B8719" s="50"/>
      <c r="C8719" s="39"/>
      <c r="D8719" s="38"/>
      <c r="E8719" s="40"/>
      <c r="F8719" s="41"/>
      <c r="G8719" s="41"/>
      <c r="H8719" s="41"/>
      <c r="I8719" s="41"/>
      <c r="J8719" s="41"/>
      <c r="K8719" s="41"/>
      <c r="L8719" s="42"/>
      <c r="M8719" s="43"/>
    </row>
    <row r="8720" spans="1:13" ht="12.75" customHeight="1">
      <c r="A8720" s="42"/>
      <c r="B8720" s="50"/>
      <c r="C8720" s="39"/>
      <c r="D8720" s="38"/>
      <c r="E8720" s="40"/>
      <c r="F8720" s="41"/>
      <c r="G8720" s="41"/>
      <c r="H8720" s="41"/>
      <c r="I8720" s="41"/>
      <c r="J8720" s="41"/>
      <c r="K8720" s="41"/>
      <c r="L8720" s="42"/>
      <c r="M8720" s="43"/>
    </row>
    <row r="8721" spans="1:13" ht="12.75" customHeight="1">
      <c r="A8721" s="42"/>
      <c r="B8721" s="50"/>
      <c r="C8721" s="39"/>
      <c r="D8721" s="38"/>
      <c r="E8721" s="40"/>
      <c r="F8721" s="41"/>
      <c r="G8721" s="41"/>
      <c r="H8721" s="41"/>
      <c r="I8721" s="41"/>
      <c r="J8721" s="41"/>
      <c r="K8721" s="41"/>
      <c r="L8721" s="42"/>
      <c r="M8721" s="43"/>
    </row>
    <row r="8722" spans="1:13" ht="12.75" customHeight="1">
      <c r="A8722" s="42"/>
      <c r="B8722" s="50"/>
      <c r="C8722" s="39"/>
      <c r="D8722" s="38"/>
      <c r="E8722" s="40"/>
      <c r="F8722" s="41"/>
      <c r="G8722" s="41"/>
      <c r="H8722" s="41"/>
      <c r="I8722" s="41"/>
      <c r="J8722" s="41"/>
      <c r="K8722" s="41"/>
      <c r="L8722" s="42"/>
      <c r="M8722" s="43"/>
    </row>
    <row r="8723" spans="1:13" ht="12.75" customHeight="1">
      <c r="A8723" s="42"/>
      <c r="B8723" s="50"/>
      <c r="C8723" s="39"/>
      <c r="D8723" s="38"/>
      <c r="E8723" s="40"/>
      <c r="F8723" s="41"/>
      <c r="G8723" s="41"/>
      <c r="H8723" s="41"/>
      <c r="I8723" s="41"/>
      <c r="J8723" s="41"/>
      <c r="K8723" s="41"/>
      <c r="L8723" s="42"/>
      <c r="M8723" s="43"/>
    </row>
    <row r="8724" spans="1:13" ht="12.75" customHeight="1">
      <c r="A8724" s="42"/>
      <c r="B8724" s="50"/>
      <c r="C8724" s="39"/>
      <c r="D8724" s="38"/>
      <c r="E8724" s="40"/>
      <c r="F8724" s="41"/>
      <c r="G8724" s="41"/>
      <c r="H8724" s="41"/>
      <c r="I8724" s="41"/>
      <c r="J8724" s="41"/>
      <c r="K8724" s="41"/>
      <c r="L8724" s="42"/>
      <c r="M8724" s="43"/>
    </row>
    <row r="8725" spans="1:13" ht="12.75" customHeight="1">
      <c r="A8725" s="42"/>
      <c r="B8725" s="50"/>
      <c r="C8725" s="39"/>
      <c r="D8725" s="38"/>
      <c r="E8725" s="49"/>
      <c r="F8725" s="41"/>
      <c r="G8725" s="41"/>
      <c r="H8725" s="41"/>
      <c r="I8725" s="41"/>
      <c r="J8725" s="41"/>
      <c r="K8725" s="41"/>
      <c r="L8725" s="42"/>
      <c r="M8725" s="43"/>
    </row>
    <row r="8726" spans="1:13" ht="12.75" customHeight="1">
      <c r="A8726" s="42"/>
      <c r="B8726" s="50"/>
      <c r="C8726" s="39"/>
      <c r="D8726" s="38"/>
      <c r="E8726" s="40"/>
      <c r="F8726" s="41"/>
      <c r="G8726" s="41"/>
      <c r="H8726" s="41"/>
      <c r="I8726" s="41"/>
      <c r="J8726" s="41"/>
      <c r="K8726" s="41"/>
      <c r="L8726" s="42"/>
      <c r="M8726" s="43"/>
    </row>
    <row r="8727" spans="1:13" ht="12.75" customHeight="1">
      <c r="A8727" s="42"/>
      <c r="B8727" s="50"/>
      <c r="C8727" s="39"/>
      <c r="D8727" s="38"/>
      <c r="E8727" s="40"/>
      <c r="F8727" s="41"/>
      <c r="G8727" s="41"/>
      <c r="H8727" s="41"/>
      <c r="I8727" s="41"/>
      <c r="J8727" s="41"/>
      <c r="K8727" s="41"/>
      <c r="L8727" s="42"/>
      <c r="M8727" s="43"/>
    </row>
    <row r="8728" spans="1:13" ht="12.75" customHeight="1">
      <c r="A8728" s="42"/>
      <c r="B8728" s="50"/>
      <c r="C8728" s="39"/>
      <c r="D8728" s="38"/>
      <c r="E8728" s="40"/>
      <c r="F8728" s="41"/>
      <c r="G8728" s="41"/>
      <c r="H8728" s="41"/>
      <c r="I8728" s="41"/>
      <c r="J8728" s="41"/>
      <c r="K8728" s="41"/>
      <c r="L8728" s="42"/>
      <c r="M8728" s="43"/>
    </row>
    <row r="8729" spans="1:13" ht="12.75" customHeight="1">
      <c r="A8729" s="42"/>
      <c r="B8729" s="50"/>
      <c r="C8729" s="39"/>
      <c r="D8729" s="38"/>
      <c r="E8729" s="40"/>
      <c r="F8729" s="41"/>
      <c r="G8729" s="41"/>
      <c r="H8729" s="41"/>
      <c r="I8729" s="41"/>
      <c r="J8729" s="41"/>
      <c r="K8729" s="41"/>
      <c r="L8729" s="42"/>
      <c r="M8729" s="43"/>
    </row>
    <row r="8730" spans="1:13" ht="12.75" customHeight="1">
      <c r="A8730" s="42"/>
      <c r="B8730" s="50"/>
      <c r="C8730" s="39"/>
      <c r="D8730" s="38"/>
      <c r="E8730" s="40"/>
      <c r="F8730" s="41"/>
      <c r="G8730" s="41"/>
      <c r="H8730" s="41"/>
      <c r="I8730" s="41"/>
      <c r="J8730" s="41"/>
      <c r="K8730" s="41"/>
      <c r="L8730" s="42"/>
      <c r="M8730" s="43"/>
    </row>
    <row r="8731" spans="1:13" ht="12.75" customHeight="1">
      <c r="A8731" s="42"/>
      <c r="B8731" s="50"/>
      <c r="C8731" s="39"/>
      <c r="D8731" s="38"/>
      <c r="E8731" s="40"/>
      <c r="F8731" s="41"/>
      <c r="G8731" s="41"/>
      <c r="H8731" s="41"/>
      <c r="I8731" s="41"/>
      <c r="J8731" s="41"/>
      <c r="K8731" s="41"/>
      <c r="L8731" s="42"/>
      <c r="M8731" s="43"/>
    </row>
    <row r="8732" spans="1:13" ht="12.75" customHeight="1">
      <c r="A8732" s="42"/>
      <c r="B8732" s="50"/>
      <c r="C8732" s="39"/>
      <c r="D8732" s="38"/>
      <c r="E8732" s="40"/>
      <c r="F8732" s="41"/>
      <c r="G8732" s="41"/>
      <c r="H8732" s="41"/>
      <c r="I8732" s="41"/>
      <c r="J8732" s="41"/>
      <c r="K8732" s="41"/>
      <c r="L8732" s="42"/>
      <c r="M8732" s="43"/>
    </row>
    <row r="8733" spans="1:13" ht="12.75" customHeight="1">
      <c r="A8733" s="42"/>
      <c r="B8733" s="50"/>
      <c r="C8733" s="39"/>
      <c r="D8733" s="38"/>
      <c r="E8733" s="40"/>
      <c r="F8733" s="41"/>
      <c r="G8733" s="41"/>
      <c r="H8733" s="41"/>
      <c r="I8733" s="41"/>
      <c r="J8733" s="41"/>
      <c r="K8733" s="41"/>
      <c r="L8733" s="42"/>
      <c r="M8733" s="43"/>
    </row>
    <row r="8734" spans="1:13" ht="12.75" customHeight="1">
      <c r="A8734" s="42"/>
      <c r="B8734" s="50"/>
      <c r="C8734" s="39"/>
      <c r="D8734" s="38"/>
      <c r="E8734" s="40"/>
      <c r="F8734" s="41"/>
      <c r="G8734" s="41"/>
      <c r="H8734" s="41"/>
      <c r="I8734" s="41"/>
      <c r="J8734" s="41"/>
      <c r="K8734" s="41"/>
      <c r="L8734" s="42"/>
      <c r="M8734" s="43"/>
    </row>
    <row r="8735" spans="1:13" ht="12.75" customHeight="1">
      <c r="A8735" s="42"/>
      <c r="B8735" s="50"/>
      <c r="C8735" s="39"/>
      <c r="D8735" s="38"/>
      <c r="E8735" s="40"/>
      <c r="F8735" s="41"/>
      <c r="G8735" s="41"/>
      <c r="H8735" s="41"/>
      <c r="I8735" s="41"/>
      <c r="J8735" s="41"/>
      <c r="K8735" s="41"/>
      <c r="L8735" s="42"/>
      <c r="M8735" s="43"/>
    </row>
    <row r="8736" spans="1:13" ht="12.75" customHeight="1">
      <c r="A8736" s="42"/>
      <c r="B8736" s="50"/>
      <c r="C8736" s="39"/>
      <c r="D8736" s="38"/>
      <c r="E8736" s="40"/>
      <c r="F8736" s="41"/>
      <c r="G8736" s="41"/>
      <c r="H8736" s="41"/>
      <c r="I8736" s="41"/>
      <c r="J8736" s="41"/>
      <c r="K8736" s="41"/>
      <c r="L8736" s="42"/>
      <c r="M8736" s="43"/>
    </row>
    <row r="8737" spans="1:13" ht="12.75" customHeight="1">
      <c r="A8737" s="42"/>
      <c r="B8737" s="50"/>
      <c r="C8737" s="39"/>
      <c r="D8737" s="38"/>
      <c r="E8737" s="40"/>
      <c r="F8737" s="41"/>
      <c r="G8737" s="41"/>
      <c r="H8737" s="41"/>
      <c r="I8737" s="41"/>
      <c r="J8737" s="41"/>
      <c r="K8737" s="41"/>
      <c r="L8737" s="42"/>
      <c r="M8737" s="43"/>
    </row>
    <row r="8738" spans="1:13" ht="12.75" customHeight="1">
      <c r="A8738" s="42"/>
      <c r="B8738" s="50"/>
      <c r="C8738" s="39"/>
      <c r="D8738" s="38"/>
      <c r="E8738" s="40"/>
      <c r="F8738" s="41"/>
      <c r="G8738" s="41"/>
      <c r="H8738" s="41"/>
      <c r="I8738" s="41"/>
      <c r="J8738" s="41"/>
      <c r="K8738" s="41"/>
      <c r="L8738" s="42"/>
      <c r="M8738" s="43"/>
    </row>
    <row r="8739" spans="1:13" ht="12.75" customHeight="1">
      <c r="A8739" s="42"/>
      <c r="B8739" s="50"/>
      <c r="C8739" s="39"/>
      <c r="D8739" s="38"/>
      <c r="E8739" s="40"/>
      <c r="F8739" s="41"/>
      <c r="G8739" s="41"/>
      <c r="H8739" s="41"/>
      <c r="I8739" s="41"/>
      <c r="J8739" s="41"/>
      <c r="K8739" s="41"/>
      <c r="L8739" s="42"/>
      <c r="M8739" s="43"/>
    </row>
    <row r="8740" spans="1:13" ht="12.75" customHeight="1">
      <c r="A8740" s="42"/>
      <c r="B8740" s="50"/>
      <c r="C8740" s="39"/>
      <c r="D8740" s="38"/>
      <c r="E8740" s="40"/>
      <c r="F8740" s="41"/>
      <c r="G8740" s="41"/>
      <c r="H8740" s="41"/>
      <c r="I8740" s="41"/>
      <c r="J8740" s="41"/>
      <c r="K8740" s="41"/>
      <c r="L8740" s="42"/>
      <c r="M8740" s="43"/>
    </row>
    <row r="8741" spans="1:13" ht="12.75" customHeight="1">
      <c r="A8741" s="42"/>
      <c r="B8741" s="50"/>
      <c r="C8741" s="39"/>
      <c r="D8741" s="38"/>
      <c r="E8741" s="40"/>
      <c r="F8741" s="41"/>
      <c r="G8741" s="41"/>
      <c r="H8741" s="41"/>
      <c r="I8741" s="41"/>
      <c r="J8741" s="41"/>
      <c r="K8741" s="41"/>
      <c r="L8741" s="42"/>
      <c r="M8741" s="43"/>
    </row>
    <row r="8742" spans="1:13" ht="12.75" customHeight="1">
      <c r="A8742" s="42"/>
      <c r="B8742" s="50"/>
      <c r="C8742" s="39"/>
      <c r="D8742" s="38"/>
      <c r="E8742" s="40"/>
      <c r="F8742" s="41"/>
      <c r="G8742" s="41"/>
      <c r="H8742" s="41"/>
      <c r="I8742" s="41"/>
      <c r="J8742" s="41"/>
      <c r="K8742" s="41"/>
      <c r="L8742" s="42"/>
      <c r="M8742" s="43"/>
    </row>
    <row r="8743" spans="1:13" ht="12.75" customHeight="1">
      <c r="A8743" s="42"/>
      <c r="B8743" s="50"/>
      <c r="C8743" s="39"/>
      <c r="D8743" s="38"/>
      <c r="E8743" s="40"/>
      <c r="F8743" s="41"/>
      <c r="G8743" s="41"/>
      <c r="H8743" s="41"/>
      <c r="I8743" s="41"/>
      <c r="J8743" s="41"/>
      <c r="K8743" s="41"/>
      <c r="L8743" s="42"/>
      <c r="M8743" s="43"/>
    </row>
    <row r="8744" spans="1:13" ht="12.75" customHeight="1">
      <c r="A8744" s="42"/>
      <c r="B8744" s="50"/>
      <c r="C8744" s="39"/>
      <c r="D8744" s="38"/>
      <c r="E8744" s="40"/>
      <c r="F8744" s="41"/>
      <c r="G8744" s="41"/>
      <c r="H8744" s="41"/>
      <c r="I8744" s="41"/>
      <c r="J8744" s="41"/>
      <c r="K8744" s="41"/>
      <c r="L8744" s="42"/>
      <c r="M8744" s="43"/>
    </row>
    <row r="8745" spans="1:13" ht="12.75" customHeight="1">
      <c r="A8745" s="42"/>
      <c r="B8745" s="50"/>
      <c r="C8745" s="39"/>
      <c r="D8745" s="38"/>
      <c r="E8745" s="40"/>
      <c r="F8745" s="41"/>
      <c r="G8745" s="41"/>
      <c r="H8745" s="41"/>
      <c r="I8745" s="41"/>
      <c r="J8745" s="41"/>
      <c r="K8745" s="41"/>
      <c r="L8745" s="42"/>
      <c r="M8745" s="43"/>
    </row>
    <row r="8746" spans="1:13" ht="12.75" customHeight="1">
      <c r="A8746" s="42"/>
      <c r="B8746" s="50"/>
      <c r="C8746" s="39"/>
      <c r="D8746" s="38"/>
      <c r="E8746" s="49"/>
      <c r="F8746" s="41"/>
      <c r="G8746" s="41"/>
      <c r="H8746" s="41"/>
      <c r="I8746" s="41"/>
      <c r="J8746" s="41"/>
      <c r="K8746" s="41"/>
      <c r="L8746" s="42"/>
      <c r="M8746" s="43"/>
    </row>
    <row r="8747" spans="1:13" ht="12.75" customHeight="1">
      <c r="A8747" s="42"/>
      <c r="B8747" s="50"/>
      <c r="C8747" s="39"/>
      <c r="D8747" s="38"/>
      <c r="E8747" s="40"/>
      <c r="F8747" s="41"/>
      <c r="G8747" s="41"/>
      <c r="H8747" s="41"/>
      <c r="I8747" s="41"/>
      <c r="J8747" s="41"/>
      <c r="K8747" s="41"/>
      <c r="L8747" s="42"/>
      <c r="M8747" s="43"/>
    </row>
    <row r="8748" spans="1:13" ht="12.75" customHeight="1">
      <c r="A8748" s="42"/>
      <c r="B8748" s="50"/>
      <c r="C8748" s="39"/>
      <c r="D8748" s="38"/>
      <c r="E8748" s="40"/>
      <c r="F8748" s="41"/>
      <c r="G8748" s="41"/>
      <c r="H8748" s="41"/>
      <c r="I8748" s="41"/>
      <c r="J8748" s="41"/>
      <c r="K8748" s="41"/>
      <c r="L8748" s="42"/>
      <c r="M8748" s="43"/>
    </row>
    <row r="8749" spans="1:13" ht="12.75" customHeight="1">
      <c r="A8749" s="42"/>
      <c r="B8749" s="50"/>
      <c r="C8749" s="39"/>
      <c r="D8749" s="38"/>
      <c r="E8749" s="40"/>
      <c r="F8749" s="41"/>
      <c r="G8749" s="41"/>
      <c r="H8749" s="41"/>
      <c r="I8749" s="41"/>
      <c r="J8749" s="41"/>
      <c r="K8749" s="41"/>
      <c r="L8749" s="42"/>
      <c r="M8749" s="43"/>
    </row>
    <row r="8750" spans="1:13" ht="12.75" customHeight="1">
      <c r="A8750" s="42"/>
      <c r="B8750" s="50"/>
      <c r="C8750" s="39"/>
      <c r="D8750" s="38"/>
      <c r="E8750" s="40"/>
      <c r="F8750" s="41"/>
      <c r="G8750" s="41"/>
      <c r="H8750" s="41"/>
      <c r="I8750" s="41"/>
      <c r="J8750" s="41"/>
      <c r="K8750" s="41"/>
      <c r="L8750" s="42"/>
      <c r="M8750" s="43"/>
    </row>
    <row r="8751" spans="1:13" ht="12.75" customHeight="1">
      <c r="A8751" s="42"/>
      <c r="B8751" s="50"/>
      <c r="C8751" s="39"/>
      <c r="D8751" s="38"/>
      <c r="E8751" s="40"/>
      <c r="F8751" s="41"/>
      <c r="G8751" s="41"/>
      <c r="H8751" s="41"/>
      <c r="I8751" s="41"/>
      <c r="J8751" s="41"/>
      <c r="K8751" s="41"/>
      <c r="L8751" s="42"/>
      <c r="M8751" s="43"/>
    </row>
    <row r="8752" spans="1:13" ht="12.75" customHeight="1">
      <c r="A8752" s="42"/>
      <c r="B8752" s="50"/>
      <c r="C8752" s="39"/>
      <c r="D8752" s="38"/>
      <c r="E8752" s="40"/>
      <c r="F8752" s="41"/>
      <c r="G8752" s="41"/>
      <c r="H8752" s="41"/>
      <c r="I8752" s="41"/>
      <c r="J8752" s="41"/>
      <c r="K8752" s="41"/>
      <c r="L8752" s="42"/>
      <c r="M8752" s="43"/>
    </row>
    <row r="8753" spans="1:13" ht="12.75" customHeight="1">
      <c r="A8753" s="42"/>
      <c r="B8753" s="50"/>
      <c r="C8753" s="39"/>
      <c r="D8753" s="38"/>
      <c r="E8753" s="40"/>
      <c r="F8753" s="41"/>
      <c r="G8753" s="41"/>
      <c r="H8753" s="41"/>
      <c r="I8753" s="41"/>
      <c r="J8753" s="41"/>
      <c r="K8753" s="41"/>
      <c r="L8753" s="42"/>
      <c r="M8753" s="43"/>
    </row>
    <row r="8754" spans="1:13" ht="12.75" customHeight="1">
      <c r="A8754" s="42"/>
      <c r="B8754" s="50"/>
      <c r="C8754" s="39"/>
      <c r="D8754" s="38"/>
      <c r="E8754" s="40"/>
      <c r="F8754" s="41"/>
      <c r="G8754" s="41"/>
      <c r="H8754" s="41"/>
      <c r="I8754" s="41"/>
      <c r="J8754" s="41"/>
      <c r="K8754" s="41"/>
      <c r="L8754" s="42"/>
      <c r="M8754" s="43"/>
    </row>
    <row r="8755" spans="1:13" ht="12.75" customHeight="1">
      <c r="A8755" s="42"/>
      <c r="B8755" s="50"/>
      <c r="C8755" s="39"/>
      <c r="D8755" s="38"/>
      <c r="E8755" s="40"/>
      <c r="F8755" s="41"/>
      <c r="G8755" s="41"/>
      <c r="H8755" s="41"/>
      <c r="I8755" s="41"/>
      <c r="J8755" s="41"/>
      <c r="K8755" s="41"/>
      <c r="L8755" s="42"/>
      <c r="M8755" s="43"/>
    </row>
    <row r="8756" spans="1:13" ht="12.75" customHeight="1">
      <c r="A8756" s="42"/>
      <c r="B8756" s="50"/>
      <c r="C8756" s="39"/>
      <c r="D8756" s="38"/>
      <c r="E8756" s="40"/>
      <c r="F8756" s="41"/>
      <c r="G8756" s="41"/>
      <c r="H8756" s="41"/>
      <c r="I8756" s="41"/>
      <c r="J8756" s="41"/>
      <c r="K8756" s="41"/>
      <c r="L8756" s="42"/>
      <c r="M8756" s="43"/>
    </row>
    <row r="8757" spans="1:13" ht="12.75" customHeight="1">
      <c r="A8757" s="42"/>
      <c r="B8757" s="50"/>
      <c r="C8757" s="39"/>
      <c r="D8757" s="38"/>
      <c r="E8757" s="40"/>
      <c r="F8757" s="41"/>
      <c r="G8757" s="41"/>
      <c r="H8757" s="41"/>
      <c r="I8757" s="41"/>
      <c r="J8757" s="41"/>
      <c r="K8757" s="41"/>
      <c r="L8757" s="42"/>
      <c r="M8757" s="43"/>
    </row>
    <row r="8758" spans="1:13" ht="12.75" customHeight="1">
      <c r="A8758" s="42"/>
      <c r="B8758" s="50"/>
      <c r="C8758" s="39"/>
      <c r="D8758" s="38"/>
      <c r="E8758" s="40"/>
      <c r="F8758" s="41"/>
      <c r="G8758" s="41"/>
      <c r="H8758" s="41"/>
      <c r="I8758" s="41"/>
      <c r="J8758" s="41"/>
      <c r="K8758" s="41"/>
      <c r="L8758" s="42"/>
      <c r="M8758" s="43"/>
    </row>
    <row r="8759" spans="1:13" ht="12.75" customHeight="1">
      <c r="A8759" s="42"/>
      <c r="B8759" s="50"/>
      <c r="C8759" s="39"/>
      <c r="D8759" s="38"/>
      <c r="E8759" s="40"/>
      <c r="F8759" s="41"/>
      <c r="G8759" s="41"/>
      <c r="H8759" s="41"/>
      <c r="I8759" s="41"/>
      <c r="J8759" s="41"/>
      <c r="K8759" s="41"/>
      <c r="L8759" s="42"/>
      <c r="M8759" s="43"/>
    </row>
    <row r="8760" spans="1:13" ht="12.75" customHeight="1">
      <c r="A8760" s="42"/>
      <c r="B8760" s="50"/>
      <c r="C8760" s="39"/>
      <c r="D8760" s="38"/>
      <c r="E8760" s="40"/>
      <c r="F8760" s="41"/>
      <c r="G8760" s="41"/>
      <c r="H8760" s="41"/>
      <c r="I8760" s="41"/>
      <c r="J8760" s="41"/>
      <c r="K8760" s="41"/>
      <c r="L8760" s="42"/>
      <c r="M8760" s="43"/>
    </row>
    <row r="8761" spans="1:13" ht="12.75" customHeight="1">
      <c r="A8761" s="42"/>
      <c r="B8761" s="50"/>
      <c r="C8761" s="39"/>
      <c r="D8761" s="38"/>
      <c r="E8761" s="40"/>
      <c r="F8761" s="41"/>
      <c r="G8761" s="41"/>
      <c r="H8761" s="41"/>
      <c r="I8761" s="41"/>
      <c r="J8761" s="41"/>
      <c r="K8761" s="41"/>
      <c r="L8761" s="42"/>
      <c r="M8761" s="43"/>
    </row>
    <row r="8762" spans="1:13" ht="12.75" customHeight="1">
      <c r="A8762" s="42"/>
      <c r="B8762" s="50"/>
      <c r="C8762" s="39"/>
      <c r="D8762" s="38"/>
      <c r="E8762" s="40"/>
      <c r="F8762" s="41"/>
      <c r="G8762" s="41"/>
      <c r="H8762" s="41"/>
      <c r="I8762" s="41"/>
      <c r="J8762" s="41"/>
      <c r="K8762" s="41"/>
      <c r="L8762" s="42"/>
      <c r="M8762" s="43"/>
    </row>
    <row r="8763" spans="1:13" ht="12.75" customHeight="1">
      <c r="A8763" s="42"/>
      <c r="B8763" s="50"/>
      <c r="C8763" s="39"/>
      <c r="D8763" s="38"/>
      <c r="E8763" s="40"/>
      <c r="F8763" s="41"/>
      <c r="G8763" s="41"/>
      <c r="H8763" s="41"/>
      <c r="I8763" s="41"/>
      <c r="J8763" s="41"/>
      <c r="K8763" s="41"/>
      <c r="L8763" s="42"/>
      <c r="M8763" s="43"/>
    </row>
    <row r="8764" spans="1:13" ht="12.75" customHeight="1">
      <c r="A8764" s="42"/>
      <c r="B8764" s="50"/>
      <c r="C8764" s="39"/>
      <c r="D8764" s="38"/>
      <c r="E8764" s="40"/>
      <c r="F8764" s="41"/>
      <c r="G8764" s="41"/>
      <c r="H8764" s="41"/>
      <c r="I8764" s="41"/>
      <c r="J8764" s="41"/>
      <c r="K8764" s="41"/>
      <c r="L8764" s="42"/>
      <c r="M8764" s="43"/>
    </row>
    <row r="8765" spans="1:13" ht="12.75" customHeight="1">
      <c r="A8765" s="42"/>
      <c r="B8765" s="50"/>
      <c r="C8765" s="39"/>
      <c r="D8765" s="38"/>
      <c r="E8765" s="40"/>
      <c r="F8765" s="41"/>
      <c r="G8765" s="41"/>
      <c r="H8765" s="41"/>
      <c r="I8765" s="41"/>
      <c r="J8765" s="41"/>
      <c r="K8765" s="41"/>
      <c r="L8765" s="42"/>
      <c r="M8765" s="43"/>
    </row>
    <row r="8766" spans="1:13" ht="12.75" customHeight="1">
      <c r="A8766" s="42"/>
      <c r="B8766" s="50"/>
      <c r="C8766" s="39"/>
      <c r="D8766" s="38"/>
      <c r="E8766" s="40"/>
      <c r="F8766" s="41"/>
      <c r="G8766" s="41"/>
      <c r="H8766" s="41"/>
      <c r="I8766" s="41"/>
      <c r="J8766" s="41"/>
      <c r="K8766" s="41"/>
      <c r="L8766" s="42"/>
      <c r="M8766" s="43"/>
    </row>
    <row r="8767" spans="1:13" ht="12.75" customHeight="1">
      <c r="A8767" s="42"/>
      <c r="B8767" s="50"/>
      <c r="C8767" s="39"/>
      <c r="D8767" s="38"/>
      <c r="E8767" s="49"/>
      <c r="F8767" s="41"/>
      <c r="G8767" s="41"/>
      <c r="H8767" s="41"/>
      <c r="I8767" s="41"/>
      <c r="J8767" s="41"/>
      <c r="K8767" s="41"/>
      <c r="L8767" s="42"/>
      <c r="M8767" s="43"/>
    </row>
    <row r="8768" spans="1:13" ht="12.75" customHeight="1">
      <c r="A8768" s="42"/>
      <c r="B8768" s="50"/>
      <c r="C8768" s="39"/>
      <c r="D8768" s="38"/>
      <c r="E8768" s="40"/>
      <c r="F8768" s="41"/>
      <c r="G8768" s="41"/>
      <c r="H8768" s="41"/>
      <c r="I8768" s="41"/>
      <c r="J8768" s="41"/>
      <c r="K8768" s="41"/>
      <c r="L8768" s="42"/>
      <c r="M8768" s="43"/>
    </row>
    <row r="8769" spans="1:13" ht="12.75" customHeight="1">
      <c r="A8769" s="42"/>
      <c r="B8769" s="50"/>
      <c r="C8769" s="39"/>
      <c r="D8769" s="38"/>
      <c r="E8769" s="40"/>
      <c r="F8769" s="41"/>
      <c r="G8769" s="41"/>
      <c r="H8769" s="41"/>
      <c r="I8769" s="41"/>
      <c r="J8769" s="41"/>
      <c r="K8769" s="41"/>
      <c r="L8769" s="42"/>
      <c r="M8769" s="43"/>
    </row>
    <row r="8770" spans="1:13" ht="12.75" customHeight="1">
      <c r="A8770" s="42"/>
      <c r="B8770" s="50"/>
      <c r="C8770" s="39"/>
      <c r="D8770" s="38"/>
      <c r="E8770" s="40"/>
      <c r="F8770" s="41"/>
      <c r="G8770" s="41"/>
      <c r="H8770" s="41"/>
      <c r="I8770" s="41"/>
      <c r="J8770" s="41"/>
      <c r="K8770" s="41"/>
      <c r="L8770" s="42"/>
      <c r="M8770" s="43"/>
    </row>
    <row r="8771" spans="1:13" ht="12.75" customHeight="1">
      <c r="A8771" s="42"/>
      <c r="B8771" s="50"/>
      <c r="C8771" s="39"/>
      <c r="D8771" s="38"/>
      <c r="E8771" s="40"/>
      <c r="F8771" s="41"/>
      <c r="G8771" s="41"/>
      <c r="H8771" s="41"/>
      <c r="I8771" s="41"/>
      <c r="J8771" s="41"/>
      <c r="K8771" s="41"/>
      <c r="L8771" s="42"/>
      <c r="M8771" s="43"/>
    </row>
    <row r="8772" spans="1:13" ht="12.75" customHeight="1">
      <c r="A8772" s="42"/>
      <c r="B8772" s="50"/>
      <c r="C8772" s="39"/>
      <c r="D8772" s="38"/>
      <c r="E8772" s="40"/>
      <c r="F8772" s="41"/>
      <c r="G8772" s="41"/>
      <c r="H8772" s="41"/>
      <c r="I8772" s="41"/>
      <c r="J8772" s="41"/>
      <c r="K8772" s="41"/>
      <c r="L8772" s="42"/>
      <c r="M8772" s="43"/>
    </row>
    <row r="8773" spans="1:13" ht="12.75" customHeight="1">
      <c r="A8773" s="42"/>
      <c r="B8773" s="50"/>
      <c r="C8773" s="39"/>
      <c r="D8773" s="38"/>
      <c r="E8773" s="40"/>
      <c r="F8773" s="41"/>
      <c r="G8773" s="41"/>
      <c r="H8773" s="41"/>
      <c r="I8773" s="41"/>
      <c r="J8773" s="41"/>
      <c r="K8773" s="41"/>
      <c r="L8773" s="42"/>
      <c r="M8773" s="43"/>
    </row>
    <row r="8774" spans="1:13" ht="12.75" customHeight="1">
      <c r="A8774" s="42"/>
      <c r="B8774" s="50"/>
      <c r="C8774" s="39"/>
      <c r="D8774" s="38"/>
      <c r="E8774" s="40"/>
      <c r="F8774" s="41"/>
      <c r="G8774" s="41"/>
      <c r="H8774" s="41"/>
      <c r="I8774" s="41"/>
      <c r="J8774" s="41"/>
      <c r="K8774" s="41"/>
      <c r="L8774" s="42"/>
      <c r="M8774" s="43"/>
    </row>
    <row r="8775" spans="1:13" ht="12.75" customHeight="1">
      <c r="A8775" s="42"/>
      <c r="B8775" s="50"/>
      <c r="C8775" s="39"/>
      <c r="D8775" s="38"/>
      <c r="E8775" s="40"/>
      <c r="F8775" s="41"/>
      <c r="G8775" s="41"/>
      <c r="H8775" s="41"/>
      <c r="I8775" s="41"/>
      <c r="J8775" s="41"/>
      <c r="K8775" s="41"/>
      <c r="L8775" s="42"/>
      <c r="M8775" s="43"/>
    </row>
    <row r="8776" spans="1:13" ht="12.75" customHeight="1">
      <c r="A8776" s="42"/>
      <c r="B8776" s="50"/>
      <c r="C8776" s="39"/>
      <c r="D8776" s="38"/>
      <c r="E8776" s="40"/>
      <c r="F8776" s="41"/>
      <c r="G8776" s="41"/>
      <c r="H8776" s="41"/>
      <c r="I8776" s="41"/>
      <c r="J8776" s="41"/>
      <c r="K8776" s="41"/>
      <c r="L8776" s="42"/>
      <c r="M8776" s="43"/>
    </row>
    <row r="8777" spans="1:13" ht="12.75" customHeight="1">
      <c r="A8777" s="42"/>
      <c r="B8777" s="50"/>
      <c r="C8777" s="39"/>
      <c r="D8777" s="38"/>
      <c r="E8777" s="40"/>
      <c r="F8777" s="41"/>
      <c r="G8777" s="41"/>
      <c r="H8777" s="41"/>
      <c r="I8777" s="41"/>
      <c r="J8777" s="41"/>
      <c r="K8777" s="41"/>
      <c r="L8777" s="42"/>
      <c r="M8777" s="43"/>
    </row>
    <row r="8778" spans="1:13" ht="12.75" customHeight="1">
      <c r="A8778" s="42"/>
      <c r="B8778" s="50"/>
      <c r="C8778" s="39"/>
      <c r="D8778" s="38"/>
      <c r="E8778" s="40"/>
      <c r="F8778" s="41"/>
      <c r="G8778" s="41"/>
      <c r="H8778" s="41"/>
      <c r="I8778" s="41"/>
      <c r="J8778" s="41"/>
      <c r="K8778" s="41"/>
      <c r="L8778" s="42"/>
      <c r="M8778" s="43"/>
    </row>
    <row r="8779" spans="1:13" ht="12.75" customHeight="1">
      <c r="A8779" s="42"/>
      <c r="B8779" s="50"/>
      <c r="C8779" s="39"/>
      <c r="D8779" s="38"/>
      <c r="E8779" s="40"/>
      <c r="F8779" s="41"/>
      <c r="G8779" s="41"/>
      <c r="H8779" s="41"/>
      <c r="I8779" s="41"/>
      <c r="J8779" s="41"/>
      <c r="K8779" s="41"/>
      <c r="L8779" s="42"/>
      <c r="M8779" s="43"/>
    </row>
    <row r="8780" spans="1:13" ht="12.75" customHeight="1">
      <c r="A8780" s="42"/>
      <c r="B8780" s="50"/>
      <c r="C8780" s="39"/>
      <c r="D8780" s="38"/>
      <c r="E8780" s="40"/>
      <c r="F8780" s="41"/>
      <c r="G8780" s="41"/>
      <c r="H8780" s="41"/>
      <c r="I8780" s="41"/>
      <c r="J8780" s="41"/>
      <c r="K8780" s="41"/>
      <c r="L8780" s="42"/>
      <c r="M8780" s="43"/>
    </row>
    <row r="8781" spans="1:13" ht="12.75" customHeight="1">
      <c r="A8781" s="42"/>
      <c r="B8781" s="50"/>
      <c r="C8781" s="39"/>
      <c r="D8781" s="38"/>
      <c r="E8781" s="40"/>
      <c r="F8781" s="41"/>
      <c r="G8781" s="41"/>
      <c r="H8781" s="41"/>
      <c r="I8781" s="41"/>
      <c r="J8781" s="41"/>
      <c r="K8781" s="41"/>
      <c r="L8781" s="42"/>
      <c r="M8781" s="43"/>
    </row>
    <row r="8782" spans="1:13" ht="12.75" customHeight="1">
      <c r="A8782" s="42"/>
      <c r="B8782" s="50"/>
      <c r="C8782" s="39"/>
      <c r="D8782" s="38"/>
      <c r="E8782" s="40"/>
      <c r="F8782" s="41"/>
      <c r="G8782" s="41"/>
      <c r="H8782" s="41"/>
      <c r="I8782" s="41"/>
      <c r="J8782" s="41"/>
      <c r="K8782" s="41"/>
      <c r="L8782" s="42"/>
      <c r="M8782" s="43"/>
    </row>
    <row r="8783" spans="1:13" ht="12.75" customHeight="1">
      <c r="A8783" s="42"/>
      <c r="B8783" s="50"/>
      <c r="C8783" s="39"/>
      <c r="D8783" s="38"/>
      <c r="E8783" s="40"/>
      <c r="F8783" s="41"/>
      <c r="G8783" s="41"/>
      <c r="H8783" s="41"/>
      <c r="I8783" s="41"/>
      <c r="J8783" s="41"/>
      <c r="K8783" s="41"/>
      <c r="L8783" s="42"/>
      <c r="M8783" s="43"/>
    </row>
    <row r="8784" spans="1:13" ht="12.75" customHeight="1">
      <c r="A8784" s="42"/>
      <c r="B8784" s="50"/>
      <c r="C8784" s="39"/>
      <c r="D8784" s="38"/>
      <c r="E8784" s="40"/>
      <c r="F8784" s="41"/>
      <c r="G8784" s="41"/>
      <c r="H8784" s="41"/>
      <c r="I8784" s="41"/>
      <c r="J8784" s="41"/>
      <c r="K8784" s="41"/>
      <c r="L8784" s="42"/>
      <c r="M8784" s="43"/>
    </row>
    <row r="8785" spans="1:13" ht="12.75" customHeight="1">
      <c r="A8785" s="42"/>
      <c r="B8785" s="50"/>
      <c r="C8785" s="39"/>
      <c r="D8785" s="38"/>
      <c r="E8785" s="40"/>
      <c r="F8785" s="41"/>
      <c r="G8785" s="41"/>
      <c r="H8785" s="41"/>
      <c r="I8785" s="41"/>
      <c r="J8785" s="41"/>
      <c r="K8785" s="41"/>
      <c r="L8785" s="42"/>
      <c r="M8785" s="43"/>
    </row>
    <row r="8786" spans="1:13" ht="12.75" customHeight="1">
      <c r="A8786" s="42"/>
      <c r="B8786" s="50"/>
      <c r="C8786" s="39"/>
      <c r="D8786" s="38"/>
      <c r="E8786" s="40"/>
      <c r="F8786" s="41"/>
      <c r="G8786" s="41"/>
      <c r="H8786" s="41"/>
      <c r="I8786" s="41"/>
      <c r="J8786" s="41"/>
      <c r="K8786" s="41"/>
      <c r="L8786" s="42"/>
      <c r="M8786" s="43"/>
    </row>
    <row r="8787" spans="1:13" ht="12.75" customHeight="1">
      <c r="A8787" s="42"/>
      <c r="B8787" s="50"/>
      <c r="C8787" s="39"/>
      <c r="D8787" s="38"/>
      <c r="E8787" s="40"/>
      <c r="F8787" s="41"/>
      <c r="G8787" s="41"/>
      <c r="H8787" s="41"/>
      <c r="I8787" s="41"/>
      <c r="J8787" s="41"/>
      <c r="K8787" s="41"/>
      <c r="L8787" s="42"/>
      <c r="M8787" s="43"/>
    </row>
    <row r="8788" spans="1:13" ht="12.75" customHeight="1">
      <c r="A8788" s="42"/>
      <c r="B8788" s="50"/>
      <c r="C8788" s="39"/>
      <c r="D8788" s="38"/>
      <c r="E8788" s="49"/>
      <c r="F8788" s="41"/>
      <c r="G8788" s="41"/>
      <c r="H8788" s="41"/>
      <c r="I8788" s="41"/>
      <c r="J8788" s="41"/>
      <c r="K8788" s="41"/>
      <c r="L8788" s="42"/>
      <c r="M8788" s="43"/>
    </row>
    <row r="8789" spans="1:13" ht="12.75" customHeight="1">
      <c r="A8789" s="42"/>
      <c r="B8789" s="50"/>
      <c r="C8789" s="39"/>
      <c r="D8789" s="38"/>
      <c r="E8789" s="40"/>
      <c r="F8789" s="41"/>
      <c r="G8789" s="41"/>
      <c r="H8789" s="41"/>
      <c r="I8789" s="41"/>
      <c r="J8789" s="41"/>
      <c r="K8789" s="41"/>
      <c r="L8789" s="42"/>
      <c r="M8789" s="43"/>
    </row>
    <row r="8790" spans="1:13" ht="12.75" customHeight="1">
      <c r="A8790" s="42"/>
      <c r="B8790" s="50"/>
      <c r="C8790" s="39"/>
      <c r="D8790" s="38"/>
      <c r="E8790" s="40"/>
      <c r="F8790" s="41"/>
      <c r="G8790" s="41"/>
      <c r="H8790" s="41"/>
      <c r="I8790" s="41"/>
      <c r="J8790" s="41"/>
      <c r="K8790" s="41"/>
      <c r="L8790" s="42"/>
      <c r="M8790" s="43"/>
    </row>
    <row r="8791" spans="1:13" ht="12.75" customHeight="1">
      <c r="A8791" s="42"/>
      <c r="B8791" s="50"/>
      <c r="C8791" s="39"/>
      <c r="D8791" s="38"/>
      <c r="E8791" s="40"/>
      <c r="F8791" s="41"/>
      <c r="G8791" s="41"/>
      <c r="H8791" s="41"/>
      <c r="I8791" s="41"/>
      <c r="J8791" s="41"/>
      <c r="K8791" s="41"/>
      <c r="L8791" s="42"/>
      <c r="M8791" s="43"/>
    </row>
    <row r="8792" spans="1:13" ht="12.75" customHeight="1">
      <c r="A8792" s="42"/>
      <c r="B8792" s="50"/>
      <c r="C8792" s="39"/>
      <c r="D8792" s="38"/>
      <c r="E8792" s="40"/>
      <c r="F8792" s="41"/>
      <c r="G8792" s="41"/>
      <c r="H8792" s="41"/>
      <c r="I8792" s="41"/>
      <c r="J8792" s="41"/>
      <c r="K8792" s="41"/>
      <c r="L8792" s="42"/>
      <c r="M8792" s="43"/>
    </row>
    <row r="8793" spans="1:13" ht="12.75" customHeight="1">
      <c r="A8793" s="42"/>
      <c r="B8793" s="50"/>
      <c r="C8793" s="39"/>
      <c r="D8793" s="38"/>
      <c r="E8793" s="40"/>
      <c r="F8793" s="41"/>
      <c r="G8793" s="41"/>
      <c r="H8793" s="41"/>
      <c r="I8793" s="41"/>
      <c r="J8793" s="41"/>
      <c r="K8793" s="41"/>
      <c r="L8793" s="42"/>
      <c r="M8793" s="43"/>
    </row>
    <row r="8794" spans="1:13" ht="12.75" customHeight="1">
      <c r="A8794" s="42"/>
      <c r="B8794" s="50"/>
      <c r="C8794" s="39"/>
      <c r="D8794" s="38"/>
      <c r="E8794" s="40"/>
      <c r="F8794" s="41"/>
      <c r="G8794" s="41"/>
      <c r="H8794" s="41"/>
      <c r="I8794" s="41"/>
      <c r="J8794" s="41"/>
      <c r="K8794" s="41"/>
      <c r="L8794" s="42"/>
      <c r="M8794" s="43"/>
    </row>
    <row r="8795" spans="1:13" ht="12.75" customHeight="1">
      <c r="A8795" s="42"/>
      <c r="B8795" s="50"/>
      <c r="C8795" s="39"/>
      <c r="D8795" s="38"/>
      <c r="E8795" s="40"/>
      <c r="F8795" s="41"/>
      <c r="G8795" s="41"/>
      <c r="H8795" s="41"/>
      <c r="I8795" s="41"/>
      <c r="J8795" s="41"/>
      <c r="K8795" s="41"/>
      <c r="L8795" s="42"/>
      <c r="M8795" s="43"/>
    </row>
    <row r="8796" spans="1:13" ht="12.75" customHeight="1">
      <c r="A8796" s="42"/>
      <c r="B8796" s="50"/>
      <c r="C8796" s="39"/>
      <c r="D8796" s="38"/>
      <c r="E8796" s="40"/>
      <c r="F8796" s="41"/>
      <c r="G8796" s="41"/>
      <c r="H8796" s="41"/>
      <c r="I8796" s="41"/>
      <c r="J8796" s="41"/>
      <c r="K8796" s="41"/>
      <c r="L8796" s="42"/>
      <c r="M8796" s="43"/>
    </row>
    <row r="8797" spans="1:13" ht="12.75" customHeight="1">
      <c r="A8797" s="42"/>
      <c r="B8797" s="50"/>
      <c r="C8797" s="39"/>
      <c r="D8797" s="38"/>
      <c r="E8797" s="40"/>
      <c r="F8797" s="41"/>
      <c r="G8797" s="41"/>
      <c r="H8797" s="41"/>
      <c r="I8797" s="41"/>
      <c r="J8797" s="41"/>
      <c r="K8797" s="41"/>
      <c r="L8797" s="42"/>
      <c r="M8797" s="43"/>
    </row>
    <row r="8798" spans="1:13" ht="12.75" customHeight="1">
      <c r="A8798" s="42"/>
      <c r="B8798" s="50"/>
      <c r="C8798" s="39"/>
      <c r="D8798" s="38"/>
      <c r="E8798" s="40"/>
      <c r="F8798" s="41"/>
      <c r="G8798" s="41"/>
      <c r="H8798" s="41"/>
      <c r="I8798" s="41"/>
      <c r="J8798" s="41"/>
      <c r="K8798" s="41"/>
      <c r="L8798" s="42"/>
      <c r="M8798" s="43"/>
    </row>
    <row r="8799" spans="1:13" ht="12.75" customHeight="1">
      <c r="A8799" s="42"/>
      <c r="B8799" s="50"/>
      <c r="C8799" s="39"/>
      <c r="D8799" s="38"/>
      <c r="E8799" s="40"/>
      <c r="F8799" s="41"/>
      <c r="G8799" s="41"/>
      <c r="H8799" s="41"/>
      <c r="I8799" s="41"/>
      <c r="J8799" s="41"/>
      <c r="K8799" s="41"/>
      <c r="L8799" s="42"/>
      <c r="M8799" s="43"/>
    </row>
    <row r="8800" spans="1:13" ht="12.75" customHeight="1">
      <c r="A8800" s="42"/>
      <c r="B8800" s="50"/>
      <c r="C8800" s="39"/>
      <c r="D8800" s="38"/>
      <c r="E8800" s="40"/>
      <c r="F8800" s="41"/>
      <c r="G8800" s="41"/>
      <c r="H8800" s="41"/>
      <c r="I8800" s="41"/>
      <c r="J8800" s="41"/>
      <c r="K8800" s="41"/>
      <c r="L8800" s="42"/>
      <c r="M8800" s="43"/>
    </row>
    <row r="8801" spans="1:13" ht="12.75" customHeight="1">
      <c r="A8801" s="42"/>
      <c r="B8801" s="50"/>
      <c r="C8801" s="39"/>
      <c r="D8801" s="38"/>
      <c r="E8801" s="40"/>
      <c r="F8801" s="41"/>
      <c r="G8801" s="41"/>
      <c r="H8801" s="41"/>
      <c r="I8801" s="41"/>
      <c r="J8801" s="41"/>
      <c r="K8801" s="41"/>
      <c r="L8801" s="42"/>
      <c r="M8801" s="43"/>
    </row>
    <row r="8802" spans="1:13" ht="12.75" customHeight="1">
      <c r="A8802" s="42"/>
      <c r="B8802" s="50"/>
      <c r="C8802" s="39"/>
      <c r="D8802" s="38"/>
      <c r="E8802" s="40"/>
      <c r="F8802" s="41"/>
      <c r="G8802" s="41"/>
      <c r="H8802" s="41"/>
      <c r="I8802" s="41"/>
      <c r="J8802" s="41"/>
      <c r="K8802" s="41"/>
      <c r="L8802" s="42"/>
      <c r="M8802" s="43"/>
    </row>
    <row r="8803" spans="1:13" ht="12.75" customHeight="1">
      <c r="A8803" s="42"/>
      <c r="B8803" s="50"/>
      <c r="C8803" s="39"/>
      <c r="D8803" s="38"/>
      <c r="E8803" s="40"/>
      <c r="F8803" s="41"/>
      <c r="G8803" s="41"/>
      <c r="H8803" s="41"/>
      <c r="I8803" s="41"/>
      <c r="J8803" s="41"/>
      <c r="K8803" s="41"/>
      <c r="L8803" s="42"/>
      <c r="M8803" s="43"/>
    </row>
    <row r="8804" spans="1:13" ht="12.75" customHeight="1">
      <c r="A8804" s="42"/>
      <c r="B8804" s="50"/>
      <c r="C8804" s="39"/>
      <c r="D8804" s="38"/>
      <c r="E8804" s="40"/>
      <c r="F8804" s="41"/>
      <c r="G8804" s="41"/>
      <c r="H8804" s="41"/>
      <c r="I8804" s="41"/>
      <c r="J8804" s="41"/>
      <c r="K8804" s="41"/>
      <c r="L8804" s="42"/>
      <c r="M8804" s="43"/>
    </row>
    <row r="8805" spans="1:13" ht="12.75" customHeight="1">
      <c r="A8805" s="42"/>
      <c r="B8805" s="50"/>
      <c r="C8805" s="39"/>
      <c r="D8805" s="38"/>
      <c r="E8805" s="40"/>
      <c r="F8805" s="41"/>
      <c r="G8805" s="41"/>
      <c r="H8805" s="41"/>
      <c r="I8805" s="41"/>
      <c r="J8805" s="41"/>
      <c r="K8805" s="41"/>
      <c r="L8805" s="42"/>
      <c r="M8805" s="43"/>
    </row>
    <row r="8806" spans="1:13" ht="12.75" customHeight="1">
      <c r="A8806" s="42"/>
      <c r="B8806" s="50"/>
      <c r="C8806" s="39"/>
      <c r="D8806" s="38"/>
      <c r="E8806" s="40"/>
      <c r="F8806" s="41"/>
      <c r="G8806" s="41"/>
      <c r="H8806" s="41"/>
      <c r="I8806" s="41"/>
      <c r="J8806" s="41"/>
      <c r="K8806" s="41"/>
      <c r="L8806" s="42"/>
      <c r="M8806" s="43"/>
    </row>
    <row r="8807" spans="1:13" ht="12.75" customHeight="1">
      <c r="A8807" s="42"/>
      <c r="B8807" s="50"/>
      <c r="C8807" s="39"/>
      <c r="D8807" s="38"/>
      <c r="E8807" s="40"/>
      <c r="F8807" s="41"/>
      <c r="G8807" s="41"/>
      <c r="H8807" s="41"/>
      <c r="I8807" s="41"/>
      <c r="J8807" s="41"/>
      <c r="K8807" s="41"/>
      <c r="L8807" s="42"/>
      <c r="M8807" s="43"/>
    </row>
    <row r="8808" spans="1:13" ht="12.75" customHeight="1">
      <c r="A8808" s="42"/>
      <c r="B8808" s="50"/>
      <c r="C8808" s="39"/>
      <c r="D8808" s="38"/>
      <c r="E8808" s="40"/>
      <c r="F8808" s="41"/>
      <c r="G8808" s="41"/>
      <c r="H8808" s="41"/>
      <c r="I8808" s="41"/>
      <c r="J8808" s="41"/>
      <c r="K8808" s="41"/>
      <c r="L8808" s="42"/>
      <c r="M8808" s="43"/>
    </row>
    <row r="8809" spans="1:13" ht="12.75" customHeight="1">
      <c r="A8809" s="42"/>
      <c r="B8809" s="50"/>
      <c r="C8809" s="39"/>
      <c r="D8809" s="38"/>
      <c r="E8809" s="49"/>
      <c r="F8809" s="41"/>
      <c r="G8809" s="41"/>
      <c r="H8809" s="41"/>
      <c r="I8809" s="41"/>
      <c r="J8809" s="41"/>
      <c r="K8809" s="41"/>
      <c r="L8809" s="42"/>
      <c r="M8809" s="43"/>
    </row>
    <row r="8810" spans="1:13" ht="12.75" customHeight="1">
      <c r="A8810" s="42"/>
      <c r="B8810" s="50"/>
      <c r="C8810" s="39"/>
      <c r="D8810" s="38"/>
      <c r="E8810" s="40"/>
      <c r="F8810" s="41"/>
      <c r="G8810" s="41"/>
      <c r="H8810" s="41"/>
      <c r="I8810" s="41"/>
      <c r="J8810" s="41"/>
      <c r="K8810" s="41"/>
      <c r="L8810" s="42"/>
      <c r="M8810" s="43"/>
    </row>
    <row r="8811" spans="1:13" ht="12.75" customHeight="1">
      <c r="A8811" s="42"/>
      <c r="B8811" s="50"/>
      <c r="C8811" s="39"/>
      <c r="D8811" s="38"/>
      <c r="E8811" s="40"/>
      <c r="F8811" s="41"/>
      <c r="G8811" s="41"/>
      <c r="H8811" s="41"/>
      <c r="I8811" s="41"/>
      <c r="J8811" s="41"/>
      <c r="K8811" s="41"/>
      <c r="L8811" s="42"/>
      <c r="M8811" s="43"/>
    </row>
    <row r="8812" spans="1:13" ht="12.75" customHeight="1">
      <c r="A8812" s="42"/>
      <c r="B8812" s="50"/>
      <c r="C8812" s="39"/>
      <c r="D8812" s="38"/>
      <c r="E8812" s="40"/>
      <c r="F8812" s="41"/>
      <c r="G8812" s="41"/>
      <c r="H8812" s="41"/>
      <c r="I8812" s="41"/>
      <c r="J8812" s="41"/>
      <c r="K8812" s="41"/>
      <c r="L8812" s="42"/>
      <c r="M8812" s="43"/>
    </row>
    <row r="8813" spans="1:13" ht="12.75" customHeight="1">
      <c r="A8813" s="42"/>
      <c r="B8813" s="50"/>
      <c r="C8813" s="39"/>
      <c r="D8813" s="38"/>
      <c r="E8813" s="40"/>
      <c r="F8813" s="41"/>
      <c r="G8813" s="41"/>
      <c r="H8813" s="41"/>
      <c r="I8813" s="41"/>
      <c r="J8813" s="41"/>
      <c r="K8813" s="41"/>
      <c r="L8813" s="42"/>
      <c r="M8813" s="43"/>
    </row>
    <row r="8814" spans="1:13" ht="12.75" customHeight="1">
      <c r="A8814" s="42"/>
      <c r="B8814" s="50"/>
      <c r="C8814" s="39"/>
      <c r="D8814" s="38"/>
      <c r="E8814" s="40"/>
      <c r="F8814" s="41"/>
      <c r="G8814" s="41"/>
      <c r="H8814" s="41"/>
      <c r="I8814" s="41"/>
      <c r="J8814" s="41"/>
      <c r="K8814" s="41"/>
      <c r="L8814" s="42"/>
      <c r="M8814" s="43"/>
    </row>
    <row r="8815" spans="1:13" ht="12.75" customHeight="1">
      <c r="A8815" s="42"/>
      <c r="B8815" s="50"/>
      <c r="C8815" s="39"/>
      <c r="D8815" s="38"/>
      <c r="E8815" s="40"/>
      <c r="F8815" s="41"/>
      <c r="G8815" s="41"/>
      <c r="H8815" s="41"/>
      <c r="I8815" s="41"/>
      <c r="J8815" s="41"/>
      <c r="K8815" s="41"/>
      <c r="L8815" s="42"/>
      <c r="M8815" s="43"/>
    </row>
    <row r="8816" spans="1:13" ht="12.75" customHeight="1">
      <c r="A8816" s="42"/>
      <c r="B8816" s="50"/>
      <c r="C8816" s="39"/>
      <c r="D8816" s="38"/>
      <c r="E8816" s="40"/>
      <c r="F8816" s="41"/>
      <c r="G8816" s="41"/>
      <c r="H8816" s="41"/>
      <c r="I8816" s="41"/>
      <c r="J8816" s="41"/>
      <c r="K8816" s="41"/>
      <c r="L8816" s="42"/>
      <c r="M8816" s="43"/>
    </row>
    <row r="8817" spans="1:13" ht="12.75" customHeight="1">
      <c r="A8817" s="42"/>
      <c r="B8817" s="50"/>
      <c r="C8817" s="39"/>
      <c r="D8817" s="38"/>
      <c r="E8817" s="40"/>
      <c r="F8817" s="41"/>
      <c r="G8817" s="41"/>
      <c r="H8817" s="41"/>
      <c r="I8817" s="41"/>
      <c r="J8817" s="41"/>
      <c r="K8817" s="41"/>
      <c r="L8817" s="42"/>
      <c r="M8817" s="43"/>
    </row>
    <row r="8818" spans="1:13" ht="12.75" customHeight="1">
      <c r="A8818" s="42"/>
      <c r="B8818" s="50"/>
      <c r="C8818" s="39"/>
      <c r="D8818" s="38"/>
      <c r="E8818" s="40"/>
      <c r="F8818" s="41"/>
      <c r="G8818" s="41"/>
      <c r="H8818" s="41"/>
      <c r="I8818" s="41"/>
      <c r="J8818" s="41"/>
      <c r="K8818" s="41"/>
      <c r="L8818" s="42"/>
      <c r="M8818" s="43"/>
    </row>
    <row r="8819" spans="1:13" ht="12.75" customHeight="1">
      <c r="A8819" s="42"/>
      <c r="B8819" s="50"/>
      <c r="C8819" s="39"/>
      <c r="D8819" s="38"/>
      <c r="E8819" s="40"/>
      <c r="F8819" s="41"/>
      <c r="G8819" s="41"/>
      <c r="H8819" s="41"/>
      <c r="I8819" s="41"/>
      <c r="J8819" s="41"/>
      <c r="K8819" s="41"/>
      <c r="L8819" s="42"/>
      <c r="M8819" s="43"/>
    </row>
    <row r="8820" spans="1:13" ht="12.75" customHeight="1">
      <c r="A8820" s="42"/>
      <c r="B8820" s="50"/>
      <c r="C8820" s="39"/>
      <c r="D8820" s="38"/>
      <c r="E8820" s="40"/>
      <c r="F8820" s="41"/>
      <c r="G8820" s="41"/>
      <c r="H8820" s="41"/>
      <c r="I8820" s="41"/>
      <c r="J8820" s="41"/>
      <c r="K8820" s="41"/>
      <c r="L8820" s="42"/>
      <c r="M8820" s="43"/>
    </row>
    <row r="8821" spans="1:13" ht="12.75" customHeight="1">
      <c r="A8821" s="42"/>
      <c r="B8821" s="50"/>
      <c r="C8821" s="39"/>
      <c r="D8821" s="38"/>
      <c r="E8821" s="40"/>
      <c r="F8821" s="41"/>
      <c r="G8821" s="41"/>
      <c r="H8821" s="41"/>
      <c r="I8821" s="41"/>
      <c r="J8821" s="41"/>
      <c r="K8821" s="41"/>
      <c r="L8821" s="42"/>
      <c r="M8821" s="43"/>
    </row>
    <row r="8822" spans="1:13" ht="12.75" customHeight="1">
      <c r="A8822" s="42"/>
      <c r="B8822" s="50"/>
      <c r="C8822" s="39"/>
      <c r="D8822" s="38"/>
      <c r="E8822" s="40"/>
      <c r="F8822" s="41"/>
      <c r="G8822" s="41"/>
      <c r="H8822" s="41"/>
      <c r="I8822" s="41"/>
      <c r="J8822" s="41"/>
      <c r="K8822" s="41"/>
      <c r="L8822" s="42"/>
      <c r="M8822" s="43"/>
    </row>
    <row r="8823" spans="1:13" ht="12.75" customHeight="1">
      <c r="A8823" s="42"/>
      <c r="B8823" s="50"/>
      <c r="C8823" s="39"/>
      <c r="D8823" s="38"/>
      <c r="E8823" s="40"/>
      <c r="F8823" s="41"/>
      <c r="G8823" s="41"/>
      <c r="H8823" s="41"/>
      <c r="I8823" s="41"/>
      <c r="J8823" s="41"/>
      <c r="K8823" s="41"/>
      <c r="L8823" s="42"/>
      <c r="M8823" s="43"/>
    </row>
    <row r="8824" spans="1:13" ht="12.75" customHeight="1">
      <c r="A8824" s="42"/>
      <c r="B8824" s="50"/>
      <c r="C8824" s="39"/>
      <c r="D8824" s="38"/>
      <c r="E8824" s="40"/>
      <c r="F8824" s="41"/>
      <c r="G8824" s="41"/>
      <c r="H8824" s="41"/>
      <c r="I8824" s="41"/>
      <c r="J8824" s="41"/>
      <c r="K8824" s="41"/>
      <c r="L8824" s="42"/>
      <c r="M8824" s="43"/>
    </row>
    <row r="8825" spans="1:13" ht="12.75" customHeight="1">
      <c r="A8825" s="42"/>
      <c r="B8825" s="50"/>
      <c r="C8825" s="39"/>
      <c r="D8825" s="38"/>
      <c r="E8825" s="40"/>
      <c r="F8825" s="41"/>
      <c r="G8825" s="41"/>
      <c r="H8825" s="41"/>
      <c r="I8825" s="41"/>
      <c r="J8825" s="41"/>
      <c r="K8825" s="41"/>
      <c r="L8825" s="42"/>
      <c r="M8825" s="43"/>
    </row>
    <row r="8826" spans="1:13" ht="12.75" customHeight="1">
      <c r="A8826" s="42"/>
      <c r="B8826" s="50"/>
      <c r="C8826" s="39"/>
      <c r="D8826" s="38"/>
      <c r="E8826" s="40"/>
      <c r="F8826" s="41"/>
      <c r="G8826" s="41"/>
      <c r="H8826" s="41"/>
      <c r="I8826" s="41"/>
      <c r="J8826" s="41"/>
      <c r="K8826" s="41"/>
      <c r="L8826" s="42"/>
      <c r="M8826" s="43"/>
    </row>
    <row r="8827" spans="1:13" ht="12.75" customHeight="1">
      <c r="A8827" s="42"/>
      <c r="B8827" s="50"/>
      <c r="C8827" s="39"/>
      <c r="D8827" s="38"/>
      <c r="E8827" s="40"/>
      <c r="F8827" s="41"/>
      <c r="G8827" s="41"/>
      <c r="H8827" s="41"/>
      <c r="I8827" s="41"/>
      <c r="J8827" s="41"/>
      <c r="K8827" s="41"/>
      <c r="L8827" s="42"/>
      <c r="M8827" s="43"/>
    </row>
    <row r="8828" spans="1:13" ht="12.75" customHeight="1">
      <c r="A8828" s="42"/>
      <c r="B8828" s="50"/>
      <c r="C8828" s="39"/>
      <c r="D8828" s="38"/>
      <c r="E8828" s="40"/>
      <c r="F8828" s="41"/>
      <c r="G8828" s="41"/>
      <c r="H8828" s="41"/>
      <c r="I8828" s="41"/>
      <c r="J8828" s="41"/>
      <c r="K8828" s="41"/>
      <c r="L8828" s="42"/>
      <c r="M8828" s="43"/>
    </row>
    <row r="8829" spans="1:13" ht="12.75" customHeight="1">
      <c r="A8829" s="42"/>
      <c r="B8829" s="50"/>
      <c r="C8829" s="39"/>
      <c r="D8829" s="38"/>
      <c r="E8829" s="40"/>
      <c r="F8829" s="41"/>
      <c r="G8829" s="41"/>
      <c r="H8829" s="41"/>
      <c r="I8829" s="41"/>
      <c r="J8829" s="41"/>
      <c r="K8829" s="41"/>
      <c r="L8829" s="42"/>
      <c r="M8829" s="43"/>
    </row>
    <row r="8830" spans="1:13" ht="12.75" customHeight="1">
      <c r="A8830" s="42"/>
      <c r="B8830" s="50"/>
      <c r="C8830" s="39"/>
      <c r="D8830" s="38"/>
      <c r="E8830" s="49"/>
      <c r="F8830" s="41"/>
      <c r="G8830" s="41"/>
      <c r="H8830" s="41"/>
      <c r="I8830" s="41"/>
      <c r="J8830" s="41"/>
      <c r="K8830" s="41"/>
      <c r="L8830" s="42"/>
      <c r="M8830" s="43"/>
    </row>
    <row r="8831" spans="1:13" ht="12.75" customHeight="1">
      <c r="A8831" s="42"/>
      <c r="B8831" s="50"/>
      <c r="C8831" s="39"/>
      <c r="D8831" s="38"/>
      <c r="E8831" s="40"/>
      <c r="F8831" s="41"/>
      <c r="G8831" s="41"/>
      <c r="H8831" s="41"/>
      <c r="I8831" s="41"/>
      <c r="J8831" s="41"/>
      <c r="K8831" s="41"/>
      <c r="L8831" s="42"/>
      <c r="M8831" s="43"/>
    </row>
    <row r="8832" spans="1:13" ht="12.75" customHeight="1">
      <c r="A8832" s="42"/>
      <c r="B8832" s="50"/>
      <c r="C8832" s="39"/>
      <c r="D8832" s="38"/>
      <c r="E8832" s="40"/>
      <c r="F8832" s="41"/>
      <c r="G8832" s="41"/>
      <c r="H8832" s="41"/>
      <c r="I8832" s="41"/>
      <c r="J8832" s="41"/>
      <c r="K8832" s="41"/>
      <c r="L8832" s="42"/>
      <c r="M8832" s="43"/>
    </row>
    <row r="8833" spans="1:13" ht="12.75" customHeight="1">
      <c r="A8833" s="42"/>
      <c r="B8833" s="50"/>
      <c r="C8833" s="39"/>
      <c r="D8833" s="38"/>
      <c r="E8833" s="40"/>
      <c r="F8833" s="41"/>
      <c r="G8833" s="41"/>
      <c r="H8833" s="41"/>
      <c r="I8833" s="41"/>
      <c r="J8833" s="41"/>
      <c r="K8833" s="41"/>
      <c r="L8833" s="42"/>
      <c r="M8833" s="43"/>
    </row>
    <row r="8834" spans="1:13" ht="12.75" customHeight="1">
      <c r="A8834" s="42"/>
      <c r="B8834" s="50"/>
      <c r="C8834" s="39"/>
      <c r="D8834" s="38"/>
      <c r="E8834" s="40"/>
      <c r="F8834" s="41"/>
      <c r="G8834" s="41"/>
      <c r="H8834" s="41"/>
      <c r="I8834" s="41"/>
      <c r="J8834" s="41"/>
      <c r="K8834" s="41"/>
      <c r="L8834" s="42"/>
      <c r="M8834" s="43"/>
    </row>
    <row r="8835" spans="1:13" ht="12.75" customHeight="1">
      <c r="A8835" s="42"/>
      <c r="B8835" s="50"/>
      <c r="C8835" s="39"/>
      <c r="D8835" s="38"/>
      <c r="E8835" s="40"/>
      <c r="F8835" s="41"/>
      <c r="G8835" s="41"/>
      <c r="H8835" s="41"/>
      <c r="I8835" s="41"/>
      <c r="J8835" s="41"/>
      <c r="K8835" s="41"/>
      <c r="L8835" s="42"/>
      <c r="M8835" s="43"/>
    </row>
    <row r="8836" spans="1:13" ht="12.75" customHeight="1">
      <c r="A8836" s="42"/>
      <c r="B8836" s="50"/>
      <c r="C8836" s="39"/>
      <c r="D8836" s="38"/>
      <c r="E8836" s="40"/>
      <c r="F8836" s="41"/>
      <c r="G8836" s="41"/>
      <c r="H8836" s="41"/>
      <c r="I8836" s="41"/>
      <c r="J8836" s="41"/>
      <c r="K8836" s="41"/>
      <c r="L8836" s="42"/>
      <c r="M8836" s="43"/>
    </row>
    <row r="8837" spans="1:13" ht="12.75" customHeight="1">
      <c r="A8837" s="42"/>
      <c r="B8837" s="50"/>
      <c r="C8837" s="39"/>
      <c r="D8837" s="38"/>
      <c r="E8837" s="40"/>
      <c r="F8837" s="41"/>
      <c r="G8837" s="41"/>
      <c r="H8837" s="41"/>
      <c r="I8837" s="41"/>
      <c r="J8837" s="41"/>
      <c r="K8837" s="41"/>
      <c r="L8837" s="42"/>
      <c r="M8837" s="43"/>
    </row>
    <row r="8838" spans="1:13" ht="12.75" customHeight="1">
      <c r="A8838" s="42"/>
      <c r="B8838" s="50"/>
      <c r="C8838" s="39"/>
      <c r="D8838" s="38"/>
      <c r="E8838" s="40"/>
      <c r="F8838" s="41"/>
      <c r="G8838" s="41"/>
      <c r="H8838" s="41"/>
      <c r="I8838" s="41"/>
      <c r="J8838" s="41"/>
      <c r="K8838" s="41"/>
      <c r="L8838" s="42"/>
      <c r="M8838" s="43"/>
    </row>
    <row r="8839" spans="1:13" ht="12.75" customHeight="1">
      <c r="A8839" s="42"/>
      <c r="B8839" s="50"/>
      <c r="C8839" s="39"/>
      <c r="D8839" s="38"/>
      <c r="E8839" s="40"/>
      <c r="F8839" s="41"/>
      <c r="G8839" s="41"/>
      <c r="H8839" s="41"/>
      <c r="I8839" s="41"/>
      <c r="J8839" s="41"/>
      <c r="K8839" s="41"/>
      <c r="L8839" s="42"/>
      <c r="M8839" s="43"/>
    </row>
    <row r="8840" spans="1:13" ht="12.75" customHeight="1">
      <c r="A8840" s="42"/>
      <c r="B8840" s="50"/>
      <c r="C8840" s="39"/>
      <c r="D8840" s="38"/>
      <c r="E8840" s="40"/>
      <c r="F8840" s="41"/>
      <c r="G8840" s="41"/>
      <c r="H8840" s="41"/>
      <c r="I8840" s="41"/>
      <c r="J8840" s="41"/>
      <c r="K8840" s="41"/>
      <c r="L8840" s="42"/>
      <c r="M8840" s="43"/>
    </row>
    <row r="8841" spans="1:13" ht="12.75" customHeight="1">
      <c r="A8841" s="42"/>
      <c r="B8841" s="50"/>
      <c r="C8841" s="39"/>
      <c r="D8841" s="38"/>
      <c r="E8841" s="40"/>
      <c r="F8841" s="41"/>
      <c r="G8841" s="41"/>
      <c r="H8841" s="41"/>
      <c r="I8841" s="41"/>
      <c r="J8841" s="41"/>
      <c r="K8841" s="41"/>
      <c r="L8841" s="42"/>
      <c r="M8841" s="43"/>
    </row>
    <row r="8842" spans="1:13" ht="12.75" customHeight="1">
      <c r="A8842" s="42"/>
      <c r="B8842" s="50"/>
      <c r="C8842" s="39"/>
      <c r="D8842" s="38"/>
      <c r="E8842" s="40"/>
      <c r="F8842" s="41"/>
      <c r="G8842" s="41"/>
      <c r="H8842" s="41"/>
      <c r="I8842" s="41"/>
      <c r="J8842" s="41"/>
      <c r="K8842" s="41"/>
      <c r="L8842" s="42"/>
      <c r="M8842" s="43"/>
    </row>
    <row r="8843" spans="1:13" ht="12.75" customHeight="1">
      <c r="A8843" s="42"/>
      <c r="B8843" s="50"/>
      <c r="C8843" s="39"/>
      <c r="D8843" s="38"/>
      <c r="E8843" s="40"/>
      <c r="F8843" s="41"/>
      <c r="G8843" s="41"/>
      <c r="H8843" s="41"/>
      <c r="I8843" s="41"/>
      <c r="J8843" s="41"/>
      <c r="K8843" s="41"/>
      <c r="L8843" s="42"/>
      <c r="M8843" s="43"/>
    </row>
    <row r="8844" spans="1:13" ht="12.75" customHeight="1">
      <c r="A8844" s="42"/>
      <c r="B8844" s="50"/>
      <c r="C8844" s="39"/>
      <c r="D8844" s="38"/>
      <c r="E8844" s="40"/>
      <c r="F8844" s="41"/>
      <c r="G8844" s="41"/>
      <c r="H8844" s="41"/>
      <c r="I8844" s="41"/>
      <c r="J8844" s="41"/>
      <c r="K8844" s="41"/>
      <c r="L8844" s="42"/>
      <c r="M8844" s="43"/>
    </row>
    <row r="8845" spans="1:13" ht="12.75" customHeight="1">
      <c r="A8845" s="42"/>
      <c r="B8845" s="50"/>
      <c r="C8845" s="39"/>
      <c r="D8845" s="38"/>
      <c r="E8845" s="40"/>
      <c r="F8845" s="41"/>
      <c r="G8845" s="41"/>
      <c r="H8845" s="41"/>
      <c r="I8845" s="41"/>
      <c r="J8845" s="41"/>
      <c r="K8845" s="41"/>
      <c r="L8845" s="42"/>
      <c r="M8845" s="43"/>
    </row>
    <row r="8846" spans="1:13" ht="12.75" customHeight="1">
      <c r="A8846" s="42"/>
      <c r="B8846" s="50"/>
      <c r="C8846" s="39"/>
      <c r="D8846" s="38"/>
      <c r="E8846" s="40"/>
      <c r="F8846" s="41"/>
      <c r="G8846" s="41"/>
      <c r="H8846" s="41"/>
      <c r="I8846" s="41"/>
      <c r="J8846" s="41"/>
      <c r="K8846" s="41"/>
      <c r="L8846" s="42"/>
      <c r="M8846" s="43"/>
    </row>
    <row r="8847" spans="1:13" ht="12.75" customHeight="1">
      <c r="A8847" s="42"/>
      <c r="B8847" s="50"/>
      <c r="C8847" s="39"/>
      <c r="D8847" s="38"/>
      <c r="E8847" s="40"/>
      <c r="F8847" s="41"/>
      <c r="G8847" s="41"/>
      <c r="H8847" s="41"/>
      <c r="I8847" s="41"/>
      <c r="J8847" s="41"/>
      <c r="K8847" s="41"/>
      <c r="L8847" s="42"/>
      <c r="M8847" s="43"/>
    </row>
    <row r="8848" spans="1:13" ht="12.75" customHeight="1">
      <c r="A8848" s="42"/>
      <c r="B8848" s="50"/>
      <c r="C8848" s="39"/>
      <c r="D8848" s="38"/>
      <c r="E8848" s="40"/>
      <c r="F8848" s="41"/>
      <c r="G8848" s="41"/>
      <c r="H8848" s="41"/>
      <c r="I8848" s="41"/>
      <c r="J8848" s="41"/>
      <c r="K8848" s="41"/>
      <c r="L8848" s="42"/>
      <c r="M8848" s="43"/>
    </row>
    <row r="8849" spans="1:13" ht="12.75" customHeight="1">
      <c r="A8849" s="42"/>
      <c r="B8849" s="50"/>
      <c r="C8849" s="39"/>
      <c r="D8849" s="38"/>
      <c r="E8849" s="40"/>
      <c r="F8849" s="41"/>
      <c r="G8849" s="41"/>
      <c r="H8849" s="41"/>
      <c r="I8849" s="41"/>
      <c r="J8849" s="41"/>
      <c r="K8849" s="41"/>
      <c r="L8849" s="42"/>
      <c r="M8849" s="43"/>
    </row>
    <row r="8850" spans="1:13" ht="12.75" customHeight="1">
      <c r="A8850" s="42"/>
      <c r="B8850" s="50"/>
      <c r="C8850" s="39"/>
      <c r="D8850" s="38"/>
      <c r="E8850" s="40"/>
      <c r="F8850" s="41"/>
      <c r="G8850" s="41"/>
      <c r="H8850" s="41"/>
      <c r="I8850" s="41"/>
      <c r="J8850" s="41"/>
      <c r="K8850" s="41"/>
      <c r="L8850" s="42"/>
      <c r="M8850" s="43"/>
    </row>
    <row r="8851" spans="1:13" ht="12.75" customHeight="1">
      <c r="A8851" s="42"/>
      <c r="B8851" s="50"/>
      <c r="C8851" s="39"/>
      <c r="D8851" s="38"/>
      <c r="E8851" s="49"/>
      <c r="F8851" s="41"/>
      <c r="G8851" s="41"/>
      <c r="H8851" s="41"/>
      <c r="I8851" s="41"/>
      <c r="J8851" s="41"/>
      <c r="K8851" s="41"/>
      <c r="L8851" s="42"/>
      <c r="M8851" s="43"/>
    </row>
    <row r="8852" spans="1:13" ht="12.75" customHeight="1">
      <c r="A8852" s="42"/>
      <c r="B8852" s="50"/>
      <c r="C8852" s="39"/>
      <c r="D8852" s="38"/>
      <c r="E8852" s="40"/>
      <c r="F8852" s="41"/>
      <c r="G8852" s="41"/>
      <c r="H8852" s="41"/>
      <c r="I8852" s="41"/>
      <c r="J8852" s="41"/>
      <c r="K8852" s="41"/>
      <c r="L8852" s="42"/>
      <c r="M8852" s="43"/>
    </row>
    <row r="8853" spans="1:13" ht="12.75" customHeight="1">
      <c r="A8853" s="42"/>
      <c r="B8853" s="50"/>
      <c r="C8853" s="39"/>
      <c r="D8853" s="38"/>
      <c r="E8853" s="40"/>
      <c r="F8853" s="41"/>
      <c r="G8853" s="41"/>
      <c r="H8853" s="41"/>
      <c r="I8853" s="41"/>
      <c r="J8853" s="41"/>
      <c r="K8853" s="41"/>
      <c r="L8853" s="42"/>
      <c r="M8853" s="43"/>
    </row>
    <row r="8854" spans="1:13" ht="12.75" customHeight="1">
      <c r="A8854" s="42"/>
      <c r="B8854" s="50"/>
      <c r="C8854" s="39"/>
      <c r="D8854" s="38"/>
      <c r="E8854" s="40"/>
      <c r="F8854" s="41"/>
      <c r="G8854" s="41"/>
      <c r="H8854" s="41"/>
      <c r="I8854" s="41"/>
      <c r="J8854" s="41"/>
      <c r="K8854" s="41"/>
      <c r="L8854" s="42"/>
      <c r="M8854" s="43"/>
    </row>
    <row r="8855" spans="1:13" ht="12.75" customHeight="1">
      <c r="A8855" s="42"/>
      <c r="B8855" s="50"/>
      <c r="C8855" s="39"/>
      <c r="D8855" s="38"/>
      <c r="E8855" s="40"/>
      <c r="F8855" s="41"/>
      <c r="G8855" s="41"/>
      <c r="H8855" s="41"/>
      <c r="I8855" s="41"/>
      <c r="J8855" s="41"/>
      <c r="K8855" s="41"/>
      <c r="L8855" s="42"/>
      <c r="M8855" s="43"/>
    </row>
    <row r="8856" spans="1:13" ht="12.75" customHeight="1">
      <c r="A8856" s="42"/>
      <c r="B8856" s="50"/>
      <c r="C8856" s="39"/>
      <c r="D8856" s="38"/>
      <c r="E8856" s="40"/>
      <c r="F8856" s="41"/>
      <c r="G8856" s="41"/>
      <c r="H8856" s="41"/>
      <c r="I8856" s="41"/>
      <c r="J8856" s="41"/>
      <c r="K8856" s="41"/>
      <c r="L8856" s="42"/>
      <c r="M8856" s="43"/>
    </row>
    <row r="8857" spans="1:13" ht="12.75" customHeight="1">
      <c r="A8857" s="42"/>
      <c r="B8857" s="50"/>
      <c r="C8857" s="39"/>
      <c r="D8857" s="38"/>
      <c r="E8857" s="40"/>
      <c r="F8857" s="41"/>
      <c r="G8857" s="41"/>
      <c r="H8857" s="41"/>
      <c r="I8857" s="41"/>
      <c r="J8857" s="41"/>
      <c r="K8857" s="41"/>
      <c r="L8857" s="42"/>
      <c r="M8857" s="43"/>
    </row>
    <row r="8858" spans="1:13" ht="12.75" customHeight="1">
      <c r="A8858" s="42"/>
      <c r="B8858" s="50"/>
      <c r="C8858" s="39"/>
      <c r="D8858" s="38"/>
      <c r="E8858" s="40"/>
      <c r="F8858" s="41"/>
      <c r="G8858" s="41"/>
      <c r="H8858" s="41"/>
      <c r="I8858" s="41"/>
      <c r="J8858" s="41"/>
      <c r="K8858" s="41"/>
      <c r="L8858" s="42"/>
      <c r="M8858" s="43"/>
    </row>
    <row r="8859" spans="1:13" ht="12.75" customHeight="1">
      <c r="A8859" s="42"/>
      <c r="B8859" s="50"/>
      <c r="C8859" s="39"/>
      <c r="D8859" s="38"/>
      <c r="E8859" s="40"/>
      <c r="F8859" s="41"/>
      <c r="G8859" s="41"/>
      <c r="H8859" s="41"/>
      <c r="I8859" s="41"/>
      <c r="J8859" s="41"/>
      <c r="K8859" s="41"/>
      <c r="L8859" s="42"/>
      <c r="M8859" s="43"/>
    </row>
    <row r="8860" spans="1:13" ht="12.75" customHeight="1">
      <c r="A8860" s="42"/>
      <c r="B8860" s="50"/>
      <c r="C8860" s="39"/>
      <c r="D8860" s="38"/>
      <c r="E8860" s="40"/>
      <c r="F8860" s="41"/>
      <c r="G8860" s="41"/>
      <c r="H8860" s="41"/>
      <c r="I8860" s="41"/>
      <c r="J8860" s="41"/>
      <c r="K8860" s="41"/>
      <c r="L8860" s="42"/>
      <c r="M8860" s="43"/>
    </row>
    <row r="8861" spans="1:13" ht="12.75" customHeight="1">
      <c r="A8861" s="42"/>
      <c r="B8861" s="50"/>
      <c r="C8861" s="39"/>
      <c r="D8861" s="38"/>
      <c r="E8861" s="40"/>
      <c r="F8861" s="41"/>
      <c r="G8861" s="41"/>
      <c r="H8861" s="41"/>
      <c r="I8861" s="41"/>
      <c r="J8861" s="41"/>
      <c r="K8861" s="41"/>
      <c r="L8861" s="42"/>
      <c r="M8861" s="43"/>
    </row>
    <row r="8862" spans="1:13" ht="12.75" customHeight="1">
      <c r="A8862" s="42"/>
      <c r="B8862" s="50"/>
      <c r="C8862" s="39"/>
      <c r="D8862" s="38"/>
      <c r="E8862" s="40"/>
      <c r="F8862" s="41"/>
      <c r="G8862" s="41"/>
      <c r="H8862" s="41"/>
      <c r="I8862" s="41"/>
      <c r="J8862" s="41"/>
      <c r="K8862" s="41"/>
      <c r="L8862" s="42"/>
      <c r="M8862" s="43"/>
    </row>
    <row r="8863" spans="1:13" ht="12.75" customHeight="1">
      <c r="A8863" s="42"/>
      <c r="B8863" s="50"/>
      <c r="C8863" s="39"/>
      <c r="D8863" s="38"/>
      <c r="E8863" s="40"/>
      <c r="F8863" s="41"/>
      <c r="G8863" s="41"/>
      <c r="H8863" s="41"/>
      <c r="I8863" s="41"/>
      <c r="J8863" s="41"/>
      <c r="K8863" s="41"/>
      <c r="L8863" s="42"/>
      <c r="M8863" s="43"/>
    </row>
    <row r="8864" spans="1:13" ht="12.75" customHeight="1">
      <c r="A8864" s="42"/>
      <c r="B8864" s="50"/>
      <c r="C8864" s="39"/>
      <c r="D8864" s="38"/>
      <c r="E8864" s="40"/>
      <c r="F8864" s="41"/>
      <c r="G8864" s="41"/>
      <c r="H8864" s="41"/>
      <c r="I8864" s="41"/>
      <c r="J8864" s="41"/>
      <c r="K8864" s="41"/>
      <c r="L8864" s="42"/>
      <c r="M8864" s="43"/>
    </row>
    <row r="8865" spans="1:13" ht="12.75" customHeight="1">
      <c r="A8865" s="42"/>
      <c r="B8865" s="50"/>
      <c r="C8865" s="39"/>
      <c r="D8865" s="38"/>
      <c r="E8865" s="40"/>
      <c r="F8865" s="41"/>
      <c r="G8865" s="41"/>
      <c r="H8865" s="41"/>
      <c r="I8865" s="41"/>
      <c r="J8865" s="41"/>
      <c r="K8865" s="41"/>
      <c r="L8865" s="42"/>
      <c r="M8865" s="43"/>
    </row>
    <row r="8866" spans="1:13" ht="12.75" customHeight="1">
      <c r="A8866" s="42"/>
      <c r="B8866" s="50"/>
      <c r="C8866" s="39"/>
      <c r="D8866" s="38"/>
      <c r="E8866" s="40"/>
      <c r="F8866" s="41"/>
      <c r="G8866" s="41"/>
      <c r="H8866" s="41"/>
      <c r="I8866" s="41"/>
      <c r="J8866" s="41"/>
      <c r="K8866" s="41"/>
      <c r="L8866" s="42"/>
      <c r="M8866" s="43"/>
    </row>
    <row r="8867" spans="1:13" ht="12.75" customHeight="1">
      <c r="A8867" s="42"/>
      <c r="B8867" s="50"/>
      <c r="C8867" s="39"/>
      <c r="D8867" s="38"/>
      <c r="E8867" s="40"/>
      <c r="F8867" s="41"/>
      <c r="G8867" s="41"/>
      <c r="H8867" s="41"/>
      <c r="I8867" s="41"/>
      <c r="J8867" s="41"/>
      <c r="K8867" s="41"/>
      <c r="L8867" s="42"/>
      <c r="M8867" s="43"/>
    </row>
    <row r="8868" spans="1:13" ht="12.75" customHeight="1">
      <c r="A8868" s="42"/>
      <c r="B8868" s="50"/>
      <c r="C8868" s="39"/>
      <c r="D8868" s="38"/>
      <c r="E8868" s="40"/>
      <c r="F8868" s="41"/>
      <c r="G8868" s="41"/>
      <c r="H8868" s="41"/>
      <c r="I8868" s="41"/>
      <c r="J8868" s="41"/>
      <c r="K8868" s="41"/>
      <c r="L8868" s="42"/>
      <c r="M8868" s="43"/>
    </row>
    <row r="8869" spans="1:13" ht="12.75" customHeight="1">
      <c r="A8869" s="42"/>
      <c r="B8869" s="50"/>
      <c r="C8869" s="39"/>
      <c r="D8869" s="38"/>
      <c r="E8869" s="40"/>
      <c r="F8869" s="41"/>
      <c r="G8869" s="41"/>
      <c r="H8869" s="41"/>
      <c r="I8869" s="41"/>
      <c r="J8869" s="41"/>
      <c r="K8869" s="41"/>
      <c r="L8869" s="42"/>
      <c r="M8869" s="43"/>
    </row>
    <row r="8870" spans="1:13" ht="12.75" customHeight="1">
      <c r="A8870" s="42"/>
      <c r="B8870" s="50"/>
      <c r="C8870" s="39"/>
      <c r="D8870" s="38"/>
      <c r="E8870" s="40"/>
      <c r="F8870" s="41"/>
      <c r="G8870" s="41"/>
      <c r="H8870" s="41"/>
      <c r="I8870" s="41"/>
      <c r="J8870" s="41"/>
      <c r="K8870" s="41"/>
      <c r="L8870" s="42"/>
      <c r="M8870" s="43"/>
    </row>
    <row r="8871" spans="1:13" ht="12.75" customHeight="1">
      <c r="A8871" s="42"/>
      <c r="B8871" s="50"/>
      <c r="C8871" s="39"/>
      <c r="D8871" s="38"/>
      <c r="E8871" s="40"/>
      <c r="F8871" s="41"/>
      <c r="G8871" s="41"/>
      <c r="H8871" s="41"/>
      <c r="I8871" s="41"/>
      <c r="J8871" s="41"/>
      <c r="K8871" s="41"/>
      <c r="L8871" s="42"/>
      <c r="M8871" s="43"/>
    </row>
    <row r="8872" spans="1:13" ht="12.75" customHeight="1">
      <c r="A8872" s="42"/>
      <c r="B8872" s="50"/>
      <c r="C8872" s="39"/>
      <c r="D8872" s="38"/>
      <c r="E8872" s="49"/>
      <c r="F8872" s="41"/>
      <c r="G8872" s="41"/>
      <c r="H8872" s="41"/>
      <c r="I8872" s="41"/>
      <c r="J8872" s="41"/>
      <c r="K8872" s="41"/>
      <c r="L8872" s="42"/>
      <c r="M8872" s="43"/>
    </row>
    <row r="8873" spans="1:13" ht="12.75" customHeight="1">
      <c r="A8873" s="42"/>
      <c r="B8873" s="50"/>
      <c r="C8873" s="39"/>
      <c r="D8873" s="38"/>
      <c r="E8873" s="40"/>
      <c r="F8873" s="41"/>
      <c r="G8873" s="41"/>
      <c r="H8873" s="41"/>
      <c r="I8873" s="41"/>
      <c r="J8873" s="41"/>
      <c r="K8873" s="41"/>
      <c r="L8873" s="42"/>
      <c r="M8873" s="43"/>
    </row>
    <row r="8874" spans="1:13" ht="12.75" customHeight="1">
      <c r="A8874" s="52"/>
      <c r="B8874" s="50"/>
      <c r="C8874" s="39"/>
      <c r="D8874" s="38"/>
      <c r="E8874" s="40"/>
      <c r="F8874" s="41"/>
      <c r="G8874" s="41"/>
      <c r="H8874" s="41"/>
      <c r="I8874" s="41"/>
      <c r="J8874" s="41"/>
      <c r="K8874" s="41"/>
      <c r="L8874" s="42"/>
      <c r="M8874" s="43"/>
    </row>
    <row r="8875" spans="1:13" ht="12.75" customHeight="1">
      <c r="A8875" s="42"/>
      <c r="B8875" s="50"/>
      <c r="C8875" s="39"/>
      <c r="D8875" s="38"/>
      <c r="E8875" s="40"/>
      <c r="F8875" s="41"/>
      <c r="G8875" s="41"/>
      <c r="H8875" s="41"/>
      <c r="I8875" s="41"/>
      <c r="J8875" s="41"/>
      <c r="K8875" s="41"/>
      <c r="L8875" s="42"/>
      <c r="M8875" s="43"/>
    </row>
    <row r="8876" spans="1:13" ht="12.75" customHeight="1">
      <c r="A8876" s="42"/>
      <c r="B8876" s="50"/>
      <c r="C8876" s="39"/>
      <c r="D8876" s="38"/>
      <c r="E8876" s="40"/>
      <c r="F8876" s="41"/>
      <c r="G8876" s="41"/>
      <c r="H8876" s="41"/>
      <c r="I8876" s="41"/>
      <c r="J8876" s="41"/>
      <c r="K8876" s="41"/>
      <c r="L8876" s="42"/>
      <c r="M8876" s="43"/>
    </row>
    <row r="8877" spans="1:13" ht="12.75" customHeight="1">
      <c r="A8877" s="42"/>
      <c r="B8877" s="50"/>
      <c r="C8877" s="39"/>
      <c r="D8877" s="38"/>
      <c r="E8877" s="40"/>
      <c r="F8877" s="41"/>
      <c r="G8877" s="41"/>
      <c r="H8877" s="41"/>
      <c r="I8877" s="41"/>
      <c r="J8877" s="41"/>
      <c r="K8877" s="41"/>
      <c r="L8877" s="42"/>
      <c r="M8877" s="43"/>
    </row>
    <row r="8878" spans="1:13" ht="12.75" customHeight="1">
      <c r="A8878" s="42"/>
      <c r="B8878" s="50"/>
      <c r="C8878" s="39"/>
      <c r="D8878" s="38"/>
      <c r="E8878" s="40"/>
      <c r="F8878" s="41"/>
      <c r="G8878" s="41"/>
      <c r="H8878" s="41"/>
      <c r="I8878" s="41"/>
      <c r="J8878" s="41"/>
      <c r="K8878" s="41"/>
      <c r="L8878" s="42"/>
      <c r="M8878" s="43"/>
    </row>
    <row r="8879" spans="1:13" ht="12.75" customHeight="1">
      <c r="A8879" s="42"/>
      <c r="B8879" s="50"/>
      <c r="C8879" s="39"/>
      <c r="D8879" s="38"/>
      <c r="E8879" s="40"/>
      <c r="F8879" s="41"/>
      <c r="G8879" s="41"/>
      <c r="H8879" s="41"/>
      <c r="I8879" s="41"/>
      <c r="J8879" s="41"/>
      <c r="K8879" s="41"/>
      <c r="L8879" s="42"/>
      <c r="M8879" s="43"/>
    </row>
    <row r="8880" spans="1:13" ht="12.75" customHeight="1">
      <c r="A8880" s="42"/>
      <c r="B8880" s="50"/>
      <c r="C8880" s="39"/>
      <c r="D8880" s="38"/>
      <c r="E8880" s="40"/>
      <c r="F8880" s="41"/>
      <c r="G8880" s="41"/>
      <c r="H8880" s="41"/>
      <c r="I8880" s="41"/>
      <c r="J8880" s="41"/>
      <c r="K8880" s="41"/>
      <c r="L8880" s="42"/>
      <c r="M8880" s="43"/>
    </row>
    <row r="8881" spans="1:13" ht="12.75" customHeight="1">
      <c r="A8881" s="42"/>
      <c r="B8881" s="50"/>
      <c r="C8881" s="39"/>
      <c r="D8881" s="38"/>
      <c r="E8881" s="40"/>
      <c r="F8881" s="41"/>
      <c r="G8881" s="41"/>
      <c r="H8881" s="41"/>
      <c r="I8881" s="41"/>
      <c r="J8881" s="41"/>
      <c r="K8881" s="41"/>
      <c r="L8881" s="42"/>
      <c r="M8881" s="43"/>
    </row>
    <row r="8882" spans="1:13" ht="12.75" customHeight="1">
      <c r="A8882" s="42"/>
      <c r="B8882" s="50"/>
      <c r="C8882" s="39"/>
      <c r="D8882" s="38"/>
      <c r="E8882" s="40"/>
      <c r="F8882" s="41"/>
      <c r="G8882" s="41"/>
      <c r="H8882" s="41"/>
      <c r="I8882" s="41"/>
      <c r="J8882" s="41"/>
      <c r="K8882" s="41"/>
      <c r="L8882" s="42"/>
      <c r="M8882" s="43"/>
    </row>
    <row r="8883" spans="1:13" ht="12.75" customHeight="1">
      <c r="A8883" s="42"/>
      <c r="B8883" s="50"/>
      <c r="C8883" s="39"/>
      <c r="D8883" s="38"/>
      <c r="E8883" s="40"/>
      <c r="F8883" s="41"/>
      <c r="G8883" s="41"/>
      <c r="H8883" s="41"/>
      <c r="I8883" s="41"/>
      <c r="J8883" s="41"/>
      <c r="K8883" s="41"/>
      <c r="L8883" s="42"/>
      <c r="M8883" s="43"/>
    </row>
    <row r="8884" spans="1:13" ht="12.75" customHeight="1">
      <c r="A8884" s="42"/>
      <c r="B8884" s="50"/>
      <c r="C8884" s="39"/>
      <c r="D8884" s="38"/>
      <c r="E8884" s="40"/>
      <c r="F8884" s="41"/>
      <c r="G8884" s="41"/>
      <c r="H8884" s="41"/>
      <c r="I8884" s="41"/>
      <c r="J8884" s="41"/>
      <c r="K8884" s="41"/>
      <c r="L8884" s="42"/>
      <c r="M8884" s="43"/>
    </row>
    <row r="8885" spans="1:13" ht="12.75" customHeight="1">
      <c r="A8885" s="42"/>
      <c r="B8885" s="50"/>
      <c r="C8885" s="39"/>
      <c r="D8885" s="38"/>
      <c r="E8885" s="40"/>
      <c r="F8885" s="41"/>
      <c r="G8885" s="41"/>
      <c r="H8885" s="41"/>
      <c r="I8885" s="41"/>
      <c r="J8885" s="41"/>
      <c r="K8885" s="41"/>
      <c r="L8885" s="42"/>
      <c r="M8885" s="43"/>
    </row>
    <row r="8886" spans="1:13" ht="12.75" customHeight="1">
      <c r="A8886" s="42"/>
      <c r="B8886" s="50"/>
      <c r="C8886" s="39"/>
      <c r="D8886" s="38"/>
      <c r="E8886" s="40"/>
      <c r="F8886" s="41"/>
      <c r="G8886" s="41"/>
      <c r="H8886" s="41"/>
      <c r="I8886" s="41"/>
      <c r="J8886" s="41"/>
      <c r="K8886" s="41"/>
      <c r="L8886" s="42"/>
      <c r="M8886" s="43"/>
    </row>
    <row r="8887" spans="1:13" ht="12.75" customHeight="1">
      <c r="A8887" s="42"/>
      <c r="B8887" s="50"/>
      <c r="C8887" s="39"/>
      <c r="D8887" s="38"/>
      <c r="E8887" s="40"/>
      <c r="F8887" s="41"/>
      <c r="G8887" s="41"/>
      <c r="H8887" s="41"/>
      <c r="I8887" s="41"/>
      <c r="J8887" s="41"/>
      <c r="K8887" s="41"/>
      <c r="L8887" s="42"/>
      <c r="M8887" s="43"/>
    </row>
    <row r="8888" spans="1:13" ht="12.75" customHeight="1">
      <c r="A8888" s="42"/>
      <c r="B8888" s="50"/>
      <c r="C8888" s="39"/>
      <c r="D8888" s="38"/>
      <c r="E8888" s="40"/>
      <c r="F8888" s="41"/>
      <c r="G8888" s="41"/>
      <c r="H8888" s="41"/>
      <c r="I8888" s="41"/>
      <c r="J8888" s="41"/>
      <c r="K8888" s="41"/>
      <c r="L8888" s="42"/>
      <c r="M8888" s="43"/>
    </row>
    <row r="8889" spans="1:13" ht="12.75" customHeight="1">
      <c r="A8889" s="42"/>
      <c r="B8889" s="50"/>
      <c r="C8889" s="39"/>
      <c r="D8889" s="38"/>
      <c r="E8889" s="40"/>
      <c r="F8889" s="41"/>
      <c r="G8889" s="41"/>
      <c r="H8889" s="41"/>
      <c r="I8889" s="41"/>
      <c r="J8889" s="41"/>
      <c r="K8889" s="41"/>
      <c r="L8889" s="42"/>
      <c r="M8889" s="43"/>
    </row>
    <row r="8890" spans="1:13" ht="12.75" customHeight="1">
      <c r="A8890" s="42"/>
      <c r="B8890" s="50"/>
      <c r="C8890" s="39"/>
      <c r="D8890" s="38"/>
      <c r="E8890" s="40"/>
      <c r="F8890" s="41"/>
      <c r="G8890" s="41"/>
      <c r="H8890" s="41"/>
      <c r="I8890" s="41"/>
      <c r="J8890" s="41"/>
      <c r="K8890" s="41"/>
      <c r="L8890" s="42"/>
      <c r="M8890" s="43"/>
    </row>
    <row r="8891" spans="1:13" ht="12.75" customHeight="1">
      <c r="A8891" s="42"/>
      <c r="B8891" s="50"/>
      <c r="C8891" s="39"/>
      <c r="D8891" s="38"/>
      <c r="E8891" s="40"/>
      <c r="F8891" s="41"/>
      <c r="G8891" s="41"/>
      <c r="H8891" s="41"/>
      <c r="I8891" s="41"/>
      <c r="J8891" s="41"/>
      <c r="K8891" s="41"/>
      <c r="L8891" s="42"/>
      <c r="M8891" s="43"/>
    </row>
    <row r="8892" spans="1:13" ht="12.75" customHeight="1">
      <c r="A8892" s="42"/>
      <c r="B8892" s="50"/>
      <c r="C8892" s="39"/>
      <c r="D8892" s="38"/>
      <c r="E8892" s="40"/>
      <c r="F8892" s="41"/>
      <c r="G8892" s="41"/>
      <c r="H8892" s="41"/>
      <c r="I8892" s="41"/>
      <c r="J8892" s="41"/>
      <c r="K8892" s="41"/>
      <c r="L8892" s="42"/>
      <c r="M8892" s="43"/>
    </row>
    <row r="8893" spans="1:13" ht="12.75" customHeight="1">
      <c r="A8893" s="42"/>
      <c r="B8893" s="50"/>
      <c r="C8893" s="39"/>
      <c r="D8893" s="38"/>
      <c r="E8893" s="40"/>
      <c r="F8893" s="41"/>
      <c r="G8893" s="41"/>
      <c r="H8893" s="41"/>
      <c r="I8893" s="41"/>
      <c r="J8893" s="41"/>
      <c r="K8893" s="41"/>
      <c r="L8893" s="42"/>
      <c r="M8893" s="43"/>
    </row>
    <row r="8894" spans="1:13" ht="12.75" customHeight="1">
      <c r="A8894" s="42"/>
      <c r="B8894" s="50"/>
      <c r="C8894" s="39"/>
      <c r="D8894" s="38"/>
      <c r="E8894" s="49"/>
      <c r="F8894" s="41"/>
      <c r="G8894" s="41"/>
      <c r="H8894" s="41"/>
      <c r="I8894" s="41"/>
      <c r="J8894" s="41"/>
      <c r="K8894" s="41"/>
      <c r="L8894" s="42"/>
      <c r="M8894" s="43"/>
    </row>
    <row r="8895" spans="1:13" ht="12.75" customHeight="1">
      <c r="A8895" s="42"/>
      <c r="B8895" s="50"/>
      <c r="C8895" s="39"/>
      <c r="D8895" s="38"/>
      <c r="E8895" s="40"/>
      <c r="F8895" s="41"/>
      <c r="G8895" s="41"/>
      <c r="H8895" s="41"/>
      <c r="I8895" s="41"/>
      <c r="J8895" s="41"/>
      <c r="K8895" s="41"/>
      <c r="L8895" s="42"/>
      <c r="M8895" s="43"/>
    </row>
    <row r="8896" spans="1:13" ht="12.75" customHeight="1">
      <c r="A8896" s="42"/>
      <c r="B8896" s="50"/>
      <c r="C8896" s="39"/>
      <c r="D8896" s="38"/>
      <c r="E8896" s="40"/>
      <c r="F8896" s="41"/>
      <c r="G8896" s="41"/>
      <c r="H8896" s="41"/>
      <c r="I8896" s="41"/>
      <c r="J8896" s="41"/>
      <c r="K8896" s="41"/>
      <c r="L8896" s="42"/>
      <c r="M8896" s="43"/>
    </row>
    <row r="8897" spans="1:13" ht="12.75" customHeight="1">
      <c r="A8897" s="42"/>
      <c r="B8897" s="50"/>
      <c r="C8897" s="39"/>
      <c r="D8897" s="38"/>
      <c r="E8897" s="40"/>
      <c r="F8897" s="41"/>
      <c r="G8897" s="41"/>
      <c r="H8897" s="41"/>
      <c r="I8897" s="41"/>
      <c r="J8897" s="41"/>
      <c r="K8897" s="41"/>
      <c r="L8897" s="42"/>
      <c r="M8897" s="43"/>
    </row>
    <row r="8898" spans="1:13" ht="12.75" customHeight="1">
      <c r="A8898" s="42"/>
      <c r="B8898" s="50"/>
      <c r="C8898" s="39"/>
      <c r="D8898" s="38"/>
      <c r="E8898" s="40"/>
      <c r="F8898" s="41"/>
      <c r="G8898" s="41"/>
      <c r="H8898" s="41"/>
      <c r="I8898" s="41"/>
      <c r="J8898" s="41"/>
      <c r="K8898" s="41"/>
      <c r="L8898" s="42"/>
      <c r="M8898" s="43"/>
    </row>
    <row r="8899" spans="1:13" ht="12.75" customHeight="1">
      <c r="A8899" s="42"/>
      <c r="B8899" s="50"/>
      <c r="C8899" s="39"/>
      <c r="D8899" s="38"/>
      <c r="E8899" s="40"/>
      <c r="F8899" s="41"/>
      <c r="G8899" s="41"/>
      <c r="H8899" s="41"/>
      <c r="I8899" s="41"/>
      <c r="J8899" s="41"/>
      <c r="K8899" s="41"/>
      <c r="L8899" s="42"/>
      <c r="M8899" s="43"/>
    </row>
    <row r="8900" spans="1:13" ht="12.75" customHeight="1">
      <c r="A8900" s="42"/>
      <c r="B8900" s="50"/>
      <c r="C8900" s="39"/>
      <c r="D8900" s="38"/>
      <c r="E8900" s="40"/>
      <c r="F8900" s="41"/>
      <c r="G8900" s="41"/>
      <c r="H8900" s="41"/>
      <c r="I8900" s="41"/>
      <c r="J8900" s="41"/>
      <c r="K8900" s="41"/>
      <c r="L8900" s="42"/>
      <c r="M8900" s="43"/>
    </row>
    <row r="8901" spans="1:13" ht="12.75" customHeight="1">
      <c r="A8901" s="42"/>
      <c r="B8901" s="50"/>
      <c r="C8901" s="39"/>
      <c r="D8901" s="38"/>
      <c r="E8901" s="40"/>
      <c r="F8901" s="41"/>
      <c r="G8901" s="41"/>
      <c r="H8901" s="41"/>
      <c r="I8901" s="41"/>
      <c r="J8901" s="41"/>
      <c r="K8901" s="41"/>
      <c r="L8901" s="42"/>
      <c r="M8901" s="43"/>
    </row>
    <row r="8902" spans="1:13" ht="12.75" customHeight="1">
      <c r="A8902" s="42"/>
      <c r="B8902" s="50"/>
      <c r="C8902" s="39"/>
      <c r="D8902" s="38"/>
      <c r="E8902" s="40"/>
      <c r="F8902" s="41"/>
      <c r="G8902" s="41"/>
      <c r="H8902" s="41"/>
      <c r="I8902" s="41"/>
      <c r="J8902" s="41"/>
      <c r="K8902" s="41"/>
      <c r="L8902" s="42"/>
      <c r="M8902" s="43"/>
    </row>
    <row r="8903" spans="1:13" ht="12.75" customHeight="1">
      <c r="A8903" s="42"/>
      <c r="B8903" s="50"/>
      <c r="C8903" s="39"/>
      <c r="D8903" s="38"/>
      <c r="E8903" s="40"/>
      <c r="F8903" s="41"/>
      <c r="G8903" s="41"/>
      <c r="H8903" s="41"/>
      <c r="I8903" s="41"/>
      <c r="J8903" s="41"/>
      <c r="K8903" s="41"/>
      <c r="L8903" s="42"/>
      <c r="M8903" s="43"/>
    </row>
    <row r="8904" spans="1:13" ht="12.75" customHeight="1">
      <c r="A8904" s="42"/>
      <c r="B8904" s="50"/>
      <c r="C8904" s="39"/>
      <c r="D8904" s="38"/>
      <c r="E8904" s="40"/>
      <c r="F8904" s="41"/>
      <c r="G8904" s="41"/>
      <c r="H8904" s="41"/>
      <c r="I8904" s="41"/>
      <c r="J8904" s="41"/>
      <c r="K8904" s="41"/>
      <c r="L8904" s="42"/>
      <c r="M8904" s="43"/>
    </row>
    <row r="8905" spans="1:13" ht="12.75" customHeight="1">
      <c r="A8905" s="42"/>
      <c r="B8905" s="50"/>
      <c r="C8905" s="39"/>
      <c r="D8905" s="38"/>
      <c r="E8905" s="40"/>
      <c r="F8905" s="41"/>
      <c r="G8905" s="41"/>
      <c r="H8905" s="41"/>
      <c r="I8905" s="41"/>
      <c r="J8905" s="41"/>
      <c r="K8905" s="41"/>
      <c r="L8905" s="42"/>
      <c r="M8905" s="43"/>
    </row>
    <row r="8906" spans="1:13" ht="12.75" customHeight="1">
      <c r="A8906" s="42"/>
      <c r="B8906" s="50"/>
      <c r="C8906" s="39"/>
      <c r="D8906" s="38"/>
      <c r="E8906" s="40"/>
      <c r="F8906" s="41"/>
      <c r="G8906" s="41"/>
      <c r="H8906" s="41"/>
      <c r="I8906" s="41"/>
      <c r="J8906" s="41"/>
      <c r="K8906" s="41"/>
      <c r="L8906" s="42"/>
      <c r="M8906" s="43"/>
    </row>
    <row r="8907" spans="1:13" ht="12.75" customHeight="1">
      <c r="A8907" s="42"/>
      <c r="B8907" s="50"/>
      <c r="C8907" s="39"/>
      <c r="D8907" s="38"/>
      <c r="E8907" s="40"/>
      <c r="F8907" s="41"/>
      <c r="G8907" s="41"/>
      <c r="H8907" s="41"/>
      <c r="I8907" s="41"/>
      <c r="J8907" s="41"/>
      <c r="K8907" s="41"/>
      <c r="L8907" s="42"/>
      <c r="M8907" s="43"/>
    </row>
    <row r="8908" spans="1:13" ht="12.75" customHeight="1">
      <c r="A8908" s="42"/>
      <c r="B8908" s="50"/>
      <c r="C8908" s="39"/>
      <c r="D8908" s="38"/>
      <c r="E8908" s="40"/>
      <c r="F8908" s="41"/>
      <c r="G8908" s="41"/>
      <c r="H8908" s="41"/>
      <c r="I8908" s="41"/>
      <c r="J8908" s="41"/>
      <c r="K8908" s="41"/>
      <c r="L8908" s="42"/>
      <c r="M8908" s="43"/>
    </row>
    <row r="8909" spans="1:13" ht="12.75" customHeight="1">
      <c r="A8909" s="42"/>
      <c r="B8909" s="50"/>
      <c r="C8909" s="39"/>
      <c r="D8909" s="38"/>
      <c r="E8909" s="40"/>
      <c r="F8909" s="41"/>
      <c r="G8909" s="41"/>
      <c r="H8909" s="41"/>
      <c r="I8909" s="41"/>
      <c r="J8909" s="41"/>
      <c r="K8909" s="41"/>
      <c r="L8909" s="42"/>
      <c r="M8909" s="43"/>
    </row>
    <row r="8910" spans="1:13" ht="12.75" customHeight="1">
      <c r="A8910" s="42"/>
      <c r="B8910" s="50"/>
      <c r="C8910" s="39"/>
      <c r="D8910" s="38"/>
      <c r="E8910" s="40"/>
      <c r="F8910" s="41"/>
      <c r="G8910" s="41"/>
      <c r="H8910" s="41"/>
      <c r="I8910" s="41"/>
      <c r="J8910" s="41"/>
      <c r="K8910" s="41"/>
      <c r="L8910" s="42"/>
      <c r="M8910" s="43"/>
    </row>
    <row r="8911" spans="1:13" ht="12.75" customHeight="1">
      <c r="A8911" s="42"/>
      <c r="B8911" s="50"/>
      <c r="C8911" s="39"/>
      <c r="D8911" s="38"/>
      <c r="E8911" s="40"/>
      <c r="F8911" s="41"/>
      <c r="G8911" s="41"/>
      <c r="H8911" s="41"/>
      <c r="I8911" s="41"/>
      <c r="J8911" s="41"/>
      <c r="K8911" s="41"/>
      <c r="L8911" s="42"/>
      <c r="M8911" s="43"/>
    </row>
    <row r="8912" spans="1:13" ht="12.75" customHeight="1">
      <c r="A8912" s="42"/>
      <c r="B8912" s="50"/>
      <c r="C8912" s="39"/>
      <c r="D8912" s="38"/>
      <c r="E8912" s="40"/>
      <c r="F8912" s="41"/>
      <c r="G8912" s="41"/>
      <c r="H8912" s="41"/>
      <c r="I8912" s="41"/>
      <c r="J8912" s="41"/>
      <c r="K8912" s="41"/>
      <c r="L8912" s="42"/>
      <c r="M8912" s="43"/>
    </row>
    <row r="8913" spans="1:13" ht="12.75" customHeight="1">
      <c r="A8913" s="42"/>
      <c r="B8913" s="50"/>
      <c r="C8913" s="39"/>
      <c r="D8913" s="38"/>
      <c r="E8913" s="40"/>
      <c r="F8913" s="41"/>
      <c r="G8913" s="41"/>
      <c r="H8913" s="41"/>
      <c r="I8913" s="41"/>
      <c r="J8913" s="41"/>
      <c r="K8913" s="41"/>
      <c r="L8913" s="42"/>
      <c r="M8913" s="43"/>
    </row>
    <row r="8914" spans="1:13" ht="12.75" customHeight="1">
      <c r="A8914" s="42"/>
      <c r="B8914" s="50"/>
      <c r="C8914" s="39"/>
      <c r="D8914" s="38"/>
      <c r="E8914" s="40"/>
      <c r="F8914" s="41"/>
      <c r="G8914" s="41"/>
      <c r="H8914" s="41"/>
      <c r="I8914" s="41"/>
      <c r="J8914" s="41"/>
      <c r="K8914" s="41"/>
      <c r="L8914" s="42"/>
      <c r="M8914" s="43"/>
    </row>
    <row r="8915" spans="1:13" ht="12.75" customHeight="1">
      <c r="A8915" s="42"/>
      <c r="B8915" s="50"/>
      <c r="C8915" s="39"/>
      <c r="D8915" s="38"/>
      <c r="E8915" s="49"/>
      <c r="F8915" s="41"/>
      <c r="G8915" s="41"/>
      <c r="H8915" s="41"/>
      <c r="I8915" s="41"/>
      <c r="J8915" s="41"/>
      <c r="K8915" s="41"/>
      <c r="L8915" s="42"/>
      <c r="M8915" s="43"/>
    </row>
    <row r="8916" spans="1:13" ht="12.75" customHeight="1">
      <c r="A8916" s="42"/>
      <c r="B8916" s="50"/>
      <c r="C8916" s="39"/>
      <c r="D8916" s="38"/>
      <c r="E8916" s="40"/>
      <c r="F8916" s="41"/>
      <c r="G8916" s="41"/>
      <c r="H8916" s="41"/>
      <c r="I8916" s="41"/>
      <c r="J8916" s="41"/>
      <c r="K8916" s="41"/>
      <c r="L8916" s="42"/>
      <c r="M8916" s="43"/>
    </row>
    <row r="8917" spans="1:13" ht="12.75" customHeight="1">
      <c r="A8917" s="52"/>
      <c r="B8917" s="50"/>
      <c r="C8917" s="39"/>
      <c r="D8917" s="38"/>
      <c r="E8917" s="40"/>
      <c r="F8917" s="41"/>
      <c r="G8917" s="41"/>
      <c r="H8917" s="41"/>
      <c r="I8917" s="41"/>
      <c r="J8917" s="41"/>
      <c r="K8917" s="41"/>
      <c r="L8917" s="42"/>
      <c r="M8917" s="43"/>
    </row>
    <row r="8918" spans="1:13" ht="12.75" customHeight="1">
      <c r="A8918" s="42"/>
      <c r="B8918" s="50"/>
      <c r="C8918" s="39"/>
      <c r="D8918" s="38"/>
      <c r="E8918" s="40"/>
      <c r="F8918" s="41"/>
      <c r="G8918" s="41"/>
      <c r="H8918" s="41"/>
      <c r="I8918" s="41"/>
      <c r="J8918" s="41"/>
      <c r="K8918" s="41"/>
      <c r="L8918" s="42"/>
      <c r="M8918" s="43"/>
    </row>
    <row r="8919" spans="1:13" ht="12.75" customHeight="1">
      <c r="A8919" s="42"/>
      <c r="B8919" s="50"/>
      <c r="C8919" s="39"/>
      <c r="D8919" s="38"/>
      <c r="E8919" s="40"/>
      <c r="F8919" s="41"/>
      <c r="G8919" s="41"/>
      <c r="H8919" s="41"/>
      <c r="I8919" s="41"/>
      <c r="J8919" s="41"/>
      <c r="K8919" s="41"/>
      <c r="L8919" s="42"/>
      <c r="M8919" s="43"/>
    </row>
    <row r="8920" spans="1:13" ht="12.75" customHeight="1">
      <c r="A8920" s="42"/>
      <c r="B8920" s="50"/>
      <c r="C8920" s="39"/>
      <c r="D8920" s="38"/>
      <c r="E8920" s="40"/>
      <c r="F8920" s="41"/>
      <c r="G8920" s="41"/>
      <c r="H8920" s="41"/>
      <c r="I8920" s="41"/>
      <c r="J8920" s="41"/>
      <c r="K8920" s="41"/>
      <c r="L8920" s="42"/>
      <c r="M8920" s="43"/>
    </row>
    <row r="8921" spans="1:13" ht="12.75" customHeight="1">
      <c r="A8921" s="42"/>
      <c r="B8921" s="50"/>
      <c r="C8921" s="39"/>
      <c r="D8921" s="38"/>
      <c r="E8921" s="40"/>
      <c r="F8921" s="41"/>
      <c r="G8921" s="41"/>
      <c r="H8921" s="41"/>
      <c r="I8921" s="41"/>
      <c r="J8921" s="41"/>
      <c r="K8921" s="41"/>
      <c r="L8921" s="42"/>
      <c r="M8921" s="43"/>
    </row>
    <row r="8922" spans="1:13" ht="12.75" customHeight="1">
      <c r="A8922" s="42"/>
      <c r="B8922" s="50"/>
      <c r="C8922" s="39"/>
      <c r="D8922" s="38"/>
      <c r="E8922" s="40"/>
      <c r="F8922" s="41"/>
      <c r="G8922" s="41"/>
      <c r="H8922" s="41"/>
      <c r="I8922" s="41"/>
      <c r="J8922" s="41"/>
      <c r="K8922" s="41"/>
      <c r="L8922" s="42"/>
      <c r="M8922" s="43"/>
    </row>
    <row r="8923" spans="1:13" ht="12.75" customHeight="1">
      <c r="A8923" s="42"/>
      <c r="B8923" s="50"/>
      <c r="C8923" s="39"/>
      <c r="D8923" s="38"/>
      <c r="E8923" s="40"/>
      <c r="F8923" s="41"/>
      <c r="G8923" s="41"/>
      <c r="H8923" s="41"/>
      <c r="I8923" s="41"/>
      <c r="J8923" s="41"/>
      <c r="K8923" s="41"/>
      <c r="L8923" s="42"/>
      <c r="M8923" s="43"/>
    </row>
    <row r="8924" spans="1:13" ht="12.75" customHeight="1">
      <c r="A8924" s="42"/>
      <c r="B8924" s="50"/>
      <c r="C8924" s="39"/>
      <c r="D8924" s="38"/>
      <c r="E8924" s="40"/>
      <c r="F8924" s="41"/>
      <c r="G8924" s="41"/>
      <c r="H8924" s="41"/>
      <c r="I8924" s="41"/>
      <c r="J8924" s="41"/>
      <c r="K8924" s="41"/>
      <c r="L8924" s="42"/>
      <c r="M8924" s="43"/>
    </row>
    <row r="8925" spans="1:13" ht="12.75" customHeight="1">
      <c r="A8925" s="42"/>
      <c r="B8925" s="50"/>
      <c r="C8925" s="39"/>
      <c r="D8925" s="38"/>
      <c r="E8925" s="40"/>
      <c r="F8925" s="41"/>
      <c r="G8925" s="41"/>
      <c r="H8925" s="41"/>
      <c r="I8925" s="41"/>
      <c r="J8925" s="41"/>
      <c r="K8925" s="41"/>
      <c r="L8925" s="42"/>
      <c r="M8925" s="43"/>
    </row>
    <row r="8926" spans="1:13" ht="12.75" customHeight="1">
      <c r="A8926" s="42"/>
      <c r="B8926" s="50"/>
      <c r="C8926" s="39"/>
      <c r="D8926" s="38"/>
      <c r="E8926" s="40"/>
      <c r="F8926" s="41"/>
      <c r="G8926" s="41"/>
      <c r="H8926" s="41"/>
      <c r="I8926" s="41"/>
      <c r="J8926" s="41"/>
      <c r="K8926" s="41"/>
      <c r="L8926" s="42"/>
      <c r="M8926" s="43"/>
    </row>
    <row r="8927" spans="1:13" ht="12.75" customHeight="1">
      <c r="A8927" s="42"/>
      <c r="B8927" s="50"/>
      <c r="C8927" s="39"/>
      <c r="D8927" s="38"/>
      <c r="E8927" s="40"/>
      <c r="F8927" s="41"/>
      <c r="G8927" s="41"/>
      <c r="H8927" s="41"/>
      <c r="I8927" s="41"/>
      <c r="J8927" s="41"/>
      <c r="K8927" s="41"/>
      <c r="L8927" s="42"/>
      <c r="M8927" s="43"/>
    </row>
    <row r="8928" spans="1:13" ht="12.75" customHeight="1">
      <c r="A8928" s="42"/>
      <c r="B8928" s="50"/>
      <c r="C8928" s="39"/>
      <c r="D8928" s="38"/>
      <c r="E8928" s="40"/>
      <c r="F8928" s="41"/>
      <c r="G8928" s="41"/>
      <c r="H8928" s="41"/>
      <c r="I8928" s="41"/>
      <c r="J8928" s="41"/>
      <c r="K8928" s="41"/>
      <c r="L8928" s="42"/>
      <c r="M8928" s="43"/>
    </row>
    <row r="8929" spans="1:13" ht="12.75" customHeight="1">
      <c r="A8929" s="42"/>
      <c r="B8929" s="50"/>
      <c r="C8929" s="39"/>
      <c r="D8929" s="38"/>
      <c r="E8929" s="40"/>
      <c r="F8929" s="41"/>
      <c r="G8929" s="41"/>
      <c r="H8929" s="41"/>
      <c r="I8929" s="41"/>
      <c r="J8929" s="41"/>
      <c r="K8929" s="41"/>
      <c r="L8929" s="42"/>
      <c r="M8929" s="43"/>
    </row>
    <row r="8930" spans="1:13" ht="12.75" customHeight="1">
      <c r="A8930" s="42"/>
      <c r="B8930" s="50"/>
      <c r="C8930" s="39"/>
      <c r="D8930" s="38"/>
      <c r="E8930" s="40"/>
      <c r="F8930" s="41"/>
      <c r="G8930" s="41"/>
      <c r="H8930" s="41"/>
      <c r="I8930" s="41"/>
      <c r="J8930" s="41"/>
      <c r="K8930" s="41"/>
      <c r="L8930" s="42"/>
      <c r="M8930" s="43"/>
    </row>
    <row r="8931" spans="1:13" ht="12.75" customHeight="1">
      <c r="A8931" s="42"/>
      <c r="B8931" s="50"/>
      <c r="C8931" s="39"/>
      <c r="D8931" s="38"/>
      <c r="E8931" s="40"/>
      <c r="F8931" s="41"/>
      <c r="G8931" s="41"/>
      <c r="H8931" s="41"/>
      <c r="I8931" s="41"/>
      <c r="J8931" s="41"/>
      <c r="K8931" s="41"/>
      <c r="L8931" s="42"/>
      <c r="M8931" s="43"/>
    </row>
    <row r="8932" spans="1:13" ht="12.75" customHeight="1">
      <c r="A8932" s="42"/>
      <c r="B8932" s="50"/>
      <c r="C8932" s="39"/>
      <c r="D8932" s="38"/>
      <c r="E8932" s="40"/>
      <c r="F8932" s="41"/>
      <c r="G8932" s="41"/>
      <c r="H8932" s="41"/>
      <c r="I8932" s="41"/>
      <c r="J8932" s="41"/>
      <c r="K8932" s="41"/>
      <c r="L8932" s="42"/>
      <c r="M8932" s="43"/>
    </row>
    <row r="8933" spans="1:13" ht="12.75" customHeight="1">
      <c r="A8933" s="42"/>
      <c r="B8933" s="50"/>
      <c r="C8933" s="39"/>
      <c r="D8933" s="38"/>
      <c r="E8933" s="40"/>
      <c r="F8933" s="41"/>
      <c r="G8933" s="41"/>
      <c r="H8933" s="41"/>
      <c r="I8933" s="41"/>
      <c r="J8933" s="41"/>
      <c r="K8933" s="41"/>
      <c r="L8933" s="42"/>
      <c r="M8933" s="43"/>
    </row>
    <row r="8934" spans="1:13" ht="12.75" customHeight="1">
      <c r="A8934" s="42"/>
      <c r="B8934" s="50"/>
      <c r="C8934" s="39"/>
      <c r="D8934" s="38"/>
      <c r="E8934" s="40"/>
      <c r="F8934" s="41"/>
      <c r="G8934" s="41"/>
      <c r="H8934" s="41"/>
      <c r="I8934" s="41"/>
      <c r="J8934" s="41"/>
      <c r="K8934" s="41"/>
      <c r="L8934" s="42"/>
      <c r="M8934" s="43"/>
    </row>
    <row r="8935" spans="1:13" ht="12.75" customHeight="1">
      <c r="A8935" s="42"/>
      <c r="B8935" s="50"/>
      <c r="C8935" s="39"/>
      <c r="D8935" s="38"/>
      <c r="E8935" s="40"/>
      <c r="F8935" s="41"/>
      <c r="G8935" s="41"/>
      <c r="H8935" s="41"/>
      <c r="I8935" s="41"/>
      <c r="J8935" s="41"/>
      <c r="K8935" s="41"/>
      <c r="L8935" s="42"/>
      <c r="M8935" s="43"/>
    </row>
    <row r="8936" spans="1:13" ht="12.75" customHeight="1">
      <c r="A8936" s="42"/>
      <c r="B8936" s="50"/>
      <c r="C8936" s="39"/>
      <c r="D8936" s="38"/>
      <c r="E8936" s="40"/>
      <c r="F8936" s="41"/>
      <c r="G8936" s="41"/>
      <c r="H8936" s="41"/>
      <c r="I8936" s="41"/>
      <c r="J8936" s="41"/>
      <c r="K8936" s="41"/>
      <c r="L8936" s="42"/>
      <c r="M8936" s="43"/>
    </row>
    <row r="8937" spans="1:13" ht="12.75" customHeight="1">
      <c r="A8937" s="42"/>
      <c r="B8937" s="50"/>
      <c r="C8937" s="39"/>
      <c r="D8937" s="38"/>
      <c r="E8937" s="49"/>
      <c r="F8937" s="41"/>
      <c r="G8937" s="41"/>
      <c r="H8937" s="41"/>
      <c r="I8937" s="41"/>
      <c r="J8937" s="41"/>
      <c r="K8937" s="41"/>
      <c r="L8937" s="42"/>
      <c r="M8937" s="43"/>
    </row>
    <row r="8938" spans="1:13" ht="12.75" customHeight="1">
      <c r="A8938" s="42"/>
      <c r="B8938" s="50"/>
      <c r="C8938" s="39"/>
      <c r="D8938" s="38"/>
      <c r="E8938" s="40"/>
      <c r="F8938" s="41"/>
      <c r="G8938" s="41"/>
      <c r="H8938" s="41"/>
      <c r="I8938" s="41"/>
      <c r="J8938" s="41"/>
      <c r="K8938" s="41"/>
      <c r="L8938" s="42"/>
      <c r="M8938" s="43"/>
    </row>
    <row r="8939" spans="1:13" ht="12.75" customHeight="1">
      <c r="A8939" s="42"/>
      <c r="B8939" s="50"/>
      <c r="C8939" s="39"/>
      <c r="D8939" s="38"/>
      <c r="E8939" s="40"/>
      <c r="F8939" s="41"/>
      <c r="G8939" s="41"/>
      <c r="H8939" s="41"/>
      <c r="I8939" s="41"/>
      <c r="J8939" s="41"/>
      <c r="K8939" s="41"/>
      <c r="L8939" s="42"/>
      <c r="M8939" s="43"/>
    </row>
    <row r="8940" spans="1:13" ht="12.75" customHeight="1">
      <c r="A8940" s="42"/>
      <c r="B8940" s="50"/>
      <c r="C8940" s="39"/>
      <c r="D8940" s="38"/>
      <c r="E8940" s="40"/>
      <c r="F8940" s="41"/>
      <c r="G8940" s="41"/>
      <c r="H8940" s="41"/>
      <c r="I8940" s="41"/>
      <c r="J8940" s="41"/>
      <c r="K8940" s="41"/>
      <c r="L8940" s="42"/>
      <c r="M8940" s="43"/>
    </row>
    <row r="8941" spans="1:13" ht="12.75" customHeight="1">
      <c r="A8941" s="42"/>
      <c r="B8941" s="50"/>
      <c r="C8941" s="39"/>
      <c r="D8941" s="38"/>
      <c r="E8941" s="40"/>
      <c r="F8941" s="41"/>
      <c r="G8941" s="41"/>
      <c r="H8941" s="41"/>
      <c r="I8941" s="41"/>
      <c r="J8941" s="41"/>
      <c r="K8941" s="41"/>
      <c r="L8941" s="42"/>
      <c r="M8941" s="43"/>
    </row>
    <row r="8942" spans="1:13" ht="12.75" customHeight="1">
      <c r="A8942" s="42"/>
      <c r="B8942" s="50"/>
      <c r="C8942" s="39"/>
      <c r="D8942" s="38"/>
      <c r="E8942" s="40"/>
      <c r="F8942" s="41"/>
      <c r="G8942" s="41"/>
      <c r="H8942" s="41"/>
      <c r="I8942" s="41"/>
      <c r="J8942" s="41"/>
      <c r="K8942" s="41"/>
      <c r="L8942" s="42"/>
      <c r="M8942" s="43"/>
    </row>
    <row r="8943" spans="1:13" ht="12.75" customHeight="1">
      <c r="A8943" s="42"/>
      <c r="B8943" s="50"/>
      <c r="C8943" s="39"/>
      <c r="D8943" s="38"/>
      <c r="E8943" s="40"/>
      <c r="F8943" s="41"/>
      <c r="G8943" s="41"/>
      <c r="H8943" s="41"/>
      <c r="I8943" s="41"/>
      <c r="J8943" s="41"/>
      <c r="K8943" s="41"/>
      <c r="L8943" s="42"/>
      <c r="M8943" s="43"/>
    </row>
    <row r="8944" spans="1:13" ht="12.75" customHeight="1">
      <c r="A8944" s="42"/>
      <c r="B8944" s="50"/>
      <c r="C8944" s="39"/>
      <c r="D8944" s="38"/>
      <c r="E8944" s="40"/>
      <c r="F8944" s="41"/>
      <c r="G8944" s="41"/>
      <c r="H8944" s="41"/>
      <c r="I8944" s="41"/>
      <c r="J8944" s="41"/>
      <c r="K8944" s="41"/>
      <c r="L8944" s="42"/>
      <c r="M8944" s="43"/>
    </row>
    <row r="8945" spans="1:13" ht="12.75" customHeight="1">
      <c r="A8945" s="42"/>
      <c r="B8945" s="50"/>
      <c r="C8945" s="39"/>
      <c r="D8945" s="38"/>
      <c r="E8945" s="40"/>
      <c r="F8945" s="41"/>
      <c r="G8945" s="41"/>
      <c r="H8945" s="41"/>
      <c r="I8945" s="41"/>
      <c r="J8945" s="41"/>
      <c r="K8945" s="41"/>
      <c r="L8945" s="42"/>
      <c r="M8945" s="43"/>
    </row>
    <row r="8946" spans="1:13" ht="12.75" customHeight="1">
      <c r="A8946" s="42"/>
      <c r="B8946" s="50"/>
      <c r="C8946" s="39"/>
      <c r="D8946" s="38"/>
      <c r="E8946" s="40"/>
      <c r="F8946" s="41"/>
      <c r="G8946" s="41"/>
      <c r="H8946" s="41"/>
      <c r="I8946" s="41"/>
      <c r="J8946" s="41"/>
      <c r="K8946" s="41"/>
      <c r="L8946" s="42"/>
      <c r="M8946" s="43"/>
    </row>
    <row r="8947" spans="1:13" ht="12.75" customHeight="1">
      <c r="A8947" s="42"/>
      <c r="B8947" s="50"/>
      <c r="C8947" s="39"/>
      <c r="D8947" s="38"/>
      <c r="E8947" s="40"/>
      <c r="F8947" s="41"/>
      <c r="G8947" s="41"/>
      <c r="H8947" s="41"/>
      <c r="I8947" s="41"/>
      <c r="J8947" s="41"/>
      <c r="K8947" s="41"/>
      <c r="L8947" s="42"/>
      <c r="M8947" s="43"/>
    </row>
    <row r="8948" spans="1:13" ht="12.75" customHeight="1">
      <c r="A8948" s="42"/>
      <c r="B8948" s="50"/>
      <c r="C8948" s="39"/>
      <c r="D8948" s="38"/>
      <c r="E8948" s="40"/>
      <c r="F8948" s="41"/>
      <c r="G8948" s="41"/>
      <c r="H8948" s="41"/>
      <c r="I8948" s="41"/>
      <c r="J8948" s="41"/>
      <c r="K8948" s="41"/>
      <c r="L8948" s="42"/>
      <c r="M8948" s="43"/>
    </row>
    <row r="8949" spans="1:13" ht="12.75" customHeight="1">
      <c r="A8949" s="42"/>
      <c r="B8949" s="50"/>
      <c r="C8949" s="39"/>
      <c r="D8949" s="38"/>
      <c r="E8949" s="40"/>
      <c r="F8949" s="41"/>
      <c r="G8949" s="41"/>
      <c r="H8949" s="41"/>
      <c r="I8949" s="41"/>
      <c r="J8949" s="41"/>
      <c r="K8949" s="41"/>
      <c r="L8949" s="42"/>
      <c r="M8949" s="43"/>
    </row>
    <row r="8950" spans="1:13" ht="12.75" customHeight="1">
      <c r="A8950" s="42"/>
      <c r="B8950" s="50"/>
      <c r="C8950" s="39"/>
      <c r="D8950" s="38"/>
      <c r="E8950" s="40"/>
      <c r="F8950" s="41"/>
      <c r="G8950" s="41"/>
      <c r="H8950" s="41"/>
      <c r="I8950" s="41"/>
      <c r="J8950" s="41"/>
      <c r="K8950" s="41"/>
      <c r="L8950" s="42"/>
      <c r="M8950" s="43"/>
    </row>
    <row r="8951" spans="1:13" ht="12.75" customHeight="1">
      <c r="A8951" s="42"/>
      <c r="B8951" s="50"/>
      <c r="C8951" s="39"/>
      <c r="D8951" s="38"/>
      <c r="E8951" s="40"/>
      <c r="F8951" s="41"/>
      <c r="G8951" s="41"/>
      <c r="H8951" s="41"/>
      <c r="I8951" s="41"/>
      <c r="J8951" s="41"/>
      <c r="K8951" s="41"/>
      <c r="L8951" s="42"/>
      <c r="M8951" s="43"/>
    </row>
    <row r="8952" spans="1:13" ht="12.75" customHeight="1">
      <c r="A8952" s="42"/>
      <c r="B8952" s="50"/>
      <c r="C8952" s="39"/>
      <c r="D8952" s="38"/>
      <c r="E8952" s="40"/>
      <c r="F8952" s="41"/>
      <c r="G8952" s="41"/>
      <c r="H8952" s="41"/>
      <c r="I8952" s="41"/>
      <c r="J8952" s="41"/>
      <c r="K8952" s="41"/>
      <c r="L8952" s="42"/>
      <c r="M8952" s="43"/>
    </row>
    <row r="8953" spans="1:13" ht="12.75" customHeight="1">
      <c r="A8953" s="42"/>
      <c r="B8953" s="50"/>
      <c r="C8953" s="39"/>
      <c r="D8953" s="38"/>
      <c r="E8953" s="40"/>
      <c r="F8953" s="41"/>
      <c r="G8953" s="41"/>
      <c r="H8953" s="41"/>
      <c r="I8953" s="41"/>
      <c r="J8953" s="41"/>
      <c r="K8953" s="41"/>
      <c r="L8953" s="42"/>
      <c r="M8953" s="43"/>
    </row>
    <row r="8954" spans="1:13" ht="12.75" customHeight="1">
      <c r="A8954" s="42"/>
      <c r="B8954" s="50"/>
      <c r="C8954" s="39"/>
      <c r="D8954" s="38"/>
      <c r="E8954" s="40"/>
      <c r="F8954" s="41"/>
      <c r="G8954" s="41"/>
      <c r="H8954" s="41"/>
      <c r="I8954" s="41"/>
      <c r="J8954" s="41"/>
      <c r="K8954" s="41"/>
      <c r="L8954" s="42"/>
      <c r="M8954" s="43"/>
    </row>
    <row r="8955" spans="1:13" ht="12.75" customHeight="1">
      <c r="A8955" s="42"/>
      <c r="B8955" s="50"/>
      <c r="C8955" s="39"/>
      <c r="D8955" s="38"/>
      <c r="E8955" s="40"/>
      <c r="F8955" s="41"/>
      <c r="G8955" s="41"/>
      <c r="H8955" s="41"/>
      <c r="I8955" s="41"/>
      <c r="J8955" s="41"/>
      <c r="K8955" s="41"/>
      <c r="L8955" s="42"/>
      <c r="M8955" s="43"/>
    </row>
    <row r="8956" spans="1:13" ht="12.75" customHeight="1">
      <c r="A8956" s="42"/>
      <c r="B8956" s="50"/>
      <c r="C8956" s="39"/>
      <c r="D8956" s="38"/>
      <c r="E8956" s="40"/>
      <c r="F8956" s="41"/>
      <c r="G8956" s="41"/>
      <c r="H8956" s="41"/>
      <c r="I8956" s="41"/>
      <c r="J8956" s="41"/>
      <c r="K8956" s="41"/>
      <c r="L8956" s="42"/>
      <c r="M8956" s="43"/>
    </row>
    <row r="8957" spans="1:13" ht="12.75" customHeight="1">
      <c r="A8957" s="42"/>
      <c r="B8957" s="50"/>
      <c r="C8957" s="39"/>
      <c r="D8957" s="38"/>
      <c r="E8957" s="40"/>
      <c r="F8957" s="41"/>
      <c r="G8957" s="41"/>
      <c r="H8957" s="41"/>
      <c r="I8957" s="41"/>
      <c r="J8957" s="41"/>
      <c r="K8957" s="41"/>
      <c r="L8957" s="42"/>
      <c r="M8957" s="43"/>
    </row>
    <row r="8958" spans="1:13" ht="12.75" customHeight="1">
      <c r="A8958" s="42"/>
      <c r="B8958" s="50"/>
      <c r="C8958" s="39"/>
      <c r="D8958" s="38"/>
      <c r="E8958" s="49"/>
      <c r="F8958" s="41"/>
      <c r="G8958" s="41"/>
      <c r="H8958" s="41"/>
      <c r="I8958" s="41"/>
      <c r="J8958" s="41"/>
      <c r="K8958" s="41"/>
      <c r="L8958" s="42"/>
      <c r="M8958" s="43"/>
    </row>
    <row r="8959" spans="1:13" ht="12.75" customHeight="1">
      <c r="A8959" s="42"/>
      <c r="B8959" s="50"/>
      <c r="C8959" s="39"/>
      <c r="D8959" s="38"/>
      <c r="E8959" s="40"/>
      <c r="F8959" s="41"/>
      <c r="G8959" s="41"/>
      <c r="H8959" s="41"/>
      <c r="I8959" s="41"/>
      <c r="J8959" s="41"/>
      <c r="K8959" s="41"/>
      <c r="L8959" s="42"/>
      <c r="M8959" s="43"/>
    </row>
    <row r="8960" spans="1:13" ht="12.75" customHeight="1">
      <c r="A8960" s="52"/>
      <c r="B8960" s="54"/>
      <c r="C8960" s="54"/>
      <c r="D8960" s="55"/>
      <c r="E8960" s="40"/>
      <c r="F8960" s="41"/>
      <c r="G8960" s="41"/>
      <c r="H8960" s="41"/>
      <c r="I8960" s="41"/>
      <c r="J8960" s="41"/>
      <c r="K8960" s="41"/>
      <c r="L8960" s="42"/>
      <c r="M8960" s="43"/>
    </row>
    <row r="8961" spans="1:54" s="62" customFormat="1" ht="10.5">
      <c r="A8961" s="56"/>
      <c r="B8961" s="57"/>
      <c r="C8961" s="58"/>
      <c r="D8961" s="59"/>
      <c r="E8961" s="56"/>
      <c r="F8961" s="60"/>
      <c r="G8961" s="60"/>
      <c r="H8961" s="60"/>
      <c r="I8961" s="60"/>
      <c r="J8961" s="60"/>
      <c r="K8961" s="60"/>
      <c r="L8961" s="56"/>
      <c r="M8961" s="61"/>
      <c r="X8961" s="63"/>
      <c r="AL8961" s="64"/>
      <c r="AM8961" s="64"/>
      <c r="AZ8961" s="65"/>
      <c r="BA8961" s="65"/>
      <c r="BB8961" s="66"/>
    </row>
    <row r="8962" spans="1:54" s="62" customFormat="1" ht="10.5">
      <c r="A8962" s="56"/>
      <c r="B8962" s="57"/>
      <c r="C8962" s="58"/>
      <c r="D8962" s="59"/>
      <c r="E8962" s="56"/>
      <c r="F8962" s="67"/>
      <c r="G8962" s="67"/>
      <c r="H8962" s="67"/>
      <c r="I8962" s="67"/>
      <c r="J8962" s="67"/>
      <c r="K8962" s="67"/>
      <c r="L8962" s="56"/>
      <c r="M8962" s="61"/>
      <c r="X8962" s="63"/>
      <c r="AL8962" s="64"/>
      <c r="AM8962" s="64"/>
      <c r="AZ8962" s="65"/>
      <c r="BA8962" s="65"/>
      <c r="BB8962" s="66"/>
    </row>
    <row r="8963" spans="1:54" s="62" customFormat="1" ht="24" customHeight="1">
      <c r="A8963" s="68"/>
      <c r="B8963" s="68"/>
      <c r="C8963" s="68"/>
      <c r="D8963" s="69"/>
      <c r="E8963" s="68"/>
      <c r="F8963" s="67"/>
      <c r="G8963" s="67"/>
      <c r="H8963" s="67"/>
      <c r="I8963" s="67"/>
      <c r="J8963" s="67"/>
      <c r="K8963" s="67"/>
      <c r="L8963" s="56"/>
      <c r="M8963" s="61"/>
      <c r="X8963" s="63"/>
      <c r="AL8963" s="64"/>
      <c r="AM8963" s="64"/>
      <c r="AZ8963" s="65"/>
      <c r="BA8963" s="65"/>
      <c r="BB8963" s="66"/>
    </row>
    <row r="8964" spans="1:54" ht="33.75" customHeight="1">
      <c r="A8964" s="70"/>
      <c r="B8964" s="70"/>
      <c r="C8964" s="70"/>
      <c r="D8964" s="71"/>
      <c r="E8964" s="70"/>
      <c r="F8964" s="72"/>
      <c r="G8964" s="72"/>
      <c r="H8964" s="72"/>
      <c r="I8964" s="72"/>
      <c r="J8964" s="72"/>
      <c r="K8964" s="72"/>
      <c r="L8964" s="42"/>
      <c r="M8964" s="43"/>
    </row>
    <row r="8965" spans="1:54" ht="12.75" customHeight="1">
      <c r="C8965" s="73"/>
      <c r="D8965" s="72"/>
      <c r="E8965" s="42"/>
      <c r="F8965" s="72"/>
      <c r="G8965" s="72"/>
      <c r="H8965" s="72"/>
      <c r="I8965" s="72"/>
      <c r="J8965" s="72"/>
      <c r="K8965" s="72"/>
      <c r="L8965" s="42"/>
      <c r="M8965" s="43"/>
    </row>
    <row r="8966" spans="1:54">
      <c r="A8966" s="74"/>
      <c r="B8966" s="74"/>
    </row>
  </sheetData>
  <sheetProtection sheet="1" objects="1" scenarios="1"/>
  <mergeCells count="2">
    <mergeCell ref="Q1:AT1"/>
    <mergeCell ref="Q2:AV2"/>
  </mergeCells>
  <phoneticPr fontId="0" type="noConversion"/>
  <printOptions gridLines="1"/>
  <pageMargins left="0.39370078740157483" right="0.39370078740157483" top="0.39370078740157483" bottom="0.39370078740157483" header="0.23622047244094491" footer="0.19685039370078741"/>
  <pageSetup paperSize="9" scale="42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40961">
          <objectPr defaultSize="0" autoPict="0" dde="1">
            <anchor moveWithCells="1">
              <from>
                <xdr:col>0</xdr:col>
                <xdr:colOff>641350</xdr:colOff>
                <xdr:row>7</xdr:row>
                <xdr:rowOff>0</xdr:rowOff>
              </from>
              <to>
                <xdr:col>2</xdr:col>
                <xdr:colOff>381000</xdr:colOff>
                <xdr:row>10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4096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40962">
          <objectPr defaultSize="0" autoPict="0" dde="1">
            <anchor moveWithCells="1">
              <from>
                <xdr:col>2</xdr:col>
                <xdr:colOff>641350</xdr:colOff>
                <xdr:row>7</xdr:row>
                <xdr:rowOff>0</xdr:rowOff>
              </from>
              <to>
                <xdr:col>4</xdr:col>
                <xdr:colOff>69850</xdr:colOff>
                <xdr:row>10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4096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40963">
          <objectPr defaultSize="0" autoPict="0" dde="1">
            <anchor moveWithCells="1">
              <from>
                <xdr:col>0</xdr:col>
                <xdr:colOff>641350</xdr:colOff>
                <xdr:row>7</xdr:row>
                <xdr:rowOff>0</xdr:rowOff>
              </from>
              <to>
                <xdr:col>2</xdr:col>
                <xdr:colOff>381000</xdr:colOff>
                <xdr:row>10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4096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40964">
          <objectPr defaultSize="0" autoPict="0" dde="1">
            <anchor moveWithCells="1">
              <from>
                <xdr:col>4</xdr:col>
                <xdr:colOff>641350</xdr:colOff>
                <xdr:row>7</xdr:row>
                <xdr:rowOff>0</xdr:rowOff>
              </from>
              <to>
                <xdr:col>4</xdr:col>
                <xdr:colOff>654050</xdr:colOff>
                <xdr:row>10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4096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40965">
          <objectPr defaultSize="0" autoPict="0" dde="1">
            <anchor moveWithCells="1">
              <from>
                <xdr:col>2</xdr:col>
                <xdr:colOff>0</xdr:colOff>
                <xdr:row>7</xdr:row>
                <xdr:rowOff>0</xdr:rowOff>
              </from>
              <to>
                <xdr:col>2</xdr:col>
                <xdr:colOff>127000</xdr:colOff>
                <xdr:row>10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4096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40966">
          <objectPr defaultSize="0" autoPict="0" dde="1">
            <anchor moveWithCells="1">
              <from>
                <xdr:col>4</xdr:col>
                <xdr:colOff>641350</xdr:colOff>
                <xdr:row>7</xdr:row>
                <xdr:rowOff>0</xdr:rowOff>
              </from>
              <to>
                <xdr:col>4</xdr:col>
                <xdr:colOff>1314450</xdr:colOff>
                <xdr:row>10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4096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73">
          <objectPr defaultSize="0" autoPict="0" dde="1">
            <anchor moveWithCells="1">
              <from>
                <xdr:col>0</xdr:col>
                <xdr:colOff>641350</xdr:colOff>
                <xdr:row>10</xdr:row>
                <xdr:rowOff>0</xdr:rowOff>
              </from>
              <to>
                <xdr:col>2</xdr:col>
                <xdr:colOff>381000</xdr:colOff>
                <xdr:row>13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7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74">
          <objectPr defaultSize="0" autoPict="0" dde="1">
            <anchor moveWithCells="1">
              <from>
                <xdr:col>0</xdr:col>
                <xdr:colOff>641350</xdr:colOff>
                <xdr:row>10</xdr:row>
                <xdr:rowOff>0</xdr:rowOff>
              </from>
              <to>
                <xdr:col>2</xdr:col>
                <xdr:colOff>381000</xdr:colOff>
                <xdr:row>13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7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75">
          <objectPr defaultSize="0" autoPict="0" dde="1">
            <anchor moveWithCells="1">
              <from>
                <xdr:col>0</xdr:col>
                <xdr:colOff>641350</xdr:colOff>
                <xdr:row>13</xdr:row>
                <xdr:rowOff>0</xdr:rowOff>
              </from>
              <to>
                <xdr:col>2</xdr:col>
                <xdr:colOff>381000</xdr:colOff>
                <xdr:row>16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7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76">
          <objectPr defaultSize="0" autoPict="0" dde="1">
            <anchor moveWithCells="1">
              <from>
                <xdr:col>0</xdr:col>
                <xdr:colOff>641350</xdr:colOff>
                <xdr:row>13</xdr:row>
                <xdr:rowOff>0</xdr:rowOff>
              </from>
              <to>
                <xdr:col>2</xdr:col>
                <xdr:colOff>381000</xdr:colOff>
                <xdr:row>16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7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77">
          <objectPr defaultSize="0" autoPict="0" dde="1">
            <anchor moveWithCells="1">
              <from>
                <xdr:col>0</xdr:col>
                <xdr:colOff>641350</xdr:colOff>
                <xdr:row>16</xdr:row>
                <xdr:rowOff>0</xdr:rowOff>
              </from>
              <to>
                <xdr:col>2</xdr:col>
                <xdr:colOff>381000</xdr:colOff>
                <xdr:row>19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7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78">
          <objectPr defaultSize="0" autoPict="0" dde="1">
            <anchor moveWithCells="1">
              <from>
                <xdr:col>0</xdr:col>
                <xdr:colOff>641350</xdr:colOff>
                <xdr:row>16</xdr:row>
                <xdr:rowOff>0</xdr:rowOff>
              </from>
              <to>
                <xdr:col>2</xdr:col>
                <xdr:colOff>381000</xdr:colOff>
                <xdr:row>19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7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79">
          <objectPr defaultSize="0" autoPict="0" dde="1">
            <anchor moveWithCells="1">
              <from>
                <xdr:col>0</xdr:col>
                <xdr:colOff>641350</xdr:colOff>
                <xdr:row>19</xdr:row>
                <xdr:rowOff>0</xdr:rowOff>
              </from>
              <to>
                <xdr:col>2</xdr:col>
                <xdr:colOff>381000</xdr:colOff>
                <xdr:row>22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7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80">
          <objectPr defaultSize="0" autoPict="0" dde="1">
            <anchor moveWithCells="1">
              <from>
                <xdr:col>0</xdr:col>
                <xdr:colOff>641350</xdr:colOff>
                <xdr:row>19</xdr:row>
                <xdr:rowOff>0</xdr:rowOff>
              </from>
              <to>
                <xdr:col>2</xdr:col>
                <xdr:colOff>381000</xdr:colOff>
                <xdr:row>22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8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81">
          <objectPr defaultSize="0" autoPict="0" dde="1">
            <anchor moveWithCells="1">
              <from>
                <xdr:col>0</xdr:col>
                <xdr:colOff>641350</xdr:colOff>
                <xdr:row>22</xdr:row>
                <xdr:rowOff>0</xdr:rowOff>
              </from>
              <to>
                <xdr:col>2</xdr:col>
                <xdr:colOff>381000</xdr:colOff>
                <xdr:row>25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8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82">
          <objectPr defaultSize="0" autoPict="0" dde="1">
            <anchor moveWithCells="1">
              <from>
                <xdr:col>0</xdr:col>
                <xdr:colOff>641350</xdr:colOff>
                <xdr:row>22</xdr:row>
                <xdr:rowOff>0</xdr:rowOff>
              </from>
              <to>
                <xdr:col>2</xdr:col>
                <xdr:colOff>381000</xdr:colOff>
                <xdr:row>25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8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83">
          <objectPr defaultSize="0" autoPict="0" dde="1">
            <anchor moveWithCells="1">
              <from>
                <xdr:col>0</xdr:col>
                <xdr:colOff>641350</xdr:colOff>
                <xdr:row>25</xdr:row>
                <xdr:rowOff>0</xdr:rowOff>
              </from>
              <to>
                <xdr:col>2</xdr:col>
                <xdr:colOff>381000</xdr:colOff>
                <xdr:row>28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8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84">
          <objectPr defaultSize="0" autoPict="0" dde="1">
            <anchor moveWithCells="1">
              <from>
                <xdr:col>0</xdr:col>
                <xdr:colOff>641350</xdr:colOff>
                <xdr:row>25</xdr:row>
                <xdr:rowOff>0</xdr:rowOff>
              </from>
              <to>
                <xdr:col>2</xdr:col>
                <xdr:colOff>381000</xdr:colOff>
                <xdr:row>28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8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85">
          <objectPr defaultSize="0" autoPict="0" dde="1">
            <anchor moveWithCells="1">
              <from>
                <xdr:col>0</xdr:col>
                <xdr:colOff>641350</xdr:colOff>
                <xdr:row>28</xdr:row>
                <xdr:rowOff>0</xdr:rowOff>
              </from>
              <to>
                <xdr:col>2</xdr:col>
                <xdr:colOff>381000</xdr:colOff>
                <xdr:row>31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8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86">
          <objectPr defaultSize="0" autoPict="0" dde="1">
            <anchor moveWithCells="1">
              <from>
                <xdr:col>0</xdr:col>
                <xdr:colOff>641350</xdr:colOff>
                <xdr:row>28</xdr:row>
                <xdr:rowOff>0</xdr:rowOff>
              </from>
              <to>
                <xdr:col>2</xdr:col>
                <xdr:colOff>381000</xdr:colOff>
                <xdr:row>31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8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87">
          <objectPr defaultSize="0" autoPict="0" dde="1">
            <anchor moveWithCells="1">
              <from>
                <xdr:col>0</xdr:col>
                <xdr:colOff>641350</xdr:colOff>
                <xdr:row>31</xdr:row>
                <xdr:rowOff>0</xdr:rowOff>
              </from>
              <to>
                <xdr:col>2</xdr:col>
                <xdr:colOff>381000</xdr:colOff>
                <xdr:row>34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8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88">
          <objectPr defaultSize="0" autoPict="0" dde="1">
            <anchor moveWithCells="1">
              <from>
                <xdr:col>0</xdr:col>
                <xdr:colOff>641350</xdr:colOff>
                <xdr:row>31</xdr:row>
                <xdr:rowOff>0</xdr:rowOff>
              </from>
              <to>
                <xdr:col>2</xdr:col>
                <xdr:colOff>381000</xdr:colOff>
                <xdr:row>34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8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89">
          <objectPr defaultSize="0" autoPict="0" dde="1">
            <anchor moveWithCells="1">
              <from>
                <xdr:col>0</xdr:col>
                <xdr:colOff>641350</xdr:colOff>
                <xdr:row>34</xdr:row>
                <xdr:rowOff>0</xdr:rowOff>
              </from>
              <to>
                <xdr:col>2</xdr:col>
                <xdr:colOff>381000</xdr:colOff>
                <xdr:row>37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8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90">
          <objectPr defaultSize="0" autoPict="0" dde="1">
            <anchor moveWithCells="1">
              <from>
                <xdr:col>0</xdr:col>
                <xdr:colOff>641350</xdr:colOff>
                <xdr:row>34</xdr:row>
                <xdr:rowOff>0</xdr:rowOff>
              </from>
              <to>
                <xdr:col>2</xdr:col>
                <xdr:colOff>381000</xdr:colOff>
                <xdr:row>37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9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91">
          <objectPr defaultSize="0" autoPict="0" dde="1">
            <anchor moveWithCells="1">
              <from>
                <xdr:col>0</xdr:col>
                <xdr:colOff>641350</xdr:colOff>
                <xdr:row>37</xdr:row>
                <xdr:rowOff>0</xdr:rowOff>
              </from>
              <to>
                <xdr:col>2</xdr:col>
                <xdr:colOff>381000</xdr:colOff>
                <xdr:row>40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9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92">
          <objectPr defaultSize="0" autoPict="0" dde="1">
            <anchor moveWithCells="1">
              <from>
                <xdr:col>0</xdr:col>
                <xdr:colOff>641350</xdr:colOff>
                <xdr:row>37</xdr:row>
                <xdr:rowOff>0</xdr:rowOff>
              </from>
              <to>
                <xdr:col>2</xdr:col>
                <xdr:colOff>381000</xdr:colOff>
                <xdr:row>40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9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93">
          <objectPr defaultSize="0" autoPict="0" dde="1">
            <anchor moveWithCells="1">
              <from>
                <xdr:col>0</xdr:col>
                <xdr:colOff>641350</xdr:colOff>
                <xdr:row>40</xdr:row>
                <xdr:rowOff>0</xdr:rowOff>
              </from>
              <to>
                <xdr:col>2</xdr:col>
                <xdr:colOff>381000</xdr:colOff>
                <xdr:row>43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9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94">
          <objectPr defaultSize="0" autoPict="0" dde="1">
            <anchor moveWithCells="1">
              <from>
                <xdr:col>0</xdr:col>
                <xdr:colOff>641350</xdr:colOff>
                <xdr:row>40</xdr:row>
                <xdr:rowOff>0</xdr:rowOff>
              </from>
              <to>
                <xdr:col>2</xdr:col>
                <xdr:colOff>381000</xdr:colOff>
                <xdr:row>43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9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95">
          <objectPr defaultSize="0" autoPict="0" dde="1">
            <anchor moveWithCells="1">
              <from>
                <xdr:col>0</xdr:col>
                <xdr:colOff>641350</xdr:colOff>
                <xdr:row>43</xdr:row>
                <xdr:rowOff>0</xdr:rowOff>
              </from>
              <to>
                <xdr:col>2</xdr:col>
                <xdr:colOff>381000</xdr:colOff>
                <xdr:row>46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9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96">
          <objectPr defaultSize="0" autoPict="0" dde="1">
            <anchor moveWithCells="1">
              <from>
                <xdr:col>0</xdr:col>
                <xdr:colOff>641350</xdr:colOff>
                <xdr:row>43</xdr:row>
                <xdr:rowOff>0</xdr:rowOff>
              </from>
              <to>
                <xdr:col>2</xdr:col>
                <xdr:colOff>381000</xdr:colOff>
                <xdr:row>46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9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97">
          <objectPr defaultSize="0" autoPict="0" dde="1">
            <anchor moveWithCells="1">
              <from>
                <xdr:col>0</xdr:col>
                <xdr:colOff>641350</xdr:colOff>
                <xdr:row>46</xdr:row>
                <xdr:rowOff>0</xdr:rowOff>
              </from>
              <to>
                <xdr:col>2</xdr:col>
                <xdr:colOff>381000</xdr:colOff>
                <xdr:row>49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9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98">
          <objectPr defaultSize="0" autoPict="0" dde="1">
            <anchor moveWithCells="1">
              <from>
                <xdr:col>0</xdr:col>
                <xdr:colOff>641350</xdr:colOff>
                <xdr:row>46</xdr:row>
                <xdr:rowOff>0</xdr:rowOff>
              </from>
              <to>
                <xdr:col>2</xdr:col>
                <xdr:colOff>381000</xdr:colOff>
                <xdr:row>49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9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99">
          <objectPr defaultSize="0" autoPict="0" dde="1">
            <anchor moveWithCells="1">
              <from>
                <xdr:col>0</xdr:col>
                <xdr:colOff>641350</xdr:colOff>
                <xdr:row>49</xdr:row>
                <xdr:rowOff>0</xdr:rowOff>
              </from>
              <to>
                <xdr:col>2</xdr:col>
                <xdr:colOff>381000</xdr:colOff>
                <xdr:row>52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9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00">
          <objectPr defaultSize="0" autoPict="0" dde="1">
            <anchor moveWithCells="1">
              <from>
                <xdr:col>0</xdr:col>
                <xdr:colOff>641350</xdr:colOff>
                <xdr:row>49</xdr:row>
                <xdr:rowOff>0</xdr:rowOff>
              </from>
              <to>
                <xdr:col>2</xdr:col>
                <xdr:colOff>381000</xdr:colOff>
                <xdr:row>52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0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01">
          <objectPr defaultSize="0" autoPict="0" dde="1">
            <anchor moveWithCells="1">
              <from>
                <xdr:col>0</xdr:col>
                <xdr:colOff>641350</xdr:colOff>
                <xdr:row>52</xdr:row>
                <xdr:rowOff>0</xdr:rowOff>
              </from>
              <to>
                <xdr:col>2</xdr:col>
                <xdr:colOff>381000</xdr:colOff>
                <xdr:row>55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0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02">
          <objectPr defaultSize="0" autoPict="0" dde="1">
            <anchor moveWithCells="1">
              <from>
                <xdr:col>0</xdr:col>
                <xdr:colOff>641350</xdr:colOff>
                <xdr:row>52</xdr:row>
                <xdr:rowOff>0</xdr:rowOff>
              </from>
              <to>
                <xdr:col>2</xdr:col>
                <xdr:colOff>381000</xdr:colOff>
                <xdr:row>55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0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03">
          <objectPr defaultSize="0" autoPict="0" dde="1">
            <anchor moveWithCells="1">
              <from>
                <xdr:col>0</xdr:col>
                <xdr:colOff>641350</xdr:colOff>
                <xdr:row>55</xdr:row>
                <xdr:rowOff>0</xdr:rowOff>
              </from>
              <to>
                <xdr:col>2</xdr:col>
                <xdr:colOff>381000</xdr:colOff>
                <xdr:row>58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0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04">
          <objectPr defaultSize="0" autoPict="0" dde="1">
            <anchor moveWithCells="1">
              <from>
                <xdr:col>0</xdr:col>
                <xdr:colOff>641350</xdr:colOff>
                <xdr:row>55</xdr:row>
                <xdr:rowOff>0</xdr:rowOff>
              </from>
              <to>
                <xdr:col>2</xdr:col>
                <xdr:colOff>381000</xdr:colOff>
                <xdr:row>58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0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05">
          <objectPr defaultSize="0" autoPict="0" dde="1">
            <anchor moveWithCells="1">
              <from>
                <xdr:col>0</xdr:col>
                <xdr:colOff>641350</xdr:colOff>
                <xdr:row>58</xdr:row>
                <xdr:rowOff>0</xdr:rowOff>
              </from>
              <to>
                <xdr:col>2</xdr:col>
                <xdr:colOff>381000</xdr:colOff>
                <xdr:row>61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0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06">
          <objectPr defaultSize="0" autoPict="0" dde="1">
            <anchor moveWithCells="1">
              <from>
                <xdr:col>0</xdr:col>
                <xdr:colOff>641350</xdr:colOff>
                <xdr:row>58</xdr:row>
                <xdr:rowOff>0</xdr:rowOff>
              </from>
              <to>
                <xdr:col>2</xdr:col>
                <xdr:colOff>381000</xdr:colOff>
                <xdr:row>61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0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07">
          <objectPr defaultSize="0" autoPict="0" dde="1">
            <anchor moveWithCells="1">
              <from>
                <xdr:col>0</xdr:col>
                <xdr:colOff>641350</xdr:colOff>
                <xdr:row>61</xdr:row>
                <xdr:rowOff>0</xdr:rowOff>
              </from>
              <to>
                <xdr:col>2</xdr:col>
                <xdr:colOff>381000</xdr:colOff>
                <xdr:row>64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0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08">
          <objectPr defaultSize="0" autoPict="0" dde="1">
            <anchor moveWithCells="1">
              <from>
                <xdr:col>0</xdr:col>
                <xdr:colOff>641350</xdr:colOff>
                <xdr:row>61</xdr:row>
                <xdr:rowOff>0</xdr:rowOff>
              </from>
              <to>
                <xdr:col>2</xdr:col>
                <xdr:colOff>381000</xdr:colOff>
                <xdr:row>64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0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09">
          <objectPr defaultSize="0" autoPict="0" dde="1">
            <anchor moveWithCells="1">
              <from>
                <xdr:col>0</xdr:col>
                <xdr:colOff>641350</xdr:colOff>
                <xdr:row>64</xdr:row>
                <xdr:rowOff>0</xdr:rowOff>
              </from>
              <to>
                <xdr:col>2</xdr:col>
                <xdr:colOff>381000</xdr:colOff>
                <xdr:row>67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0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10">
          <objectPr defaultSize="0" autoPict="0" dde="1">
            <anchor moveWithCells="1">
              <from>
                <xdr:col>0</xdr:col>
                <xdr:colOff>641350</xdr:colOff>
                <xdr:row>64</xdr:row>
                <xdr:rowOff>0</xdr:rowOff>
              </from>
              <to>
                <xdr:col>2</xdr:col>
                <xdr:colOff>381000</xdr:colOff>
                <xdr:row>67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1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11">
          <objectPr defaultSize="0" autoPict="0" dde="1">
            <anchor moveWithCells="1">
              <from>
                <xdr:col>0</xdr:col>
                <xdr:colOff>641350</xdr:colOff>
                <xdr:row>67</xdr:row>
                <xdr:rowOff>0</xdr:rowOff>
              </from>
              <to>
                <xdr:col>2</xdr:col>
                <xdr:colOff>381000</xdr:colOff>
                <xdr:row>70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1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12">
          <objectPr defaultSize="0" autoPict="0" dde="1">
            <anchor moveWithCells="1">
              <from>
                <xdr:col>0</xdr:col>
                <xdr:colOff>641350</xdr:colOff>
                <xdr:row>67</xdr:row>
                <xdr:rowOff>0</xdr:rowOff>
              </from>
              <to>
                <xdr:col>2</xdr:col>
                <xdr:colOff>381000</xdr:colOff>
                <xdr:row>70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1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13">
          <objectPr defaultSize="0" autoPict="0" dde="1">
            <anchor moveWithCells="1">
              <from>
                <xdr:col>0</xdr:col>
                <xdr:colOff>641350</xdr:colOff>
                <xdr:row>70</xdr:row>
                <xdr:rowOff>0</xdr:rowOff>
              </from>
              <to>
                <xdr:col>2</xdr:col>
                <xdr:colOff>381000</xdr:colOff>
                <xdr:row>73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1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14">
          <objectPr defaultSize="0" autoPict="0" dde="1">
            <anchor moveWithCells="1">
              <from>
                <xdr:col>0</xdr:col>
                <xdr:colOff>641350</xdr:colOff>
                <xdr:row>70</xdr:row>
                <xdr:rowOff>0</xdr:rowOff>
              </from>
              <to>
                <xdr:col>2</xdr:col>
                <xdr:colOff>381000</xdr:colOff>
                <xdr:row>73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1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15">
          <objectPr defaultSize="0" autoPict="0" dde="1">
            <anchor moveWithCells="1">
              <from>
                <xdr:col>0</xdr:col>
                <xdr:colOff>641350</xdr:colOff>
                <xdr:row>73</xdr:row>
                <xdr:rowOff>0</xdr:rowOff>
              </from>
              <to>
                <xdr:col>2</xdr:col>
                <xdr:colOff>381000</xdr:colOff>
                <xdr:row>76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1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16">
          <objectPr defaultSize="0" autoPict="0" dde="1">
            <anchor moveWithCells="1">
              <from>
                <xdr:col>0</xdr:col>
                <xdr:colOff>641350</xdr:colOff>
                <xdr:row>73</xdr:row>
                <xdr:rowOff>0</xdr:rowOff>
              </from>
              <to>
                <xdr:col>2</xdr:col>
                <xdr:colOff>381000</xdr:colOff>
                <xdr:row>76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1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17">
          <objectPr defaultSize="0" autoPict="0" dde="1">
            <anchor moveWithCells="1">
              <from>
                <xdr:col>0</xdr:col>
                <xdr:colOff>641350</xdr:colOff>
                <xdr:row>76</xdr:row>
                <xdr:rowOff>0</xdr:rowOff>
              </from>
              <to>
                <xdr:col>2</xdr:col>
                <xdr:colOff>381000</xdr:colOff>
                <xdr:row>79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1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18">
          <objectPr defaultSize="0" autoPict="0" dde="1">
            <anchor moveWithCells="1">
              <from>
                <xdr:col>0</xdr:col>
                <xdr:colOff>641350</xdr:colOff>
                <xdr:row>76</xdr:row>
                <xdr:rowOff>0</xdr:rowOff>
              </from>
              <to>
                <xdr:col>2</xdr:col>
                <xdr:colOff>381000</xdr:colOff>
                <xdr:row>79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1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19">
          <objectPr defaultSize="0" autoPict="0" dde="1">
            <anchor moveWithCells="1">
              <from>
                <xdr:col>0</xdr:col>
                <xdr:colOff>641350</xdr:colOff>
                <xdr:row>79</xdr:row>
                <xdr:rowOff>0</xdr:rowOff>
              </from>
              <to>
                <xdr:col>2</xdr:col>
                <xdr:colOff>381000</xdr:colOff>
                <xdr:row>82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1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20">
          <objectPr defaultSize="0" autoPict="0" dde="1">
            <anchor moveWithCells="1">
              <from>
                <xdr:col>0</xdr:col>
                <xdr:colOff>641350</xdr:colOff>
                <xdr:row>79</xdr:row>
                <xdr:rowOff>0</xdr:rowOff>
              </from>
              <to>
                <xdr:col>2</xdr:col>
                <xdr:colOff>381000</xdr:colOff>
                <xdr:row>82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2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21">
          <objectPr defaultSize="0" autoPict="0" dde="1">
            <anchor moveWithCells="1">
              <from>
                <xdr:col>0</xdr:col>
                <xdr:colOff>641350</xdr:colOff>
                <xdr:row>82</xdr:row>
                <xdr:rowOff>0</xdr:rowOff>
              </from>
              <to>
                <xdr:col>2</xdr:col>
                <xdr:colOff>381000</xdr:colOff>
                <xdr:row>85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2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22">
          <objectPr defaultSize="0" autoPict="0" dde="1">
            <anchor moveWithCells="1">
              <from>
                <xdr:col>0</xdr:col>
                <xdr:colOff>641350</xdr:colOff>
                <xdr:row>82</xdr:row>
                <xdr:rowOff>0</xdr:rowOff>
              </from>
              <to>
                <xdr:col>2</xdr:col>
                <xdr:colOff>381000</xdr:colOff>
                <xdr:row>85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2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23">
          <objectPr defaultSize="0" autoPict="0" dde="1">
            <anchor moveWithCells="1">
              <from>
                <xdr:col>0</xdr:col>
                <xdr:colOff>641350</xdr:colOff>
                <xdr:row>85</xdr:row>
                <xdr:rowOff>0</xdr:rowOff>
              </from>
              <to>
                <xdr:col>2</xdr:col>
                <xdr:colOff>381000</xdr:colOff>
                <xdr:row>88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2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24">
          <objectPr defaultSize="0" autoPict="0" dde="1">
            <anchor moveWithCells="1">
              <from>
                <xdr:col>0</xdr:col>
                <xdr:colOff>641350</xdr:colOff>
                <xdr:row>85</xdr:row>
                <xdr:rowOff>0</xdr:rowOff>
              </from>
              <to>
                <xdr:col>2</xdr:col>
                <xdr:colOff>381000</xdr:colOff>
                <xdr:row>88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2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25">
          <objectPr defaultSize="0" autoPict="0" dde="1">
            <anchor moveWithCells="1">
              <from>
                <xdr:col>0</xdr:col>
                <xdr:colOff>641350</xdr:colOff>
                <xdr:row>88</xdr:row>
                <xdr:rowOff>0</xdr:rowOff>
              </from>
              <to>
                <xdr:col>2</xdr:col>
                <xdr:colOff>381000</xdr:colOff>
                <xdr:row>91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2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26">
          <objectPr defaultSize="0" autoPict="0" dde="1">
            <anchor moveWithCells="1">
              <from>
                <xdr:col>0</xdr:col>
                <xdr:colOff>641350</xdr:colOff>
                <xdr:row>88</xdr:row>
                <xdr:rowOff>0</xdr:rowOff>
              </from>
              <to>
                <xdr:col>2</xdr:col>
                <xdr:colOff>381000</xdr:colOff>
                <xdr:row>91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2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27">
          <objectPr defaultSize="0" autoPict="0" dde="1">
            <anchor moveWithCells="1">
              <from>
                <xdr:col>0</xdr:col>
                <xdr:colOff>641350</xdr:colOff>
                <xdr:row>91</xdr:row>
                <xdr:rowOff>0</xdr:rowOff>
              </from>
              <to>
                <xdr:col>2</xdr:col>
                <xdr:colOff>381000</xdr:colOff>
                <xdr:row>94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2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28">
          <objectPr defaultSize="0" autoPict="0" dde="1">
            <anchor moveWithCells="1">
              <from>
                <xdr:col>0</xdr:col>
                <xdr:colOff>641350</xdr:colOff>
                <xdr:row>91</xdr:row>
                <xdr:rowOff>0</xdr:rowOff>
              </from>
              <to>
                <xdr:col>2</xdr:col>
                <xdr:colOff>381000</xdr:colOff>
                <xdr:row>94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2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29">
          <objectPr defaultSize="0" autoPict="0" dde="1">
            <anchor moveWithCells="1">
              <from>
                <xdr:col>0</xdr:col>
                <xdr:colOff>641350</xdr:colOff>
                <xdr:row>94</xdr:row>
                <xdr:rowOff>0</xdr:rowOff>
              </from>
              <to>
                <xdr:col>2</xdr:col>
                <xdr:colOff>381000</xdr:colOff>
                <xdr:row>97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2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30">
          <objectPr defaultSize="0" autoPict="0" dde="1">
            <anchor moveWithCells="1">
              <from>
                <xdr:col>0</xdr:col>
                <xdr:colOff>641350</xdr:colOff>
                <xdr:row>94</xdr:row>
                <xdr:rowOff>0</xdr:rowOff>
              </from>
              <to>
                <xdr:col>2</xdr:col>
                <xdr:colOff>381000</xdr:colOff>
                <xdr:row>97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3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31">
          <objectPr defaultSize="0" autoPict="0" dde="1">
            <anchor moveWithCells="1">
              <from>
                <xdr:col>0</xdr:col>
                <xdr:colOff>641350</xdr:colOff>
                <xdr:row>97</xdr:row>
                <xdr:rowOff>0</xdr:rowOff>
              </from>
              <to>
                <xdr:col>2</xdr:col>
                <xdr:colOff>381000</xdr:colOff>
                <xdr:row>100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3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32">
          <objectPr defaultSize="0" autoPict="0" dde="1">
            <anchor moveWithCells="1">
              <from>
                <xdr:col>0</xdr:col>
                <xdr:colOff>641350</xdr:colOff>
                <xdr:row>97</xdr:row>
                <xdr:rowOff>0</xdr:rowOff>
              </from>
              <to>
                <xdr:col>2</xdr:col>
                <xdr:colOff>381000</xdr:colOff>
                <xdr:row>100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3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33">
          <objectPr defaultSize="0" autoPict="0" dde="1">
            <anchor moveWithCells="1">
              <from>
                <xdr:col>0</xdr:col>
                <xdr:colOff>641350</xdr:colOff>
                <xdr:row>100</xdr:row>
                <xdr:rowOff>0</xdr:rowOff>
              </from>
              <to>
                <xdr:col>2</xdr:col>
                <xdr:colOff>381000</xdr:colOff>
                <xdr:row>103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3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34">
          <objectPr defaultSize="0" autoPict="0" dde="1">
            <anchor moveWithCells="1">
              <from>
                <xdr:col>0</xdr:col>
                <xdr:colOff>641350</xdr:colOff>
                <xdr:row>100</xdr:row>
                <xdr:rowOff>0</xdr:rowOff>
              </from>
              <to>
                <xdr:col>2</xdr:col>
                <xdr:colOff>381000</xdr:colOff>
                <xdr:row>103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3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35">
          <objectPr defaultSize="0" autoPict="0" dde="1">
            <anchor moveWithCells="1">
              <from>
                <xdr:col>0</xdr:col>
                <xdr:colOff>641350</xdr:colOff>
                <xdr:row>103</xdr:row>
                <xdr:rowOff>0</xdr:rowOff>
              </from>
              <to>
                <xdr:col>2</xdr:col>
                <xdr:colOff>381000</xdr:colOff>
                <xdr:row>106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3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36">
          <objectPr defaultSize="0" autoPict="0" dde="1">
            <anchor moveWithCells="1">
              <from>
                <xdr:col>0</xdr:col>
                <xdr:colOff>641350</xdr:colOff>
                <xdr:row>103</xdr:row>
                <xdr:rowOff>0</xdr:rowOff>
              </from>
              <to>
                <xdr:col>2</xdr:col>
                <xdr:colOff>381000</xdr:colOff>
                <xdr:row>106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3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37">
          <objectPr defaultSize="0" autoPict="0" dde="1">
            <anchor moveWithCells="1">
              <from>
                <xdr:col>0</xdr:col>
                <xdr:colOff>641350</xdr:colOff>
                <xdr:row>106</xdr:row>
                <xdr:rowOff>0</xdr:rowOff>
              </from>
              <to>
                <xdr:col>2</xdr:col>
                <xdr:colOff>381000</xdr:colOff>
                <xdr:row>109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3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38">
          <objectPr defaultSize="0" autoPict="0" dde="1">
            <anchor moveWithCells="1">
              <from>
                <xdr:col>0</xdr:col>
                <xdr:colOff>641350</xdr:colOff>
                <xdr:row>106</xdr:row>
                <xdr:rowOff>0</xdr:rowOff>
              </from>
              <to>
                <xdr:col>2</xdr:col>
                <xdr:colOff>381000</xdr:colOff>
                <xdr:row>109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3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39">
          <objectPr defaultSize="0" autoPict="0" dde="1">
            <anchor moveWithCells="1">
              <from>
                <xdr:col>0</xdr:col>
                <xdr:colOff>641350</xdr:colOff>
                <xdr:row>109</xdr:row>
                <xdr:rowOff>0</xdr:rowOff>
              </from>
              <to>
                <xdr:col>2</xdr:col>
                <xdr:colOff>381000</xdr:colOff>
                <xdr:row>112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3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40">
          <objectPr defaultSize="0" autoPict="0" dde="1">
            <anchor moveWithCells="1">
              <from>
                <xdr:col>0</xdr:col>
                <xdr:colOff>641350</xdr:colOff>
                <xdr:row>109</xdr:row>
                <xdr:rowOff>0</xdr:rowOff>
              </from>
              <to>
                <xdr:col>2</xdr:col>
                <xdr:colOff>381000</xdr:colOff>
                <xdr:row>112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4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41">
          <objectPr defaultSize="0" autoPict="0" dde="1">
            <anchor moveWithCells="1">
              <from>
                <xdr:col>0</xdr:col>
                <xdr:colOff>641350</xdr:colOff>
                <xdr:row>112</xdr:row>
                <xdr:rowOff>0</xdr:rowOff>
              </from>
              <to>
                <xdr:col>2</xdr:col>
                <xdr:colOff>381000</xdr:colOff>
                <xdr:row>115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4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42">
          <objectPr defaultSize="0" autoPict="0" dde="1">
            <anchor moveWithCells="1">
              <from>
                <xdr:col>0</xdr:col>
                <xdr:colOff>641350</xdr:colOff>
                <xdr:row>112</xdr:row>
                <xdr:rowOff>0</xdr:rowOff>
              </from>
              <to>
                <xdr:col>2</xdr:col>
                <xdr:colOff>381000</xdr:colOff>
                <xdr:row>115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4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43">
          <objectPr defaultSize="0" autoPict="0" dde="1">
            <anchor moveWithCells="1">
              <from>
                <xdr:col>0</xdr:col>
                <xdr:colOff>641350</xdr:colOff>
                <xdr:row>115</xdr:row>
                <xdr:rowOff>0</xdr:rowOff>
              </from>
              <to>
                <xdr:col>2</xdr:col>
                <xdr:colOff>381000</xdr:colOff>
                <xdr:row>118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4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44">
          <objectPr defaultSize="0" autoPict="0" dde="1">
            <anchor moveWithCells="1">
              <from>
                <xdr:col>0</xdr:col>
                <xdr:colOff>641350</xdr:colOff>
                <xdr:row>115</xdr:row>
                <xdr:rowOff>0</xdr:rowOff>
              </from>
              <to>
                <xdr:col>2</xdr:col>
                <xdr:colOff>381000</xdr:colOff>
                <xdr:row>118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4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45">
          <objectPr defaultSize="0" autoPict="0" dde="1">
            <anchor moveWithCells="1">
              <from>
                <xdr:col>0</xdr:col>
                <xdr:colOff>641350</xdr:colOff>
                <xdr:row>118</xdr:row>
                <xdr:rowOff>0</xdr:rowOff>
              </from>
              <to>
                <xdr:col>2</xdr:col>
                <xdr:colOff>381000</xdr:colOff>
                <xdr:row>121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4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46">
          <objectPr defaultSize="0" autoPict="0" dde="1">
            <anchor moveWithCells="1">
              <from>
                <xdr:col>0</xdr:col>
                <xdr:colOff>641350</xdr:colOff>
                <xdr:row>118</xdr:row>
                <xdr:rowOff>0</xdr:rowOff>
              </from>
              <to>
                <xdr:col>2</xdr:col>
                <xdr:colOff>381000</xdr:colOff>
                <xdr:row>121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4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47">
          <objectPr defaultSize="0" autoPict="0" dde="1">
            <anchor moveWithCells="1">
              <from>
                <xdr:col>0</xdr:col>
                <xdr:colOff>641350</xdr:colOff>
                <xdr:row>121</xdr:row>
                <xdr:rowOff>0</xdr:rowOff>
              </from>
              <to>
                <xdr:col>2</xdr:col>
                <xdr:colOff>381000</xdr:colOff>
                <xdr:row>124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4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48">
          <objectPr defaultSize="0" autoPict="0" dde="1">
            <anchor moveWithCells="1">
              <from>
                <xdr:col>0</xdr:col>
                <xdr:colOff>641350</xdr:colOff>
                <xdr:row>121</xdr:row>
                <xdr:rowOff>0</xdr:rowOff>
              </from>
              <to>
                <xdr:col>2</xdr:col>
                <xdr:colOff>381000</xdr:colOff>
                <xdr:row>124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4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49">
          <objectPr defaultSize="0" autoPict="0" dde="1">
            <anchor moveWithCells="1">
              <from>
                <xdr:col>0</xdr:col>
                <xdr:colOff>641350</xdr:colOff>
                <xdr:row>124</xdr:row>
                <xdr:rowOff>0</xdr:rowOff>
              </from>
              <to>
                <xdr:col>2</xdr:col>
                <xdr:colOff>381000</xdr:colOff>
                <xdr:row>127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4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50">
          <objectPr defaultSize="0" autoPict="0" dde="1">
            <anchor moveWithCells="1">
              <from>
                <xdr:col>0</xdr:col>
                <xdr:colOff>641350</xdr:colOff>
                <xdr:row>124</xdr:row>
                <xdr:rowOff>0</xdr:rowOff>
              </from>
              <to>
                <xdr:col>2</xdr:col>
                <xdr:colOff>381000</xdr:colOff>
                <xdr:row>127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5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51">
          <objectPr defaultSize="0" autoPict="0" dde="1">
            <anchor moveWithCells="1">
              <from>
                <xdr:col>0</xdr:col>
                <xdr:colOff>641350</xdr:colOff>
                <xdr:row>127</xdr:row>
                <xdr:rowOff>0</xdr:rowOff>
              </from>
              <to>
                <xdr:col>2</xdr:col>
                <xdr:colOff>381000</xdr:colOff>
                <xdr:row>130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5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52">
          <objectPr defaultSize="0" autoPict="0" dde="1">
            <anchor moveWithCells="1">
              <from>
                <xdr:col>0</xdr:col>
                <xdr:colOff>641350</xdr:colOff>
                <xdr:row>127</xdr:row>
                <xdr:rowOff>0</xdr:rowOff>
              </from>
              <to>
                <xdr:col>2</xdr:col>
                <xdr:colOff>381000</xdr:colOff>
                <xdr:row>130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5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53">
          <objectPr defaultSize="0" autoPict="0" dde="1">
            <anchor moveWithCells="1">
              <from>
                <xdr:col>0</xdr:col>
                <xdr:colOff>641350</xdr:colOff>
                <xdr:row>130</xdr:row>
                <xdr:rowOff>0</xdr:rowOff>
              </from>
              <to>
                <xdr:col>2</xdr:col>
                <xdr:colOff>381000</xdr:colOff>
                <xdr:row>133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5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54">
          <objectPr defaultSize="0" autoPict="0" dde="1">
            <anchor moveWithCells="1">
              <from>
                <xdr:col>0</xdr:col>
                <xdr:colOff>641350</xdr:colOff>
                <xdr:row>130</xdr:row>
                <xdr:rowOff>0</xdr:rowOff>
              </from>
              <to>
                <xdr:col>2</xdr:col>
                <xdr:colOff>381000</xdr:colOff>
                <xdr:row>133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5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55">
          <objectPr defaultSize="0" autoPict="0" dde="1">
            <anchor moveWithCells="1">
              <from>
                <xdr:col>0</xdr:col>
                <xdr:colOff>641350</xdr:colOff>
                <xdr:row>133</xdr:row>
                <xdr:rowOff>0</xdr:rowOff>
              </from>
              <to>
                <xdr:col>2</xdr:col>
                <xdr:colOff>381000</xdr:colOff>
                <xdr:row>136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5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56">
          <objectPr defaultSize="0" autoPict="0" dde="1">
            <anchor moveWithCells="1">
              <from>
                <xdr:col>0</xdr:col>
                <xdr:colOff>641350</xdr:colOff>
                <xdr:row>133</xdr:row>
                <xdr:rowOff>0</xdr:rowOff>
              </from>
              <to>
                <xdr:col>2</xdr:col>
                <xdr:colOff>381000</xdr:colOff>
                <xdr:row>136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5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57">
          <objectPr defaultSize="0" autoPict="0" dde="1">
            <anchor moveWithCells="1">
              <from>
                <xdr:col>0</xdr:col>
                <xdr:colOff>641350</xdr:colOff>
                <xdr:row>136</xdr:row>
                <xdr:rowOff>0</xdr:rowOff>
              </from>
              <to>
                <xdr:col>2</xdr:col>
                <xdr:colOff>381000</xdr:colOff>
                <xdr:row>139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5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58">
          <objectPr defaultSize="0" autoPict="0" dde="1">
            <anchor moveWithCells="1">
              <from>
                <xdr:col>0</xdr:col>
                <xdr:colOff>641350</xdr:colOff>
                <xdr:row>136</xdr:row>
                <xdr:rowOff>0</xdr:rowOff>
              </from>
              <to>
                <xdr:col>2</xdr:col>
                <xdr:colOff>381000</xdr:colOff>
                <xdr:row>139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5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59">
          <objectPr defaultSize="0" autoPict="0" dde="1">
            <anchor moveWithCells="1">
              <from>
                <xdr:col>0</xdr:col>
                <xdr:colOff>641350</xdr:colOff>
                <xdr:row>139</xdr:row>
                <xdr:rowOff>0</xdr:rowOff>
              </from>
              <to>
                <xdr:col>2</xdr:col>
                <xdr:colOff>381000</xdr:colOff>
                <xdr:row>142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5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60">
          <objectPr defaultSize="0" autoPict="0" dde="1">
            <anchor moveWithCells="1">
              <from>
                <xdr:col>0</xdr:col>
                <xdr:colOff>641350</xdr:colOff>
                <xdr:row>139</xdr:row>
                <xdr:rowOff>0</xdr:rowOff>
              </from>
              <to>
                <xdr:col>2</xdr:col>
                <xdr:colOff>381000</xdr:colOff>
                <xdr:row>142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6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61">
          <objectPr defaultSize="0" autoPict="0" dde="1">
            <anchor moveWithCells="1">
              <from>
                <xdr:col>0</xdr:col>
                <xdr:colOff>641350</xdr:colOff>
                <xdr:row>142</xdr:row>
                <xdr:rowOff>0</xdr:rowOff>
              </from>
              <to>
                <xdr:col>2</xdr:col>
                <xdr:colOff>381000</xdr:colOff>
                <xdr:row>145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6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62">
          <objectPr defaultSize="0" autoPict="0" dde="1">
            <anchor moveWithCells="1">
              <from>
                <xdr:col>0</xdr:col>
                <xdr:colOff>641350</xdr:colOff>
                <xdr:row>142</xdr:row>
                <xdr:rowOff>0</xdr:rowOff>
              </from>
              <to>
                <xdr:col>2</xdr:col>
                <xdr:colOff>381000</xdr:colOff>
                <xdr:row>145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6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63">
          <objectPr defaultSize="0" autoPict="0" dde="1">
            <anchor moveWithCells="1">
              <from>
                <xdr:col>0</xdr:col>
                <xdr:colOff>641350</xdr:colOff>
                <xdr:row>145</xdr:row>
                <xdr:rowOff>0</xdr:rowOff>
              </from>
              <to>
                <xdr:col>2</xdr:col>
                <xdr:colOff>381000</xdr:colOff>
                <xdr:row>148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6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64">
          <objectPr defaultSize="0" autoPict="0" dde="1">
            <anchor moveWithCells="1">
              <from>
                <xdr:col>0</xdr:col>
                <xdr:colOff>641350</xdr:colOff>
                <xdr:row>145</xdr:row>
                <xdr:rowOff>0</xdr:rowOff>
              </from>
              <to>
                <xdr:col>2</xdr:col>
                <xdr:colOff>381000</xdr:colOff>
                <xdr:row>148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6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65">
          <objectPr defaultSize="0" autoPict="0" dde="1">
            <anchor moveWithCells="1">
              <from>
                <xdr:col>0</xdr:col>
                <xdr:colOff>641350</xdr:colOff>
                <xdr:row>148</xdr:row>
                <xdr:rowOff>0</xdr:rowOff>
              </from>
              <to>
                <xdr:col>2</xdr:col>
                <xdr:colOff>381000</xdr:colOff>
                <xdr:row>151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6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66">
          <objectPr defaultSize="0" autoPict="0" dde="1">
            <anchor moveWithCells="1">
              <from>
                <xdr:col>0</xdr:col>
                <xdr:colOff>641350</xdr:colOff>
                <xdr:row>148</xdr:row>
                <xdr:rowOff>0</xdr:rowOff>
              </from>
              <to>
                <xdr:col>2</xdr:col>
                <xdr:colOff>381000</xdr:colOff>
                <xdr:row>151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6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67">
          <objectPr defaultSize="0" autoPict="0" dde="1">
            <anchor moveWithCells="1">
              <from>
                <xdr:col>0</xdr:col>
                <xdr:colOff>641350</xdr:colOff>
                <xdr:row>151</xdr:row>
                <xdr:rowOff>0</xdr:rowOff>
              </from>
              <to>
                <xdr:col>2</xdr:col>
                <xdr:colOff>381000</xdr:colOff>
                <xdr:row>154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6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68">
          <objectPr defaultSize="0" autoPict="0" dde="1">
            <anchor moveWithCells="1">
              <from>
                <xdr:col>0</xdr:col>
                <xdr:colOff>641350</xdr:colOff>
                <xdr:row>151</xdr:row>
                <xdr:rowOff>0</xdr:rowOff>
              </from>
              <to>
                <xdr:col>2</xdr:col>
                <xdr:colOff>381000</xdr:colOff>
                <xdr:row>154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6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69">
          <objectPr defaultSize="0" autoPict="0" dde="1">
            <anchor moveWithCells="1">
              <from>
                <xdr:col>0</xdr:col>
                <xdr:colOff>641350</xdr:colOff>
                <xdr:row>154</xdr:row>
                <xdr:rowOff>0</xdr:rowOff>
              </from>
              <to>
                <xdr:col>2</xdr:col>
                <xdr:colOff>381000</xdr:colOff>
                <xdr:row>157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6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70">
          <objectPr defaultSize="0" autoPict="0" dde="1">
            <anchor moveWithCells="1">
              <from>
                <xdr:col>0</xdr:col>
                <xdr:colOff>641350</xdr:colOff>
                <xdr:row>154</xdr:row>
                <xdr:rowOff>0</xdr:rowOff>
              </from>
              <to>
                <xdr:col>2</xdr:col>
                <xdr:colOff>381000</xdr:colOff>
                <xdr:row>157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7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71">
          <objectPr defaultSize="0" autoPict="0" dde="1">
            <anchor moveWithCells="1">
              <from>
                <xdr:col>0</xdr:col>
                <xdr:colOff>641350</xdr:colOff>
                <xdr:row>157</xdr:row>
                <xdr:rowOff>0</xdr:rowOff>
              </from>
              <to>
                <xdr:col>2</xdr:col>
                <xdr:colOff>381000</xdr:colOff>
                <xdr:row>160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7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72">
          <objectPr defaultSize="0" autoPict="0" dde="1">
            <anchor moveWithCells="1">
              <from>
                <xdr:col>0</xdr:col>
                <xdr:colOff>641350</xdr:colOff>
                <xdr:row>157</xdr:row>
                <xdr:rowOff>0</xdr:rowOff>
              </from>
              <to>
                <xdr:col>2</xdr:col>
                <xdr:colOff>381000</xdr:colOff>
                <xdr:row>160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7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73">
          <objectPr defaultSize="0" autoPict="0" dde="1">
            <anchor moveWithCells="1">
              <from>
                <xdr:col>0</xdr:col>
                <xdr:colOff>641350</xdr:colOff>
                <xdr:row>160</xdr:row>
                <xdr:rowOff>0</xdr:rowOff>
              </from>
              <to>
                <xdr:col>2</xdr:col>
                <xdr:colOff>381000</xdr:colOff>
                <xdr:row>163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7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74">
          <objectPr defaultSize="0" autoPict="0" dde="1">
            <anchor moveWithCells="1">
              <from>
                <xdr:col>0</xdr:col>
                <xdr:colOff>641350</xdr:colOff>
                <xdr:row>160</xdr:row>
                <xdr:rowOff>0</xdr:rowOff>
              </from>
              <to>
                <xdr:col>2</xdr:col>
                <xdr:colOff>381000</xdr:colOff>
                <xdr:row>163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7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75">
          <objectPr defaultSize="0" autoPict="0" dde="1">
            <anchor moveWithCells="1">
              <from>
                <xdr:col>0</xdr:col>
                <xdr:colOff>641350</xdr:colOff>
                <xdr:row>163</xdr:row>
                <xdr:rowOff>0</xdr:rowOff>
              </from>
              <to>
                <xdr:col>2</xdr:col>
                <xdr:colOff>381000</xdr:colOff>
                <xdr:row>166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7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76">
          <objectPr defaultSize="0" autoPict="0" dde="1">
            <anchor moveWithCells="1">
              <from>
                <xdr:col>0</xdr:col>
                <xdr:colOff>641350</xdr:colOff>
                <xdr:row>163</xdr:row>
                <xdr:rowOff>0</xdr:rowOff>
              </from>
              <to>
                <xdr:col>2</xdr:col>
                <xdr:colOff>381000</xdr:colOff>
                <xdr:row>166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7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77">
          <objectPr defaultSize="0" autoPict="0" dde="1">
            <anchor moveWithCells="1">
              <from>
                <xdr:col>0</xdr:col>
                <xdr:colOff>641350</xdr:colOff>
                <xdr:row>166</xdr:row>
                <xdr:rowOff>0</xdr:rowOff>
              </from>
              <to>
                <xdr:col>2</xdr:col>
                <xdr:colOff>381000</xdr:colOff>
                <xdr:row>169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7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78">
          <objectPr defaultSize="0" autoPict="0" dde="1">
            <anchor moveWithCells="1">
              <from>
                <xdr:col>0</xdr:col>
                <xdr:colOff>641350</xdr:colOff>
                <xdr:row>166</xdr:row>
                <xdr:rowOff>0</xdr:rowOff>
              </from>
              <to>
                <xdr:col>2</xdr:col>
                <xdr:colOff>381000</xdr:colOff>
                <xdr:row>169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7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79">
          <objectPr defaultSize="0" autoPict="0" dde="1">
            <anchor moveWithCells="1">
              <from>
                <xdr:col>0</xdr:col>
                <xdr:colOff>641350</xdr:colOff>
                <xdr:row>169</xdr:row>
                <xdr:rowOff>0</xdr:rowOff>
              </from>
              <to>
                <xdr:col>2</xdr:col>
                <xdr:colOff>381000</xdr:colOff>
                <xdr:row>172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7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80">
          <objectPr defaultSize="0" autoPict="0" dde="1">
            <anchor moveWithCells="1">
              <from>
                <xdr:col>0</xdr:col>
                <xdr:colOff>641350</xdr:colOff>
                <xdr:row>169</xdr:row>
                <xdr:rowOff>0</xdr:rowOff>
              </from>
              <to>
                <xdr:col>2</xdr:col>
                <xdr:colOff>381000</xdr:colOff>
                <xdr:row>172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8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81">
          <objectPr defaultSize="0" autoPict="0" dde="1">
            <anchor moveWithCells="1">
              <from>
                <xdr:col>0</xdr:col>
                <xdr:colOff>641350</xdr:colOff>
                <xdr:row>172</xdr:row>
                <xdr:rowOff>0</xdr:rowOff>
              </from>
              <to>
                <xdr:col>2</xdr:col>
                <xdr:colOff>381000</xdr:colOff>
                <xdr:row>175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8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82">
          <objectPr defaultSize="0" autoPict="0" dde="1">
            <anchor moveWithCells="1">
              <from>
                <xdr:col>0</xdr:col>
                <xdr:colOff>641350</xdr:colOff>
                <xdr:row>172</xdr:row>
                <xdr:rowOff>0</xdr:rowOff>
              </from>
              <to>
                <xdr:col>2</xdr:col>
                <xdr:colOff>381000</xdr:colOff>
                <xdr:row>175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8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83">
          <objectPr defaultSize="0" autoPict="0" dde="1">
            <anchor moveWithCells="1">
              <from>
                <xdr:col>0</xdr:col>
                <xdr:colOff>641350</xdr:colOff>
                <xdr:row>175</xdr:row>
                <xdr:rowOff>0</xdr:rowOff>
              </from>
              <to>
                <xdr:col>2</xdr:col>
                <xdr:colOff>381000</xdr:colOff>
                <xdr:row>178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8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84">
          <objectPr defaultSize="0" autoPict="0" dde="1">
            <anchor moveWithCells="1">
              <from>
                <xdr:col>0</xdr:col>
                <xdr:colOff>641350</xdr:colOff>
                <xdr:row>175</xdr:row>
                <xdr:rowOff>0</xdr:rowOff>
              </from>
              <to>
                <xdr:col>2</xdr:col>
                <xdr:colOff>381000</xdr:colOff>
                <xdr:row>178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8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85">
          <objectPr defaultSize="0" autoPict="0" dde="1">
            <anchor moveWithCells="1">
              <from>
                <xdr:col>0</xdr:col>
                <xdr:colOff>641350</xdr:colOff>
                <xdr:row>178</xdr:row>
                <xdr:rowOff>0</xdr:rowOff>
              </from>
              <to>
                <xdr:col>2</xdr:col>
                <xdr:colOff>381000</xdr:colOff>
                <xdr:row>181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8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86">
          <objectPr defaultSize="0" autoPict="0" dde="1">
            <anchor moveWithCells="1">
              <from>
                <xdr:col>0</xdr:col>
                <xdr:colOff>641350</xdr:colOff>
                <xdr:row>178</xdr:row>
                <xdr:rowOff>0</xdr:rowOff>
              </from>
              <to>
                <xdr:col>2</xdr:col>
                <xdr:colOff>381000</xdr:colOff>
                <xdr:row>181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8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87">
          <objectPr defaultSize="0" autoPict="0" dde="1">
            <anchor moveWithCells="1">
              <from>
                <xdr:col>0</xdr:col>
                <xdr:colOff>641350</xdr:colOff>
                <xdr:row>181</xdr:row>
                <xdr:rowOff>0</xdr:rowOff>
              </from>
              <to>
                <xdr:col>2</xdr:col>
                <xdr:colOff>381000</xdr:colOff>
                <xdr:row>184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8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88">
          <objectPr defaultSize="0" autoPict="0" dde="1">
            <anchor moveWithCells="1">
              <from>
                <xdr:col>0</xdr:col>
                <xdr:colOff>641350</xdr:colOff>
                <xdr:row>181</xdr:row>
                <xdr:rowOff>0</xdr:rowOff>
              </from>
              <to>
                <xdr:col>2</xdr:col>
                <xdr:colOff>381000</xdr:colOff>
                <xdr:row>184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8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89">
          <objectPr defaultSize="0" autoPict="0" dde="1">
            <anchor moveWithCells="1">
              <from>
                <xdr:col>0</xdr:col>
                <xdr:colOff>641350</xdr:colOff>
                <xdr:row>184</xdr:row>
                <xdr:rowOff>0</xdr:rowOff>
              </from>
              <to>
                <xdr:col>2</xdr:col>
                <xdr:colOff>381000</xdr:colOff>
                <xdr:row>187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8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90">
          <objectPr defaultSize="0" autoPict="0" dde="1">
            <anchor moveWithCells="1">
              <from>
                <xdr:col>0</xdr:col>
                <xdr:colOff>641350</xdr:colOff>
                <xdr:row>184</xdr:row>
                <xdr:rowOff>0</xdr:rowOff>
              </from>
              <to>
                <xdr:col>2</xdr:col>
                <xdr:colOff>381000</xdr:colOff>
                <xdr:row>187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9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91">
          <objectPr defaultSize="0" autoPict="0" dde="1">
            <anchor moveWithCells="1">
              <from>
                <xdr:col>0</xdr:col>
                <xdr:colOff>641350</xdr:colOff>
                <xdr:row>187</xdr:row>
                <xdr:rowOff>0</xdr:rowOff>
              </from>
              <to>
                <xdr:col>2</xdr:col>
                <xdr:colOff>381000</xdr:colOff>
                <xdr:row>190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9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92">
          <objectPr defaultSize="0" autoPict="0" dde="1">
            <anchor moveWithCells="1">
              <from>
                <xdr:col>0</xdr:col>
                <xdr:colOff>641350</xdr:colOff>
                <xdr:row>187</xdr:row>
                <xdr:rowOff>0</xdr:rowOff>
              </from>
              <to>
                <xdr:col>2</xdr:col>
                <xdr:colOff>381000</xdr:colOff>
                <xdr:row>190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9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93">
          <objectPr defaultSize="0" autoPict="0" dde="1">
            <anchor moveWithCells="1">
              <from>
                <xdr:col>0</xdr:col>
                <xdr:colOff>641350</xdr:colOff>
                <xdr:row>190</xdr:row>
                <xdr:rowOff>0</xdr:rowOff>
              </from>
              <to>
                <xdr:col>2</xdr:col>
                <xdr:colOff>381000</xdr:colOff>
                <xdr:row>193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9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94">
          <objectPr defaultSize="0" autoPict="0" dde="1">
            <anchor moveWithCells="1">
              <from>
                <xdr:col>0</xdr:col>
                <xdr:colOff>641350</xdr:colOff>
                <xdr:row>190</xdr:row>
                <xdr:rowOff>0</xdr:rowOff>
              </from>
              <to>
                <xdr:col>2</xdr:col>
                <xdr:colOff>381000</xdr:colOff>
                <xdr:row>193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9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95">
          <objectPr defaultSize="0" autoPict="0" dde="1">
            <anchor moveWithCells="1">
              <from>
                <xdr:col>0</xdr:col>
                <xdr:colOff>641350</xdr:colOff>
                <xdr:row>193</xdr:row>
                <xdr:rowOff>0</xdr:rowOff>
              </from>
              <to>
                <xdr:col>2</xdr:col>
                <xdr:colOff>381000</xdr:colOff>
                <xdr:row>196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9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96">
          <objectPr defaultSize="0" autoPict="0" dde="1">
            <anchor moveWithCells="1">
              <from>
                <xdr:col>0</xdr:col>
                <xdr:colOff>641350</xdr:colOff>
                <xdr:row>193</xdr:row>
                <xdr:rowOff>0</xdr:rowOff>
              </from>
              <to>
                <xdr:col>2</xdr:col>
                <xdr:colOff>381000</xdr:colOff>
                <xdr:row>196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9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97">
          <objectPr defaultSize="0" autoPict="0" dde="1">
            <anchor moveWithCells="1">
              <from>
                <xdr:col>0</xdr:col>
                <xdr:colOff>641350</xdr:colOff>
                <xdr:row>196</xdr:row>
                <xdr:rowOff>0</xdr:rowOff>
              </from>
              <to>
                <xdr:col>2</xdr:col>
                <xdr:colOff>381000</xdr:colOff>
                <xdr:row>199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9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98">
          <objectPr defaultSize="0" autoPict="0" dde="1">
            <anchor moveWithCells="1">
              <from>
                <xdr:col>0</xdr:col>
                <xdr:colOff>641350</xdr:colOff>
                <xdr:row>196</xdr:row>
                <xdr:rowOff>0</xdr:rowOff>
              </from>
              <to>
                <xdr:col>2</xdr:col>
                <xdr:colOff>381000</xdr:colOff>
                <xdr:row>199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9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99">
          <objectPr defaultSize="0" autoPict="0" dde="1">
            <anchor moveWithCells="1">
              <from>
                <xdr:col>0</xdr:col>
                <xdr:colOff>641350</xdr:colOff>
                <xdr:row>199</xdr:row>
                <xdr:rowOff>0</xdr:rowOff>
              </from>
              <to>
                <xdr:col>2</xdr:col>
                <xdr:colOff>381000</xdr:colOff>
                <xdr:row>202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9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00">
          <objectPr defaultSize="0" autoPict="0" dde="1">
            <anchor moveWithCells="1">
              <from>
                <xdr:col>0</xdr:col>
                <xdr:colOff>641350</xdr:colOff>
                <xdr:row>199</xdr:row>
                <xdr:rowOff>0</xdr:rowOff>
              </from>
              <to>
                <xdr:col>2</xdr:col>
                <xdr:colOff>381000</xdr:colOff>
                <xdr:row>202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0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01">
          <objectPr defaultSize="0" autoPict="0" dde="1">
            <anchor moveWithCells="1">
              <from>
                <xdr:col>0</xdr:col>
                <xdr:colOff>641350</xdr:colOff>
                <xdr:row>202</xdr:row>
                <xdr:rowOff>0</xdr:rowOff>
              </from>
              <to>
                <xdr:col>2</xdr:col>
                <xdr:colOff>381000</xdr:colOff>
                <xdr:row>205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0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02">
          <objectPr defaultSize="0" autoPict="0" dde="1">
            <anchor moveWithCells="1">
              <from>
                <xdr:col>0</xdr:col>
                <xdr:colOff>641350</xdr:colOff>
                <xdr:row>202</xdr:row>
                <xdr:rowOff>0</xdr:rowOff>
              </from>
              <to>
                <xdr:col>2</xdr:col>
                <xdr:colOff>381000</xdr:colOff>
                <xdr:row>205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0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03">
          <objectPr defaultSize="0" autoPict="0" dde="1">
            <anchor moveWithCells="1">
              <from>
                <xdr:col>0</xdr:col>
                <xdr:colOff>641350</xdr:colOff>
                <xdr:row>205</xdr:row>
                <xdr:rowOff>0</xdr:rowOff>
              </from>
              <to>
                <xdr:col>2</xdr:col>
                <xdr:colOff>381000</xdr:colOff>
                <xdr:row>208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0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04">
          <objectPr defaultSize="0" autoPict="0" dde="1">
            <anchor moveWithCells="1">
              <from>
                <xdr:col>0</xdr:col>
                <xdr:colOff>641350</xdr:colOff>
                <xdr:row>205</xdr:row>
                <xdr:rowOff>0</xdr:rowOff>
              </from>
              <to>
                <xdr:col>2</xdr:col>
                <xdr:colOff>381000</xdr:colOff>
                <xdr:row>208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0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05">
          <objectPr defaultSize="0" autoPict="0" dde="1">
            <anchor moveWithCells="1">
              <from>
                <xdr:col>0</xdr:col>
                <xdr:colOff>641350</xdr:colOff>
                <xdr:row>208</xdr:row>
                <xdr:rowOff>0</xdr:rowOff>
              </from>
              <to>
                <xdr:col>2</xdr:col>
                <xdr:colOff>381000</xdr:colOff>
                <xdr:row>211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0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06">
          <objectPr defaultSize="0" autoPict="0" dde="1">
            <anchor moveWithCells="1">
              <from>
                <xdr:col>0</xdr:col>
                <xdr:colOff>641350</xdr:colOff>
                <xdr:row>208</xdr:row>
                <xdr:rowOff>0</xdr:rowOff>
              </from>
              <to>
                <xdr:col>2</xdr:col>
                <xdr:colOff>381000</xdr:colOff>
                <xdr:row>211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0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07">
          <objectPr defaultSize="0" autoPict="0" dde="1">
            <anchor moveWithCells="1">
              <from>
                <xdr:col>0</xdr:col>
                <xdr:colOff>641350</xdr:colOff>
                <xdr:row>211</xdr:row>
                <xdr:rowOff>0</xdr:rowOff>
              </from>
              <to>
                <xdr:col>2</xdr:col>
                <xdr:colOff>381000</xdr:colOff>
                <xdr:row>214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0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08">
          <objectPr defaultSize="0" autoPict="0" dde="1">
            <anchor moveWithCells="1">
              <from>
                <xdr:col>0</xdr:col>
                <xdr:colOff>641350</xdr:colOff>
                <xdr:row>211</xdr:row>
                <xdr:rowOff>0</xdr:rowOff>
              </from>
              <to>
                <xdr:col>2</xdr:col>
                <xdr:colOff>381000</xdr:colOff>
                <xdr:row>214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0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09">
          <objectPr defaultSize="0" autoPict="0" dde="1">
            <anchor moveWithCells="1">
              <from>
                <xdr:col>0</xdr:col>
                <xdr:colOff>641350</xdr:colOff>
                <xdr:row>214</xdr:row>
                <xdr:rowOff>0</xdr:rowOff>
              </from>
              <to>
                <xdr:col>2</xdr:col>
                <xdr:colOff>381000</xdr:colOff>
                <xdr:row>217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0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10">
          <objectPr defaultSize="0" autoPict="0" dde="1">
            <anchor moveWithCells="1">
              <from>
                <xdr:col>0</xdr:col>
                <xdr:colOff>641350</xdr:colOff>
                <xdr:row>214</xdr:row>
                <xdr:rowOff>0</xdr:rowOff>
              </from>
              <to>
                <xdr:col>2</xdr:col>
                <xdr:colOff>381000</xdr:colOff>
                <xdr:row>217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1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11">
          <objectPr defaultSize="0" autoPict="0" dde="1">
            <anchor moveWithCells="1">
              <from>
                <xdr:col>0</xdr:col>
                <xdr:colOff>641350</xdr:colOff>
                <xdr:row>217</xdr:row>
                <xdr:rowOff>0</xdr:rowOff>
              </from>
              <to>
                <xdr:col>2</xdr:col>
                <xdr:colOff>381000</xdr:colOff>
                <xdr:row>220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1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12">
          <objectPr defaultSize="0" autoPict="0" dde="1">
            <anchor moveWithCells="1">
              <from>
                <xdr:col>0</xdr:col>
                <xdr:colOff>641350</xdr:colOff>
                <xdr:row>217</xdr:row>
                <xdr:rowOff>0</xdr:rowOff>
              </from>
              <to>
                <xdr:col>2</xdr:col>
                <xdr:colOff>381000</xdr:colOff>
                <xdr:row>220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1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13">
          <objectPr defaultSize="0" autoPict="0" dde="1">
            <anchor moveWithCells="1">
              <from>
                <xdr:col>0</xdr:col>
                <xdr:colOff>641350</xdr:colOff>
                <xdr:row>220</xdr:row>
                <xdr:rowOff>0</xdr:rowOff>
              </from>
              <to>
                <xdr:col>2</xdr:col>
                <xdr:colOff>381000</xdr:colOff>
                <xdr:row>223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1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14">
          <objectPr defaultSize="0" autoPict="0" dde="1">
            <anchor moveWithCells="1">
              <from>
                <xdr:col>0</xdr:col>
                <xdr:colOff>641350</xdr:colOff>
                <xdr:row>220</xdr:row>
                <xdr:rowOff>0</xdr:rowOff>
              </from>
              <to>
                <xdr:col>2</xdr:col>
                <xdr:colOff>381000</xdr:colOff>
                <xdr:row>223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1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15">
          <objectPr defaultSize="0" autoPict="0" dde="1">
            <anchor moveWithCells="1">
              <from>
                <xdr:col>0</xdr:col>
                <xdr:colOff>641350</xdr:colOff>
                <xdr:row>223</xdr:row>
                <xdr:rowOff>0</xdr:rowOff>
              </from>
              <to>
                <xdr:col>2</xdr:col>
                <xdr:colOff>381000</xdr:colOff>
                <xdr:row>226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1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16">
          <objectPr defaultSize="0" autoPict="0" dde="1">
            <anchor moveWithCells="1">
              <from>
                <xdr:col>0</xdr:col>
                <xdr:colOff>641350</xdr:colOff>
                <xdr:row>223</xdr:row>
                <xdr:rowOff>0</xdr:rowOff>
              </from>
              <to>
                <xdr:col>2</xdr:col>
                <xdr:colOff>381000</xdr:colOff>
                <xdr:row>226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1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17">
          <objectPr defaultSize="0" autoPict="0" dde="1">
            <anchor moveWithCells="1">
              <from>
                <xdr:col>0</xdr:col>
                <xdr:colOff>641350</xdr:colOff>
                <xdr:row>226</xdr:row>
                <xdr:rowOff>0</xdr:rowOff>
              </from>
              <to>
                <xdr:col>2</xdr:col>
                <xdr:colOff>381000</xdr:colOff>
                <xdr:row>229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1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18">
          <objectPr defaultSize="0" autoPict="0" dde="1">
            <anchor moveWithCells="1">
              <from>
                <xdr:col>0</xdr:col>
                <xdr:colOff>641350</xdr:colOff>
                <xdr:row>226</xdr:row>
                <xdr:rowOff>0</xdr:rowOff>
              </from>
              <to>
                <xdr:col>2</xdr:col>
                <xdr:colOff>381000</xdr:colOff>
                <xdr:row>229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1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19">
          <objectPr defaultSize="0" autoPict="0" dde="1">
            <anchor moveWithCells="1">
              <from>
                <xdr:col>0</xdr:col>
                <xdr:colOff>641350</xdr:colOff>
                <xdr:row>229</xdr:row>
                <xdr:rowOff>0</xdr:rowOff>
              </from>
              <to>
                <xdr:col>2</xdr:col>
                <xdr:colOff>381000</xdr:colOff>
                <xdr:row>232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1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20">
          <objectPr defaultSize="0" autoPict="0" dde="1">
            <anchor moveWithCells="1">
              <from>
                <xdr:col>0</xdr:col>
                <xdr:colOff>641350</xdr:colOff>
                <xdr:row>229</xdr:row>
                <xdr:rowOff>0</xdr:rowOff>
              </from>
              <to>
                <xdr:col>2</xdr:col>
                <xdr:colOff>381000</xdr:colOff>
                <xdr:row>232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2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21">
          <objectPr defaultSize="0" autoPict="0" dde="1">
            <anchor moveWithCells="1">
              <from>
                <xdr:col>0</xdr:col>
                <xdr:colOff>641350</xdr:colOff>
                <xdr:row>232</xdr:row>
                <xdr:rowOff>0</xdr:rowOff>
              </from>
              <to>
                <xdr:col>2</xdr:col>
                <xdr:colOff>381000</xdr:colOff>
                <xdr:row>235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2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22">
          <objectPr defaultSize="0" autoPict="0" dde="1">
            <anchor moveWithCells="1">
              <from>
                <xdr:col>0</xdr:col>
                <xdr:colOff>641350</xdr:colOff>
                <xdr:row>232</xdr:row>
                <xdr:rowOff>0</xdr:rowOff>
              </from>
              <to>
                <xdr:col>2</xdr:col>
                <xdr:colOff>381000</xdr:colOff>
                <xdr:row>235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2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23">
          <objectPr defaultSize="0" autoPict="0" dde="1">
            <anchor moveWithCells="1">
              <from>
                <xdr:col>0</xdr:col>
                <xdr:colOff>641350</xdr:colOff>
                <xdr:row>235</xdr:row>
                <xdr:rowOff>0</xdr:rowOff>
              </from>
              <to>
                <xdr:col>2</xdr:col>
                <xdr:colOff>381000</xdr:colOff>
                <xdr:row>238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2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24">
          <objectPr defaultSize="0" autoPict="0" dde="1">
            <anchor moveWithCells="1">
              <from>
                <xdr:col>0</xdr:col>
                <xdr:colOff>641350</xdr:colOff>
                <xdr:row>235</xdr:row>
                <xdr:rowOff>0</xdr:rowOff>
              </from>
              <to>
                <xdr:col>2</xdr:col>
                <xdr:colOff>381000</xdr:colOff>
                <xdr:row>238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2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25">
          <objectPr defaultSize="0" autoPict="0" dde="1">
            <anchor moveWithCells="1">
              <from>
                <xdr:col>0</xdr:col>
                <xdr:colOff>641350</xdr:colOff>
                <xdr:row>238</xdr:row>
                <xdr:rowOff>0</xdr:rowOff>
              </from>
              <to>
                <xdr:col>2</xdr:col>
                <xdr:colOff>381000</xdr:colOff>
                <xdr:row>241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2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26">
          <objectPr defaultSize="0" autoPict="0" dde="1">
            <anchor moveWithCells="1">
              <from>
                <xdr:col>0</xdr:col>
                <xdr:colOff>641350</xdr:colOff>
                <xdr:row>238</xdr:row>
                <xdr:rowOff>0</xdr:rowOff>
              </from>
              <to>
                <xdr:col>2</xdr:col>
                <xdr:colOff>381000</xdr:colOff>
                <xdr:row>241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2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27">
          <objectPr defaultSize="0" autoPict="0" dde="1">
            <anchor moveWithCells="1">
              <from>
                <xdr:col>0</xdr:col>
                <xdr:colOff>641350</xdr:colOff>
                <xdr:row>241</xdr:row>
                <xdr:rowOff>0</xdr:rowOff>
              </from>
              <to>
                <xdr:col>2</xdr:col>
                <xdr:colOff>381000</xdr:colOff>
                <xdr:row>244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2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28">
          <objectPr defaultSize="0" autoPict="0" dde="1">
            <anchor moveWithCells="1">
              <from>
                <xdr:col>0</xdr:col>
                <xdr:colOff>641350</xdr:colOff>
                <xdr:row>241</xdr:row>
                <xdr:rowOff>0</xdr:rowOff>
              </from>
              <to>
                <xdr:col>2</xdr:col>
                <xdr:colOff>381000</xdr:colOff>
                <xdr:row>244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2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29">
          <objectPr defaultSize="0" autoPict="0" dde="1">
            <anchor moveWithCells="1">
              <from>
                <xdr:col>0</xdr:col>
                <xdr:colOff>641350</xdr:colOff>
                <xdr:row>244</xdr:row>
                <xdr:rowOff>0</xdr:rowOff>
              </from>
              <to>
                <xdr:col>2</xdr:col>
                <xdr:colOff>381000</xdr:colOff>
                <xdr:row>247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2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30">
          <objectPr defaultSize="0" autoPict="0" dde="1">
            <anchor moveWithCells="1">
              <from>
                <xdr:col>0</xdr:col>
                <xdr:colOff>641350</xdr:colOff>
                <xdr:row>244</xdr:row>
                <xdr:rowOff>0</xdr:rowOff>
              </from>
              <to>
                <xdr:col>2</xdr:col>
                <xdr:colOff>381000</xdr:colOff>
                <xdr:row>247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3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31">
          <objectPr defaultSize="0" autoPict="0" dde="1">
            <anchor moveWithCells="1">
              <from>
                <xdr:col>0</xdr:col>
                <xdr:colOff>641350</xdr:colOff>
                <xdr:row>247</xdr:row>
                <xdr:rowOff>0</xdr:rowOff>
              </from>
              <to>
                <xdr:col>2</xdr:col>
                <xdr:colOff>381000</xdr:colOff>
                <xdr:row>250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3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32">
          <objectPr defaultSize="0" autoPict="0" dde="1">
            <anchor moveWithCells="1">
              <from>
                <xdr:col>0</xdr:col>
                <xdr:colOff>641350</xdr:colOff>
                <xdr:row>247</xdr:row>
                <xdr:rowOff>0</xdr:rowOff>
              </from>
              <to>
                <xdr:col>2</xdr:col>
                <xdr:colOff>381000</xdr:colOff>
                <xdr:row>250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3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33">
          <objectPr defaultSize="0" autoPict="0" dde="1">
            <anchor moveWithCells="1">
              <from>
                <xdr:col>0</xdr:col>
                <xdr:colOff>641350</xdr:colOff>
                <xdr:row>250</xdr:row>
                <xdr:rowOff>0</xdr:rowOff>
              </from>
              <to>
                <xdr:col>2</xdr:col>
                <xdr:colOff>381000</xdr:colOff>
                <xdr:row>253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3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34">
          <objectPr defaultSize="0" autoPict="0" dde="1">
            <anchor moveWithCells="1">
              <from>
                <xdr:col>0</xdr:col>
                <xdr:colOff>641350</xdr:colOff>
                <xdr:row>250</xdr:row>
                <xdr:rowOff>0</xdr:rowOff>
              </from>
              <to>
                <xdr:col>2</xdr:col>
                <xdr:colOff>381000</xdr:colOff>
                <xdr:row>253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3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35">
          <objectPr defaultSize="0" autoPict="0" dde="1">
            <anchor moveWithCells="1">
              <from>
                <xdr:col>0</xdr:col>
                <xdr:colOff>641350</xdr:colOff>
                <xdr:row>253</xdr:row>
                <xdr:rowOff>0</xdr:rowOff>
              </from>
              <to>
                <xdr:col>2</xdr:col>
                <xdr:colOff>381000</xdr:colOff>
                <xdr:row>256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3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36">
          <objectPr defaultSize="0" autoPict="0" dde="1">
            <anchor moveWithCells="1">
              <from>
                <xdr:col>0</xdr:col>
                <xdr:colOff>641350</xdr:colOff>
                <xdr:row>253</xdr:row>
                <xdr:rowOff>0</xdr:rowOff>
              </from>
              <to>
                <xdr:col>2</xdr:col>
                <xdr:colOff>381000</xdr:colOff>
                <xdr:row>256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3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37">
          <objectPr defaultSize="0" autoPict="0" dde="1">
            <anchor moveWithCells="1">
              <from>
                <xdr:col>0</xdr:col>
                <xdr:colOff>641350</xdr:colOff>
                <xdr:row>256</xdr:row>
                <xdr:rowOff>0</xdr:rowOff>
              </from>
              <to>
                <xdr:col>2</xdr:col>
                <xdr:colOff>381000</xdr:colOff>
                <xdr:row>259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3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38">
          <objectPr defaultSize="0" autoPict="0" dde="1">
            <anchor moveWithCells="1">
              <from>
                <xdr:col>0</xdr:col>
                <xdr:colOff>641350</xdr:colOff>
                <xdr:row>256</xdr:row>
                <xdr:rowOff>0</xdr:rowOff>
              </from>
              <to>
                <xdr:col>2</xdr:col>
                <xdr:colOff>381000</xdr:colOff>
                <xdr:row>259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3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39">
          <objectPr defaultSize="0" autoPict="0" dde="1">
            <anchor moveWithCells="1">
              <from>
                <xdr:col>0</xdr:col>
                <xdr:colOff>641350</xdr:colOff>
                <xdr:row>259</xdr:row>
                <xdr:rowOff>0</xdr:rowOff>
              </from>
              <to>
                <xdr:col>2</xdr:col>
                <xdr:colOff>381000</xdr:colOff>
                <xdr:row>262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3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40">
          <objectPr defaultSize="0" autoPict="0" dde="1">
            <anchor moveWithCells="1">
              <from>
                <xdr:col>0</xdr:col>
                <xdr:colOff>641350</xdr:colOff>
                <xdr:row>259</xdr:row>
                <xdr:rowOff>0</xdr:rowOff>
              </from>
              <to>
                <xdr:col>2</xdr:col>
                <xdr:colOff>381000</xdr:colOff>
                <xdr:row>262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4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41">
          <objectPr defaultSize="0" autoPict="0" dde="1">
            <anchor moveWithCells="1">
              <from>
                <xdr:col>0</xdr:col>
                <xdr:colOff>641350</xdr:colOff>
                <xdr:row>262</xdr:row>
                <xdr:rowOff>0</xdr:rowOff>
              </from>
              <to>
                <xdr:col>2</xdr:col>
                <xdr:colOff>381000</xdr:colOff>
                <xdr:row>265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4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42">
          <objectPr defaultSize="0" autoPict="0" dde="1">
            <anchor moveWithCells="1">
              <from>
                <xdr:col>0</xdr:col>
                <xdr:colOff>641350</xdr:colOff>
                <xdr:row>262</xdr:row>
                <xdr:rowOff>0</xdr:rowOff>
              </from>
              <to>
                <xdr:col>2</xdr:col>
                <xdr:colOff>381000</xdr:colOff>
                <xdr:row>265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4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43">
          <objectPr defaultSize="0" autoPict="0" dde="1">
            <anchor moveWithCells="1">
              <from>
                <xdr:col>0</xdr:col>
                <xdr:colOff>641350</xdr:colOff>
                <xdr:row>265</xdr:row>
                <xdr:rowOff>0</xdr:rowOff>
              </from>
              <to>
                <xdr:col>2</xdr:col>
                <xdr:colOff>381000</xdr:colOff>
                <xdr:row>268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4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44">
          <objectPr defaultSize="0" autoPict="0" dde="1">
            <anchor moveWithCells="1">
              <from>
                <xdr:col>0</xdr:col>
                <xdr:colOff>641350</xdr:colOff>
                <xdr:row>265</xdr:row>
                <xdr:rowOff>0</xdr:rowOff>
              </from>
              <to>
                <xdr:col>2</xdr:col>
                <xdr:colOff>381000</xdr:colOff>
                <xdr:row>268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4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45">
          <objectPr defaultSize="0" autoPict="0" dde="1">
            <anchor moveWithCells="1">
              <from>
                <xdr:col>0</xdr:col>
                <xdr:colOff>641350</xdr:colOff>
                <xdr:row>268</xdr:row>
                <xdr:rowOff>0</xdr:rowOff>
              </from>
              <to>
                <xdr:col>2</xdr:col>
                <xdr:colOff>381000</xdr:colOff>
                <xdr:row>271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4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46">
          <objectPr defaultSize="0" autoPict="0" dde="1">
            <anchor moveWithCells="1">
              <from>
                <xdr:col>0</xdr:col>
                <xdr:colOff>641350</xdr:colOff>
                <xdr:row>268</xdr:row>
                <xdr:rowOff>0</xdr:rowOff>
              </from>
              <to>
                <xdr:col>2</xdr:col>
                <xdr:colOff>381000</xdr:colOff>
                <xdr:row>271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4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47">
          <objectPr defaultSize="0" autoPict="0" dde="1">
            <anchor moveWithCells="1">
              <from>
                <xdr:col>0</xdr:col>
                <xdr:colOff>641350</xdr:colOff>
                <xdr:row>271</xdr:row>
                <xdr:rowOff>0</xdr:rowOff>
              </from>
              <to>
                <xdr:col>2</xdr:col>
                <xdr:colOff>381000</xdr:colOff>
                <xdr:row>274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4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48">
          <objectPr defaultSize="0" autoPict="0" dde="1">
            <anchor moveWithCells="1">
              <from>
                <xdr:col>0</xdr:col>
                <xdr:colOff>641350</xdr:colOff>
                <xdr:row>271</xdr:row>
                <xdr:rowOff>0</xdr:rowOff>
              </from>
              <to>
                <xdr:col>2</xdr:col>
                <xdr:colOff>381000</xdr:colOff>
                <xdr:row>274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4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49">
          <objectPr defaultSize="0" autoPict="0" dde="1">
            <anchor moveWithCells="1">
              <from>
                <xdr:col>0</xdr:col>
                <xdr:colOff>641350</xdr:colOff>
                <xdr:row>274</xdr:row>
                <xdr:rowOff>0</xdr:rowOff>
              </from>
              <to>
                <xdr:col>2</xdr:col>
                <xdr:colOff>381000</xdr:colOff>
                <xdr:row>277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4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50">
          <objectPr defaultSize="0" autoPict="0" dde="1">
            <anchor moveWithCells="1">
              <from>
                <xdr:col>0</xdr:col>
                <xdr:colOff>641350</xdr:colOff>
                <xdr:row>274</xdr:row>
                <xdr:rowOff>0</xdr:rowOff>
              </from>
              <to>
                <xdr:col>2</xdr:col>
                <xdr:colOff>381000</xdr:colOff>
                <xdr:row>277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5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51">
          <objectPr defaultSize="0" autoPict="0" dde="1">
            <anchor moveWithCells="1">
              <from>
                <xdr:col>0</xdr:col>
                <xdr:colOff>641350</xdr:colOff>
                <xdr:row>277</xdr:row>
                <xdr:rowOff>0</xdr:rowOff>
              </from>
              <to>
                <xdr:col>2</xdr:col>
                <xdr:colOff>381000</xdr:colOff>
                <xdr:row>280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5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52">
          <objectPr defaultSize="0" autoPict="0" dde="1">
            <anchor moveWithCells="1">
              <from>
                <xdr:col>0</xdr:col>
                <xdr:colOff>641350</xdr:colOff>
                <xdr:row>277</xdr:row>
                <xdr:rowOff>0</xdr:rowOff>
              </from>
              <to>
                <xdr:col>2</xdr:col>
                <xdr:colOff>381000</xdr:colOff>
                <xdr:row>280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5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53">
          <objectPr defaultSize="0" autoPict="0" dde="1">
            <anchor moveWithCells="1">
              <from>
                <xdr:col>0</xdr:col>
                <xdr:colOff>641350</xdr:colOff>
                <xdr:row>280</xdr:row>
                <xdr:rowOff>0</xdr:rowOff>
              </from>
              <to>
                <xdr:col>2</xdr:col>
                <xdr:colOff>381000</xdr:colOff>
                <xdr:row>283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5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54">
          <objectPr defaultSize="0" autoPict="0" dde="1">
            <anchor moveWithCells="1">
              <from>
                <xdr:col>0</xdr:col>
                <xdr:colOff>641350</xdr:colOff>
                <xdr:row>280</xdr:row>
                <xdr:rowOff>0</xdr:rowOff>
              </from>
              <to>
                <xdr:col>2</xdr:col>
                <xdr:colOff>381000</xdr:colOff>
                <xdr:row>283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5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55">
          <objectPr defaultSize="0" autoPict="0" dde="1">
            <anchor moveWithCells="1">
              <from>
                <xdr:col>0</xdr:col>
                <xdr:colOff>641350</xdr:colOff>
                <xdr:row>283</xdr:row>
                <xdr:rowOff>0</xdr:rowOff>
              </from>
              <to>
                <xdr:col>2</xdr:col>
                <xdr:colOff>381000</xdr:colOff>
                <xdr:row>286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5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56">
          <objectPr defaultSize="0" autoPict="0" dde="1">
            <anchor moveWithCells="1">
              <from>
                <xdr:col>0</xdr:col>
                <xdr:colOff>641350</xdr:colOff>
                <xdr:row>283</xdr:row>
                <xdr:rowOff>0</xdr:rowOff>
              </from>
              <to>
                <xdr:col>2</xdr:col>
                <xdr:colOff>381000</xdr:colOff>
                <xdr:row>286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5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57">
          <objectPr defaultSize="0" autoPict="0" dde="1">
            <anchor moveWithCells="1">
              <from>
                <xdr:col>0</xdr:col>
                <xdr:colOff>641350</xdr:colOff>
                <xdr:row>286</xdr:row>
                <xdr:rowOff>0</xdr:rowOff>
              </from>
              <to>
                <xdr:col>2</xdr:col>
                <xdr:colOff>381000</xdr:colOff>
                <xdr:row>289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5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58">
          <objectPr defaultSize="0" autoPict="0" dde="1">
            <anchor moveWithCells="1">
              <from>
                <xdr:col>0</xdr:col>
                <xdr:colOff>641350</xdr:colOff>
                <xdr:row>286</xdr:row>
                <xdr:rowOff>0</xdr:rowOff>
              </from>
              <to>
                <xdr:col>2</xdr:col>
                <xdr:colOff>381000</xdr:colOff>
                <xdr:row>289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5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59">
          <objectPr defaultSize="0" autoPict="0" dde="1">
            <anchor moveWithCells="1">
              <from>
                <xdr:col>0</xdr:col>
                <xdr:colOff>641350</xdr:colOff>
                <xdr:row>289</xdr:row>
                <xdr:rowOff>0</xdr:rowOff>
              </from>
              <to>
                <xdr:col>2</xdr:col>
                <xdr:colOff>381000</xdr:colOff>
                <xdr:row>292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5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60">
          <objectPr defaultSize="0" autoPict="0" dde="1">
            <anchor moveWithCells="1">
              <from>
                <xdr:col>0</xdr:col>
                <xdr:colOff>641350</xdr:colOff>
                <xdr:row>289</xdr:row>
                <xdr:rowOff>0</xdr:rowOff>
              </from>
              <to>
                <xdr:col>2</xdr:col>
                <xdr:colOff>381000</xdr:colOff>
                <xdr:row>292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6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61">
          <objectPr defaultSize="0" autoPict="0" dde="1">
            <anchor moveWithCells="1">
              <from>
                <xdr:col>0</xdr:col>
                <xdr:colOff>641350</xdr:colOff>
                <xdr:row>292</xdr:row>
                <xdr:rowOff>0</xdr:rowOff>
              </from>
              <to>
                <xdr:col>2</xdr:col>
                <xdr:colOff>381000</xdr:colOff>
                <xdr:row>295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6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62">
          <objectPr defaultSize="0" autoPict="0" dde="1">
            <anchor moveWithCells="1">
              <from>
                <xdr:col>0</xdr:col>
                <xdr:colOff>641350</xdr:colOff>
                <xdr:row>292</xdr:row>
                <xdr:rowOff>0</xdr:rowOff>
              </from>
              <to>
                <xdr:col>2</xdr:col>
                <xdr:colOff>381000</xdr:colOff>
                <xdr:row>295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6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63">
          <objectPr defaultSize="0" autoPict="0" dde="1">
            <anchor moveWithCells="1">
              <from>
                <xdr:col>0</xdr:col>
                <xdr:colOff>641350</xdr:colOff>
                <xdr:row>295</xdr:row>
                <xdr:rowOff>0</xdr:rowOff>
              </from>
              <to>
                <xdr:col>2</xdr:col>
                <xdr:colOff>381000</xdr:colOff>
                <xdr:row>298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6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64">
          <objectPr defaultSize="0" autoPict="0" dde="1">
            <anchor moveWithCells="1">
              <from>
                <xdr:col>0</xdr:col>
                <xdr:colOff>641350</xdr:colOff>
                <xdr:row>295</xdr:row>
                <xdr:rowOff>0</xdr:rowOff>
              </from>
              <to>
                <xdr:col>2</xdr:col>
                <xdr:colOff>381000</xdr:colOff>
                <xdr:row>298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6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65">
          <objectPr defaultSize="0" autoPict="0" dde="1">
            <anchor moveWithCells="1">
              <from>
                <xdr:col>0</xdr:col>
                <xdr:colOff>641350</xdr:colOff>
                <xdr:row>298</xdr:row>
                <xdr:rowOff>0</xdr:rowOff>
              </from>
              <to>
                <xdr:col>2</xdr:col>
                <xdr:colOff>381000</xdr:colOff>
                <xdr:row>301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6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66">
          <objectPr defaultSize="0" autoPict="0" dde="1">
            <anchor moveWithCells="1">
              <from>
                <xdr:col>0</xdr:col>
                <xdr:colOff>641350</xdr:colOff>
                <xdr:row>298</xdr:row>
                <xdr:rowOff>0</xdr:rowOff>
              </from>
              <to>
                <xdr:col>2</xdr:col>
                <xdr:colOff>381000</xdr:colOff>
                <xdr:row>301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6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67">
          <objectPr defaultSize="0" autoPict="0" dde="1">
            <anchor moveWithCells="1">
              <from>
                <xdr:col>0</xdr:col>
                <xdr:colOff>641350</xdr:colOff>
                <xdr:row>301</xdr:row>
                <xdr:rowOff>0</xdr:rowOff>
              </from>
              <to>
                <xdr:col>2</xdr:col>
                <xdr:colOff>381000</xdr:colOff>
                <xdr:row>304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6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68">
          <objectPr defaultSize="0" autoPict="0" dde="1">
            <anchor moveWithCells="1">
              <from>
                <xdr:col>0</xdr:col>
                <xdr:colOff>641350</xdr:colOff>
                <xdr:row>301</xdr:row>
                <xdr:rowOff>0</xdr:rowOff>
              </from>
              <to>
                <xdr:col>2</xdr:col>
                <xdr:colOff>381000</xdr:colOff>
                <xdr:row>304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6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69">
          <objectPr defaultSize="0" autoPict="0" dde="1">
            <anchor moveWithCells="1">
              <from>
                <xdr:col>0</xdr:col>
                <xdr:colOff>641350</xdr:colOff>
                <xdr:row>304</xdr:row>
                <xdr:rowOff>0</xdr:rowOff>
              </from>
              <to>
                <xdr:col>2</xdr:col>
                <xdr:colOff>381000</xdr:colOff>
                <xdr:row>307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6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70">
          <objectPr defaultSize="0" autoPict="0" dde="1">
            <anchor moveWithCells="1">
              <from>
                <xdr:col>0</xdr:col>
                <xdr:colOff>641350</xdr:colOff>
                <xdr:row>304</xdr:row>
                <xdr:rowOff>0</xdr:rowOff>
              </from>
              <to>
                <xdr:col>2</xdr:col>
                <xdr:colOff>381000</xdr:colOff>
                <xdr:row>307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7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71">
          <objectPr defaultSize="0" autoPict="0" dde="1">
            <anchor moveWithCells="1">
              <from>
                <xdr:col>0</xdr:col>
                <xdr:colOff>641350</xdr:colOff>
                <xdr:row>307</xdr:row>
                <xdr:rowOff>0</xdr:rowOff>
              </from>
              <to>
                <xdr:col>2</xdr:col>
                <xdr:colOff>381000</xdr:colOff>
                <xdr:row>310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7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72">
          <objectPr defaultSize="0" autoPict="0" dde="1">
            <anchor moveWithCells="1">
              <from>
                <xdr:col>0</xdr:col>
                <xdr:colOff>641350</xdr:colOff>
                <xdr:row>307</xdr:row>
                <xdr:rowOff>0</xdr:rowOff>
              </from>
              <to>
                <xdr:col>2</xdr:col>
                <xdr:colOff>381000</xdr:colOff>
                <xdr:row>310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7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73">
          <objectPr defaultSize="0" autoPict="0" dde="1">
            <anchor moveWithCells="1">
              <from>
                <xdr:col>0</xdr:col>
                <xdr:colOff>641350</xdr:colOff>
                <xdr:row>310</xdr:row>
                <xdr:rowOff>0</xdr:rowOff>
              </from>
              <to>
                <xdr:col>2</xdr:col>
                <xdr:colOff>381000</xdr:colOff>
                <xdr:row>313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7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74">
          <objectPr defaultSize="0" autoPict="0" dde="1">
            <anchor moveWithCells="1">
              <from>
                <xdr:col>0</xdr:col>
                <xdr:colOff>641350</xdr:colOff>
                <xdr:row>310</xdr:row>
                <xdr:rowOff>0</xdr:rowOff>
              </from>
              <to>
                <xdr:col>2</xdr:col>
                <xdr:colOff>381000</xdr:colOff>
                <xdr:row>313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7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75">
          <objectPr defaultSize="0" autoPict="0" dde="1">
            <anchor moveWithCells="1">
              <from>
                <xdr:col>0</xdr:col>
                <xdr:colOff>641350</xdr:colOff>
                <xdr:row>313</xdr:row>
                <xdr:rowOff>0</xdr:rowOff>
              </from>
              <to>
                <xdr:col>2</xdr:col>
                <xdr:colOff>381000</xdr:colOff>
                <xdr:row>316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7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76">
          <objectPr defaultSize="0" autoPict="0" dde="1">
            <anchor moveWithCells="1">
              <from>
                <xdr:col>0</xdr:col>
                <xdr:colOff>641350</xdr:colOff>
                <xdr:row>313</xdr:row>
                <xdr:rowOff>0</xdr:rowOff>
              </from>
              <to>
                <xdr:col>2</xdr:col>
                <xdr:colOff>381000</xdr:colOff>
                <xdr:row>316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7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77">
          <objectPr defaultSize="0" autoPict="0" dde="1">
            <anchor moveWithCells="1">
              <from>
                <xdr:col>0</xdr:col>
                <xdr:colOff>641350</xdr:colOff>
                <xdr:row>316</xdr:row>
                <xdr:rowOff>0</xdr:rowOff>
              </from>
              <to>
                <xdr:col>2</xdr:col>
                <xdr:colOff>381000</xdr:colOff>
                <xdr:row>319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7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78">
          <objectPr defaultSize="0" autoPict="0" dde="1">
            <anchor moveWithCells="1">
              <from>
                <xdr:col>0</xdr:col>
                <xdr:colOff>641350</xdr:colOff>
                <xdr:row>316</xdr:row>
                <xdr:rowOff>0</xdr:rowOff>
              </from>
              <to>
                <xdr:col>2</xdr:col>
                <xdr:colOff>381000</xdr:colOff>
                <xdr:row>319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7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79">
          <objectPr defaultSize="0" autoPict="0" dde="1">
            <anchor moveWithCells="1">
              <from>
                <xdr:col>0</xdr:col>
                <xdr:colOff>641350</xdr:colOff>
                <xdr:row>319</xdr:row>
                <xdr:rowOff>0</xdr:rowOff>
              </from>
              <to>
                <xdr:col>2</xdr:col>
                <xdr:colOff>381000</xdr:colOff>
                <xdr:row>322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7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80">
          <objectPr defaultSize="0" autoPict="0" dde="1">
            <anchor moveWithCells="1">
              <from>
                <xdr:col>0</xdr:col>
                <xdr:colOff>641350</xdr:colOff>
                <xdr:row>319</xdr:row>
                <xdr:rowOff>0</xdr:rowOff>
              </from>
              <to>
                <xdr:col>2</xdr:col>
                <xdr:colOff>381000</xdr:colOff>
                <xdr:row>322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8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81">
          <objectPr defaultSize="0" autoPict="0" dde="1">
            <anchor moveWithCells="1">
              <from>
                <xdr:col>0</xdr:col>
                <xdr:colOff>641350</xdr:colOff>
                <xdr:row>322</xdr:row>
                <xdr:rowOff>0</xdr:rowOff>
              </from>
              <to>
                <xdr:col>2</xdr:col>
                <xdr:colOff>381000</xdr:colOff>
                <xdr:row>325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8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82">
          <objectPr defaultSize="0" autoPict="0" dde="1">
            <anchor moveWithCells="1">
              <from>
                <xdr:col>0</xdr:col>
                <xdr:colOff>641350</xdr:colOff>
                <xdr:row>322</xdr:row>
                <xdr:rowOff>0</xdr:rowOff>
              </from>
              <to>
                <xdr:col>2</xdr:col>
                <xdr:colOff>381000</xdr:colOff>
                <xdr:row>325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8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83">
          <objectPr defaultSize="0" autoPict="0" dde="1">
            <anchor moveWithCells="1">
              <from>
                <xdr:col>0</xdr:col>
                <xdr:colOff>641350</xdr:colOff>
                <xdr:row>325</xdr:row>
                <xdr:rowOff>0</xdr:rowOff>
              </from>
              <to>
                <xdr:col>2</xdr:col>
                <xdr:colOff>381000</xdr:colOff>
                <xdr:row>328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8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84">
          <objectPr defaultSize="0" autoPict="0" dde="1">
            <anchor moveWithCells="1">
              <from>
                <xdr:col>0</xdr:col>
                <xdr:colOff>641350</xdr:colOff>
                <xdr:row>325</xdr:row>
                <xdr:rowOff>0</xdr:rowOff>
              </from>
              <to>
                <xdr:col>2</xdr:col>
                <xdr:colOff>381000</xdr:colOff>
                <xdr:row>328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8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85">
          <objectPr defaultSize="0" autoPict="0" dde="1">
            <anchor moveWithCells="1">
              <from>
                <xdr:col>0</xdr:col>
                <xdr:colOff>641350</xdr:colOff>
                <xdr:row>328</xdr:row>
                <xdr:rowOff>0</xdr:rowOff>
              </from>
              <to>
                <xdr:col>2</xdr:col>
                <xdr:colOff>381000</xdr:colOff>
                <xdr:row>331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8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86">
          <objectPr defaultSize="0" autoPict="0" dde="1">
            <anchor moveWithCells="1">
              <from>
                <xdr:col>0</xdr:col>
                <xdr:colOff>641350</xdr:colOff>
                <xdr:row>328</xdr:row>
                <xdr:rowOff>0</xdr:rowOff>
              </from>
              <to>
                <xdr:col>2</xdr:col>
                <xdr:colOff>381000</xdr:colOff>
                <xdr:row>331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8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87">
          <objectPr defaultSize="0" autoPict="0" dde="1">
            <anchor moveWithCells="1">
              <from>
                <xdr:col>0</xdr:col>
                <xdr:colOff>641350</xdr:colOff>
                <xdr:row>331</xdr:row>
                <xdr:rowOff>0</xdr:rowOff>
              </from>
              <to>
                <xdr:col>2</xdr:col>
                <xdr:colOff>381000</xdr:colOff>
                <xdr:row>334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8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88">
          <objectPr defaultSize="0" autoPict="0" dde="1">
            <anchor moveWithCells="1">
              <from>
                <xdr:col>0</xdr:col>
                <xdr:colOff>641350</xdr:colOff>
                <xdr:row>331</xdr:row>
                <xdr:rowOff>0</xdr:rowOff>
              </from>
              <to>
                <xdr:col>2</xdr:col>
                <xdr:colOff>381000</xdr:colOff>
                <xdr:row>334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8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89">
          <objectPr defaultSize="0" autoPict="0" dde="1">
            <anchor moveWithCells="1">
              <from>
                <xdr:col>0</xdr:col>
                <xdr:colOff>641350</xdr:colOff>
                <xdr:row>334</xdr:row>
                <xdr:rowOff>0</xdr:rowOff>
              </from>
              <to>
                <xdr:col>2</xdr:col>
                <xdr:colOff>381000</xdr:colOff>
                <xdr:row>337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8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90">
          <objectPr defaultSize="0" autoPict="0" dde="1">
            <anchor moveWithCells="1">
              <from>
                <xdr:col>0</xdr:col>
                <xdr:colOff>641350</xdr:colOff>
                <xdr:row>334</xdr:row>
                <xdr:rowOff>0</xdr:rowOff>
              </from>
              <to>
                <xdr:col>2</xdr:col>
                <xdr:colOff>381000</xdr:colOff>
                <xdr:row>337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9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91">
          <objectPr defaultSize="0" autoPict="0" dde="1">
            <anchor moveWithCells="1">
              <from>
                <xdr:col>0</xdr:col>
                <xdr:colOff>641350</xdr:colOff>
                <xdr:row>337</xdr:row>
                <xdr:rowOff>0</xdr:rowOff>
              </from>
              <to>
                <xdr:col>2</xdr:col>
                <xdr:colOff>381000</xdr:colOff>
                <xdr:row>340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9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92">
          <objectPr defaultSize="0" autoPict="0" dde="1">
            <anchor moveWithCells="1">
              <from>
                <xdr:col>0</xdr:col>
                <xdr:colOff>641350</xdr:colOff>
                <xdr:row>337</xdr:row>
                <xdr:rowOff>0</xdr:rowOff>
              </from>
              <to>
                <xdr:col>2</xdr:col>
                <xdr:colOff>381000</xdr:colOff>
                <xdr:row>340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9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93">
          <objectPr defaultSize="0" autoPict="0" dde="1">
            <anchor moveWithCells="1">
              <from>
                <xdr:col>0</xdr:col>
                <xdr:colOff>641350</xdr:colOff>
                <xdr:row>340</xdr:row>
                <xdr:rowOff>0</xdr:rowOff>
              </from>
              <to>
                <xdr:col>2</xdr:col>
                <xdr:colOff>381000</xdr:colOff>
                <xdr:row>343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9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94">
          <objectPr defaultSize="0" autoPict="0" dde="1">
            <anchor moveWithCells="1">
              <from>
                <xdr:col>0</xdr:col>
                <xdr:colOff>641350</xdr:colOff>
                <xdr:row>340</xdr:row>
                <xdr:rowOff>0</xdr:rowOff>
              </from>
              <to>
                <xdr:col>2</xdr:col>
                <xdr:colOff>381000</xdr:colOff>
                <xdr:row>343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9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95">
          <objectPr defaultSize="0" autoPict="0" dde="1">
            <anchor moveWithCells="1">
              <from>
                <xdr:col>0</xdr:col>
                <xdr:colOff>641350</xdr:colOff>
                <xdr:row>343</xdr:row>
                <xdr:rowOff>0</xdr:rowOff>
              </from>
              <to>
                <xdr:col>2</xdr:col>
                <xdr:colOff>381000</xdr:colOff>
                <xdr:row>346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9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96">
          <objectPr defaultSize="0" autoPict="0" dde="1">
            <anchor moveWithCells="1">
              <from>
                <xdr:col>0</xdr:col>
                <xdr:colOff>641350</xdr:colOff>
                <xdr:row>343</xdr:row>
                <xdr:rowOff>0</xdr:rowOff>
              </from>
              <to>
                <xdr:col>2</xdr:col>
                <xdr:colOff>381000</xdr:colOff>
                <xdr:row>346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9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97">
          <objectPr defaultSize="0" autoPict="0" dde="1">
            <anchor moveWithCells="1">
              <from>
                <xdr:col>0</xdr:col>
                <xdr:colOff>641350</xdr:colOff>
                <xdr:row>346</xdr:row>
                <xdr:rowOff>0</xdr:rowOff>
              </from>
              <to>
                <xdr:col>2</xdr:col>
                <xdr:colOff>381000</xdr:colOff>
                <xdr:row>349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9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98">
          <objectPr defaultSize="0" autoPict="0" dde="1">
            <anchor moveWithCells="1">
              <from>
                <xdr:col>0</xdr:col>
                <xdr:colOff>641350</xdr:colOff>
                <xdr:row>346</xdr:row>
                <xdr:rowOff>0</xdr:rowOff>
              </from>
              <to>
                <xdr:col>2</xdr:col>
                <xdr:colOff>381000</xdr:colOff>
                <xdr:row>349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9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99">
          <objectPr defaultSize="0" autoPict="0" dde="1">
            <anchor moveWithCells="1">
              <from>
                <xdr:col>0</xdr:col>
                <xdr:colOff>641350</xdr:colOff>
                <xdr:row>349</xdr:row>
                <xdr:rowOff>0</xdr:rowOff>
              </from>
              <to>
                <xdr:col>2</xdr:col>
                <xdr:colOff>381000</xdr:colOff>
                <xdr:row>352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9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00">
          <objectPr defaultSize="0" autoPict="0" dde="1">
            <anchor moveWithCells="1">
              <from>
                <xdr:col>0</xdr:col>
                <xdr:colOff>641350</xdr:colOff>
                <xdr:row>349</xdr:row>
                <xdr:rowOff>0</xdr:rowOff>
              </from>
              <to>
                <xdr:col>2</xdr:col>
                <xdr:colOff>381000</xdr:colOff>
                <xdr:row>352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0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01">
          <objectPr defaultSize="0" autoPict="0" dde="1">
            <anchor moveWithCells="1">
              <from>
                <xdr:col>0</xdr:col>
                <xdr:colOff>641350</xdr:colOff>
                <xdr:row>352</xdr:row>
                <xdr:rowOff>0</xdr:rowOff>
              </from>
              <to>
                <xdr:col>2</xdr:col>
                <xdr:colOff>381000</xdr:colOff>
                <xdr:row>355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0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02">
          <objectPr defaultSize="0" autoPict="0" dde="1">
            <anchor moveWithCells="1">
              <from>
                <xdr:col>0</xdr:col>
                <xdr:colOff>641350</xdr:colOff>
                <xdr:row>352</xdr:row>
                <xdr:rowOff>0</xdr:rowOff>
              </from>
              <to>
                <xdr:col>2</xdr:col>
                <xdr:colOff>381000</xdr:colOff>
                <xdr:row>355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0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03">
          <objectPr defaultSize="0" autoPict="0" dde="1">
            <anchor moveWithCells="1">
              <from>
                <xdr:col>0</xdr:col>
                <xdr:colOff>641350</xdr:colOff>
                <xdr:row>355</xdr:row>
                <xdr:rowOff>0</xdr:rowOff>
              </from>
              <to>
                <xdr:col>2</xdr:col>
                <xdr:colOff>381000</xdr:colOff>
                <xdr:row>358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0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04">
          <objectPr defaultSize="0" autoPict="0" dde="1">
            <anchor moveWithCells="1">
              <from>
                <xdr:col>0</xdr:col>
                <xdr:colOff>641350</xdr:colOff>
                <xdr:row>355</xdr:row>
                <xdr:rowOff>0</xdr:rowOff>
              </from>
              <to>
                <xdr:col>2</xdr:col>
                <xdr:colOff>381000</xdr:colOff>
                <xdr:row>358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0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05">
          <objectPr defaultSize="0" autoPict="0" dde="1">
            <anchor moveWithCells="1">
              <from>
                <xdr:col>0</xdr:col>
                <xdr:colOff>641350</xdr:colOff>
                <xdr:row>358</xdr:row>
                <xdr:rowOff>0</xdr:rowOff>
              </from>
              <to>
                <xdr:col>2</xdr:col>
                <xdr:colOff>381000</xdr:colOff>
                <xdr:row>361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0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06">
          <objectPr defaultSize="0" autoPict="0" dde="1">
            <anchor moveWithCells="1">
              <from>
                <xdr:col>0</xdr:col>
                <xdr:colOff>641350</xdr:colOff>
                <xdr:row>358</xdr:row>
                <xdr:rowOff>0</xdr:rowOff>
              </from>
              <to>
                <xdr:col>2</xdr:col>
                <xdr:colOff>381000</xdr:colOff>
                <xdr:row>361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0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07">
          <objectPr defaultSize="0" autoPict="0" dde="1">
            <anchor moveWithCells="1">
              <from>
                <xdr:col>0</xdr:col>
                <xdr:colOff>641350</xdr:colOff>
                <xdr:row>361</xdr:row>
                <xdr:rowOff>0</xdr:rowOff>
              </from>
              <to>
                <xdr:col>2</xdr:col>
                <xdr:colOff>381000</xdr:colOff>
                <xdr:row>364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0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08">
          <objectPr defaultSize="0" autoPict="0" dde="1">
            <anchor moveWithCells="1">
              <from>
                <xdr:col>0</xdr:col>
                <xdr:colOff>641350</xdr:colOff>
                <xdr:row>361</xdr:row>
                <xdr:rowOff>0</xdr:rowOff>
              </from>
              <to>
                <xdr:col>2</xdr:col>
                <xdr:colOff>381000</xdr:colOff>
                <xdr:row>364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0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09">
          <objectPr defaultSize="0" autoPict="0" dde="1">
            <anchor moveWithCells="1">
              <from>
                <xdr:col>0</xdr:col>
                <xdr:colOff>641350</xdr:colOff>
                <xdr:row>364</xdr:row>
                <xdr:rowOff>0</xdr:rowOff>
              </from>
              <to>
                <xdr:col>2</xdr:col>
                <xdr:colOff>381000</xdr:colOff>
                <xdr:row>367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0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10">
          <objectPr defaultSize="0" autoPict="0" dde="1">
            <anchor moveWithCells="1">
              <from>
                <xdr:col>0</xdr:col>
                <xdr:colOff>641350</xdr:colOff>
                <xdr:row>364</xdr:row>
                <xdr:rowOff>0</xdr:rowOff>
              </from>
              <to>
                <xdr:col>2</xdr:col>
                <xdr:colOff>381000</xdr:colOff>
                <xdr:row>367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1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11">
          <objectPr defaultSize="0" autoPict="0" dde="1">
            <anchor moveWithCells="1">
              <from>
                <xdr:col>0</xdr:col>
                <xdr:colOff>641350</xdr:colOff>
                <xdr:row>367</xdr:row>
                <xdr:rowOff>0</xdr:rowOff>
              </from>
              <to>
                <xdr:col>2</xdr:col>
                <xdr:colOff>381000</xdr:colOff>
                <xdr:row>370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1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12">
          <objectPr defaultSize="0" autoPict="0" dde="1">
            <anchor moveWithCells="1">
              <from>
                <xdr:col>0</xdr:col>
                <xdr:colOff>641350</xdr:colOff>
                <xdr:row>367</xdr:row>
                <xdr:rowOff>0</xdr:rowOff>
              </from>
              <to>
                <xdr:col>2</xdr:col>
                <xdr:colOff>381000</xdr:colOff>
                <xdr:row>370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1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13">
          <objectPr defaultSize="0" autoPict="0" dde="1">
            <anchor moveWithCells="1">
              <from>
                <xdr:col>0</xdr:col>
                <xdr:colOff>641350</xdr:colOff>
                <xdr:row>370</xdr:row>
                <xdr:rowOff>0</xdr:rowOff>
              </from>
              <to>
                <xdr:col>2</xdr:col>
                <xdr:colOff>381000</xdr:colOff>
                <xdr:row>373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1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14">
          <objectPr defaultSize="0" autoPict="0" dde="1">
            <anchor moveWithCells="1">
              <from>
                <xdr:col>0</xdr:col>
                <xdr:colOff>641350</xdr:colOff>
                <xdr:row>370</xdr:row>
                <xdr:rowOff>0</xdr:rowOff>
              </from>
              <to>
                <xdr:col>2</xdr:col>
                <xdr:colOff>381000</xdr:colOff>
                <xdr:row>373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1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15">
          <objectPr defaultSize="0" autoPict="0" dde="1">
            <anchor moveWithCells="1">
              <from>
                <xdr:col>0</xdr:col>
                <xdr:colOff>641350</xdr:colOff>
                <xdr:row>373</xdr:row>
                <xdr:rowOff>0</xdr:rowOff>
              </from>
              <to>
                <xdr:col>2</xdr:col>
                <xdr:colOff>381000</xdr:colOff>
                <xdr:row>376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1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16">
          <objectPr defaultSize="0" autoPict="0" dde="1">
            <anchor moveWithCells="1">
              <from>
                <xdr:col>0</xdr:col>
                <xdr:colOff>641350</xdr:colOff>
                <xdr:row>373</xdr:row>
                <xdr:rowOff>0</xdr:rowOff>
              </from>
              <to>
                <xdr:col>2</xdr:col>
                <xdr:colOff>381000</xdr:colOff>
                <xdr:row>376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1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17">
          <objectPr defaultSize="0" autoPict="0" dde="1">
            <anchor moveWithCells="1">
              <from>
                <xdr:col>0</xdr:col>
                <xdr:colOff>641350</xdr:colOff>
                <xdr:row>376</xdr:row>
                <xdr:rowOff>0</xdr:rowOff>
              </from>
              <to>
                <xdr:col>2</xdr:col>
                <xdr:colOff>381000</xdr:colOff>
                <xdr:row>379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1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18">
          <objectPr defaultSize="0" autoPict="0" dde="1">
            <anchor moveWithCells="1">
              <from>
                <xdr:col>0</xdr:col>
                <xdr:colOff>641350</xdr:colOff>
                <xdr:row>376</xdr:row>
                <xdr:rowOff>0</xdr:rowOff>
              </from>
              <to>
                <xdr:col>2</xdr:col>
                <xdr:colOff>381000</xdr:colOff>
                <xdr:row>379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1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19">
          <objectPr defaultSize="0" autoPict="0" dde="1">
            <anchor moveWithCells="1">
              <from>
                <xdr:col>0</xdr:col>
                <xdr:colOff>641350</xdr:colOff>
                <xdr:row>379</xdr:row>
                <xdr:rowOff>0</xdr:rowOff>
              </from>
              <to>
                <xdr:col>2</xdr:col>
                <xdr:colOff>381000</xdr:colOff>
                <xdr:row>382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1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20">
          <objectPr defaultSize="0" autoPict="0" dde="1">
            <anchor moveWithCells="1">
              <from>
                <xdr:col>0</xdr:col>
                <xdr:colOff>641350</xdr:colOff>
                <xdr:row>379</xdr:row>
                <xdr:rowOff>0</xdr:rowOff>
              </from>
              <to>
                <xdr:col>2</xdr:col>
                <xdr:colOff>381000</xdr:colOff>
                <xdr:row>382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2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21">
          <objectPr defaultSize="0" autoPict="0" dde="1">
            <anchor moveWithCells="1">
              <from>
                <xdr:col>0</xdr:col>
                <xdr:colOff>641350</xdr:colOff>
                <xdr:row>382</xdr:row>
                <xdr:rowOff>0</xdr:rowOff>
              </from>
              <to>
                <xdr:col>2</xdr:col>
                <xdr:colOff>381000</xdr:colOff>
                <xdr:row>385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2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22">
          <objectPr defaultSize="0" autoPict="0" dde="1">
            <anchor moveWithCells="1">
              <from>
                <xdr:col>0</xdr:col>
                <xdr:colOff>641350</xdr:colOff>
                <xdr:row>382</xdr:row>
                <xdr:rowOff>0</xdr:rowOff>
              </from>
              <to>
                <xdr:col>2</xdr:col>
                <xdr:colOff>381000</xdr:colOff>
                <xdr:row>385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2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23">
          <objectPr defaultSize="0" autoPict="0" dde="1">
            <anchor moveWithCells="1">
              <from>
                <xdr:col>0</xdr:col>
                <xdr:colOff>641350</xdr:colOff>
                <xdr:row>385</xdr:row>
                <xdr:rowOff>0</xdr:rowOff>
              </from>
              <to>
                <xdr:col>2</xdr:col>
                <xdr:colOff>381000</xdr:colOff>
                <xdr:row>388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2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24">
          <objectPr defaultSize="0" autoPict="0" dde="1">
            <anchor moveWithCells="1">
              <from>
                <xdr:col>0</xdr:col>
                <xdr:colOff>641350</xdr:colOff>
                <xdr:row>385</xdr:row>
                <xdr:rowOff>0</xdr:rowOff>
              </from>
              <to>
                <xdr:col>2</xdr:col>
                <xdr:colOff>381000</xdr:colOff>
                <xdr:row>388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2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25">
          <objectPr defaultSize="0" autoPict="0" dde="1">
            <anchor moveWithCells="1">
              <from>
                <xdr:col>0</xdr:col>
                <xdr:colOff>641350</xdr:colOff>
                <xdr:row>388</xdr:row>
                <xdr:rowOff>0</xdr:rowOff>
              </from>
              <to>
                <xdr:col>2</xdr:col>
                <xdr:colOff>381000</xdr:colOff>
                <xdr:row>391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2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26">
          <objectPr defaultSize="0" autoPict="0" dde="1">
            <anchor moveWithCells="1">
              <from>
                <xdr:col>0</xdr:col>
                <xdr:colOff>641350</xdr:colOff>
                <xdr:row>388</xdr:row>
                <xdr:rowOff>0</xdr:rowOff>
              </from>
              <to>
                <xdr:col>2</xdr:col>
                <xdr:colOff>381000</xdr:colOff>
                <xdr:row>391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2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27">
          <objectPr defaultSize="0" autoPict="0" dde="1">
            <anchor moveWithCells="1">
              <from>
                <xdr:col>0</xdr:col>
                <xdr:colOff>641350</xdr:colOff>
                <xdr:row>391</xdr:row>
                <xdr:rowOff>0</xdr:rowOff>
              </from>
              <to>
                <xdr:col>2</xdr:col>
                <xdr:colOff>381000</xdr:colOff>
                <xdr:row>394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2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28">
          <objectPr defaultSize="0" autoPict="0" dde="1">
            <anchor moveWithCells="1">
              <from>
                <xdr:col>0</xdr:col>
                <xdr:colOff>641350</xdr:colOff>
                <xdr:row>391</xdr:row>
                <xdr:rowOff>0</xdr:rowOff>
              </from>
              <to>
                <xdr:col>2</xdr:col>
                <xdr:colOff>381000</xdr:colOff>
                <xdr:row>394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2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29">
          <objectPr defaultSize="0" autoPict="0" dde="1">
            <anchor moveWithCells="1">
              <from>
                <xdr:col>0</xdr:col>
                <xdr:colOff>641350</xdr:colOff>
                <xdr:row>394</xdr:row>
                <xdr:rowOff>0</xdr:rowOff>
              </from>
              <to>
                <xdr:col>2</xdr:col>
                <xdr:colOff>381000</xdr:colOff>
                <xdr:row>397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2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30">
          <objectPr defaultSize="0" autoPict="0" dde="1">
            <anchor moveWithCells="1">
              <from>
                <xdr:col>0</xdr:col>
                <xdr:colOff>641350</xdr:colOff>
                <xdr:row>394</xdr:row>
                <xdr:rowOff>0</xdr:rowOff>
              </from>
              <to>
                <xdr:col>2</xdr:col>
                <xdr:colOff>381000</xdr:colOff>
                <xdr:row>397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3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31">
          <objectPr defaultSize="0" autoPict="0" dde="1">
            <anchor moveWithCells="1">
              <from>
                <xdr:col>0</xdr:col>
                <xdr:colOff>641350</xdr:colOff>
                <xdr:row>397</xdr:row>
                <xdr:rowOff>0</xdr:rowOff>
              </from>
              <to>
                <xdr:col>2</xdr:col>
                <xdr:colOff>381000</xdr:colOff>
                <xdr:row>400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3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32">
          <objectPr defaultSize="0" autoPict="0" dde="1">
            <anchor moveWithCells="1">
              <from>
                <xdr:col>0</xdr:col>
                <xdr:colOff>641350</xdr:colOff>
                <xdr:row>397</xdr:row>
                <xdr:rowOff>0</xdr:rowOff>
              </from>
              <to>
                <xdr:col>2</xdr:col>
                <xdr:colOff>381000</xdr:colOff>
                <xdr:row>400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3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33">
          <objectPr defaultSize="0" autoPict="0" dde="1">
            <anchor moveWithCells="1">
              <from>
                <xdr:col>0</xdr:col>
                <xdr:colOff>641350</xdr:colOff>
                <xdr:row>400</xdr:row>
                <xdr:rowOff>0</xdr:rowOff>
              </from>
              <to>
                <xdr:col>2</xdr:col>
                <xdr:colOff>381000</xdr:colOff>
                <xdr:row>403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3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34">
          <objectPr defaultSize="0" autoPict="0" dde="1">
            <anchor moveWithCells="1">
              <from>
                <xdr:col>0</xdr:col>
                <xdr:colOff>641350</xdr:colOff>
                <xdr:row>400</xdr:row>
                <xdr:rowOff>0</xdr:rowOff>
              </from>
              <to>
                <xdr:col>2</xdr:col>
                <xdr:colOff>381000</xdr:colOff>
                <xdr:row>403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3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35">
          <objectPr defaultSize="0" autoPict="0" dde="1">
            <anchor moveWithCells="1">
              <from>
                <xdr:col>0</xdr:col>
                <xdr:colOff>641350</xdr:colOff>
                <xdr:row>403</xdr:row>
                <xdr:rowOff>0</xdr:rowOff>
              </from>
              <to>
                <xdr:col>2</xdr:col>
                <xdr:colOff>381000</xdr:colOff>
                <xdr:row>406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3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36">
          <objectPr defaultSize="0" autoPict="0" dde="1">
            <anchor moveWithCells="1">
              <from>
                <xdr:col>0</xdr:col>
                <xdr:colOff>641350</xdr:colOff>
                <xdr:row>403</xdr:row>
                <xdr:rowOff>0</xdr:rowOff>
              </from>
              <to>
                <xdr:col>2</xdr:col>
                <xdr:colOff>381000</xdr:colOff>
                <xdr:row>406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3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37">
          <objectPr defaultSize="0" autoPict="0" dde="1">
            <anchor moveWithCells="1">
              <from>
                <xdr:col>0</xdr:col>
                <xdr:colOff>641350</xdr:colOff>
                <xdr:row>406</xdr:row>
                <xdr:rowOff>0</xdr:rowOff>
              </from>
              <to>
                <xdr:col>2</xdr:col>
                <xdr:colOff>381000</xdr:colOff>
                <xdr:row>409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3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38">
          <objectPr defaultSize="0" autoPict="0" dde="1">
            <anchor moveWithCells="1">
              <from>
                <xdr:col>0</xdr:col>
                <xdr:colOff>641350</xdr:colOff>
                <xdr:row>406</xdr:row>
                <xdr:rowOff>0</xdr:rowOff>
              </from>
              <to>
                <xdr:col>2</xdr:col>
                <xdr:colOff>381000</xdr:colOff>
                <xdr:row>409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3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39">
          <objectPr defaultSize="0" autoPict="0" dde="1">
            <anchor moveWithCells="1">
              <from>
                <xdr:col>0</xdr:col>
                <xdr:colOff>641350</xdr:colOff>
                <xdr:row>409</xdr:row>
                <xdr:rowOff>0</xdr:rowOff>
              </from>
              <to>
                <xdr:col>2</xdr:col>
                <xdr:colOff>381000</xdr:colOff>
                <xdr:row>412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3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40">
          <objectPr defaultSize="0" autoPict="0" dde="1">
            <anchor moveWithCells="1">
              <from>
                <xdr:col>0</xdr:col>
                <xdr:colOff>641350</xdr:colOff>
                <xdr:row>409</xdr:row>
                <xdr:rowOff>0</xdr:rowOff>
              </from>
              <to>
                <xdr:col>2</xdr:col>
                <xdr:colOff>381000</xdr:colOff>
                <xdr:row>412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4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41">
          <objectPr defaultSize="0" autoPict="0" dde="1">
            <anchor moveWithCells="1">
              <from>
                <xdr:col>0</xdr:col>
                <xdr:colOff>641350</xdr:colOff>
                <xdr:row>412</xdr:row>
                <xdr:rowOff>0</xdr:rowOff>
              </from>
              <to>
                <xdr:col>2</xdr:col>
                <xdr:colOff>381000</xdr:colOff>
                <xdr:row>415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4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42">
          <objectPr defaultSize="0" autoPict="0" dde="1">
            <anchor moveWithCells="1">
              <from>
                <xdr:col>0</xdr:col>
                <xdr:colOff>641350</xdr:colOff>
                <xdr:row>412</xdr:row>
                <xdr:rowOff>0</xdr:rowOff>
              </from>
              <to>
                <xdr:col>2</xdr:col>
                <xdr:colOff>381000</xdr:colOff>
                <xdr:row>415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4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43">
          <objectPr defaultSize="0" autoPict="0" dde="1">
            <anchor moveWithCells="1">
              <from>
                <xdr:col>0</xdr:col>
                <xdr:colOff>641350</xdr:colOff>
                <xdr:row>415</xdr:row>
                <xdr:rowOff>0</xdr:rowOff>
              </from>
              <to>
                <xdr:col>2</xdr:col>
                <xdr:colOff>381000</xdr:colOff>
                <xdr:row>418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4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44">
          <objectPr defaultSize="0" autoPict="0" dde="1">
            <anchor moveWithCells="1">
              <from>
                <xdr:col>0</xdr:col>
                <xdr:colOff>641350</xdr:colOff>
                <xdr:row>415</xdr:row>
                <xdr:rowOff>0</xdr:rowOff>
              </from>
              <to>
                <xdr:col>2</xdr:col>
                <xdr:colOff>381000</xdr:colOff>
                <xdr:row>418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4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45">
          <objectPr defaultSize="0" autoPict="0" dde="1">
            <anchor moveWithCells="1">
              <from>
                <xdr:col>0</xdr:col>
                <xdr:colOff>641350</xdr:colOff>
                <xdr:row>418</xdr:row>
                <xdr:rowOff>0</xdr:rowOff>
              </from>
              <to>
                <xdr:col>2</xdr:col>
                <xdr:colOff>381000</xdr:colOff>
                <xdr:row>421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4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46">
          <objectPr defaultSize="0" autoPict="0" dde="1">
            <anchor moveWithCells="1">
              <from>
                <xdr:col>0</xdr:col>
                <xdr:colOff>641350</xdr:colOff>
                <xdr:row>418</xdr:row>
                <xdr:rowOff>0</xdr:rowOff>
              </from>
              <to>
                <xdr:col>2</xdr:col>
                <xdr:colOff>381000</xdr:colOff>
                <xdr:row>421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4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47">
          <objectPr defaultSize="0" autoPict="0" dde="1">
            <anchor moveWithCells="1">
              <from>
                <xdr:col>0</xdr:col>
                <xdr:colOff>641350</xdr:colOff>
                <xdr:row>421</xdr:row>
                <xdr:rowOff>0</xdr:rowOff>
              </from>
              <to>
                <xdr:col>2</xdr:col>
                <xdr:colOff>381000</xdr:colOff>
                <xdr:row>424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4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48">
          <objectPr defaultSize="0" autoPict="0" dde="1">
            <anchor moveWithCells="1">
              <from>
                <xdr:col>0</xdr:col>
                <xdr:colOff>641350</xdr:colOff>
                <xdr:row>421</xdr:row>
                <xdr:rowOff>0</xdr:rowOff>
              </from>
              <to>
                <xdr:col>2</xdr:col>
                <xdr:colOff>381000</xdr:colOff>
                <xdr:row>424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4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49">
          <objectPr defaultSize="0" autoPict="0" dde="1">
            <anchor moveWithCells="1">
              <from>
                <xdr:col>0</xdr:col>
                <xdr:colOff>641350</xdr:colOff>
                <xdr:row>424</xdr:row>
                <xdr:rowOff>0</xdr:rowOff>
              </from>
              <to>
                <xdr:col>2</xdr:col>
                <xdr:colOff>381000</xdr:colOff>
                <xdr:row>427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4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50">
          <objectPr defaultSize="0" autoPict="0" dde="1">
            <anchor moveWithCells="1">
              <from>
                <xdr:col>0</xdr:col>
                <xdr:colOff>641350</xdr:colOff>
                <xdr:row>424</xdr:row>
                <xdr:rowOff>0</xdr:rowOff>
              </from>
              <to>
                <xdr:col>2</xdr:col>
                <xdr:colOff>381000</xdr:colOff>
                <xdr:row>427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5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51">
          <objectPr defaultSize="0" autoPict="0" dde="1">
            <anchor moveWithCells="1">
              <from>
                <xdr:col>0</xdr:col>
                <xdr:colOff>641350</xdr:colOff>
                <xdr:row>427</xdr:row>
                <xdr:rowOff>0</xdr:rowOff>
              </from>
              <to>
                <xdr:col>2</xdr:col>
                <xdr:colOff>381000</xdr:colOff>
                <xdr:row>430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5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52">
          <objectPr defaultSize="0" autoPict="0" dde="1">
            <anchor moveWithCells="1">
              <from>
                <xdr:col>0</xdr:col>
                <xdr:colOff>641350</xdr:colOff>
                <xdr:row>427</xdr:row>
                <xdr:rowOff>0</xdr:rowOff>
              </from>
              <to>
                <xdr:col>2</xdr:col>
                <xdr:colOff>381000</xdr:colOff>
                <xdr:row>430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5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53">
          <objectPr defaultSize="0" autoPict="0" dde="1">
            <anchor moveWithCells="1">
              <from>
                <xdr:col>0</xdr:col>
                <xdr:colOff>641350</xdr:colOff>
                <xdr:row>430</xdr:row>
                <xdr:rowOff>0</xdr:rowOff>
              </from>
              <to>
                <xdr:col>2</xdr:col>
                <xdr:colOff>381000</xdr:colOff>
                <xdr:row>433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5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54">
          <objectPr defaultSize="0" autoPict="0" dde="1">
            <anchor moveWithCells="1">
              <from>
                <xdr:col>0</xdr:col>
                <xdr:colOff>641350</xdr:colOff>
                <xdr:row>430</xdr:row>
                <xdr:rowOff>0</xdr:rowOff>
              </from>
              <to>
                <xdr:col>2</xdr:col>
                <xdr:colOff>381000</xdr:colOff>
                <xdr:row>433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5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55">
          <objectPr defaultSize="0" autoPict="0" dde="1">
            <anchor moveWithCells="1">
              <from>
                <xdr:col>0</xdr:col>
                <xdr:colOff>641350</xdr:colOff>
                <xdr:row>433</xdr:row>
                <xdr:rowOff>0</xdr:rowOff>
              </from>
              <to>
                <xdr:col>2</xdr:col>
                <xdr:colOff>381000</xdr:colOff>
                <xdr:row>436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5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56">
          <objectPr defaultSize="0" autoPict="0" dde="1">
            <anchor moveWithCells="1">
              <from>
                <xdr:col>0</xdr:col>
                <xdr:colOff>641350</xdr:colOff>
                <xdr:row>433</xdr:row>
                <xdr:rowOff>0</xdr:rowOff>
              </from>
              <to>
                <xdr:col>2</xdr:col>
                <xdr:colOff>381000</xdr:colOff>
                <xdr:row>436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5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57">
          <objectPr defaultSize="0" autoPict="0" dde="1">
            <anchor moveWithCells="1">
              <from>
                <xdr:col>0</xdr:col>
                <xdr:colOff>641350</xdr:colOff>
                <xdr:row>436</xdr:row>
                <xdr:rowOff>0</xdr:rowOff>
              </from>
              <to>
                <xdr:col>2</xdr:col>
                <xdr:colOff>381000</xdr:colOff>
                <xdr:row>439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5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58">
          <objectPr defaultSize="0" autoPict="0" dde="1">
            <anchor moveWithCells="1">
              <from>
                <xdr:col>0</xdr:col>
                <xdr:colOff>641350</xdr:colOff>
                <xdr:row>436</xdr:row>
                <xdr:rowOff>0</xdr:rowOff>
              </from>
              <to>
                <xdr:col>2</xdr:col>
                <xdr:colOff>381000</xdr:colOff>
                <xdr:row>439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5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59">
          <objectPr defaultSize="0" autoPict="0" dde="1">
            <anchor moveWithCells="1">
              <from>
                <xdr:col>0</xdr:col>
                <xdr:colOff>641350</xdr:colOff>
                <xdr:row>439</xdr:row>
                <xdr:rowOff>0</xdr:rowOff>
              </from>
              <to>
                <xdr:col>2</xdr:col>
                <xdr:colOff>381000</xdr:colOff>
                <xdr:row>442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5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60">
          <objectPr defaultSize="0" autoPict="0" dde="1">
            <anchor moveWithCells="1">
              <from>
                <xdr:col>0</xdr:col>
                <xdr:colOff>641350</xdr:colOff>
                <xdr:row>439</xdr:row>
                <xdr:rowOff>0</xdr:rowOff>
              </from>
              <to>
                <xdr:col>2</xdr:col>
                <xdr:colOff>381000</xdr:colOff>
                <xdr:row>442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6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61">
          <objectPr defaultSize="0" autoPict="0" dde="1">
            <anchor moveWithCells="1">
              <from>
                <xdr:col>0</xdr:col>
                <xdr:colOff>641350</xdr:colOff>
                <xdr:row>442</xdr:row>
                <xdr:rowOff>0</xdr:rowOff>
              </from>
              <to>
                <xdr:col>2</xdr:col>
                <xdr:colOff>381000</xdr:colOff>
                <xdr:row>445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6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62">
          <objectPr defaultSize="0" autoPict="0" dde="1">
            <anchor moveWithCells="1">
              <from>
                <xdr:col>0</xdr:col>
                <xdr:colOff>641350</xdr:colOff>
                <xdr:row>442</xdr:row>
                <xdr:rowOff>0</xdr:rowOff>
              </from>
              <to>
                <xdr:col>2</xdr:col>
                <xdr:colOff>381000</xdr:colOff>
                <xdr:row>445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6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63">
          <objectPr defaultSize="0" autoPict="0" dde="1">
            <anchor moveWithCells="1">
              <from>
                <xdr:col>0</xdr:col>
                <xdr:colOff>641350</xdr:colOff>
                <xdr:row>445</xdr:row>
                <xdr:rowOff>0</xdr:rowOff>
              </from>
              <to>
                <xdr:col>2</xdr:col>
                <xdr:colOff>381000</xdr:colOff>
                <xdr:row>448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6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64">
          <objectPr defaultSize="0" autoPict="0" dde="1">
            <anchor moveWithCells="1">
              <from>
                <xdr:col>0</xdr:col>
                <xdr:colOff>641350</xdr:colOff>
                <xdr:row>445</xdr:row>
                <xdr:rowOff>0</xdr:rowOff>
              </from>
              <to>
                <xdr:col>2</xdr:col>
                <xdr:colOff>381000</xdr:colOff>
                <xdr:row>448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6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65">
          <objectPr defaultSize="0" autoPict="0" dde="1">
            <anchor moveWithCells="1">
              <from>
                <xdr:col>0</xdr:col>
                <xdr:colOff>641350</xdr:colOff>
                <xdr:row>448</xdr:row>
                <xdr:rowOff>0</xdr:rowOff>
              </from>
              <to>
                <xdr:col>2</xdr:col>
                <xdr:colOff>381000</xdr:colOff>
                <xdr:row>451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6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66">
          <objectPr defaultSize="0" autoPict="0" dde="1">
            <anchor moveWithCells="1">
              <from>
                <xdr:col>0</xdr:col>
                <xdr:colOff>641350</xdr:colOff>
                <xdr:row>448</xdr:row>
                <xdr:rowOff>0</xdr:rowOff>
              </from>
              <to>
                <xdr:col>2</xdr:col>
                <xdr:colOff>381000</xdr:colOff>
                <xdr:row>451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6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67">
          <objectPr defaultSize="0" autoPict="0" dde="1">
            <anchor moveWithCells="1">
              <from>
                <xdr:col>0</xdr:col>
                <xdr:colOff>641350</xdr:colOff>
                <xdr:row>451</xdr:row>
                <xdr:rowOff>0</xdr:rowOff>
              </from>
              <to>
                <xdr:col>2</xdr:col>
                <xdr:colOff>381000</xdr:colOff>
                <xdr:row>454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6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68">
          <objectPr defaultSize="0" autoPict="0" dde="1">
            <anchor moveWithCells="1">
              <from>
                <xdr:col>0</xdr:col>
                <xdr:colOff>641350</xdr:colOff>
                <xdr:row>451</xdr:row>
                <xdr:rowOff>0</xdr:rowOff>
              </from>
              <to>
                <xdr:col>2</xdr:col>
                <xdr:colOff>381000</xdr:colOff>
                <xdr:row>454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6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69">
          <objectPr defaultSize="0" autoPict="0" dde="1">
            <anchor moveWithCells="1">
              <from>
                <xdr:col>0</xdr:col>
                <xdr:colOff>641350</xdr:colOff>
                <xdr:row>454</xdr:row>
                <xdr:rowOff>0</xdr:rowOff>
              </from>
              <to>
                <xdr:col>2</xdr:col>
                <xdr:colOff>381000</xdr:colOff>
                <xdr:row>457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6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70">
          <objectPr defaultSize="0" autoPict="0" dde="1">
            <anchor moveWithCells="1">
              <from>
                <xdr:col>0</xdr:col>
                <xdr:colOff>641350</xdr:colOff>
                <xdr:row>454</xdr:row>
                <xdr:rowOff>0</xdr:rowOff>
              </from>
              <to>
                <xdr:col>2</xdr:col>
                <xdr:colOff>381000</xdr:colOff>
                <xdr:row>457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7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71">
          <objectPr defaultSize="0" autoPict="0" dde="1">
            <anchor moveWithCells="1">
              <from>
                <xdr:col>0</xdr:col>
                <xdr:colOff>641350</xdr:colOff>
                <xdr:row>457</xdr:row>
                <xdr:rowOff>0</xdr:rowOff>
              </from>
              <to>
                <xdr:col>2</xdr:col>
                <xdr:colOff>381000</xdr:colOff>
                <xdr:row>460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7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72">
          <objectPr defaultSize="0" autoPict="0" dde="1">
            <anchor moveWithCells="1">
              <from>
                <xdr:col>0</xdr:col>
                <xdr:colOff>641350</xdr:colOff>
                <xdr:row>457</xdr:row>
                <xdr:rowOff>0</xdr:rowOff>
              </from>
              <to>
                <xdr:col>2</xdr:col>
                <xdr:colOff>381000</xdr:colOff>
                <xdr:row>460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7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73">
          <objectPr defaultSize="0" autoPict="0" dde="1">
            <anchor moveWithCells="1">
              <from>
                <xdr:col>0</xdr:col>
                <xdr:colOff>641350</xdr:colOff>
                <xdr:row>460</xdr:row>
                <xdr:rowOff>0</xdr:rowOff>
              </from>
              <to>
                <xdr:col>2</xdr:col>
                <xdr:colOff>381000</xdr:colOff>
                <xdr:row>463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7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74">
          <objectPr defaultSize="0" autoPict="0" dde="1">
            <anchor moveWithCells="1">
              <from>
                <xdr:col>0</xdr:col>
                <xdr:colOff>641350</xdr:colOff>
                <xdr:row>460</xdr:row>
                <xdr:rowOff>0</xdr:rowOff>
              </from>
              <to>
                <xdr:col>2</xdr:col>
                <xdr:colOff>381000</xdr:colOff>
                <xdr:row>463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7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75">
          <objectPr defaultSize="0" autoPict="0" dde="1">
            <anchor moveWithCells="1">
              <from>
                <xdr:col>0</xdr:col>
                <xdr:colOff>641350</xdr:colOff>
                <xdr:row>463</xdr:row>
                <xdr:rowOff>0</xdr:rowOff>
              </from>
              <to>
                <xdr:col>2</xdr:col>
                <xdr:colOff>381000</xdr:colOff>
                <xdr:row>466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7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76">
          <objectPr defaultSize="0" autoPict="0" dde="1">
            <anchor moveWithCells="1">
              <from>
                <xdr:col>0</xdr:col>
                <xdr:colOff>641350</xdr:colOff>
                <xdr:row>463</xdr:row>
                <xdr:rowOff>0</xdr:rowOff>
              </from>
              <to>
                <xdr:col>2</xdr:col>
                <xdr:colOff>381000</xdr:colOff>
                <xdr:row>466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7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77">
          <objectPr defaultSize="0" autoPict="0" dde="1">
            <anchor moveWithCells="1">
              <from>
                <xdr:col>0</xdr:col>
                <xdr:colOff>641350</xdr:colOff>
                <xdr:row>466</xdr:row>
                <xdr:rowOff>0</xdr:rowOff>
              </from>
              <to>
                <xdr:col>2</xdr:col>
                <xdr:colOff>381000</xdr:colOff>
                <xdr:row>469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7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78">
          <objectPr defaultSize="0" autoPict="0" dde="1">
            <anchor moveWithCells="1">
              <from>
                <xdr:col>0</xdr:col>
                <xdr:colOff>641350</xdr:colOff>
                <xdr:row>466</xdr:row>
                <xdr:rowOff>0</xdr:rowOff>
              </from>
              <to>
                <xdr:col>2</xdr:col>
                <xdr:colOff>381000</xdr:colOff>
                <xdr:row>469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7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79">
          <objectPr defaultSize="0" autoPict="0" dde="1">
            <anchor moveWithCells="1">
              <from>
                <xdr:col>0</xdr:col>
                <xdr:colOff>641350</xdr:colOff>
                <xdr:row>469</xdr:row>
                <xdr:rowOff>0</xdr:rowOff>
              </from>
              <to>
                <xdr:col>2</xdr:col>
                <xdr:colOff>381000</xdr:colOff>
                <xdr:row>472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7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80">
          <objectPr defaultSize="0" autoPict="0" dde="1">
            <anchor moveWithCells="1">
              <from>
                <xdr:col>0</xdr:col>
                <xdr:colOff>641350</xdr:colOff>
                <xdr:row>469</xdr:row>
                <xdr:rowOff>0</xdr:rowOff>
              </from>
              <to>
                <xdr:col>2</xdr:col>
                <xdr:colOff>381000</xdr:colOff>
                <xdr:row>472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8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81">
          <objectPr defaultSize="0" autoPict="0" dde="1">
            <anchor moveWithCells="1">
              <from>
                <xdr:col>0</xdr:col>
                <xdr:colOff>641350</xdr:colOff>
                <xdr:row>472</xdr:row>
                <xdr:rowOff>0</xdr:rowOff>
              </from>
              <to>
                <xdr:col>2</xdr:col>
                <xdr:colOff>381000</xdr:colOff>
                <xdr:row>475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8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82">
          <objectPr defaultSize="0" autoPict="0" dde="1">
            <anchor moveWithCells="1">
              <from>
                <xdr:col>0</xdr:col>
                <xdr:colOff>641350</xdr:colOff>
                <xdr:row>472</xdr:row>
                <xdr:rowOff>0</xdr:rowOff>
              </from>
              <to>
                <xdr:col>2</xdr:col>
                <xdr:colOff>381000</xdr:colOff>
                <xdr:row>475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8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83">
          <objectPr defaultSize="0" autoPict="0" dde="1">
            <anchor moveWithCells="1">
              <from>
                <xdr:col>0</xdr:col>
                <xdr:colOff>641350</xdr:colOff>
                <xdr:row>475</xdr:row>
                <xdr:rowOff>0</xdr:rowOff>
              </from>
              <to>
                <xdr:col>2</xdr:col>
                <xdr:colOff>381000</xdr:colOff>
                <xdr:row>478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8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84">
          <objectPr defaultSize="0" autoPict="0" dde="1">
            <anchor moveWithCells="1">
              <from>
                <xdr:col>0</xdr:col>
                <xdr:colOff>641350</xdr:colOff>
                <xdr:row>475</xdr:row>
                <xdr:rowOff>0</xdr:rowOff>
              </from>
              <to>
                <xdr:col>2</xdr:col>
                <xdr:colOff>381000</xdr:colOff>
                <xdr:row>478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8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85">
          <objectPr defaultSize="0" autoPict="0" dde="1">
            <anchor moveWithCells="1">
              <from>
                <xdr:col>0</xdr:col>
                <xdr:colOff>641350</xdr:colOff>
                <xdr:row>478</xdr:row>
                <xdr:rowOff>0</xdr:rowOff>
              </from>
              <to>
                <xdr:col>2</xdr:col>
                <xdr:colOff>381000</xdr:colOff>
                <xdr:row>481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8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86">
          <objectPr defaultSize="0" autoPict="0" dde="1">
            <anchor moveWithCells="1">
              <from>
                <xdr:col>0</xdr:col>
                <xdr:colOff>641350</xdr:colOff>
                <xdr:row>478</xdr:row>
                <xdr:rowOff>0</xdr:rowOff>
              </from>
              <to>
                <xdr:col>2</xdr:col>
                <xdr:colOff>381000</xdr:colOff>
                <xdr:row>481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8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87">
          <objectPr defaultSize="0" autoPict="0" dde="1">
            <anchor moveWithCells="1">
              <from>
                <xdr:col>0</xdr:col>
                <xdr:colOff>641350</xdr:colOff>
                <xdr:row>481</xdr:row>
                <xdr:rowOff>0</xdr:rowOff>
              </from>
              <to>
                <xdr:col>2</xdr:col>
                <xdr:colOff>381000</xdr:colOff>
                <xdr:row>484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8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88">
          <objectPr defaultSize="0" autoPict="0" dde="1">
            <anchor moveWithCells="1">
              <from>
                <xdr:col>0</xdr:col>
                <xdr:colOff>641350</xdr:colOff>
                <xdr:row>481</xdr:row>
                <xdr:rowOff>0</xdr:rowOff>
              </from>
              <to>
                <xdr:col>2</xdr:col>
                <xdr:colOff>381000</xdr:colOff>
                <xdr:row>484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8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89">
          <objectPr defaultSize="0" autoPict="0" dde="1">
            <anchor moveWithCells="1">
              <from>
                <xdr:col>0</xdr:col>
                <xdr:colOff>641350</xdr:colOff>
                <xdr:row>484</xdr:row>
                <xdr:rowOff>0</xdr:rowOff>
              </from>
              <to>
                <xdr:col>2</xdr:col>
                <xdr:colOff>381000</xdr:colOff>
                <xdr:row>487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8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90">
          <objectPr defaultSize="0" autoPict="0" dde="1">
            <anchor moveWithCells="1">
              <from>
                <xdr:col>0</xdr:col>
                <xdr:colOff>641350</xdr:colOff>
                <xdr:row>484</xdr:row>
                <xdr:rowOff>0</xdr:rowOff>
              </from>
              <to>
                <xdr:col>2</xdr:col>
                <xdr:colOff>381000</xdr:colOff>
                <xdr:row>487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9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91">
          <objectPr defaultSize="0" autoPict="0" dde="1">
            <anchor moveWithCells="1">
              <from>
                <xdr:col>0</xdr:col>
                <xdr:colOff>641350</xdr:colOff>
                <xdr:row>487</xdr:row>
                <xdr:rowOff>0</xdr:rowOff>
              </from>
              <to>
                <xdr:col>2</xdr:col>
                <xdr:colOff>381000</xdr:colOff>
                <xdr:row>490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9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92">
          <objectPr defaultSize="0" autoPict="0" dde="1">
            <anchor moveWithCells="1">
              <from>
                <xdr:col>0</xdr:col>
                <xdr:colOff>641350</xdr:colOff>
                <xdr:row>487</xdr:row>
                <xdr:rowOff>0</xdr:rowOff>
              </from>
              <to>
                <xdr:col>2</xdr:col>
                <xdr:colOff>381000</xdr:colOff>
                <xdr:row>490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9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93">
          <objectPr defaultSize="0" autoPict="0" dde="1">
            <anchor moveWithCells="1">
              <from>
                <xdr:col>0</xdr:col>
                <xdr:colOff>641350</xdr:colOff>
                <xdr:row>490</xdr:row>
                <xdr:rowOff>0</xdr:rowOff>
              </from>
              <to>
                <xdr:col>2</xdr:col>
                <xdr:colOff>381000</xdr:colOff>
                <xdr:row>493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9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94">
          <objectPr defaultSize="0" autoPict="0" dde="1">
            <anchor moveWithCells="1">
              <from>
                <xdr:col>0</xdr:col>
                <xdr:colOff>641350</xdr:colOff>
                <xdr:row>490</xdr:row>
                <xdr:rowOff>0</xdr:rowOff>
              </from>
              <to>
                <xdr:col>2</xdr:col>
                <xdr:colOff>381000</xdr:colOff>
                <xdr:row>493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9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95">
          <objectPr defaultSize="0" autoPict="0" dde="1">
            <anchor moveWithCells="1">
              <from>
                <xdr:col>0</xdr:col>
                <xdr:colOff>641350</xdr:colOff>
                <xdr:row>493</xdr:row>
                <xdr:rowOff>0</xdr:rowOff>
              </from>
              <to>
                <xdr:col>2</xdr:col>
                <xdr:colOff>381000</xdr:colOff>
                <xdr:row>496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9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96">
          <objectPr defaultSize="0" autoPict="0" dde="1">
            <anchor moveWithCells="1">
              <from>
                <xdr:col>0</xdr:col>
                <xdr:colOff>641350</xdr:colOff>
                <xdr:row>493</xdr:row>
                <xdr:rowOff>0</xdr:rowOff>
              </from>
              <to>
                <xdr:col>2</xdr:col>
                <xdr:colOff>381000</xdr:colOff>
                <xdr:row>496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9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97">
          <objectPr defaultSize="0" autoPict="0" dde="1">
            <anchor moveWithCells="1">
              <from>
                <xdr:col>0</xdr:col>
                <xdr:colOff>641350</xdr:colOff>
                <xdr:row>496</xdr:row>
                <xdr:rowOff>0</xdr:rowOff>
              </from>
              <to>
                <xdr:col>2</xdr:col>
                <xdr:colOff>381000</xdr:colOff>
                <xdr:row>499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9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98">
          <objectPr defaultSize="0" autoPict="0" dde="1">
            <anchor moveWithCells="1">
              <from>
                <xdr:col>0</xdr:col>
                <xdr:colOff>641350</xdr:colOff>
                <xdr:row>496</xdr:row>
                <xdr:rowOff>0</xdr:rowOff>
              </from>
              <to>
                <xdr:col>2</xdr:col>
                <xdr:colOff>381000</xdr:colOff>
                <xdr:row>499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9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99">
          <objectPr defaultSize="0" autoPict="0" dde="1">
            <anchor moveWithCells="1">
              <from>
                <xdr:col>0</xdr:col>
                <xdr:colOff>641350</xdr:colOff>
                <xdr:row>499</xdr:row>
                <xdr:rowOff>0</xdr:rowOff>
              </from>
              <to>
                <xdr:col>2</xdr:col>
                <xdr:colOff>381000</xdr:colOff>
                <xdr:row>502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9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00">
          <objectPr defaultSize="0" autoPict="0" dde="1">
            <anchor moveWithCells="1">
              <from>
                <xdr:col>0</xdr:col>
                <xdr:colOff>641350</xdr:colOff>
                <xdr:row>499</xdr:row>
                <xdr:rowOff>0</xdr:rowOff>
              </from>
              <to>
                <xdr:col>2</xdr:col>
                <xdr:colOff>381000</xdr:colOff>
                <xdr:row>502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0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01">
          <objectPr defaultSize="0" autoPict="0" dde="1">
            <anchor moveWithCells="1">
              <from>
                <xdr:col>0</xdr:col>
                <xdr:colOff>641350</xdr:colOff>
                <xdr:row>502</xdr:row>
                <xdr:rowOff>0</xdr:rowOff>
              </from>
              <to>
                <xdr:col>2</xdr:col>
                <xdr:colOff>381000</xdr:colOff>
                <xdr:row>505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0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02">
          <objectPr defaultSize="0" autoPict="0" dde="1">
            <anchor moveWithCells="1">
              <from>
                <xdr:col>0</xdr:col>
                <xdr:colOff>641350</xdr:colOff>
                <xdr:row>502</xdr:row>
                <xdr:rowOff>0</xdr:rowOff>
              </from>
              <to>
                <xdr:col>2</xdr:col>
                <xdr:colOff>381000</xdr:colOff>
                <xdr:row>505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0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03">
          <objectPr defaultSize="0" autoPict="0" dde="1">
            <anchor moveWithCells="1">
              <from>
                <xdr:col>0</xdr:col>
                <xdr:colOff>641350</xdr:colOff>
                <xdr:row>505</xdr:row>
                <xdr:rowOff>0</xdr:rowOff>
              </from>
              <to>
                <xdr:col>2</xdr:col>
                <xdr:colOff>381000</xdr:colOff>
                <xdr:row>508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0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04">
          <objectPr defaultSize="0" autoPict="0" dde="1">
            <anchor moveWithCells="1">
              <from>
                <xdr:col>0</xdr:col>
                <xdr:colOff>641350</xdr:colOff>
                <xdr:row>505</xdr:row>
                <xdr:rowOff>0</xdr:rowOff>
              </from>
              <to>
                <xdr:col>2</xdr:col>
                <xdr:colOff>381000</xdr:colOff>
                <xdr:row>508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0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05">
          <objectPr defaultSize="0" autoPict="0" dde="1">
            <anchor moveWithCells="1">
              <from>
                <xdr:col>0</xdr:col>
                <xdr:colOff>641350</xdr:colOff>
                <xdr:row>508</xdr:row>
                <xdr:rowOff>0</xdr:rowOff>
              </from>
              <to>
                <xdr:col>2</xdr:col>
                <xdr:colOff>381000</xdr:colOff>
                <xdr:row>511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0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06">
          <objectPr defaultSize="0" autoPict="0" dde="1">
            <anchor moveWithCells="1">
              <from>
                <xdr:col>0</xdr:col>
                <xdr:colOff>641350</xdr:colOff>
                <xdr:row>508</xdr:row>
                <xdr:rowOff>0</xdr:rowOff>
              </from>
              <to>
                <xdr:col>2</xdr:col>
                <xdr:colOff>381000</xdr:colOff>
                <xdr:row>511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0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07">
          <objectPr defaultSize="0" autoPict="0" dde="1">
            <anchor moveWithCells="1">
              <from>
                <xdr:col>0</xdr:col>
                <xdr:colOff>641350</xdr:colOff>
                <xdr:row>511</xdr:row>
                <xdr:rowOff>0</xdr:rowOff>
              </from>
              <to>
                <xdr:col>2</xdr:col>
                <xdr:colOff>381000</xdr:colOff>
                <xdr:row>514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0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08">
          <objectPr defaultSize="0" autoPict="0" dde="1">
            <anchor moveWithCells="1">
              <from>
                <xdr:col>0</xdr:col>
                <xdr:colOff>641350</xdr:colOff>
                <xdr:row>511</xdr:row>
                <xdr:rowOff>0</xdr:rowOff>
              </from>
              <to>
                <xdr:col>2</xdr:col>
                <xdr:colOff>381000</xdr:colOff>
                <xdr:row>514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0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09">
          <objectPr defaultSize="0" autoPict="0" dde="1">
            <anchor moveWithCells="1">
              <from>
                <xdr:col>0</xdr:col>
                <xdr:colOff>641350</xdr:colOff>
                <xdr:row>514</xdr:row>
                <xdr:rowOff>0</xdr:rowOff>
              </from>
              <to>
                <xdr:col>2</xdr:col>
                <xdr:colOff>381000</xdr:colOff>
                <xdr:row>517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0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10">
          <objectPr defaultSize="0" autoPict="0" dde="1">
            <anchor moveWithCells="1">
              <from>
                <xdr:col>0</xdr:col>
                <xdr:colOff>641350</xdr:colOff>
                <xdr:row>514</xdr:row>
                <xdr:rowOff>0</xdr:rowOff>
              </from>
              <to>
                <xdr:col>2</xdr:col>
                <xdr:colOff>381000</xdr:colOff>
                <xdr:row>517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1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11">
          <objectPr defaultSize="0" autoPict="0" dde="1">
            <anchor moveWithCells="1">
              <from>
                <xdr:col>0</xdr:col>
                <xdr:colOff>641350</xdr:colOff>
                <xdr:row>517</xdr:row>
                <xdr:rowOff>0</xdr:rowOff>
              </from>
              <to>
                <xdr:col>2</xdr:col>
                <xdr:colOff>381000</xdr:colOff>
                <xdr:row>520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1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12">
          <objectPr defaultSize="0" autoPict="0" dde="1">
            <anchor moveWithCells="1">
              <from>
                <xdr:col>0</xdr:col>
                <xdr:colOff>641350</xdr:colOff>
                <xdr:row>517</xdr:row>
                <xdr:rowOff>0</xdr:rowOff>
              </from>
              <to>
                <xdr:col>2</xdr:col>
                <xdr:colOff>381000</xdr:colOff>
                <xdr:row>520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1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13">
          <objectPr defaultSize="0" autoPict="0" dde="1">
            <anchor moveWithCells="1">
              <from>
                <xdr:col>0</xdr:col>
                <xdr:colOff>641350</xdr:colOff>
                <xdr:row>520</xdr:row>
                <xdr:rowOff>0</xdr:rowOff>
              </from>
              <to>
                <xdr:col>2</xdr:col>
                <xdr:colOff>381000</xdr:colOff>
                <xdr:row>523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1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14">
          <objectPr defaultSize="0" autoPict="0" dde="1">
            <anchor moveWithCells="1">
              <from>
                <xdr:col>0</xdr:col>
                <xdr:colOff>641350</xdr:colOff>
                <xdr:row>520</xdr:row>
                <xdr:rowOff>0</xdr:rowOff>
              </from>
              <to>
                <xdr:col>2</xdr:col>
                <xdr:colOff>381000</xdr:colOff>
                <xdr:row>523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1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15">
          <objectPr defaultSize="0" autoPict="0" dde="1">
            <anchor moveWithCells="1">
              <from>
                <xdr:col>0</xdr:col>
                <xdr:colOff>641350</xdr:colOff>
                <xdr:row>523</xdr:row>
                <xdr:rowOff>0</xdr:rowOff>
              </from>
              <to>
                <xdr:col>2</xdr:col>
                <xdr:colOff>381000</xdr:colOff>
                <xdr:row>526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1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16">
          <objectPr defaultSize="0" autoPict="0" dde="1">
            <anchor moveWithCells="1">
              <from>
                <xdr:col>0</xdr:col>
                <xdr:colOff>641350</xdr:colOff>
                <xdr:row>523</xdr:row>
                <xdr:rowOff>0</xdr:rowOff>
              </from>
              <to>
                <xdr:col>2</xdr:col>
                <xdr:colOff>381000</xdr:colOff>
                <xdr:row>526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1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17">
          <objectPr defaultSize="0" autoPict="0" dde="1">
            <anchor moveWithCells="1">
              <from>
                <xdr:col>0</xdr:col>
                <xdr:colOff>641350</xdr:colOff>
                <xdr:row>526</xdr:row>
                <xdr:rowOff>0</xdr:rowOff>
              </from>
              <to>
                <xdr:col>2</xdr:col>
                <xdr:colOff>381000</xdr:colOff>
                <xdr:row>529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1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18">
          <objectPr defaultSize="0" autoPict="0" dde="1">
            <anchor moveWithCells="1">
              <from>
                <xdr:col>0</xdr:col>
                <xdr:colOff>641350</xdr:colOff>
                <xdr:row>526</xdr:row>
                <xdr:rowOff>0</xdr:rowOff>
              </from>
              <to>
                <xdr:col>2</xdr:col>
                <xdr:colOff>381000</xdr:colOff>
                <xdr:row>529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1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19">
          <objectPr defaultSize="0" autoPict="0" dde="1">
            <anchor moveWithCells="1">
              <from>
                <xdr:col>0</xdr:col>
                <xdr:colOff>641350</xdr:colOff>
                <xdr:row>529</xdr:row>
                <xdr:rowOff>0</xdr:rowOff>
              </from>
              <to>
                <xdr:col>2</xdr:col>
                <xdr:colOff>381000</xdr:colOff>
                <xdr:row>532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1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20">
          <objectPr defaultSize="0" autoPict="0" dde="1">
            <anchor moveWithCells="1">
              <from>
                <xdr:col>0</xdr:col>
                <xdr:colOff>641350</xdr:colOff>
                <xdr:row>529</xdr:row>
                <xdr:rowOff>0</xdr:rowOff>
              </from>
              <to>
                <xdr:col>2</xdr:col>
                <xdr:colOff>381000</xdr:colOff>
                <xdr:row>532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2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21">
          <objectPr defaultSize="0" autoPict="0" dde="1">
            <anchor moveWithCells="1">
              <from>
                <xdr:col>0</xdr:col>
                <xdr:colOff>641350</xdr:colOff>
                <xdr:row>532</xdr:row>
                <xdr:rowOff>0</xdr:rowOff>
              </from>
              <to>
                <xdr:col>2</xdr:col>
                <xdr:colOff>381000</xdr:colOff>
                <xdr:row>535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2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22">
          <objectPr defaultSize="0" autoPict="0" dde="1">
            <anchor moveWithCells="1">
              <from>
                <xdr:col>0</xdr:col>
                <xdr:colOff>641350</xdr:colOff>
                <xdr:row>532</xdr:row>
                <xdr:rowOff>0</xdr:rowOff>
              </from>
              <to>
                <xdr:col>2</xdr:col>
                <xdr:colOff>381000</xdr:colOff>
                <xdr:row>535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2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23">
          <objectPr defaultSize="0" autoPict="0" dde="1">
            <anchor moveWithCells="1">
              <from>
                <xdr:col>0</xdr:col>
                <xdr:colOff>641350</xdr:colOff>
                <xdr:row>535</xdr:row>
                <xdr:rowOff>0</xdr:rowOff>
              </from>
              <to>
                <xdr:col>2</xdr:col>
                <xdr:colOff>381000</xdr:colOff>
                <xdr:row>538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2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24">
          <objectPr defaultSize="0" autoPict="0" dde="1">
            <anchor moveWithCells="1">
              <from>
                <xdr:col>0</xdr:col>
                <xdr:colOff>641350</xdr:colOff>
                <xdr:row>535</xdr:row>
                <xdr:rowOff>0</xdr:rowOff>
              </from>
              <to>
                <xdr:col>2</xdr:col>
                <xdr:colOff>381000</xdr:colOff>
                <xdr:row>538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2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25">
          <objectPr defaultSize="0" autoPict="0" dde="1">
            <anchor moveWithCells="1">
              <from>
                <xdr:col>0</xdr:col>
                <xdr:colOff>641350</xdr:colOff>
                <xdr:row>538</xdr:row>
                <xdr:rowOff>0</xdr:rowOff>
              </from>
              <to>
                <xdr:col>2</xdr:col>
                <xdr:colOff>381000</xdr:colOff>
                <xdr:row>541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2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26">
          <objectPr defaultSize="0" autoPict="0" dde="1">
            <anchor moveWithCells="1">
              <from>
                <xdr:col>0</xdr:col>
                <xdr:colOff>641350</xdr:colOff>
                <xdr:row>538</xdr:row>
                <xdr:rowOff>0</xdr:rowOff>
              </from>
              <to>
                <xdr:col>2</xdr:col>
                <xdr:colOff>381000</xdr:colOff>
                <xdr:row>541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2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27">
          <objectPr defaultSize="0" autoPict="0" dde="1">
            <anchor moveWithCells="1">
              <from>
                <xdr:col>0</xdr:col>
                <xdr:colOff>641350</xdr:colOff>
                <xdr:row>541</xdr:row>
                <xdr:rowOff>0</xdr:rowOff>
              </from>
              <to>
                <xdr:col>2</xdr:col>
                <xdr:colOff>381000</xdr:colOff>
                <xdr:row>544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2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28">
          <objectPr defaultSize="0" autoPict="0" dde="1">
            <anchor moveWithCells="1">
              <from>
                <xdr:col>0</xdr:col>
                <xdr:colOff>641350</xdr:colOff>
                <xdr:row>541</xdr:row>
                <xdr:rowOff>0</xdr:rowOff>
              </from>
              <to>
                <xdr:col>2</xdr:col>
                <xdr:colOff>381000</xdr:colOff>
                <xdr:row>544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2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29">
          <objectPr defaultSize="0" autoPict="0" dde="1">
            <anchor moveWithCells="1">
              <from>
                <xdr:col>0</xdr:col>
                <xdr:colOff>641350</xdr:colOff>
                <xdr:row>544</xdr:row>
                <xdr:rowOff>0</xdr:rowOff>
              </from>
              <to>
                <xdr:col>2</xdr:col>
                <xdr:colOff>381000</xdr:colOff>
                <xdr:row>547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2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30">
          <objectPr defaultSize="0" autoPict="0" dde="1">
            <anchor moveWithCells="1">
              <from>
                <xdr:col>0</xdr:col>
                <xdr:colOff>641350</xdr:colOff>
                <xdr:row>544</xdr:row>
                <xdr:rowOff>0</xdr:rowOff>
              </from>
              <to>
                <xdr:col>2</xdr:col>
                <xdr:colOff>381000</xdr:colOff>
                <xdr:row>547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3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31">
          <objectPr defaultSize="0" autoPict="0" dde="1">
            <anchor moveWithCells="1">
              <from>
                <xdr:col>0</xdr:col>
                <xdr:colOff>641350</xdr:colOff>
                <xdr:row>547</xdr:row>
                <xdr:rowOff>0</xdr:rowOff>
              </from>
              <to>
                <xdr:col>2</xdr:col>
                <xdr:colOff>381000</xdr:colOff>
                <xdr:row>550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3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32">
          <objectPr defaultSize="0" autoPict="0" dde="1">
            <anchor moveWithCells="1">
              <from>
                <xdr:col>0</xdr:col>
                <xdr:colOff>641350</xdr:colOff>
                <xdr:row>547</xdr:row>
                <xdr:rowOff>0</xdr:rowOff>
              </from>
              <to>
                <xdr:col>2</xdr:col>
                <xdr:colOff>381000</xdr:colOff>
                <xdr:row>550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3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33">
          <objectPr defaultSize="0" autoPict="0" dde="1">
            <anchor moveWithCells="1">
              <from>
                <xdr:col>0</xdr:col>
                <xdr:colOff>641350</xdr:colOff>
                <xdr:row>550</xdr:row>
                <xdr:rowOff>0</xdr:rowOff>
              </from>
              <to>
                <xdr:col>2</xdr:col>
                <xdr:colOff>381000</xdr:colOff>
                <xdr:row>553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3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34">
          <objectPr defaultSize="0" autoPict="0" dde="1">
            <anchor moveWithCells="1">
              <from>
                <xdr:col>0</xdr:col>
                <xdr:colOff>641350</xdr:colOff>
                <xdr:row>550</xdr:row>
                <xdr:rowOff>0</xdr:rowOff>
              </from>
              <to>
                <xdr:col>2</xdr:col>
                <xdr:colOff>381000</xdr:colOff>
                <xdr:row>553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3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35">
          <objectPr defaultSize="0" autoPict="0" dde="1">
            <anchor moveWithCells="1">
              <from>
                <xdr:col>0</xdr:col>
                <xdr:colOff>641350</xdr:colOff>
                <xdr:row>553</xdr:row>
                <xdr:rowOff>0</xdr:rowOff>
              </from>
              <to>
                <xdr:col>2</xdr:col>
                <xdr:colOff>381000</xdr:colOff>
                <xdr:row>556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3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36">
          <objectPr defaultSize="0" autoPict="0" dde="1">
            <anchor moveWithCells="1">
              <from>
                <xdr:col>0</xdr:col>
                <xdr:colOff>641350</xdr:colOff>
                <xdr:row>553</xdr:row>
                <xdr:rowOff>0</xdr:rowOff>
              </from>
              <to>
                <xdr:col>2</xdr:col>
                <xdr:colOff>381000</xdr:colOff>
                <xdr:row>556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3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37">
          <objectPr defaultSize="0" autoPict="0" dde="1">
            <anchor moveWithCells="1">
              <from>
                <xdr:col>0</xdr:col>
                <xdr:colOff>641350</xdr:colOff>
                <xdr:row>556</xdr:row>
                <xdr:rowOff>0</xdr:rowOff>
              </from>
              <to>
                <xdr:col>2</xdr:col>
                <xdr:colOff>381000</xdr:colOff>
                <xdr:row>559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3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38">
          <objectPr defaultSize="0" autoPict="0" dde="1">
            <anchor moveWithCells="1">
              <from>
                <xdr:col>0</xdr:col>
                <xdr:colOff>641350</xdr:colOff>
                <xdr:row>556</xdr:row>
                <xdr:rowOff>0</xdr:rowOff>
              </from>
              <to>
                <xdr:col>2</xdr:col>
                <xdr:colOff>381000</xdr:colOff>
                <xdr:row>559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3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39">
          <objectPr defaultSize="0" autoPict="0" dde="1">
            <anchor moveWithCells="1">
              <from>
                <xdr:col>0</xdr:col>
                <xdr:colOff>641350</xdr:colOff>
                <xdr:row>559</xdr:row>
                <xdr:rowOff>0</xdr:rowOff>
              </from>
              <to>
                <xdr:col>2</xdr:col>
                <xdr:colOff>381000</xdr:colOff>
                <xdr:row>562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3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40">
          <objectPr defaultSize="0" autoPict="0" dde="1">
            <anchor moveWithCells="1">
              <from>
                <xdr:col>0</xdr:col>
                <xdr:colOff>641350</xdr:colOff>
                <xdr:row>559</xdr:row>
                <xdr:rowOff>0</xdr:rowOff>
              </from>
              <to>
                <xdr:col>2</xdr:col>
                <xdr:colOff>381000</xdr:colOff>
                <xdr:row>562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4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41">
          <objectPr defaultSize="0" autoPict="0" dde="1">
            <anchor moveWithCells="1">
              <from>
                <xdr:col>0</xdr:col>
                <xdr:colOff>641350</xdr:colOff>
                <xdr:row>562</xdr:row>
                <xdr:rowOff>0</xdr:rowOff>
              </from>
              <to>
                <xdr:col>2</xdr:col>
                <xdr:colOff>381000</xdr:colOff>
                <xdr:row>565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4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42">
          <objectPr defaultSize="0" autoPict="0" dde="1">
            <anchor moveWithCells="1">
              <from>
                <xdr:col>0</xdr:col>
                <xdr:colOff>641350</xdr:colOff>
                <xdr:row>562</xdr:row>
                <xdr:rowOff>0</xdr:rowOff>
              </from>
              <to>
                <xdr:col>2</xdr:col>
                <xdr:colOff>381000</xdr:colOff>
                <xdr:row>565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4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43">
          <objectPr defaultSize="0" autoPict="0" dde="1">
            <anchor moveWithCells="1">
              <from>
                <xdr:col>0</xdr:col>
                <xdr:colOff>641350</xdr:colOff>
                <xdr:row>565</xdr:row>
                <xdr:rowOff>0</xdr:rowOff>
              </from>
              <to>
                <xdr:col>2</xdr:col>
                <xdr:colOff>381000</xdr:colOff>
                <xdr:row>568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4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44">
          <objectPr defaultSize="0" autoPict="0" dde="1">
            <anchor moveWithCells="1">
              <from>
                <xdr:col>0</xdr:col>
                <xdr:colOff>641350</xdr:colOff>
                <xdr:row>565</xdr:row>
                <xdr:rowOff>0</xdr:rowOff>
              </from>
              <to>
                <xdr:col>2</xdr:col>
                <xdr:colOff>381000</xdr:colOff>
                <xdr:row>568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4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45">
          <objectPr defaultSize="0" autoPict="0" dde="1">
            <anchor moveWithCells="1">
              <from>
                <xdr:col>0</xdr:col>
                <xdr:colOff>641350</xdr:colOff>
                <xdr:row>568</xdr:row>
                <xdr:rowOff>0</xdr:rowOff>
              </from>
              <to>
                <xdr:col>2</xdr:col>
                <xdr:colOff>381000</xdr:colOff>
                <xdr:row>571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4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46">
          <objectPr defaultSize="0" autoPict="0" dde="1">
            <anchor moveWithCells="1">
              <from>
                <xdr:col>0</xdr:col>
                <xdr:colOff>641350</xdr:colOff>
                <xdr:row>568</xdr:row>
                <xdr:rowOff>0</xdr:rowOff>
              </from>
              <to>
                <xdr:col>2</xdr:col>
                <xdr:colOff>381000</xdr:colOff>
                <xdr:row>571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4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47">
          <objectPr defaultSize="0" autoPict="0" dde="1">
            <anchor moveWithCells="1">
              <from>
                <xdr:col>0</xdr:col>
                <xdr:colOff>641350</xdr:colOff>
                <xdr:row>571</xdr:row>
                <xdr:rowOff>0</xdr:rowOff>
              </from>
              <to>
                <xdr:col>2</xdr:col>
                <xdr:colOff>381000</xdr:colOff>
                <xdr:row>574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4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48">
          <objectPr defaultSize="0" autoPict="0" dde="1">
            <anchor moveWithCells="1">
              <from>
                <xdr:col>0</xdr:col>
                <xdr:colOff>641350</xdr:colOff>
                <xdr:row>571</xdr:row>
                <xdr:rowOff>0</xdr:rowOff>
              </from>
              <to>
                <xdr:col>2</xdr:col>
                <xdr:colOff>381000</xdr:colOff>
                <xdr:row>574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4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49">
          <objectPr defaultSize="0" autoPict="0" dde="1">
            <anchor moveWithCells="1">
              <from>
                <xdr:col>0</xdr:col>
                <xdr:colOff>641350</xdr:colOff>
                <xdr:row>574</xdr:row>
                <xdr:rowOff>0</xdr:rowOff>
              </from>
              <to>
                <xdr:col>2</xdr:col>
                <xdr:colOff>381000</xdr:colOff>
                <xdr:row>577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4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50">
          <objectPr defaultSize="0" autoPict="0" dde="1">
            <anchor moveWithCells="1">
              <from>
                <xdr:col>0</xdr:col>
                <xdr:colOff>641350</xdr:colOff>
                <xdr:row>574</xdr:row>
                <xdr:rowOff>0</xdr:rowOff>
              </from>
              <to>
                <xdr:col>2</xdr:col>
                <xdr:colOff>381000</xdr:colOff>
                <xdr:row>577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5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51">
          <objectPr defaultSize="0" autoPict="0" dde="1">
            <anchor moveWithCells="1">
              <from>
                <xdr:col>0</xdr:col>
                <xdr:colOff>641350</xdr:colOff>
                <xdr:row>577</xdr:row>
                <xdr:rowOff>0</xdr:rowOff>
              </from>
              <to>
                <xdr:col>2</xdr:col>
                <xdr:colOff>381000</xdr:colOff>
                <xdr:row>580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5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52">
          <objectPr defaultSize="0" autoPict="0" dde="1">
            <anchor moveWithCells="1">
              <from>
                <xdr:col>0</xdr:col>
                <xdr:colOff>641350</xdr:colOff>
                <xdr:row>577</xdr:row>
                <xdr:rowOff>0</xdr:rowOff>
              </from>
              <to>
                <xdr:col>2</xdr:col>
                <xdr:colOff>381000</xdr:colOff>
                <xdr:row>580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5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53">
          <objectPr defaultSize="0" autoPict="0" dde="1">
            <anchor moveWithCells="1">
              <from>
                <xdr:col>0</xdr:col>
                <xdr:colOff>641350</xdr:colOff>
                <xdr:row>580</xdr:row>
                <xdr:rowOff>0</xdr:rowOff>
              </from>
              <to>
                <xdr:col>2</xdr:col>
                <xdr:colOff>381000</xdr:colOff>
                <xdr:row>583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5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54">
          <objectPr defaultSize="0" autoPict="0" dde="1">
            <anchor moveWithCells="1">
              <from>
                <xdr:col>0</xdr:col>
                <xdr:colOff>641350</xdr:colOff>
                <xdr:row>580</xdr:row>
                <xdr:rowOff>0</xdr:rowOff>
              </from>
              <to>
                <xdr:col>2</xdr:col>
                <xdr:colOff>381000</xdr:colOff>
                <xdr:row>583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5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55">
          <objectPr defaultSize="0" autoPict="0" dde="1">
            <anchor moveWithCells="1">
              <from>
                <xdr:col>0</xdr:col>
                <xdr:colOff>641350</xdr:colOff>
                <xdr:row>583</xdr:row>
                <xdr:rowOff>0</xdr:rowOff>
              </from>
              <to>
                <xdr:col>2</xdr:col>
                <xdr:colOff>381000</xdr:colOff>
                <xdr:row>586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5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56">
          <objectPr defaultSize="0" autoPict="0" dde="1">
            <anchor moveWithCells="1">
              <from>
                <xdr:col>0</xdr:col>
                <xdr:colOff>641350</xdr:colOff>
                <xdr:row>583</xdr:row>
                <xdr:rowOff>0</xdr:rowOff>
              </from>
              <to>
                <xdr:col>2</xdr:col>
                <xdr:colOff>381000</xdr:colOff>
                <xdr:row>586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5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57">
          <objectPr defaultSize="0" autoPict="0" dde="1">
            <anchor moveWithCells="1">
              <from>
                <xdr:col>0</xdr:col>
                <xdr:colOff>641350</xdr:colOff>
                <xdr:row>586</xdr:row>
                <xdr:rowOff>0</xdr:rowOff>
              </from>
              <to>
                <xdr:col>2</xdr:col>
                <xdr:colOff>381000</xdr:colOff>
                <xdr:row>589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5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58">
          <objectPr defaultSize="0" autoPict="0" dde="1">
            <anchor moveWithCells="1">
              <from>
                <xdr:col>0</xdr:col>
                <xdr:colOff>641350</xdr:colOff>
                <xdr:row>586</xdr:row>
                <xdr:rowOff>0</xdr:rowOff>
              </from>
              <to>
                <xdr:col>2</xdr:col>
                <xdr:colOff>381000</xdr:colOff>
                <xdr:row>589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5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59">
          <objectPr defaultSize="0" autoPict="0" dde="1">
            <anchor moveWithCells="1">
              <from>
                <xdr:col>0</xdr:col>
                <xdr:colOff>641350</xdr:colOff>
                <xdr:row>589</xdr:row>
                <xdr:rowOff>0</xdr:rowOff>
              </from>
              <to>
                <xdr:col>2</xdr:col>
                <xdr:colOff>381000</xdr:colOff>
                <xdr:row>592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5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60">
          <objectPr defaultSize="0" autoPict="0" dde="1">
            <anchor moveWithCells="1">
              <from>
                <xdr:col>0</xdr:col>
                <xdr:colOff>641350</xdr:colOff>
                <xdr:row>589</xdr:row>
                <xdr:rowOff>0</xdr:rowOff>
              </from>
              <to>
                <xdr:col>2</xdr:col>
                <xdr:colOff>381000</xdr:colOff>
                <xdr:row>592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6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61">
          <objectPr defaultSize="0" autoPict="0" dde="1">
            <anchor moveWithCells="1">
              <from>
                <xdr:col>0</xdr:col>
                <xdr:colOff>641350</xdr:colOff>
                <xdr:row>592</xdr:row>
                <xdr:rowOff>0</xdr:rowOff>
              </from>
              <to>
                <xdr:col>2</xdr:col>
                <xdr:colOff>381000</xdr:colOff>
                <xdr:row>595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6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62">
          <objectPr defaultSize="0" autoPict="0" dde="1">
            <anchor moveWithCells="1">
              <from>
                <xdr:col>0</xdr:col>
                <xdr:colOff>641350</xdr:colOff>
                <xdr:row>592</xdr:row>
                <xdr:rowOff>0</xdr:rowOff>
              </from>
              <to>
                <xdr:col>2</xdr:col>
                <xdr:colOff>381000</xdr:colOff>
                <xdr:row>595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6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63">
          <objectPr defaultSize="0" autoPict="0" dde="1">
            <anchor moveWithCells="1">
              <from>
                <xdr:col>0</xdr:col>
                <xdr:colOff>641350</xdr:colOff>
                <xdr:row>595</xdr:row>
                <xdr:rowOff>0</xdr:rowOff>
              </from>
              <to>
                <xdr:col>2</xdr:col>
                <xdr:colOff>381000</xdr:colOff>
                <xdr:row>598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6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64">
          <objectPr defaultSize="0" autoPict="0" dde="1">
            <anchor moveWithCells="1">
              <from>
                <xdr:col>0</xdr:col>
                <xdr:colOff>641350</xdr:colOff>
                <xdr:row>595</xdr:row>
                <xdr:rowOff>0</xdr:rowOff>
              </from>
              <to>
                <xdr:col>2</xdr:col>
                <xdr:colOff>381000</xdr:colOff>
                <xdr:row>598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6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65">
          <objectPr defaultSize="0" autoPict="0" dde="1">
            <anchor moveWithCells="1">
              <from>
                <xdr:col>0</xdr:col>
                <xdr:colOff>641350</xdr:colOff>
                <xdr:row>598</xdr:row>
                <xdr:rowOff>0</xdr:rowOff>
              </from>
              <to>
                <xdr:col>2</xdr:col>
                <xdr:colOff>381000</xdr:colOff>
                <xdr:row>601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6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66">
          <objectPr defaultSize="0" autoPict="0" dde="1">
            <anchor moveWithCells="1">
              <from>
                <xdr:col>0</xdr:col>
                <xdr:colOff>641350</xdr:colOff>
                <xdr:row>598</xdr:row>
                <xdr:rowOff>0</xdr:rowOff>
              </from>
              <to>
                <xdr:col>2</xdr:col>
                <xdr:colOff>381000</xdr:colOff>
                <xdr:row>601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6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67">
          <objectPr defaultSize="0" autoPict="0" dde="1">
            <anchor moveWithCells="1">
              <from>
                <xdr:col>0</xdr:col>
                <xdr:colOff>641350</xdr:colOff>
                <xdr:row>601</xdr:row>
                <xdr:rowOff>0</xdr:rowOff>
              </from>
              <to>
                <xdr:col>2</xdr:col>
                <xdr:colOff>381000</xdr:colOff>
                <xdr:row>604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6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68">
          <objectPr defaultSize="0" autoPict="0" dde="1">
            <anchor moveWithCells="1">
              <from>
                <xdr:col>0</xdr:col>
                <xdr:colOff>641350</xdr:colOff>
                <xdr:row>601</xdr:row>
                <xdr:rowOff>0</xdr:rowOff>
              </from>
              <to>
                <xdr:col>2</xdr:col>
                <xdr:colOff>381000</xdr:colOff>
                <xdr:row>604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6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69">
          <objectPr defaultSize="0" autoPict="0" dde="1">
            <anchor moveWithCells="1">
              <from>
                <xdr:col>0</xdr:col>
                <xdr:colOff>641350</xdr:colOff>
                <xdr:row>604</xdr:row>
                <xdr:rowOff>0</xdr:rowOff>
              </from>
              <to>
                <xdr:col>2</xdr:col>
                <xdr:colOff>381000</xdr:colOff>
                <xdr:row>607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6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70">
          <objectPr defaultSize="0" autoPict="0" dde="1">
            <anchor moveWithCells="1">
              <from>
                <xdr:col>0</xdr:col>
                <xdr:colOff>641350</xdr:colOff>
                <xdr:row>604</xdr:row>
                <xdr:rowOff>0</xdr:rowOff>
              </from>
              <to>
                <xdr:col>2</xdr:col>
                <xdr:colOff>381000</xdr:colOff>
                <xdr:row>607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7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71">
          <objectPr defaultSize="0" autoPict="0" dde="1">
            <anchor moveWithCells="1">
              <from>
                <xdr:col>0</xdr:col>
                <xdr:colOff>641350</xdr:colOff>
                <xdr:row>607</xdr:row>
                <xdr:rowOff>0</xdr:rowOff>
              </from>
              <to>
                <xdr:col>2</xdr:col>
                <xdr:colOff>381000</xdr:colOff>
                <xdr:row>610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7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72">
          <objectPr defaultSize="0" autoPict="0" dde="1">
            <anchor moveWithCells="1">
              <from>
                <xdr:col>0</xdr:col>
                <xdr:colOff>641350</xdr:colOff>
                <xdr:row>607</xdr:row>
                <xdr:rowOff>0</xdr:rowOff>
              </from>
              <to>
                <xdr:col>2</xdr:col>
                <xdr:colOff>381000</xdr:colOff>
                <xdr:row>610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7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73">
          <objectPr defaultSize="0" autoPict="0" dde="1">
            <anchor moveWithCells="1">
              <from>
                <xdr:col>0</xdr:col>
                <xdr:colOff>641350</xdr:colOff>
                <xdr:row>610</xdr:row>
                <xdr:rowOff>0</xdr:rowOff>
              </from>
              <to>
                <xdr:col>2</xdr:col>
                <xdr:colOff>381000</xdr:colOff>
                <xdr:row>613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7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74">
          <objectPr defaultSize="0" autoPict="0" dde="1">
            <anchor moveWithCells="1">
              <from>
                <xdr:col>0</xdr:col>
                <xdr:colOff>641350</xdr:colOff>
                <xdr:row>610</xdr:row>
                <xdr:rowOff>0</xdr:rowOff>
              </from>
              <to>
                <xdr:col>2</xdr:col>
                <xdr:colOff>381000</xdr:colOff>
                <xdr:row>613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7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75">
          <objectPr defaultSize="0" autoPict="0" dde="1">
            <anchor moveWithCells="1">
              <from>
                <xdr:col>0</xdr:col>
                <xdr:colOff>641350</xdr:colOff>
                <xdr:row>613</xdr:row>
                <xdr:rowOff>0</xdr:rowOff>
              </from>
              <to>
                <xdr:col>2</xdr:col>
                <xdr:colOff>381000</xdr:colOff>
                <xdr:row>616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7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76">
          <objectPr defaultSize="0" autoPict="0" dde="1">
            <anchor moveWithCells="1">
              <from>
                <xdr:col>0</xdr:col>
                <xdr:colOff>641350</xdr:colOff>
                <xdr:row>613</xdr:row>
                <xdr:rowOff>0</xdr:rowOff>
              </from>
              <to>
                <xdr:col>2</xdr:col>
                <xdr:colOff>381000</xdr:colOff>
                <xdr:row>616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7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77">
          <objectPr defaultSize="0" autoPict="0" dde="1">
            <anchor moveWithCells="1">
              <from>
                <xdr:col>0</xdr:col>
                <xdr:colOff>641350</xdr:colOff>
                <xdr:row>616</xdr:row>
                <xdr:rowOff>0</xdr:rowOff>
              </from>
              <to>
                <xdr:col>2</xdr:col>
                <xdr:colOff>381000</xdr:colOff>
                <xdr:row>619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7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78">
          <objectPr defaultSize="0" autoPict="0" dde="1">
            <anchor moveWithCells="1">
              <from>
                <xdr:col>0</xdr:col>
                <xdr:colOff>641350</xdr:colOff>
                <xdr:row>616</xdr:row>
                <xdr:rowOff>0</xdr:rowOff>
              </from>
              <to>
                <xdr:col>2</xdr:col>
                <xdr:colOff>381000</xdr:colOff>
                <xdr:row>619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7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79">
          <objectPr defaultSize="0" autoPict="0" dde="1">
            <anchor moveWithCells="1">
              <from>
                <xdr:col>0</xdr:col>
                <xdr:colOff>641350</xdr:colOff>
                <xdr:row>619</xdr:row>
                <xdr:rowOff>0</xdr:rowOff>
              </from>
              <to>
                <xdr:col>2</xdr:col>
                <xdr:colOff>381000</xdr:colOff>
                <xdr:row>622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7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80">
          <objectPr defaultSize="0" autoPict="0" dde="1">
            <anchor moveWithCells="1">
              <from>
                <xdr:col>0</xdr:col>
                <xdr:colOff>641350</xdr:colOff>
                <xdr:row>619</xdr:row>
                <xdr:rowOff>0</xdr:rowOff>
              </from>
              <to>
                <xdr:col>2</xdr:col>
                <xdr:colOff>381000</xdr:colOff>
                <xdr:row>622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8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81">
          <objectPr defaultSize="0" autoPict="0" dde="1">
            <anchor moveWithCells="1">
              <from>
                <xdr:col>0</xdr:col>
                <xdr:colOff>641350</xdr:colOff>
                <xdr:row>622</xdr:row>
                <xdr:rowOff>0</xdr:rowOff>
              </from>
              <to>
                <xdr:col>2</xdr:col>
                <xdr:colOff>381000</xdr:colOff>
                <xdr:row>625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8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82">
          <objectPr defaultSize="0" autoPict="0" dde="1">
            <anchor moveWithCells="1">
              <from>
                <xdr:col>0</xdr:col>
                <xdr:colOff>641350</xdr:colOff>
                <xdr:row>622</xdr:row>
                <xdr:rowOff>0</xdr:rowOff>
              </from>
              <to>
                <xdr:col>2</xdr:col>
                <xdr:colOff>381000</xdr:colOff>
                <xdr:row>625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8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83">
          <objectPr defaultSize="0" autoPict="0" dde="1">
            <anchor moveWithCells="1">
              <from>
                <xdr:col>0</xdr:col>
                <xdr:colOff>641350</xdr:colOff>
                <xdr:row>625</xdr:row>
                <xdr:rowOff>0</xdr:rowOff>
              </from>
              <to>
                <xdr:col>2</xdr:col>
                <xdr:colOff>381000</xdr:colOff>
                <xdr:row>628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8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84">
          <objectPr defaultSize="0" autoPict="0" dde="1">
            <anchor moveWithCells="1">
              <from>
                <xdr:col>0</xdr:col>
                <xdr:colOff>641350</xdr:colOff>
                <xdr:row>625</xdr:row>
                <xdr:rowOff>0</xdr:rowOff>
              </from>
              <to>
                <xdr:col>2</xdr:col>
                <xdr:colOff>381000</xdr:colOff>
                <xdr:row>628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8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85">
          <objectPr defaultSize="0" autoPict="0" dde="1">
            <anchor moveWithCells="1">
              <from>
                <xdr:col>0</xdr:col>
                <xdr:colOff>641350</xdr:colOff>
                <xdr:row>628</xdr:row>
                <xdr:rowOff>0</xdr:rowOff>
              </from>
              <to>
                <xdr:col>2</xdr:col>
                <xdr:colOff>381000</xdr:colOff>
                <xdr:row>631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8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86">
          <objectPr defaultSize="0" autoPict="0" dde="1">
            <anchor moveWithCells="1">
              <from>
                <xdr:col>0</xdr:col>
                <xdr:colOff>641350</xdr:colOff>
                <xdr:row>628</xdr:row>
                <xdr:rowOff>0</xdr:rowOff>
              </from>
              <to>
                <xdr:col>2</xdr:col>
                <xdr:colOff>381000</xdr:colOff>
                <xdr:row>631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8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87">
          <objectPr defaultSize="0" autoPict="0" dde="1">
            <anchor moveWithCells="1">
              <from>
                <xdr:col>0</xdr:col>
                <xdr:colOff>641350</xdr:colOff>
                <xdr:row>631</xdr:row>
                <xdr:rowOff>0</xdr:rowOff>
              </from>
              <to>
                <xdr:col>2</xdr:col>
                <xdr:colOff>381000</xdr:colOff>
                <xdr:row>634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8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88">
          <objectPr defaultSize="0" autoPict="0" dde="1">
            <anchor moveWithCells="1">
              <from>
                <xdr:col>0</xdr:col>
                <xdr:colOff>641350</xdr:colOff>
                <xdr:row>631</xdr:row>
                <xdr:rowOff>0</xdr:rowOff>
              </from>
              <to>
                <xdr:col>2</xdr:col>
                <xdr:colOff>381000</xdr:colOff>
                <xdr:row>634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8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89">
          <objectPr defaultSize="0" autoPict="0" dde="1">
            <anchor moveWithCells="1">
              <from>
                <xdr:col>0</xdr:col>
                <xdr:colOff>641350</xdr:colOff>
                <xdr:row>634</xdr:row>
                <xdr:rowOff>0</xdr:rowOff>
              </from>
              <to>
                <xdr:col>2</xdr:col>
                <xdr:colOff>381000</xdr:colOff>
                <xdr:row>637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8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90">
          <objectPr defaultSize="0" autoPict="0" dde="1">
            <anchor moveWithCells="1">
              <from>
                <xdr:col>0</xdr:col>
                <xdr:colOff>641350</xdr:colOff>
                <xdr:row>634</xdr:row>
                <xdr:rowOff>0</xdr:rowOff>
              </from>
              <to>
                <xdr:col>2</xdr:col>
                <xdr:colOff>381000</xdr:colOff>
                <xdr:row>637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9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91">
          <objectPr defaultSize="0" autoPict="0" dde="1">
            <anchor moveWithCells="1">
              <from>
                <xdr:col>0</xdr:col>
                <xdr:colOff>641350</xdr:colOff>
                <xdr:row>637</xdr:row>
                <xdr:rowOff>0</xdr:rowOff>
              </from>
              <to>
                <xdr:col>2</xdr:col>
                <xdr:colOff>381000</xdr:colOff>
                <xdr:row>640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9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92">
          <objectPr defaultSize="0" autoPict="0" dde="1">
            <anchor moveWithCells="1">
              <from>
                <xdr:col>0</xdr:col>
                <xdr:colOff>641350</xdr:colOff>
                <xdr:row>637</xdr:row>
                <xdr:rowOff>0</xdr:rowOff>
              </from>
              <to>
                <xdr:col>2</xdr:col>
                <xdr:colOff>381000</xdr:colOff>
                <xdr:row>640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9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93">
          <objectPr defaultSize="0" autoPict="0" dde="1">
            <anchor moveWithCells="1">
              <from>
                <xdr:col>0</xdr:col>
                <xdr:colOff>641350</xdr:colOff>
                <xdr:row>640</xdr:row>
                <xdr:rowOff>0</xdr:rowOff>
              </from>
              <to>
                <xdr:col>2</xdr:col>
                <xdr:colOff>381000</xdr:colOff>
                <xdr:row>643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9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94">
          <objectPr defaultSize="0" autoPict="0" dde="1">
            <anchor moveWithCells="1">
              <from>
                <xdr:col>0</xdr:col>
                <xdr:colOff>641350</xdr:colOff>
                <xdr:row>640</xdr:row>
                <xdr:rowOff>0</xdr:rowOff>
              </from>
              <to>
                <xdr:col>2</xdr:col>
                <xdr:colOff>381000</xdr:colOff>
                <xdr:row>643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9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95">
          <objectPr defaultSize="0" autoPict="0" dde="1">
            <anchor moveWithCells="1">
              <from>
                <xdr:col>0</xdr:col>
                <xdr:colOff>641350</xdr:colOff>
                <xdr:row>643</xdr:row>
                <xdr:rowOff>0</xdr:rowOff>
              </from>
              <to>
                <xdr:col>2</xdr:col>
                <xdr:colOff>381000</xdr:colOff>
                <xdr:row>646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9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96">
          <objectPr defaultSize="0" autoPict="0" dde="1">
            <anchor moveWithCells="1">
              <from>
                <xdr:col>0</xdr:col>
                <xdr:colOff>641350</xdr:colOff>
                <xdr:row>643</xdr:row>
                <xdr:rowOff>0</xdr:rowOff>
              </from>
              <to>
                <xdr:col>2</xdr:col>
                <xdr:colOff>381000</xdr:colOff>
                <xdr:row>646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9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97">
          <objectPr defaultSize="0" autoPict="0" dde="1">
            <anchor moveWithCells="1">
              <from>
                <xdr:col>0</xdr:col>
                <xdr:colOff>641350</xdr:colOff>
                <xdr:row>646</xdr:row>
                <xdr:rowOff>0</xdr:rowOff>
              </from>
              <to>
                <xdr:col>2</xdr:col>
                <xdr:colOff>381000</xdr:colOff>
                <xdr:row>649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9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98">
          <objectPr defaultSize="0" autoPict="0" dde="1">
            <anchor moveWithCells="1">
              <from>
                <xdr:col>0</xdr:col>
                <xdr:colOff>641350</xdr:colOff>
                <xdr:row>646</xdr:row>
                <xdr:rowOff>0</xdr:rowOff>
              </from>
              <to>
                <xdr:col>2</xdr:col>
                <xdr:colOff>381000</xdr:colOff>
                <xdr:row>649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9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99">
          <objectPr defaultSize="0" autoPict="0" dde="1">
            <anchor moveWithCells="1">
              <from>
                <xdr:col>0</xdr:col>
                <xdr:colOff>641350</xdr:colOff>
                <xdr:row>649</xdr:row>
                <xdr:rowOff>0</xdr:rowOff>
              </from>
              <to>
                <xdr:col>2</xdr:col>
                <xdr:colOff>381000</xdr:colOff>
                <xdr:row>652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9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00">
          <objectPr defaultSize="0" autoPict="0" dde="1">
            <anchor moveWithCells="1">
              <from>
                <xdr:col>0</xdr:col>
                <xdr:colOff>641350</xdr:colOff>
                <xdr:row>649</xdr:row>
                <xdr:rowOff>0</xdr:rowOff>
              </from>
              <to>
                <xdr:col>2</xdr:col>
                <xdr:colOff>381000</xdr:colOff>
                <xdr:row>652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0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01">
          <objectPr defaultSize="0" autoPict="0" dde="1">
            <anchor moveWithCells="1">
              <from>
                <xdr:col>0</xdr:col>
                <xdr:colOff>641350</xdr:colOff>
                <xdr:row>652</xdr:row>
                <xdr:rowOff>0</xdr:rowOff>
              </from>
              <to>
                <xdr:col>2</xdr:col>
                <xdr:colOff>381000</xdr:colOff>
                <xdr:row>655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0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02">
          <objectPr defaultSize="0" autoPict="0" dde="1">
            <anchor moveWithCells="1">
              <from>
                <xdr:col>0</xdr:col>
                <xdr:colOff>641350</xdr:colOff>
                <xdr:row>652</xdr:row>
                <xdr:rowOff>0</xdr:rowOff>
              </from>
              <to>
                <xdr:col>2</xdr:col>
                <xdr:colOff>381000</xdr:colOff>
                <xdr:row>655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0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03">
          <objectPr defaultSize="0" autoPict="0" dde="1">
            <anchor moveWithCells="1">
              <from>
                <xdr:col>0</xdr:col>
                <xdr:colOff>641350</xdr:colOff>
                <xdr:row>655</xdr:row>
                <xdr:rowOff>0</xdr:rowOff>
              </from>
              <to>
                <xdr:col>2</xdr:col>
                <xdr:colOff>381000</xdr:colOff>
                <xdr:row>658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0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04">
          <objectPr defaultSize="0" autoPict="0" dde="1">
            <anchor moveWithCells="1">
              <from>
                <xdr:col>0</xdr:col>
                <xdr:colOff>641350</xdr:colOff>
                <xdr:row>655</xdr:row>
                <xdr:rowOff>0</xdr:rowOff>
              </from>
              <to>
                <xdr:col>2</xdr:col>
                <xdr:colOff>381000</xdr:colOff>
                <xdr:row>658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0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05">
          <objectPr defaultSize="0" autoPict="0" dde="1">
            <anchor moveWithCells="1">
              <from>
                <xdr:col>0</xdr:col>
                <xdr:colOff>641350</xdr:colOff>
                <xdr:row>658</xdr:row>
                <xdr:rowOff>0</xdr:rowOff>
              </from>
              <to>
                <xdr:col>2</xdr:col>
                <xdr:colOff>381000</xdr:colOff>
                <xdr:row>661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0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06">
          <objectPr defaultSize="0" autoPict="0" dde="1">
            <anchor moveWithCells="1">
              <from>
                <xdr:col>0</xdr:col>
                <xdr:colOff>641350</xdr:colOff>
                <xdr:row>658</xdr:row>
                <xdr:rowOff>0</xdr:rowOff>
              </from>
              <to>
                <xdr:col>2</xdr:col>
                <xdr:colOff>381000</xdr:colOff>
                <xdr:row>661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0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07">
          <objectPr defaultSize="0" autoPict="0" dde="1">
            <anchor moveWithCells="1">
              <from>
                <xdr:col>0</xdr:col>
                <xdr:colOff>641350</xdr:colOff>
                <xdr:row>661</xdr:row>
                <xdr:rowOff>0</xdr:rowOff>
              </from>
              <to>
                <xdr:col>2</xdr:col>
                <xdr:colOff>381000</xdr:colOff>
                <xdr:row>664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0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08">
          <objectPr defaultSize="0" autoPict="0" dde="1">
            <anchor moveWithCells="1">
              <from>
                <xdr:col>0</xdr:col>
                <xdr:colOff>641350</xdr:colOff>
                <xdr:row>661</xdr:row>
                <xdr:rowOff>0</xdr:rowOff>
              </from>
              <to>
                <xdr:col>2</xdr:col>
                <xdr:colOff>381000</xdr:colOff>
                <xdr:row>664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0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09">
          <objectPr defaultSize="0" autoPict="0" dde="1">
            <anchor moveWithCells="1">
              <from>
                <xdr:col>0</xdr:col>
                <xdr:colOff>641350</xdr:colOff>
                <xdr:row>664</xdr:row>
                <xdr:rowOff>0</xdr:rowOff>
              </from>
              <to>
                <xdr:col>2</xdr:col>
                <xdr:colOff>381000</xdr:colOff>
                <xdr:row>667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0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10">
          <objectPr defaultSize="0" autoPict="0" dde="1">
            <anchor moveWithCells="1">
              <from>
                <xdr:col>0</xdr:col>
                <xdr:colOff>641350</xdr:colOff>
                <xdr:row>664</xdr:row>
                <xdr:rowOff>0</xdr:rowOff>
              </from>
              <to>
                <xdr:col>2</xdr:col>
                <xdr:colOff>381000</xdr:colOff>
                <xdr:row>667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1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11">
          <objectPr defaultSize="0" autoPict="0" dde="1">
            <anchor moveWithCells="1">
              <from>
                <xdr:col>0</xdr:col>
                <xdr:colOff>641350</xdr:colOff>
                <xdr:row>667</xdr:row>
                <xdr:rowOff>0</xdr:rowOff>
              </from>
              <to>
                <xdr:col>2</xdr:col>
                <xdr:colOff>381000</xdr:colOff>
                <xdr:row>670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1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12">
          <objectPr defaultSize="0" autoPict="0" dde="1">
            <anchor moveWithCells="1">
              <from>
                <xdr:col>0</xdr:col>
                <xdr:colOff>641350</xdr:colOff>
                <xdr:row>667</xdr:row>
                <xdr:rowOff>0</xdr:rowOff>
              </from>
              <to>
                <xdr:col>2</xdr:col>
                <xdr:colOff>381000</xdr:colOff>
                <xdr:row>670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1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13">
          <objectPr defaultSize="0" autoPict="0" dde="1">
            <anchor moveWithCells="1">
              <from>
                <xdr:col>0</xdr:col>
                <xdr:colOff>641350</xdr:colOff>
                <xdr:row>670</xdr:row>
                <xdr:rowOff>0</xdr:rowOff>
              </from>
              <to>
                <xdr:col>2</xdr:col>
                <xdr:colOff>381000</xdr:colOff>
                <xdr:row>673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1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14">
          <objectPr defaultSize="0" autoPict="0" dde="1">
            <anchor moveWithCells="1">
              <from>
                <xdr:col>0</xdr:col>
                <xdr:colOff>641350</xdr:colOff>
                <xdr:row>670</xdr:row>
                <xdr:rowOff>0</xdr:rowOff>
              </from>
              <to>
                <xdr:col>2</xdr:col>
                <xdr:colOff>381000</xdr:colOff>
                <xdr:row>673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1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15">
          <objectPr defaultSize="0" autoPict="0" dde="1">
            <anchor moveWithCells="1">
              <from>
                <xdr:col>0</xdr:col>
                <xdr:colOff>641350</xdr:colOff>
                <xdr:row>673</xdr:row>
                <xdr:rowOff>0</xdr:rowOff>
              </from>
              <to>
                <xdr:col>2</xdr:col>
                <xdr:colOff>381000</xdr:colOff>
                <xdr:row>676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1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16">
          <objectPr defaultSize="0" autoPict="0" dde="1">
            <anchor moveWithCells="1">
              <from>
                <xdr:col>0</xdr:col>
                <xdr:colOff>641350</xdr:colOff>
                <xdr:row>673</xdr:row>
                <xdr:rowOff>0</xdr:rowOff>
              </from>
              <to>
                <xdr:col>2</xdr:col>
                <xdr:colOff>381000</xdr:colOff>
                <xdr:row>676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1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17">
          <objectPr defaultSize="0" autoPict="0" dde="1">
            <anchor moveWithCells="1">
              <from>
                <xdr:col>0</xdr:col>
                <xdr:colOff>641350</xdr:colOff>
                <xdr:row>676</xdr:row>
                <xdr:rowOff>0</xdr:rowOff>
              </from>
              <to>
                <xdr:col>2</xdr:col>
                <xdr:colOff>381000</xdr:colOff>
                <xdr:row>679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1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18">
          <objectPr defaultSize="0" autoPict="0" dde="1">
            <anchor moveWithCells="1">
              <from>
                <xdr:col>0</xdr:col>
                <xdr:colOff>641350</xdr:colOff>
                <xdr:row>676</xdr:row>
                <xdr:rowOff>0</xdr:rowOff>
              </from>
              <to>
                <xdr:col>2</xdr:col>
                <xdr:colOff>381000</xdr:colOff>
                <xdr:row>679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1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19">
          <objectPr defaultSize="0" autoPict="0" dde="1">
            <anchor moveWithCells="1">
              <from>
                <xdr:col>0</xdr:col>
                <xdr:colOff>641350</xdr:colOff>
                <xdr:row>679</xdr:row>
                <xdr:rowOff>0</xdr:rowOff>
              </from>
              <to>
                <xdr:col>2</xdr:col>
                <xdr:colOff>381000</xdr:colOff>
                <xdr:row>682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1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20">
          <objectPr defaultSize="0" autoPict="0" dde="1">
            <anchor moveWithCells="1">
              <from>
                <xdr:col>0</xdr:col>
                <xdr:colOff>641350</xdr:colOff>
                <xdr:row>679</xdr:row>
                <xdr:rowOff>0</xdr:rowOff>
              </from>
              <to>
                <xdr:col>2</xdr:col>
                <xdr:colOff>381000</xdr:colOff>
                <xdr:row>682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2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21">
          <objectPr defaultSize="0" autoPict="0" dde="1">
            <anchor moveWithCells="1">
              <from>
                <xdr:col>0</xdr:col>
                <xdr:colOff>641350</xdr:colOff>
                <xdr:row>682</xdr:row>
                <xdr:rowOff>0</xdr:rowOff>
              </from>
              <to>
                <xdr:col>2</xdr:col>
                <xdr:colOff>381000</xdr:colOff>
                <xdr:row>685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2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22">
          <objectPr defaultSize="0" autoPict="0" dde="1">
            <anchor moveWithCells="1">
              <from>
                <xdr:col>0</xdr:col>
                <xdr:colOff>641350</xdr:colOff>
                <xdr:row>682</xdr:row>
                <xdr:rowOff>0</xdr:rowOff>
              </from>
              <to>
                <xdr:col>2</xdr:col>
                <xdr:colOff>381000</xdr:colOff>
                <xdr:row>685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2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23">
          <objectPr defaultSize="0" autoPict="0" dde="1">
            <anchor moveWithCells="1">
              <from>
                <xdr:col>0</xdr:col>
                <xdr:colOff>641350</xdr:colOff>
                <xdr:row>685</xdr:row>
                <xdr:rowOff>0</xdr:rowOff>
              </from>
              <to>
                <xdr:col>2</xdr:col>
                <xdr:colOff>381000</xdr:colOff>
                <xdr:row>688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2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24">
          <objectPr defaultSize="0" autoPict="0" dde="1">
            <anchor moveWithCells="1">
              <from>
                <xdr:col>0</xdr:col>
                <xdr:colOff>641350</xdr:colOff>
                <xdr:row>685</xdr:row>
                <xdr:rowOff>0</xdr:rowOff>
              </from>
              <to>
                <xdr:col>2</xdr:col>
                <xdr:colOff>381000</xdr:colOff>
                <xdr:row>688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2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25">
          <objectPr defaultSize="0" autoPict="0" dde="1">
            <anchor moveWithCells="1">
              <from>
                <xdr:col>0</xdr:col>
                <xdr:colOff>641350</xdr:colOff>
                <xdr:row>688</xdr:row>
                <xdr:rowOff>0</xdr:rowOff>
              </from>
              <to>
                <xdr:col>2</xdr:col>
                <xdr:colOff>381000</xdr:colOff>
                <xdr:row>691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2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26">
          <objectPr defaultSize="0" autoPict="0" dde="1">
            <anchor moveWithCells="1">
              <from>
                <xdr:col>0</xdr:col>
                <xdr:colOff>641350</xdr:colOff>
                <xdr:row>688</xdr:row>
                <xdr:rowOff>0</xdr:rowOff>
              </from>
              <to>
                <xdr:col>2</xdr:col>
                <xdr:colOff>381000</xdr:colOff>
                <xdr:row>691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2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27">
          <objectPr defaultSize="0" autoPict="0" dde="1">
            <anchor moveWithCells="1">
              <from>
                <xdr:col>0</xdr:col>
                <xdr:colOff>641350</xdr:colOff>
                <xdr:row>691</xdr:row>
                <xdr:rowOff>0</xdr:rowOff>
              </from>
              <to>
                <xdr:col>2</xdr:col>
                <xdr:colOff>381000</xdr:colOff>
                <xdr:row>694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2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28">
          <objectPr defaultSize="0" autoPict="0" dde="1">
            <anchor moveWithCells="1">
              <from>
                <xdr:col>0</xdr:col>
                <xdr:colOff>641350</xdr:colOff>
                <xdr:row>691</xdr:row>
                <xdr:rowOff>0</xdr:rowOff>
              </from>
              <to>
                <xdr:col>2</xdr:col>
                <xdr:colOff>381000</xdr:colOff>
                <xdr:row>694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2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29">
          <objectPr defaultSize="0" autoPict="0" dde="1">
            <anchor moveWithCells="1">
              <from>
                <xdr:col>0</xdr:col>
                <xdr:colOff>641350</xdr:colOff>
                <xdr:row>694</xdr:row>
                <xdr:rowOff>0</xdr:rowOff>
              </from>
              <to>
                <xdr:col>2</xdr:col>
                <xdr:colOff>381000</xdr:colOff>
                <xdr:row>697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2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30">
          <objectPr defaultSize="0" autoPict="0" dde="1">
            <anchor moveWithCells="1">
              <from>
                <xdr:col>0</xdr:col>
                <xdr:colOff>641350</xdr:colOff>
                <xdr:row>694</xdr:row>
                <xdr:rowOff>0</xdr:rowOff>
              </from>
              <to>
                <xdr:col>2</xdr:col>
                <xdr:colOff>381000</xdr:colOff>
                <xdr:row>697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3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31">
          <objectPr defaultSize="0" autoPict="0" dde="1">
            <anchor moveWithCells="1">
              <from>
                <xdr:col>0</xdr:col>
                <xdr:colOff>641350</xdr:colOff>
                <xdr:row>697</xdr:row>
                <xdr:rowOff>0</xdr:rowOff>
              </from>
              <to>
                <xdr:col>2</xdr:col>
                <xdr:colOff>381000</xdr:colOff>
                <xdr:row>700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3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32">
          <objectPr defaultSize="0" autoPict="0" dde="1">
            <anchor moveWithCells="1">
              <from>
                <xdr:col>0</xdr:col>
                <xdr:colOff>641350</xdr:colOff>
                <xdr:row>697</xdr:row>
                <xdr:rowOff>0</xdr:rowOff>
              </from>
              <to>
                <xdr:col>2</xdr:col>
                <xdr:colOff>381000</xdr:colOff>
                <xdr:row>700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3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33">
          <objectPr defaultSize="0" autoPict="0" dde="1">
            <anchor moveWithCells="1">
              <from>
                <xdr:col>0</xdr:col>
                <xdr:colOff>641350</xdr:colOff>
                <xdr:row>700</xdr:row>
                <xdr:rowOff>0</xdr:rowOff>
              </from>
              <to>
                <xdr:col>2</xdr:col>
                <xdr:colOff>381000</xdr:colOff>
                <xdr:row>703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3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34">
          <objectPr defaultSize="0" autoPict="0" dde="1">
            <anchor moveWithCells="1">
              <from>
                <xdr:col>0</xdr:col>
                <xdr:colOff>641350</xdr:colOff>
                <xdr:row>700</xdr:row>
                <xdr:rowOff>0</xdr:rowOff>
              </from>
              <to>
                <xdr:col>2</xdr:col>
                <xdr:colOff>381000</xdr:colOff>
                <xdr:row>703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3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35">
          <objectPr defaultSize="0" autoPict="0" dde="1">
            <anchor moveWithCells="1">
              <from>
                <xdr:col>0</xdr:col>
                <xdr:colOff>641350</xdr:colOff>
                <xdr:row>703</xdr:row>
                <xdr:rowOff>0</xdr:rowOff>
              </from>
              <to>
                <xdr:col>2</xdr:col>
                <xdr:colOff>381000</xdr:colOff>
                <xdr:row>706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3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36">
          <objectPr defaultSize="0" autoPict="0" dde="1">
            <anchor moveWithCells="1">
              <from>
                <xdr:col>0</xdr:col>
                <xdr:colOff>641350</xdr:colOff>
                <xdr:row>703</xdr:row>
                <xdr:rowOff>0</xdr:rowOff>
              </from>
              <to>
                <xdr:col>2</xdr:col>
                <xdr:colOff>381000</xdr:colOff>
                <xdr:row>706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3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37">
          <objectPr defaultSize="0" autoPict="0" dde="1">
            <anchor moveWithCells="1">
              <from>
                <xdr:col>0</xdr:col>
                <xdr:colOff>641350</xdr:colOff>
                <xdr:row>706</xdr:row>
                <xdr:rowOff>0</xdr:rowOff>
              </from>
              <to>
                <xdr:col>2</xdr:col>
                <xdr:colOff>381000</xdr:colOff>
                <xdr:row>709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3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38">
          <objectPr defaultSize="0" autoPict="0" dde="1">
            <anchor moveWithCells="1">
              <from>
                <xdr:col>0</xdr:col>
                <xdr:colOff>641350</xdr:colOff>
                <xdr:row>706</xdr:row>
                <xdr:rowOff>0</xdr:rowOff>
              </from>
              <to>
                <xdr:col>2</xdr:col>
                <xdr:colOff>381000</xdr:colOff>
                <xdr:row>709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3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39">
          <objectPr defaultSize="0" autoPict="0" dde="1">
            <anchor moveWithCells="1">
              <from>
                <xdr:col>0</xdr:col>
                <xdr:colOff>641350</xdr:colOff>
                <xdr:row>709</xdr:row>
                <xdr:rowOff>0</xdr:rowOff>
              </from>
              <to>
                <xdr:col>2</xdr:col>
                <xdr:colOff>381000</xdr:colOff>
                <xdr:row>712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3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40">
          <objectPr defaultSize="0" autoPict="0" dde="1">
            <anchor moveWithCells="1">
              <from>
                <xdr:col>0</xdr:col>
                <xdr:colOff>641350</xdr:colOff>
                <xdr:row>709</xdr:row>
                <xdr:rowOff>0</xdr:rowOff>
              </from>
              <to>
                <xdr:col>2</xdr:col>
                <xdr:colOff>381000</xdr:colOff>
                <xdr:row>712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4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41">
          <objectPr defaultSize="0" autoPict="0" dde="1">
            <anchor moveWithCells="1">
              <from>
                <xdr:col>0</xdr:col>
                <xdr:colOff>641350</xdr:colOff>
                <xdr:row>712</xdr:row>
                <xdr:rowOff>0</xdr:rowOff>
              </from>
              <to>
                <xdr:col>2</xdr:col>
                <xdr:colOff>381000</xdr:colOff>
                <xdr:row>715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4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42">
          <objectPr defaultSize="0" autoPict="0" dde="1">
            <anchor moveWithCells="1">
              <from>
                <xdr:col>0</xdr:col>
                <xdr:colOff>641350</xdr:colOff>
                <xdr:row>712</xdr:row>
                <xdr:rowOff>0</xdr:rowOff>
              </from>
              <to>
                <xdr:col>2</xdr:col>
                <xdr:colOff>381000</xdr:colOff>
                <xdr:row>715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4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43">
          <objectPr defaultSize="0" autoPict="0" dde="1">
            <anchor moveWithCells="1">
              <from>
                <xdr:col>0</xdr:col>
                <xdr:colOff>641350</xdr:colOff>
                <xdr:row>715</xdr:row>
                <xdr:rowOff>0</xdr:rowOff>
              </from>
              <to>
                <xdr:col>2</xdr:col>
                <xdr:colOff>381000</xdr:colOff>
                <xdr:row>718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4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44">
          <objectPr defaultSize="0" autoPict="0" dde="1">
            <anchor moveWithCells="1">
              <from>
                <xdr:col>0</xdr:col>
                <xdr:colOff>641350</xdr:colOff>
                <xdr:row>715</xdr:row>
                <xdr:rowOff>0</xdr:rowOff>
              </from>
              <to>
                <xdr:col>2</xdr:col>
                <xdr:colOff>381000</xdr:colOff>
                <xdr:row>718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4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45">
          <objectPr defaultSize="0" autoPict="0" dde="1">
            <anchor moveWithCells="1">
              <from>
                <xdr:col>0</xdr:col>
                <xdr:colOff>641350</xdr:colOff>
                <xdr:row>718</xdr:row>
                <xdr:rowOff>0</xdr:rowOff>
              </from>
              <to>
                <xdr:col>2</xdr:col>
                <xdr:colOff>381000</xdr:colOff>
                <xdr:row>721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4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46">
          <objectPr defaultSize="0" autoPict="0" dde="1">
            <anchor moveWithCells="1">
              <from>
                <xdr:col>0</xdr:col>
                <xdr:colOff>641350</xdr:colOff>
                <xdr:row>718</xdr:row>
                <xdr:rowOff>0</xdr:rowOff>
              </from>
              <to>
                <xdr:col>2</xdr:col>
                <xdr:colOff>381000</xdr:colOff>
                <xdr:row>721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4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47">
          <objectPr defaultSize="0" autoPict="0" dde="1">
            <anchor moveWithCells="1">
              <from>
                <xdr:col>0</xdr:col>
                <xdr:colOff>641350</xdr:colOff>
                <xdr:row>721</xdr:row>
                <xdr:rowOff>0</xdr:rowOff>
              </from>
              <to>
                <xdr:col>2</xdr:col>
                <xdr:colOff>381000</xdr:colOff>
                <xdr:row>724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4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48">
          <objectPr defaultSize="0" autoPict="0" dde="1">
            <anchor moveWithCells="1">
              <from>
                <xdr:col>0</xdr:col>
                <xdr:colOff>641350</xdr:colOff>
                <xdr:row>721</xdr:row>
                <xdr:rowOff>0</xdr:rowOff>
              </from>
              <to>
                <xdr:col>2</xdr:col>
                <xdr:colOff>381000</xdr:colOff>
                <xdr:row>724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4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49">
          <objectPr defaultSize="0" autoPict="0" dde="1">
            <anchor moveWithCells="1">
              <from>
                <xdr:col>0</xdr:col>
                <xdr:colOff>641350</xdr:colOff>
                <xdr:row>724</xdr:row>
                <xdr:rowOff>0</xdr:rowOff>
              </from>
              <to>
                <xdr:col>2</xdr:col>
                <xdr:colOff>381000</xdr:colOff>
                <xdr:row>727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4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50">
          <objectPr defaultSize="0" autoPict="0" dde="1">
            <anchor moveWithCells="1">
              <from>
                <xdr:col>0</xdr:col>
                <xdr:colOff>641350</xdr:colOff>
                <xdr:row>724</xdr:row>
                <xdr:rowOff>0</xdr:rowOff>
              </from>
              <to>
                <xdr:col>2</xdr:col>
                <xdr:colOff>381000</xdr:colOff>
                <xdr:row>727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5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51">
          <objectPr defaultSize="0" autoPict="0" dde="1">
            <anchor moveWithCells="1">
              <from>
                <xdr:col>0</xdr:col>
                <xdr:colOff>641350</xdr:colOff>
                <xdr:row>727</xdr:row>
                <xdr:rowOff>0</xdr:rowOff>
              </from>
              <to>
                <xdr:col>2</xdr:col>
                <xdr:colOff>381000</xdr:colOff>
                <xdr:row>730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5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52">
          <objectPr defaultSize="0" autoPict="0" dde="1">
            <anchor moveWithCells="1">
              <from>
                <xdr:col>0</xdr:col>
                <xdr:colOff>641350</xdr:colOff>
                <xdr:row>727</xdr:row>
                <xdr:rowOff>0</xdr:rowOff>
              </from>
              <to>
                <xdr:col>2</xdr:col>
                <xdr:colOff>381000</xdr:colOff>
                <xdr:row>730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5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53">
          <objectPr defaultSize="0" autoPict="0" dde="1">
            <anchor moveWithCells="1">
              <from>
                <xdr:col>0</xdr:col>
                <xdr:colOff>641350</xdr:colOff>
                <xdr:row>730</xdr:row>
                <xdr:rowOff>0</xdr:rowOff>
              </from>
              <to>
                <xdr:col>2</xdr:col>
                <xdr:colOff>381000</xdr:colOff>
                <xdr:row>733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5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54">
          <objectPr defaultSize="0" autoPict="0" dde="1">
            <anchor moveWithCells="1">
              <from>
                <xdr:col>0</xdr:col>
                <xdr:colOff>641350</xdr:colOff>
                <xdr:row>730</xdr:row>
                <xdr:rowOff>0</xdr:rowOff>
              </from>
              <to>
                <xdr:col>2</xdr:col>
                <xdr:colOff>381000</xdr:colOff>
                <xdr:row>733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5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55">
          <objectPr defaultSize="0" autoPict="0" dde="1">
            <anchor moveWithCells="1">
              <from>
                <xdr:col>0</xdr:col>
                <xdr:colOff>641350</xdr:colOff>
                <xdr:row>733</xdr:row>
                <xdr:rowOff>0</xdr:rowOff>
              </from>
              <to>
                <xdr:col>2</xdr:col>
                <xdr:colOff>381000</xdr:colOff>
                <xdr:row>736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5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56">
          <objectPr defaultSize="0" autoPict="0" dde="1">
            <anchor moveWithCells="1">
              <from>
                <xdr:col>0</xdr:col>
                <xdr:colOff>641350</xdr:colOff>
                <xdr:row>733</xdr:row>
                <xdr:rowOff>0</xdr:rowOff>
              </from>
              <to>
                <xdr:col>2</xdr:col>
                <xdr:colOff>381000</xdr:colOff>
                <xdr:row>736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5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57">
          <objectPr defaultSize="0" autoPict="0" dde="1">
            <anchor moveWithCells="1">
              <from>
                <xdr:col>0</xdr:col>
                <xdr:colOff>641350</xdr:colOff>
                <xdr:row>736</xdr:row>
                <xdr:rowOff>0</xdr:rowOff>
              </from>
              <to>
                <xdr:col>2</xdr:col>
                <xdr:colOff>381000</xdr:colOff>
                <xdr:row>739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5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58">
          <objectPr defaultSize="0" autoPict="0" dde="1">
            <anchor moveWithCells="1">
              <from>
                <xdr:col>0</xdr:col>
                <xdr:colOff>641350</xdr:colOff>
                <xdr:row>736</xdr:row>
                <xdr:rowOff>0</xdr:rowOff>
              </from>
              <to>
                <xdr:col>2</xdr:col>
                <xdr:colOff>381000</xdr:colOff>
                <xdr:row>739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5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59">
          <objectPr defaultSize="0" autoPict="0" dde="1">
            <anchor moveWithCells="1">
              <from>
                <xdr:col>0</xdr:col>
                <xdr:colOff>641350</xdr:colOff>
                <xdr:row>739</xdr:row>
                <xdr:rowOff>0</xdr:rowOff>
              </from>
              <to>
                <xdr:col>2</xdr:col>
                <xdr:colOff>381000</xdr:colOff>
                <xdr:row>742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5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60">
          <objectPr defaultSize="0" autoPict="0" dde="1">
            <anchor moveWithCells="1">
              <from>
                <xdr:col>0</xdr:col>
                <xdr:colOff>641350</xdr:colOff>
                <xdr:row>739</xdr:row>
                <xdr:rowOff>0</xdr:rowOff>
              </from>
              <to>
                <xdr:col>2</xdr:col>
                <xdr:colOff>381000</xdr:colOff>
                <xdr:row>742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6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61">
          <objectPr defaultSize="0" autoPict="0" dde="1">
            <anchor moveWithCells="1">
              <from>
                <xdr:col>0</xdr:col>
                <xdr:colOff>641350</xdr:colOff>
                <xdr:row>742</xdr:row>
                <xdr:rowOff>0</xdr:rowOff>
              </from>
              <to>
                <xdr:col>2</xdr:col>
                <xdr:colOff>381000</xdr:colOff>
                <xdr:row>745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6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62">
          <objectPr defaultSize="0" autoPict="0" dde="1">
            <anchor moveWithCells="1">
              <from>
                <xdr:col>0</xdr:col>
                <xdr:colOff>641350</xdr:colOff>
                <xdr:row>742</xdr:row>
                <xdr:rowOff>0</xdr:rowOff>
              </from>
              <to>
                <xdr:col>2</xdr:col>
                <xdr:colOff>381000</xdr:colOff>
                <xdr:row>745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6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63">
          <objectPr defaultSize="0" autoPict="0" dde="1">
            <anchor moveWithCells="1">
              <from>
                <xdr:col>0</xdr:col>
                <xdr:colOff>641350</xdr:colOff>
                <xdr:row>745</xdr:row>
                <xdr:rowOff>0</xdr:rowOff>
              </from>
              <to>
                <xdr:col>2</xdr:col>
                <xdr:colOff>381000</xdr:colOff>
                <xdr:row>748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6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64">
          <objectPr defaultSize="0" autoPict="0" dde="1">
            <anchor moveWithCells="1">
              <from>
                <xdr:col>0</xdr:col>
                <xdr:colOff>641350</xdr:colOff>
                <xdr:row>745</xdr:row>
                <xdr:rowOff>0</xdr:rowOff>
              </from>
              <to>
                <xdr:col>2</xdr:col>
                <xdr:colOff>381000</xdr:colOff>
                <xdr:row>748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6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65">
          <objectPr defaultSize="0" autoPict="0" dde="1">
            <anchor moveWithCells="1">
              <from>
                <xdr:col>0</xdr:col>
                <xdr:colOff>641350</xdr:colOff>
                <xdr:row>748</xdr:row>
                <xdr:rowOff>0</xdr:rowOff>
              </from>
              <to>
                <xdr:col>2</xdr:col>
                <xdr:colOff>381000</xdr:colOff>
                <xdr:row>751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6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66">
          <objectPr defaultSize="0" autoPict="0" dde="1">
            <anchor moveWithCells="1">
              <from>
                <xdr:col>0</xdr:col>
                <xdr:colOff>641350</xdr:colOff>
                <xdr:row>748</xdr:row>
                <xdr:rowOff>0</xdr:rowOff>
              </from>
              <to>
                <xdr:col>2</xdr:col>
                <xdr:colOff>381000</xdr:colOff>
                <xdr:row>751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6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67">
          <objectPr defaultSize="0" autoPict="0" dde="1">
            <anchor moveWithCells="1">
              <from>
                <xdr:col>0</xdr:col>
                <xdr:colOff>641350</xdr:colOff>
                <xdr:row>751</xdr:row>
                <xdr:rowOff>0</xdr:rowOff>
              </from>
              <to>
                <xdr:col>2</xdr:col>
                <xdr:colOff>381000</xdr:colOff>
                <xdr:row>754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6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68">
          <objectPr defaultSize="0" autoPict="0" dde="1">
            <anchor moveWithCells="1">
              <from>
                <xdr:col>0</xdr:col>
                <xdr:colOff>641350</xdr:colOff>
                <xdr:row>751</xdr:row>
                <xdr:rowOff>0</xdr:rowOff>
              </from>
              <to>
                <xdr:col>2</xdr:col>
                <xdr:colOff>381000</xdr:colOff>
                <xdr:row>754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6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69">
          <objectPr defaultSize="0" autoPict="0" dde="1">
            <anchor moveWithCells="1">
              <from>
                <xdr:col>0</xdr:col>
                <xdr:colOff>641350</xdr:colOff>
                <xdr:row>754</xdr:row>
                <xdr:rowOff>0</xdr:rowOff>
              </from>
              <to>
                <xdr:col>2</xdr:col>
                <xdr:colOff>381000</xdr:colOff>
                <xdr:row>757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6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70">
          <objectPr defaultSize="0" autoPict="0" dde="1">
            <anchor moveWithCells="1">
              <from>
                <xdr:col>0</xdr:col>
                <xdr:colOff>641350</xdr:colOff>
                <xdr:row>754</xdr:row>
                <xdr:rowOff>0</xdr:rowOff>
              </from>
              <to>
                <xdr:col>2</xdr:col>
                <xdr:colOff>381000</xdr:colOff>
                <xdr:row>757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7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71">
          <objectPr defaultSize="0" autoPict="0" dde="1">
            <anchor moveWithCells="1">
              <from>
                <xdr:col>0</xdr:col>
                <xdr:colOff>641350</xdr:colOff>
                <xdr:row>757</xdr:row>
                <xdr:rowOff>0</xdr:rowOff>
              </from>
              <to>
                <xdr:col>2</xdr:col>
                <xdr:colOff>381000</xdr:colOff>
                <xdr:row>760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7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72">
          <objectPr defaultSize="0" autoPict="0" dde="1">
            <anchor moveWithCells="1">
              <from>
                <xdr:col>0</xdr:col>
                <xdr:colOff>641350</xdr:colOff>
                <xdr:row>757</xdr:row>
                <xdr:rowOff>0</xdr:rowOff>
              </from>
              <to>
                <xdr:col>2</xdr:col>
                <xdr:colOff>381000</xdr:colOff>
                <xdr:row>760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7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73">
          <objectPr defaultSize="0" autoPict="0" dde="1">
            <anchor moveWithCells="1">
              <from>
                <xdr:col>0</xdr:col>
                <xdr:colOff>641350</xdr:colOff>
                <xdr:row>760</xdr:row>
                <xdr:rowOff>0</xdr:rowOff>
              </from>
              <to>
                <xdr:col>2</xdr:col>
                <xdr:colOff>381000</xdr:colOff>
                <xdr:row>763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7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74">
          <objectPr defaultSize="0" autoPict="0" dde="1">
            <anchor moveWithCells="1">
              <from>
                <xdr:col>0</xdr:col>
                <xdr:colOff>641350</xdr:colOff>
                <xdr:row>760</xdr:row>
                <xdr:rowOff>0</xdr:rowOff>
              </from>
              <to>
                <xdr:col>2</xdr:col>
                <xdr:colOff>381000</xdr:colOff>
                <xdr:row>763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7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75">
          <objectPr defaultSize="0" autoPict="0" dde="1">
            <anchor moveWithCells="1">
              <from>
                <xdr:col>0</xdr:col>
                <xdr:colOff>641350</xdr:colOff>
                <xdr:row>763</xdr:row>
                <xdr:rowOff>0</xdr:rowOff>
              </from>
              <to>
                <xdr:col>2</xdr:col>
                <xdr:colOff>381000</xdr:colOff>
                <xdr:row>766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7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76">
          <objectPr defaultSize="0" autoPict="0" dde="1">
            <anchor moveWithCells="1">
              <from>
                <xdr:col>0</xdr:col>
                <xdr:colOff>641350</xdr:colOff>
                <xdr:row>763</xdr:row>
                <xdr:rowOff>0</xdr:rowOff>
              </from>
              <to>
                <xdr:col>2</xdr:col>
                <xdr:colOff>381000</xdr:colOff>
                <xdr:row>766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7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77">
          <objectPr defaultSize="0" autoPict="0" dde="1">
            <anchor moveWithCells="1">
              <from>
                <xdr:col>0</xdr:col>
                <xdr:colOff>641350</xdr:colOff>
                <xdr:row>766</xdr:row>
                <xdr:rowOff>0</xdr:rowOff>
              </from>
              <to>
                <xdr:col>2</xdr:col>
                <xdr:colOff>381000</xdr:colOff>
                <xdr:row>769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7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78">
          <objectPr defaultSize="0" autoPict="0" dde="1">
            <anchor moveWithCells="1">
              <from>
                <xdr:col>0</xdr:col>
                <xdr:colOff>641350</xdr:colOff>
                <xdr:row>766</xdr:row>
                <xdr:rowOff>0</xdr:rowOff>
              </from>
              <to>
                <xdr:col>2</xdr:col>
                <xdr:colOff>381000</xdr:colOff>
                <xdr:row>769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7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79">
          <objectPr defaultSize="0" autoPict="0" dde="1">
            <anchor moveWithCells="1">
              <from>
                <xdr:col>0</xdr:col>
                <xdr:colOff>641350</xdr:colOff>
                <xdr:row>769</xdr:row>
                <xdr:rowOff>0</xdr:rowOff>
              </from>
              <to>
                <xdr:col>2</xdr:col>
                <xdr:colOff>381000</xdr:colOff>
                <xdr:row>772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7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80">
          <objectPr defaultSize="0" autoPict="0" dde="1">
            <anchor moveWithCells="1">
              <from>
                <xdr:col>0</xdr:col>
                <xdr:colOff>641350</xdr:colOff>
                <xdr:row>769</xdr:row>
                <xdr:rowOff>0</xdr:rowOff>
              </from>
              <to>
                <xdr:col>2</xdr:col>
                <xdr:colOff>381000</xdr:colOff>
                <xdr:row>772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8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81">
          <objectPr defaultSize="0" autoPict="0" dde="1">
            <anchor moveWithCells="1">
              <from>
                <xdr:col>0</xdr:col>
                <xdr:colOff>641350</xdr:colOff>
                <xdr:row>772</xdr:row>
                <xdr:rowOff>0</xdr:rowOff>
              </from>
              <to>
                <xdr:col>2</xdr:col>
                <xdr:colOff>381000</xdr:colOff>
                <xdr:row>775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8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82">
          <objectPr defaultSize="0" autoPict="0" dde="1">
            <anchor moveWithCells="1">
              <from>
                <xdr:col>0</xdr:col>
                <xdr:colOff>641350</xdr:colOff>
                <xdr:row>772</xdr:row>
                <xdr:rowOff>0</xdr:rowOff>
              </from>
              <to>
                <xdr:col>2</xdr:col>
                <xdr:colOff>381000</xdr:colOff>
                <xdr:row>775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8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83">
          <objectPr defaultSize="0" autoPict="0" dde="1">
            <anchor moveWithCells="1">
              <from>
                <xdr:col>0</xdr:col>
                <xdr:colOff>641350</xdr:colOff>
                <xdr:row>775</xdr:row>
                <xdr:rowOff>0</xdr:rowOff>
              </from>
              <to>
                <xdr:col>2</xdr:col>
                <xdr:colOff>381000</xdr:colOff>
                <xdr:row>778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8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84">
          <objectPr defaultSize="0" autoPict="0" dde="1">
            <anchor moveWithCells="1">
              <from>
                <xdr:col>0</xdr:col>
                <xdr:colOff>641350</xdr:colOff>
                <xdr:row>775</xdr:row>
                <xdr:rowOff>0</xdr:rowOff>
              </from>
              <to>
                <xdr:col>2</xdr:col>
                <xdr:colOff>381000</xdr:colOff>
                <xdr:row>778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8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85">
          <objectPr defaultSize="0" autoPict="0" dde="1">
            <anchor moveWithCells="1">
              <from>
                <xdr:col>0</xdr:col>
                <xdr:colOff>641350</xdr:colOff>
                <xdr:row>778</xdr:row>
                <xdr:rowOff>0</xdr:rowOff>
              </from>
              <to>
                <xdr:col>2</xdr:col>
                <xdr:colOff>381000</xdr:colOff>
                <xdr:row>781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8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86">
          <objectPr defaultSize="0" autoPict="0" dde="1">
            <anchor moveWithCells="1">
              <from>
                <xdr:col>0</xdr:col>
                <xdr:colOff>641350</xdr:colOff>
                <xdr:row>778</xdr:row>
                <xdr:rowOff>0</xdr:rowOff>
              </from>
              <to>
                <xdr:col>2</xdr:col>
                <xdr:colOff>381000</xdr:colOff>
                <xdr:row>781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8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87">
          <objectPr defaultSize="0" autoPict="0" dde="1">
            <anchor moveWithCells="1">
              <from>
                <xdr:col>0</xdr:col>
                <xdr:colOff>641350</xdr:colOff>
                <xdr:row>781</xdr:row>
                <xdr:rowOff>0</xdr:rowOff>
              </from>
              <to>
                <xdr:col>2</xdr:col>
                <xdr:colOff>381000</xdr:colOff>
                <xdr:row>784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8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88">
          <objectPr defaultSize="0" autoPict="0" dde="1">
            <anchor moveWithCells="1">
              <from>
                <xdr:col>0</xdr:col>
                <xdr:colOff>641350</xdr:colOff>
                <xdr:row>781</xdr:row>
                <xdr:rowOff>0</xdr:rowOff>
              </from>
              <to>
                <xdr:col>2</xdr:col>
                <xdr:colOff>381000</xdr:colOff>
                <xdr:row>784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8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89">
          <objectPr defaultSize="0" autoPict="0" dde="1">
            <anchor moveWithCells="1">
              <from>
                <xdr:col>0</xdr:col>
                <xdr:colOff>641350</xdr:colOff>
                <xdr:row>784</xdr:row>
                <xdr:rowOff>0</xdr:rowOff>
              </from>
              <to>
                <xdr:col>2</xdr:col>
                <xdr:colOff>381000</xdr:colOff>
                <xdr:row>787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8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90">
          <objectPr defaultSize="0" autoPict="0" dde="1">
            <anchor moveWithCells="1">
              <from>
                <xdr:col>0</xdr:col>
                <xdr:colOff>641350</xdr:colOff>
                <xdr:row>784</xdr:row>
                <xdr:rowOff>0</xdr:rowOff>
              </from>
              <to>
                <xdr:col>2</xdr:col>
                <xdr:colOff>381000</xdr:colOff>
                <xdr:row>787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9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91">
          <objectPr defaultSize="0" autoPict="0" dde="1">
            <anchor moveWithCells="1">
              <from>
                <xdr:col>0</xdr:col>
                <xdr:colOff>641350</xdr:colOff>
                <xdr:row>787</xdr:row>
                <xdr:rowOff>0</xdr:rowOff>
              </from>
              <to>
                <xdr:col>2</xdr:col>
                <xdr:colOff>381000</xdr:colOff>
                <xdr:row>790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9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92">
          <objectPr defaultSize="0" autoPict="0" dde="1">
            <anchor moveWithCells="1">
              <from>
                <xdr:col>0</xdr:col>
                <xdr:colOff>641350</xdr:colOff>
                <xdr:row>787</xdr:row>
                <xdr:rowOff>0</xdr:rowOff>
              </from>
              <to>
                <xdr:col>2</xdr:col>
                <xdr:colOff>381000</xdr:colOff>
                <xdr:row>790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9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93">
          <objectPr defaultSize="0" autoPict="0" dde="1">
            <anchor moveWithCells="1">
              <from>
                <xdr:col>0</xdr:col>
                <xdr:colOff>641350</xdr:colOff>
                <xdr:row>790</xdr:row>
                <xdr:rowOff>0</xdr:rowOff>
              </from>
              <to>
                <xdr:col>2</xdr:col>
                <xdr:colOff>381000</xdr:colOff>
                <xdr:row>793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9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94">
          <objectPr defaultSize="0" autoPict="0" dde="1">
            <anchor moveWithCells="1">
              <from>
                <xdr:col>0</xdr:col>
                <xdr:colOff>641350</xdr:colOff>
                <xdr:row>790</xdr:row>
                <xdr:rowOff>0</xdr:rowOff>
              </from>
              <to>
                <xdr:col>2</xdr:col>
                <xdr:colOff>381000</xdr:colOff>
                <xdr:row>793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9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95">
          <objectPr defaultSize="0" autoPict="0" dde="1">
            <anchor moveWithCells="1">
              <from>
                <xdr:col>0</xdr:col>
                <xdr:colOff>641350</xdr:colOff>
                <xdr:row>793</xdr:row>
                <xdr:rowOff>0</xdr:rowOff>
              </from>
              <to>
                <xdr:col>2</xdr:col>
                <xdr:colOff>381000</xdr:colOff>
                <xdr:row>796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9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96">
          <objectPr defaultSize="0" autoPict="0" dde="1">
            <anchor moveWithCells="1">
              <from>
                <xdr:col>0</xdr:col>
                <xdr:colOff>641350</xdr:colOff>
                <xdr:row>793</xdr:row>
                <xdr:rowOff>0</xdr:rowOff>
              </from>
              <to>
                <xdr:col>2</xdr:col>
                <xdr:colOff>381000</xdr:colOff>
                <xdr:row>796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9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97">
          <objectPr defaultSize="0" autoPict="0" dde="1">
            <anchor moveWithCells="1">
              <from>
                <xdr:col>0</xdr:col>
                <xdr:colOff>641350</xdr:colOff>
                <xdr:row>796</xdr:row>
                <xdr:rowOff>0</xdr:rowOff>
              </from>
              <to>
                <xdr:col>2</xdr:col>
                <xdr:colOff>381000</xdr:colOff>
                <xdr:row>799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9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98">
          <objectPr defaultSize="0" autoPict="0" dde="1">
            <anchor moveWithCells="1">
              <from>
                <xdr:col>0</xdr:col>
                <xdr:colOff>641350</xdr:colOff>
                <xdr:row>796</xdr:row>
                <xdr:rowOff>0</xdr:rowOff>
              </from>
              <to>
                <xdr:col>2</xdr:col>
                <xdr:colOff>381000</xdr:colOff>
                <xdr:row>799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9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99">
          <objectPr defaultSize="0" autoPict="0" dde="1">
            <anchor moveWithCells="1">
              <from>
                <xdr:col>0</xdr:col>
                <xdr:colOff>641350</xdr:colOff>
                <xdr:row>799</xdr:row>
                <xdr:rowOff>0</xdr:rowOff>
              </from>
              <to>
                <xdr:col>2</xdr:col>
                <xdr:colOff>381000</xdr:colOff>
                <xdr:row>802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9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00">
          <objectPr defaultSize="0" autoPict="0" dde="1">
            <anchor moveWithCells="1">
              <from>
                <xdr:col>0</xdr:col>
                <xdr:colOff>641350</xdr:colOff>
                <xdr:row>799</xdr:row>
                <xdr:rowOff>0</xdr:rowOff>
              </from>
              <to>
                <xdr:col>2</xdr:col>
                <xdr:colOff>381000</xdr:colOff>
                <xdr:row>802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0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01">
          <objectPr defaultSize="0" autoPict="0" dde="1">
            <anchor moveWithCells="1">
              <from>
                <xdr:col>0</xdr:col>
                <xdr:colOff>641350</xdr:colOff>
                <xdr:row>802</xdr:row>
                <xdr:rowOff>0</xdr:rowOff>
              </from>
              <to>
                <xdr:col>2</xdr:col>
                <xdr:colOff>381000</xdr:colOff>
                <xdr:row>805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0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02">
          <objectPr defaultSize="0" autoPict="0" dde="1">
            <anchor moveWithCells="1">
              <from>
                <xdr:col>0</xdr:col>
                <xdr:colOff>641350</xdr:colOff>
                <xdr:row>802</xdr:row>
                <xdr:rowOff>0</xdr:rowOff>
              </from>
              <to>
                <xdr:col>2</xdr:col>
                <xdr:colOff>381000</xdr:colOff>
                <xdr:row>805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0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03">
          <objectPr defaultSize="0" autoPict="0" dde="1">
            <anchor moveWithCells="1">
              <from>
                <xdr:col>0</xdr:col>
                <xdr:colOff>641350</xdr:colOff>
                <xdr:row>805</xdr:row>
                <xdr:rowOff>0</xdr:rowOff>
              </from>
              <to>
                <xdr:col>2</xdr:col>
                <xdr:colOff>381000</xdr:colOff>
                <xdr:row>808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0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04">
          <objectPr defaultSize="0" autoPict="0" dde="1">
            <anchor moveWithCells="1">
              <from>
                <xdr:col>0</xdr:col>
                <xdr:colOff>641350</xdr:colOff>
                <xdr:row>805</xdr:row>
                <xdr:rowOff>0</xdr:rowOff>
              </from>
              <to>
                <xdr:col>2</xdr:col>
                <xdr:colOff>381000</xdr:colOff>
                <xdr:row>808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0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05">
          <objectPr defaultSize="0" autoPict="0" dde="1">
            <anchor moveWithCells="1">
              <from>
                <xdr:col>0</xdr:col>
                <xdr:colOff>641350</xdr:colOff>
                <xdr:row>808</xdr:row>
                <xdr:rowOff>0</xdr:rowOff>
              </from>
              <to>
                <xdr:col>2</xdr:col>
                <xdr:colOff>381000</xdr:colOff>
                <xdr:row>811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0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06">
          <objectPr defaultSize="0" autoPict="0" dde="1">
            <anchor moveWithCells="1">
              <from>
                <xdr:col>0</xdr:col>
                <xdr:colOff>641350</xdr:colOff>
                <xdr:row>808</xdr:row>
                <xdr:rowOff>0</xdr:rowOff>
              </from>
              <to>
                <xdr:col>2</xdr:col>
                <xdr:colOff>381000</xdr:colOff>
                <xdr:row>811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0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07">
          <objectPr defaultSize="0" autoPict="0" dde="1">
            <anchor moveWithCells="1">
              <from>
                <xdr:col>0</xdr:col>
                <xdr:colOff>641350</xdr:colOff>
                <xdr:row>811</xdr:row>
                <xdr:rowOff>0</xdr:rowOff>
              </from>
              <to>
                <xdr:col>2</xdr:col>
                <xdr:colOff>381000</xdr:colOff>
                <xdr:row>814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0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08">
          <objectPr defaultSize="0" autoPict="0" dde="1">
            <anchor moveWithCells="1">
              <from>
                <xdr:col>0</xdr:col>
                <xdr:colOff>641350</xdr:colOff>
                <xdr:row>811</xdr:row>
                <xdr:rowOff>0</xdr:rowOff>
              </from>
              <to>
                <xdr:col>2</xdr:col>
                <xdr:colOff>381000</xdr:colOff>
                <xdr:row>814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0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09">
          <objectPr defaultSize="0" autoPict="0" dde="1">
            <anchor moveWithCells="1">
              <from>
                <xdr:col>0</xdr:col>
                <xdr:colOff>641350</xdr:colOff>
                <xdr:row>814</xdr:row>
                <xdr:rowOff>0</xdr:rowOff>
              </from>
              <to>
                <xdr:col>2</xdr:col>
                <xdr:colOff>381000</xdr:colOff>
                <xdr:row>817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0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10">
          <objectPr defaultSize="0" autoPict="0" dde="1">
            <anchor moveWithCells="1">
              <from>
                <xdr:col>0</xdr:col>
                <xdr:colOff>641350</xdr:colOff>
                <xdr:row>814</xdr:row>
                <xdr:rowOff>0</xdr:rowOff>
              </from>
              <to>
                <xdr:col>2</xdr:col>
                <xdr:colOff>381000</xdr:colOff>
                <xdr:row>817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1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11">
          <objectPr defaultSize="0" autoPict="0" dde="1">
            <anchor moveWithCells="1">
              <from>
                <xdr:col>0</xdr:col>
                <xdr:colOff>641350</xdr:colOff>
                <xdr:row>817</xdr:row>
                <xdr:rowOff>0</xdr:rowOff>
              </from>
              <to>
                <xdr:col>2</xdr:col>
                <xdr:colOff>381000</xdr:colOff>
                <xdr:row>820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1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12">
          <objectPr defaultSize="0" autoPict="0" dde="1">
            <anchor moveWithCells="1">
              <from>
                <xdr:col>0</xdr:col>
                <xdr:colOff>641350</xdr:colOff>
                <xdr:row>817</xdr:row>
                <xdr:rowOff>0</xdr:rowOff>
              </from>
              <to>
                <xdr:col>2</xdr:col>
                <xdr:colOff>381000</xdr:colOff>
                <xdr:row>820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1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13">
          <objectPr defaultSize="0" autoPict="0" dde="1">
            <anchor moveWithCells="1">
              <from>
                <xdr:col>0</xdr:col>
                <xdr:colOff>641350</xdr:colOff>
                <xdr:row>820</xdr:row>
                <xdr:rowOff>0</xdr:rowOff>
              </from>
              <to>
                <xdr:col>2</xdr:col>
                <xdr:colOff>381000</xdr:colOff>
                <xdr:row>823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1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14">
          <objectPr defaultSize="0" autoPict="0" dde="1">
            <anchor moveWithCells="1">
              <from>
                <xdr:col>0</xdr:col>
                <xdr:colOff>641350</xdr:colOff>
                <xdr:row>820</xdr:row>
                <xdr:rowOff>0</xdr:rowOff>
              </from>
              <to>
                <xdr:col>2</xdr:col>
                <xdr:colOff>381000</xdr:colOff>
                <xdr:row>823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1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15">
          <objectPr defaultSize="0" autoPict="0" dde="1">
            <anchor moveWithCells="1">
              <from>
                <xdr:col>0</xdr:col>
                <xdr:colOff>641350</xdr:colOff>
                <xdr:row>823</xdr:row>
                <xdr:rowOff>0</xdr:rowOff>
              </from>
              <to>
                <xdr:col>2</xdr:col>
                <xdr:colOff>381000</xdr:colOff>
                <xdr:row>826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1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16">
          <objectPr defaultSize="0" autoPict="0" dde="1">
            <anchor moveWithCells="1">
              <from>
                <xdr:col>0</xdr:col>
                <xdr:colOff>641350</xdr:colOff>
                <xdr:row>823</xdr:row>
                <xdr:rowOff>0</xdr:rowOff>
              </from>
              <to>
                <xdr:col>2</xdr:col>
                <xdr:colOff>381000</xdr:colOff>
                <xdr:row>826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1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17">
          <objectPr defaultSize="0" autoPict="0" dde="1">
            <anchor moveWithCells="1">
              <from>
                <xdr:col>0</xdr:col>
                <xdr:colOff>641350</xdr:colOff>
                <xdr:row>826</xdr:row>
                <xdr:rowOff>0</xdr:rowOff>
              </from>
              <to>
                <xdr:col>2</xdr:col>
                <xdr:colOff>381000</xdr:colOff>
                <xdr:row>829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1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18">
          <objectPr defaultSize="0" autoPict="0" dde="1">
            <anchor moveWithCells="1">
              <from>
                <xdr:col>0</xdr:col>
                <xdr:colOff>641350</xdr:colOff>
                <xdr:row>826</xdr:row>
                <xdr:rowOff>0</xdr:rowOff>
              </from>
              <to>
                <xdr:col>2</xdr:col>
                <xdr:colOff>381000</xdr:colOff>
                <xdr:row>829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1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19">
          <objectPr defaultSize="0" autoPict="0" dde="1">
            <anchor moveWithCells="1">
              <from>
                <xdr:col>0</xdr:col>
                <xdr:colOff>641350</xdr:colOff>
                <xdr:row>829</xdr:row>
                <xdr:rowOff>0</xdr:rowOff>
              </from>
              <to>
                <xdr:col>2</xdr:col>
                <xdr:colOff>381000</xdr:colOff>
                <xdr:row>832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1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20">
          <objectPr defaultSize="0" autoPict="0" dde="1">
            <anchor moveWithCells="1">
              <from>
                <xdr:col>0</xdr:col>
                <xdr:colOff>641350</xdr:colOff>
                <xdr:row>829</xdr:row>
                <xdr:rowOff>0</xdr:rowOff>
              </from>
              <to>
                <xdr:col>2</xdr:col>
                <xdr:colOff>381000</xdr:colOff>
                <xdr:row>832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2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21">
          <objectPr defaultSize="0" autoPict="0" dde="1">
            <anchor moveWithCells="1">
              <from>
                <xdr:col>0</xdr:col>
                <xdr:colOff>641350</xdr:colOff>
                <xdr:row>832</xdr:row>
                <xdr:rowOff>0</xdr:rowOff>
              </from>
              <to>
                <xdr:col>2</xdr:col>
                <xdr:colOff>381000</xdr:colOff>
                <xdr:row>835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2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22">
          <objectPr defaultSize="0" autoPict="0" dde="1">
            <anchor moveWithCells="1">
              <from>
                <xdr:col>0</xdr:col>
                <xdr:colOff>641350</xdr:colOff>
                <xdr:row>832</xdr:row>
                <xdr:rowOff>0</xdr:rowOff>
              </from>
              <to>
                <xdr:col>2</xdr:col>
                <xdr:colOff>381000</xdr:colOff>
                <xdr:row>835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2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23">
          <objectPr defaultSize="0" autoPict="0" dde="1">
            <anchor moveWithCells="1">
              <from>
                <xdr:col>0</xdr:col>
                <xdr:colOff>641350</xdr:colOff>
                <xdr:row>835</xdr:row>
                <xdr:rowOff>0</xdr:rowOff>
              </from>
              <to>
                <xdr:col>2</xdr:col>
                <xdr:colOff>381000</xdr:colOff>
                <xdr:row>838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2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24">
          <objectPr defaultSize="0" autoPict="0" dde="1">
            <anchor moveWithCells="1">
              <from>
                <xdr:col>0</xdr:col>
                <xdr:colOff>641350</xdr:colOff>
                <xdr:row>835</xdr:row>
                <xdr:rowOff>0</xdr:rowOff>
              </from>
              <to>
                <xdr:col>2</xdr:col>
                <xdr:colOff>381000</xdr:colOff>
                <xdr:row>838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2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25">
          <objectPr defaultSize="0" autoPict="0" dde="1">
            <anchor moveWithCells="1">
              <from>
                <xdr:col>0</xdr:col>
                <xdr:colOff>641350</xdr:colOff>
                <xdr:row>838</xdr:row>
                <xdr:rowOff>0</xdr:rowOff>
              </from>
              <to>
                <xdr:col>2</xdr:col>
                <xdr:colOff>381000</xdr:colOff>
                <xdr:row>841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2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26">
          <objectPr defaultSize="0" autoPict="0" dde="1">
            <anchor moveWithCells="1">
              <from>
                <xdr:col>0</xdr:col>
                <xdr:colOff>641350</xdr:colOff>
                <xdr:row>838</xdr:row>
                <xdr:rowOff>0</xdr:rowOff>
              </from>
              <to>
                <xdr:col>2</xdr:col>
                <xdr:colOff>381000</xdr:colOff>
                <xdr:row>841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2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27">
          <objectPr defaultSize="0" autoPict="0" dde="1">
            <anchor moveWithCells="1">
              <from>
                <xdr:col>0</xdr:col>
                <xdr:colOff>641350</xdr:colOff>
                <xdr:row>841</xdr:row>
                <xdr:rowOff>0</xdr:rowOff>
              </from>
              <to>
                <xdr:col>2</xdr:col>
                <xdr:colOff>381000</xdr:colOff>
                <xdr:row>844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2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28">
          <objectPr defaultSize="0" autoPict="0" dde="1">
            <anchor moveWithCells="1">
              <from>
                <xdr:col>0</xdr:col>
                <xdr:colOff>641350</xdr:colOff>
                <xdr:row>841</xdr:row>
                <xdr:rowOff>0</xdr:rowOff>
              </from>
              <to>
                <xdr:col>2</xdr:col>
                <xdr:colOff>381000</xdr:colOff>
                <xdr:row>844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2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29">
          <objectPr defaultSize="0" autoPict="0" dde="1">
            <anchor moveWithCells="1">
              <from>
                <xdr:col>0</xdr:col>
                <xdr:colOff>641350</xdr:colOff>
                <xdr:row>844</xdr:row>
                <xdr:rowOff>0</xdr:rowOff>
              </from>
              <to>
                <xdr:col>2</xdr:col>
                <xdr:colOff>381000</xdr:colOff>
                <xdr:row>847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2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30">
          <objectPr defaultSize="0" autoPict="0" dde="1">
            <anchor moveWithCells="1">
              <from>
                <xdr:col>0</xdr:col>
                <xdr:colOff>641350</xdr:colOff>
                <xdr:row>844</xdr:row>
                <xdr:rowOff>0</xdr:rowOff>
              </from>
              <to>
                <xdr:col>2</xdr:col>
                <xdr:colOff>381000</xdr:colOff>
                <xdr:row>847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3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31">
          <objectPr defaultSize="0" autoPict="0" dde="1">
            <anchor moveWithCells="1">
              <from>
                <xdr:col>0</xdr:col>
                <xdr:colOff>641350</xdr:colOff>
                <xdr:row>847</xdr:row>
                <xdr:rowOff>0</xdr:rowOff>
              </from>
              <to>
                <xdr:col>2</xdr:col>
                <xdr:colOff>381000</xdr:colOff>
                <xdr:row>850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3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32">
          <objectPr defaultSize="0" autoPict="0" dde="1">
            <anchor moveWithCells="1">
              <from>
                <xdr:col>0</xdr:col>
                <xdr:colOff>641350</xdr:colOff>
                <xdr:row>847</xdr:row>
                <xdr:rowOff>0</xdr:rowOff>
              </from>
              <to>
                <xdr:col>2</xdr:col>
                <xdr:colOff>381000</xdr:colOff>
                <xdr:row>850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3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33">
          <objectPr defaultSize="0" autoPict="0" dde="1">
            <anchor moveWithCells="1">
              <from>
                <xdr:col>0</xdr:col>
                <xdr:colOff>641350</xdr:colOff>
                <xdr:row>850</xdr:row>
                <xdr:rowOff>0</xdr:rowOff>
              </from>
              <to>
                <xdr:col>2</xdr:col>
                <xdr:colOff>381000</xdr:colOff>
                <xdr:row>853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3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34">
          <objectPr defaultSize="0" autoPict="0" dde="1">
            <anchor moveWithCells="1">
              <from>
                <xdr:col>0</xdr:col>
                <xdr:colOff>641350</xdr:colOff>
                <xdr:row>850</xdr:row>
                <xdr:rowOff>0</xdr:rowOff>
              </from>
              <to>
                <xdr:col>2</xdr:col>
                <xdr:colOff>381000</xdr:colOff>
                <xdr:row>853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3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35">
          <objectPr defaultSize="0" autoPict="0" dde="1">
            <anchor moveWithCells="1">
              <from>
                <xdr:col>0</xdr:col>
                <xdr:colOff>641350</xdr:colOff>
                <xdr:row>853</xdr:row>
                <xdr:rowOff>0</xdr:rowOff>
              </from>
              <to>
                <xdr:col>2</xdr:col>
                <xdr:colOff>381000</xdr:colOff>
                <xdr:row>856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3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36">
          <objectPr defaultSize="0" autoPict="0" dde="1">
            <anchor moveWithCells="1">
              <from>
                <xdr:col>0</xdr:col>
                <xdr:colOff>641350</xdr:colOff>
                <xdr:row>853</xdr:row>
                <xdr:rowOff>0</xdr:rowOff>
              </from>
              <to>
                <xdr:col>2</xdr:col>
                <xdr:colOff>381000</xdr:colOff>
                <xdr:row>856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3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37">
          <objectPr defaultSize="0" autoPict="0" dde="1">
            <anchor moveWithCells="1">
              <from>
                <xdr:col>0</xdr:col>
                <xdr:colOff>641350</xdr:colOff>
                <xdr:row>856</xdr:row>
                <xdr:rowOff>0</xdr:rowOff>
              </from>
              <to>
                <xdr:col>2</xdr:col>
                <xdr:colOff>381000</xdr:colOff>
                <xdr:row>859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3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38">
          <objectPr defaultSize="0" autoPict="0" dde="1">
            <anchor moveWithCells="1">
              <from>
                <xdr:col>0</xdr:col>
                <xdr:colOff>641350</xdr:colOff>
                <xdr:row>856</xdr:row>
                <xdr:rowOff>0</xdr:rowOff>
              </from>
              <to>
                <xdr:col>2</xdr:col>
                <xdr:colOff>381000</xdr:colOff>
                <xdr:row>859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3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39">
          <objectPr defaultSize="0" autoPict="0" dde="1">
            <anchor moveWithCells="1">
              <from>
                <xdr:col>0</xdr:col>
                <xdr:colOff>641350</xdr:colOff>
                <xdr:row>859</xdr:row>
                <xdr:rowOff>0</xdr:rowOff>
              </from>
              <to>
                <xdr:col>2</xdr:col>
                <xdr:colOff>381000</xdr:colOff>
                <xdr:row>862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3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40">
          <objectPr defaultSize="0" autoPict="0" dde="1">
            <anchor moveWithCells="1">
              <from>
                <xdr:col>0</xdr:col>
                <xdr:colOff>641350</xdr:colOff>
                <xdr:row>859</xdr:row>
                <xdr:rowOff>0</xdr:rowOff>
              </from>
              <to>
                <xdr:col>2</xdr:col>
                <xdr:colOff>381000</xdr:colOff>
                <xdr:row>862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4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41">
          <objectPr defaultSize="0" autoPict="0" dde="1">
            <anchor moveWithCells="1">
              <from>
                <xdr:col>0</xdr:col>
                <xdr:colOff>641350</xdr:colOff>
                <xdr:row>862</xdr:row>
                <xdr:rowOff>0</xdr:rowOff>
              </from>
              <to>
                <xdr:col>2</xdr:col>
                <xdr:colOff>381000</xdr:colOff>
                <xdr:row>865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4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42">
          <objectPr defaultSize="0" autoPict="0" dde="1">
            <anchor moveWithCells="1">
              <from>
                <xdr:col>0</xdr:col>
                <xdr:colOff>641350</xdr:colOff>
                <xdr:row>862</xdr:row>
                <xdr:rowOff>0</xdr:rowOff>
              </from>
              <to>
                <xdr:col>2</xdr:col>
                <xdr:colOff>381000</xdr:colOff>
                <xdr:row>865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4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43">
          <objectPr defaultSize="0" autoPict="0" dde="1">
            <anchor moveWithCells="1">
              <from>
                <xdr:col>0</xdr:col>
                <xdr:colOff>641350</xdr:colOff>
                <xdr:row>865</xdr:row>
                <xdr:rowOff>0</xdr:rowOff>
              </from>
              <to>
                <xdr:col>2</xdr:col>
                <xdr:colOff>381000</xdr:colOff>
                <xdr:row>868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4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44">
          <objectPr defaultSize="0" autoPict="0" dde="1">
            <anchor moveWithCells="1">
              <from>
                <xdr:col>0</xdr:col>
                <xdr:colOff>641350</xdr:colOff>
                <xdr:row>865</xdr:row>
                <xdr:rowOff>0</xdr:rowOff>
              </from>
              <to>
                <xdr:col>2</xdr:col>
                <xdr:colOff>381000</xdr:colOff>
                <xdr:row>868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4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45">
          <objectPr defaultSize="0" autoPict="0" dde="1">
            <anchor moveWithCells="1">
              <from>
                <xdr:col>0</xdr:col>
                <xdr:colOff>641350</xdr:colOff>
                <xdr:row>868</xdr:row>
                <xdr:rowOff>0</xdr:rowOff>
              </from>
              <to>
                <xdr:col>2</xdr:col>
                <xdr:colOff>381000</xdr:colOff>
                <xdr:row>871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4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46">
          <objectPr defaultSize="0" autoPict="0" dde="1">
            <anchor moveWithCells="1">
              <from>
                <xdr:col>0</xdr:col>
                <xdr:colOff>641350</xdr:colOff>
                <xdr:row>868</xdr:row>
                <xdr:rowOff>0</xdr:rowOff>
              </from>
              <to>
                <xdr:col>2</xdr:col>
                <xdr:colOff>381000</xdr:colOff>
                <xdr:row>871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4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47">
          <objectPr defaultSize="0" autoPict="0" dde="1">
            <anchor moveWithCells="1">
              <from>
                <xdr:col>0</xdr:col>
                <xdr:colOff>641350</xdr:colOff>
                <xdr:row>871</xdr:row>
                <xdr:rowOff>0</xdr:rowOff>
              </from>
              <to>
                <xdr:col>2</xdr:col>
                <xdr:colOff>381000</xdr:colOff>
                <xdr:row>874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4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48">
          <objectPr defaultSize="0" autoPict="0" dde="1">
            <anchor moveWithCells="1">
              <from>
                <xdr:col>0</xdr:col>
                <xdr:colOff>641350</xdr:colOff>
                <xdr:row>871</xdr:row>
                <xdr:rowOff>0</xdr:rowOff>
              </from>
              <to>
                <xdr:col>2</xdr:col>
                <xdr:colOff>381000</xdr:colOff>
                <xdr:row>874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4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49">
          <objectPr defaultSize="0" autoPict="0" dde="1">
            <anchor moveWithCells="1">
              <from>
                <xdr:col>0</xdr:col>
                <xdr:colOff>641350</xdr:colOff>
                <xdr:row>874</xdr:row>
                <xdr:rowOff>0</xdr:rowOff>
              </from>
              <to>
                <xdr:col>2</xdr:col>
                <xdr:colOff>381000</xdr:colOff>
                <xdr:row>877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4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50">
          <objectPr defaultSize="0" autoPict="0" dde="1">
            <anchor moveWithCells="1">
              <from>
                <xdr:col>0</xdr:col>
                <xdr:colOff>641350</xdr:colOff>
                <xdr:row>874</xdr:row>
                <xdr:rowOff>0</xdr:rowOff>
              </from>
              <to>
                <xdr:col>2</xdr:col>
                <xdr:colOff>381000</xdr:colOff>
                <xdr:row>877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5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51">
          <objectPr defaultSize="0" autoPict="0" dde="1">
            <anchor moveWithCells="1">
              <from>
                <xdr:col>0</xdr:col>
                <xdr:colOff>641350</xdr:colOff>
                <xdr:row>877</xdr:row>
                <xdr:rowOff>0</xdr:rowOff>
              </from>
              <to>
                <xdr:col>2</xdr:col>
                <xdr:colOff>381000</xdr:colOff>
                <xdr:row>880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5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52">
          <objectPr defaultSize="0" autoPict="0" dde="1">
            <anchor moveWithCells="1">
              <from>
                <xdr:col>0</xdr:col>
                <xdr:colOff>641350</xdr:colOff>
                <xdr:row>877</xdr:row>
                <xdr:rowOff>0</xdr:rowOff>
              </from>
              <to>
                <xdr:col>2</xdr:col>
                <xdr:colOff>381000</xdr:colOff>
                <xdr:row>880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5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53">
          <objectPr defaultSize="0" autoPict="0" dde="1">
            <anchor moveWithCells="1">
              <from>
                <xdr:col>0</xdr:col>
                <xdr:colOff>641350</xdr:colOff>
                <xdr:row>880</xdr:row>
                <xdr:rowOff>0</xdr:rowOff>
              </from>
              <to>
                <xdr:col>2</xdr:col>
                <xdr:colOff>381000</xdr:colOff>
                <xdr:row>883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5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54">
          <objectPr defaultSize="0" autoPict="0" dde="1">
            <anchor moveWithCells="1">
              <from>
                <xdr:col>0</xdr:col>
                <xdr:colOff>641350</xdr:colOff>
                <xdr:row>880</xdr:row>
                <xdr:rowOff>0</xdr:rowOff>
              </from>
              <to>
                <xdr:col>2</xdr:col>
                <xdr:colOff>381000</xdr:colOff>
                <xdr:row>883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5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55">
          <objectPr defaultSize="0" autoPict="0" dde="1">
            <anchor moveWithCells="1">
              <from>
                <xdr:col>0</xdr:col>
                <xdr:colOff>641350</xdr:colOff>
                <xdr:row>883</xdr:row>
                <xdr:rowOff>0</xdr:rowOff>
              </from>
              <to>
                <xdr:col>2</xdr:col>
                <xdr:colOff>381000</xdr:colOff>
                <xdr:row>886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5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56">
          <objectPr defaultSize="0" autoPict="0" dde="1">
            <anchor moveWithCells="1">
              <from>
                <xdr:col>0</xdr:col>
                <xdr:colOff>641350</xdr:colOff>
                <xdr:row>883</xdr:row>
                <xdr:rowOff>0</xdr:rowOff>
              </from>
              <to>
                <xdr:col>2</xdr:col>
                <xdr:colOff>381000</xdr:colOff>
                <xdr:row>886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5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57">
          <objectPr defaultSize="0" autoPict="0" dde="1">
            <anchor moveWithCells="1">
              <from>
                <xdr:col>0</xdr:col>
                <xdr:colOff>641350</xdr:colOff>
                <xdr:row>886</xdr:row>
                <xdr:rowOff>0</xdr:rowOff>
              </from>
              <to>
                <xdr:col>2</xdr:col>
                <xdr:colOff>381000</xdr:colOff>
                <xdr:row>889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5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58">
          <objectPr defaultSize="0" autoPict="0" dde="1">
            <anchor moveWithCells="1">
              <from>
                <xdr:col>0</xdr:col>
                <xdr:colOff>641350</xdr:colOff>
                <xdr:row>886</xdr:row>
                <xdr:rowOff>0</xdr:rowOff>
              </from>
              <to>
                <xdr:col>2</xdr:col>
                <xdr:colOff>381000</xdr:colOff>
                <xdr:row>889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5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59">
          <objectPr defaultSize="0" autoPict="0" dde="1">
            <anchor moveWithCells="1">
              <from>
                <xdr:col>0</xdr:col>
                <xdr:colOff>641350</xdr:colOff>
                <xdr:row>889</xdr:row>
                <xdr:rowOff>0</xdr:rowOff>
              </from>
              <to>
                <xdr:col>2</xdr:col>
                <xdr:colOff>381000</xdr:colOff>
                <xdr:row>892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5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60">
          <objectPr defaultSize="0" autoPict="0" dde="1">
            <anchor moveWithCells="1">
              <from>
                <xdr:col>0</xdr:col>
                <xdr:colOff>641350</xdr:colOff>
                <xdr:row>889</xdr:row>
                <xdr:rowOff>0</xdr:rowOff>
              </from>
              <to>
                <xdr:col>2</xdr:col>
                <xdr:colOff>381000</xdr:colOff>
                <xdr:row>892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6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61">
          <objectPr defaultSize="0" autoPict="0" dde="1">
            <anchor moveWithCells="1">
              <from>
                <xdr:col>0</xdr:col>
                <xdr:colOff>641350</xdr:colOff>
                <xdr:row>892</xdr:row>
                <xdr:rowOff>0</xdr:rowOff>
              </from>
              <to>
                <xdr:col>2</xdr:col>
                <xdr:colOff>381000</xdr:colOff>
                <xdr:row>895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6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62">
          <objectPr defaultSize="0" autoPict="0" dde="1">
            <anchor moveWithCells="1">
              <from>
                <xdr:col>0</xdr:col>
                <xdr:colOff>641350</xdr:colOff>
                <xdr:row>892</xdr:row>
                <xdr:rowOff>0</xdr:rowOff>
              </from>
              <to>
                <xdr:col>2</xdr:col>
                <xdr:colOff>381000</xdr:colOff>
                <xdr:row>895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6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63">
          <objectPr defaultSize="0" autoPict="0" dde="1">
            <anchor moveWithCells="1">
              <from>
                <xdr:col>0</xdr:col>
                <xdr:colOff>641350</xdr:colOff>
                <xdr:row>895</xdr:row>
                <xdr:rowOff>0</xdr:rowOff>
              </from>
              <to>
                <xdr:col>2</xdr:col>
                <xdr:colOff>381000</xdr:colOff>
                <xdr:row>898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6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64">
          <objectPr defaultSize="0" autoPict="0" dde="1">
            <anchor moveWithCells="1">
              <from>
                <xdr:col>0</xdr:col>
                <xdr:colOff>641350</xdr:colOff>
                <xdr:row>895</xdr:row>
                <xdr:rowOff>0</xdr:rowOff>
              </from>
              <to>
                <xdr:col>2</xdr:col>
                <xdr:colOff>381000</xdr:colOff>
                <xdr:row>898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6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65">
          <objectPr defaultSize="0" autoPict="0" dde="1">
            <anchor moveWithCells="1">
              <from>
                <xdr:col>0</xdr:col>
                <xdr:colOff>641350</xdr:colOff>
                <xdr:row>898</xdr:row>
                <xdr:rowOff>0</xdr:rowOff>
              </from>
              <to>
                <xdr:col>2</xdr:col>
                <xdr:colOff>381000</xdr:colOff>
                <xdr:row>901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6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66">
          <objectPr defaultSize="0" autoPict="0" dde="1">
            <anchor moveWithCells="1">
              <from>
                <xdr:col>0</xdr:col>
                <xdr:colOff>641350</xdr:colOff>
                <xdr:row>898</xdr:row>
                <xdr:rowOff>0</xdr:rowOff>
              </from>
              <to>
                <xdr:col>2</xdr:col>
                <xdr:colOff>381000</xdr:colOff>
                <xdr:row>901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6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67">
          <objectPr defaultSize="0" autoPict="0" dde="1">
            <anchor moveWithCells="1">
              <from>
                <xdr:col>0</xdr:col>
                <xdr:colOff>641350</xdr:colOff>
                <xdr:row>901</xdr:row>
                <xdr:rowOff>0</xdr:rowOff>
              </from>
              <to>
                <xdr:col>2</xdr:col>
                <xdr:colOff>381000</xdr:colOff>
                <xdr:row>904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6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68">
          <objectPr defaultSize="0" autoPict="0" dde="1">
            <anchor moveWithCells="1">
              <from>
                <xdr:col>0</xdr:col>
                <xdr:colOff>641350</xdr:colOff>
                <xdr:row>901</xdr:row>
                <xdr:rowOff>0</xdr:rowOff>
              </from>
              <to>
                <xdr:col>2</xdr:col>
                <xdr:colOff>381000</xdr:colOff>
                <xdr:row>904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6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69">
          <objectPr defaultSize="0" autoPict="0" dde="1">
            <anchor moveWithCells="1">
              <from>
                <xdr:col>0</xdr:col>
                <xdr:colOff>641350</xdr:colOff>
                <xdr:row>904</xdr:row>
                <xdr:rowOff>0</xdr:rowOff>
              </from>
              <to>
                <xdr:col>2</xdr:col>
                <xdr:colOff>381000</xdr:colOff>
                <xdr:row>907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6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70">
          <objectPr defaultSize="0" autoPict="0" dde="1">
            <anchor moveWithCells="1">
              <from>
                <xdr:col>0</xdr:col>
                <xdr:colOff>641350</xdr:colOff>
                <xdr:row>904</xdr:row>
                <xdr:rowOff>0</xdr:rowOff>
              </from>
              <to>
                <xdr:col>2</xdr:col>
                <xdr:colOff>381000</xdr:colOff>
                <xdr:row>907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7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71">
          <objectPr defaultSize="0" autoPict="0" dde="1">
            <anchor moveWithCells="1">
              <from>
                <xdr:col>0</xdr:col>
                <xdr:colOff>641350</xdr:colOff>
                <xdr:row>907</xdr:row>
                <xdr:rowOff>0</xdr:rowOff>
              </from>
              <to>
                <xdr:col>2</xdr:col>
                <xdr:colOff>381000</xdr:colOff>
                <xdr:row>910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7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72">
          <objectPr defaultSize="0" autoPict="0" dde="1">
            <anchor moveWithCells="1">
              <from>
                <xdr:col>0</xdr:col>
                <xdr:colOff>641350</xdr:colOff>
                <xdr:row>907</xdr:row>
                <xdr:rowOff>0</xdr:rowOff>
              </from>
              <to>
                <xdr:col>2</xdr:col>
                <xdr:colOff>381000</xdr:colOff>
                <xdr:row>910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7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73">
          <objectPr defaultSize="0" autoPict="0" dde="1">
            <anchor moveWithCells="1">
              <from>
                <xdr:col>0</xdr:col>
                <xdr:colOff>641350</xdr:colOff>
                <xdr:row>910</xdr:row>
                <xdr:rowOff>0</xdr:rowOff>
              </from>
              <to>
                <xdr:col>2</xdr:col>
                <xdr:colOff>381000</xdr:colOff>
                <xdr:row>913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7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74">
          <objectPr defaultSize="0" autoPict="0" dde="1">
            <anchor moveWithCells="1">
              <from>
                <xdr:col>0</xdr:col>
                <xdr:colOff>641350</xdr:colOff>
                <xdr:row>910</xdr:row>
                <xdr:rowOff>0</xdr:rowOff>
              </from>
              <to>
                <xdr:col>2</xdr:col>
                <xdr:colOff>381000</xdr:colOff>
                <xdr:row>913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7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75">
          <objectPr defaultSize="0" autoPict="0" dde="1">
            <anchor moveWithCells="1">
              <from>
                <xdr:col>0</xdr:col>
                <xdr:colOff>641350</xdr:colOff>
                <xdr:row>913</xdr:row>
                <xdr:rowOff>0</xdr:rowOff>
              </from>
              <to>
                <xdr:col>2</xdr:col>
                <xdr:colOff>381000</xdr:colOff>
                <xdr:row>916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7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76">
          <objectPr defaultSize="0" autoPict="0" dde="1">
            <anchor moveWithCells="1">
              <from>
                <xdr:col>0</xdr:col>
                <xdr:colOff>641350</xdr:colOff>
                <xdr:row>913</xdr:row>
                <xdr:rowOff>0</xdr:rowOff>
              </from>
              <to>
                <xdr:col>2</xdr:col>
                <xdr:colOff>381000</xdr:colOff>
                <xdr:row>916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7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77">
          <objectPr defaultSize="0" autoPict="0" dde="1">
            <anchor moveWithCells="1">
              <from>
                <xdr:col>0</xdr:col>
                <xdr:colOff>641350</xdr:colOff>
                <xdr:row>916</xdr:row>
                <xdr:rowOff>0</xdr:rowOff>
              </from>
              <to>
                <xdr:col>2</xdr:col>
                <xdr:colOff>381000</xdr:colOff>
                <xdr:row>919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7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78">
          <objectPr defaultSize="0" autoPict="0" dde="1">
            <anchor moveWithCells="1">
              <from>
                <xdr:col>0</xdr:col>
                <xdr:colOff>641350</xdr:colOff>
                <xdr:row>916</xdr:row>
                <xdr:rowOff>0</xdr:rowOff>
              </from>
              <to>
                <xdr:col>2</xdr:col>
                <xdr:colOff>381000</xdr:colOff>
                <xdr:row>919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7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79">
          <objectPr defaultSize="0" autoPict="0" dde="1">
            <anchor moveWithCells="1">
              <from>
                <xdr:col>0</xdr:col>
                <xdr:colOff>641350</xdr:colOff>
                <xdr:row>919</xdr:row>
                <xdr:rowOff>0</xdr:rowOff>
              </from>
              <to>
                <xdr:col>2</xdr:col>
                <xdr:colOff>381000</xdr:colOff>
                <xdr:row>922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7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80">
          <objectPr defaultSize="0" autoPict="0" dde="1">
            <anchor moveWithCells="1">
              <from>
                <xdr:col>0</xdr:col>
                <xdr:colOff>641350</xdr:colOff>
                <xdr:row>919</xdr:row>
                <xdr:rowOff>0</xdr:rowOff>
              </from>
              <to>
                <xdr:col>2</xdr:col>
                <xdr:colOff>381000</xdr:colOff>
                <xdr:row>922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8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81">
          <objectPr defaultSize="0" autoPict="0" dde="1">
            <anchor moveWithCells="1">
              <from>
                <xdr:col>0</xdr:col>
                <xdr:colOff>641350</xdr:colOff>
                <xdr:row>922</xdr:row>
                <xdr:rowOff>0</xdr:rowOff>
              </from>
              <to>
                <xdr:col>2</xdr:col>
                <xdr:colOff>381000</xdr:colOff>
                <xdr:row>925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8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82">
          <objectPr defaultSize="0" autoPict="0" dde="1">
            <anchor moveWithCells="1">
              <from>
                <xdr:col>0</xdr:col>
                <xdr:colOff>641350</xdr:colOff>
                <xdr:row>922</xdr:row>
                <xdr:rowOff>0</xdr:rowOff>
              </from>
              <to>
                <xdr:col>2</xdr:col>
                <xdr:colOff>381000</xdr:colOff>
                <xdr:row>925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8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83">
          <objectPr defaultSize="0" autoPict="0" dde="1">
            <anchor moveWithCells="1">
              <from>
                <xdr:col>0</xdr:col>
                <xdr:colOff>641350</xdr:colOff>
                <xdr:row>925</xdr:row>
                <xdr:rowOff>0</xdr:rowOff>
              </from>
              <to>
                <xdr:col>2</xdr:col>
                <xdr:colOff>381000</xdr:colOff>
                <xdr:row>928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8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84">
          <objectPr defaultSize="0" autoPict="0" dde="1">
            <anchor moveWithCells="1">
              <from>
                <xdr:col>0</xdr:col>
                <xdr:colOff>641350</xdr:colOff>
                <xdr:row>925</xdr:row>
                <xdr:rowOff>0</xdr:rowOff>
              </from>
              <to>
                <xdr:col>2</xdr:col>
                <xdr:colOff>381000</xdr:colOff>
                <xdr:row>928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8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85">
          <objectPr defaultSize="0" autoPict="0" dde="1">
            <anchor moveWithCells="1">
              <from>
                <xdr:col>0</xdr:col>
                <xdr:colOff>641350</xdr:colOff>
                <xdr:row>928</xdr:row>
                <xdr:rowOff>0</xdr:rowOff>
              </from>
              <to>
                <xdr:col>2</xdr:col>
                <xdr:colOff>381000</xdr:colOff>
                <xdr:row>931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8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86">
          <objectPr defaultSize="0" autoPict="0" dde="1">
            <anchor moveWithCells="1">
              <from>
                <xdr:col>0</xdr:col>
                <xdr:colOff>641350</xdr:colOff>
                <xdr:row>928</xdr:row>
                <xdr:rowOff>0</xdr:rowOff>
              </from>
              <to>
                <xdr:col>2</xdr:col>
                <xdr:colOff>381000</xdr:colOff>
                <xdr:row>931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8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87">
          <objectPr defaultSize="0" autoPict="0" dde="1">
            <anchor moveWithCells="1">
              <from>
                <xdr:col>0</xdr:col>
                <xdr:colOff>641350</xdr:colOff>
                <xdr:row>931</xdr:row>
                <xdr:rowOff>0</xdr:rowOff>
              </from>
              <to>
                <xdr:col>2</xdr:col>
                <xdr:colOff>381000</xdr:colOff>
                <xdr:row>934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8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88">
          <objectPr defaultSize="0" autoPict="0" dde="1">
            <anchor moveWithCells="1">
              <from>
                <xdr:col>0</xdr:col>
                <xdr:colOff>641350</xdr:colOff>
                <xdr:row>931</xdr:row>
                <xdr:rowOff>0</xdr:rowOff>
              </from>
              <to>
                <xdr:col>2</xdr:col>
                <xdr:colOff>381000</xdr:colOff>
                <xdr:row>934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8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89">
          <objectPr defaultSize="0" autoPict="0" dde="1">
            <anchor moveWithCells="1">
              <from>
                <xdr:col>0</xdr:col>
                <xdr:colOff>641350</xdr:colOff>
                <xdr:row>934</xdr:row>
                <xdr:rowOff>0</xdr:rowOff>
              </from>
              <to>
                <xdr:col>2</xdr:col>
                <xdr:colOff>381000</xdr:colOff>
                <xdr:row>937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8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90">
          <objectPr defaultSize="0" autoPict="0" dde="1">
            <anchor moveWithCells="1">
              <from>
                <xdr:col>0</xdr:col>
                <xdr:colOff>641350</xdr:colOff>
                <xdr:row>934</xdr:row>
                <xdr:rowOff>0</xdr:rowOff>
              </from>
              <to>
                <xdr:col>2</xdr:col>
                <xdr:colOff>381000</xdr:colOff>
                <xdr:row>937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9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91">
          <objectPr defaultSize="0" autoPict="0" dde="1">
            <anchor moveWithCells="1">
              <from>
                <xdr:col>0</xdr:col>
                <xdr:colOff>641350</xdr:colOff>
                <xdr:row>937</xdr:row>
                <xdr:rowOff>0</xdr:rowOff>
              </from>
              <to>
                <xdr:col>2</xdr:col>
                <xdr:colOff>381000</xdr:colOff>
                <xdr:row>940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9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92">
          <objectPr defaultSize="0" autoPict="0" dde="1">
            <anchor moveWithCells="1">
              <from>
                <xdr:col>0</xdr:col>
                <xdr:colOff>641350</xdr:colOff>
                <xdr:row>937</xdr:row>
                <xdr:rowOff>0</xdr:rowOff>
              </from>
              <to>
                <xdr:col>2</xdr:col>
                <xdr:colOff>381000</xdr:colOff>
                <xdr:row>940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9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93">
          <objectPr defaultSize="0" autoPict="0" dde="1">
            <anchor moveWithCells="1">
              <from>
                <xdr:col>0</xdr:col>
                <xdr:colOff>641350</xdr:colOff>
                <xdr:row>940</xdr:row>
                <xdr:rowOff>0</xdr:rowOff>
              </from>
              <to>
                <xdr:col>2</xdr:col>
                <xdr:colOff>381000</xdr:colOff>
                <xdr:row>943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9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94">
          <objectPr defaultSize="0" autoPict="0" dde="1">
            <anchor moveWithCells="1">
              <from>
                <xdr:col>0</xdr:col>
                <xdr:colOff>641350</xdr:colOff>
                <xdr:row>940</xdr:row>
                <xdr:rowOff>0</xdr:rowOff>
              </from>
              <to>
                <xdr:col>2</xdr:col>
                <xdr:colOff>381000</xdr:colOff>
                <xdr:row>943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9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95">
          <objectPr defaultSize="0" autoPict="0" dde="1">
            <anchor moveWithCells="1">
              <from>
                <xdr:col>0</xdr:col>
                <xdr:colOff>641350</xdr:colOff>
                <xdr:row>943</xdr:row>
                <xdr:rowOff>0</xdr:rowOff>
              </from>
              <to>
                <xdr:col>2</xdr:col>
                <xdr:colOff>381000</xdr:colOff>
                <xdr:row>946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9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96">
          <objectPr defaultSize="0" autoPict="0" dde="1">
            <anchor moveWithCells="1">
              <from>
                <xdr:col>0</xdr:col>
                <xdr:colOff>641350</xdr:colOff>
                <xdr:row>943</xdr:row>
                <xdr:rowOff>0</xdr:rowOff>
              </from>
              <to>
                <xdr:col>2</xdr:col>
                <xdr:colOff>381000</xdr:colOff>
                <xdr:row>946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9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97">
          <objectPr defaultSize="0" autoPict="0" dde="1">
            <anchor moveWithCells="1">
              <from>
                <xdr:col>0</xdr:col>
                <xdr:colOff>641350</xdr:colOff>
                <xdr:row>946</xdr:row>
                <xdr:rowOff>0</xdr:rowOff>
              </from>
              <to>
                <xdr:col>2</xdr:col>
                <xdr:colOff>381000</xdr:colOff>
                <xdr:row>949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9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98">
          <objectPr defaultSize="0" autoPict="0" dde="1">
            <anchor moveWithCells="1">
              <from>
                <xdr:col>0</xdr:col>
                <xdr:colOff>641350</xdr:colOff>
                <xdr:row>946</xdr:row>
                <xdr:rowOff>0</xdr:rowOff>
              </from>
              <to>
                <xdr:col>2</xdr:col>
                <xdr:colOff>381000</xdr:colOff>
                <xdr:row>949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9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99">
          <objectPr defaultSize="0" autoPict="0" dde="1">
            <anchor moveWithCells="1">
              <from>
                <xdr:col>0</xdr:col>
                <xdr:colOff>641350</xdr:colOff>
                <xdr:row>949</xdr:row>
                <xdr:rowOff>0</xdr:rowOff>
              </from>
              <to>
                <xdr:col>2</xdr:col>
                <xdr:colOff>381000</xdr:colOff>
                <xdr:row>952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9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00">
          <objectPr defaultSize="0" autoPict="0" dde="1">
            <anchor moveWithCells="1">
              <from>
                <xdr:col>0</xdr:col>
                <xdr:colOff>641350</xdr:colOff>
                <xdr:row>949</xdr:row>
                <xdr:rowOff>0</xdr:rowOff>
              </from>
              <to>
                <xdr:col>2</xdr:col>
                <xdr:colOff>381000</xdr:colOff>
                <xdr:row>952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0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01">
          <objectPr defaultSize="0" autoPict="0" dde="1">
            <anchor moveWithCells="1">
              <from>
                <xdr:col>0</xdr:col>
                <xdr:colOff>641350</xdr:colOff>
                <xdr:row>952</xdr:row>
                <xdr:rowOff>0</xdr:rowOff>
              </from>
              <to>
                <xdr:col>2</xdr:col>
                <xdr:colOff>381000</xdr:colOff>
                <xdr:row>955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0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02">
          <objectPr defaultSize="0" autoPict="0" dde="1">
            <anchor moveWithCells="1">
              <from>
                <xdr:col>0</xdr:col>
                <xdr:colOff>641350</xdr:colOff>
                <xdr:row>952</xdr:row>
                <xdr:rowOff>0</xdr:rowOff>
              </from>
              <to>
                <xdr:col>2</xdr:col>
                <xdr:colOff>381000</xdr:colOff>
                <xdr:row>955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0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03">
          <objectPr defaultSize="0" autoPict="0" dde="1">
            <anchor moveWithCells="1">
              <from>
                <xdr:col>0</xdr:col>
                <xdr:colOff>641350</xdr:colOff>
                <xdr:row>955</xdr:row>
                <xdr:rowOff>0</xdr:rowOff>
              </from>
              <to>
                <xdr:col>2</xdr:col>
                <xdr:colOff>381000</xdr:colOff>
                <xdr:row>958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0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04">
          <objectPr defaultSize="0" autoPict="0" dde="1">
            <anchor moveWithCells="1">
              <from>
                <xdr:col>0</xdr:col>
                <xdr:colOff>641350</xdr:colOff>
                <xdr:row>955</xdr:row>
                <xdr:rowOff>0</xdr:rowOff>
              </from>
              <to>
                <xdr:col>2</xdr:col>
                <xdr:colOff>381000</xdr:colOff>
                <xdr:row>958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0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05">
          <objectPr defaultSize="0" autoPict="0" dde="1">
            <anchor moveWithCells="1">
              <from>
                <xdr:col>0</xdr:col>
                <xdr:colOff>641350</xdr:colOff>
                <xdr:row>958</xdr:row>
                <xdr:rowOff>0</xdr:rowOff>
              </from>
              <to>
                <xdr:col>2</xdr:col>
                <xdr:colOff>381000</xdr:colOff>
                <xdr:row>961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0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06">
          <objectPr defaultSize="0" autoPict="0" dde="1">
            <anchor moveWithCells="1">
              <from>
                <xdr:col>0</xdr:col>
                <xdr:colOff>641350</xdr:colOff>
                <xdr:row>958</xdr:row>
                <xdr:rowOff>0</xdr:rowOff>
              </from>
              <to>
                <xdr:col>2</xdr:col>
                <xdr:colOff>381000</xdr:colOff>
                <xdr:row>961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0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07">
          <objectPr defaultSize="0" autoPict="0" dde="1">
            <anchor moveWithCells="1">
              <from>
                <xdr:col>0</xdr:col>
                <xdr:colOff>641350</xdr:colOff>
                <xdr:row>961</xdr:row>
                <xdr:rowOff>0</xdr:rowOff>
              </from>
              <to>
                <xdr:col>2</xdr:col>
                <xdr:colOff>381000</xdr:colOff>
                <xdr:row>964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0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08">
          <objectPr defaultSize="0" autoPict="0" dde="1">
            <anchor moveWithCells="1">
              <from>
                <xdr:col>0</xdr:col>
                <xdr:colOff>641350</xdr:colOff>
                <xdr:row>961</xdr:row>
                <xdr:rowOff>0</xdr:rowOff>
              </from>
              <to>
                <xdr:col>2</xdr:col>
                <xdr:colOff>381000</xdr:colOff>
                <xdr:row>964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0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09">
          <objectPr defaultSize="0" autoPict="0" dde="1">
            <anchor moveWithCells="1">
              <from>
                <xdr:col>0</xdr:col>
                <xdr:colOff>641350</xdr:colOff>
                <xdr:row>964</xdr:row>
                <xdr:rowOff>0</xdr:rowOff>
              </from>
              <to>
                <xdr:col>2</xdr:col>
                <xdr:colOff>381000</xdr:colOff>
                <xdr:row>967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0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10">
          <objectPr defaultSize="0" autoPict="0" dde="1">
            <anchor moveWithCells="1">
              <from>
                <xdr:col>0</xdr:col>
                <xdr:colOff>641350</xdr:colOff>
                <xdr:row>964</xdr:row>
                <xdr:rowOff>0</xdr:rowOff>
              </from>
              <to>
                <xdr:col>2</xdr:col>
                <xdr:colOff>381000</xdr:colOff>
                <xdr:row>967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1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11">
          <objectPr defaultSize="0" autoPict="0" dde="1">
            <anchor moveWithCells="1">
              <from>
                <xdr:col>0</xdr:col>
                <xdr:colOff>641350</xdr:colOff>
                <xdr:row>967</xdr:row>
                <xdr:rowOff>0</xdr:rowOff>
              </from>
              <to>
                <xdr:col>2</xdr:col>
                <xdr:colOff>381000</xdr:colOff>
                <xdr:row>970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1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12">
          <objectPr defaultSize="0" autoPict="0" dde="1">
            <anchor moveWithCells="1">
              <from>
                <xdr:col>0</xdr:col>
                <xdr:colOff>641350</xdr:colOff>
                <xdr:row>967</xdr:row>
                <xdr:rowOff>0</xdr:rowOff>
              </from>
              <to>
                <xdr:col>2</xdr:col>
                <xdr:colOff>381000</xdr:colOff>
                <xdr:row>970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1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13">
          <objectPr defaultSize="0" autoPict="0" dde="1">
            <anchor moveWithCells="1">
              <from>
                <xdr:col>0</xdr:col>
                <xdr:colOff>641350</xdr:colOff>
                <xdr:row>970</xdr:row>
                <xdr:rowOff>0</xdr:rowOff>
              </from>
              <to>
                <xdr:col>2</xdr:col>
                <xdr:colOff>381000</xdr:colOff>
                <xdr:row>973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1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14">
          <objectPr defaultSize="0" autoPict="0" dde="1">
            <anchor moveWithCells="1">
              <from>
                <xdr:col>0</xdr:col>
                <xdr:colOff>641350</xdr:colOff>
                <xdr:row>970</xdr:row>
                <xdr:rowOff>0</xdr:rowOff>
              </from>
              <to>
                <xdr:col>2</xdr:col>
                <xdr:colOff>381000</xdr:colOff>
                <xdr:row>973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1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15">
          <objectPr defaultSize="0" autoPict="0" dde="1">
            <anchor moveWithCells="1">
              <from>
                <xdr:col>0</xdr:col>
                <xdr:colOff>641350</xdr:colOff>
                <xdr:row>973</xdr:row>
                <xdr:rowOff>0</xdr:rowOff>
              </from>
              <to>
                <xdr:col>2</xdr:col>
                <xdr:colOff>381000</xdr:colOff>
                <xdr:row>976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1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16">
          <objectPr defaultSize="0" autoPict="0" dde="1">
            <anchor moveWithCells="1">
              <from>
                <xdr:col>0</xdr:col>
                <xdr:colOff>641350</xdr:colOff>
                <xdr:row>973</xdr:row>
                <xdr:rowOff>0</xdr:rowOff>
              </from>
              <to>
                <xdr:col>2</xdr:col>
                <xdr:colOff>381000</xdr:colOff>
                <xdr:row>976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1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17">
          <objectPr defaultSize="0" autoPict="0" dde="1">
            <anchor moveWithCells="1">
              <from>
                <xdr:col>0</xdr:col>
                <xdr:colOff>641350</xdr:colOff>
                <xdr:row>976</xdr:row>
                <xdr:rowOff>0</xdr:rowOff>
              </from>
              <to>
                <xdr:col>2</xdr:col>
                <xdr:colOff>381000</xdr:colOff>
                <xdr:row>979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1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18">
          <objectPr defaultSize="0" autoPict="0" dde="1">
            <anchor moveWithCells="1">
              <from>
                <xdr:col>0</xdr:col>
                <xdr:colOff>641350</xdr:colOff>
                <xdr:row>976</xdr:row>
                <xdr:rowOff>0</xdr:rowOff>
              </from>
              <to>
                <xdr:col>2</xdr:col>
                <xdr:colOff>381000</xdr:colOff>
                <xdr:row>979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1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19">
          <objectPr defaultSize="0" autoPict="0" dde="1">
            <anchor moveWithCells="1">
              <from>
                <xdr:col>0</xdr:col>
                <xdr:colOff>641350</xdr:colOff>
                <xdr:row>979</xdr:row>
                <xdr:rowOff>0</xdr:rowOff>
              </from>
              <to>
                <xdr:col>2</xdr:col>
                <xdr:colOff>381000</xdr:colOff>
                <xdr:row>982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1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20">
          <objectPr defaultSize="0" autoPict="0" dde="1">
            <anchor moveWithCells="1">
              <from>
                <xdr:col>0</xdr:col>
                <xdr:colOff>641350</xdr:colOff>
                <xdr:row>979</xdr:row>
                <xdr:rowOff>0</xdr:rowOff>
              </from>
              <to>
                <xdr:col>2</xdr:col>
                <xdr:colOff>381000</xdr:colOff>
                <xdr:row>982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2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21">
          <objectPr defaultSize="0" autoPict="0" dde="1">
            <anchor moveWithCells="1">
              <from>
                <xdr:col>0</xdr:col>
                <xdr:colOff>641350</xdr:colOff>
                <xdr:row>982</xdr:row>
                <xdr:rowOff>0</xdr:rowOff>
              </from>
              <to>
                <xdr:col>2</xdr:col>
                <xdr:colOff>381000</xdr:colOff>
                <xdr:row>985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2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22">
          <objectPr defaultSize="0" autoPict="0" dde="1">
            <anchor moveWithCells="1">
              <from>
                <xdr:col>0</xdr:col>
                <xdr:colOff>641350</xdr:colOff>
                <xdr:row>982</xdr:row>
                <xdr:rowOff>0</xdr:rowOff>
              </from>
              <to>
                <xdr:col>2</xdr:col>
                <xdr:colOff>381000</xdr:colOff>
                <xdr:row>985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2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23">
          <objectPr defaultSize="0" autoPict="0" dde="1">
            <anchor moveWithCells="1">
              <from>
                <xdr:col>0</xdr:col>
                <xdr:colOff>641350</xdr:colOff>
                <xdr:row>985</xdr:row>
                <xdr:rowOff>0</xdr:rowOff>
              </from>
              <to>
                <xdr:col>2</xdr:col>
                <xdr:colOff>381000</xdr:colOff>
                <xdr:row>988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2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24">
          <objectPr defaultSize="0" autoPict="0" dde="1">
            <anchor moveWithCells="1">
              <from>
                <xdr:col>0</xdr:col>
                <xdr:colOff>641350</xdr:colOff>
                <xdr:row>985</xdr:row>
                <xdr:rowOff>0</xdr:rowOff>
              </from>
              <to>
                <xdr:col>2</xdr:col>
                <xdr:colOff>381000</xdr:colOff>
                <xdr:row>988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2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25">
          <objectPr defaultSize="0" autoPict="0" dde="1">
            <anchor moveWithCells="1">
              <from>
                <xdr:col>0</xdr:col>
                <xdr:colOff>641350</xdr:colOff>
                <xdr:row>988</xdr:row>
                <xdr:rowOff>0</xdr:rowOff>
              </from>
              <to>
                <xdr:col>2</xdr:col>
                <xdr:colOff>381000</xdr:colOff>
                <xdr:row>991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2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26">
          <objectPr defaultSize="0" autoPict="0" dde="1">
            <anchor moveWithCells="1">
              <from>
                <xdr:col>0</xdr:col>
                <xdr:colOff>641350</xdr:colOff>
                <xdr:row>988</xdr:row>
                <xdr:rowOff>0</xdr:rowOff>
              </from>
              <to>
                <xdr:col>2</xdr:col>
                <xdr:colOff>381000</xdr:colOff>
                <xdr:row>991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2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27">
          <objectPr defaultSize="0" autoPict="0" dde="1">
            <anchor moveWithCells="1">
              <from>
                <xdr:col>0</xdr:col>
                <xdr:colOff>641350</xdr:colOff>
                <xdr:row>991</xdr:row>
                <xdr:rowOff>0</xdr:rowOff>
              </from>
              <to>
                <xdr:col>2</xdr:col>
                <xdr:colOff>381000</xdr:colOff>
                <xdr:row>994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2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28">
          <objectPr defaultSize="0" autoPict="0" dde="1">
            <anchor moveWithCells="1">
              <from>
                <xdr:col>0</xdr:col>
                <xdr:colOff>641350</xdr:colOff>
                <xdr:row>991</xdr:row>
                <xdr:rowOff>0</xdr:rowOff>
              </from>
              <to>
                <xdr:col>2</xdr:col>
                <xdr:colOff>381000</xdr:colOff>
                <xdr:row>994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2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29">
          <objectPr defaultSize="0" autoPict="0" dde="1">
            <anchor moveWithCells="1">
              <from>
                <xdr:col>0</xdr:col>
                <xdr:colOff>641350</xdr:colOff>
                <xdr:row>994</xdr:row>
                <xdr:rowOff>0</xdr:rowOff>
              </from>
              <to>
                <xdr:col>2</xdr:col>
                <xdr:colOff>381000</xdr:colOff>
                <xdr:row>997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2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30">
          <objectPr defaultSize="0" autoPict="0" dde="1">
            <anchor moveWithCells="1">
              <from>
                <xdr:col>0</xdr:col>
                <xdr:colOff>641350</xdr:colOff>
                <xdr:row>994</xdr:row>
                <xdr:rowOff>0</xdr:rowOff>
              </from>
              <to>
                <xdr:col>2</xdr:col>
                <xdr:colOff>381000</xdr:colOff>
                <xdr:row>997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3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31">
          <objectPr defaultSize="0" autoPict="0" dde="1">
            <anchor moveWithCells="1">
              <from>
                <xdr:col>0</xdr:col>
                <xdr:colOff>641350</xdr:colOff>
                <xdr:row>997</xdr:row>
                <xdr:rowOff>0</xdr:rowOff>
              </from>
              <to>
                <xdr:col>2</xdr:col>
                <xdr:colOff>381000</xdr:colOff>
                <xdr:row>1000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3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32">
          <objectPr defaultSize="0" autoPict="0" dde="1">
            <anchor moveWithCells="1">
              <from>
                <xdr:col>0</xdr:col>
                <xdr:colOff>641350</xdr:colOff>
                <xdr:row>997</xdr:row>
                <xdr:rowOff>0</xdr:rowOff>
              </from>
              <to>
                <xdr:col>2</xdr:col>
                <xdr:colOff>381000</xdr:colOff>
                <xdr:row>1000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3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33">
          <objectPr defaultSize="0" autoPict="0" dde="1">
            <anchor moveWithCells="1">
              <from>
                <xdr:col>0</xdr:col>
                <xdr:colOff>641350</xdr:colOff>
                <xdr:row>1000</xdr:row>
                <xdr:rowOff>0</xdr:rowOff>
              </from>
              <to>
                <xdr:col>2</xdr:col>
                <xdr:colOff>381000</xdr:colOff>
                <xdr:row>1003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3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34">
          <objectPr defaultSize="0" autoPict="0" dde="1">
            <anchor moveWithCells="1">
              <from>
                <xdr:col>0</xdr:col>
                <xdr:colOff>641350</xdr:colOff>
                <xdr:row>1000</xdr:row>
                <xdr:rowOff>0</xdr:rowOff>
              </from>
              <to>
                <xdr:col>2</xdr:col>
                <xdr:colOff>381000</xdr:colOff>
                <xdr:row>1003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3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35">
          <objectPr defaultSize="0" autoPict="0" dde="1">
            <anchor moveWithCells="1">
              <from>
                <xdr:col>0</xdr:col>
                <xdr:colOff>641350</xdr:colOff>
                <xdr:row>1003</xdr:row>
                <xdr:rowOff>0</xdr:rowOff>
              </from>
              <to>
                <xdr:col>2</xdr:col>
                <xdr:colOff>381000</xdr:colOff>
                <xdr:row>1006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3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36">
          <objectPr defaultSize="0" autoPict="0" dde="1">
            <anchor moveWithCells="1">
              <from>
                <xdr:col>0</xdr:col>
                <xdr:colOff>641350</xdr:colOff>
                <xdr:row>1003</xdr:row>
                <xdr:rowOff>0</xdr:rowOff>
              </from>
              <to>
                <xdr:col>2</xdr:col>
                <xdr:colOff>381000</xdr:colOff>
                <xdr:row>1006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3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37">
          <objectPr defaultSize="0" autoPict="0" dde="1">
            <anchor moveWithCells="1">
              <from>
                <xdr:col>0</xdr:col>
                <xdr:colOff>641350</xdr:colOff>
                <xdr:row>1006</xdr:row>
                <xdr:rowOff>0</xdr:rowOff>
              </from>
              <to>
                <xdr:col>2</xdr:col>
                <xdr:colOff>381000</xdr:colOff>
                <xdr:row>1009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3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38">
          <objectPr defaultSize="0" autoPict="0" dde="1">
            <anchor moveWithCells="1">
              <from>
                <xdr:col>0</xdr:col>
                <xdr:colOff>641350</xdr:colOff>
                <xdr:row>1006</xdr:row>
                <xdr:rowOff>0</xdr:rowOff>
              </from>
              <to>
                <xdr:col>2</xdr:col>
                <xdr:colOff>381000</xdr:colOff>
                <xdr:row>1009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3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39">
          <objectPr defaultSize="0" autoPict="0" dde="1">
            <anchor moveWithCells="1">
              <from>
                <xdr:col>0</xdr:col>
                <xdr:colOff>641350</xdr:colOff>
                <xdr:row>1009</xdr:row>
                <xdr:rowOff>0</xdr:rowOff>
              </from>
              <to>
                <xdr:col>2</xdr:col>
                <xdr:colOff>381000</xdr:colOff>
                <xdr:row>1012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3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40">
          <objectPr defaultSize="0" autoPict="0" dde="1">
            <anchor moveWithCells="1">
              <from>
                <xdr:col>0</xdr:col>
                <xdr:colOff>641350</xdr:colOff>
                <xdr:row>1009</xdr:row>
                <xdr:rowOff>0</xdr:rowOff>
              </from>
              <to>
                <xdr:col>2</xdr:col>
                <xdr:colOff>381000</xdr:colOff>
                <xdr:row>1012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4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41">
          <objectPr defaultSize="0" autoPict="0" dde="1">
            <anchor moveWithCells="1">
              <from>
                <xdr:col>0</xdr:col>
                <xdr:colOff>641350</xdr:colOff>
                <xdr:row>1012</xdr:row>
                <xdr:rowOff>0</xdr:rowOff>
              </from>
              <to>
                <xdr:col>2</xdr:col>
                <xdr:colOff>381000</xdr:colOff>
                <xdr:row>1015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4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42">
          <objectPr defaultSize="0" autoPict="0" dde="1">
            <anchor moveWithCells="1">
              <from>
                <xdr:col>0</xdr:col>
                <xdr:colOff>641350</xdr:colOff>
                <xdr:row>1012</xdr:row>
                <xdr:rowOff>0</xdr:rowOff>
              </from>
              <to>
                <xdr:col>2</xdr:col>
                <xdr:colOff>381000</xdr:colOff>
                <xdr:row>1015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4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43">
          <objectPr defaultSize="0" autoPict="0" dde="1">
            <anchor moveWithCells="1">
              <from>
                <xdr:col>0</xdr:col>
                <xdr:colOff>641350</xdr:colOff>
                <xdr:row>1015</xdr:row>
                <xdr:rowOff>0</xdr:rowOff>
              </from>
              <to>
                <xdr:col>2</xdr:col>
                <xdr:colOff>381000</xdr:colOff>
                <xdr:row>1018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4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44">
          <objectPr defaultSize="0" autoPict="0" dde="1">
            <anchor moveWithCells="1">
              <from>
                <xdr:col>0</xdr:col>
                <xdr:colOff>641350</xdr:colOff>
                <xdr:row>1015</xdr:row>
                <xdr:rowOff>0</xdr:rowOff>
              </from>
              <to>
                <xdr:col>2</xdr:col>
                <xdr:colOff>381000</xdr:colOff>
                <xdr:row>1018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4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45">
          <objectPr defaultSize="0" autoPict="0" dde="1">
            <anchor moveWithCells="1">
              <from>
                <xdr:col>0</xdr:col>
                <xdr:colOff>641350</xdr:colOff>
                <xdr:row>1018</xdr:row>
                <xdr:rowOff>0</xdr:rowOff>
              </from>
              <to>
                <xdr:col>2</xdr:col>
                <xdr:colOff>381000</xdr:colOff>
                <xdr:row>1021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4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46">
          <objectPr defaultSize="0" autoPict="0" dde="1">
            <anchor moveWithCells="1">
              <from>
                <xdr:col>0</xdr:col>
                <xdr:colOff>641350</xdr:colOff>
                <xdr:row>1018</xdr:row>
                <xdr:rowOff>0</xdr:rowOff>
              </from>
              <to>
                <xdr:col>2</xdr:col>
                <xdr:colOff>381000</xdr:colOff>
                <xdr:row>1021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4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47">
          <objectPr defaultSize="0" autoPict="0" dde="1">
            <anchor moveWithCells="1">
              <from>
                <xdr:col>0</xdr:col>
                <xdr:colOff>641350</xdr:colOff>
                <xdr:row>1021</xdr:row>
                <xdr:rowOff>0</xdr:rowOff>
              </from>
              <to>
                <xdr:col>2</xdr:col>
                <xdr:colOff>381000</xdr:colOff>
                <xdr:row>1024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4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48">
          <objectPr defaultSize="0" autoPict="0" dde="1">
            <anchor moveWithCells="1">
              <from>
                <xdr:col>0</xdr:col>
                <xdr:colOff>641350</xdr:colOff>
                <xdr:row>1021</xdr:row>
                <xdr:rowOff>0</xdr:rowOff>
              </from>
              <to>
                <xdr:col>2</xdr:col>
                <xdr:colOff>381000</xdr:colOff>
                <xdr:row>1024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4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49">
          <objectPr defaultSize="0" autoPict="0" dde="1">
            <anchor moveWithCells="1">
              <from>
                <xdr:col>0</xdr:col>
                <xdr:colOff>641350</xdr:colOff>
                <xdr:row>1024</xdr:row>
                <xdr:rowOff>0</xdr:rowOff>
              </from>
              <to>
                <xdr:col>2</xdr:col>
                <xdr:colOff>381000</xdr:colOff>
                <xdr:row>1027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4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50">
          <objectPr defaultSize="0" autoPict="0" dde="1">
            <anchor moveWithCells="1">
              <from>
                <xdr:col>0</xdr:col>
                <xdr:colOff>641350</xdr:colOff>
                <xdr:row>1024</xdr:row>
                <xdr:rowOff>0</xdr:rowOff>
              </from>
              <to>
                <xdr:col>2</xdr:col>
                <xdr:colOff>381000</xdr:colOff>
                <xdr:row>1027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5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51">
          <objectPr defaultSize="0" autoPict="0" dde="1">
            <anchor moveWithCells="1">
              <from>
                <xdr:col>0</xdr:col>
                <xdr:colOff>641350</xdr:colOff>
                <xdr:row>1027</xdr:row>
                <xdr:rowOff>0</xdr:rowOff>
              </from>
              <to>
                <xdr:col>2</xdr:col>
                <xdr:colOff>381000</xdr:colOff>
                <xdr:row>1030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5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52">
          <objectPr defaultSize="0" autoPict="0" dde="1">
            <anchor moveWithCells="1">
              <from>
                <xdr:col>0</xdr:col>
                <xdr:colOff>641350</xdr:colOff>
                <xdr:row>1027</xdr:row>
                <xdr:rowOff>0</xdr:rowOff>
              </from>
              <to>
                <xdr:col>2</xdr:col>
                <xdr:colOff>381000</xdr:colOff>
                <xdr:row>1030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5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53">
          <objectPr defaultSize="0" autoPict="0" dde="1">
            <anchor moveWithCells="1">
              <from>
                <xdr:col>0</xdr:col>
                <xdr:colOff>641350</xdr:colOff>
                <xdr:row>1030</xdr:row>
                <xdr:rowOff>0</xdr:rowOff>
              </from>
              <to>
                <xdr:col>2</xdr:col>
                <xdr:colOff>381000</xdr:colOff>
                <xdr:row>1033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5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54">
          <objectPr defaultSize="0" autoPict="0" dde="1">
            <anchor moveWithCells="1">
              <from>
                <xdr:col>0</xdr:col>
                <xdr:colOff>641350</xdr:colOff>
                <xdr:row>1030</xdr:row>
                <xdr:rowOff>0</xdr:rowOff>
              </from>
              <to>
                <xdr:col>2</xdr:col>
                <xdr:colOff>381000</xdr:colOff>
                <xdr:row>1033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5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55">
          <objectPr defaultSize="0" autoPict="0" dde="1">
            <anchor moveWithCells="1">
              <from>
                <xdr:col>0</xdr:col>
                <xdr:colOff>641350</xdr:colOff>
                <xdr:row>1033</xdr:row>
                <xdr:rowOff>0</xdr:rowOff>
              </from>
              <to>
                <xdr:col>2</xdr:col>
                <xdr:colOff>381000</xdr:colOff>
                <xdr:row>1036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5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56">
          <objectPr defaultSize="0" autoPict="0" dde="1">
            <anchor moveWithCells="1">
              <from>
                <xdr:col>0</xdr:col>
                <xdr:colOff>641350</xdr:colOff>
                <xdr:row>1033</xdr:row>
                <xdr:rowOff>0</xdr:rowOff>
              </from>
              <to>
                <xdr:col>2</xdr:col>
                <xdr:colOff>381000</xdr:colOff>
                <xdr:row>1036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5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57">
          <objectPr defaultSize="0" autoPict="0" dde="1">
            <anchor moveWithCells="1">
              <from>
                <xdr:col>0</xdr:col>
                <xdr:colOff>641350</xdr:colOff>
                <xdr:row>1036</xdr:row>
                <xdr:rowOff>0</xdr:rowOff>
              </from>
              <to>
                <xdr:col>2</xdr:col>
                <xdr:colOff>381000</xdr:colOff>
                <xdr:row>1039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5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58">
          <objectPr defaultSize="0" autoPict="0" dde="1">
            <anchor moveWithCells="1">
              <from>
                <xdr:col>0</xdr:col>
                <xdr:colOff>641350</xdr:colOff>
                <xdr:row>1036</xdr:row>
                <xdr:rowOff>0</xdr:rowOff>
              </from>
              <to>
                <xdr:col>2</xdr:col>
                <xdr:colOff>381000</xdr:colOff>
                <xdr:row>1039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5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59">
          <objectPr defaultSize="0" autoPict="0" dde="1">
            <anchor moveWithCells="1">
              <from>
                <xdr:col>0</xdr:col>
                <xdr:colOff>641350</xdr:colOff>
                <xdr:row>1039</xdr:row>
                <xdr:rowOff>0</xdr:rowOff>
              </from>
              <to>
                <xdr:col>2</xdr:col>
                <xdr:colOff>381000</xdr:colOff>
                <xdr:row>1042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5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60">
          <objectPr defaultSize="0" autoPict="0" dde="1">
            <anchor moveWithCells="1">
              <from>
                <xdr:col>0</xdr:col>
                <xdr:colOff>641350</xdr:colOff>
                <xdr:row>1039</xdr:row>
                <xdr:rowOff>0</xdr:rowOff>
              </from>
              <to>
                <xdr:col>2</xdr:col>
                <xdr:colOff>381000</xdr:colOff>
                <xdr:row>1042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6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61">
          <objectPr defaultSize="0" autoPict="0" dde="1">
            <anchor moveWithCells="1">
              <from>
                <xdr:col>0</xdr:col>
                <xdr:colOff>641350</xdr:colOff>
                <xdr:row>1042</xdr:row>
                <xdr:rowOff>0</xdr:rowOff>
              </from>
              <to>
                <xdr:col>2</xdr:col>
                <xdr:colOff>381000</xdr:colOff>
                <xdr:row>1045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6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62">
          <objectPr defaultSize="0" autoPict="0" dde="1">
            <anchor moveWithCells="1">
              <from>
                <xdr:col>0</xdr:col>
                <xdr:colOff>641350</xdr:colOff>
                <xdr:row>1042</xdr:row>
                <xdr:rowOff>0</xdr:rowOff>
              </from>
              <to>
                <xdr:col>2</xdr:col>
                <xdr:colOff>381000</xdr:colOff>
                <xdr:row>1045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6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63">
          <objectPr defaultSize="0" autoPict="0" dde="1">
            <anchor moveWithCells="1">
              <from>
                <xdr:col>0</xdr:col>
                <xdr:colOff>641350</xdr:colOff>
                <xdr:row>1045</xdr:row>
                <xdr:rowOff>0</xdr:rowOff>
              </from>
              <to>
                <xdr:col>2</xdr:col>
                <xdr:colOff>381000</xdr:colOff>
                <xdr:row>1048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6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64">
          <objectPr defaultSize="0" autoPict="0" dde="1">
            <anchor moveWithCells="1">
              <from>
                <xdr:col>0</xdr:col>
                <xdr:colOff>641350</xdr:colOff>
                <xdr:row>1045</xdr:row>
                <xdr:rowOff>0</xdr:rowOff>
              </from>
              <to>
                <xdr:col>2</xdr:col>
                <xdr:colOff>381000</xdr:colOff>
                <xdr:row>1048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6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65">
          <objectPr defaultSize="0" autoPict="0" dde="1">
            <anchor moveWithCells="1">
              <from>
                <xdr:col>0</xdr:col>
                <xdr:colOff>641350</xdr:colOff>
                <xdr:row>1048</xdr:row>
                <xdr:rowOff>0</xdr:rowOff>
              </from>
              <to>
                <xdr:col>2</xdr:col>
                <xdr:colOff>381000</xdr:colOff>
                <xdr:row>1051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6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66">
          <objectPr defaultSize="0" autoPict="0" dde="1">
            <anchor moveWithCells="1">
              <from>
                <xdr:col>0</xdr:col>
                <xdr:colOff>641350</xdr:colOff>
                <xdr:row>1048</xdr:row>
                <xdr:rowOff>0</xdr:rowOff>
              </from>
              <to>
                <xdr:col>2</xdr:col>
                <xdr:colOff>381000</xdr:colOff>
                <xdr:row>1051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6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67">
          <objectPr defaultSize="0" autoPict="0" dde="1">
            <anchor moveWithCells="1">
              <from>
                <xdr:col>0</xdr:col>
                <xdr:colOff>641350</xdr:colOff>
                <xdr:row>1051</xdr:row>
                <xdr:rowOff>0</xdr:rowOff>
              </from>
              <to>
                <xdr:col>2</xdr:col>
                <xdr:colOff>381000</xdr:colOff>
                <xdr:row>1054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6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68">
          <objectPr defaultSize="0" autoPict="0" dde="1">
            <anchor moveWithCells="1">
              <from>
                <xdr:col>0</xdr:col>
                <xdr:colOff>641350</xdr:colOff>
                <xdr:row>1051</xdr:row>
                <xdr:rowOff>0</xdr:rowOff>
              </from>
              <to>
                <xdr:col>2</xdr:col>
                <xdr:colOff>381000</xdr:colOff>
                <xdr:row>1054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6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69">
          <objectPr defaultSize="0" autoPict="0" dde="1">
            <anchor moveWithCells="1">
              <from>
                <xdr:col>0</xdr:col>
                <xdr:colOff>641350</xdr:colOff>
                <xdr:row>1054</xdr:row>
                <xdr:rowOff>0</xdr:rowOff>
              </from>
              <to>
                <xdr:col>2</xdr:col>
                <xdr:colOff>381000</xdr:colOff>
                <xdr:row>1057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6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70">
          <objectPr defaultSize="0" autoPict="0" dde="1">
            <anchor moveWithCells="1">
              <from>
                <xdr:col>0</xdr:col>
                <xdr:colOff>641350</xdr:colOff>
                <xdr:row>1054</xdr:row>
                <xdr:rowOff>0</xdr:rowOff>
              </from>
              <to>
                <xdr:col>2</xdr:col>
                <xdr:colOff>381000</xdr:colOff>
                <xdr:row>1057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7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71">
          <objectPr defaultSize="0" autoPict="0" dde="1">
            <anchor moveWithCells="1">
              <from>
                <xdr:col>0</xdr:col>
                <xdr:colOff>641350</xdr:colOff>
                <xdr:row>1057</xdr:row>
                <xdr:rowOff>0</xdr:rowOff>
              </from>
              <to>
                <xdr:col>2</xdr:col>
                <xdr:colOff>381000</xdr:colOff>
                <xdr:row>1060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7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72">
          <objectPr defaultSize="0" autoPict="0" dde="1">
            <anchor moveWithCells="1">
              <from>
                <xdr:col>0</xdr:col>
                <xdr:colOff>641350</xdr:colOff>
                <xdr:row>1057</xdr:row>
                <xdr:rowOff>0</xdr:rowOff>
              </from>
              <to>
                <xdr:col>2</xdr:col>
                <xdr:colOff>381000</xdr:colOff>
                <xdr:row>1060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7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73">
          <objectPr defaultSize="0" autoPict="0" dde="1">
            <anchor moveWithCells="1">
              <from>
                <xdr:col>0</xdr:col>
                <xdr:colOff>641350</xdr:colOff>
                <xdr:row>1060</xdr:row>
                <xdr:rowOff>0</xdr:rowOff>
              </from>
              <to>
                <xdr:col>2</xdr:col>
                <xdr:colOff>381000</xdr:colOff>
                <xdr:row>1063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7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74">
          <objectPr defaultSize="0" autoPict="0" dde="1">
            <anchor moveWithCells="1">
              <from>
                <xdr:col>0</xdr:col>
                <xdr:colOff>641350</xdr:colOff>
                <xdr:row>1060</xdr:row>
                <xdr:rowOff>0</xdr:rowOff>
              </from>
              <to>
                <xdr:col>2</xdr:col>
                <xdr:colOff>381000</xdr:colOff>
                <xdr:row>1063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7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75">
          <objectPr defaultSize="0" autoPict="0" dde="1">
            <anchor moveWithCells="1">
              <from>
                <xdr:col>0</xdr:col>
                <xdr:colOff>641350</xdr:colOff>
                <xdr:row>1063</xdr:row>
                <xdr:rowOff>0</xdr:rowOff>
              </from>
              <to>
                <xdr:col>2</xdr:col>
                <xdr:colOff>381000</xdr:colOff>
                <xdr:row>1066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7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76">
          <objectPr defaultSize="0" autoPict="0" dde="1">
            <anchor moveWithCells="1">
              <from>
                <xdr:col>0</xdr:col>
                <xdr:colOff>641350</xdr:colOff>
                <xdr:row>1063</xdr:row>
                <xdr:rowOff>0</xdr:rowOff>
              </from>
              <to>
                <xdr:col>2</xdr:col>
                <xdr:colOff>381000</xdr:colOff>
                <xdr:row>1066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7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77">
          <objectPr defaultSize="0" autoPict="0" dde="1">
            <anchor moveWithCells="1">
              <from>
                <xdr:col>0</xdr:col>
                <xdr:colOff>641350</xdr:colOff>
                <xdr:row>1066</xdr:row>
                <xdr:rowOff>0</xdr:rowOff>
              </from>
              <to>
                <xdr:col>2</xdr:col>
                <xdr:colOff>381000</xdr:colOff>
                <xdr:row>1069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7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78">
          <objectPr defaultSize="0" autoPict="0" dde="1">
            <anchor moveWithCells="1">
              <from>
                <xdr:col>0</xdr:col>
                <xdr:colOff>641350</xdr:colOff>
                <xdr:row>1066</xdr:row>
                <xdr:rowOff>0</xdr:rowOff>
              </from>
              <to>
                <xdr:col>2</xdr:col>
                <xdr:colOff>381000</xdr:colOff>
                <xdr:row>1069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7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79">
          <objectPr defaultSize="0" autoPict="0" dde="1">
            <anchor moveWithCells="1">
              <from>
                <xdr:col>0</xdr:col>
                <xdr:colOff>641350</xdr:colOff>
                <xdr:row>1069</xdr:row>
                <xdr:rowOff>0</xdr:rowOff>
              </from>
              <to>
                <xdr:col>2</xdr:col>
                <xdr:colOff>381000</xdr:colOff>
                <xdr:row>1072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7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80">
          <objectPr defaultSize="0" autoPict="0" dde="1">
            <anchor moveWithCells="1">
              <from>
                <xdr:col>0</xdr:col>
                <xdr:colOff>641350</xdr:colOff>
                <xdr:row>1069</xdr:row>
                <xdr:rowOff>0</xdr:rowOff>
              </from>
              <to>
                <xdr:col>2</xdr:col>
                <xdr:colOff>381000</xdr:colOff>
                <xdr:row>1072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8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81">
          <objectPr defaultSize="0" autoPict="0" dde="1">
            <anchor moveWithCells="1">
              <from>
                <xdr:col>0</xdr:col>
                <xdr:colOff>641350</xdr:colOff>
                <xdr:row>1072</xdr:row>
                <xdr:rowOff>0</xdr:rowOff>
              </from>
              <to>
                <xdr:col>2</xdr:col>
                <xdr:colOff>381000</xdr:colOff>
                <xdr:row>1075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8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82">
          <objectPr defaultSize="0" autoPict="0" dde="1">
            <anchor moveWithCells="1">
              <from>
                <xdr:col>0</xdr:col>
                <xdr:colOff>641350</xdr:colOff>
                <xdr:row>1072</xdr:row>
                <xdr:rowOff>0</xdr:rowOff>
              </from>
              <to>
                <xdr:col>2</xdr:col>
                <xdr:colOff>381000</xdr:colOff>
                <xdr:row>1075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8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83">
          <objectPr defaultSize="0" autoPict="0" dde="1">
            <anchor moveWithCells="1">
              <from>
                <xdr:col>0</xdr:col>
                <xdr:colOff>641350</xdr:colOff>
                <xdr:row>1075</xdr:row>
                <xdr:rowOff>0</xdr:rowOff>
              </from>
              <to>
                <xdr:col>2</xdr:col>
                <xdr:colOff>381000</xdr:colOff>
                <xdr:row>1078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8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84">
          <objectPr defaultSize="0" autoPict="0" dde="1">
            <anchor moveWithCells="1">
              <from>
                <xdr:col>0</xdr:col>
                <xdr:colOff>641350</xdr:colOff>
                <xdr:row>1075</xdr:row>
                <xdr:rowOff>0</xdr:rowOff>
              </from>
              <to>
                <xdr:col>2</xdr:col>
                <xdr:colOff>381000</xdr:colOff>
                <xdr:row>1078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8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85">
          <objectPr defaultSize="0" autoPict="0" dde="1">
            <anchor moveWithCells="1">
              <from>
                <xdr:col>0</xdr:col>
                <xdr:colOff>641350</xdr:colOff>
                <xdr:row>1078</xdr:row>
                <xdr:rowOff>0</xdr:rowOff>
              </from>
              <to>
                <xdr:col>2</xdr:col>
                <xdr:colOff>381000</xdr:colOff>
                <xdr:row>1081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8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86">
          <objectPr defaultSize="0" autoPict="0" dde="1">
            <anchor moveWithCells="1">
              <from>
                <xdr:col>0</xdr:col>
                <xdr:colOff>641350</xdr:colOff>
                <xdr:row>1078</xdr:row>
                <xdr:rowOff>0</xdr:rowOff>
              </from>
              <to>
                <xdr:col>2</xdr:col>
                <xdr:colOff>381000</xdr:colOff>
                <xdr:row>1081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8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87">
          <objectPr defaultSize="0" autoPict="0" dde="1">
            <anchor moveWithCells="1">
              <from>
                <xdr:col>0</xdr:col>
                <xdr:colOff>641350</xdr:colOff>
                <xdr:row>1081</xdr:row>
                <xdr:rowOff>0</xdr:rowOff>
              </from>
              <to>
                <xdr:col>2</xdr:col>
                <xdr:colOff>381000</xdr:colOff>
                <xdr:row>1084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8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88">
          <objectPr defaultSize="0" autoPict="0" dde="1">
            <anchor moveWithCells="1">
              <from>
                <xdr:col>0</xdr:col>
                <xdr:colOff>641350</xdr:colOff>
                <xdr:row>1081</xdr:row>
                <xdr:rowOff>0</xdr:rowOff>
              </from>
              <to>
                <xdr:col>2</xdr:col>
                <xdr:colOff>381000</xdr:colOff>
                <xdr:row>1084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8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89">
          <objectPr defaultSize="0" autoPict="0" dde="1">
            <anchor moveWithCells="1">
              <from>
                <xdr:col>0</xdr:col>
                <xdr:colOff>641350</xdr:colOff>
                <xdr:row>1084</xdr:row>
                <xdr:rowOff>0</xdr:rowOff>
              </from>
              <to>
                <xdr:col>2</xdr:col>
                <xdr:colOff>381000</xdr:colOff>
                <xdr:row>1087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8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90">
          <objectPr defaultSize="0" autoPict="0" dde="1">
            <anchor moveWithCells="1">
              <from>
                <xdr:col>0</xdr:col>
                <xdr:colOff>641350</xdr:colOff>
                <xdr:row>1084</xdr:row>
                <xdr:rowOff>0</xdr:rowOff>
              </from>
              <to>
                <xdr:col>2</xdr:col>
                <xdr:colOff>381000</xdr:colOff>
                <xdr:row>1087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9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91">
          <objectPr defaultSize="0" autoPict="0" dde="1">
            <anchor moveWithCells="1">
              <from>
                <xdr:col>0</xdr:col>
                <xdr:colOff>641350</xdr:colOff>
                <xdr:row>1087</xdr:row>
                <xdr:rowOff>0</xdr:rowOff>
              </from>
              <to>
                <xdr:col>2</xdr:col>
                <xdr:colOff>381000</xdr:colOff>
                <xdr:row>1090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9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92">
          <objectPr defaultSize="0" autoPict="0" dde="1">
            <anchor moveWithCells="1">
              <from>
                <xdr:col>0</xdr:col>
                <xdr:colOff>641350</xdr:colOff>
                <xdr:row>1087</xdr:row>
                <xdr:rowOff>0</xdr:rowOff>
              </from>
              <to>
                <xdr:col>2</xdr:col>
                <xdr:colOff>381000</xdr:colOff>
                <xdr:row>1090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9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93">
          <objectPr defaultSize="0" autoPict="0" dde="1">
            <anchor moveWithCells="1">
              <from>
                <xdr:col>0</xdr:col>
                <xdr:colOff>641350</xdr:colOff>
                <xdr:row>1090</xdr:row>
                <xdr:rowOff>0</xdr:rowOff>
              </from>
              <to>
                <xdr:col>2</xdr:col>
                <xdr:colOff>381000</xdr:colOff>
                <xdr:row>1093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9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94">
          <objectPr defaultSize="0" autoPict="0" dde="1">
            <anchor moveWithCells="1">
              <from>
                <xdr:col>0</xdr:col>
                <xdr:colOff>641350</xdr:colOff>
                <xdr:row>1090</xdr:row>
                <xdr:rowOff>0</xdr:rowOff>
              </from>
              <to>
                <xdr:col>2</xdr:col>
                <xdr:colOff>381000</xdr:colOff>
                <xdr:row>1093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9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95">
          <objectPr defaultSize="0" autoPict="0" dde="1">
            <anchor moveWithCells="1">
              <from>
                <xdr:col>0</xdr:col>
                <xdr:colOff>641350</xdr:colOff>
                <xdr:row>1093</xdr:row>
                <xdr:rowOff>0</xdr:rowOff>
              </from>
              <to>
                <xdr:col>2</xdr:col>
                <xdr:colOff>381000</xdr:colOff>
                <xdr:row>1096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9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96">
          <objectPr defaultSize="0" autoPict="0" dde="1">
            <anchor moveWithCells="1">
              <from>
                <xdr:col>0</xdr:col>
                <xdr:colOff>641350</xdr:colOff>
                <xdr:row>1093</xdr:row>
                <xdr:rowOff>0</xdr:rowOff>
              </from>
              <to>
                <xdr:col>2</xdr:col>
                <xdr:colOff>381000</xdr:colOff>
                <xdr:row>1096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9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97">
          <objectPr defaultSize="0" autoPict="0" dde="1">
            <anchor moveWithCells="1">
              <from>
                <xdr:col>0</xdr:col>
                <xdr:colOff>641350</xdr:colOff>
                <xdr:row>1096</xdr:row>
                <xdr:rowOff>0</xdr:rowOff>
              </from>
              <to>
                <xdr:col>2</xdr:col>
                <xdr:colOff>381000</xdr:colOff>
                <xdr:row>1099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9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98">
          <objectPr defaultSize="0" autoPict="0" dde="1">
            <anchor moveWithCells="1">
              <from>
                <xdr:col>0</xdr:col>
                <xdr:colOff>641350</xdr:colOff>
                <xdr:row>1096</xdr:row>
                <xdr:rowOff>0</xdr:rowOff>
              </from>
              <to>
                <xdr:col>2</xdr:col>
                <xdr:colOff>381000</xdr:colOff>
                <xdr:row>1099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9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99">
          <objectPr defaultSize="0" autoPict="0" dde="1">
            <anchor moveWithCells="1">
              <from>
                <xdr:col>0</xdr:col>
                <xdr:colOff>641350</xdr:colOff>
                <xdr:row>1099</xdr:row>
                <xdr:rowOff>0</xdr:rowOff>
              </from>
              <to>
                <xdr:col>2</xdr:col>
                <xdr:colOff>381000</xdr:colOff>
                <xdr:row>1102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9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00">
          <objectPr defaultSize="0" autoPict="0" dde="1">
            <anchor moveWithCells="1">
              <from>
                <xdr:col>0</xdr:col>
                <xdr:colOff>641350</xdr:colOff>
                <xdr:row>1099</xdr:row>
                <xdr:rowOff>0</xdr:rowOff>
              </from>
              <to>
                <xdr:col>2</xdr:col>
                <xdr:colOff>381000</xdr:colOff>
                <xdr:row>1102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0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01">
          <objectPr defaultSize="0" autoPict="0" dde="1">
            <anchor moveWithCells="1">
              <from>
                <xdr:col>0</xdr:col>
                <xdr:colOff>641350</xdr:colOff>
                <xdr:row>1102</xdr:row>
                <xdr:rowOff>0</xdr:rowOff>
              </from>
              <to>
                <xdr:col>2</xdr:col>
                <xdr:colOff>381000</xdr:colOff>
                <xdr:row>1105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0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02">
          <objectPr defaultSize="0" autoPict="0" dde="1">
            <anchor moveWithCells="1">
              <from>
                <xdr:col>0</xdr:col>
                <xdr:colOff>641350</xdr:colOff>
                <xdr:row>1102</xdr:row>
                <xdr:rowOff>0</xdr:rowOff>
              </from>
              <to>
                <xdr:col>2</xdr:col>
                <xdr:colOff>381000</xdr:colOff>
                <xdr:row>1105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0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03">
          <objectPr defaultSize="0" autoPict="0" dde="1">
            <anchor moveWithCells="1">
              <from>
                <xdr:col>0</xdr:col>
                <xdr:colOff>641350</xdr:colOff>
                <xdr:row>1105</xdr:row>
                <xdr:rowOff>0</xdr:rowOff>
              </from>
              <to>
                <xdr:col>2</xdr:col>
                <xdr:colOff>381000</xdr:colOff>
                <xdr:row>1108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0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04">
          <objectPr defaultSize="0" autoPict="0" dde="1">
            <anchor moveWithCells="1">
              <from>
                <xdr:col>0</xdr:col>
                <xdr:colOff>641350</xdr:colOff>
                <xdr:row>1105</xdr:row>
                <xdr:rowOff>0</xdr:rowOff>
              </from>
              <to>
                <xdr:col>2</xdr:col>
                <xdr:colOff>381000</xdr:colOff>
                <xdr:row>1108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0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05">
          <objectPr defaultSize="0" autoPict="0" dde="1">
            <anchor moveWithCells="1">
              <from>
                <xdr:col>0</xdr:col>
                <xdr:colOff>641350</xdr:colOff>
                <xdr:row>1108</xdr:row>
                <xdr:rowOff>0</xdr:rowOff>
              </from>
              <to>
                <xdr:col>2</xdr:col>
                <xdr:colOff>381000</xdr:colOff>
                <xdr:row>1111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0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06">
          <objectPr defaultSize="0" autoPict="0" dde="1">
            <anchor moveWithCells="1">
              <from>
                <xdr:col>0</xdr:col>
                <xdr:colOff>641350</xdr:colOff>
                <xdr:row>1108</xdr:row>
                <xdr:rowOff>0</xdr:rowOff>
              </from>
              <to>
                <xdr:col>2</xdr:col>
                <xdr:colOff>381000</xdr:colOff>
                <xdr:row>1111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0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07">
          <objectPr defaultSize="0" autoPict="0" dde="1">
            <anchor moveWithCells="1">
              <from>
                <xdr:col>0</xdr:col>
                <xdr:colOff>641350</xdr:colOff>
                <xdr:row>1111</xdr:row>
                <xdr:rowOff>0</xdr:rowOff>
              </from>
              <to>
                <xdr:col>2</xdr:col>
                <xdr:colOff>381000</xdr:colOff>
                <xdr:row>1114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0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08">
          <objectPr defaultSize="0" autoPict="0" dde="1">
            <anchor moveWithCells="1">
              <from>
                <xdr:col>0</xdr:col>
                <xdr:colOff>641350</xdr:colOff>
                <xdr:row>1111</xdr:row>
                <xdr:rowOff>0</xdr:rowOff>
              </from>
              <to>
                <xdr:col>2</xdr:col>
                <xdr:colOff>381000</xdr:colOff>
                <xdr:row>1114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0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09">
          <objectPr defaultSize="0" autoPict="0" dde="1">
            <anchor moveWithCells="1">
              <from>
                <xdr:col>0</xdr:col>
                <xdr:colOff>641350</xdr:colOff>
                <xdr:row>1114</xdr:row>
                <xdr:rowOff>0</xdr:rowOff>
              </from>
              <to>
                <xdr:col>2</xdr:col>
                <xdr:colOff>381000</xdr:colOff>
                <xdr:row>1117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0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10">
          <objectPr defaultSize="0" autoPict="0" dde="1">
            <anchor moveWithCells="1">
              <from>
                <xdr:col>0</xdr:col>
                <xdr:colOff>641350</xdr:colOff>
                <xdr:row>1114</xdr:row>
                <xdr:rowOff>0</xdr:rowOff>
              </from>
              <to>
                <xdr:col>2</xdr:col>
                <xdr:colOff>381000</xdr:colOff>
                <xdr:row>1117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1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11">
          <objectPr defaultSize="0" autoPict="0" dde="1">
            <anchor moveWithCells="1">
              <from>
                <xdr:col>0</xdr:col>
                <xdr:colOff>641350</xdr:colOff>
                <xdr:row>1117</xdr:row>
                <xdr:rowOff>0</xdr:rowOff>
              </from>
              <to>
                <xdr:col>2</xdr:col>
                <xdr:colOff>381000</xdr:colOff>
                <xdr:row>1120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1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12">
          <objectPr defaultSize="0" autoPict="0" dde="1">
            <anchor moveWithCells="1">
              <from>
                <xdr:col>0</xdr:col>
                <xdr:colOff>641350</xdr:colOff>
                <xdr:row>1117</xdr:row>
                <xdr:rowOff>0</xdr:rowOff>
              </from>
              <to>
                <xdr:col>2</xdr:col>
                <xdr:colOff>381000</xdr:colOff>
                <xdr:row>1120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1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13">
          <objectPr defaultSize="0" autoPict="0" dde="1">
            <anchor moveWithCells="1">
              <from>
                <xdr:col>0</xdr:col>
                <xdr:colOff>641350</xdr:colOff>
                <xdr:row>1120</xdr:row>
                <xdr:rowOff>0</xdr:rowOff>
              </from>
              <to>
                <xdr:col>2</xdr:col>
                <xdr:colOff>381000</xdr:colOff>
                <xdr:row>1123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1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14">
          <objectPr defaultSize="0" autoPict="0" dde="1">
            <anchor moveWithCells="1">
              <from>
                <xdr:col>0</xdr:col>
                <xdr:colOff>641350</xdr:colOff>
                <xdr:row>1120</xdr:row>
                <xdr:rowOff>0</xdr:rowOff>
              </from>
              <to>
                <xdr:col>2</xdr:col>
                <xdr:colOff>381000</xdr:colOff>
                <xdr:row>1123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1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15">
          <objectPr defaultSize="0" autoPict="0" dde="1">
            <anchor moveWithCells="1">
              <from>
                <xdr:col>0</xdr:col>
                <xdr:colOff>641350</xdr:colOff>
                <xdr:row>1123</xdr:row>
                <xdr:rowOff>0</xdr:rowOff>
              </from>
              <to>
                <xdr:col>2</xdr:col>
                <xdr:colOff>381000</xdr:colOff>
                <xdr:row>1126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1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16">
          <objectPr defaultSize="0" autoPict="0" dde="1">
            <anchor moveWithCells="1">
              <from>
                <xdr:col>0</xdr:col>
                <xdr:colOff>641350</xdr:colOff>
                <xdr:row>1123</xdr:row>
                <xdr:rowOff>0</xdr:rowOff>
              </from>
              <to>
                <xdr:col>2</xdr:col>
                <xdr:colOff>381000</xdr:colOff>
                <xdr:row>1126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1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17">
          <objectPr defaultSize="0" autoPict="0" dde="1">
            <anchor moveWithCells="1">
              <from>
                <xdr:col>0</xdr:col>
                <xdr:colOff>641350</xdr:colOff>
                <xdr:row>1126</xdr:row>
                <xdr:rowOff>0</xdr:rowOff>
              </from>
              <to>
                <xdr:col>2</xdr:col>
                <xdr:colOff>381000</xdr:colOff>
                <xdr:row>1129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1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18">
          <objectPr defaultSize="0" autoPict="0" dde="1">
            <anchor moveWithCells="1">
              <from>
                <xdr:col>0</xdr:col>
                <xdr:colOff>641350</xdr:colOff>
                <xdr:row>1126</xdr:row>
                <xdr:rowOff>0</xdr:rowOff>
              </from>
              <to>
                <xdr:col>2</xdr:col>
                <xdr:colOff>381000</xdr:colOff>
                <xdr:row>1129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1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19">
          <objectPr defaultSize="0" autoPict="0" dde="1">
            <anchor moveWithCells="1">
              <from>
                <xdr:col>0</xdr:col>
                <xdr:colOff>641350</xdr:colOff>
                <xdr:row>1129</xdr:row>
                <xdr:rowOff>0</xdr:rowOff>
              </from>
              <to>
                <xdr:col>2</xdr:col>
                <xdr:colOff>381000</xdr:colOff>
                <xdr:row>1132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1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20">
          <objectPr defaultSize="0" autoPict="0" dde="1">
            <anchor moveWithCells="1">
              <from>
                <xdr:col>0</xdr:col>
                <xdr:colOff>641350</xdr:colOff>
                <xdr:row>1129</xdr:row>
                <xdr:rowOff>0</xdr:rowOff>
              </from>
              <to>
                <xdr:col>2</xdr:col>
                <xdr:colOff>381000</xdr:colOff>
                <xdr:row>1132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2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21">
          <objectPr defaultSize="0" autoPict="0" dde="1">
            <anchor moveWithCells="1">
              <from>
                <xdr:col>0</xdr:col>
                <xdr:colOff>641350</xdr:colOff>
                <xdr:row>1132</xdr:row>
                <xdr:rowOff>0</xdr:rowOff>
              </from>
              <to>
                <xdr:col>2</xdr:col>
                <xdr:colOff>381000</xdr:colOff>
                <xdr:row>1135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2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22">
          <objectPr defaultSize="0" autoPict="0" dde="1">
            <anchor moveWithCells="1">
              <from>
                <xdr:col>0</xdr:col>
                <xdr:colOff>641350</xdr:colOff>
                <xdr:row>1132</xdr:row>
                <xdr:rowOff>0</xdr:rowOff>
              </from>
              <to>
                <xdr:col>2</xdr:col>
                <xdr:colOff>381000</xdr:colOff>
                <xdr:row>1135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2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23">
          <objectPr defaultSize="0" autoPict="0" dde="1">
            <anchor moveWithCells="1">
              <from>
                <xdr:col>0</xdr:col>
                <xdr:colOff>641350</xdr:colOff>
                <xdr:row>1135</xdr:row>
                <xdr:rowOff>0</xdr:rowOff>
              </from>
              <to>
                <xdr:col>2</xdr:col>
                <xdr:colOff>381000</xdr:colOff>
                <xdr:row>1138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2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24">
          <objectPr defaultSize="0" autoPict="0" dde="1">
            <anchor moveWithCells="1">
              <from>
                <xdr:col>0</xdr:col>
                <xdr:colOff>641350</xdr:colOff>
                <xdr:row>1135</xdr:row>
                <xdr:rowOff>0</xdr:rowOff>
              </from>
              <to>
                <xdr:col>2</xdr:col>
                <xdr:colOff>381000</xdr:colOff>
                <xdr:row>1138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2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25">
          <objectPr defaultSize="0" autoPict="0" dde="1">
            <anchor moveWithCells="1">
              <from>
                <xdr:col>0</xdr:col>
                <xdr:colOff>641350</xdr:colOff>
                <xdr:row>1138</xdr:row>
                <xdr:rowOff>0</xdr:rowOff>
              </from>
              <to>
                <xdr:col>2</xdr:col>
                <xdr:colOff>381000</xdr:colOff>
                <xdr:row>1141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2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26">
          <objectPr defaultSize="0" autoPict="0" dde="1">
            <anchor moveWithCells="1">
              <from>
                <xdr:col>0</xdr:col>
                <xdr:colOff>641350</xdr:colOff>
                <xdr:row>1138</xdr:row>
                <xdr:rowOff>0</xdr:rowOff>
              </from>
              <to>
                <xdr:col>2</xdr:col>
                <xdr:colOff>381000</xdr:colOff>
                <xdr:row>1141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2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27">
          <objectPr defaultSize="0" autoPict="0" dde="1">
            <anchor moveWithCells="1">
              <from>
                <xdr:col>0</xdr:col>
                <xdr:colOff>641350</xdr:colOff>
                <xdr:row>1141</xdr:row>
                <xdr:rowOff>0</xdr:rowOff>
              </from>
              <to>
                <xdr:col>2</xdr:col>
                <xdr:colOff>381000</xdr:colOff>
                <xdr:row>1144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2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28">
          <objectPr defaultSize="0" autoPict="0" dde="1">
            <anchor moveWithCells="1">
              <from>
                <xdr:col>0</xdr:col>
                <xdr:colOff>641350</xdr:colOff>
                <xdr:row>1141</xdr:row>
                <xdr:rowOff>0</xdr:rowOff>
              </from>
              <to>
                <xdr:col>2</xdr:col>
                <xdr:colOff>381000</xdr:colOff>
                <xdr:row>1144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2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29">
          <objectPr defaultSize="0" autoPict="0" dde="1">
            <anchor moveWithCells="1">
              <from>
                <xdr:col>0</xdr:col>
                <xdr:colOff>641350</xdr:colOff>
                <xdr:row>1144</xdr:row>
                <xdr:rowOff>0</xdr:rowOff>
              </from>
              <to>
                <xdr:col>2</xdr:col>
                <xdr:colOff>381000</xdr:colOff>
                <xdr:row>1147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2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30">
          <objectPr defaultSize="0" autoPict="0" dde="1">
            <anchor moveWithCells="1">
              <from>
                <xdr:col>0</xdr:col>
                <xdr:colOff>641350</xdr:colOff>
                <xdr:row>1144</xdr:row>
                <xdr:rowOff>0</xdr:rowOff>
              </from>
              <to>
                <xdr:col>2</xdr:col>
                <xdr:colOff>381000</xdr:colOff>
                <xdr:row>1147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3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31">
          <objectPr defaultSize="0" autoPict="0" dde="1">
            <anchor moveWithCells="1">
              <from>
                <xdr:col>0</xdr:col>
                <xdr:colOff>641350</xdr:colOff>
                <xdr:row>1147</xdr:row>
                <xdr:rowOff>0</xdr:rowOff>
              </from>
              <to>
                <xdr:col>2</xdr:col>
                <xdr:colOff>381000</xdr:colOff>
                <xdr:row>1150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3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592">
          <objectPr defaultSize="0" autoPict="0" dde="1">
            <anchor moveWithCells="1">
              <from>
                <xdr:col>0</xdr:col>
                <xdr:colOff>641350</xdr:colOff>
                <xdr:row>1147</xdr:row>
                <xdr:rowOff>0</xdr:rowOff>
              </from>
              <to>
                <xdr:col>2</xdr:col>
                <xdr:colOff>381000</xdr:colOff>
                <xdr:row>1150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59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593">
          <objectPr defaultSize="0" autoPict="0" dde="1">
            <anchor moveWithCells="1">
              <from>
                <xdr:col>0</xdr:col>
                <xdr:colOff>641350</xdr:colOff>
                <xdr:row>1150</xdr:row>
                <xdr:rowOff>0</xdr:rowOff>
              </from>
              <to>
                <xdr:col>2</xdr:col>
                <xdr:colOff>381000</xdr:colOff>
                <xdr:row>1153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59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594">
          <objectPr defaultSize="0" autoPict="0" dde="1">
            <anchor moveWithCells="1">
              <from>
                <xdr:col>0</xdr:col>
                <xdr:colOff>641350</xdr:colOff>
                <xdr:row>1150</xdr:row>
                <xdr:rowOff>0</xdr:rowOff>
              </from>
              <to>
                <xdr:col>2</xdr:col>
                <xdr:colOff>381000</xdr:colOff>
                <xdr:row>1153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59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595">
          <objectPr defaultSize="0" autoPict="0" dde="1">
            <anchor moveWithCells="1">
              <from>
                <xdr:col>0</xdr:col>
                <xdr:colOff>641350</xdr:colOff>
                <xdr:row>1153</xdr:row>
                <xdr:rowOff>0</xdr:rowOff>
              </from>
              <to>
                <xdr:col>2</xdr:col>
                <xdr:colOff>381000</xdr:colOff>
                <xdr:row>1156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59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596">
          <objectPr defaultSize="0" autoPict="0" dde="1">
            <anchor moveWithCells="1">
              <from>
                <xdr:col>0</xdr:col>
                <xdr:colOff>641350</xdr:colOff>
                <xdr:row>1153</xdr:row>
                <xdr:rowOff>0</xdr:rowOff>
              </from>
              <to>
                <xdr:col>2</xdr:col>
                <xdr:colOff>381000</xdr:colOff>
                <xdr:row>1156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59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597">
          <objectPr defaultSize="0" autoPict="0" dde="1">
            <anchor moveWithCells="1">
              <from>
                <xdr:col>0</xdr:col>
                <xdr:colOff>641350</xdr:colOff>
                <xdr:row>1156</xdr:row>
                <xdr:rowOff>0</xdr:rowOff>
              </from>
              <to>
                <xdr:col>2</xdr:col>
                <xdr:colOff>381000</xdr:colOff>
                <xdr:row>1159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59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598">
          <objectPr defaultSize="0" autoPict="0" dde="1">
            <anchor moveWithCells="1">
              <from>
                <xdr:col>0</xdr:col>
                <xdr:colOff>641350</xdr:colOff>
                <xdr:row>1156</xdr:row>
                <xdr:rowOff>0</xdr:rowOff>
              </from>
              <to>
                <xdr:col>2</xdr:col>
                <xdr:colOff>381000</xdr:colOff>
                <xdr:row>1159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59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599">
          <objectPr defaultSize="0" autoPict="0" dde="1">
            <anchor moveWithCells="1">
              <from>
                <xdr:col>0</xdr:col>
                <xdr:colOff>641350</xdr:colOff>
                <xdr:row>1159</xdr:row>
                <xdr:rowOff>0</xdr:rowOff>
              </from>
              <to>
                <xdr:col>2</xdr:col>
                <xdr:colOff>381000</xdr:colOff>
                <xdr:row>1162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59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00">
          <objectPr defaultSize="0" autoPict="0" dde="1">
            <anchor moveWithCells="1">
              <from>
                <xdr:col>0</xdr:col>
                <xdr:colOff>641350</xdr:colOff>
                <xdr:row>1159</xdr:row>
                <xdr:rowOff>0</xdr:rowOff>
              </from>
              <to>
                <xdr:col>2</xdr:col>
                <xdr:colOff>381000</xdr:colOff>
                <xdr:row>1162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0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01">
          <objectPr defaultSize="0" autoPict="0" dde="1">
            <anchor moveWithCells="1">
              <from>
                <xdr:col>0</xdr:col>
                <xdr:colOff>641350</xdr:colOff>
                <xdr:row>1162</xdr:row>
                <xdr:rowOff>0</xdr:rowOff>
              </from>
              <to>
                <xdr:col>2</xdr:col>
                <xdr:colOff>381000</xdr:colOff>
                <xdr:row>1165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0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02">
          <objectPr defaultSize="0" autoPict="0" dde="1">
            <anchor moveWithCells="1">
              <from>
                <xdr:col>0</xdr:col>
                <xdr:colOff>641350</xdr:colOff>
                <xdr:row>1162</xdr:row>
                <xdr:rowOff>0</xdr:rowOff>
              </from>
              <to>
                <xdr:col>2</xdr:col>
                <xdr:colOff>381000</xdr:colOff>
                <xdr:row>1165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0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03">
          <objectPr defaultSize="0" autoPict="0" dde="1">
            <anchor moveWithCells="1">
              <from>
                <xdr:col>0</xdr:col>
                <xdr:colOff>641350</xdr:colOff>
                <xdr:row>1165</xdr:row>
                <xdr:rowOff>0</xdr:rowOff>
              </from>
              <to>
                <xdr:col>2</xdr:col>
                <xdr:colOff>381000</xdr:colOff>
                <xdr:row>1168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0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04">
          <objectPr defaultSize="0" autoPict="0" dde="1">
            <anchor moveWithCells="1">
              <from>
                <xdr:col>0</xdr:col>
                <xdr:colOff>641350</xdr:colOff>
                <xdr:row>1165</xdr:row>
                <xdr:rowOff>0</xdr:rowOff>
              </from>
              <to>
                <xdr:col>2</xdr:col>
                <xdr:colOff>381000</xdr:colOff>
                <xdr:row>1168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0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05">
          <objectPr defaultSize="0" autoPict="0" dde="1">
            <anchor moveWithCells="1">
              <from>
                <xdr:col>0</xdr:col>
                <xdr:colOff>641350</xdr:colOff>
                <xdr:row>1168</xdr:row>
                <xdr:rowOff>0</xdr:rowOff>
              </from>
              <to>
                <xdr:col>2</xdr:col>
                <xdr:colOff>381000</xdr:colOff>
                <xdr:row>1171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0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06">
          <objectPr defaultSize="0" autoPict="0" dde="1">
            <anchor moveWithCells="1">
              <from>
                <xdr:col>0</xdr:col>
                <xdr:colOff>641350</xdr:colOff>
                <xdr:row>1168</xdr:row>
                <xdr:rowOff>0</xdr:rowOff>
              </from>
              <to>
                <xdr:col>2</xdr:col>
                <xdr:colOff>381000</xdr:colOff>
                <xdr:row>1171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0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07">
          <objectPr defaultSize="0" autoPict="0" dde="1">
            <anchor moveWithCells="1">
              <from>
                <xdr:col>0</xdr:col>
                <xdr:colOff>641350</xdr:colOff>
                <xdr:row>1171</xdr:row>
                <xdr:rowOff>0</xdr:rowOff>
              </from>
              <to>
                <xdr:col>2</xdr:col>
                <xdr:colOff>381000</xdr:colOff>
                <xdr:row>1174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0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08">
          <objectPr defaultSize="0" autoPict="0" dde="1">
            <anchor moveWithCells="1">
              <from>
                <xdr:col>0</xdr:col>
                <xdr:colOff>641350</xdr:colOff>
                <xdr:row>1171</xdr:row>
                <xdr:rowOff>0</xdr:rowOff>
              </from>
              <to>
                <xdr:col>2</xdr:col>
                <xdr:colOff>381000</xdr:colOff>
                <xdr:row>1174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0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09">
          <objectPr defaultSize="0" autoPict="0" dde="1">
            <anchor moveWithCells="1">
              <from>
                <xdr:col>0</xdr:col>
                <xdr:colOff>641350</xdr:colOff>
                <xdr:row>1174</xdr:row>
                <xdr:rowOff>0</xdr:rowOff>
              </from>
              <to>
                <xdr:col>2</xdr:col>
                <xdr:colOff>381000</xdr:colOff>
                <xdr:row>1177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0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10">
          <objectPr defaultSize="0" autoPict="0" dde="1">
            <anchor moveWithCells="1">
              <from>
                <xdr:col>0</xdr:col>
                <xdr:colOff>641350</xdr:colOff>
                <xdr:row>1174</xdr:row>
                <xdr:rowOff>0</xdr:rowOff>
              </from>
              <to>
                <xdr:col>2</xdr:col>
                <xdr:colOff>381000</xdr:colOff>
                <xdr:row>1177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1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11">
          <objectPr defaultSize="0" autoPict="0" dde="1">
            <anchor moveWithCells="1">
              <from>
                <xdr:col>0</xdr:col>
                <xdr:colOff>641350</xdr:colOff>
                <xdr:row>1177</xdr:row>
                <xdr:rowOff>0</xdr:rowOff>
              </from>
              <to>
                <xdr:col>2</xdr:col>
                <xdr:colOff>381000</xdr:colOff>
                <xdr:row>1180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1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12">
          <objectPr defaultSize="0" autoPict="0" dde="1">
            <anchor moveWithCells="1">
              <from>
                <xdr:col>0</xdr:col>
                <xdr:colOff>641350</xdr:colOff>
                <xdr:row>1177</xdr:row>
                <xdr:rowOff>0</xdr:rowOff>
              </from>
              <to>
                <xdr:col>2</xdr:col>
                <xdr:colOff>381000</xdr:colOff>
                <xdr:row>1180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1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13">
          <objectPr defaultSize="0" autoPict="0" dde="1">
            <anchor moveWithCells="1">
              <from>
                <xdr:col>0</xdr:col>
                <xdr:colOff>641350</xdr:colOff>
                <xdr:row>1180</xdr:row>
                <xdr:rowOff>0</xdr:rowOff>
              </from>
              <to>
                <xdr:col>2</xdr:col>
                <xdr:colOff>381000</xdr:colOff>
                <xdr:row>1183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1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14">
          <objectPr defaultSize="0" autoPict="0" dde="1">
            <anchor moveWithCells="1">
              <from>
                <xdr:col>0</xdr:col>
                <xdr:colOff>641350</xdr:colOff>
                <xdr:row>1180</xdr:row>
                <xdr:rowOff>0</xdr:rowOff>
              </from>
              <to>
                <xdr:col>2</xdr:col>
                <xdr:colOff>381000</xdr:colOff>
                <xdr:row>1183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1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15">
          <objectPr defaultSize="0" autoPict="0" dde="1">
            <anchor moveWithCells="1">
              <from>
                <xdr:col>0</xdr:col>
                <xdr:colOff>641350</xdr:colOff>
                <xdr:row>1183</xdr:row>
                <xdr:rowOff>0</xdr:rowOff>
              </from>
              <to>
                <xdr:col>2</xdr:col>
                <xdr:colOff>381000</xdr:colOff>
                <xdr:row>1186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1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16">
          <objectPr defaultSize="0" autoPict="0" dde="1">
            <anchor moveWithCells="1">
              <from>
                <xdr:col>0</xdr:col>
                <xdr:colOff>641350</xdr:colOff>
                <xdr:row>1183</xdr:row>
                <xdr:rowOff>0</xdr:rowOff>
              </from>
              <to>
                <xdr:col>2</xdr:col>
                <xdr:colOff>381000</xdr:colOff>
                <xdr:row>1186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1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17">
          <objectPr defaultSize="0" autoPict="0" dde="1">
            <anchor moveWithCells="1">
              <from>
                <xdr:col>0</xdr:col>
                <xdr:colOff>641350</xdr:colOff>
                <xdr:row>1186</xdr:row>
                <xdr:rowOff>0</xdr:rowOff>
              </from>
              <to>
                <xdr:col>2</xdr:col>
                <xdr:colOff>381000</xdr:colOff>
                <xdr:row>1189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1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18">
          <objectPr defaultSize="0" autoPict="0" dde="1">
            <anchor moveWithCells="1">
              <from>
                <xdr:col>0</xdr:col>
                <xdr:colOff>641350</xdr:colOff>
                <xdr:row>1186</xdr:row>
                <xdr:rowOff>0</xdr:rowOff>
              </from>
              <to>
                <xdr:col>2</xdr:col>
                <xdr:colOff>381000</xdr:colOff>
                <xdr:row>1189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1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19">
          <objectPr defaultSize="0" autoPict="0" dde="1">
            <anchor moveWithCells="1">
              <from>
                <xdr:col>0</xdr:col>
                <xdr:colOff>641350</xdr:colOff>
                <xdr:row>1189</xdr:row>
                <xdr:rowOff>0</xdr:rowOff>
              </from>
              <to>
                <xdr:col>2</xdr:col>
                <xdr:colOff>381000</xdr:colOff>
                <xdr:row>1192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1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20">
          <objectPr defaultSize="0" autoPict="0" dde="1">
            <anchor moveWithCells="1">
              <from>
                <xdr:col>0</xdr:col>
                <xdr:colOff>641350</xdr:colOff>
                <xdr:row>1189</xdr:row>
                <xdr:rowOff>0</xdr:rowOff>
              </from>
              <to>
                <xdr:col>2</xdr:col>
                <xdr:colOff>381000</xdr:colOff>
                <xdr:row>1192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2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21">
          <objectPr defaultSize="0" autoPict="0" dde="1">
            <anchor moveWithCells="1">
              <from>
                <xdr:col>0</xdr:col>
                <xdr:colOff>641350</xdr:colOff>
                <xdr:row>1192</xdr:row>
                <xdr:rowOff>0</xdr:rowOff>
              </from>
              <to>
                <xdr:col>2</xdr:col>
                <xdr:colOff>381000</xdr:colOff>
                <xdr:row>1195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2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22">
          <objectPr defaultSize="0" autoPict="0" dde="1">
            <anchor moveWithCells="1">
              <from>
                <xdr:col>0</xdr:col>
                <xdr:colOff>641350</xdr:colOff>
                <xdr:row>1192</xdr:row>
                <xdr:rowOff>0</xdr:rowOff>
              </from>
              <to>
                <xdr:col>2</xdr:col>
                <xdr:colOff>381000</xdr:colOff>
                <xdr:row>1195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2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23">
          <objectPr defaultSize="0" autoPict="0" dde="1">
            <anchor moveWithCells="1">
              <from>
                <xdr:col>0</xdr:col>
                <xdr:colOff>641350</xdr:colOff>
                <xdr:row>1195</xdr:row>
                <xdr:rowOff>0</xdr:rowOff>
              </from>
              <to>
                <xdr:col>2</xdr:col>
                <xdr:colOff>381000</xdr:colOff>
                <xdr:row>1198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2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24">
          <objectPr defaultSize="0" autoPict="0" dde="1">
            <anchor moveWithCells="1">
              <from>
                <xdr:col>0</xdr:col>
                <xdr:colOff>641350</xdr:colOff>
                <xdr:row>1195</xdr:row>
                <xdr:rowOff>0</xdr:rowOff>
              </from>
              <to>
                <xdr:col>2</xdr:col>
                <xdr:colOff>381000</xdr:colOff>
                <xdr:row>1198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2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25">
          <objectPr defaultSize="0" autoPict="0" dde="1">
            <anchor moveWithCells="1">
              <from>
                <xdr:col>0</xdr:col>
                <xdr:colOff>641350</xdr:colOff>
                <xdr:row>1198</xdr:row>
                <xdr:rowOff>0</xdr:rowOff>
              </from>
              <to>
                <xdr:col>2</xdr:col>
                <xdr:colOff>381000</xdr:colOff>
                <xdr:row>1201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2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26">
          <objectPr defaultSize="0" autoPict="0" dde="1">
            <anchor moveWithCells="1">
              <from>
                <xdr:col>0</xdr:col>
                <xdr:colOff>641350</xdr:colOff>
                <xdr:row>1198</xdr:row>
                <xdr:rowOff>0</xdr:rowOff>
              </from>
              <to>
                <xdr:col>2</xdr:col>
                <xdr:colOff>381000</xdr:colOff>
                <xdr:row>1201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2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27">
          <objectPr defaultSize="0" autoPict="0" dde="1">
            <anchor moveWithCells="1">
              <from>
                <xdr:col>0</xdr:col>
                <xdr:colOff>641350</xdr:colOff>
                <xdr:row>1201</xdr:row>
                <xdr:rowOff>0</xdr:rowOff>
              </from>
              <to>
                <xdr:col>2</xdr:col>
                <xdr:colOff>381000</xdr:colOff>
                <xdr:row>1204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2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28">
          <objectPr defaultSize="0" autoPict="0" dde="1">
            <anchor moveWithCells="1">
              <from>
                <xdr:col>0</xdr:col>
                <xdr:colOff>641350</xdr:colOff>
                <xdr:row>1201</xdr:row>
                <xdr:rowOff>0</xdr:rowOff>
              </from>
              <to>
                <xdr:col>2</xdr:col>
                <xdr:colOff>381000</xdr:colOff>
                <xdr:row>1204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2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29">
          <objectPr defaultSize="0" autoPict="0" dde="1">
            <anchor moveWithCells="1">
              <from>
                <xdr:col>0</xdr:col>
                <xdr:colOff>641350</xdr:colOff>
                <xdr:row>1204</xdr:row>
                <xdr:rowOff>0</xdr:rowOff>
              </from>
              <to>
                <xdr:col>2</xdr:col>
                <xdr:colOff>381000</xdr:colOff>
                <xdr:row>1207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2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30">
          <objectPr defaultSize="0" autoPict="0" dde="1">
            <anchor moveWithCells="1">
              <from>
                <xdr:col>0</xdr:col>
                <xdr:colOff>641350</xdr:colOff>
                <xdr:row>1204</xdr:row>
                <xdr:rowOff>0</xdr:rowOff>
              </from>
              <to>
                <xdr:col>2</xdr:col>
                <xdr:colOff>381000</xdr:colOff>
                <xdr:row>1207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3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31">
          <objectPr defaultSize="0" autoPict="0" dde="1">
            <anchor moveWithCells="1">
              <from>
                <xdr:col>0</xdr:col>
                <xdr:colOff>641350</xdr:colOff>
                <xdr:row>1207</xdr:row>
                <xdr:rowOff>0</xdr:rowOff>
              </from>
              <to>
                <xdr:col>2</xdr:col>
                <xdr:colOff>381000</xdr:colOff>
                <xdr:row>1210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3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32">
          <objectPr defaultSize="0" autoPict="0" dde="1">
            <anchor moveWithCells="1">
              <from>
                <xdr:col>0</xdr:col>
                <xdr:colOff>641350</xdr:colOff>
                <xdr:row>1207</xdr:row>
                <xdr:rowOff>0</xdr:rowOff>
              </from>
              <to>
                <xdr:col>2</xdr:col>
                <xdr:colOff>381000</xdr:colOff>
                <xdr:row>1210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3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33">
          <objectPr defaultSize="0" autoPict="0" dde="1">
            <anchor moveWithCells="1">
              <from>
                <xdr:col>0</xdr:col>
                <xdr:colOff>641350</xdr:colOff>
                <xdr:row>1210</xdr:row>
                <xdr:rowOff>0</xdr:rowOff>
              </from>
              <to>
                <xdr:col>2</xdr:col>
                <xdr:colOff>381000</xdr:colOff>
                <xdr:row>1213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3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34">
          <objectPr defaultSize="0" autoPict="0" dde="1">
            <anchor moveWithCells="1">
              <from>
                <xdr:col>0</xdr:col>
                <xdr:colOff>641350</xdr:colOff>
                <xdr:row>1210</xdr:row>
                <xdr:rowOff>0</xdr:rowOff>
              </from>
              <to>
                <xdr:col>2</xdr:col>
                <xdr:colOff>381000</xdr:colOff>
                <xdr:row>1213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3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35">
          <objectPr defaultSize="0" autoPict="0" dde="1">
            <anchor moveWithCells="1">
              <from>
                <xdr:col>0</xdr:col>
                <xdr:colOff>641350</xdr:colOff>
                <xdr:row>1213</xdr:row>
                <xdr:rowOff>0</xdr:rowOff>
              </from>
              <to>
                <xdr:col>2</xdr:col>
                <xdr:colOff>381000</xdr:colOff>
                <xdr:row>1216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3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36">
          <objectPr defaultSize="0" autoPict="0" dde="1">
            <anchor moveWithCells="1">
              <from>
                <xdr:col>0</xdr:col>
                <xdr:colOff>641350</xdr:colOff>
                <xdr:row>1213</xdr:row>
                <xdr:rowOff>0</xdr:rowOff>
              </from>
              <to>
                <xdr:col>2</xdr:col>
                <xdr:colOff>381000</xdr:colOff>
                <xdr:row>1216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3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37">
          <objectPr defaultSize="0" autoPict="0" dde="1">
            <anchor moveWithCells="1">
              <from>
                <xdr:col>0</xdr:col>
                <xdr:colOff>641350</xdr:colOff>
                <xdr:row>1216</xdr:row>
                <xdr:rowOff>0</xdr:rowOff>
              </from>
              <to>
                <xdr:col>2</xdr:col>
                <xdr:colOff>381000</xdr:colOff>
                <xdr:row>1219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3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38">
          <objectPr defaultSize="0" autoPict="0" dde="1">
            <anchor moveWithCells="1">
              <from>
                <xdr:col>0</xdr:col>
                <xdr:colOff>641350</xdr:colOff>
                <xdr:row>1216</xdr:row>
                <xdr:rowOff>0</xdr:rowOff>
              </from>
              <to>
                <xdr:col>2</xdr:col>
                <xdr:colOff>381000</xdr:colOff>
                <xdr:row>1219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3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39">
          <objectPr defaultSize="0" autoPict="0" dde="1">
            <anchor moveWithCells="1">
              <from>
                <xdr:col>0</xdr:col>
                <xdr:colOff>641350</xdr:colOff>
                <xdr:row>1219</xdr:row>
                <xdr:rowOff>0</xdr:rowOff>
              </from>
              <to>
                <xdr:col>2</xdr:col>
                <xdr:colOff>381000</xdr:colOff>
                <xdr:row>1222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3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40">
          <objectPr defaultSize="0" autoPict="0" dde="1">
            <anchor moveWithCells="1">
              <from>
                <xdr:col>0</xdr:col>
                <xdr:colOff>641350</xdr:colOff>
                <xdr:row>1219</xdr:row>
                <xdr:rowOff>0</xdr:rowOff>
              </from>
              <to>
                <xdr:col>2</xdr:col>
                <xdr:colOff>381000</xdr:colOff>
                <xdr:row>1222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4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41">
          <objectPr defaultSize="0" autoPict="0" dde="1">
            <anchor moveWithCells="1">
              <from>
                <xdr:col>0</xdr:col>
                <xdr:colOff>641350</xdr:colOff>
                <xdr:row>1222</xdr:row>
                <xdr:rowOff>0</xdr:rowOff>
              </from>
              <to>
                <xdr:col>2</xdr:col>
                <xdr:colOff>381000</xdr:colOff>
                <xdr:row>1225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4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42">
          <objectPr defaultSize="0" autoPict="0" dde="1">
            <anchor moveWithCells="1">
              <from>
                <xdr:col>0</xdr:col>
                <xdr:colOff>641350</xdr:colOff>
                <xdr:row>1222</xdr:row>
                <xdr:rowOff>0</xdr:rowOff>
              </from>
              <to>
                <xdr:col>2</xdr:col>
                <xdr:colOff>381000</xdr:colOff>
                <xdr:row>1225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4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43">
          <objectPr defaultSize="0" autoPict="0" dde="1">
            <anchor moveWithCells="1">
              <from>
                <xdr:col>0</xdr:col>
                <xdr:colOff>641350</xdr:colOff>
                <xdr:row>1225</xdr:row>
                <xdr:rowOff>0</xdr:rowOff>
              </from>
              <to>
                <xdr:col>2</xdr:col>
                <xdr:colOff>381000</xdr:colOff>
                <xdr:row>1228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4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44">
          <objectPr defaultSize="0" autoPict="0" dde="1">
            <anchor moveWithCells="1">
              <from>
                <xdr:col>0</xdr:col>
                <xdr:colOff>641350</xdr:colOff>
                <xdr:row>1225</xdr:row>
                <xdr:rowOff>0</xdr:rowOff>
              </from>
              <to>
                <xdr:col>2</xdr:col>
                <xdr:colOff>381000</xdr:colOff>
                <xdr:row>1228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4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45">
          <objectPr defaultSize="0" autoPict="0" dde="1">
            <anchor moveWithCells="1">
              <from>
                <xdr:col>0</xdr:col>
                <xdr:colOff>641350</xdr:colOff>
                <xdr:row>1228</xdr:row>
                <xdr:rowOff>0</xdr:rowOff>
              </from>
              <to>
                <xdr:col>2</xdr:col>
                <xdr:colOff>381000</xdr:colOff>
                <xdr:row>1231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4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46">
          <objectPr defaultSize="0" autoPict="0" dde="1">
            <anchor moveWithCells="1">
              <from>
                <xdr:col>0</xdr:col>
                <xdr:colOff>641350</xdr:colOff>
                <xdr:row>1228</xdr:row>
                <xdr:rowOff>0</xdr:rowOff>
              </from>
              <to>
                <xdr:col>2</xdr:col>
                <xdr:colOff>381000</xdr:colOff>
                <xdr:row>1231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4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47">
          <objectPr defaultSize="0" autoPict="0" dde="1">
            <anchor moveWithCells="1">
              <from>
                <xdr:col>0</xdr:col>
                <xdr:colOff>641350</xdr:colOff>
                <xdr:row>1231</xdr:row>
                <xdr:rowOff>0</xdr:rowOff>
              </from>
              <to>
                <xdr:col>2</xdr:col>
                <xdr:colOff>381000</xdr:colOff>
                <xdr:row>1234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4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48">
          <objectPr defaultSize="0" autoPict="0" dde="1">
            <anchor moveWithCells="1">
              <from>
                <xdr:col>0</xdr:col>
                <xdr:colOff>641350</xdr:colOff>
                <xdr:row>1231</xdr:row>
                <xdr:rowOff>0</xdr:rowOff>
              </from>
              <to>
                <xdr:col>2</xdr:col>
                <xdr:colOff>381000</xdr:colOff>
                <xdr:row>1234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4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49">
          <objectPr defaultSize="0" autoPict="0" dde="1">
            <anchor moveWithCells="1">
              <from>
                <xdr:col>0</xdr:col>
                <xdr:colOff>641350</xdr:colOff>
                <xdr:row>1234</xdr:row>
                <xdr:rowOff>0</xdr:rowOff>
              </from>
              <to>
                <xdr:col>2</xdr:col>
                <xdr:colOff>381000</xdr:colOff>
                <xdr:row>1237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4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50">
          <objectPr defaultSize="0" autoPict="0" dde="1">
            <anchor moveWithCells="1">
              <from>
                <xdr:col>0</xdr:col>
                <xdr:colOff>641350</xdr:colOff>
                <xdr:row>1234</xdr:row>
                <xdr:rowOff>0</xdr:rowOff>
              </from>
              <to>
                <xdr:col>2</xdr:col>
                <xdr:colOff>381000</xdr:colOff>
                <xdr:row>1237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5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51">
          <objectPr defaultSize="0" autoPict="0" dde="1">
            <anchor moveWithCells="1">
              <from>
                <xdr:col>0</xdr:col>
                <xdr:colOff>641350</xdr:colOff>
                <xdr:row>1237</xdr:row>
                <xdr:rowOff>0</xdr:rowOff>
              </from>
              <to>
                <xdr:col>2</xdr:col>
                <xdr:colOff>381000</xdr:colOff>
                <xdr:row>1240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5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52">
          <objectPr defaultSize="0" autoPict="0" dde="1">
            <anchor moveWithCells="1">
              <from>
                <xdr:col>0</xdr:col>
                <xdr:colOff>641350</xdr:colOff>
                <xdr:row>1237</xdr:row>
                <xdr:rowOff>0</xdr:rowOff>
              </from>
              <to>
                <xdr:col>2</xdr:col>
                <xdr:colOff>381000</xdr:colOff>
                <xdr:row>1240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5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53">
          <objectPr defaultSize="0" autoPict="0" dde="1">
            <anchor moveWithCells="1">
              <from>
                <xdr:col>0</xdr:col>
                <xdr:colOff>641350</xdr:colOff>
                <xdr:row>1240</xdr:row>
                <xdr:rowOff>0</xdr:rowOff>
              </from>
              <to>
                <xdr:col>2</xdr:col>
                <xdr:colOff>381000</xdr:colOff>
                <xdr:row>1243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5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54">
          <objectPr defaultSize="0" autoPict="0" dde="1">
            <anchor moveWithCells="1">
              <from>
                <xdr:col>0</xdr:col>
                <xdr:colOff>641350</xdr:colOff>
                <xdr:row>1240</xdr:row>
                <xdr:rowOff>0</xdr:rowOff>
              </from>
              <to>
                <xdr:col>2</xdr:col>
                <xdr:colOff>381000</xdr:colOff>
                <xdr:row>1243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5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55">
          <objectPr defaultSize="0" autoPict="0" dde="1">
            <anchor moveWithCells="1">
              <from>
                <xdr:col>0</xdr:col>
                <xdr:colOff>641350</xdr:colOff>
                <xdr:row>1243</xdr:row>
                <xdr:rowOff>0</xdr:rowOff>
              </from>
              <to>
                <xdr:col>2</xdr:col>
                <xdr:colOff>381000</xdr:colOff>
                <xdr:row>1246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5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56">
          <objectPr defaultSize="0" autoPict="0" dde="1">
            <anchor moveWithCells="1">
              <from>
                <xdr:col>0</xdr:col>
                <xdr:colOff>641350</xdr:colOff>
                <xdr:row>1243</xdr:row>
                <xdr:rowOff>0</xdr:rowOff>
              </from>
              <to>
                <xdr:col>2</xdr:col>
                <xdr:colOff>381000</xdr:colOff>
                <xdr:row>1246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5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57">
          <objectPr defaultSize="0" autoPict="0" dde="1">
            <anchor moveWithCells="1">
              <from>
                <xdr:col>0</xdr:col>
                <xdr:colOff>641350</xdr:colOff>
                <xdr:row>1246</xdr:row>
                <xdr:rowOff>0</xdr:rowOff>
              </from>
              <to>
                <xdr:col>2</xdr:col>
                <xdr:colOff>381000</xdr:colOff>
                <xdr:row>1249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5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58">
          <objectPr defaultSize="0" autoPict="0" dde="1">
            <anchor moveWithCells="1">
              <from>
                <xdr:col>0</xdr:col>
                <xdr:colOff>641350</xdr:colOff>
                <xdr:row>1246</xdr:row>
                <xdr:rowOff>0</xdr:rowOff>
              </from>
              <to>
                <xdr:col>2</xdr:col>
                <xdr:colOff>381000</xdr:colOff>
                <xdr:row>1249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5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59">
          <objectPr defaultSize="0" autoPict="0" dde="1">
            <anchor moveWithCells="1">
              <from>
                <xdr:col>0</xdr:col>
                <xdr:colOff>641350</xdr:colOff>
                <xdr:row>1249</xdr:row>
                <xdr:rowOff>0</xdr:rowOff>
              </from>
              <to>
                <xdr:col>2</xdr:col>
                <xdr:colOff>381000</xdr:colOff>
                <xdr:row>1252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5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60">
          <objectPr defaultSize="0" autoPict="0" dde="1">
            <anchor moveWithCells="1">
              <from>
                <xdr:col>0</xdr:col>
                <xdr:colOff>641350</xdr:colOff>
                <xdr:row>1249</xdr:row>
                <xdr:rowOff>0</xdr:rowOff>
              </from>
              <to>
                <xdr:col>2</xdr:col>
                <xdr:colOff>381000</xdr:colOff>
                <xdr:row>1252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6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61">
          <objectPr defaultSize="0" autoPict="0" dde="1">
            <anchor moveWithCells="1">
              <from>
                <xdr:col>0</xdr:col>
                <xdr:colOff>641350</xdr:colOff>
                <xdr:row>1252</xdr:row>
                <xdr:rowOff>0</xdr:rowOff>
              </from>
              <to>
                <xdr:col>2</xdr:col>
                <xdr:colOff>381000</xdr:colOff>
                <xdr:row>1255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6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62">
          <objectPr defaultSize="0" autoPict="0" dde="1">
            <anchor moveWithCells="1">
              <from>
                <xdr:col>0</xdr:col>
                <xdr:colOff>641350</xdr:colOff>
                <xdr:row>1252</xdr:row>
                <xdr:rowOff>0</xdr:rowOff>
              </from>
              <to>
                <xdr:col>2</xdr:col>
                <xdr:colOff>381000</xdr:colOff>
                <xdr:row>1255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6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63">
          <objectPr defaultSize="0" autoPict="0" dde="1">
            <anchor moveWithCells="1">
              <from>
                <xdr:col>0</xdr:col>
                <xdr:colOff>641350</xdr:colOff>
                <xdr:row>1255</xdr:row>
                <xdr:rowOff>0</xdr:rowOff>
              </from>
              <to>
                <xdr:col>2</xdr:col>
                <xdr:colOff>381000</xdr:colOff>
                <xdr:row>1258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6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64">
          <objectPr defaultSize="0" autoPict="0" dde="1">
            <anchor moveWithCells="1">
              <from>
                <xdr:col>0</xdr:col>
                <xdr:colOff>641350</xdr:colOff>
                <xdr:row>1255</xdr:row>
                <xdr:rowOff>0</xdr:rowOff>
              </from>
              <to>
                <xdr:col>2</xdr:col>
                <xdr:colOff>381000</xdr:colOff>
                <xdr:row>1258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6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65">
          <objectPr defaultSize="0" autoPict="0" dde="1">
            <anchor moveWithCells="1">
              <from>
                <xdr:col>0</xdr:col>
                <xdr:colOff>641350</xdr:colOff>
                <xdr:row>1258</xdr:row>
                <xdr:rowOff>0</xdr:rowOff>
              </from>
              <to>
                <xdr:col>2</xdr:col>
                <xdr:colOff>381000</xdr:colOff>
                <xdr:row>1261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6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66">
          <objectPr defaultSize="0" autoPict="0" dde="1">
            <anchor moveWithCells="1">
              <from>
                <xdr:col>0</xdr:col>
                <xdr:colOff>641350</xdr:colOff>
                <xdr:row>1258</xdr:row>
                <xdr:rowOff>0</xdr:rowOff>
              </from>
              <to>
                <xdr:col>2</xdr:col>
                <xdr:colOff>381000</xdr:colOff>
                <xdr:row>1261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6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67">
          <objectPr defaultSize="0" autoPict="0" dde="1">
            <anchor moveWithCells="1">
              <from>
                <xdr:col>0</xdr:col>
                <xdr:colOff>641350</xdr:colOff>
                <xdr:row>1261</xdr:row>
                <xdr:rowOff>0</xdr:rowOff>
              </from>
              <to>
                <xdr:col>2</xdr:col>
                <xdr:colOff>381000</xdr:colOff>
                <xdr:row>1264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6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68">
          <objectPr defaultSize="0" autoPict="0" dde="1">
            <anchor moveWithCells="1">
              <from>
                <xdr:col>0</xdr:col>
                <xdr:colOff>641350</xdr:colOff>
                <xdr:row>1261</xdr:row>
                <xdr:rowOff>0</xdr:rowOff>
              </from>
              <to>
                <xdr:col>2</xdr:col>
                <xdr:colOff>381000</xdr:colOff>
                <xdr:row>1264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6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69">
          <objectPr defaultSize="0" autoPict="0" dde="1">
            <anchor moveWithCells="1">
              <from>
                <xdr:col>0</xdr:col>
                <xdr:colOff>641350</xdr:colOff>
                <xdr:row>1264</xdr:row>
                <xdr:rowOff>0</xdr:rowOff>
              </from>
              <to>
                <xdr:col>2</xdr:col>
                <xdr:colOff>381000</xdr:colOff>
                <xdr:row>1267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6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70">
          <objectPr defaultSize="0" autoPict="0" dde="1">
            <anchor moveWithCells="1">
              <from>
                <xdr:col>0</xdr:col>
                <xdr:colOff>641350</xdr:colOff>
                <xdr:row>1264</xdr:row>
                <xdr:rowOff>0</xdr:rowOff>
              </from>
              <to>
                <xdr:col>2</xdr:col>
                <xdr:colOff>381000</xdr:colOff>
                <xdr:row>1267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7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71">
          <objectPr defaultSize="0" autoPict="0" dde="1">
            <anchor moveWithCells="1">
              <from>
                <xdr:col>0</xdr:col>
                <xdr:colOff>641350</xdr:colOff>
                <xdr:row>1267</xdr:row>
                <xdr:rowOff>0</xdr:rowOff>
              </from>
              <to>
                <xdr:col>2</xdr:col>
                <xdr:colOff>381000</xdr:colOff>
                <xdr:row>1270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7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72">
          <objectPr defaultSize="0" autoPict="0" dde="1">
            <anchor moveWithCells="1">
              <from>
                <xdr:col>0</xdr:col>
                <xdr:colOff>641350</xdr:colOff>
                <xdr:row>1267</xdr:row>
                <xdr:rowOff>0</xdr:rowOff>
              </from>
              <to>
                <xdr:col>2</xdr:col>
                <xdr:colOff>381000</xdr:colOff>
                <xdr:row>1270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7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73">
          <objectPr defaultSize="0" autoPict="0" dde="1">
            <anchor moveWithCells="1">
              <from>
                <xdr:col>0</xdr:col>
                <xdr:colOff>641350</xdr:colOff>
                <xdr:row>1270</xdr:row>
                <xdr:rowOff>0</xdr:rowOff>
              </from>
              <to>
                <xdr:col>2</xdr:col>
                <xdr:colOff>381000</xdr:colOff>
                <xdr:row>1273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7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74">
          <objectPr defaultSize="0" autoPict="0" dde="1">
            <anchor moveWithCells="1">
              <from>
                <xdr:col>0</xdr:col>
                <xdr:colOff>641350</xdr:colOff>
                <xdr:row>1270</xdr:row>
                <xdr:rowOff>0</xdr:rowOff>
              </from>
              <to>
                <xdr:col>2</xdr:col>
                <xdr:colOff>381000</xdr:colOff>
                <xdr:row>1273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7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75">
          <objectPr defaultSize="0" autoPict="0" dde="1">
            <anchor moveWithCells="1">
              <from>
                <xdr:col>0</xdr:col>
                <xdr:colOff>641350</xdr:colOff>
                <xdr:row>1273</xdr:row>
                <xdr:rowOff>0</xdr:rowOff>
              </from>
              <to>
                <xdr:col>2</xdr:col>
                <xdr:colOff>381000</xdr:colOff>
                <xdr:row>1276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7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76">
          <objectPr defaultSize="0" autoPict="0" dde="1">
            <anchor moveWithCells="1">
              <from>
                <xdr:col>0</xdr:col>
                <xdr:colOff>641350</xdr:colOff>
                <xdr:row>1273</xdr:row>
                <xdr:rowOff>0</xdr:rowOff>
              </from>
              <to>
                <xdr:col>2</xdr:col>
                <xdr:colOff>381000</xdr:colOff>
                <xdr:row>1276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7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77">
          <objectPr defaultSize="0" autoPict="0" dde="1">
            <anchor moveWithCells="1">
              <from>
                <xdr:col>0</xdr:col>
                <xdr:colOff>641350</xdr:colOff>
                <xdr:row>1276</xdr:row>
                <xdr:rowOff>0</xdr:rowOff>
              </from>
              <to>
                <xdr:col>2</xdr:col>
                <xdr:colOff>381000</xdr:colOff>
                <xdr:row>1279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7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78">
          <objectPr defaultSize="0" autoPict="0" dde="1">
            <anchor moveWithCells="1">
              <from>
                <xdr:col>0</xdr:col>
                <xdr:colOff>641350</xdr:colOff>
                <xdr:row>1276</xdr:row>
                <xdr:rowOff>0</xdr:rowOff>
              </from>
              <to>
                <xdr:col>2</xdr:col>
                <xdr:colOff>381000</xdr:colOff>
                <xdr:row>1279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7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79">
          <objectPr defaultSize="0" autoPict="0" dde="1">
            <anchor moveWithCells="1">
              <from>
                <xdr:col>0</xdr:col>
                <xdr:colOff>641350</xdr:colOff>
                <xdr:row>1279</xdr:row>
                <xdr:rowOff>0</xdr:rowOff>
              </from>
              <to>
                <xdr:col>2</xdr:col>
                <xdr:colOff>381000</xdr:colOff>
                <xdr:row>1282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7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80">
          <objectPr defaultSize="0" autoPict="0" dde="1">
            <anchor moveWithCells="1">
              <from>
                <xdr:col>0</xdr:col>
                <xdr:colOff>641350</xdr:colOff>
                <xdr:row>1279</xdr:row>
                <xdr:rowOff>0</xdr:rowOff>
              </from>
              <to>
                <xdr:col>2</xdr:col>
                <xdr:colOff>381000</xdr:colOff>
                <xdr:row>1282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8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81">
          <objectPr defaultSize="0" autoPict="0" dde="1">
            <anchor moveWithCells="1">
              <from>
                <xdr:col>0</xdr:col>
                <xdr:colOff>641350</xdr:colOff>
                <xdr:row>1282</xdr:row>
                <xdr:rowOff>0</xdr:rowOff>
              </from>
              <to>
                <xdr:col>2</xdr:col>
                <xdr:colOff>381000</xdr:colOff>
                <xdr:row>1285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8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82">
          <objectPr defaultSize="0" autoPict="0" dde="1">
            <anchor moveWithCells="1">
              <from>
                <xdr:col>0</xdr:col>
                <xdr:colOff>641350</xdr:colOff>
                <xdr:row>1282</xdr:row>
                <xdr:rowOff>0</xdr:rowOff>
              </from>
              <to>
                <xdr:col>2</xdr:col>
                <xdr:colOff>381000</xdr:colOff>
                <xdr:row>1285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8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83">
          <objectPr defaultSize="0" autoPict="0" dde="1">
            <anchor moveWithCells="1">
              <from>
                <xdr:col>0</xdr:col>
                <xdr:colOff>641350</xdr:colOff>
                <xdr:row>1285</xdr:row>
                <xdr:rowOff>0</xdr:rowOff>
              </from>
              <to>
                <xdr:col>2</xdr:col>
                <xdr:colOff>381000</xdr:colOff>
                <xdr:row>1288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8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84">
          <objectPr defaultSize="0" autoPict="0" dde="1">
            <anchor moveWithCells="1">
              <from>
                <xdr:col>0</xdr:col>
                <xdr:colOff>641350</xdr:colOff>
                <xdr:row>1285</xdr:row>
                <xdr:rowOff>0</xdr:rowOff>
              </from>
              <to>
                <xdr:col>2</xdr:col>
                <xdr:colOff>381000</xdr:colOff>
                <xdr:row>1288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8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85">
          <objectPr defaultSize="0" autoPict="0" dde="1">
            <anchor moveWithCells="1">
              <from>
                <xdr:col>0</xdr:col>
                <xdr:colOff>641350</xdr:colOff>
                <xdr:row>1288</xdr:row>
                <xdr:rowOff>0</xdr:rowOff>
              </from>
              <to>
                <xdr:col>2</xdr:col>
                <xdr:colOff>381000</xdr:colOff>
                <xdr:row>1291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8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86">
          <objectPr defaultSize="0" autoPict="0" dde="1">
            <anchor moveWithCells="1">
              <from>
                <xdr:col>0</xdr:col>
                <xdr:colOff>641350</xdr:colOff>
                <xdr:row>1288</xdr:row>
                <xdr:rowOff>0</xdr:rowOff>
              </from>
              <to>
                <xdr:col>2</xdr:col>
                <xdr:colOff>381000</xdr:colOff>
                <xdr:row>1291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8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87">
          <objectPr defaultSize="0" autoPict="0" dde="1">
            <anchor moveWithCells="1">
              <from>
                <xdr:col>0</xdr:col>
                <xdr:colOff>641350</xdr:colOff>
                <xdr:row>1291</xdr:row>
                <xdr:rowOff>0</xdr:rowOff>
              </from>
              <to>
                <xdr:col>2</xdr:col>
                <xdr:colOff>381000</xdr:colOff>
                <xdr:row>1294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8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88">
          <objectPr defaultSize="0" autoPict="0" dde="1">
            <anchor moveWithCells="1">
              <from>
                <xdr:col>0</xdr:col>
                <xdr:colOff>641350</xdr:colOff>
                <xdr:row>1291</xdr:row>
                <xdr:rowOff>0</xdr:rowOff>
              </from>
              <to>
                <xdr:col>2</xdr:col>
                <xdr:colOff>381000</xdr:colOff>
                <xdr:row>1294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8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89">
          <objectPr defaultSize="0" autoPict="0" dde="1">
            <anchor moveWithCells="1">
              <from>
                <xdr:col>0</xdr:col>
                <xdr:colOff>641350</xdr:colOff>
                <xdr:row>1294</xdr:row>
                <xdr:rowOff>0</xdr:rowOff>
              </from>
              <to>
                <xdr:col>2</xdr:col>
                <xdr:colOff>381000</xdr:colOff>
                <xdr:row>1297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8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90">
          <objectPr defaultSize="0" autoPict="0" dde="1">
            <anchor moveWithCells="1">
              <from>
                <xdr:col>0</xdr:col>
                <xdr:colOff>641350</xdr:colOff>
                <xdr:row>1294</xdr:row>
                <xdr:rowOff>0</xdr:rowOff>
              </from>
              <to>
                <xdr:col>2</xdr:col>
                <xdr:colOff>381000</xdr:colOff>
                <xdr:row>1297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9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91">
          <objectPr defaultSize="0" autoPict="0" dde="1">
            <anchor moveWithCells="1">
              <from>
                <xdr:col>0</xdr:col>
                <xdr:colOff>641350</xdr:colOff>
                <xdr:row>1297</xdr:row>
                <xdr:rowOff>0</xdr:rowOff>
              </from>
              <to>
                <xdr:col>2</xdr:col>
                <xdr:colOff>381000</xdr:colOff>
                <xdr:row>1300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9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92">
          <objectPr defaultSize="0" autoPict="0" dde="1">
            <anchor moveWithCells="1">
              <from>
                <xdr:col>0</xdr:col>
                <xdr:colOff>641350</xdr:colOff>
                <xdr:row>1297</xdr:row>
                <xdr:rowOff>0</xdr:rowOff>
              </from>
              <to>
                <xdr:col>2</xdr:col>
                <xdr:colOff>381000</xdr:colOff>
                <xdr:row>1300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9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93">
          <objectPr defaultSize="0" autoPict="0" dde="1">
            <anchor moveWithCells="1">
              <from>
                <xdr:col>0</xdr:col>
                <xdr:colOff>641350</xdr:colOff>
                <xdr:row>1300</xdr:row>
                <xdr:rowOff>0</xdr:rowOff>
              </from>
              <to>
                <xdr:col>2</xdr:col>
                <xdr:colOff>381000</xdr:colOff>
                <xdr:row>1303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9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94">
          <objectPr defaultSize="0" autoPict="0" dde="1">
            <anchor moveWithCells="1">
              <from>
                <xdr:col>0</xdr:col>
                <xdr:colOff>641350</xdr:colOff>
                <xdr:row>1300</xdr:row>
                <xdr:rowOff>0</xdr:rowOff>
              </from>
              <to>
                <xdr:col>2</xdr:col>
                <xdr:colOff>381000</xdr:colOff>
                <xdr:row>1303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9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95">
          <objectPr defaultSize="0" autoPict="0" dde="1">
            <anchor moveWithCells="1">
              <from>
                <xdr:col>0</xdr:col>
                <xdr:colOff>641350</xdr:colOff>
                <xdr:row>1303</xdr:row>
                <xdr:rowOff>0</xdr:rowOff>
              </from>
              <to>
                <xdr:col>2</xdr:col>
                <xdr:colOff>381000</xdr:colOff>
                <xdr:row>1306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9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96">
          <objectPr defaultSize="0" autoPict="0" dde="1">
            <anchor moveWithCells="1">
              <from>
                <xdr:col>0</xdr:col>
                <xdr:colOff>641350</xdr:colOff>
                <xdr:row>1303</xdr:row>
                <xdr:rowOff>0</xdr:rowOff>
              </from>
              <to>
                <xdr:col>2</xdr:col>
                <xdr:colOff>381000</xdr:colOff>
                <xdr:row>1306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9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97">
          <objectPr defaultSize="0" autoPict="0" dde="1">
            <anchor moveWithCells="1">
              <from>
                <xdr:col>0</xdr:col>
                <xdr:colOff>641350</xdr:colOff>
                <xdr:row>1306</xdr:row>
                <xdr:rowOff>0</xdr:rowOff>
              </from>
              <to>
                <xdr:col>2</xdr:col>
                <xdr:colOff>381000</xdr:colOff>
                <xdr:row>1309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9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98">
          <objectPr defaultSize="0" autoPict="0" dde="1">
            <anchor moveWithCells="1">
              <from>
                <xdr:col>0</xdr:col>
                <xdr:colOff>641350</xdr:colOff>
                <xdr:row>1306</xdr:row>
                <xdr:rowOff>0</xdr:rowOff>
              </from>
              <to>
                <xdr:col>2</xdr:col>
                <xdr:colOff>381000</xdr:colOff>
                <xdr:row>1309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9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99">
          <objectPr defaultSize="0" autoPict="0" dde="1">
            <anchor moveWithCells="1">
              <from>
                <xdr:col>0</xdr:col>
                <xdr:colOff>641350</xdr:colOff>
                <xdr:row>1309</xdr:row>
                <xdr:rowOff>0</xdr:rowOff>
              </from>
              <to>
                <xdr:col>2</xdr:col>
                <xdr:colOff>381000</xdr:colOff>
                <xdr:row>1312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9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00">
          <objectPr defaultSize="0" autoPict="0" dde="1">
            <anchor moveWithCells="1">
              <from>
                <xdr:col>0</xdr:col>
                <xdr:colOff>641350</xdr:colOff>
                <xdr:row>1309</xdr:row>
                <xdr:rowOff>0</xdr:rowOff>
              </from>
              <to>
                <xdr:col>2</xdr:col>
                <xdr:colOff>381000</xdr:colOff>
                <xdr:row>1312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0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01">
          <objectPr defaultSize="0" autoPict="0" dde="1">
            <anchor moveWithCells="1">
              <from>
                <xdr:col>0</xdr:col>
                <xdr:colOff>641350</xdr:colOff>
                <xdr:row>1312</xdr:row>
                <xdr:rowOff>0</xdr:rowOff>
              </from>
              <to>
                <xdr:col>2</xdr:col>
                <xdr:colOff>381000</xdr:colOff>
                <xdr:row>1315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0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02">
          <objectPr defaultSize="0" autoPict="0" dde="1">
            <anchor moveWithCells="1">
              <from>
                <xdr:col>0</xdr:col>
                <xdr:colOff>641350</xdr:colOff>
                <xdr:row>1312</xdr:row>
                <xdr:rowOff>0</xdr:rowOff>
              </from>
              <to>
                <xdr:col>2</xdr:col>
                <xdr:colOff>381000</xdr:colOff>
                <xdr:row>1315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0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03">
          <objectPr defaultSize="0" autoPict="0" dde="1">
            <anchor moveWithCells="1">
              <from>
                <xdr:col>0</xdr:col>
                <xdr:colOff>641350</xdr:colOff>
                <xdr:row>1315</xdr:row>
                <xdr:rowOff>0</xdr:rowOff>
              </from>
              <to>
                <xdr:col>2</xdr:col>
                <xdr:colOff>381000</xdr:colOff>
                <xdr:row>1318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0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04">
          <objectPr defaultSize="0" autoPict="0" dde="1">
            <anchor moveWithCells="1">
              <from>
                <xdr:col>0</xdr:col>
                <xdr:colOff>641350</xdr:colOff>
                <xdr:row>1315</xdr:row>
                <xdr:rowOff>0</xdr:rowOff>
              </from>
              <to>
                <xdr:col>2</xdr:col>
                <xdr:colOff>381000</xdr:colOff>
                <xdr:row>1318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0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05">
          <objectPr defaultSize="0" autoPict="0" dde="1">
            <anchor moveWithCells="1">
              <from>
                <xdr:col>0</xdr:col>
                <xdr:colOff>641350</xdr:colOff>
                <xdr:row>1318</xdr:row>
                <xdr:rowOff>0</xdr:rowOff>
              </from>
              <to>
                <xdr:col>2</xdr:col>
                <xdr:colOff>381000</xdr:colOff>
                <xdr:row>1321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0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06">
          <objectPr defaultSize="0" autoPict="0" dde="1">
            <anchor moveWithCells="1">
              <from>
                <xdr:col>0</xdr:col>
                <xdr:colOff>641350</xdr:colOff>
                <xdr:row>1318</xdr:row>
                <xdr:rowOff>0</xdr:rowOff>
              </from>
              <to>
                <xdr:col>2</xdr:col>
                <xdr:colOff>381000</xdr:colOff>
                <xdr:row>1321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0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07">
          <objectPr defaultSize="0" autoPict="0" dde="1">
            <anchor moveWithCells="1">
              <from>
                <xdr:col>0</xdr:col>
                <xdr:colOff>641350</xdr:colOff>
                <xdr:row>1321</xdr:row>
                <xdr:rowOff>0</xdr:rowOff>
              </from>
              <to>
                <xdr:col>2</xdr:col>
                <xdr:colOff>381000</xdr:colOff>
                <xdr:row>1324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0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08">
          <objectPr defaultSize="0" autoPict="0" dde="1">
            <anchor moveWithCells="1">
              <from>
                <xdr:col>0</xdr:col>
                <xdr:colOff>641350</xdr:colOff>
                <xdr:row>1321</xdr:row>
                <xdr:rowOff>0</xdr:rowOff>
              </from>
              <to>
                <xdr:col>2</xdr:col>
                <xdr:colOff>381000</xdr:colOff>
                <xdr:row>1324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0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09">
          <objectPr defaultSize="0" autoPict="0" dde="1">
            <anchor moveWithCells="1">
              <from>
                <xdr:col>0</xdr:col>
                <xdr:colOff>641350</xdr:colOff>
                <xdr:row>1324</xdr:row>
                <xdr:rowOff>0</xdr:rowOff>
              </from>
              <to>
                <xdr:col>2</xdr:col>
                <xdr:colOff>381000</xdr:colOff>
                <xdr:row>1327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0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10">
          <objectPr defaultSize="0" autoPict="0" dde="1">
            <anchor moveWithCells="1">
              <from>
                <xdr:col>0</xdr:col>
                <xdr:colOff>641350</xdr:colOff>
                <xdr:row>1324</xdr:row>
                <xdr:rowOff>0</xdr:rowOff>
              </from>
              <to>
                <xdr:col>2</xdr:col>
                <xdr:colOff>381000</xdr:colOff>
                <xdr:row>1327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1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11">
          <objectPr defaultSize="0" autoPict="0" dde="1">
            <anchor moveWithCells="1">
              <from>
                <xdr:col>0</xdr:col>
                <xdr:colOff>641350</xdr:colOff>
                <xdr:row>1327</xdr:row>
                <xdr:rowOff>0</xdr:rowOff>
              </from>
              <to>
                <xdr:col>2</xdr:col>
                <xdr:colOff>381000</xdr:colOff>
                <xdr:row>1330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1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12">
          <objectPr defaultSize="0" autoPict="0" dde="1">
            <anchor moveWithCells="1">
              <from>
                <xdr:col>0</xdr:col>
                <xdr:colOff>641350</xdr:colOff>
                <xdr:row>1327</xdr:row>
                <xdr:rowOff>0</xdr:rowOff>
              </from>
              <to>
                <xdr:col>2</xdr:col>
                <xdr:colOff>381000</xdr:colOff>
                <xdr:row>1330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1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13">
          <objectPr defaultSize="0" autoPict="0" dde="1">
            <anchor moveWithCells="1">
              <from>
                <xdr:col>0</xdr:col>
                <xdr:colOff>641350</xdr:colOff>
                <xdr:row>1330</xdr:row>
                <xdr:rowOff>0</xdr:rowOff>
              </from>
              <to>
                <xdr:col>2</xdr:col>
                <xdr:colOff>381000</xdr:colOff>
                <xdr:row>1333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1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14">
          <objectPr defaultSize="0" autoPict="0" dde="1">
            <anchor moveWithCells="1">
              <from>
                <xdr:col>0</xdr:col>
                <xdr:colOff>641350</xdr:colOff>
                <xdr:row>1330</xdr:row>
                <xdr:rowOff>0</xdr:rowOff>
              </from>
              <to>
                <xdr:col>2</xdr:col>
                <xdr:colOff>381000</xdr:colOff>
                <xdr:row>1333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1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15">
          <objectPr defaultSize="0" autoPict="0" dde="1">
            <anchor moveWithCells="1">
              <from>
                <xdr:col>0</xdr:col>
                <xdr:colOff>641350</xdr:colOff>
                <xdr:row>1333</xdr:row>
                <xdr:rowOff>0</xdr:rowOff>
              </from>
              <to>
                <xdr:col>2</xdr:col>
                <xdr:colOff>381000</xdr:colOff>
                <xdr:row>1336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1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16">
          <objectPr defaultSize="0" autoPict="0" dde="1">
            <anchor moveWithCells="1">
              <from>
                <xdr:col>0</xdr:col>
                <xdr:colOff>641350</xdr:colOff>
                <xdr:row>1333</xdr:row>
                <xdr:rowOff>0</xdr:rowOff>
              </from>
              <to>
                <xdr:col>2</xdr:col>
                <xdr:colOff>381000</xdr:colOff>
                <xdr:row>1336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1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17">
          <objectPr defaultSize="0" autoPict="0" dde="1">
            <anchor moveWithCells="1">
              <from>
                <xdr:col>0</xdr:col>
                <xdr:colOff>641350</xdr:colOff>
                <xdr:row>1336</xdr:row>
                <xdr:rowOff>0</xdr:rowOff>
              </from>
              <to>
                <xdr:col>2</xdr:col>
                <xdr:colOff>381000</xdr:colOff>
                <xdr:row>1339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1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18">
          <objectPr defaultSize="0" autoPict="0" dde="1">
            <anchor moveWithCells="1">
              <from>
                <xdr:col>0</xdr:col>
                <xdr:colOff>641350</xdr:colOff>
                <xdr:row>1336</xdr:row>
                <xdr:rowOff>0</xdr:rowOff>
              </from>
              <to>
                <xdr:col>2</xdr:col>
                <xdr:colOff>381000</xdr:colOff>
                <xdr:row>1339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1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19">
          <objectPr defaultSize="0" autoPict="0" dde="1">
            <anchor moveWithCells="1">
              <from>
                <xdr:col>0</xdr:col>
                <xdr:colOff>641350</xdr:colOff>
                <xdr:row>1339</xdr:row>
                <xdr:rowOff>0</xdr:rowOff>
              </from>
              <to>
                <xdr:col>2</xdr:col>
                <xdr:colOff>381000</xdr:colOff>
                <xdr:row>1342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1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20">
          <objectPr defaultSize="0" autoPict="0" dde="1">
            <anchor moveWithCells="1">
              <from>
                <xdr:col>0</xdr:col>
                <xdr:colOff>641350</xdr:colOff>
                <xdr:row>1339</xdr:row>
                <xdr:rowOff>0</xdr:rowOff>
              </from>
              <to>
                <xdr:col>2</xdr:col>
                <xdr:colOff>381000</xdr:colOff>
                <xdr:row>1342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2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21">
          <objectPr defaultSize="0" autoPict="0" dde="1">
            <anchor moveWithCells="1">
              <from>
                <xdr:col>0</xdr:col>
                <xdr:colOff>641350</xdr:colOff>
                <xdr:row>1342</xdr:row>
                <xdr:rowOff>0</xdr:rowOff>
              </from>
              <to>
                <xdr:col>2</xdr:col>
                <xdr:colOff>381000</xdr:colOff>
                <xdr:row>1345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2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22">
          <objectPr defaultSize="0" autoPict="0" dde="1">
            <anchor moveWithCells="1">
              <from>
                <xdr:col>0</xdr:col>
                <xdr:colOff>641350</xdr:colOff>
                <xdr:row>1342</xdr:row>
                <xdr:rowOff>0</xdr:rowOff>
              </from>
              <to>
                <xdr:col>2</xdr:col>
                <xdr:colOff>381000</xdr:colOff>
                <xdr:row>1345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2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23">
          <objectPr defaultSize="0" autoPict="0" dde="1">
            <anchor moveWithCells="1">
              <from>
                <xdr:col>0</xdr:col>
                <xdr:colOff>641350</xdr:colOff>
                <xdr:row>1345</xdr:row>
                <xdr:rowOff>0</xdr:rowOff>
              </from>
              <to>
                <xdr:col>2</xdr:col>
                <xdr:colOff>381000</xdr:colOff>
                <xdr:row>1348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2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24">
          <objectPr defaultSize="0" autoPict="0" dde="1">
            <anchor moveWithCells="1">
              <from>
                <xdr:col>0</xdr:col>
                <xdr:colOff>641350</xdr:colOff>
                <xdr:row>1345</xdr:row>
                <xdr:rowOff>0</xdr:rowOff>
              </from>
              <to>
                <xdr:col>2</xdr:col>
                <xdr:colOff>381000</xdr:colOff>
                <xdr:row>1348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2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25">
          <objectPr defaultSize="0" autoPict="0" dde="1">
            <anchor moveWithCells="1">
              <from>
                <xdr:col>0</xdr:col>
                <xdr:colOff>641350</xdr:colOff>
                <xdr:row>1348</xdr:row>
                <xdr:rowOff>0</xdr:rowOff>
              </from>
              <to>
                <xdr:col>2</xdr:col>
                <xdr:colOff>381000</xdr:colOff>
                <xdr:row>1351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2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26">
          <objectPr defaultSize="0" autoPict="0" dde="1">
            <anchor moveWithCells="1">
              <from>
                <xdr:col>0</xdr:col>
                <xdr:colOff>641350</xdr:colOff>
                <xdr:row>1348</xdr:row>
                <xdr:rowOff>0</xdr:rowOff>
              </from>
              <to>
                <xdr:col>2</xdr:col>
                <xdr:colOff>381000</xdr:colOff>
                <xdr:row>1351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2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27">
          <objectPr defaultSize="0" autoPict="0" dde="1">
            <anchor moveWithCells="1">
              <from>
                <xdr:col>0</xdr:col>
                <xdr:colOff>641350</xdr:colOff>
                <xdr:row>1351</xdr:row>
                <xdr:rowOff>0</xdr:rowOff>
              </from>
              <to>
                <xdr:col>2</xdr:col>
                <xdr:colOff>381000</xdr:colOff>
                <xdr:row>1354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2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28">
          <objectPr defaultSize="0" autoPict="0" dde="1">
            <anchor moveWithCells="1">
              <from>
                <xdr:col>0</xdr:col>
                <xdr:colOff>641350</xdr:colOff>
                <xdr:row>1351</xdr:row>
                <xdr:rowOff>0</xdr:rowOff>
              </from>
              <to>
                <xdr:col>2</xdr:col>
                <xdr:colOff>381000</xdr:colOff>
                <xdr:row>1354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2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29">
          <objectPr defaultSize="0" autoPict="0" dde="1">
            <anchor moveWithCells="1">
              <from>
                <xdr:col>0</xdr:col>
                <xdr:colOff>641350</xdr:colOff>
                <xdr:row>1354</xdr:row>
                <xdr:rowOff>0</xdr:rowOff>
              </from>
              <to>
                <xdr:col>2</xdr:col>
                <xdr:colOff>381000</xdr:colOff>
                <xdr:row>1357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2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30">
          <objectPr defaultSize="0" autoPict="0" dde="1">
            <anchor moveWithCells="1">
              <from>
                <xdr:col>0</xdr:col>
                <xdr:colOff>641350</xdr:colOff>
                <xdr:row>1354</xdr:row>
                <xdr:rowOff>0</xdr:rowOff>
              </from>
              <to>
                <xdr:col>2</xdr:col>
                <xdr:colOff>381000</xdr:colOff>
                <xdr:row>1357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3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31">
          <objectPr defaultSize="0" autoPict="0" dde="1">
            <anchor moveWithCells="1">
              <from>
                <xdr:col>0</xdr:col>
                <xdr:colOff>641350</xdr:colOff>
                <xdr:row>1357</xdr:row>
                <xdr:rowOff>0</xdr:rowOff>
              </from>
              <to>
                <xdr:col>2</xdr:col>
                <xdr:colOff>381000</xdr:colOff>
                <xdr:row>1360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3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32">
          <objectPr defaultSize="0" autoPict="0" dde="1">
            <anchor moveWithCells="1">
              <from>
                <xdr:col>0</xdr:col>
                <xdr:colOff>641350</xdr:colOff>
                <xdr:row>1357</xdr:row>
                <xdr:rowOff>0</xdr:rowOff>
              </from>
              <to>
                <xdr:col>2</xdr:col>
                <xdr:colOff>381000</xdr:colOff>
                <xdr:row>1360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3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33">
          <objectPr defaultSize="0" autoPict="0" dde="1">
            <anchor moveWithCells="1">
              <from>
                <xdr:col>0</xdr:col>
                <xdr:colOff>641350</xdr:colOff>
                <xdr:row>1360</xdr:row>
                <xdr:rowOff>0</xdr:rowOff>
              </from>
              <to>
                <xdr:col>2</xdr:col>
                <xdr:colOff>381000</xdr:colOff>
                <xdr:row>1363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3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34">
          <objectPr defaultSize="0" autoPict="0" dde="1">
            <anchor moveWithCells="1">
              <from>
                <xdr:col>0</xdr:col>
                <xdr:colOff>641350</xdr:colOff>
                <xdr:row>1360</xdr:row>
                <xdr:rowOff>0</xdr:rowOff>
              </from>
              <to>
                <xdr:col>2</xdr:col>
                <xdr:colOff>381000</xdr:colOff>
                <xdr:row>1363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3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35">
          <objectPr defaultSize="0" autoPict="0" dde="1">
            <anchor moveWithCells="1">
              <from>
                <xdr:col>0</xdr:col>
                <xdr:colOff>641350</xdr:colOff>
                <xdr:row>1363</xdr:row>
                <xdr:rowOff>0</xdr:rowOff>
              </from>
              <to>
                <xdr:col>2</xdr:col>
                <xdr:colOff>381000</xdr:colOff>
                <xdr:row>1366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3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36">
          <objectPr defaultSize="0" autoPict="0" dde="1">
            <anchor moveWithCells="1">
              <from>
                <xdr:col>0</xdr:col>
                <xdr:colOff>641350</xdr:colOff>
                <xdr:row>1363</xdr:row>
                <xdr:rowOff>0</xdr:rowOff>
              </from>
              <to>
                <xdr:col>2</xdr:col>
                <xdr:colOff>381000</xdr:colOff>
                <xdr:row>1366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3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37">
          <objectPr defaultSize="0" autoPict="0" dde="1">
            <anchor moveWithCells="1">
              <from>
                <xdr:col>0</xdr:col>
                <xdr:colOff>641350</xdr:colOff>
                <xdr:row>1366</xdr:row>
                <xdr:rowOff>0</xdr:rowOff>
              </from>
              <to>
                <xdr:col>2</xdr:col>
                <xdr:colOff>381000</xdr:colOff>
                <xdr:row>1369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3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38">
          <objectPr defaultSize="0" autoPict="0" dde="1">
            <anchor moveWithCells="1">
              <from>
                <xdr:col>0</xdr:col>
                <xdr:colOff>641350</xdr:colOff>
                <xdr:row>1366</xdr:row>
                <xdr:rowOff>0</xdr:rowOff>
              </from>
              <to>
                <xdr:col>2</xdr:col>
                <xdr:colOff>381000</xdr:colOff>
                <xdr:row>1369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3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39">
          <objectPr defaultSize="0" autoPict="0" dde="1">
            <anchor moveWithCells="1">
              <from>
                <xdr:col>0</xdr:col>
                <xdr:colOff>641350</xdr:colOff>
                <xdr:row>1369</xdr:row>
                <xdr:rowOff>0</xdr:rowOff>
              </from>
              <to>
                <xdr:col>2</xdr:col>
                <xdr:colOff>381000</xdr:colOff>
                <xdr:row>1372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3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40">
          <objectPr defaultSize="0" autoPict="0" dde="1">
            <anchor moveWithCells="1">
              <from>
                <xdr:col>0</xdr:col>
                <xdr:colOff>641350</xdr:colOff>
                <xdr:row>1369</xdr:row>
                <xdr:rowOff>0</xdr:rowOff>
              </from>
              <to>
                <xdr:col>2</xdr:col>
                <xdr:colOff>381000</xdr:colOff>
                <xdr:row>1372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4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41">
          <objectPr defaultSize="0" autoPict="0" dde="1">
            <anchor moveWithCells="1">
              <from>
                <xdr:col>0</xdr:col>
                <xdr:colOff>641350</xdr:colOff>
                <xdr:row>1372</xdr:row>
                <xdr:rowOff>0</xdr:rowOff>
              </from>
              <to>
                <xdr:col>2</xdr:col>
                <xdr:colOff>381000</xdr:colOff>
                <xdr:row>1375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4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42">
          <objectPr defaultSize="0" autoPict="0" dde="1">
            <anchor moveWithCells="1">
              <from>
                <xdr:col>0</xdr:col>
                <xdr:colOff>641350</xdr:colOff>
                <xdr:row>1372</xdr:row>
                <xdr:rowOff>0</xdr:rowOff>
              </from>
              <to>
                <xdr:col>2</xdr:col>
                <xdr:colOff>381000</xdr:colOff>
                <xdr:row>1375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4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43">
          <objectPr defaultSize="0" autoPict="0" dde="1">
            <anchor moveWithCells="1">
              <from>
                <xdr:col>0</xdr:col>
                <xdr:colOff>641350</xdr:colOff>
                <xdr:row>1375</xdr:row>
                <xdr:rowOff>0</xdr:rowOff>
              </from>
              <to>
                <xdr:col>2</xdr:col>
                <xdr:colOff>381000</xdr:colOff>
                <xdr:row>1378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4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44">
          <objectPr defaultSize="0" autoPict="0" dde="1">
            <anchor moveWithCells="1">
              <from>
                <xdr:col>0</xdr:col>
                <xdr:colOff>641350</xdr:colOff>
                <xdr:row>1375</xdr:row>
                <xdr:rowOff>0</xdr:rowOff>
              </from>
              <to>
                <xdr:col>2</xdr:col>
                <xdr:colOff>381000</xdr:colOff>
                <xdr:row>1378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4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45">
          <objectPr defaultSize="0" autoPict="0" dde="1">
            <anchor moveWithCells="1">
              <from>
                <xdr:col>0</xdr:col>
                <xdr:colOff>641350</xdr:colOff>
                <xdr:row>1378</xdr:row>
                <xdr:rowOff>0</xdr:rowOff>
              </from>
              <to>
                <xdr:col>2</xdr:col>
                <xdr:colOff>381000</xdr:colOff>
                <xdr:row>1381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4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46">
          <objectPr defaultSize="0" autoPict="0" dde="1">
            <anchor moveWithCells="1">
              <from>
                <xdr:col>0</xdr:col>
                <xdr:colOff>641350</xdr:colOff>
                <xdr:row>1378</xdr:row>
                <xdr:rowOff>0</xdr:rowOff>
              </from>
              <to>
                <xdr:col>2</xdr:col>
                <xdr:colOff>381000</xdr:colOff>
                <xdr:row>1381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4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47">
          <objectPr defaultSize="0" autoPict="0" dde="1">
            <anchor moveWithCells="1">
              <from>
                <xdr:col>0</xdr:col>
                <xdr:colOff>641350</xdr:colOff>
                <xdr:row>1381</xdr:row>
                <xdr:rowOff>0</xdr:rowOff>
              </from>
              <to>
                <xdr:col>2</xdr:col>
                <xdr:colOff>381000</xdr:colOff>
                <xdr:row>1384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4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48">
          <objectPr defaultSize="0" autoPict="0" dde="1">
            <anchor moveWithCells="1">
              <from>
                <xdr:col>0</xdr:col>
                <xdr:colOff>641350</xdr:colOff>
                <xdr:row>1381</xdr:row>
                <xdr:rowOff>0</xdr:rowOff>
              </from>
              <to>
                <xdr:col>2</xdr:col>
                <xdr:colOff>381000</xdr:colOff>
                <xdr:row>1384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4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49">
          <objectPr defaultSize="0" autoPict="0" dde="1">
            <anchor moveWithCells="1">
              <from>
                <xdr:col>0</xdr:col>
                <xdr:colOff>641350</xdr:colOff>
                <xdr:row>1384</xdr:row>
                <xdr:rowOff>0</xdr:rowOff>
              </from>
              <to>
                <xdr:col>2</xdr:col>
                <xdr:colOff>381000</xdr:colOff>
                <xdr:row>1387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4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50">
          <objectPr defaultSize="0" autoPict="0" dde="1">
            <anchor moveWithCells="1">
              <from>
                <xdr:col>0</xdr:col>
                <xdr:colOff>641350</xdr:colOff>
                <xdr:row>1384</xdr:row>
                <xdr:rowOff>0</xdr:rowOff>
              </from>
              <to>
                <xdr:col>2</xdr:col>
                <xdr:colOff>381000</xdr:colOff>
                <xdr:row>1387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5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51">
          <objectPr defaultSize="0" autoPict="0" dde="1">
            <anchor moveWithCells="1">
              <from>
                <xdr:col>0</xdr:col>
                <xdr:colOff>641350</xdr:colOff>
                <xdr:row>1387</xdr:row>
                <xdr:rowOff>0</xdr:rowOff>
              </from>
              <to>
                <xdr:col>2</xdr:col>
                <xdr:colOff>381000</xdr:colOff>
                <xdr:row>1390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5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52">
          <objectPr defaultSize="0" autoPict="0" dde="1">
            <anchor moveWithCells="1">
              <from>
                <xdr:col>0</xdr:col>
                <xdr:colOff>641350</xdr:colOff>
                <xdr:row>1387</xdr:row>
                <xdr:rowOff>0</xdr:rowOff>
              </from>
              <to>
                <xdr:col>2</xdr:col>
                <xdr:colOff>381000</xdr:colOff>
                <xdr:row>1390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5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53">
          <objectPr defaultSize="0" autoPict="0" dde="1">
            <anchor moveWithCells="1">
              <from>
                <xdr:col>0</xdr:col>
                <xdr:colOff>641350</xdr:colOff>
                <xdr:row>1390</xdr:row>
                <xdr:rowOff>0</xdr:rowOff>
              </from>
              <to>
                <xdr:col>2</xdr:col>
                <xdr:colOff>381000</xdr:colOff>
                <xdr:row>1393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5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54">
          <objectPr defaultSize="0" autoPict="0" dde="1">
            <anchor moveWithCells="1">
              <from>
                <xdr:col>0</xdr:col>
                <xdr:colOff>641350</xdr:colOff>
                <xdr:row>1390</xdr:row>
                <xdr:rowOff>0</xdr:rowOff>
              </from>
              <to>
                <xdr:col>2</xdr:col>
                <xdr:colOff>381000</xdr:colOff>
                <xdr:row>1393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5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55">
          <objectPr defaultSize="0" autoPict="0" dde="1">
            <anchor moveWithCells="1">
              <from>
                <xdr:col>0</xdr:col>
                <xdr:colOff>641350</xdr:colOff>
                <xdr:row>1393</xdr:row>
                <xdr:rowOff>0</xdr:rowOff>
              </from>
              <to>
                <xdr:col>2</xdr:col>
                <xdr:colOff>381000</xdr:colOff>
                <xdr:row>1396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5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56">
          <objectPr defaultSize="0" autoPict="0" dde="1">
            <anchor moveWithCells="1">
              <from>
                <xdr:col>0</xdr:col>
                <xdr:colOff>641350</xdr:colOff>
                <xdr:row>1393</xdr:row>
                <xdr:rowOff>0</xdr:rowOff>
              </from>
              <to>
                <xdr:col>2</xdr:col>
                <xdr:colOff>381000</xdr:colOff>
                <xdr:row>1396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5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57">
          <objectPr defaultSize="0" autoPict="0" dde="1">
            <anchor moveWithCells="1">
              <from>
                <xdr:col>0</xdr:col>
                <xdr:colOff>641350</xdr:colOff>
                <xdr:row>1396</xdr:row>
                <xdr:rowOff>0</xdr:rowOff>
              </from>
              <to>
                <xdr:col>2</xdr:col>
                <xdr:colOff>381000</xdr:colOff>
                <xdr:row>1399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5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58">
          <objectPr defaultSize="0" autoPict="0" dde="1">
            <anchor moveWithCells="1">
              <from>
                <xdr:col>0</xdr:col>
                <xdr:colOff>641350</xdr:colOff>
                <xdr:row>1396</xdr:row>
                <xdr:rowOff>0</xdr:rowOff>
              </from>
              <to>
                <xdr:col>2</xdr:col>
                <xdr:colOff>381000</xdr:colOff>
                <xdr:row>1399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5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59">
          <objectPr defaultSize="0" autoPict="0" dde="1">
            <anchor moveWithCells="1">
              <from>
                <xdr:col>0</xdr:col>
                <xdr:colOff>641350</xdr:colOff>
                <xdr:row>1399</xdr:row>
                <xdr:rowOff>0</xdr:rowOff>
              </from>
              <to>
                <xdr:col>2</xdr:col>
                <xdr:colOff>381000</xdr:colOff>
                <xdr:row>1402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5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60">
          <objectPr defaultSize="0" autoPict="0" dde="1">
            <anchor moveWithCells="1">
              <from>
                <xdr:col>0</xdr:col>
                <xdr:colOff>641350</xdr:colOff>
                <xdr:row>1399</xdr:row>
                <xdr:rowOff>0</xdr:rowOff>
              </from>
              <to>
                <xdr:col>2</xdr:col>
                <xdr:colOff>381000</xdr:colOff>
                <xdr:row>1402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6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61">
          <objectPr defaultSize="0" autoPict="0" dde="1">
            <anchor moveWithCells="1">
              <from>
                <xdr:col>0</xdr:col>
                <xdr:colOff>641350</xdr:colOff>
                <xdr:row>1402</xdr:row>
                <xdr:rowOff>0</xdr:rowOff>
              </from>
              <to>
                <xdr:col>2</xdr:col>
                <xdr:colOff>381000</xdr:colOff>
                <xdr:row>1405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6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62">
          <objectPr defaultSize="0" autoPict="0" dde="1">
            <anchor moveWithCells="1">
              <from>
                <xdr:col>0</xdr:col>
                <xdr:colOff>641350</xdr:colOff>
                <xdr:row>1402</xdr:row>
                <xdr:rowOff>0</xdr:rowOff>
              </from>
              <to>
                <xdr:col>2</xdr:col>
                <xdr:colOff>381000</xdr:colOff>
                <xdr:row>1405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6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63">
          <objectPr defaultSize="0" autoPict="0" dde="1">
            <anchor moveWithCells="1">
              <from>
                <xdr:col>0</xdr:col>
                <xdr:colOff>641350</xdr:colOff>
                <xdr:row>1405</xdr:row>
                <xdr:rowOff>0</xdr:rowOff>
              </from>
              <to>
                <xdr:col>2</xdr:col>
                <xdr:colOff>381000</xdr:colOff>
                <xdr:row>1408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6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64">
          <objectPr defaultSize="0" autoPict="0" dde="1">
            <anchor moveWithCells="1">
              <from>
                <xdr:col>0</xdr:col>
                <xdr:colOff>641350</xdr:colOff>
                <xdr:row>1405</xdr:row>
                <xdr:rowOff>0</xdr:rowOff>
              </from>
              <to>
                <xdr:col>2</xdr:col>
                <xdr:colOff>381000</xdr:colOff>
                <xdr:row>1408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6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65">
          <objectPr defaultSize="0" autoPict="0" dde="1">
            <anchor moveWithCells="1">
              <from>
                <xdr:col>0</xdr:col>
                <xdr:colOff>641350</xdr:colOff>
                <xdr:row>1408</xdr:row>
                <xdr:rowOff>0</xdr:rowOff>
              </from>
              <to>
                <xdr:col>2</xdr:col>
                <xdr:colOff>381000</xdr:colOff>
                <xdr:row>1411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6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66">
          <objectPr defaultSize="0" autoPict="0" dde="1">
            <anchor moveWithCells="1">
              <from>
                <xdr:col>0</xdr:col>
                <xdr:colOff>641350</xdr:colOff>
                <xdr:row>1408</xdr:row>
                <xdr:rowOff>0</xdr:rowOff>
              </from>
              <to>
                <xdr:col>2</xdr:col>
                <xdr:colOff>381000</xdr:colOff>
                <xdr:row>1411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6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67">
          <objectPr defaultSize="0" autoPict="0" dde="1">
            <anchor moveWithCells="1">
              <from>
                <xdr:col>0</xdr:col>
                <xdr:colOff>641350</xdr:colOff>
                <xdr:row>1411</xdr:row>
                <xdr:rowOff>0</xdr:rowOff>
              </from>
              <to>
                <xdr:col>2</xdr:col>
                <xdr:colOff>381000</xdr:colOff>
                <xdr:row>1414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6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68">
          <objectPr defaultSize="0" autoPict="0" dde="1">
            <anchor moveWithCells="1">
              <from>
                <xdr:col>0</xdr:col>
                <xdr:colOff>641350</xdr:colOff>
                <xdr:row>1411</xdr:row>
                <xdr:rowOff>0</xdr:rowOff>
              </from>
              <to>
                <xdr:col>2</xdr:col>
                <xdr:colOff>381000</xdr:colOff>
                <xdr:row>1414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6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69">
          <objectPr defaultSize="0" autoPict="0" dde="1">
            <anchor moveWithCells="1">
              <from>
                <xdr:col>0</xdr:col>
                <xdr:colOff>641350</xdr:colOff>
                <xdr:row>1414</xdr:row>
                <xdr:rowOff>0</xdr:rowOff>
              </from>
              <to>
                <xdr:col>2</xdr:col>
                <xdr:colOff>381000</xdr:colOff>
                <xdr:row>1417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6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70">
          <objectPr defaultSize="0" autoPict="0" dde="1">
            <anchor moveWithCells="1">
              <from>
                <xdr:col>0</xdr:col>
                <xdr:colOff>641350</xdr:colOff>
                <xdr:row>1414</xdr:row>
                <xdr:rowOff>0</xdr:rowOff>
              </from>
              <to>
                <xdr:col>2</xdr:col>
                <xdr:colOff>381000</xdr:colOff>
                <xdr:row>1417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7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71">
          <objectPr defaultSize="0" autoPict="0" dde="1">
            <anchor moveWithCells="1">
              <from>
                <xdr:col>0</xdr:col>
                <xdr:colOff>641350</xdr:colOff>
                <xdr:row>1417</xdr:row>
                <xdr:rowOff>0</xdr:rowOff>
              </from>
              <to>
                <xdr:col>2</xdr:col>
                <xdr:colOff>381000</xdr:colOff>
                <xdr:row>1420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7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72">
          <objectPr defaultSize="0" autoPict="0" dde="1">
            <anchor moveWithCells="1">
              <from>
                <xdr:col>0</xdr:col>
                <xdr:colOff>641350</xdr:colOff>
                <xdr:row>1417</xdr:row>
                <xdr:rowOff>0</xdr:rowOff>
              </from>
              <to>
                <xdr:col>2</xdr:col>
                <xdr:colOff>381000</xdr:colOff>
                <xdr:row>1420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7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73">
          <objectPr defaultSize="0" autoPict="0" dde="1">
            <anchor moveWithCells="1">
              <from>
                <xdr:col>0</xdr:col>
                <xdr:colOff>641350</xdr:colOff>
                <xdr:row>1420</xdr:row>
                <xdr:rowOff>0</xdr:rowOff>
              </from>
              <to>
                <xdr:col>2</xdr:col>
                <xdr:colOff>381000</xdr:colOff>
                <xdr:row>1423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7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74">
          <objectPr defaultSize="0" autoPict="0" dde="1">
            <anchor moveWithCells="1">
              <from>
                <xdr:col>0</xdr:col>
                <xdr:colOff>641350</xdr:colOff>
                <xdr:row>1420</xdr:row>
                <xdr:rowOff>0</xdr:rowOff>
              </from>
              <to>
                <xdr:col>2</xdr:col>
                <xdr:colOff>381000</xdr:colOff>
                <xdr:row>1423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7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75">
          <objectPr defaultSize="0" autoPict="0" dde="1">
            <anchor moveWithCells="1">
              <from>
                <xdr:col>0</xdr:col>
                <xdr:colOff>641350</xdr:colOff>
                <xdr:row>1423</xdr:row>
                <xdr:rowOff>0</xdr:rowOff>
              </from>
              <to>
                <xdr:col>2</xdr:col>
                <xdr:colOff>381000</xdr:colOff>
                <xdr:row>1426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7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76">
          <objectPr defaultSize="0" autoPict="0" dde="1">
            <anchor moveWithCells="1">
              <from>
                <xdr:col>0</xdr:col>
                <xdr:colOff>641350</xdr:colOff>
                <xdr:row>1423</xdr:row>
                <xdr:rowOff>0</xdr:rowOff>
              </from>
              <to>
                <xdr:col>2</xdr:col>
                <xdr:colOff>381000</xdr:colOff>
                <xdr:row>1426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7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77">
          <objectPr defaultSize="0" autoPict="0" dde="1">
            <anchor moveWithCells="1">
              <from>
                <xdr:col>0</xdr:col>
                <xdr:colOff>641350</xdr:colOff>
                <xdr:row>1426</xdr:row>
                <xdr:rowOff>0</xdr:rowOff>
              </from>
              <to>
                <xdr:col>2</xdr:col>
                <xdr:colOff>381000</xdr:colOff>
                <xdr:row>1429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7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78">
          <objectPr defaultSize="0" autoPict="0" dde="1">
            <anchor moveWithCells="1">
              <from>
                <xdr:col>0</xdr:col>
                <xdr:colOff>641350</xdr:colOff>
                <xdr:row>1426</xdr:row>
                <xdr:rowOff>0</xdr:rowOff>
              </from>
              <to>
                <xdr:col>2</xdr:col>
                <xdr:colOff>381000</xdr:colOff>
                <xdr:row>1429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7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79">
          <objectPr defaultSize="0" autoPict="0" dde="1">
            <anchor moveWithCells="1">
              <from>
                <xdr:col>0</xdr:col>
                <xdr:colOff>641350</xdr:colOff>
                <xdr:row>1429</xdr:row>
                <xdr:rowOff>0</xdr:rowOff>
              </from>
              <to>
                <xdr:col>2</xdr:col>
                <xdr:colOff>381000</xdr:colOff>
                <xdr:row>1432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7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80">
          <objectPr defaultSize="0" autoPict="0" dde="1">
            <anchor moveWithCells="1">
              <from>
                <xdr:col>0</xdr:col>
                <xdr:colOff>641350</xdr:colOff>
                <xdr:row>1429</xdr:row>
                <xdr:rowOff>0</xdr:rowOff>
              </from>
              <to>
                <xdr:col>2</xdr:col>
                <xdr:colOff>381000</xdr:colOff>
                <xdr:row>1432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8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81">
          <objectPr defaultSize="0" autoPict="0" dde="1">
            <anchor moveWithCells="1">
              <from>
                <xdr:col>0</xdr:col>
                <xdr:colOff>641350</xdr:colOff>
                <xdr:row>1432</xdr:row>
                <xdr:rowOff>0</xdr:rowOff>
              </from>
              <to>
                <xdr:col>2</xdr:col>
                <xdr:colOff>381000</xdr:colOff>
                <xdr:row>1435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8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82">
          <objectPr defaultSize="0" autoPict="0" dde="1">
            <anchor moveWithCells="1">
              <from>
                <xdr:col>0</xdr:col>
                <xdr:colOff>641350</xdr:colOff>
                <xdr:row>1432</xdr:row>
                <xdr:rowOff>0</xdr:rowOff>
              </from>
              <to>
                <xdr:col>2</xdr:col>
                <xdr:colOff>381000</xdr:colOff>
                <xdr:row>1435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8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83">
          <objectPr defaultSize="0" autoPict="0" dde="1">
            <anchor moveWithCells="1">
              <from>
                <xdr:col>0</xdr:col>
                <xdr:colOff>641350</xdr:colOff>
                <xdr:row>1435</xdr:row>
                <xdr:rowOff>0</xdr:rowOff>
              </from>
              <to>
                <xdr:col>2</xdr:col>
                <xdr:colOff>381000</xdr:colOff>
                <xdr:row>1438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8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84">
          <objectPr defaultSize="0" autoPict="0" dde="1">
            <anchor moveWithCells="1">
              <from>
                <xdr:col>0</xdr:col>
                <xdr:colOff>641350</xdr:colOff>
                <xdr:row>1435</xdr:row>
                <xdr:rowOff>0</xdr:rowOff>
              </from>
              <to>
                <xdr:col>2</xdr:col>
                <xdr:colOff>381000</xdr:colOff>
                <xdr:row>1438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8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85">
          <objectPr defaultSize="0" autoPict="0" dde="1">
            <anchor moveWithCells="1">
              <from>
                <xdr:col>0</xdr:col>
                <xdr:colOff>641350</xdr:colOff>
                <xdr:row>1438</xdr:row>
                <xdr:rowOff>0</xdr:rowOff>
              </from>
              <to>
                <xdr:col>2</xdr:col>
                <xdr:colOff>381000</xdr:colOff>
                <xdr:row>1441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8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86">
          <objectPr defaultSize="0" autoPict="0" dde="1">
            <anchor moveWithCells="1">
              <from>
                <xdr:col>0</xdr:col>
                <xdr:colOff>641350</xdr:colOff>
                <xdr:row>1438</xdr:row>
                <xdr:rowOff>0</xdr:rowOff>
              </from>
              <to>
                <xdr:col>2</xdr:col>
                <xdr:colOff>381000</xdr:colOff>
                <xdr:row>1441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8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87">
          <objectPr defaultSize="0" autoPict="0" dde="1">
            <anchor moveWithCells="1">
              <from>
                <xdr:col>0</xdr:col>
                <xdr:colOff>641350</xdr:colOff>
                <xdr:row>1441</xdr:row>
                <xdr:rowOff>0</xdr:rowOff>
              </from>
              <to>
                <xdr:col>2</xdr:col>
                <xdr:colOff>381000</xdr:colOff>
                <xdr:row>1444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8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88">
          <objectPr defaultSize="0" autoPict="0" dde="1">
            <anchor moveWithCells="1">
              <from>
                <xdr:col>0</xdr:col>
                <xdr:colOff>641350</xdr:colOff>
                <xdr:row>1441</xdr:row>
                <xdr:rowOff>0</xdr:rowOff>
              </from>
              <to>
                <xdr:col>2</xdr:col>
                <xdr:colOff>381000</xdr:colOff>
                <xdr:row>1444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8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89">
          <objectPr defaultSize="0" autoPict="0" dde="1">
            <anchor moveWithCells="1">
              <from>
                <xdr:col>0</xdr:col>
                <xdr:colOff>641350</xdr:colOff>
                <xdr:row>1444</xdr:row>
                <xdr:rowOff>0</xdr:rowOff>
              </from>
              <to>
                <xdr:col>2</xdr:col>
                <xdr:colOff>381000</xdr:colOff>
                <xdr:row>1447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8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90">
          <objectPr defaultSize="0" autoPict="0" dde="1">
            <anchor moveWithCells="1">
              <from>
                <xdr:col>0</xdr:col>
                <xdr:colOff>641350</xdr:colOff>
                <xdr:row>1444</xdr:row>
                <xdr:rowOff>0</xdr:rowOff>
              </from>
              <to>
                <xdr:col>2</xdr:col>
                <xdr:colOff>381000</xdr:colOff>
                <xdr:row>1447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9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91">
          <objectPr defaultSize="0" autoPict="0" dde="1">
            <anchor moveWithCells="1">
              <from>
                <xdr:col>0</xdr:col>
                <xdr:colOff>641350</xdr:colOff>
                <xdr:row>1447</xdr:row>
                <xdr:rowOff>0</xdr:rowOff>
              </from>
              <to>
                <xdr:col>2</xdr:col>
                <xdr:colOff>381000</xdr:colOff>
                <xdr:row>1450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9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92">
          <objectPr defaultSize="0" autoPict="0" dde="1">
            <anchor moveWithCells="1">
              <from>
                <xdr:col>0</xdr:col>
                <xdr:colOff>641350</xdr:colOff>
                <xdr:row>1447</xdr:row>
                <xdr:rowOff>0</xdr:rowOff>
              </from>
              <to>
                <xdr:col>2</xdr:col>
                <xdr:colOff>381000</xdr:colOff>
                <xdr:row>1450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9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93">
          <objectPr defaultSize="0" autoPict="0" dde="1">
            <anchor moveWithCells="1">
              <from>
                <xdr:col>0</xdr:col>
                <xdr:colOff>641350</xdr:colOff>
                <xdr:row>1450</xdr:row>
                <xdr:rowOff>0</xdr:rowOff>
              </from>
              <to>
                <xdr:col>2</xdr:col>
                <xdr:colOff>381000</xdr:colOff>
                <xdr:row>1453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9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94">
          <objectPr defaultSize="0" autoPict="0" dde="1">
            <anchor moveWithCells="1">
              <from>
                <xdr:col>0</xdr:col>
                <xdr:colOff>641350</xdr:colOff>
                <xdr:row>1450</xdr:row>
                <xdr:rowOff>0</xdr:rowOff>
              </from>
              <to>
                <xdr:col>2</xdr:col>
                <xdr:colOff>381000</xdr:colOff>
                <xdr:row>1453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9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95">
          <objectPr defaultSize="0" autoPict="0" dde="1">
            <anchor moveWithCells="1">
              <from>
                <xdr:col>0</xdr:col>
                <xdr:colOff>641350</xdr:colOff>
                <xdr:row>1453</xdr:row>
                <xdr:rowOff>0</xdr:rowOff>
              </from>
              <to>
                <xdr:col>2</xdr:col>
                <xdr:colOff>381000</xdr:colOff>
                <xdr:row>1456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9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96">
          <objectPr defaultSize="0" autoPict="0" dde="1">
            <anchor moveWithCells="1">
              <from>
                <xdr:col>0</xdr:col>
                <xdr:colOff>641350</xdr:colOff>
                <xdr:row>1453</xdr:row>
                <xdr:rowOff>0</xdr:rowOff>
              </from>
              <to>
                <xdr:col>2</xdr:col>
                <xdr:colOff>381000</xdr:colOff>
                <xdr:row>1456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9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97">
          <objectPr defaultSize="0" autoPict="0" dde="1">
            <anchor moveWithCells="1">
              <from>
                <xdr:col>0</xdr:col>
                <xdr:colOff>641350</xdr:colOff>
                <xdr:row>1456</xdr:row>
                <xdr:rowOff>0</xdr:rowOff>
              </from>
              <to>
                <xdr:col>2</xdr:col>
                <xdr:colOff>381000</xdr:colOff>
                <xdr:row>1459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9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98">
          <objectPr defaultSize="0" autoPict="0" dde="1">
            <anchor moveWithCells="1">
              <from>
                <xdr:col>0</xdr:col>
                <xdr:colOff>641350</xdr:colOff>
                <xdr:row>1456</xdr:row>
                <xdr:rowOff>0</xdr:rowOff>
              </from>
              <to>
                <xdr:col>2</xdr:col>
                <xdr:colOff>381000</xdr:colOff>
                <xdr:row>1459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9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99">
          <objectPr defaultSize="0" autoPict="0" dde="1">
            <anchor moveWithCells="1">
              <from>
                <xdr:col>0</xdr:col>
                <xdr:colOff>641350</xdr:colOff>
                <xdr:row>1459</xdr:row>
                <xdr:rowOff>0</xdr:rowOff>
              </from>
              <to>
                <xdr:col>2</xdr:col>
                <xdr:colOff>381000</xdr:colOff>
                <xdr:row>1462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9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00">
          <objectPr defaultSize="0" autoPict="0" dde="1">
            <anchor moveWithCells="1">
              <from>
                <xdr:col>0</xdr:col>
                <xdr:colOff>641350</xdr:colOff>
                <xdr:row>1459</xdr:row>
                <xdr:rowOff>0</xdr:rowOff>
              </from>
              <to>
                <xdr:col>2</xdr:col>
                <xdr:colOff>381000</xdr:colOff>
                <xdr:row>1462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0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01">
          <objectPr defaultSize="0" autoPict="0" dde="1">
            <anchor moveWithCells="1">
              <from>
                <xdr:col>0</xdr:col>
                <xdr:colOff>641350</xdr:colOff>
                <xdr:row>1462</xdr:row>
                <xdr:rowOff>0</xdr:rowOff>
              </from>
              <to>
                <xdr:col>2</xdr:col>
                <xdr:colOff>381000</xdr:colOff>
                <xdr:row>1465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0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02">
          <objectPr defaultSize="0" autoPict="0" dde="1">
            <anchor moveWithCells="1">
              <from>
                <xdr:col>0</xdr:col>
                <xdr:colOff>641350</xdr:colOff>
                <xdr:row>1462</xdr:row>
                <xdr:rowOff>0</xdr:rowOff>
              </from>
              <to>
                <xdr:col>2</xdr:col>
                <xdr:colOff>381000</xdr:colOff>
                <xdr:row>1465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0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03">
          <objectPr defaultSize="0" autoPict="0" dde="1">
            <anchor moveWithCells="1">
              <from>
                <xdr:col>0</xdr:col>
                <xdr:colOff>641350</xdr:colOff>
                <xdr:row>1465</xdr:row>
                <xdr:rowOff>0</xdr:rowOff>
              </from>
              <to>
                <xdr:col>2</xdr:col>
                <xdr:colOff>381000</xdr:colOff>
                <xdr:row>1468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0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04">
          <objectPr defaultSize="0" autoPict="0" dde="1">
            <anchor moveWithCells="1">
              <from>
                <xdr:col>0</xdr:col>
                <xdr:colOff>641350</xdr:colOff>
                <xdr:row>1465</xdr:row>
                <xdr:rowOff>0</xdr:rowOff>
              </from>
              <to>
                <xdr:col>2</xdr:col>
                <xdr:colOff>381000</xdr:colOff>
                <xdr:row>1468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0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05">
          <objectPr defaultSize="0" autoPict="0" dde="1">
            <anchor moveWithCells="1">
              <from>
                <xdr:col>0</xdr:col>
                <xdr:colOff>641350</xdr:colOff>
                <xdr:row>1468</xdr:row>
                <xdr:rowOff>0</xdr:rowOff>
              </from>
              <to>
                <xdr:col>2</xdr:col>
                <xdr:colOff>381000</xdr:colOff>
                <xdr:row>1471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0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06">
          <objectPr defaultSize="0" autoPict="0" dde="1">
            <anchor moveWithCells="1">
              <from>
                <xdr:col>0</xdr:col>
                <xdr:colOff>641350</xdr:colOff>
                <xdr:row>1468</xdr:row>
                <xdr:rowOff>0</xdr:rowOff>
              </from>
              <to>
                <xdr:col>2</xdr:col>
                <xdr:colOff>381000</xdr:colOff>
                <xdr:row>1471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0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07">
          <objectPr defaultSize="0" autoPict="0" dde="1">
            <anchor moveWithCells="1">
              <from>
                <xdr:col>0</xdr:col>
                <xdr:colOff>641350</xdr:colOff>
                <xdr:row>1471</xdr:row>
                <xdr:rowOff>0</xdr:rowOff>
              </from>
              <to>
                <xdr:col>2</xdr:col>
                <xdr:colOff>381000</xdr:colOff>
                <xdr:row>1474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0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08">
          <objectPr defaultSize="0" autoPict="0" dde="1">
            <anchor moveWithCells="1">
              <from>
                <xdr:col>0</xdr:col>
                <xdr:colOff>641350</xdr:colOff>
                <xdr:row>1471</xdr:row>
                <xdr:rowOff>0</xdr:rowOff>
              </from>
              <to>
                <xdr:col>2</xdr:col>
                <xdr:colOff>381000</xdr:colOff>
                <xdr:row>1474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0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09">
          <objectPr defaultSize="0" autoPict="0" dde="1">
            <anchor moveWithCells="1">
              <from>
                <xdr:col>0</xdr:col>
                <xdr:colOff>641350</xdr:colOff>
                <xdr:row>1474</xdr:row>
                <xdr:rowOff>0</xdr:rowOff>
              </from>
              <to>
                <xdr:col>2</xdr:col>
                <xdr:colOff>381000</xdr:colOff>
                <xdr:row>1477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0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10">
          <objectPr defaultSize="0" autoPict="0" dde="1">
            <anchor moveWithCells="1">
              <from>
                <xdr:col>0</xdr:col>
                <xdr:colOff>641350</xdr:colOff>
                <xdr:row>1474</xdr:row>
                <xdr:rowOff>0</xdr:rowOff>
              </from>
              <to>
                <xdr:col>2</xdr:col>
                <xdr:colOff>381000</xdr:colOff>
                <xdr:row>1477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1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11">
          <objectPr defaultSize="0" autoPict="0" dde="1">
            <anchor moveWithCells="1">
              <from>
                <xdr:col>0</xdr:col>
                <xdr:colOff>641350</xdr:colOff>
                <xdr:row>1477</xdr:row>
                <xdr:rowOff>0</xdr:rowOff>
              </from>
              <to>
                <xdr:col>2</xdr:col>
                <xdr:colOff>381000</xdr:colOff>
                <xdr:row>1480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1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12">
          <objectPr defaultSize="0" autoPict="0" dde="1">
            <anchor moveWithCells="1">
              <from>
                <xdr:col>0</xdr:col>
                <xdr:colOff>641350</xdr:colOff>
                <xdr:row>1477</xdr:row>
                <xdr:rowOff>0</xdr:rowOff>
              </from>
              <to>
                <xdr:col>2</xdr:col>
                <xdr:colOff>381000</xdr:colOff>
                <xdr:row>1480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1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13">
          <objectPr defaultSize="0" autoPict="0" dde="1">
            <anchor moveWithCells="1">
              <from>
                <xdr:col>0</xdr:col>
                <xdr:colOff>641350</xdr:colOff>
                <xdr:row>1480</xdr:row>
                <xdr:rowOff>0</xdr:rowOff>
              </from>
              <to>
                <xdr:col>2</xdr:col>
                <xdr:colOff>381000</xdr:colOff>
                <xdr:row>1483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1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14">
          <objectPr defaultSize="0" autoPict="0" dde="1">
            <anchor moveWithCells="1">
              <from>
                <xdr:col>0</xdr:col>
                <xdr:colOff>641350</xdr:colOff>
                <xdr:row>1480</xdr:row>
                <xdr:rowOff>0</xdr:rowOff>
              </from>
              <to>
                <xdr:col>2</xdr:col>
                <xdr:colOff>381000</xdr:colOff>
                <xdr:row>1483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1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15">
          <objectPr defaultSize="0" autoPict="0" dde="1">
            <anchor moveWithCells="1">
              <from>
                <xdr:col>0</xdr:col>
                <xdr:colOff>641350</xdr:colOff>
                <xdr:row>1483</xdr:row>
                <xdr:rowOff>0</xdr:rowOff>
              </from>
              <to>
                <xdr:col>2</xdr:col>
                <xdr:colOff>381000</xdr:colOff>
                <xdr:row>1486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1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16">
          <objectPr defaultSize="0" autoPict="0" dde="1">
            <anchor moveWithCells="1">
              <from>
                <xdr:col>0</xdr:col>
                <xdr:colOff>641350</xdr:colOff>
                <xdr:row>1483</xdr:row>
                <xdr:rowOff>0</xdr:rowOff>
              </from>
              <to>
                <xdr:col>2</xdr:col>
                <xdr:colOff>381000</xdr:colOff>
                <xdr:row>1486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1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17">
          <objectPr defaultSize="0" autoPict="0" dde="1">
            <anchor moveWithCells="1">
              <from>
                <xdr:col>0</xdr:col>
                <xdr:colOff>641350</xdr:colOff>
                <xdr:row>1486</xdr:row>
                <xdr:rowOff>0</xdr:rowOff>
              </from>
              <to>
                <xdr:col>2</xdr:col>
                <xdr:colOff>381000</xdr:colOff>
                <xdr:row>1489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1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18">
          <objectPr defaultSize="0" autoPict="0" dde="1">
            <anchor moveWithCells="1">
              <from>
                <xdr:col>0</xdr:col>
                <xdr:colOff>641350</xdr:colOff>
                <xdr:row>1486</xdr:row>
                <xdr:rowOff>0</xdr:rowOff>
              </from>
              <to>
                <xdr:col>2</xdr:col>
                <xdr:colOff>381000</xdr:colOff>
                <xdr:row>1489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1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19">
          <objectPr defaultSize="0" autoPict="0" dde="1">
            <anchor moveWithCells="1">
              <from>
                <xdr:col>0</xdr:col>
                <xdr:colOff>641350</xdr:colOff>
                <xdr:row>1489</xdr:row>
                <xdr:rowOff>0</xdr:rowOff>
              </from>
              <to>
                <xdr:col>2</xdr:col>
                <xdr:colOff>381000</xdr:colOff>
                <xdr:row>1492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1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20">
          <objectPr defaultSize="0" autoPict="0" dde="1">
            <anchor moveWithCells="1">
              <from>
                <xdr:col>0</xdr:col>
                <xdr:colOff>641350</xdr:colOff>
                <xdr:row>1489</xdr:row>
                <xdr:rowOff>0</xdr:rowOff>
              </from>
              <to>
                <xdr:col>2</xdr:col>
                <xdr:colOff>381000</xdr:colOff>
                <xdr:row>1492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2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21">
          <objectPr defaultSize="0" autoPict="0" dde="1">
            <anchor moveWithCells="1">
              <from>
                <xdr:col>0</xdr:col>
                <xdr:colOff>641350</xdr:colOff>
                <xdr:row>1492</xdr:row>
                <xdr:rowOff>0</xdr:rowOff>
              </from>
              <to>
                <xdr:col>2</xdr:col>
                <xdr:colOff>381000</xdr:colOff>
                <xdr:row>1495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2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22">
          <objectPr defaultSize="0" autoPict="0" dde="1">
            <anchor moveWithCells="1">
              <from>
                <xdr:col>0</xdr:col>
                <xdr:colOff>641350</xdr:colOff>
                <xdr:row>1492</xdr:row>
                <xdr:rowOff>0</xdr:rowOff>
              </from>
              <to>
                <xdr:col>2</xdr:col>
                <xdr:colOff>381000</xdr:colOff>
                <xdr:row>1495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2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23">
          <objectPr defaultSize="0" autoPict="0" dde="1">
            <anchor moveWithCells="1">
              <from>
                <xdr:col>0</xdr:col>
                <xdr:colOff>641350</xdr:colOff>
                <xdr:row>1495</xdr:row>
                <xdr:rowOff>0</xdr:rowOff>
              </from>
              <to>
                <xdr:col>2</xdr:col>
                <xdr:colOff>381000</xdr:colOff>
                <xdr:row>1498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2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24">
          <objectPr defaultSize="0" autoPict="0" dde="1">
            <anchor moveWithCells="1">
              <from>
                <xdr:col>0</xdr:col>
                <xdr:colOff>641350</xdr:colOff>
                <xdr:row>1495</xdr:row>
                <xdr:rowOff>0</xdr:rowOff>
              </from>
              <to>
                <xdr:col>2</xdr:col>
                <xdr:colOff>381000</xdr:colOff>
                <xdr:row>1498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2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25">
          <objectPr defaultSize="0" autoPict="0" dde="1">
            <anchor moveWithCells="1">
              <from>
                <xdr:col>0</xdr:col>
                <xdr:colOff>641350</xdr:colOff>
                <xdr:row>1498</xdr:row>
                <xdr:rowOff>0</xdr:rowOff>
              </from>
              <to>
                <xdr:col>2</xdr:col>
                <xdr:colOff>381000</xdr:colOff>
                <xdr:row>1501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2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26">
          <objectPr defaultSize="0" autoPict="0" dde="1">
            <anchor moveWithCells="1">
              <from>
                <xdr:col>0</xdr:col>
                <xdr:colOff>641350</xdr:colOff>
                <xdr:row>1498</xdr:row>
                <xdr:rowOff>0</xdr:rowOff>
              </from>
              <to>
                <xdr:col>2</xdr:col>
                <xdr:colOff>381000</xdr:colOff>
                <xdr:row>1501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2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27">
          <objectPr defaultSize="0" autoPict="0" dde="1">
            <anchor moveWithCells="1">
              <from>
                <xdr:col>0</xdr:col>
                <xdr:colOff>641350</xdr:colOff>
                <xdr:row>1501</xdr:row>
                <xdr:rowOff>0</xdr:rowOff>
              </from>
              <to>
                <xdr:col>2</xdr:col>
                <xdr:colOff>381000</xdr:colOff>
                <xdr:row>1504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2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28">
          <objectPr defaultSize="0" autoPict="0" dde="1">
            <anchor moveWithCells="1">
              <from>
                <xdr:col>0</xdr:col>
                <xdr:colOff>641350</xdr:colOff>
                <xdr:row>1501</xdr:row>
                <xdr:rowOff>0</xdr:rowOff>
              </from>
              <to>
                <xdr:col>2</xdr:col>
                <xdr:colOff>381000</xdr:colOff>
                <xdr:row>1504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2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29">
          <objectPr defaultSize="0" autoPict="0" dde="1">
            <anchor moveWithCells="1">
              <from>
                <xdr:col>0</xdr:col>
                <xdr:colOff>641350</xdr:colOff>
                <xdr:row>1504</xdr:row>
                <xdr:rowOff>0</xdr:rowOff>
              </from>
              <to>
                <xdr:col>2</xdr:col>
                <xdr:colOff>381000</xdr:colOff>
                <xdr:row>1507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2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30">
          <objectPr defaultSize="0" autoPict="0" dde="1">
            <anchor moveWithCells="1">
              <from>
                <xdr:col>0</xdr:col>
                <xdr:colOff>641350</xdr:colOff>
                <xdr:row>1504</xdr:row>
                <xdr:rowOff>0</xdr:rowOff>
              </from>
              <to>
                <xdr:col>2</xdr:col>
                <xdr:colOff>381000</xdr:colOff>
                <xdr:row>1507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3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31">
          <objectPr defaultSize="0" autoPict="0" dde="1">
            <anchor moveWithCells="1">
              <from>
                <xdr:col>0</xdr:col>
                <xdr:colOff>641350</xdr:colOff>
                <xdr:row>1507</xdr:row>
                <xdr:rowOff>0</xdr:rowOff>
              </from>
              <to>
                <xdr:col>2</xdr:col>
                <xdr:colOff>381000</xdr:colOff>
                <xdr:row>1510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3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32">
          <objectPr defaultSize="0" autoPict="0" dde="1">
            <anchor moveWithCells="1">
              <from>
                <xdr:col>0</xdr:col>
                <xdr:colOff>641350</xdr:colOff>
                <xdr:row>1507</xdr:row>
                <xdr:rowOff>0</xdr:rowOff>
              </from>
              <to>
                <xdr:col>2</xdr:col>
                <xdr:colOff>381000</xdr:colOff>
                <xdr:row>1510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3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33">
          <objectPr defaultSize="0" autoPict="0" dde="1">
            <anchor moveWithCells="1">
              <from>
                <xdr:col>0</xdr:col>
                <xdr:colOff>641350</xdr:colOff>
                <xdr:row>1510</xdr:row>
                <xdr:rowOff>0</xdr:rowOff>
              </from>
              <to>
                <xdr:col>2</xdr:col>
                <xdr:colOff>381000</xdr:colOff>
                <xdr:row>1513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3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34">
          <objectPr defaultSize="0" autoPict="0" dde="1">
            <anchor moveWithCells="1">
              <from>
                <xdr:col>0</xdr:col>
                <xdr:colOff>641350</xdr:colOff>
                <xdr:row>1510</xdr:row>
                <xdr:rowOff>0</xdr:rowOff>
              </from>
              <to>
                <xdr:col>2</xdr:col>
                <xdr:colOff>381000</xdr:colOff>
                <xdr:row>1513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3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35">
          <objectPr defaultSize="0" autoPict="0" dde="1">
            <anchor moveWithCells="1">
              <from>
                <xdr:col>0</xdr:col>
                <xdr:colOff>641350</xdr:colOff>
                <xdr:row>1513</xdr:row>
                <xdr:rowOff>0</xdr:rowOff>
              </from>
              <to>
                <xdr:col>2</xdr:col>
                <xdr:colOff>381000</xdr:colOff>
                <xdr:row>1516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3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36">
          <objectPr defaultSize="0" autoPict="0" dde="1">
            <anchor moveWithCells="1">
              <from>
                <xdr:col>0</xdr:col>
                <xdr:colOff>641350</xdr:colOff>
                <xdr:row>1513</xdr:row>
                <xdr:rowOff>0</xdr:rowOff>
              </from>
              <to>
                <xdr:col>2</xdr:col>
                <xdr:colOff>381000</xdr:colOff>
                <xdr:row>1516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3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37">
          <objectPr defaultSize="0" autoPict="0" dde="1">
            <anchor moveWithCells="1">
              <from>
                <xdr:col>0</xdr:col>
                <xdr:colOff>641350</xdr:colOff>
                <xdr:row>1516</xdr:row>
                <xdr:rowOff>0</xdr:rowOff>
              </from>
              <to>
                <xdr:col>2</xdr:col>
                <xdr:colOff>381000</xdr:colOff>
                <xdr:row>1519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3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38">
          <objectPr defaultSize="0" autoPict="0" dde="1">
            <anchor moveWithCells="1">
              <from>
                <xdr:col>0</xdr:col>
                <xdr:colOff>641350</xdr:colOff>
                <xdr:row>1516</xdr:row>
                <xdr:rowOff>0</xdr:rowOff>
              </from>
              <to>
                <xdr:col>2</xdr:col>
                <xdr:colOff>381000</xdr:colOff>
                <xdr:row>1519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3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39">
          <objectPr defaultSize="0" autoPict="0" dde="1">
            <anchor moveWithCells="1">
              <from>
                <xdr:col>0</xdr:col>
                <xdr:colOff>641350</xdr:colOff>
                <xdr:row>1519</xdr:row>
                <xdr:rowOff>0</xdr:rowOff>
              </from>
              <to>
                <xdr:col>2</xdr:col>
                <xdr:colOff>381000</xdr:colOff>
                <xdr:row>1522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3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40">
          <objectPr defaultSize="0" autoPict="0" dde="1">
            <anchor moveWithCells="1">
              <from>
                <xdr:col>0</xdr:col>
                <xdr:colOff>641350</xdr:colOff>
                <xdr:row>1519</xdr:row>
                <xdr:rowOff>0</xdr:rowOff>
              </from>
              <to>
                <xdr:col>2</xdr:col>
                <xdr:colOff>381000</xdr:colOff>
                <xdr:row>1522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4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41">
          <objectPr defaultSize="0" autoPict="0" dde="1">
            <anchor moveWithCells="1">
              <from>
                <xdr:col>0</xdr:col>
                <xdr:colOff>641350</xdr:colOff>
                <xdr:row>1522</xdr:row>
                <xdr:rowOff>0</xdr:rowOff>
              </from>
              <to>
                <xdr:col>2</xdr:col>
                <xdr:colOff>381000</xdr:colOff>
                <xdr:row>1525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4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42">
          <objectPr defaultSize="0" autoPict="0" dde="1">
            <anchor moveWithCells="1">
              <from>
                <xdr:col>0</xdr:col>
                <xdr:colOff>641350</xdr:colOff>
                <xdr:row>1522</xdr:row>
                <xdr:rowOff>0</xdr:rowOff>
              </from>
              <to>
                <xdr:col>2</xdr:col>
                <xdr:colOff>381000</xdr:colOff>
                <xdr:row>1525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4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43">
          <objectPr defaultSize="0" autoPict="0" dde="1">
            <anchor moveWithCells="1">
              <from>
                <xdr:col>0</xdr:col>
                <xdr:colOff>641350</xdr:colOff>
                <xdr:row>1525</xdr:row>
                <xdr:rowOff>0</xdr:rowOff>
              </from>
              <to>
                <xdr:col>2</xdr:col>
                <xdr:colOff>381000</xdr:colOff>
                <xdr:row>1528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4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44">
          <objectPr defaultSize="0" autoPict="0" dde="1">
            <anchor moveWithCells="1">
              <from>
                <xdr:col>0</xdr:col>
                <xdr:colOff>641350</xdr:colOff>
                <xdr:row>1525</xdr:row>
                <xdr:rowOff>0</xdr:rowOff>
              </from>
              <to>
                <xdr:col>2</xdr:col>
                <xdr:colOff>381000</xdr:colOff>
                <xdr:row>1528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4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45">
          <objectPr defaultSize="0" autoPict="0" dde="1">
            <anchor moveWithCells="1">
              <from>
                <xdr:col>0</xdr:col>
                <xdr:colOff>641350</xdr:colOff>
                <xdr:row>1528</xdr:row>
                <xdr:rowOff>0</xdr:rowOff>
              </from>
              <to>
                <xdr:col>2</xdr:col>
                <xdr:colOff>381000</xdr:colOff>
                <xdr:row>1531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4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46">
          <objectPr defaultSize="0" autoPict="0" dde="1">
            <anchor moveWithCells="1">
              <from>
                <xdr:col>0</xdr:col>
                <xdr:colOff>641350</xdr:colOff>
                <xdr:row>1528</xdr:row>
                <xdr:rowOff>0</xdr:rowOff>
              </from>
              <to>
                <xdr:col>2</xdr:col>
                <xdr:colOff>381000</xdr:colOff>
                <xdr:row>1531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4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47">
          <objectPr defaultSize="0" autoPict="0" dde="1">
            <anchor moveWithCells="1">
              <from>
                <xdr:col>0</xdr:col>
                <xdr:colOff>641350</xdr:colOff>
                <xdr:row>1531</xdr:row>
                <xdr:rowOff>0</xdr:rowOff>
              </from>
              <to>
                <xdr:col>2</xdr:col>
                <xdr:colOff>381000</xdr:colOff>
                <xdr:row>1534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4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48">
          <objectPr defaultSize="0" autoPict="0" dde="1">
            <anchor moveWithCells="1">
              <from>
                <xdr:col>0</xdr:col>
                <xdr:colOff>641350</xdr:colOff>
                <xdr:row>1531</xdr:row>
                <xdr:rowOff>0</xdr:rowOff>
              </from>
              <to>
                <xdr:col>2</xdr:col>
                <xdr:colOff>381000</xdr:colOff>
                <xdr:row>1534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4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49">
          <objectPr defaultSize="0" autoPict="0" dde="1">
            <anchor moveWithCells="1">
              <from>
                <xdr:col>0</xdr:col>
                <xdr:colOff>641350</xdr:colOff>
                <xdr:row>1534</xdr:row>
                <xdr:rowOff>0</xdr:rowOff>
              </from>
              <to>
                <xdr:col>2</xdr:col>
                <xdr:colOff>381000</xdr:colOff>
                <xdr:row>1537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4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50">
          <objectPr defaultSize="0" autoPict="0" dde="1">
            <anchor moveWithCells="1">
              <from>
                <xdr:col>0</xdr:col>
                <xdr:colOff>641350</xdr:colOff>
                <xdr:row>1534</xdr:row>
                <xdr:rowOff>0</xdr:rowOff>
              </from>
              <to>
                <xdr:col>2</xdr:col>
                <xdr:colOff>381000</xdr:colOff>
                <xdr:row>1537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5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51">
          <objectPr defaultSize="0" autoPict="0" dde="1">
            <anchor moveWithCells="1">
              <from>
                <xdr:col>0</xdr:col>
                <xdr:colOff>641350</xdr:colOff>
                <xdr:row>1537</xdr:row>
                <xdr:rowOff>0</xdr:rowOff>
              </from>
              <to>
                <xdr:col>2</xdr:col>
                <xdr:colOff>381000</xdr:colOff>
                <xdr:row>1540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5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52">
          <objectPr defaultSize="0" autoPict="0" dde="1">
            <anchor moveWithCells="1">
              <from>
                <xdr:col>0</xdr:col>
                <xdr:colOff>641350</xdr:colOff>
                <xdr:row>1537</xdr:row>
                <xdr:rowOff>0</xdr:rowOff>
              </from>
              <to>
                <xdr:col>2</xdr:col>
                <xdr:colOff>381000</xdr:colOff>
                <xdr:row>1540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5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53">
          <objectPr defaultSize="0" autoPict="0" dde="1">
            <anchor moveWithCells="1">
              <from>
                <xdr:col>0</xdr:col>
                <xdr:colOff>641350</xdr:colOff>
                <xdr:row>1540</xdr:row>
                <xdr:rowOff>0</xdr:rowOff>
              </from>
              <to>
                <xdr:col>2</xdr:col>
                <xdr:colOff>381000</xdr:colOff>
                <xdr:row>1543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5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54">
          <objectPr defaultSize="0" autoPict="0" dde="1">
            <anchor moveWithCells="1">
              <from>
                <xdr:col>0</xdr:col>
                <xdr:colOff>641350</xdr:colOff>
                <xdr:row>1540</xdr:row>
                <xdr:rowOff>0</xdr:rowOff>
              </from>
              <to>
                <xdr:col>2</xdr:col>
                <xdr:colOff>381000</xdr:colOff>
                <xdr:row>1543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5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55">
          <objectPr defaultSize="0" autoPict="0" dde="1">
            <anchor moveWithCells="1">
              <from>
                <xdr:col>0</xdr:col>
                <xdr:colOff>641350</xdr:colOff>
                <xdr:row>1543</xdr:row>
                <xdr:rowOff>0</xdr:rowOff>
              </from>
              <to>
                <xdr:col>2</xdr:col>
                <xdr:colOff>381000</xdr:colOff>
                <xdr:row>1546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5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56">
          <objectPr defaultSize="0" autoPict="0" dde="1">
            <anchor moveWithCells="1">
              <from>
                <xdr:col>0</xdr:col>
                <xdr:colOff>641350</xdr:colOff>
                <xdr:row>1543</xdr:row>
                <xdr:rowOff>0</xdr:rowOff>
              </from>
              <to>
                <xdr:col>2</xdr:col>
                <xdr:colOff>381000</xdr:colOff>
                <xdr:row>1546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5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57">
          <objectPr defaultSize="0" autoPict="0" dde="1">
            <anchor moveWithCells="1">
              <from>
                <xdr:col>0</xdr:col>
                <xdr:colOff>641350</xdr:colOff>
                <xdr:row>1546</xdr:row>
                <xdr:rowOff>0</xdr:rowOff>
              </from>
              <to>
                <xdr:col>2</xdr:col>
                <xdr:colOff>381000</xdr:colOff>
                <xdr:row>1549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5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58">
          <objectPr defaultSize="0" autoPict="0" dde="1">
            <anchor moveWithCells="1">
              <from>
                <xdr:col>0</xdr:col>
                <xdr:colOff>641350</xdr:colOff>
                <xdr:row>1546</xdr:row>
                <xdr:rowOff>0</xdr:rowOff>
              </from>
              <to>
                <xdr:col>2</xdr:col>
                <xdr:colOff>381000</xdr:colOff>
                <xdr:row>1549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5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59">
          <objectPr defaultSize="0" autoPict="0" dde="1">
            <anchor moveWithCells="1">
              <from>
                <xdr:col>0</xdr:col>
                <xdr:colOff>641350</xdr:colOff>
                <xdr:row>1549</xdr:row>
                <xdr:rowOff>0</xdr:rowOff>
              </from>
              <to>
                <xdr:col>2</xdr:col>
                <xdr:colOff>381000</xdr:colOff>
                <xdr:row>1552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5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60">
          <objectPr defaultSize="0" autoPict="0" dde="1">
            <anchor moveWithCells="1">
              <from>
                <xdr:col>0</xdr:col>
                <xdr:colOff>641350</xdr:colOff>
                <xdr:row>1549</xdr:row>
                <xdr:rowOff>0</xdr:rowOff>
              </from>
              <to>
                <xdr:col>2</xdr:col>
                <xdr:colOff>381000</xdr:colOff>
                <xdr:row>1552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6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61">
          <objectPr defaultSize="0" autoPict="0" dde="1">
            <anchor moveWithCells="1">
              <from>
                <xdr:col>0</xdr:col>
                <xdr:colOff>641350</xdr:colOff>
                <xdr:row>1552</xdr:row>
                <xdr:rowOff>0</xdr:rowOff>
              </from>
              <to>
                <xdr:col>2</xdr:col>
                <xdr:colOff>381000</xdr:colOff>
                <xdr:row>1555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6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62">
          <objectPr defaultSize="0" autoPict="0" dde="1">
            <anchor moveWithCells="1">
              <from>
                <xdr:col>0</xdr:col>
                <xdr:colOff>641350</xdr:colOff>
                <xdr:row>1552</xdr:row>
                <xdr:rowOff>0</xdr:rowOff>
              </from>
              <to>
                <xdr:col>2</xdr:col>
                <xdr:colOff>381000</xdr:colOff>
                <xdr:row>1555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6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63">
          <objectPr defaultSize="0" autoPict="0" dde="1">
            <anchor moveWithCells="1">
              <from>
                <xdr:col>0</xdr:col>
                <xdr:colOff>641350</xdr:colOff>
                <xdr:row>1555</xdr:row>
                <xdr:rowOff>0</xdr:rowOff>
              </from>
              <to>
                <xdr:col>2</xdr:col>
                <xdr:colOff>381000</xdr:colOff>
                <xdr:row>1558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6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64">
          <objectPr defaultSize="0" autoPict="0" dde="1">
            <anchor moveWithCells="1">
              <from>
                <xdr:col>0</xdr:col>
                <xdr:colOff>641350</xdr:colOff>
                <xdr:row>1555</xdr:row>
                <xdr:rowOff>0</xdr:rowOff>
              </from>
              <to>
                <xdr:col>2</xdr:col>
                <xdr:colOff>381000</xdr:colOff>
                <xdr:row>1558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6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65">
          <objectPr defaultSize="0" autoPict="0" dde="1">
            <anchor moveWithCells="1">
              <from>
                <xdr:col>0</xdr:col>
                <xdr:colOff>641350</xdr:colOff>
                <xdr:row>1558</xdr:row>
                <xdr:rowOff>0</xdr:rowOff>
              </from>
              <to>
                <xdr:col>2</xdr:col>
                <xdr:colOff>381000</xdr:colOff>
                <xdr:row>1561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6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66">
          <objectPr defaultSize="0" autoPict="0" dde="1">
            <anchor moveWithCells="1">
              <from>
                <xdr:col>0</xdr:col>
                <xdr:colOff>641350</xdr:colOff>
                <xdr:row>1558</xdr:row>
                <xdr:rowOff>0</xdr:rowOff>
              </from>
              <to>
                <xdr:col>2</xdr:col>
                <xdr:colOff>381000</xdr:colOff>
                <xdr:row>1561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6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67">
          <objectPr defaultSize="0" autoPict="0" dde="1">
            <anchor moveWithCells="1">
              <from>
                <xdr:col>0</xdr:col>
                <xdr:colOff>641350</xdr:colOff>
                <xdr:row>1561</xdr:row>
                <xdr:rowOff>0</xdr:rowOff>
              </from>
              <to>
                <xdr:col>2</xdr:col>
                <xdr:colOff>381000</xdr:colOff>
                <xdr:row>1564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6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68">
          <objectPr defaultSize="0" autoPict="0" dde="1">
            <anchor moveWithCells="1">
              <from>
                <xdr:col>0</xdr:col>
                <xdr:colOff>641350</xdr:colOff>
                <xdr:row>1561</xdr:row>
                <xdr:rowOff>0</xdr:rowOff>
              </from>
              <to>
                <xdr:col>2</xdr:col>
                <xdr:colOff>381000</xdr:colOff>
                <xdr:row>1564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6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69">
          <objectPr defaultSize="0" autoPict="0" dde="1">
            <anchor moveWithCells="1">
              <from>
                <xdr:col>0</xdr:col>
                <xdr:colOff>641350</xdr:colOff>
                <xdr:row>1564</xdr:row>
                <xdr:rowOff>0</xdr:rowOff>
              </from>
              <to>
                <xdr:col>2</xdr:col>
                <xdr:colOff>381000</xdr:colOff>
                <xdr:row>1567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6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70">
          <objectPr defaultSize="0" autoPict="0" dde="1">
            <anchor moveWithCells="1">
              <from>
                <xdr:col>0</xdr:col>
                <xdr:colOff>641350</xdr:colOff>
                <xdr:row>1564</xdr:row>
                <xdr:rowOff>0</xdr:rowOff>
              </from>
              <to>
                <xdr:col>2</xdr:col>
                <xdr:colOff>381000</xdr:colOff>
                <xdr:row>1567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7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71">
          <objectPr defaultSize="0" autoPict="0" dde="1">
            <anchor moveWithCells="1">
              <from>
                <xdr:col>0</xdr:col>
                <xdr:colOff>641350</xdr:colOff>
                <xdr:row>1567</xdr:row>
                <xdr:rowOff>0</xdr:rowOff>
              </from>
              <to>
                <xdr:col>2</xdr:col>
                <xdr:colOff>381000</xdr:colOff>
                <xdr:row>1570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7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72">
          <objectPr defaultSize="0" autoPict="0" dde="1">
            <anchor moveWithCells="1">
              <from>
                <xdr:col>0</xdr:col>
                <xdr:colOff>641350</xdr:colOff>
                <xdr:row>1567</xdr:row>
                <xdr:rowOff>0</xdr:rowOff>
              </from>
              <to>
                <xdr:col>2</xdr:col>
                <xdr:colOff>381000</xdr:colOff>
                <xdr:row>1570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7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73">
          <objectPr defaultSize="0" autoPict="0" dde="1">
            <anchor moveWithCells="1">
              <from>
                <xdr:col>0</xdr:col>
                <xdr:colOff>641350</xdr:colOff>
                <xdr:row>1570</xdr:row>
                <xdr:rowOff>0</xdr:rowOff>
              </from>
              <to>
                <xdr:col>2</xdr:col>
                <xdr:colOff>381000</xdr:colOff>
                <xdr:row>1573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7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74">
          <objectPr defaultSize="0" autoPict="0" dde="1">
            <anchor moveWithCells="1">
              <from>
                <xdr:col>0</xdr:col>
                <xdr:colOff>641350</xdr:colOff>
                <xdr:row>1570</xdr:row>
                <xdr:rowOff>0</xdr:rowOff>
              </from>
              <to>
                <xdr:col>2</xdr:col>
                <xdr:colOff>381000</xdr:colOff>
                <xdr:row>1573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7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75">
          <objectPr defaultSize="0" autoPict="0" dde="1">
            <anchor moveWithCells="1">
              <from>
                <xdr:col>0</xdr:col>
                <xdr:colOff>641350</xdr:colOff>
                <xdr:row>1573</xdr:row>
                <xdr:rowOff>0</xdr:rowOff>
              </from>
              <to>
                <xdr:col>2</xdr:col>
                <xdr:colOff>381000</xdr:colOff>
                <xdr:row>1576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7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76">
          <objectPr defaultSize="0" autoPict="0" dde="1">
            <anchor moveWithCells="1">
              <from>
                <xdr:col>0</xdr:col>
                <xdr:colOff>641350</xdr:colOff>
                <xdr:row>1573</xdr:row>
                <xdr:rowOff>0</xdr:rowOff>
              </from>
              <to>
                <xdr:col>2</xdr:col>
                <xdr:colOff>381000</xdr:colOff>
                <xdr:row>1576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7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77">
          <objectPr defaultSize="0" autoPict="0" dde="1">
            <anchor moveWithCells="1">
              <from>
                <xdr:col>0</xdr:col>
                <xdr:colOff>641350</xdr:colOff>
                <xdr:row>1576</xdr:row>
                <xdr:rowOff>0</xdr:rowOff>
              </from>
              <to>
                <xdr:col>2</xdr:col>
                <xdr:colOff>381000</xdr:colOff>
                <xdr:row>1579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7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78">
          <objectPr defaultSize="0" autoPict="0" dde="1">
            <anchor moveWithCells="1">
              <from>
                <xdr:col>0</xdr:col>
                <xdr:colOff>641350</xdr:colOff>
                <xdr:row>1576</xdr:row>
                <xdr:rowOff>0</xdr:rowOff>
              </from>
              <to>
                <xdr:col>2</xdr:col>
                <xdr:colOff>381000</xdr:colOff>
                <xdr:row>1579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7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79">
          <objectPr defaultSize="0" autoPict="0" dde="1">
            <anchor moveWithCells="1">
              <from>
                <xdr:col>0</xdr:col>
                <xdr:colOff>641350</xdr:colOff>
                <xdr:row>1579</xdr:row>
                <xdr:rowOff>0</xdr:rowOff>
              </from>
              <to>
                <xdr:col>2</xdr:col>
                <xdr:colOff>381000</xdr:colOff>
                <xdr:row>1582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7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80">
          <objectPr defaultSize="0" autoPict="0" dde="1">
            <anchor moveWithCells="1">
              <from>
                <xdr:col>0</xdr:col>
                <xdr:colOff>641350</xdr:colOff>
                <xdr:row>1579</xdr:row>
                <xdr:rowOff>0</xdr:rowOff>
              </from>
              <to>
                <xdr:col>2</xdr:col>
                <xdr:colOff>381000</xdr:colOff>
                <xdr:row>1582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8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81">
          <objectPr defaultSize="0" autoPict="0" dde="1">
            <anchor moveWithCells="1">
              <from>
                <xdr:col>0</xdr:col>
                <xdr:colOff>641350</xdr:colOff>
                <xdr:row>1582</xdr:row>
                <xdr:rowOff>0</xdr:rowOff>
              </from>
              <to>
                <xdr:col>2</xdr:col>
                <xdr:colOff>381000</xdr:colOff>
                <xdr:row>1585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8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82">
          <objectPr defaultSize="0" autoPict="0" dde="1">
            <anchor moveWithCells="1">
              <from>
                <xdr:col>0</xdr:col>
                <xdr:colOff>641350</xdr:colOff>
                <xdr:row>1582</xdr:row>
                <xdr:rowOff>0</xdr:rowOff>
              </from>
              <to>
                <xdr:col>2</xdr:col>
                <xdr:colOff>381000</xdr:colOff>
                <xdr:row>1585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8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83">
          <objectPr defaultSize="0" autoPict="0" dde="1">
            <anchor moveWithCells="1">
              <from>
                <xdr:col>0</xdr:col>
                <xdr:colOff>641350</xdr:colOff>
                <xdr:row>1585</xdr:row>
                <xdr:rowOff>0</xdr:rowOff>
              </from>
              <to>
                <xdr:col>2</xdr:col>
                <xdr:colOff>381000</xdr:colOff>
                <xdr:row>1588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8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84">
          <objectPr defaultSize="0" autoPict="0" dde="1">
            <anchor moveWithCells="1">
              <from>
                <xdr:col>0</xdr:col>
                <xdr:colOff>641350</xdr:colOff>
                <xdr:row>1585</xdr:row>
                <xdr:rowOff>0</xdr:rowOff>
              </from>
              <to>
                <xdr:col>2</xdr:col>
                <xdr:colOff>381000</xdr:colOff>
                <xdr:row>1588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8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85">
          <objectPr defaultSize="0" autoPict="0" dde="1">
            <anchor moveWithCells="1">
              <from>
                <xdr:col>0</xdr:col>
                <xdr:colOff>641350</xdr:colOff>
                <xdr:row>1588</xdr:row>
                <xdr:rowOff>0</xdr:rowOff>
              </from>
              <to>
                <xdr:col>2</xdr:col>
                <xdr:colOff>381000</xdr:colOff>
                <xdr:row>1591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8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86">
          <objectPr defaultSize="0" autoPict="0" dde="1">
            <anchor moveWithCells="1">
              <from>
                <xdr:col>0</xdr:col>
                <xdr:colOff>641350</xdr:colOff>
                <xdr:row>1588</xdr:row>
                <xdr:rowOff>0</xdr:rowOff>
              </from>
              <to>
                <xdr:col>2</xdr:col>
                <xdr:colOff>381000</xdr:colOff>
                <xdr:row>1591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8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87">
          <objectPr defaultSize="0" autoPict="0" dde="1">
            <anchor moveWithCells="1">
              <from>
                <xdr:col>0</xdr:col>
                <xdr:colOff>641350</xdr:colOff>
                <xdr:row>1591</xdr:row>
                <xdr:rowOff>0</xdr:rowOff>
              </from>
              <to>
                <xdr:col>2</xdr:col>
                <xdr:colOff>381000</xdr:colOff>
                <xdr:row>1594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8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88">
          <objectPr defaultSize="0" autoPict="0" dde="1">
            <anchor moveWithCells="1">
              <from>
                <xdr:col>0</xdr:col>
                <xdr:colOff>641350</xdr:colOff>
                <xdr:row>1591</xdr:row>
                <xdr:rowOff>0</xdr:rowOff>
              </from>
              <to>
                <xdr:col>2</xdr:col>
                <xdr:colOff>381000</xdr:colOff>
                <xdr:row>1594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8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89">
          <objectPr defaultSize="0" autoPict="0" dde="1">
            <anchor moveWithCells="1">
              <from>
                <xdr:col>0</xdr:col>
                <xdr:colOff>641350</xdr:colOff>
                <xdr:row>1594</xdr:row>
                <xdr:rowOff>0</xdr:rowOff>
              </from>
              <to>
                <xdr:col>2</xdr:col>
                <xdr:colOff>381000</xdr:colOff>
                <xdr:row>1597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8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90">
          <objectPr defaultSize="0" autoPict="0" dde="1">
            <anchor moveWithCells="1">
              <from>
                <xdr:col>0</xdr:col>
                <xdr:colOff>641350</xdr:colOff>
                <xdr:row>1594</xdr:row>
                <xdr:rowOff>0</xdr:rowOff>
              </from>
              <to>
                <xdr:col>2</xdr:col>
                <xdr:colOff>381000</xdr:colOff>
                <xdr:row>1597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9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91">
          <objectPr defaultSize="0" autoPict="0" dde="1">
            <anchor moveWithCells="1">
              <from>
                <xdr:col>0</xdr:col>
                <xdr:colOff>641350</xdr:colOff>
                <xdr:row>1597</xdr:row>
                <xdr:rowOff>0</xdr:rowOff>
              </from>
              <to>
                <xdr:col>2</xdr:col>
                <xdr:colOff>381000</xdr:colOff>
                <xdr:row>1600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9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92">
          <objectPr defaultSize="0" autoPict="0" dde="1">
            <anchor moveWithCells="1">
              <from>
                <xdr:col>0</xdr:col>
                <xdr:colOff>641350</xdr:colOff>
                <xdr:row>1597</xdr:row>
                <xdr:rowOff>0</xdr:rowOff>
              </from>
              <to>
                <xdr:col>2</xdr:col>
                <xdr:colOff>381000</xdr:colOff>
                <xdr:row>1600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9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93">
          <objectPr defaultSize="0" autoPict="0" dde="1">
            <anchor moveWithCells="1">
              <from>
                <xdr:col>0</xdr:col>
                <xdr:colOff>641350</xdr:colOff>
                <xdr:row>1600</xdr:row>
                <xdr:rowOff>0</xdr:rowOff>
              </from>
              <to>
                <xdr:col>2</xdr:col>
                <xdr:colOff>381000</xdr:colOff>
                <xdr:row>1603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9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94">
          <objectPr defaultSize="0" autoPict="0" dde="1">
            <anchor moveWithCells="1">
              <from>
                <xdr:col>0</xdr:col>
                <xdr:colOff>641350</xdr:colOff>
                <xdr:row>1600</xdr:row>
                <xdr:rowOff>0</xdr:rowOff>
              </from>
              <to>
                <xdr:col>2</xdr:col>
                <xdr:colOff>381000</xdr:colOff>
                <xdr:row>1603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9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95">
          <objectPr defaultSize="0" autoPict="0" dde="1">
            <anchor moveWithCells="1">
              <from>
                <xdr:col>0</xdr:col>
                <xdr:colOff>641350</xdr:colOff>
                <xdr:row>1603</xdr:row>
                <xdr:rowOff>0</xdr:rowOff>
              </from>
              <to>
                <xdr:col>2</xdr:col>
                <xdr:colOff>381000</xdr:colOff>
                <xdr:row>1606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9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96">
          <objectPr defaultSize="0" autoPict="0" dde="1">
            <anchor moveWithCells="1">
              <from>
                <xdr:col>0</xdr:col>
                <xdr:colOff>641350</xdr:colOff>
                <xdr:row>1603</xdr:row>
                <xdr:rowOff>0</xdr:rowOff>
              </from>
              <to>
                <xdr:col>2</xdr:col>
                <xdr:colOff>381000</xdr:colOff>
                <xdr:row>1606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9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97">
          <objectPr defaultSize="0" autoPict="0" dde="1">
            <anchor moveWithCells="1">
              <from>
                <xdr:col>0</xdr:col>
                <xdr:colOff>641350</xdr:colOff>
                <xdr:row>1606</xdr:row>
                <xdr:rowOff>0</xdr:rowOff>
              </from>
              <to>
                <xdr:col>2</xdr:col>
                <xdr:colOff>381000</xdr:colOff>
                <xdr:row>1609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9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98">
          <objectPr defaultSize="0" autoPict="0" dde="1">
            <anchor moveWithCells="1">
              <from>
                <xdr:col>0</xdr:col>
                <xdr:colOff>641350</xdr:colOff>
                <xdr:row>1606</xdr:row>
                <xdr:rowOff>0</xdr:rowOff>
              </from>
              <to>
                <xdr:col>2</xdr:col>
                <xdr:colOff>381000</xdr:colOff>
                <xdr:row>1609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9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99">
          <objectPr defaultSize="0" autoPict="0" dde="1">
            <anchor moveWithCells="1">
              <from>
                <xdr:col>0</xdr:col>
                <xdr:colOff>641350</xdr:colOff>
                <xdr:row>1609</xdr:row>
                <xdr:rowOff>0</xdr:rowOff>
              </from>
              <to>
                <xdr:col>2</xdr:col>
                <xdr:colOff>381000</xdr:colOff>
                <xdr:row>1612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9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00">
          <objectPr defaultSize="0" autoPict="0" dde="1">
            <anchor moveWithCells="1">
              <from>
                <xdr:col>0</xdr:col>
                <xdr:colOff>641350</xdr:colOff>
                <xdr:row>1609</xdr:row>
                <xdr:rowOff>0</xdr:rowOff>
              </from>
              <to>
                <xdr:col>2</xdr:col>
                <xdr:colOff>381000</xdr:colOff>
                <xdr:row>1612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0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01">
          <objectPr defaultSize="0" autoPict="0" dde="1">
            <anchor moveWithCells="1">
              <from>
                <xdr:col>0</xdr:col>
                <xdr:colOff>641350</xdr:colOff>
                <xdr:row>1612</xdr:row>
                <xdr:rowOff>0</xdr:rowOff>
              </from>
              <to>
                <xdr:col>2</xdr:col>
                <xdr:colOff>381000</xdr:colOff>
                <xdr:row>1615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0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02">
          <objectPr defaultSize="0" autoPict="0" dde="1">
            <anchor moveWithCells="1">
              <from>
                <xdr:col>0</xdr:col>
                <xdr:colOff>641350</xdr:colOff>
                <xdr:row>1612</xdr:row>
                <xdr:rowOff>0</xdr:rowOff>
              </from>
              <to>
                <xdr:col>2</xdr:col>
                <xdr:colOff>381000</xdr:colOff>
                <xdr:row>1615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0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03">
          <objectPr defaultSize="0" autoPict="0" dde="1">
            <anchor moveWithCells="1">
              <from>
                <xdr:col>0</xdr:col>
                <xdr:colOff>641350</xdr:colOff>
                <xdr:row>1615</xdr:row>
                <xdr:rowOff>0</xdr:rowOff>
              </from>
              <to>
                <xdr:col>2</xdr:col>
                <xdr:colOff>381000</xdr:colOff>
                <xdr:row>1618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0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04">
          <objectPr defaultSize="0" autoPict="0" dde="1">
            <anchor moveWithCells="1">
              <from>
                <xdr:col>0</xdr:col>
                <xdr:colOff>641350</xdr:colOff>
                <xdr:row>1615</xdr:row>
                <xdr:rowOff>0</xdr:rowOff>
              </from>
              <to>
                <xdr:col>2</xdr:col>
                <xdr:colOff>381000</xdr:colOff>
                <xdr:row>1618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0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05">
          <objectPr defaultSize="0" autoPict="0" dde="1">
            <anchor moveWithCells="1">
              <from>
                <xdr:col>0</xdr:col>
                <xdr:colOff>641350</xdr:colOff>
                <xdr:row>1618</xdr:row>
                <xdr:rowOff>0</xdr:rowOff>
              </from>
              <to>
                <xdr:col>2</xdr:col>
                <xdr:colOff>381000</xdr:colOff>
                <xdr:row>1621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0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06">
          <objectPr defaultSize="0" autoPict="0" dde="1">
            <anchor moveWithCells="1">
              <from>
                <xdr:col>0</xdr:col>
                <xdr:colOff>641350</xdr:colOff>
                <xdr:row>1618</xdr:row>
                <xdr:rowOff>0</xdr:rowOff>
              </from>
              <to>
                <xdr:col>2</xdr:col>
                <xdr:colOff>381000</xdr:colOff>
                <xdr:row>1621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0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07">
          <objectPr defaultSize="0" autoPict="0" dde="1">
            <anchor moveWithCells="1">
              <from>
                <xdr:col>0</xdr:col>
                <xdr:colOff>641350</xdr:colOff>
                <xdr:row>1621</xdr:row>
                <xdr:rowOff>0</xdr:rowOff>
              </from>
              <to>
                <xdr:col>2</xdr:col>
                <xdr:colOff>381000</xdr:colOff>
                <xdr:row>1624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0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08">
          <objectPr defaultSize="0" autoPict="0" dde="1">
            <anchor moveWithCells="1">
              <from>
                <xdr:col>0</xdr:col>
                <xdr:colOff>641350</xdr:colOff>
                <xdr:row>1621</xdr:row>
                <xdr:rowOff>0</xdr:rowOff>
              </from>
              <to>
                <xdr:col>2</xdr:col>
                <xdr:colOff>381000</xdr:colOff>
                <xdr:row>1624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0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09">
          <objectPr defaultSize="0" autoPict="0" dde="1">
            <anchor moveWithCells="1">
              <from>
                <xdr:col>0</xdr:col>
                <xdr:colOff>641350</xdr:colOff>
                <xdr:row>1624</xdr:row>
                <xdr:rowOff>0</xdr:rowOff>
              </from>
              <to>
                <xdr:col>2</xdr:col>
                <xdr:colOff>381000</xdr:colOff>
                <xdr:row>1627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0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10">
          <objectPr defaultSize="0" autoPict="0" dde="1">
            <anchor moveWithCells="1">
              <from>
                <xdr:col>0</xdr:col>
                <xdr:colOff>641350</xdr:colOff>
                <xdr:row>1624</xdr:row>
                <xdr:rowOff>0</xdr:rowOff>
              </from>
              <to>
                <xdr:col>2</xdr:col>
                <xdr:colOff>381000</xdr:colOff>
                <xdr:row>1627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1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11">
          <objectPr defaultSize="0" autoPict="0" dde="1">
            <anchor moveWithCells="1">
              <from>
                <xdr:col>0</xdr:col>
                <xdr:colOff>641350</xdr:colOff>
                <xdr:row>1627</xdr:row>
                <xdr:rowOff>0</xdr:rowOff>
              </from>
              <to>
                <xdr:col>2</xdr:col>
                <xdr:colOff>381000</xdr:colOff>
                <xdr:row>1630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1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12">
          <objectPr defaultSize="0" autoPict="0" dde="1">
            <anchor moveWithCells="1">
              <from>
                <xdr:col>0</xdr:col>
                <xdr:colOff>641350</xdr:colOff>
                <xdr:row>1627</xdr:row>
                <xdr:rowOff>0</xdr:rowOff>
              </from>
              <to>
                <xdr:col>2</xdr:col>
                <xdr:colOff>381000</xdr:colOff>
                <xdr:row>1630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1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13">
          <objectPr defaultSize="0" autoPict="0" dde="1">
            <anchor moveWithCells="1">
              <from>
                <xdr:col>0</xdr:col>
                <xdr:colOff>641350</xdr:colOff>
                <xdr:row>1630</xdr:row>
                <xdr:rowOff>0</xdr:rowOff>
              </from>
              <to>
                <xdr:col>2</xdr:col>
                <xdr:colOff>381000</xdr:colOff>
                <xdr:row>1633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1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14">
          <objectPr defaultSize="0" autoPict="0" dde="1">
            <anchor moveWithCells="1">
              <from>
                <xdr:col>0</xdr:col>
                <xdr:colOff>641350</xdr:colOff>
                <xdr:row>1630</xdr:row>
                <xdr:rowOff>0</xdr:rowOff>
              </from>
              <to>
                <xdr:col>2</xdr:col>
                <xdr:colOff>381000</xdr:colOff>
                <xdr:row>1633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1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15">
          <objectPr defaultSize="0" autoPict="0" dde="1">
            <anchor moveWithCells="1">
              <from>
                <xdr:col>0</xdr:col>
                <xdr:colOff>641350</xdr:colOff>
                <xdr:row>1633</xdr:row>
                <xdr:rowOff>0</xdr:rowOff>
              </from>
              <to>
                <xdr:col>2</xdr:col>
                <xdr:colOff>381000</xdr:colOff>
                <xdr:row>1636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1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16">
          <objectPr defaultSize="0" autoPict="0" dde="1">
            <anchor moveWithCells="1">
              <from>
                <xdr:col>0</xdr:col>
                <xdr:colOff>641350</xdr:colOff>
                <xdr:row>1633</xdr:row>
                <xdr:rowOff>0</xdr:rowOff>
              </from>
              <to>
                <xdr:col>2</xdr:col>
                <xdr:colOff>381000</xdr:colOff>
                <xdr:row>1636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1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17">
          <objectPr defaultSize="0" autoPict="0" dde="1">
            <anchor moveWithCells="1">
              <from>
                <xdr:col>0</xdr:col>
                <xdr:colOff>641350</xdr:colOff>
                <xdr:row>1636</xdr:row>
                <xdr:rowOff>0</xdr:rowOff>
              </from>
              <to>
                <xdr:col>2</xdr:col>
                <xdr:colOff>381000</xdr:colOff>
                <xdr:row>1639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1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18">
          <objectPr defaultSize="0" autoPict="0" dde="1">
            <anchor moveWithCells="1">
              <from>
                <xdr:col>0</xdr:col>
                <xdr:colOff>641350</xdr:colOff>
                <xdr:row>1636</xdr:row>
                <xdr:rowOff>0</xdr:rowOff>
              </from>
              <to>
                <xdr:col>2</xdr:col>
                <xdr:colOff>381000</xdr:colOff>
                <xdr:row>1639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1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19">
          <objectPr defaultSize="0" autoPict="0" dde="1">
            <anchor moveWithCells="1">
              <from>
                <xdr:col>0</xdr:col>
                <xdr:colOff>641350</xdr:colOff>
                <xdr:row>1639</xdr:row>
                <xdr:rowOff>0</xdr:rowOff>
              </from>
              <to>
                <xdr:col>2</xdr:col>
                <xdr:colOff>381000</xdr:colOff>
                <xdr:row>1642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1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20">
          <objectPr defaultSize="0" autoPict="0" dde="1">
            <anchor moveWithCells="1">
              <from>
                <xdr:col>0</xdr:col>
                <xdr:colOff>641350</xdr:colOff>
                <xdr:row>1639</xdr:row>
                <xdr:rowOff>0</xdr:rowOff>
              </from>
              <to>
                <xdr:col>2</xdr:col>
                <xdr:colOff>381000</xdr:colOff>
                <xdr:row>1642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2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21">
          <objectPr defaultSize="0" autoPict="0" dde="1">
            <anchor moveWithCells="1">
              <from>
                <xdr:col>0</xdr:col>
                <xdr:colOff>641350</xdr:colOff>
                <xdr:row>1642</xdr:row>
                <xdr:rowOff>0</xdr:rowOff>
              </from>
              <to>
                <xdr:col>2</xdr:col>
                <xdr:colOff>381000</xdr:colOff>
                <xdr:row>1645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2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22">
          <objectPr defaultSize="0" autoPict="0" dde="1">
            <anchor moveWithCells="1">
              <from>
                <xdr:col>0</xdr:col>
                <xdr:colOff>641350</xdr:colOff>
                <xdr:row>1642</xdr:row>
                <xdr:rowOff>0</xdr:rowOff>
              </from>
              <to>
                <xdr:col>2</xdr:col>
                <xdr:colOff>381000</xdr:colOff>
                <xdr:row>1645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2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23">
          <objectPr defaultSize="0" autoPict="0" dde="1">
            <anchor moveWithCells="1">
              <from>
                <xdr:col>0</xdr:col>
                <xdr:colOff>641350</xdr:colOff>
                <xdr:row>1645</xdr:row>
                <xdr:rowOff>0</xdr:rowOff>
              </from>
              <to>
                <xdr:col>2</xdr:col>
                <xdr:colOff>381000</xdr:colOff>
                <xdr:row>1648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2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24">
          <objectPr defaultSize="0" autoPict="0" dde="1">
            <anchor moveWithCells="1">
              <from>
                <xdr:col>0</xdr:col>
                <xdr:colOff>641350</xdr:colOff>
                <xdr:row>1645</xdr:row>
                <xdr:rowOff>0</xdr:rowOff>
              </from>
              <to>
                <xdr:col>2</xdr:col>
                <xdr:colOff>381000</xdr:colOff>
                <xdr:row>1648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2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25">
          <objectPr defaultSize="0" autoPict="0" dde="1">
            <anchor moveWithCells="1">
              <from>
                <xdr:col>0</xdr:col>
                <xdr:colOff>641350</xdr:colOff>
                <xdr:row>1648</xdr:row>
                <xdr:rowOff>0</xdr:rowOff>
              </from>
              <to>
                <xdr:col>2</xdr:col>
                <xdr:colOff>381000</xdr:colOff>
                <xdr:row>1651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2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26">
          <objectPr defaultSize="0" autoPict="0" dde="1">
            <anchor moveWithCells="1">
              <from>
                <xdr:col>0</xdr:col>
                <xdr:colOff>641350</xdr:colOff>
                <xdr:row>1648</xdr:row>
                <xdr:rowOff>0</xdr:rowOff>
              </from>
              <to>
                <xdr:col>2</xdr:col>
                <xdr:colOff>381000</xdr:colOff>
                <xdr:row>1651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2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27">
          <objectPr defaultSize="0" autoPict="0" dde="1">
            <anchor moveWithCells="1">
              <from>
                <xdr:col>0</xdr:col>
                <xdr:colOff>641350</xdr:colOff>
                <xdr:row>1651</xdr:row>
                <xdr:rowOff>0</xdr:rowOff>
              </from>
              <to>
                <xdr:col>2</xdr:col>
                <xdr:colOff>381000</xdr:colOff>
                <xdr:row>1654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2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28">
          <objectPr defaultSize="0" autoPict="0" dde="1">
            <anchor moveWithCells="1">
              <from>
                <xdr:col>0</xdr:col>
                <xdr:colOff>641350</xdr:colOff>
                <xdr:row>1651</xdr:row>
                <xdr:rowOff>0</xdr:rowOff>
              </from>
              <to>
                <xdr:col>2</xdr:col>
                <xdr:colOff>381000</xdr:colOff>
                <xdr:row>1654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2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29">
          <objectPr defaultSize="0" autoPict="0" dde="1">
            <anchor moveWithCells="1">
              <from>
                <xdr:col>0</xdr:col>
                <xdr:colOff>641350</xdr:colOff>
                <xdr:row>1654</xdr:row>
                <xdr:rowOff>0</xdr:rowOff>
              </from>
              <to>
                <xdr:col>2</xdr:col>
                <xdr:colOff>381000</xdr:colOff>
                <xdr:row>1657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2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30">
          <objectPr defaultSize="0" autoPict="0" dde="1">
            <anchor moveWithCells="1">
              <from>
                <xdr:col>0</xdr:col>
                <xdr:colOff>641350</xdr:colOff>
                <xdr:row>1654</xdr:row>
                <xdr:rowOff>0</xdr:rowOff>
              </from>
              <to>
                <xdr:col>2</xdr:col>
                <xdr:colOff>381000</xdr:colOff>
                <xdr:row>1657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3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31">
          <objectPr defaultSize="0" autoPict="0" dde="1">
            <anchor moveWithCells="1">
              <from>
                <xdr:col>0</xdr:col>
                <xdr:colOff>641350</xdr:colOff>
                <xdr:row>1657</xdr:row>
                <xdr:rowOff>0</xdr:rowOff>
              </from>
              <to>
                <xdr:col>2</xdr:col>
                <xdr:colOff>381000</xdr:colOff>
                <xdr:row>1660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3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32">
          <objectPr defaultSize="0" autoPict="0" dde="1">
            <anchor moveWithCells="1">
              <from>
                <xdr:col>0</xdr:col>
                <xdr:colOff>641350</xdr:colOff>
                <xdr:row>1657</xdr:row>
                <xdr:rowOff>0</xdr:rowOff>
              </from>
              <to>
                <xdr:col>2</xdr:col>
                <xdr:colOff>381000</xdr:colOff>
                <xdr:row>1660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3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33">
          <objectPr defaultSize="0" autoPict="0" dde="1">
            <anchor moveWithCells="1">
              <from>
                <xdr:col>0</xdr:col>
                <xdr:colOff>641350</xdr:colOff>
                <xdr:row>1660</xdr:row>
                <xdr:rowOff>0</xdr:rowOff>
              </from>
              <to>
                <xdr:col>2</xdr:col>
                <xdr:colOff>381000</xdr:colOff>
                <xdr:row>1663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3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34">
          <objectPr defaultSize="0" autoPict="0" dde="1">
            <anchor moveWithCells="1">
              <from>
                <xdr:col>0</xdr:col>
                <xdr:colOff>641350</xdr:colOff>
                <xdr:row>1660</xdr:row>
                <xdr:rowOff>0</xdr:rowOff>
              </from>
              <to>
                <xdr:col>2</xdr:col>
                <xdr:colOff>381000</xdr:colOff>
                <xdr:row>1663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3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35">
          <objectPr defaultSize="0" autoPict="0" dde="1">
            <anchor moveWithCells="1">
              <from>
                <xdr:col>0</xdr:col>
                <xdr:colOff>641350</xdr:colOff>
                <xdr:row>1663</xdr:row>
                <xdr:rowOff>0</xdr:rowOff>
              </from>
              <to>
                <xdr:col>2</xdr:col>
                <xdr:colOff>381000</xdr:colOff>
                <xdr:row>1666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3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36">
          <objectPr defaultSize="0" autoPict="0" dde="1">
            <anchor moveWithCells="1">
              <from>
                <xdr:col>0</xdr:col>
                <xdr:colOff>641350</xdr:colOff>
                <xdr:row>1663</xdr:row>
                <xdr:rowOff>0</xdr:rowOff>
              </from>
              <to>
                <xdr:col>2</xdr:col>
                <xdr:colOff>381000</xdr:colOff>
                <xdr:row>1666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3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37">
          <objectPr defaultSize="0" autoPict="0" dde="1">
            <anchor moveWithCells="1">
              <from>
                <xdr:col>0</xdr:col>
                <xdr:colOff>641350</xdr:colOff>
                <xdr:row>1666</xdr:row>
                <xdr:rowOff>0</xdr:rowOff>
              </from>
              <to>
                <xdr:col>2</xdr:col>
                <xdr:colOff>381000</xdr:colOff>
                <xdr:row>1669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3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38">
          <objectPr defaultSize="0" autoPict="0" dde="1">
            <anchor moveWithCells="1">
              <from>
                <xdr:col>0</xdr:col>
                <xdr:colOff>641350</xdr:colOff>
                <xdr:row>1666</xdr:row>
                <xdr:rowOff>0</xdr:rowOff>
              </from>
              <to>
                <xdr:col>2</xdr:col>
                <xdr:colOff>381000</xdr:colOff>
                <xdr:row>1669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3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39">
          <objectPr defaultSize="0" autoPict="0" dde="1">
            <anchor moveWithCells="1">
              <from>
                <xdr:col>0</xdr:col>
                <xdr:colOff>641350</xdr:colOff>
                <xdr:row>1669</xdr:row>
                <xdr:rowOff>0</xdr:rowOff>
              </from>
              <to>
                <xdr:col>2</xdr:col>
                <xdr:colOff>381000</xdr:colOff>
                <xdr:row>1672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3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40">
          <objectPr defaultSize="0" autoPict="0" dde="1">
            <anchor moveWithCells="1">
              <from>
                <xdr:col>0</xdr:col>
                <xdr:colOff>641350</xdr:colOff>
                <xdr:row>1669</xdr:row>
                <xdr:rowOff>0</xdr:rowOff>
              </from>
              <to>
                <xdr:col>2</xdr:col>
                <xdr:colOff>381000</xdr:colOff>
                <xdr:row>1672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4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41">
          <objectPr defaultSize="0" autoPict="0" dde="1">
            <anchor moveWithCells="1">
              <from>
                <xdr:col>0</xdr:col>
                <xdr:colOff>641350</xdr:colOff>
                <xdr:row>1672</xdr:row>
                <xdr:rowOff>0</xdr:rowOff>
              </from>
              <to>
                <xdr:col>2</xdr:col>
                <xdr:colOff>381000</xdr:colOff>
                <xdr:row>1675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4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42">
          <objectPr defaultSize="0" autoPict="0" dde="1">
            <anchor moveWithCells="1">
              <from>
                <xdr:col>0</xdr:col>
                <xdr:colOff>641350</xdr:colOff>
                <xdr:row>1672</xdr:row>
                <xdr:rowOff>0</xdr:rowOff>
              </from>
              <to>
                <xdr:col>2</xdr:col>
                <xdr:colOff>381000</xdr:colOff>
                <xdr:row>1675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4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43">
          <objectPr defaultSize="0" autoPict="0" dde="1">
            <anchor moveWithCells="1">
              <from>
                <xdr:col>0</xdr:col>
                <xdr:colOff>641350</xdr:colOff>
                <xdr:row>1675</xdr:row>
                <xdr:rowOff>0</xdr:rowOff>
              </from>
              <to>
                <xdr:col>2</xdr:col>
                <xdr:colOff>381000</xdr:colOff>
                <xdr:row>1678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4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44">
          <objectPr defaultSize="0" autoPict="0" dde="1">
            <anchor moveWithCells="1">
              <from>
                <xdr:col>0</xdr:col>
                <xdr:colOff>641350</xdr:colOff>
                <xdr:row>1675</xdr:row>
                <xdr:rowOff>0</xdr:rowOff>
              </from>
              <to>
                <xdr:col>2</xdr:col>
                <xdr:colOff>381000</xdr:colOff>
                <xdr:row>1678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4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45">
          <objectPr defaultSize="0" autoPict="0" dde="1">
            <anchor moveWithCells="1">
              <from>
                <xdr:col>0</xdr:col>
                <xdr:colOff>641350</xdr:colOff>
                <xdr:row>1678</xdr:row>
                <xdr:rowOff>0</xdr:rowOff>
              </from>
              <to>
                <xdr:col>2</xdr:col>
                <xdr:colOff>381000</xdr:colOff>
                <xdr:row>1681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4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46">
          <objectPr defaultSize="0" autoPict="0" dde="1">
            <anchor moveWithCells="1">
              <from>
                <xdr:col>0</xdr:col>
                <xdr:colOff>641350</xdr:colOff>
                <xdr:row>1678</xdr:row>
                <xdr:rowOff>0</xdr:rowOff>
              </from>
              <to>
                <xdr:col>2</xdr:col>
                <xdr:colOff>381000</xdr:colOff>
                <xdr:row>1681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4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47">
          <objectPr defaultSize="0" autoPict="0" dde="1">
            <anchor moveWithCells="1">
              <from>
                <xdr:col>0</xdr:col>
                <xdr:colOff>641350</xdr:colOff>
                <xdr:row>1681</xdr:row>
                <xdr:rowOff>0</xdr:rowOff>
              </from>
              <to>
                <xdr:col>2</xdr:col>
                <xdr:colOff>381000</xdr:colOff>
                <xdr:row>1684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4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48">
          <objectPr defaultSize="0" autoPict="0" dde="1">
            <anchor moveWithCells="1">
              <from>
                <xdr:col>0</xdr:col>
                <xdr:colOff>641350</xdr:colOff>
                <xdr:row>1681</xdr:row>
                <xdr:rowOff>0</xdr:rowOff>
              </from>
              <to>
                <xdr:col>2</xdr:col>
                <xdr:colOff>381000</xdr:colOff>
                <xdr:row>1684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4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49">
          <objectPr defaultSize="0" autoPict="0" dde="1">
            <anchor moveWithCells="1">
              <from>
                <xdr:col>0</xdr:col>
                <xdr:colOff>641350</xdr:colOff>
                <xdr:row>1684</xdr:row>
                <xdr:rowOff>0</xdr:rowOff>
              </from>
              <to>
                <xdr:col>2</xdr:col>
                <xdr:colOff>381000</xdr:colOff>
                <xdr:row>1687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4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50">
          <objectPr defaultSize="0" autoPict="0" dde="1">
            <anchor moveWithCells="1">
              <from>
                <xdr:col>0</xdr:col>
                <xdr:colOff>641350</xdr:colOff>
                <xdr:row>1684</xdr:row>
                <xdr:rowOff>0</xdr:rowOff>
              </from>
              <to>
                <xdr:col>2</xdr:col>
                <xdr:colOff>381000</xdr:colOff>
                <xdr:row>1687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5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51">
          <objectPr defaultSize="0" autoPict="0" dde="1">
            <anchor moveWithCells="1">
              <from>
                <xdr:col>0</xdr:col>
                <xdr:colOff>641350</xdr:colOff>
                <xdr:row>1687</xdr:row>
                <xdr:rowOff>0</xdr:rowOff>
              </from>
              <to>
                <xdr:col>2</xdr:col>
                <xdr:colOff>381000</xdr:colOff>
                <xdr:row>1690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5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52">
          <objectPr defaultSize="0" autoPict="0" dde="1">
            <anchor moveWithCells="1">
              <from>
                <xdr:col>0</xdr:col>
                <xdr:colOff>641350</xdr:colOff>
                <xdr:row>1687</xdr:row>
                <xdr:rowOff>0</xdr:rowOff>
              </from>
              <to>
                <xdr:col>2</xdr:col>
                <xdr:colOff>381000</xdr:colOff>
                <xdr:row>1690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5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53">
          <objectPr defaultSize="0" autoPict="0" dde="1">
            <anchor moveWithCells="1">
              <from>
                <xdr:col>0</xdr:col>
                <xdr:colOff>641350</xdr:colOff>
                <xdr:row>1690</xdr:row>
                <xdr:rowOff>0</xdr:rowOff>
              </from>
              <to>
                <xdr:col>2</xdr:col>
                <xdr:colOff>381000</xdr:colOff>
                <xdr:row>1693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5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54">
          <objectPr defaultSize="0" autoPict="0" dde="1">
            <anchor moveWithCells="1">
              <from>
                <xdr:col>0</xdr:col>
                <xdr:colOff>641350</xdr:colOff>
                <xdr:row>1690</xdr:row>
                <xdr:rowOff>0</xdr:rowOff>
              </from>
              <to>
                <xdr:col>2</xdr:col>
                <xdr:colOff>381000</xdr:colOff>
                <xdr:row>1693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5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55">
          <objectPr defaultSize="0" autoPict="0" dde="1">
            <anchor moveWithCells="1">
              <from>
                <xdr:col>0</xdr:col>
                <xdr:colOff>641350</xdr:colOff>
                <xdr:row>1693</xdr:row>
                <xdr:rowOff>0</xdr:rowOff>
              </from>
              <to>
                <xdr:col>2</xdr:col>
                <xdr:colOff>381000</xdr:colOff>
                <xdr:row>1696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5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56">
          <objectPr defaultSize="0" autoPict="0" dde="1">
            <anchor moveWithCells="1">
              <from>
                <xdr:col>0</xdr:col>
                <xdr:colOff>641350</xdr:colOff>
                <xdr:row>1693</xdr:row>
                <xdr:rowOff>0</xdr:rowOff>
              </from>
              <to>
                <xdr:col>2</xdr:col>
                <xdr:colOff>381000</xdr:colOff>
                <xdr:row>1696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5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57">
          <objectPr defaultSize="0" autoPict="0" dde="1">
            <anchor moveWithCells="1">
              <from>
                <xdr:col>0</xdr:col>
                <xdr:colOff>641350</xdr:colOff>
                <xdr:row>1696</xdr:row>
                <xdr:rowOff>0</xdr:rowOff>
              </from>
              <to>
                <xdr:col>2</xdr:col>
                <xdr:colOff>381000</xdr:colOff>
                <xdr:row>1699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5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58">
          <objectPr defaultSize="0" autoPict="0" dde="1">
            <anchor moveWithCells="1">
              <from>
                <xdr:col>0</xdr:col>
                <xdr:colOff>641350</xdr:colOff>
                <xdr:row>1696</xdr:row>
                <xdr:rowOff>0</xdr:rowOff>
              </from>
              <to>
                <xdr:col>2</xdr:col>
                <xdr:colOff>381000</xdr:colOff>
                <xdr:row>1699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5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59">
          <objectPr defaultSize="0" autoPict="0" dde="1">
            <anchor moveWithCells="1">
              <from>
                <xdr:col>0</xdr:col>
                <xdr:colOff>641350</xdr:colOff>
                <xdr:row>1699</xdr:row>
                <xdr:rowOff>0</xdr:rowOff>
              </from>
              <to>
                <xdr:col>2</xdr:col>
                <xdr:colOff>381000</xdr:colOff>
                <xdr:row>1702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5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60">
          <objectPr defaultSize="0" autoPict="0" dde="1">
            <anchor moveWithCells="1">
              <from>
                <xdr:col>0</xdr:col>
                <xdr:colOff>641350</xdr:colOff>
                <xdr:row>1699</xdr:row>
                <xdr:rowOff>0</xdr:rowOff>
              </from>
              <to>
                <xdr:col>2</xdr:col>
                <xdr:colOff>381000</xdr:colOff>
                <xdr:row>1702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6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61">
          <objectPr defaultSize="0" autoPict="0" dde="1">
            <anchor moveWithCells="1">
              <from>
                <xdr:col>0</xdr:col>
                <xdr:colOff>641350</xdr:colOff>
                <xdr:row>1702</xdr:row>
                <xdr:rowOff>0</xdr:rowOff>
              </from>
              <to>
                <xdr:col>2</xdr:col>
                <xdr:colOff>381000</xdr:colOff>
                <xdr:row>1705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6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62">
          <objectPr defaultSize="0" autoPict="0" dde="1">
            <anchor moveWithCells="1">
              <from>
                <xdr:col>0</xdr:col>
                <xdr:colOff>641350</xdr:colOff>
                <xdr:row>1702</xdr:row>
                <xdr:rowOff>0</xdr:rowOff>
              </from>
              <to>
                <xdr:col>2</xdr:col>
                <xdr:colOff>381000</xdr:colOff>
                <xdr:row>1705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6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63">
          <objectPr defaultSize="0" autoPict="0" dde="1">
            <anchor moveWithCells="1">
              <from>
                <xdr:col>0</xdr:col>
                <xdr:colOff>641350</xdr:colOff>
                <xdr:row>1705</xdr:row>
                <xdr:rowOff>0</xdr:rowOff>
              </from>
              <to>
                <xdr:col>2</xdr:col>
                <xdr:colOff>381000</xdr:colOff>
                <xdr:row>1708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6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64">
          <objectPr defaultSize="0" autoPict="0" dde="1">
            <anchor moveWithCells="1">
              <from>
                <xdr:col>0</xdr:col>
                <xdr:colOff>641350</xdr:colOff>
                <xdr:row>1705</xdr:row>
                <xdr:rowOff>0</xdr:rowOff>
              </from>
              <to>
                <xdr:col>2</xdr:col>
                <xdr:colOff>381000</xdr:colOff>
                <xdr:row>1708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6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65">
          <objectPr defaultSize="0" autoPict="0" dde="1">
            <anchor moveWithCells="1">
              <from>
                <xdr:col>0</xdr:col>
                <xdr:colOff>641350</xdr:colOff>
                <xdr:row>1709</xdr:row>
                <xdr:rowOff>0</xdr:rowOff>
              </from>
              <to>
                <xdr:col>2</xdr:col>
                <xdr:colOff>381000</xdr:colOff>
                <xdr:row>1712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6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66">
          <objectPr defaultSize="0" autoPict="0" dde="1">
            <anchor moveWithCells="1">
              <from>
                <xdr:col>0</xdr:col>
                <xdr:colOff>641350</xdr:colOff>
                <xdr:row>1709</xdr:row>
                <xdr:rowOff>0</xdr:rowOff>
              </from>
              <to>
                <xdr:col>2</xdr:col>
                <xdr:colOff>381000</xdr:colOff>
                <xdr:row>1712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6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67">
          <objectPr defaultSize="0" autoPict="0" dde="1">
            <anchor moveWithCells="1">
              <from>
                <xdr:col>0</xdr:col>
                <xdr:colOff>641350</xdr:colOff>
                <xdr:row>1712</xdr:row>
                <xdr:rowOff>0</xdr:rowOff>
              </from>
              <to>
                <xdr:col>2</xdr:col>
                <xdr:colOff>381000</xdr:colOff>
                <xdr:row>1715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6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68">
          <objectPr defaultSize="0" autoPict="0" dde="1">
            <anchor moveWithCells="1">
              <from>
                <xdr:col>0</xdr:col>
                <xdr:colOff>641350</xdr:colOff>
                <xdr:row>1712</xdr:row>
                <xdr:rowOff>0</xdr:rowOff>
              </from>
              <to>
                <xdr:col>2</xdr:col>
                <xdr:colOff>381000</xdr:colOff>
                <xdr:row>1715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6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69">
          <objectPr defaultSize="0" autoPict="0" dde="1">
            <anchor moveWithCells="1">
              <from>
                <xdr:col>0</xdr:col>
                <xdr:colOff>641350</xdr:colOff>
                <xdr:row>1715</xdr:row>
                <xdr:rowOff>0</xdr:rowOff>
              </from>
              <to>
                <xdr:col>2</xdr:col>
                <xdr:colOff>381000</xdr:colOff>
                <xdr:row>1718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6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70">
          <objectPr defaultSize="0" autoPict="0" dde="1">
            <anchor moveWithCells="1">
              <from>
                <xdr:col>0</xdr:col>
                <xdr:colOff>641350</xdr:colOff>
                <xdr:row>1715</xdr:row>
                <xdr:rowOff>0</xdr:rowOff>
              </from>
              <to>
                <xdr:col>2</xdr:col>
                <xdr:colOff>381000</xdr:colOff>
                <xdr:row>1718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7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71">
          <objectPr defaultSize="0" autoPict="0" dde="1">
            <anchor moveWithCells="1">
              <from>
                <xdr:col>0</xdr:col>
                <xdr:colOff>641350</xdr:colOff>
                <xdr:row>1719</xdr:row>
                <xdr:rowOff>0</xdr:rowOff>
              </from>
              <to>
                <xdr:col>2</xdr:col>
                <xdr:colOff>381000</xdr:colOff>
                <xdr:row>1722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7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72">
          <objectPr defaultSize="0" autoPict="0" dde="1">
            <anchor moveWithCells="1">
              <from>
                <xdr:col>0</xdr:col>
                <xdr:colOff>641350</xdr:colOff>
                <xdr:row>1719</xdr:row>
                <xdr:rowOff>0</xdr:rowOff>
              </from>
              <to>
                <xdr:col>2</xdr:col>
                <xdr:colOff>381000</xdr:colOff>
                <xdr:row>1722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7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73">
          <objectPr defaultSize="0" autoPict="0" dde="1">
            <anchor moveWithCells="1">
              <from>
                <xdr:col>0</xdr:col>
                <xdr:colOff>641350</xdr:colOff>
                <xdr:row>1722</xdr:row>
                <xdr:rowOff>0</xdr:rowOff>
              </from>
              <to>
                <xdr:col>2</xdr:col>
                <xdr:colOff>381000</xdr:colOff>
                <xdr:row>1725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7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74">
          <objectPr defaultSize="0" autoPict="0" dde="1">
            <anchor moveWithCells="1">
              <from>
                <xdr:col>0</xdr:col>
                <xdr:colOff>641350</xdr:colOff>
                <xdr:row>1722</xdr:row>
                <xdr:rowOff>0</xdr:rowOff>
              </from>
              <to>
                <xdr:col>2</xdr:col>
                <xdr:colOff>381000</xdr:colOff>
                <xdr:row>1725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7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75">
          <objectPr defaultSize="0" autoPict="0" dde="1">
            <anchor moveWithCells="1">
              <from>
                <xdr:col>0</xdr:col>
                <xdr:colOff>641350</xdr:colOff>
                <xdr:row>1725</xdr:row>
                <xdr:rowOff>0</xdr:rowOff>
              </from>
              <to>
                <xdr:col>2</xdr:col>
                <xdr:colOff>381000</xdr:colOff>
                <xdr:row>1728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7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76">
          <objectPr defaultSize="0" autoPict="0" dde="1">
            <anchor moveWithCells="1">
              <from>
                <xdr:col>0</xdr:col>
                <xdr:colOff>641350</xdr:colOff>
                <xdr:row>1725</xdr:row>
                <xdr:rowOff>0</xdr:rowOff>
              </from>
              <to>
                <xdr:col>2</xdr:col>
                <xdr:colOff>381000</xdr:colOff>
                <xdr:row>1728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7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79">
          <objectPr defaultSize="0" autoPict="0" dde="1">
            <anchor moveWithCells="1">
              <from>
                <xdr:col>51</xdr:col>
                <xdr:colOff>641350</xdr:colOff>
                <xdr:row>1</xdr:row>
                <xdr:rowOff>0</xdr:rowOff>
              </from>
              <to>
                <xdr:col>51</xdr:col>
                <xdr:colOff>654050</xdr:colOff>
                <xdr:row>3</xdr:row>
                <xdr:rowOff>171450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7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80">
          <objectPr defaultSize="0" autoPict="0" dde="1">
            <anchor moveWithCells="1">
              <from>
                <xdr:col>51</xdr:col>
                <xdr:colOff>641350</xdr:colOff>
                <xdr:row>1</xdr:row>
                <xdr:rowOff>0</xdr:rowOff>
              </from>
              <to>
                <xdr:col>51</xdr:col>
                <xdr:colOff>1314450</xdr:colOff>
                <xdr:row>3</xdr:row>
                <xdr:rowOff>171450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8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83">
          <objectPr defaultSize="0" autoPict="0" dde="1">
            <anchor moveWithCells="1">
              <from>
                <xdr:col>24</xdr:col>
                <xdr:colOff>641350</xdr:colOff>
                <xdr:row>10</xdr:row>
                <xdr:rowOff>0</xdr:rowOff>
              </from>
              <to>
                <xdr:col>24</xdr:col>
                <xdr:colOff>654050</xdr:colOff>
                <xdr:row>13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8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84">
          <objectPr defaultSize="0" autoPict="0" dde="1">
            <anchor moveWithCells="1">
              <from>
                <xdr:col>24</xdr:col>
                <xdr:colOff>641350</xdr:colOff>
                <xdr:row>10</xdr:row>
                <xdr:rowOff>0</xdr:rowOff>
              </from>
              <to>
                <xdr:col>24</xdr:col>
                <xdr:colOff>1314450</xdr:colOff>
                <xdr:row>13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84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0977" r:id="rId4" name="Drop Down 3457">
              <controlPr defaultSize="0" autoLine="0" autoPict="0">
                <anchor moveWithCells="1">
                  <from>
                    <xdr:col>16</xdr:col>
                    <xdr:colOff>0</xdr:colOff>
                    <xdr:row>4</xdr:row>
                    <xdr:rowOff>190500</xdr:rowOff>
                  </from>
                  <to>
                    <xdr:col>18</xdr:col>
                    <xdr:colOff>50800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78" r:id="rId5" name="Drop Down 3458">
              <controlPr defaultSize="0" autoLine="0" autoPict="0">
                <anchor moveWithCells="1">
                  <from>
                    <xdr:col>18</xdr:col>
                    <xdr:colOff>387350</xdr:colOff>
                    <xdr:row>4</xdr:row>
                    <xdr:rowOff>184150</xdr:rowOff>
                  </from>
                  <to>
                    <xdr:col>21</xdr:col>
                    <xdr:colOff>330200</xdr:colOff>
                    <xdr:row>6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81" r:id="rId6" name="Drop Down 3461">
              <controlPr defaultSize="0" autoLine="0" autoPict="0">
                <anchor moveWithCells="1">
                  <from>
                    <xdr:col>14</xdr:col>
                    <xdr:colOff>82550</xdr:colOff>
                    <xdr:row>6</xdr:row>
                    <xdr:rowOff>107950</xdr:rowOff>
                  </from>
                  <to>
                    <xdr:col>18</xdr:col>
                    <xdr:colOff>50800</xdr:colOff>
                    <xdr:row>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82" r:id="rId7" name="Drop Down 3462">
              <controlPr defaultSize="0" autoLine="0" autoPict="0">
                <anchor moveWithCells="1">
                  <from>
                    <xdr:col>19</xdr:col>
                    <xdr:colOff>12700</xdr:colOff>
                    <xdr:row>6</xdr:row>
                    <xdr:rowOff>114300</xdr:rowOff>
                  </from>
                  <to>
                    <xdr:col>23</xdr:col>
                    <xdr:colOff>38100</xdr:colOff>
                    <xdr:row>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86" r:id="rId8" name="Drop Down 3466">
              <controlPr defaultSize="0" autoLine="0" autoPict="0">
                <anchor moveWithCells="1">
                  <from>
                    <xdr:col>24</xdr:col>
                    <xdr:colOff>476250</xdr:colOff>
                    <xdr:row>5</xdr:row>
                    <xdr:rowOff>88900</xdr:rowOff>
                  </from>
                  <to>
                    <xdr:col>27</xdr:col>
                    <xdr:colOff>171450</xdr:colOff>
                    <xdr:row>6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87" r:id="rId9" name="Drop Down 3467">
              <controlPr defaultSize="0" autoLine="0" autoPict="0">
                <anchor moveWithCells="1">
                  <from>
                    <xdr:col>39</xdr:col>
                    <xdr:colOff>0</xdr:colOff>
                    <xdr:row>4</xdr:row>
                    <xdr:rowOff>171450</xdr:rowOff>
                  </from>
                  <to>
                    <xdr:col>42</xdr:col>
                    <xdr:colOff>857250</xdr:colOff>
                    <xdr:row>6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9191C-3DC5-412C-B708-8B9913DAA947}">
  <sheetPr>
    <tabColor theme="3" tint="-0.249977111117893"/>
    <pageSetUpPr autoPageBreaks="0" fitToPage="1"/>
  </sheetPr>
  <dimension ref="B1:AA529"/>
  <sheetViews>
    <sheetView showGridLines="0" showRowColHeaders="0" zoomScale="75" zoomScaleNormal="75" workbookViewId="0">
      <selection activeCell="D32" sqref="D32"/>
    </sheetView>
  </sheetViews>
  <sheetFormatPr defaultColWidth="11.21875" defaultRowHeight="14.5"/>
  <cols>
    <col min="1" max="1" width="6.5546875" style="101" customWidth="1"/>
    <col min="2" max="3" width="11.33203125" style="101" customWidth="1"/>
    <col min="4" max="4" width="39.109375" style="101" customWidth="1"/>
    <col min="5" max="10" width="8.5546875" style="101" customWidth="1"/>
    <col min="11" max="16" width="7.44140625" style="101" customWidth="1"/>
    <col min="17" max="18" width="7.6640625" style="101" customWidth="1"/>
    <col min="19" max="20" width="7.44140625" style="101" customWidth="1"/>
    <col min="21" max="23" width="7.44140625" style="103" customWidth="1"/>
    <col min="24" max="25" width="11.21875" style="101"/>
    <col min="26" max="26" width="43.33203125" style="101" customWidth="1"/>
    <col min="27" max="27" width="20.44140625" style="101" customWidth="1"/>
    <col min="28" max="16384" width="11.21875" style="101"/>
  </cols>
  <sheetData>
    <row r="1" spans="2:27" ht="22.5" customHeight="1">
      <c r="B1" s="100" t="s">
        <v>221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</row>
    <row r="2" spans="2:27">
      <c r="B2" s="102" t="s">
        <v>220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</row>
    <row r="3" spans="2:27" ht="9" customHeight="1"/>
    <row r="4" spans="2:27" ht="9" customHeight="1">
      <c r="D4" s="104"/>
      <c r="L4" s="103"/>
      <c r="M4" s="103"/>
      <c r="N4" s="103"/>
      <c r="O4" s="103"/>
      <c r="P4" s="103"/>
      <c r="Q4" s="103"/>
      <c r="R4" s="103"/>
      <c r="S4" s="103"/>
      <c r="T4" s="103"/>
      <c r="Y4" s="105"/>
    </row>
    <row r="5" spans="2:27" s="106" customFormat="1" ht="22.5" customHeight="1">
      <c r="C5" s="107" t="s">
        <v>222</v>
      </c>
      <c r="E5" s="108"/>
      <c r="F5" s="108"/>
      <c r="G5" s="108"/>
      <c r="H5" s="108"/>
      <c r="I5" s="108"/>
      <c r="J5" s="108"/>
      <c r="K5" s="107" t="s">
        <v>223</v>
      </c>
      <c r="M5" s="108"/>
      <c r="N5" s="108"/>
      <c r="O5" s="108"/>
      <c r="P5" s="108"/>
      <c r="R5" s="108"/>
      <c r="S5" s="108"/>
      <c r="T5" s="108"/>
      <c r="U5" s="108"/>
      <c r="V5" s="108"/>
      <c r="W5" s="108"/>
      <c r="Y5" s="109">
        <v>2018</v>
      </c>
      <c r="Z5" s="110"/>
    </row>
    <row r="6" spans="2:27" ht="22.5" customHeight="1">
      <c r="C6" s="111">
        <v>88</v>
      </c>
      <c r="E6" s="112" t="s">
        <v>224</v>
      </c>
      <c r="F6" s="112"/>
      <c r="G6" s="112"/>
      <c r="H6" s="112"/>
      <c r="I6" s="112"/>
      <c r="J6" s="112"/>
      <c r="K6" s="113">
        <v>28</v>
      </c>
      <c r="L6" s="103"/>
      <c r="M6" s="103"/>
      <c r="N6" s="103"/>
      <c r="O6" s="103"/>
      <c r="Q6" s="103"/>
      <c r="R6" s="103"/>
      <c r="S6" s="103"/>
      <c r="T6" s="103"/>
      <c r="Y6" s="114">
        <v>2012</v>
      </c>
      <c r="Z6" s="115"/>
    </row>
    <row r="7" spans="2:27" ht="22.5" customHeight="1">
      <c r="B7" s="105"/>
      <c r="D7" s="116" t="str" cm="1">
        <f t="array" ref="D7">INDEX($AA$7:$AA$529,C6)</f>
        <v>Carnegie</v>
      </c>
      <c r="E7" s="112"/>
      <c r="F7" s="112"/>
      <c r="G7" s="112"/>
      <c r="H7" s="112"/>
      <c r="I7" s="112"/>
      <c r="J7" s="112"/>
      <c r="M7" s="103"/>
      <c r="N7" s="103"/>
      <c r="O7" s="103"/>
      <c r="P7" s="116" t="str" cm="1">
        <f t="array" ref="P7">INDEX($AA$7:$AA$529,K6)</f>
        <v>Balwyn</v>
      </c>
      <c r="Q7" s="103"/>
      <c r="R7" s="103"/>
      <c r="T7" s="103"/>
      <c r="Y7" s="114"/>
      <c r="Z7" s="115"/>
      <c r="AA7" s="117" t="s">
        <v>225</v>
      </c>
    </row>
    <row r="8" spans="2:27" ht="16">
      <c r="E8" s="118">
        <v>0</v>
      </c>
      <c r="F8" s="119" t="s">
        <v>226</v>
      </c>
      <c r="G8" s="120" t="s">
        <v>227</v>
      </c>
      <c r="H8" s="118" t="s">
        <v>228</v>
      </c>
      <c r="I8" s="118" t="s">
        <v>229</v>
      </c>
      <c r="J8" s="118" t="s">
        <v>1</v>
      </c>
      <c r="K8" s="105"/>
      <c r="L8" s="121"/>
      <c r="M8" s="121"/>
      <c r="N8" s="121"/>
      <c r="O8" s="121" t="s">
        <v>1</v>
      </c>
      <c r="P8" s="122"/>
      <c r="Q8" s="123" t="s">
        <v>230</v>
      </c>
      <c r="R8" s="123" t="s">
        <v>231</v>
      </c>
      <c r="S8" s="103"/>
      <c r="T8" s="103"/>
      <c r="Y8" s="115"/>
      <c r="Z8" s="115"/>
      <c r="AA8" s="117" t="s">
        <v>232</v>
      </c>
    </row>
    <row r="9" spans="2:27" ht="13.5" customHeight="1">
      <c r="B9" s="124">
        <v>1</v>
      </c>
      <c r="C9" s="125"/>
      <c r="D9" s="126" t="s">
        <v>3</v>
      </c>
      <c r="E9" s="127">
        <f>VLOOKUP($C$6*19-19+$B9,[5]Data!$A$7:$W$9924,6)</f>
        <v>4</v>
      </c>
      <c r="F9" s="127">
        <f>VLOOKUP($C$6*19-19+$B9,[5]Data!$A$7:$W$9924,7)</f>
        <v>0</v>
      </c>
      <c r="G9" s="127">
        <f>VLOOKUP($C$6*19-19+$B9,[5]Data!$A$7:$W$9924,8)</f>
        <v>0</v>
      </c>
      <c r="H9" s="127">
        <f>VLOOKUP($C$6*19-19+$B9,[5]Data!$A$7:$W$9924,9)</f>
        <v>0</v>
      </c>
      <c r="I9" s="127">
        <f>VLOOKUP($C$6*19-19+$B9,[5]Data!$A$7:$W$9924,10)</f>
        <v>0</v>
      </c>
      <c r="J9" s="127">
        <f>VLOOKUP($C$6*19-19+$B9,[5]Data!$A$7:$W$9924,11)</f>
        <v>4</v>
      </c>
      <c r="K9" s="128"/>
      <c r="L9" s="129">
        <f>J9+0.00001*B9</f>
        <v>4.0000099999999996</v>
      </c>
      <c r="M9" s="130">
        <f>RANK(L9,L$9:L$27)</f>
        <v>17</v>
      </c>
      <c r="N9" s="122" t="str">
        <f>VLOOKUP(MATCH($B9,M$9:M$27,0),$B$9:$J$27,3)</f>
        <v>Professional, Scientific and Technical Services</v>
      </c>
      <c r="O9" s="122">
        <f>VLOOKUP(MATCH($B9,M$9:M$27,P70),$B$9:$J$27,9)</f>
        <v>323</v>
      </c>
      <c r="P9" s="130"/>
      <c r="Q9" s="131">
        <f>VLOOKUP($K$6*19-19+$B9,[5]Data!$A$7:$W$9924,11)</f>
        <v>26</v>
      </c>
      <c r="R9" s="122">
        <f>VLOOKUP(MATCH($B9,M$9:M$27,0),$B$9:$Q$27,16)</f>
        <v>381</v>
      </c>
      <c r="S9" s="103"/>
      <c r="T9" s="103"/>
      <c r="Z9" s="115"/>
      <c r="AA9" s="117" t="s">
        <v>233</v>
      </c>
    </row>
    <row r="10" spans="2:27" ht="13.5" customHeight="1">
      <c r="B10" s="124">
        <v>2</v>
      </c>
      <c r="C10" s="132"/>
      <c r="D10" s="133" t="s">
        <v>4</v>
      </c>
      <c r="E10" s="134">
        <f>VLOOKUP($C$6*19-19+$B10,[5]Data!$A$7:$W$9924,6)</f>
        <v>0</v>
      </c>
      <c r="F10" s="134">
        <f>VLOOKUP($C$6*19-19+$B10,[5]Data!$A$7:$W$9924,7)</f>
        <v>0</v>
      </c>
      <c r="G10" s="134">
        <f>VLOOKUP($C$6*19-19+$B10,[5]Data!$A$7:$W$9924,8)</f>
        <v>0</v>
      </c>
      <c r="H10" s="134">
        <f>VLOOKUP($C$6*19-19+$B10,[5]Data!$A$7:$W$9924,9)</f>
        <v>0</v>
      </c>
      <c r="I10" s="134">
        <f>VLOOKUP($C$6*19-19+$B10,[5]Data!$A$7:$W$9924,10)</f>
        <v>0</v>
      </c>
      <c r="J10" s="134">
        <f>VLOOKUP($C$6*19-19+$B10,[5]Data!$A$7:$W$9924,11)</f>
        <v>0</v>
      </c>
      <c r="K10" s="128"/>
      <c r="L10" s="129">
        <f t="shared" ref="L10:L27" si="0">J10+0.00001*B10</f>
        <v>2.0000000000000002E-5</v>
      </c>
      <c r="M10" s="130">
        <f>RANK(L10,L$9:L$27)</f>
        <v>19</v>
      </c>
      <c r="N10" s="122" t="str">
        <f t="shared" ref="N10:N27" si="1">VLOOKUP(MATCH($B10,M$9:M$27,0),$B$9:$J$27,3)</f>
        <v>Transport, Postal and Warehousing</v>
      </c>
      <c r="O10" s="122">
        <f t="shared" ref="O10:O27" si="2">VLOOKUP(MATCH($B10,M$9:M$27,0),$B$9:$J$27,9)</f>
        <v>199</v>
      </c>
      <c r="P10" s="122"/>
      <c r="Q10" s="131">
        <f>VLOOKUP($K$6*19-19+$B10,[5]Data!$A$7:$W$9924,11)</f>
        <v>3</v>
      </c>
      <c r="R10" s="122">
        <f t="shared" ref="R10:R27" si="3">VLOOKUP(MATCH($B10,M$9:M$27,0),$B$9:$Q$27,16)</f>
        <v>72</v>
      </c>
      <c r="S10" s="103"/>
      <c r="T10" s="103"/>
      <c r="Z10" s="115"/>
      <c r="AA10" s="117" t="s">
        <v>234</v>
      </c>
    </row>
    <row r="11" spans="2:27" ht="13.5" customHeight="1">
      <c r="B11" s="124">
        <v>3</v>
      </c>
      <c r="C11" s="125"/>
      <c r="D11" s="126" t="s">
        <v>5</v>
      </c>
      <c r="E11" s="127">
        <f>VLOOKUP($C$6*19-19+$B11,[5]Data!$A$7:$W$9924,6)</f>
        <v>19</v>
      </c>
      <c r="F11" s="127">
        <f>VLOOKUP($C$6*19-19+$B11,[5]Data!$A$7:$W$9924,7)</f>
        <v>8</v>
      </c>
      <c r="G11" s="127">
        <f>VLOOKUP($C$6*19-19+$B11,[5]Data!$A$7:$W$9924,8)</f>
        <v>0</v>
      </c>
      <c r="H11" s="127">
        <f>VLOOKUP($C$6*19-19+$B11,[5]Data!$A$7:$W$9924,9)</f>
        <v>0</v>
      </c>
      <c r="I11" s="127">
        <f>VLOOKUP($C$6*19-19+$B11,[5]Data!$A$7:$W$9924,10)</f>
        <v>0</v>
      </c>
      <c r="J11" s="127">
        <f>VLOOKUP($C$6*19-19+$B11,[5]Data!$A$7:$W$9924,11)</f>
        <v>30</v>
      </c>
      <c r="K11" s="128"/>
      <c r="L11" s="129">
        <f t="shared" si="0"/>
        <v>30.000029999999999</v>
      </c>
      <c r="M11" s="130">
        <f t="shared" ref="M11:M27" si="4">RANK(L11,L$9:L$27)</f>
        <v>13</v>
      </c>
      <c r="N11" s="122" t="str">
        <f t="shared" si="1"/>
        <v>Construction</v>
      </c>
      <c r="O11" s="122">
        <f t="shared" si="2"/>
        <v>191</v>
      </c>
      <c r="P11" s="122"/>
      <c r="Q11" s="131">
        <f>VLOOKUP($K$6*19-19+$B11,[5]Data!$A$7:$W$9924,11)</f>
        <v>39</v>
      </c>
      <c r="R11" s="122">
        <f t="shared" si="3"/>
        <v>278</v>
      </c>
      <c r="S11" s="103"/>
      <c r="T11" s="103"/>
      <c r="Z11" s="115"/>
      <c r="AA11" s="117" t="s">
        <v>235</v>
      </c>
    </row>
    <row r="12" spans="2:27" ht="13.5" customHeight="1">
      <c r="B12" s="124">
        <v>4</v>
      </c>
      <c r="C12" s="132"/>
      <c r="D12" s="133" t="s">
        <v>6</v>
      </c>
      <c r="E12" s="134">
        <f>VLOOKUP($C$6*19-19+$B12,[5]Data!$A$7:$W$9924,6)</f>
        <v>3</v>
      </c>
      <c r="F12" s="134">
        <f>VLOOKUP($C$6*19-19+$B12,[5]Data!$A$7:$W$9924,7)</f>
        <v>0</v>
      </c>
      <c r="G12" s="134">
        <f>VLOOKUP($C$6*19-19+$B12,[5]Data!$A$7:$W$9924,8)</f>
        <v>0</v>
      </c>
      <c r="H12" s="134">
        <f>VLOOKUP($C$6*19-19+$B12,[5]Data!$A$7:$W$9924,9)</f>
        <v>0</v>
      </c>
      <c r="I12" s="134">
        <f>VLOOKUP($C$6*19-19+$B12,[5]Data!$A$7:$W$9924,10)</f>
        <v>0</v>
      </c>
      <c r="J12" s="134">
        <f>VLOOKUP($C$6*19-19+$B12,[5]Data!$A$7:$W$9924,11)</f>
        <v>3</v>
      </c>
      <c r="K12" s="128"/>
      <c r="L12" s="129">
        <f t="shared" si="0"/>
        <v>3.0000399999999998</v>
      </c>
      <c r="M12" s="130">
        <f t="shared" si="4"/>
        <v>18</v>
      </c>
      <c r="N12" s="122" t="str">
        <f t="shared" si="1"/>
        <v>Health Care and Social Assistance</v>
      </c>
      <c r="O12" s="122">
        <f t="shared" si="2"/>
        <v>169</v>
      </c>
      <c r="P12" s="122"/>
      <c r="Q12" s="131">
        <f>VLOOKUP($K$6*19-19+$B12,[5]Data!$A$7:$W$9924,11)</f>
        <v>0</v>
      </c>
      <c r="R12" s="122">
        <f t="shared" si="3"/>
        <v>386</v>
      </c>
      <c r="S12" s="103"/>
      <c r="T12" s="103"/>
      <c r="Z12" s="115"/>
      <c r="AA12" s="117" t="s">
        <v>236</v>
      </c>
    </row>
    <row r="13" spans="2:27" ht="13.5" customHeight="1">
      <c r="B13" s="124">
        <v>5</v>
      </c>
      <c r="C13" s="125"/>
      <c r="D13" s="126" t="s">
        <v>7</v>
      </c>
      <c r="E13" s="127">
        <f>VLOOKUP($C$6*19-19+$B13,[5]Data!$A$7:$W$9924,6)</f>
        <v>125</v>
      </c>
      <c r="F13" s="127">
        <f>VLOOKUP($C$6*19-19+$B13,[5]Data!$A$7:$W$9924,7)</f>
        <v>59</v>
      </c>
      <c r="G13" s="127">
        <f>VLOOKUP($C$6*19-19+$B13,[5]Data!$A$7:$W$9924,8)</f>
        <v>5</v>
      </c>
      <c r="H13" s="127">
        <f>VLOOKUP($C$6*19-19+$B13,[5]Data!$A$7:$W$9924,9)</f>
        <v>3</v>
      </c>
      <c r="I13" s="127">
        <f>VLOOKUP($C$6*19-19+$B13,[5]Data!$A$7:$W$9924,10)</f>
        <v>0</v>
      </c>
      <c r="J13" s="127">
        <f>VLOOKUP($C$6*19-19+$B13,[5]Data!$A$7:$W$9924,11)</f>
        <v>191</v>
      </c>
      <c r="K13" s="128"/>
      <c r="L13" s="129">
        <f t="shared" si="0"/>
        <v>191.00004999999999</v>
      </c>
      <c r="M13" s="130">
        <f t="shared" si="4"/>
        <v>3</v>
      </c>
      <c r="N13" s="122" t="str">
        <f t="shared" si="1"/>
        <v>Retail Trade</v>
      </c>
      <c r="O13" s="122">
        <f t="shared" si="2"/>
        <v>114</v>
      </c>
      <c r="P13" s="122"/>
      <c r="Q13" s="131">
        <f>VLOOKUP($K$6*19-19+$B13,[5]Data!$A$7:$W$9924,11)</f>
        <v>278</v>
      </c>
      <c r="R13" s="122">
        <f t="shared" si="3"/>
        <v>205</v>
      </c>
      <c r="S13" s="103"/>
      <c r="T13" s="103"/>
      <c r="Z13" s="115"/>
      <c r="AA13" s="135" t="s">
        <v>237</v>
      </c>
    </row>
    <row r="14" spans="2:27" ht="13.5" customHeight="1">
      <c r="B14" s="124">
        <v>6</v>
      </c>
      <c r="C14" s="132"/>
      <c r="D14" s="133" t="s">
        <v>8</v>
      </c>
      <c r="E14" s="134">
        <f>VLOOKUP($C$6*19-19+$B14,[5]Data!$A$7:$W$9924,6)</f>
        <v>23</v>
      </c>
      <c r="F14" s="134">
        <f>VLOOKUP($C$6*19-19+$B14,[5]Data!$A$7:$W$9924,7)</f>
        <v>10</v>
      </c>
      <c r="G14" s="134">
        <f>VLOOKUP($C$6*19-19+$B14,[5]Data!$A$7:$W$9924,8)</f>
        <v>4</v>
      </c>
      <c r="H14" s="134">
        <f>VLOOKUP($C$6*19-19+$B14,[5]Data!$A$7:$W$9924,9)</f>
        <v>0</v>
      </c>
      <c r="I14" s="134">
        <f>VLOOKUP($C$6*19-19+$B14,[5]Data!$A$7:$W$9924,10)</f>
        <v>0</v>
      </c>
      <c r="J14" s="134">
        <f>VLOOKUP($C$6*19-19+$B14,[5]Data!$A$7:$W$9924,11)</f>
        <v>37</v>
      </c>
      <c r="K14" s="128"/>
      <c r="L14" s="129">
        <f t="shared" si="0"/>
        <v>37.000059999999998</v>
      </c>
      <c r="M14" s="130">
        <f t="shared" si="4"/>
        <v>11</v>
      </c>
      <c r="N14" s="122" t="str">
        <f t="shared" si="1"/>
        <v>Administrative and Support Services</v>
      </c>
      <c r="O14" s="122">
        <f t="shared" si="2"/>
        <v>106</v>
      </c>
      <c r="P14" s="122"/>
      <c r="Q14" s="131">
        <f>VLOOKUP($K$6*19-19+$B14,[5]Data!$A$7:$W$9924,11)</f>
        <v>152</v>
      </c>
      <c r="R14" s="122">
        <f t="shared" si="3"/>
        <v>101</v>
      </c>
      <c r="S14" s="103"/>
      <c r="T14" s="103"/>
      <c r="Z14" s="115"/>
      <c r="AA14" s="136" t="s">
        <v>238</v>
      </c>
    </row>
    <row r="15" spans="2:27" ht="13.5" customHeight="1">
      <c r="B15" s="124">
        <v>7</v>
      </c>
      <c r="D15" s="126" t="s">
        <v>9</v>
      </c>
      <c r="E15" s="127">
        <f>VLOOKUP($C$6*19-19+$B15,[5]Data!$A$7:$W$9924,6)</f>
        <v>72</v>
      </c>
      <c r="F15" s="127">
        <f>VLOOKUP($C$6*19-19+$B15,[5]Data!$A$7:$W$9924,7)</f>
        <v>28</v>
      </c>
      <c r="G15" s="127">
        <f>VLOOKUP($C$6*19-19+$B15,[5]Data!$A$7:$W$9924,8)</f>
        <v>12</v>
      </c>
      <c r="H15" s="127">
        <f>VLOOKUP($C$6*19-19+$B15,[5]Data!$A$7:$W$9924,9)</f>
        <v>0</v>
      </c>
      <c r="I15" s="127">
        <f>VLOOKUP($C$6*19-19+$B15,[5]Data!$A$7:$W$9924,10)</f>
        <v>0</v>
      </c>
      <c r="J15" s="127">
        <f>VLOOKUP($C$6*19-19+$B15,[5]Data!$A$7:$W$9924,11)</f>
        <v>114</v>
      </c>
      <c r="K15" s="128"/>
      <c r="L15" s="129">
        <f t="shared" si="0"/>
        <v>114.00006999999999</v>
      </c>
      <c r="M15" s="130">
        <f t="shared" si="4"/>
        <v>5</v>
      </c>
      <c r="N15" s="122" t="str">
        <f t="shared" si="1"/>
        <v>Accommodation and Food Services</v>
      </c>
      <c r="O15" s="122">
        <f t="shared" si="2"/>
        <v>104</v>
      </c>
      <c r="P15" s="122"/>
      <c r="Q15" s="131">
        <f>VLOOKUP($K$6*19-19+$B15,[5]Data!$A$7:$W$9924,11)</f>
        <v>205</v>
      </c>
      <c r="R15" s="122">
        <f t="shared" si="3"/>
        <v>149</v>
      </c>
      <c r="S15" s="103"/>
      <c r="T15" s="103"/>
      <c r="Z15" s="115"/>
      <c r="AA15" s="136" t="s">
        <v>239</v>
      </c>
    </row>
    <row r="16" spans="2:27" ht="13.5" customHeight="1">
      <c r="B16" s="124">
        <v>8</v>
      </c>
      <c r="C16" s="132"/>
      <c r="D16" s="133" t="s">
        <v>10</v>
      </c>
      <c r="E16" s="134">
        <f>VLOOKUP($C$6*19-19+$B16,[5]Data!$A$7:$W$9924,6)</f>
        <v>34</v>
      </c>
      <c r="F16" s="134">
        <f>VLOOKUP($C$6*19-19+$B16,[5]Data!$A$7:$W$9924,7)</f>
        <v>40</v>
      </c>
      <c r="G16" s="134">
        <f>VLOOKUP($C$6*19-19+$B16,[5]Data!$A$7:$W$9924,8)</f>
        <v>24</v>
      </c>
      <c r="H16" s="134">
        <f>VLOOKUP($C$6*19-19+$B16,[5]Data!$A$7:$W$9924,9)</f>
        <v>6</v>
      </c>
      <c r="I16" s="134">
        <f>VLOOKUP($C$6*19-19+$B16,[5]Data!$A$7:$W$9924,10)</f>
        <v>0</v>
      </c>
      <c r="J16" s="134">
        <f>VLOOKUP($C$6*19-19+$B16,[5]Data!$A$7:$W$9924,11)</f>
        <v>104</v>
      </c>
      <c r="K16" s="128"/>
      <c r="L16" s="129">
        <f t="shared" si="0"/>
        <v>104.00008</v>
      </c>
      <c r="M16" s="130">
        <f t="shared" si="4"/>
        <v>7</v>
      </c>
      <c r="N16" s="122" t="str">
        <f t="shared" si="1"/>
        <v>Other Services</v>
      </c>
      <c r="O16" s="122">
        <f t="shared" si="2"/>
        <v>90</v>
      </c>
      <c r="P16" s="122"/>
      <c r="Q16" s="131">
        <f>VLOOKUP($K$6*19-19+$B16,[5]Data!$A$7:$W$9924,11)</f>
        <v>149</v>
      </c>
      <c r="R16" s="122">
        <f t="shared" si="3"/>
        <v>92</v>
      </c>
      <c r="S16" s="103"/>
      <c r="T16" s="103"/>
      <c r="Z16" s="115"/>
      <c r="AA16" s="136" t="s">
        <v>240</v>
      </c>
    </row>
    <row r="17" spans="2:27" ht="13.5" customHeight="1">
      <c r="B17" s="124">
        <v>9</v>
      </c>
      <c r="C17" s="125"/>
      <c r="D17" s="126" t="s">
        <v>11</v>
      </c>
      <c r="E17" s="127">
        <f>VLOOKUP($C$6*19-19+$B17,[5]Data!$A$7:$W$9924,6)</f>
        <v>188</v>
      </c>
      <c r="F17" s="127">
        <f>VLOOKUP($C$6*19-19+$B17,[5]Data!$A$7:$W$9924,7)</f>
        <v>10</v>
      </c>
      <c r="G17" s="127">
        <f>VLOOKUP($C$6*19-19+$B17,[5]Data!$A$7:$W$9924,8)</f>
        <v>3</v>
      </c>
      <c r="H17" s="127">
        <f>VLOOKUP($C$6*19-19+$B17,[5]Data!$A$7:$W$9924,9)</f>
        <v>0</v>
      </c>
      <c r="I17" s="127">
        <f>VLOOKUP($C$6*19-19+$B17,[5]Data!$A$7:$W$9924,10)</f>
        <v>0</v>
      </c>
      <c r="J17" s="127">
        <f>VLOOKUP($C$6*19-19+$B17,[5]Data!$A$7:$W$9924,11)</f>
        <v>199</v>
      </c>
      <c r="K17" s="128"/>
      <c r="L17" s="129">
        <f t="shared" si="0"/>
        <v>199.00009</v>
      </c>
      <c r="M17" s="130">
        <f t="shared" si="4"/>
        <v>2</v>
      </c>
      <c r="N17" s="122" t="str">
        <f t="shared" si="1"/>
        <v>Rental, Hiring and Real Estate Services</v>
      </c>
      <c r="O17" s="122">
        <f t="shared" si="2"/>
        <v>90</v>
      </c>
      <c r="P17" s="122"/>
      <c r="Q17" s="131">
        <f>VLOOKUP($K$6*19-19+$B17,[5]Data!$A$7:$W$9924,11)</f>
        <v>72</v>
      </c>
      <c r="R17" s="122">
        <f t="shared" si="3"/>
        <v>231</v>
      </c>
      <c r="S17" s="103"/>
      <c r="T17" s="103"/>
      <c r="Z17" s="115"/>
      <c r="AA17" s="136" t="s">
        <v>241</v>
      </c>
    </row>
    <row r="18" spans="2:27" ht="13.5" customHeight="1">
      <c r="B18" s="124">
        <v>10</v>
      </c>
      <c r="C18" s="132"/>
      <c r="D18" s="133" t="s">
        <v>12</v>
      </c>
      <c r="E18" s="134">
        <f>VLOOKUP($C$6*19-19+$B18,[5]Data!$A$7:$W$9924,6)</f>
        <v>10</v>
      </c>
      <c r="F18" s="134">
        <f>VLOOKUP($C$6*19-19+$B18,[5]Data!$A$7:$W$9924,7)</f>
        <v>3</v>
      </c>
      <c r="G18" s="134">
        <f>VLOOKUP($C$6*19-19+$B18,[5]Data!$A$7:$W$9924,8)</f>
        <v>0</v>
      </c>
      <c r="H18" s="134">
        <f>VLOOKUP($C$6*19-19+$B18,[5]Data!$A$7:$W$9924,9)</f>
        <v>0</v>
      </c>
      <c r="I18" s="134">
        <f>VLOOKUP($C$6*19-19+$B18,[5]Data!$A$7:$W$9924,10)</f>
        <v>0</v>
      </c>
      <c r="J18" s="134">
        <f>VLOOKUP($C$6*19-19+$B18,[5]Data!$A$7:$W$9924,11)</f>
        <v>14</v>
      </c>
      <c r="K18" s="128"/>
      <c r="L18" s="129">
        <f t="shared" si="0"/>
        <v>14.0001</v>
      </c>
      <c r="M18" s="130">
        <f t="shared" si="4"/>
        <v>15</v>
      </c>
      <c r="N18" s="122" t="str">
        <f t="shared" si="1"/>
        <v>Financial and Insurance Services</v>
      </c>
      <c r="O18" s="122">
        <f t="shared" si="2"/>
        <v>90</v>
      </c>
      <c r="P18" s="122"/>
      <c r="Q18" s="131">
        <f>VLOOKUP($K$6*19-19+$B18,[5]Data!$A$7:$W$9924,11)</f>
        <v>17</v>
      </c>
      <c r="R18" s="122">
        <f t="shared" si="3"/>
        <v>231</v>
      </c>
      <c r="S18" s="103"/>
      <c r="T18" s="103"/>
      <c r="Z18" s="115"/>
      <c r="AA18" s="136" t="s">
        <v>55</v>
      </c>
    </row>
    <row r="19" spans="2:27" ht="13.5" customHeight="1">
      <c r="B19" s="124">
        <v>11</v>
      </c>
      <c r="C19" s="125"/>
      <c r="D19" s="126" t="s">
        <v>13</v>
      </c>
      <c r="E19" s="127">
        <f>VLOOKUP($C$6*19-19+$B19,[5]Data!$A$7:$W$9924,6)</f>
        <v>67</v>
      </c>
      <c r="F19" s="127">
        <f>VLOOKUP($C$6*19-19+$B19,[5]Data!$A$7:$W$9924,7)</f>
        <v>21</v>
      </c>
      <c r="G19" s="127">
        <f>VLOOKUP($C$6*19-19+$B19,[5]Data!$A$7:$W$9924,8)</f>
        <v>3</v>
      </c>
      <c r="H19" s="127">
        <f>VLOOKUP($C$6*19-19+$B19,[5]Data!$A$7:$W$9924,9)</f>
        <v>0</v>
      </c>
      <c r="I19" s="127">
        <f>VLOOKUP($C$6*19-19+$B19,[5]Data!$A$7:$W$9924,10)</f>
        <v>0</v>
      </c>
      <c r="J19" s="127">
        <f>VLOOKUP($C$6*19-19+$B19,[5]Data!$A$7:$W$9924,11)</f>
        <v>90</v>
      </c>
      <c r="K19" s="128"/>
      <c r="L19" s="129">
        <f t="shared" si="0"/>
        <v>90.000110000000006</v>
      </c>
      <c r="M19" s="130">
        <f t="shared" si="4"/>
        <v>10</v>
      </c>
      <c r="N19" s="122" t="str">
        <f t="shared" si="1"/>
        <v>Wholesale Trade</v>
      </c>
      <c r="O19" s="122">
        <f t="shared" si="2"/>
        <v>37</v>
      </c>
      <c r="P19" s="122"/>
      <c r="Q19" s="131">
        <f>VLOOKUP($K$6*19-19+$B19,[5]Data!$A$7:$W$9924,11)</f>
        <v>231</v>
      </c>
      <c r="R19" s="122">
        <f t="shared" si="3"/>
        <v>152</v>
      </c>
      <c r="S19" s="103"/>
      <c r="T19" s="103"/>
      <c r="Z19" s="115"/>
      <c r="AA19" s="136" t="s">
        <v>242</v>
      </c>
    </row>
    <row r="20" spans="2:27" ht="13.5" customHeight="1">
      <c r="B20" s="124">
        <v>12</v>
      </c>
      <c r="C20" s="132"/>
      <c r="D20" s="133" t="s">
        <v>14</v>
      </c>
      <c r="E20" s="134">
        <f>VLOOKUP($C$6*19-19+$B19,[5]Data!$A$7:$W$9924,6)</f>
        <v>67</v>
      </c>
      <c r="F20" s="134">
        <f>VLOOKUP($C$6*19-19+$B19,[5]Data!$A$7:$W$9924,7)</f>
        <v>21</v>
      </c>
      <c r="G20" s="134">
        <f>VLOOKUP($C$6*19-19+$B19,[5]Data!$A$7:$W$9924,8)</f>
        <v>3</v>
      </c>
      <c r="H20" s="134">
        <f>VLOOKUP($C$6*19-19+$B19,[5]Data!$A$7:$W$9924,9)</f>
        <v>0</v>
      </c>
      <c r="I20" s="134">
        <f>VLOOKUP($C$6*19-19+$B19,[5]Data!$A$7:$W$9924,10)</f>
        <v>0</v>
      </c>
      <c r="J20" s="134">
        <f>VLOOKUP($C$6*19-19+$B19,[5]Data!$A$7:$W$9924,11)</f>
        <v>90</v>
      </c>
      <c r="K20" s="128"/>
      <c r="L20" s="129">
        <f t="shared" si="0"/>
        <v>90.000119999999995</v>
      </c>
      <c r="M20" s="130">
        <f t="shared" si="4"/>
        <v>9</v>
      </c>
      <c r="N20" s="122" t="str">
        <f t="shared" si="1"/>
        <v>Arts and Recreation Services</v>
      </c>
      <c r="O20" s="122">
        <f t="shared" si="2"/>
        <v>36</v>
      </c>
      <c r="P20" s="122"/>
      <c r="Q20" s="131">
        <f>VLOOKUP($K$6*19-19+$B19,[5]Data!$A$7:$W$9924,11)</f>
        <v>231</v>
      </c>
      <c r="R20" s="122">
        <f t="shared" si="3"/>
        <v>19</v>
      </c>
      <c r="S20" s="103"/>
      <c r="T20" s="103"/>
      <c r="Z20" s="115"/>
      <c r="AA20" s="136" t="s">
        <v>243</v>
      </c>
    </row>
    <row r="21" spans="2:27" ht="13.5" customHeight="1">
      <c r="B21" s="124">
        <v>13</v>
      </c>
      <c r="C21" s="125"/>
      <c r="D21" s="126" t="s">
        <v>15</v>
      </c>
      <c r="E21" s="127">
        <f>VLOOKUP($C$6*19-19+$B21,[5]Data!$A$7:$W$9924,6)</f>
        <v>206</v>
      </c>
      <c r="F21" s="127">
        <f>VLOOKUP($C$6*19-19+$B21,[5]Data!$A$7:$W$9924,7)</f>
        <v>104</v>
      </c>
      <c r="G21" s="127">
        <f>VLOOKUP($C$6*19-19+$B21,[5]Data!$A$7:$W$9924,8)</f>
        <v>12</v>
      </c>
      <c r="H21" s="127">
        <f>VLOOKUP($C$6*19-19+$B21,[5]Data!$A$7:$W$9924,9)</f>
        <v>3</v>
      </c>
      <c r="I21" s="127">
        <f>VLOOKUP($C$6*19-19+$B21,[5]Data!$A$7:$W$9924,10)</f>
        <v>0</v>
      </c>
      <c r="J21" s="127">
        <f>VLOOKUP($C$6*19-19+$B21,[5]Data!$A$7:$W$9924,11)</f>
        <v>323</v>
      </c>
      <c r="K21" s="128"/>
      <c r="L21" s="129">
        <f t="shared" si="0"/>
        <v>323.00013000000001</v>
      </c>
      <c r="M21" s="130">
        <f t="shared" si="4"/>
        <v>1</v>
      </c>
      <c r="N21" s="122" t="str">
        <f t="shared" si="1"/>
        <v>Manufacturing</v>
      </c>
      <c r="O21" s="122">
        <f t="shared" si="2"/>
        <v>30</v>
      </c>
      <c r="P21" s="122"/>
      <c r="Q21" s="131">
        <f>VLOOKUP($K$6*19-19+$B21,[5]Data!$A$7:$W$9924,11)</f>
        <v>381</v>
      </c>
      <c r="R21" s="122">
        <f t="shared" si="3"/>
        <v>39</v>
      </c>
      <c r="S21" s="103"/>
      <c r="T21" s="103"/>
      <c r="Z21" s="115"/>
      <c r="AA21" s="136" t="s">
        <v>244</v>
      </c>
    </row>
    <row r="22" spans="2:27" ht="13.5" customHeight="1">
      <c r="B22" s="124">
        <v>14</v>
      </c>
      <c r="C22" s="132"/>
      <c r="D22" s="133" t="s">
        <v>16</v>
      </c>
      <c r="E22" s="134">
        <f>VLOOKUP($C$6*19-19+$B22,[5]Data!$A$7:$W$9924,6)</f>
        <v>83</v>
      </c>
      <c r="F22" s="134">
        <f>VLOOKUP($C$6*19-19+$B22,[5]Data!$A$7:$W$9924,7)</f>
        <v>19</v>
      </c>
      <c r="G22" s="134">
        <f>VLOOKUP($C$6*19-19+$B22,[5]Data!$A$7:$W$9924,8)</f>
        <v>0</v>
      </c>
      <c r="H22" s="134">
        <f>VLOOKUP($C$6*19-19+$B22,[5]Data!$A$7:$W$9924,9)</f>
        <v>3</v>
      </c>
      <c r="I22" s="134">
        <f>VLOOKUP($C$6*19-19+$B22,[5]Data!$A$7:$W$9924,10)</f>
        <v>0</v>
      </c>
      <c r="J22" s="134">
        <f>VLOOKUP($C$6*19-19+$B22,[5]Data!$A$7:$W$9924,11)</f>
        <v>106</v>
      </c>
      <c r="K22" s="128"/>
      <c r="L22" s="129">
        <f t="shared" si="0"/>
        <v>106.00014</v>
      </c>
      <c r="M22" s="130">
        <f t="shared" si="4"/>
        <v>6</v>
      </c>
      <c r="N22" s="122" t="str">
        <f t="shared" si="1"/>
        <v>Education and Training</v>
      </c>
      <c r="O22" s="122">
        <f t="shared" si="2"/>
        <v>27</v>
      </c>
      <c r="P22" s="122"/>
      <c r="Q22" s="131">
        <f>VLOOKUP($K$6*19-19+$B22,[5]Data!$A$7:$W$9924,11)</f>
        <v>101</v>
      </c>
      <c r="R22" s="122">
        <f t="shared" si="3"/>
        <v>48</v>
      </c>
      <c r="S22" s="103"/>
      <c r="T22" s="103"/>
      <c r="Z22" s="115"/>
      <c r="AA22" s="136" t="s">
        <v>245</v>
      </c>
    </row>
    <row r="23" spans="2:27" ht="13.5" customHeight="1">
      <c r="B23" s="124">
        <v>15</v>
      </c>
      <c r="C23" s="125"/>
      <c r="D23" s="126" t="s">
        <v>17</v>
      </c>
      <c r="E23" s="127">
        <f>VLOOKUP($C$6*19-19+$B23,[5]Data!$A$7:$W$9924,6)</f>
        <v>4</v>
      </c>
      <c r="F23" s="127">
        <f>VLOOKUP($C$6*19-19+$B23,[5]Data!$A$7:$W$9924,7)</f>
        <v>0</v>
      </c>
      <c r="G23" s="127">
        <f>VLOOKUP($C$6*19-19+$B23,[5]Data!$A$7:$W$9924,8)</f>
        <v>0</v>
      </c>
      <c r="H23" s="127">
        <f>VLOOKUP($C$6*19-19+$B23,[5]Data!$A$7:$W$9924,9)</f>
        <v>0</v>
      </c>
      <c r="I23" s="127">
        <f>VLOOKUP($C$6*19-19+$B23,[5]Data!$A$7:$W$9924,10)</f>
        <v>0</v>
      </c>
      <c r="J23" s="127">
        <f>VLOOKUP($C$6*19-19+$B23,[5]Data!$A$7:$W$9924,11)</f>
        <v>4</v>
      </c>
      <c r="K23" s="128"/>
      <c r="L23" s="129">
        <f t="shared" si="0"/>
        <v>4.0001499999999997</v>
      </c>
      <c r="M23" s="130">
        <f t="shared" si="4"/>
        <v>16</v>
      </c>
      <c r="N23" s="122" t="str">
        <f t="shared" si="1"/>
        <v>Information Media and Telecommunications</v>
      </c>
      <c r="O23" s="122">
        <f t="shared" si="2"/>
        <v>14</v>
      </c>
      <c r="P23" s="122"/>
      <c r="Q23" s="131">
        <f>VLOOKUP($K$6*19-19+$B23,[5]Data!$A$7:$W$9924,11)</f>
        <v>5</v>
      </c>
      <c r="R23" s="122">
        <f t="shared" si="3"/>
        <v>17</v>
      </c>
      <c r="S23" s="103"/>
      <c r="T23" s="103"/>
      <c r="Z23" s="115"/>
      <c r="AA23" s="136" t="s">
        <v>246</v>
      </c>
    </row>
    <row r="24" spans="2:27" ht="13.5" customHeight="1">
      <c r="B24" s="124">
        <v>16</v>
      </c>
      <c r="C24" s="132"/>
      <c r="D24" s="133" t="s">
        <v>18</v>
      </c>
      <c r="E24" s="134">
        <f>VLOOKUP($C$6*19-19+$B24,[5]Data!$A$7:$W$9924,6)</f>
        <v>22</v>
      </c>
      <c r="F24" s="134">
        <f>VLOOKUP($C$6*19-19+$B24,[5]Data!$A$7:$W$9924,7)</f>
        <v>3</v>
      </c>
      <c r="G24" s="134">
        <f>VLOOKUP($C$6*19-19+$B24,[5]Data!$A$7:$W$9924,8)</f>
        <v>0</v>
      </c>
      <c r="H24" s="134">
        <f>VLOOKUP($C$6*19-19+$B24,[5]Data!$A$7:$W$9924,9)</f>
        <v>0</v>
      </c>
      <c r="I24" s="134">
        <f>VLOOKUP($C$6*19-19+$B24,[5]Data!$A$7:$W$9924,10)</f>
        <v>0</v>
      </c>
      <c r="J24" s="134">
        <f>VLOOKUP($C$6*19-19+$B24,[5]Data!$A$7:$W$9924,11)</f>
        <v>27</v>
      </c>
      <c r="K24" s="128"/>
      <c r="L24" s="129">
        <f t="shared" si="0"/>
        <v>27.000160000000001</v>
      </c>
      <c r="M24" s="130">
        <f t="shared" si="4"/>
        <v>14</v>
      </c>
      <c r="N24" s="122" t="str">
        <f t="shared" si="1"/>
        <v>Public Administration and Safety</v>
      </c>
      <c r="O24" s="122">
        <f t="shared" si="2"/>
        <v>4</v>
      </c>
      <c r="P24" s="122"/>
      <c r="Q24" s="131">
        <f>VLOOKUP($K$6*19-19+$B24,[5]Data!$A$7:$W$9924,11)</f>
        <v>48</v>
      </c>
      <c r="R24" s="122">
        <f t="shared" si="3"/>
        <v>5</v>
      </c>
      <c r="S24" s="103"/>
      <c r="T24" s="103"/>
      <c r="Z24" s="115"/>
      <c r="AA24" s="136" t="s">
        <v>247</v>
      </c>
    </row>
    <row r="25" spans="2:27" ht="13.5" customHeight="1">
      <c r="B25" s="124">
        <v>17</v>
      </c>
      <c r="C25" s="125"/>
      <c r="D25" s="126" t="s">
        <v>19</v>
      </c>
      <c r="E25" s="127">
        <f>VLOOKUP($C$6*19-19+$B25,[5]Data!$A$7:$W$9924,6)</f>
        <v>109</v>
      </c>
      <c r="F25" s="127">
        <f>VLOOKUP($C$6*19-19+$B25,[5]Data!$A$7:$W$9924,7)</f>
        <v>34</v>
      </c>
      <c r="G25" s="127">
        <f>VLOOKUP($C$6*19-19+$B25,[5]Data!$A$7:$W$9924,8)</f>
        <v>18</v>
      </c>
      <c r="H25" s="127">
        <f>VLOOKUP($C$6*19-19+$B25,[5]Data!$A$7:$W$9924,9)</f>
        <v>8</v>
      </c>
      <c r="I25" s="127">
        <f>VLOOKUP($C$6*19-19+$B25,[5]Data!$A$7:$W$9924,10)</f>
        <v>0</v>
      </c>
      <c r="J25" s="127">
        <f>VLOOKUP($C$6*19-19+$B25,[5]Data!$A$7:$W$9924,11)</f>
        <v>169</v>
      </c>
      <c r="K25" s="128"/>
      <c r="L25" s="129">
        <f t="shared" si="0"/>
        <v>169.00017</v>
      </c>
      <c r="M25" s="130">
        <f t="shared" si="4"/>
        <v>4</v>
      </c>
      <c r="N25" s="122" t="str">
        <f t="shared" si="1"/>
        <v>Agriculture, Forestry and Fishing</v>
      </c>
      <c r="O25" s="122">
        <f t="shared" si="2"/>
        <v>4</v>
      </c>
      <c r="P25" s="122"/>
      <c r="Q25" s="131">
        <f>VLOOKUP($K$6*19-19+$B25,[5]Data!$A$7:$W$9924,11)</f>
        <v>386</v>
      </c>
      <c r="R25" s="122">
        <f t="shared" si="3"/>
        <v>26</v>
      </c>
      <c r="S25" s="103"/>
      <c r="T25" s="103"/>
      <c r="Z25" s="115"/>
      <c r="AA25" s="136" t="s">
        <v>248</v>
      </c>
    </row>
    <row r="26" spans="2:27" ht="13.5" customHeight="1">
      <c r="B26" s="124">
        <v>18</v>
      </c>
      <c r="C26" s="132"/>
      <c r="D26" s="133" t="s">
        <v>20</v>
      </c>
      <c r="E26" s="134">
        <f>VLOOKUP($C$6*19-19+$B26,[5]Data!$A$7:$W$9924,6)</f>
        <v>28</v>
      </c>
      <c r="F26" s="134">
        <f>VLOOKUP($C$6*19-19+$B26,[5]Data!$A$7:$W$9924,7)</f>
        <v>5</v>
      </c>
      <c r="G26" s="134">
        <f>VLOOKUP($C$6*19-19+$B26,[5]Data!$A$7:$W$9924,8)</f>
        <v>3</v>
      </c>
      <c r="H26" s="134">
        <f>VLOOKUP($C$6*19-19+$B26,[5]Data!$A$7:$W$9924,9)</f>
        <v>0</v>
      </c>
      <c r="I26" s="134">
        <f>VLOOKUP($C$6*19-19+$B26,[5]Data!$A$7:$W$9924,10)</f>
        <v>0</v>
      </c>
      <c r="J26" s="134">
        <f>VLOOKUP($C$6*19-19+$B26,[5]Data!$A$7:$W$9924,11)</f>
        <v>36</v>
      </c>
      <c r="K26" s="128"/>
      <c r="L26" s="129">
        <f t="shared" si="0"/>
        <v>36.00018</v>
      </c>
      <c r="M26" s="130">
        <f t="shared" si="4"/>
        <v>12</v>
      </c>
      <c r="N26" s="122" t="str">
        <f t="shared" si="1"/>
        <v>Electricity, Gas, Water and Waste Services</v>
      </c>
      <c r="O26" s="122">
        <f t="shared" si="2"/>
        <v>3</v>
      </c>
      <c r="P26" s="122"/>
      <c r="Q26" s="131">
        <f>VLOOKUP($K$6*19-19+$B26,[5]Data!$A$7:$W$9924,11)</f>
        <v>19</v>
      </c>
      <c r="R26" s="122">
        <f t="shared" si="3"/>
        <v>0</v>
      </c>
      <c r="S26" s="103"/>
      <c r="T26" s="103"/>
      <c r="Z26" s="115"/>
      <c r="AA26" s="136" t="s">
        <v>249</v>
      </c>
    </row>
    <row r="27" spans="2:27" ht="13.5" customHeight="1">
      <c r="B27" s="124">
        <v>19</v>
      </c>
      <c r="C27" s="125"/>
      <c r="D27" s="126" t="s">
        <v>21</v>
      </c>
      <c r="E27" s="127">
        <f>VLOOKUP($C$6*19-19+$B27,[5]Data!$A$7:$W$9924,6)</f>
        <v>51</v>
      </c>
      <c r="F27" s="127">
        <f>VLOOKUP($C$6*19-19+$B27,[5]Data!$A$7:$W$9924,7)</f>
        <v>31</v>
      </c>
      <c r="G27" s="127">
        <f>VLOOKUP($C$6*19-19+$B27,[5]Data!$A$7:$W$9924,8)</f>
        <v>6</v>
      </c>
      <c r="H27" s="127">
        <f>VLOOKUP($C$6*19-19+$B27,[5]Data!$A$7:$W$9924,9)</f>
        <v>3</v>
      </c>
      <c r="I27" s="127">
        <f>VLOOKUP($C$6*19-19+$B27,[5]Data!$A$7:$W$9924,10)</f>
        <v>0</v>
      </c>
      <c r="J27" s="127">
        <f>VLOOKUP($C$6*19-19+$B27,[5]Data!$A$7:$W$9924,11)</f>
        <v>90</v>
      </c>
      <c r="K27" s="128"/>
      <c r="L27" s="129">
        <f t="shared" si="0"/>
        <v>90.000190000000003</v>
      </c>
      <c r="M27" s="130">
        <f t="shared" si="4"/>
        <v>8</v>
      </c>
      <c r="N27" s="122" t="str">
        <f t="shared" si="1"/>
        <v>Mining</v>
      </c>
      <c r="O27" s="122">
        <f t="shared" si="2"/>
        <v>0</v>
      </c>
      <c r="P27" s="122"/>
      <c r="Q27" s="131">
        <f>VLOOKUP($K$6*19-19+$B27,[5]Data!$A$7:$W$9924,11)</f>
        <v>92</v>
      </c>
      <c r="R27" s="122">
        <f t="shared" si="3"/>
        <v>3</v>
      </c>
      <c r="S27" s="103"/>
      <c r="T27" s="103"/>
      <c r="Z27" s="115"/>
      <c r="AA27" s="136" t="s">
        <v>250</v>
      </c>
    </row>
    <row r="28" spans="2:27" ht="13.5" customHeight="1">
      <c r="B28" s="103"/>
      <c r="C28" s="132"/>
      <c r="D28" s="137" t="s">
        <v>1</v>
      </c>
      <c r="E28" s="138">
        <f>SUM(E9:E27)</f>
        <v>1115</v>
      </c>
      <c r="F28" s="138">
        <f t="shared" ref="F28:J28" si="5">SUM(F9:F27)</f>
        <v>396</v>
      </c>
      <c r="G28" s="138">
        <f t="shared" si="5"/>
        <v>93</v>
      </c>
      <c r="H28" s="138">
        <f t="shared" si="5"/>
        <v>26</v>
      </c>
      <c r="I28" s="138">
        <f t="shared" si="5"/>
        <v>0</v>
      </c>
      <c r="J28" s="138">
        <f t="shared" si="5"/>
        <v>1631</v>
      </c>
      <c r="K28" s="139"/>
      <c r="L28" s="140"/>
      <c r="M28" s="140"/>
      <c r="N28" s="140"/>
      <c r="O28" s="140"/>
      <c r="P28" s="140"/>
      <c r="Q28" s="141"/>
      <c r="R28" s="140"/>
      <c r="S28" s="103"/>
      <c r="T28" s="103"/>
      <c r="Z28" s="115"/>
      <c r="AA28" s="136" t="s">
        <v>251</v>
      </c>
    </row>
    <row r="29" spans="2:27" ht="9" customHeight="1">
      <c r="L29" s="103"/>
      <c r="M29" s="103"/>
      <c r="N29" s="103"/>
      <c r="O29" s="103"/>
      <c r="P29" s="103"/>
      <c r="Q29" s="103"/>
      <c r="R29" s="103"/>
      <c r="S29" s="103"/>
      <c r="T29" s="103"/>
      <c r="Z29" s="115"/>
      <c r="AA29" s="136" t="s">
        <v>252</v>
      </c>
    </row>
    <row r="30" spans="2:27" ht="15.5">
      <c r="B30" s="105"/>
      <c r="D30" s="142"/>
      <c r="E30" s="142"/>
      <c r="F30" s="142"/>
      <c r="G30" s="142"/>
      <c r="H30" s="142"/>
      <c r="I30" s="142"/>
      <c r="J30" s="142"/>
      <c r="K30" s="143"/>
      <c r="L30" s="103"/>
      <c r="M30" s="103"/>
      <c r="N30" s="103"/>
      <c r="O30" s="103"/>
      <c r="P30" s="103"/>
      <c r="Q30" s="103"/>
      <c r="R30" s="103"/>
      <c r="S30" s="103"/>
      <c r="T30" s="103"/>
      <c r="Z30" s="115"/>
      <c r="AA30" s="136" t="s">
        <v>253</v>
      </c>
    </row>
    <row r="31" spans="2:27">
      <c r="D31" s="142"/>
      <c r="E31" s="142"/>
      <c r="F31" s="142"/>
      <c r="G31" s="142"/>
      <c r="H31" s="142"/>
      <c r="I31" s="142"/>
      <c r="J31" s="142"/>
      <c r="L31" s="103"/>
      <c r="M31" s="103"/>
      <c r="N31" s="103"/>
      <c r="O31" s="103"/>
      <c r="P31" s="103"/>
      <c r="Q31" s="103"/>
      <c r="R31" s="103"/>
      <c r="S31" s="103"/>
      <c r="T31" s="103"/>
      <c r="Z31" s="115"/>
      <c r="AA31" s="136" t="s">
        <v>56</v>
      </c>
    </row>
    <row r="32" spans="2:27">
      <c r="L32" s="103"/>
      <c r="M32" s="103"/>
      <c r="N32" s="103"/>
      <c r="O32" s="103"/>
      <c r="P32" s="103"/>
      <c r="Q32" s="103"/>
      <c r="R32" s="103"/>
      <c r="S32" s="103"/>
      <c r="T32" s="103"/>
      <c r="Z32" s="115"/>
      <c r="AA32" s="136" t="s">
        <v>254</v>
      </c>
    </row>
    <row r="33" spans="12:27">
      <c r="L33" s="103"/>
      <c r="M33" s="103"/>
      <c r="N33" s="103"/>
      <c r="O33" s="103"/>
      <c r="P33" s="103"/>
      <c r="Q33" s="103"/>
      <c r="R33" s="103"/>
      <c r="S33" s="103"/>
      <c r="T33" s="103"/>
      <c r="Z33" s="115"/>
      <c r="AA33" s="136" t="s">
        <v>255</v>
      </c>
    </row>
    <row r="34" spans="12:27">
      <c r="L34" s="103"/>
      <c r="M34" s="103"/>
      <c r="N34" s="103"/>
      <c r="O34" s="103"/>
      <c r="P34" s="103"/>
      <c r="Q34" s="103"/>
      <c r="R34" s="103"/>
      <c r="S34" s="103"/>
      <c r="T34" s="103"/>
      <c r="Z34" s="115"/>
      <c r="AA34" s="136" t="s">
        <v>256</v>
      </c>
    </row>
    <row r="35" spans="12:27">
      <c r="L35" s="103"/>
      <c r="M35" s="103"/>
      <c r="N35" s="103"/>
      <c r="O35" s="103"/>
      <c r="P35" s="103"/>
      <c r="Q35" s="103"/>
      <c r="R35" s="103"/>
      <c r="S35" s="103"/>
      <c r="T35" s="103"/>
      <c r="Z35" s="115"/>
      <c r="AA35" s="136" t="s">
        <v>257</v>
      </c>
    </row>
    <row r="36" spans="12:27">
      <c r="L36" s="103"/>
      <c r="M36" s="103"/>
      <c r="N36" s="103"/>
      <c r="O36" s="103"/>
      <c r="P36" s="103"/>
      <c r="Q36" s="103"/>
      <c r="R36" s="103"/>
      <c r="S36" s="103"/>
      <c r="T36" s="103"/>
      <c r="Z36" s="115"/>
      <c r="AA36" s="136" t="s">
        <v>258</v>
      </c>
    </row>
    <row r="37" spans="12:27">
      <c r="L37" s="103"/>
      <c r="M37" s="103"/>
      <c r="N37" s="103"/>
      <c r="O37" s="103"/>
      <c r="P37" s="103"/>
      <c r="Q37" s="103"/>
      <c r="R37" s="103"/>
      <c r="S37" s="103"/>
      <c r="T37" s="103"/>
      <c r="Z37" s="115"/>
      <c r="AA37" s="136" t="s">
        <v>259</v>
      </c>
    </row>
    <row r="38" spans="12:27">
      <c r="L38" s="103"/>
      <c r="M38" s="103"/>
      <c r="N38" s="103"/>
      <c r="O38" s="103"/>
      <c r="P38" s="103"/>
      <c r="Q38" s="103"/>
      <c r="R38" s="103"/>
      <c r="S38" s="103"/>
      <c r="T38" s="103"/>
      <c r="Z38" s="115"/>
      <c r="AA38" s="136" t="s">
        <v>260</v>
      </c>
    </row>
    <row r="39" spans="12:27">
      <c r="L39" s="103"/>
      <c r="M39" s="103"/>
      <c r="N39" s="103"/>
      <c r="O39" s="103"/>
      <c r="P39" s="103"/>
      <c r="Q39" s="103"/>
      <c r="R39" s="103"/>
      <c r="S39" s="103"/>
      <c r="T39" s="103"/>
      <c r="Z39" s="115"/>
      <c r="AA39" s="136" t="s">
        <v>261</v>
      </c>
    </row>
    <row r="40" spans="12:27">
      <c r="L40" s="103"/>
      <c r="M40" s="103"/>
      <c r="N40" s="103"/>
      <c r="O40" s="103"/>
      <c r="P40" s="103"/>
      <c r="Q40" s="103"/>
      <c r="R40" s="103"/>
      <c r="S40" s="103"/>
      <c r="T40" s="103"/>
      <c r="Z40" s="115"/>
      <c r="AA40" s="136" t="s">
        <v>262</v>
      </c>
    </row>
    <row r="41" spans="12:27">
      <c r="L41" s="103"/>
      <c r="M41" s="103"/>
      <c r="N41" s="103"/>
      <c r="O41" s="103"/>
      <c r="P41" s="103"/>
      <c r="Q41" s="103"/>
      <c r="R41" s="103"/>
      <c r="S41" s="103"/>
      <c r="T41" s="103"/>
      <c r="Z41" s="115"/>
      <c r="AA41" s="136" t="s">
        <v>263</v>
      </c>
    </row>
    <row r="42" spans="12:27">
      <c r="L42" s="103"/>
      <c r="M42" s="103"/>
      <c r="N42" s="103"/>
      <c r="O42" s="103"/>
      <c r="P42" s="103"/>
      <c r="Q42" s="103"/>
      <c r="R42" s="103"/>
      <c r="S42" s="103"/>
      <c r="T42" s="103"/>
      <c r="Z42" s="115"/>
      <c r="AA42" s="136" t="s">
        <v>264</v>
      </c>
    </row>
    <row r="43" spans="12:27">
      <c r="L43" s="103"/>
      <c r="M43" s="103"/>
      <c r="N43" s="103"/>
      <c r="O43" s="103"/>
      <c r="P43" s="103"/>
      <c r="Q43" s="103"/>
      <c r="R43" s="103"/>
      <c r="S43" s="103"/>
      <c r="T43" s="103"/>
      <c r="Z43" s="115"/>
      <c r="AA43" s="136" t="s">
        <v>265</v>
      </c>
    </row>
    <row r="44" spans="12:27">
      <c r="L44" s="103"/>
      <c r="M44" s="103"/>
      <c r="N44" s="103"/>
      <c r="O44" s="103"/>
      <c r="P44" s="103"/>
      <c r="Q44" s="103"/>
      <c r="R44" s="103"/>
      <c r="S44" s="103"/>
      <c r="T44" s="103"/>
      <c r="Z44" s="115"/>
      <c r="AA44" s="136" t="s">
        <v>266</v>
      </c>
    </row>
    <row r="45" spans="12:27">
      <c r="L45" s="103"/>
      <c r="M45" s="103"/>
      <c r="N45" s="103"/>
      <c r="O45" s="103"/>
      <c r="P45" s="103"/>
      <c r="Q45" s="103"/>
      <c r="R45" s="103"/>
      <c r="S45" s="103"/>
      <c r="T45" s="103"/>
      <c r="Z45" s="115"/>
      <c r="AA45" s="136" t="s">
        <v>267</v>
      </c>
    </row>
    <row r="46" spans="12:27">
      <c r="L46" s="103"/>
      <c r="M46" s="103"/>
      <c r="N46" s="103"/>
      <c r="O46" s="103"/>
      <c r="P46" s="103"/>
      <c r="Q46" s="103"/>
      <c r="R46" s="103"/>
      <c r="S46" s="103"/>
      <c r="T46" s="103"/>
      <c r="Z46" s="115"/>
      <c r="AA46" s="136" t="s">
        <v>268</v>
      </c>
    </row>
    <row r="47" spans="12:27">
      <c r="L47" s="103"/>
      <c r="M47" s="103"/>
      <c r="N47" s="103"/>
      <c r="O47" s="103"/>
      <c r="P47" s="103"/>
      <c r="Q47" s="103"/>
      <c r="R47" s="103"/>
      <c r="S47" s="103"/>
      <c r="T47" s="103"/>
      <c r="Z47" s="115"/>
      <c r="AA47" s="136" t="s">
        <v>60</v>
      </c>
    </row>
    <row r="48" spans="12:27">
      <c r="L48" s="103"/>
      <c r="M48" s="103"/>
      <c r="N48" s="103"/>
      <c r="O48" s="103"/>
      <c r="P48" s="103"/>
      <c r="Q48" s="103"/>
      <c r="R48" s="103"/>
      <c r="S48" s="103"/>
      <c r="T48" s="103"/>
      <c r="Z48" s="115"/>
      <c r="AA48" s="136" t="s">
        <v>269</v>
      </c>
    </row>
    <row r="49" spans="12:27">
      <c r="L49" s="103"/>
      <c r="M49" s="103"/>
      <c r="N49" s="103"/>
      <c r="O49" s="103"/>
      <c r="P49" s="103"/>
      <c r="Q49" s="103"/>
      <c r="R49" s="103"/>
      <c r="S49" s="103"/>
      <c r="T49" s="103"/>
      <c r="Z49" s="115"/>
      <c r="AA49" s="136" t="s">
        <v>270</v>
      </c>
    </row>
    <row r="50" spans="12:27">
      <c r="L50" s="103"/>
      <c r="M50" s="103"/>
      <c r="N50" s="103"/>
      <c r="O50" s="103"/>
      <c r="P50" s="103"/>
      <c r="Q50" s="103"/>
      <c r="R50" s="103"/>
      <c r="S50" s="103"/>
      <c r="T50" s="103"/>
      <c r="Z50" s="115"/>
      <c r="AA50" s="136" t="s">
        <v>271</v>
      </c>
    </row>
    <row r="51" spans="12:27">
      <c r="L51" s="103"/>
      <c r="M51" s="103"/>
      <c r="N51" s="103"/>
      <c r="O51" s="103"/>
      <c r="P51" s="103"/>
      <c r="Q51" s="103"/>
      <c r="R51" s="103"/>
      <c r="S51" s="103"/>
      <c r="T51" s="103"/>
      <c r="Z51" s="115"/>
      <c r="AA51" s="136" t="s">
        <v>272</v>
      </c>
    </row>
    <row r="52" spans="12:27">
      <c r="L52" s="103"/>
      <c r="M52" s="103"/>
      <c r="N52" s="103"/>
      <c r="O52" s="103"/>
      <c r="P52" s="103"/>
      <c r="Q52" s="103"/>
      <c r="R52" s="103"/>
      <c r="S52" s="103"/>
      <c r="T52" s="103"/>
      <c r="Z52" s="115"/>
      <c r="AA52" s="136" t="s">
        <v>273</v>
      </c>
    </row>
    <row r="53" spans="12:27">
      <c r="L53" s="103"/>
      <c r="M53" s="103"/>
      <c r="N53" s="103"/>
      <c r="O53" s="103"/>
      <c r="P53" s="103"/>
      <c r="Q53" s="103"/>
      <c r="R53" s="103"/>
      <c r="S53" s="103"/>
      <c r="T53" s="103"/>
      <c r="Z53" s="115"/>
      <c r="AA53" s="136" t="s">
        <v>274</v>
      </c>
    </row>
    <row r="54" spans="12:27">
      <c r="L54" s="103"/>
      <c r="M54" s="103"/>
      <c r="N54" s="103"/>
      <c r="O54" s="103"/>
      <c r="P54" s="103"/>
      <c r="Q54" s="103"/>
      <c r="R54" s="103"/>
      <c r="S54" s="103"/>
      <c r="T54" s="103"/>
      <c r="Z54" s="115"/>
      <c r="AA54" s="136" t="s">
        <v>275</v>
      </c>
    </row>
    <row r="55" spans="12:27">
      <c r="L55" s="103"/>
      <c r="M55" s="103"/>
      <c r="N55" s="103"/>
      <c r="O55" s="103"/>
      <c r="P55" s="103"/>
      <c r="Q55" s="103"/>
      <c r="R55" s="103"/>
      <c r="S55" s="103"/>
      <c r="T55" s="103"/>
      <c r="Z55" s="115"/>
      <c r="AA55" s="136" t="s">
        <v>276</v>
      </c>
    </row>
    <row r="56" spans="12:27">
      <c r="L56" s="103"/>
      <c r="M56" s="103"/>
      <c r="N56" s="103"/>
      <c r="O56" s="103"/>
      <c r="P56" s="103"/>
      <c r="Q56" s="103"/>
      <c r="R56" s="103"/>
      <c r="S56" s="103"/>
      <c r="T56" s="103"/>
      <c r="Z56" s="115"/>
      <c r="AA56" s="136" t="s">
        <v>277</v>
      </c>
    </row>
    <row r="57" spans="12:27">
      <c r="Z57" s="115"/>
      <c r="AA57" s="136" t="s">
        <v>278</v>
      </c>
    </row>
    <row r="58" spans="12:27">
      <c r="Z58" s="115"/>
      <c r="AA58" s="136" t="s">
        <v>279</v>
      </c>
    </row>
    <row r="59" spans="12:27">
      <c r="Z59" s="115"/>
      <c r="AA59" s="136" t="s">
        <v>280</v>
      </c>
    </row>
    <row r="60" spans="12:27">
      <c r="Z60" s="115"/>
      <c r="AA60" s="136" t="s">
        <v>281</v>
      </c>
    </row>
    <row r="61" spans="12:27">
      <c r="Z61" s="115"/>
      <c r="AA61" s="136" t="s">
        <v>282</v>
      </c>
    </row>
    <row r="62" spans="12:27">
      <c r="Z62" s="115"/>
      <c r="AA62" s="136" t="s">
        <v>283</v>
      </c>
    </row>
    <row r="63" spans="12:27">
      <c r="Z63" s="115"/>
      <c r="AA63" s="136" t="s">
        <v>284</v>
      </c>
    </row>
    <row r="64" spans="12:27">
      <c r="Z64" s="115"/>
      <c r="AA64" s="136" t="s">
        <v>285</v>
      </c>
    </row>
    <row r="65" spans="26:27">
      <c r="Z65" s="115"/>
      <c r="AA65" s="136" t="s">
        <v>286</v>
      </c>
    </row>
    <row r="66" spans="26:27">
      <c r="Z66" s="115"/>
      <c r="AA66" s="136" t="s">
        <v>287</v>
      </c>
    </row>
    <row r="67" spans="26:27">
      <c r="Z67" s="115"/>
      <c r="AA67" s="136" t="s">
        <v>288</v>
      </c>
    </row>
    <row r="68" spans="26:27">
      <c r="Z68" s="115"/>
      <c r="AA68" s="136" t="s">
        <v>289</v>
      </c>
    </row>
    <row r="69" spans="26:27">
      <c r="Z69" s="115"/>
      <c r="AA69" s="136" t="s">
        <v>290</v>
      </c>
    </row>
    <row r="70" spans="26:27">
      <c r="Z70" s="115"/>
      <c r="AA70" s="136" t="s">
        <v>291</v>
      </c>
    </row>
    <row r="71" spans="26:27">
      <c r="Z71" s="115"/>
      <c r="AA71" s="136" t="s">
        <v>292</v>
      </c>
    </row>
    <row r="72" spans="26:27">
      <c r="Z72" s="115"/>
      <c r="AA72" s="136" t="s">
        <v>293</v>
      </c>
    </row>
    <row r="73" spans="26:27">
      <c r="Z73" s="115"/>
      <c r="AA73" s="136" t="s">
        <v>294</v>
      </c>
    </row>
    <row r="74" spans="26:27">
      <c r="Z74" s="115"/>
      <c r="AA74" s="136" t="s">
        <v>295</v>
      </c>
    </row>
    <row r="75" spans="26:27">
      <c r="Z75" s="115"/>
      <c r="AA75" s="136" t="s">
        <v>296</v>
      </c>
    </row>
    <row r="76" spans="26:27">
      <c r="Z76" s="115"/>
      <c r="AA76" s="136" t="s">
        <v>63</v>
      </c>
    </row>
    <row r="77" spans="26:27">
      <c r="Z77" s="115"/>
      <c r="AA77" s="136" t="s">
        <v>297</v>
      </c>
    </row>
    <row r="78" spans="26:27">
      <c r="Z78" s="115"/>
      <c r="AA78" s="136" t="s">
        <v>298</v>
      </c>
    </row>
    <row r="79" spans="26:27">
      <c r="Z79" s="115"/>
      <c r="AA79" s="136" t="s">
        <v>299</v>
      </c>
    </row>
    <row r="80" spans="26:27">
      <c r="Z80" s="115"/>
      <c r="AA80" s="136" t="s">
        <v>300</v>
      </c>
    </row>
    <row r="81" spans="26:27">
      <c r="Z81" s="115"/>
      <c r="AA81" s="136" t="s">
        <v>301</v>
      </c>
    </row>
    <row r="82" spans="26:27">
      <c r="Z82" s="115"/>
      <c r="AA82" s="136" t="s">
        <v>302</v>
      </c>
    </row>
    <row r="83" spans="26:27">
      <c r="Z83" s="115"/>
      <c r="AA83" s="136" t="s">
        <v>303</v>
      </c>
    </row>
    <row r="84" spans="26:27">
      <c r="Z84" s="115"/>
      <c r="AA84" s="136" t="s">
        <v>304</v>
      </c>
    </row>
    <row r="85" spans="26:27">
      <c r="Z85" s="115"/>
      <c r="AA85" s="136" t="s">
        <v>305</v>
      </c>
    </row>
    <row r="86" spans="26:27">
      <c r="Z86" s="115"/>
      <c r="AA86" s="136" t="s">
        <v>306</v>
      </c>
    </row>
    <row r="87" spans="26:27">
      <c r="Z87" s="115"/>
      <c r="AA87" s="136" t="s">
        <v>307</v>
      </c>
    </row>
    <row r="88" spans="26:27">
      <c r="Z88" s="115"/>
      <c r="AA88" s="136" t="s">
        <v>308</v>
      </c>
    </row>
    <row r="89" spans="26:27">
      <c r="Z89" s="115"/>
      <c r="AA89" s="136" t="s">
        <v>309</v>
      </c>
    </row>
    <row r="90" spans="26:27">
      <c r="Z90" s="115"/>
      <c r="AA90" s="136" t="s">
        <v>310</v>
      </c>
    </row>
    <row r="91" spans="26:27">
      <c r="Z91" s="115"/>
      <c r="AA91" s="136" t="s">
        <v>311</v>
      </c>
    </row>
    <row r="92" spans="26:27">
      <c r="Z92" s="115"/>
      <c r="AA92" s="136" t="s">
        <v>312</v>
      </c>
    </row>
    <row r="93" spans="26:27">
      <c r="Z93" s="115"/>
      <c r="AA93" s="136" t="s">
        <v>313</v>
      </c>
    </row>
    <row r="94" spans="26:27">
      <c r="Z94" s="115"/>
      <c r="AA94" s="136" t="s">
        <v>314</v>
      </c>
    </row>
    <row r="95" spans="26:27">
      <c r="Z95" s="115"/>
      <c r="AA95" s="136" t="s">
        <v>315</v>
      </c>
    </row>
    <row r="96" spans="26:27">
      <c r="Z96" s="115"/>
      <c r="AA96" s="136" t="s">
        <v>316</v>
      </c>
    </row>
    <row r="97" spans="26:27">
      <c r="Z97" s="115"/>
      <c r="AA97" s="136" t="s">
        <v>317</v>
      </c>
    </row>
    <row r="98" spans="26:27">
      <c r="Z98" s="115"/>
      <c r="AA98" s="136" t="s">
        <v>318</v>
      </c>
    </row>
    <row r="99" spans="26:27">
      <c r="Z99" s="115"/>
      <c r="AA99" s="136" t="s">
        <v>319</v>
      </c>
    </row>
    <row r="100" spans="26:27">
      <c r="Z100" s="115"/>
      <c r="AA100" s="136" t="s">
        <v>320</v>
      </c>
    </row>
    <row r="101" spans="26:27">
      <c r="Z101" s="115"/>
      <c r="AA101" s="136" t="s">
        <v>321</v>
      </c>
    </row>
    <row r="102" spans="26:27">
      <c r="Z102" s="115"/>
      <c r="AA102" s="136" t="s">
        <v>322</v>
      </c>
    </row>
    <row r="103" spans="26:27">
      <c r="Z103" s="115"/>
      <c r="AA103" s="136" t="s">
        <v>323</v>
      </c>
    </row>
    <row r="104" spans="26:27">
      <c r="Z104" s="115"/>
      <c r="AA104" s="136" t="s">
        <v>324</v>
      </c>
    </row>
    <row r="105" spans="26:27">
      <c r="Z105" s="115"/>
      <c r="AA105" s="136" t="s">
        <v>325</v>
      </c>
    </row>
    <row r="106" spans="26:27">
      <c r="Z106" s="115"/>
      <c r="AA106" s="136" t="s">
        <v>326</v>
      </c>
    </row>
    <row r="107" spans="26:27">
      <c r="Z107" s="115"/>
      <c r="AA107" s="136" t="s">
        <v>327</v>
      </c>
    </row>
    <row r="108" spans="26:27">
      <c r="Z108" s="115"/>
      <c r="AA108" s="136" t="s">
        <v>328</v>
      </c>
    </row>
    <row r="109" spans="26:27">
      <c r="Z109" s="115"/>
      <c r="AA109" s="136" t="s">
        <v>329</v>
      </c>
    </row>
    <row r="110" spans="26:27">
      <c r="Z110" s="115"/>
      <c r="AA110" s="136" t="s">
        <v>330</v>
      </c>
    </row>
    <row r="111" spans="26:27">
      <c r="Z111" s="115"/>
      <c r="AA111" s="136" t="s">
        <v>331</v>
      </c>
    </row>
    <row r="112" spans="26:27">
      <c r="Z112" s="115"/>
      <c r="AA112" s="136" t="s">
        <v>332</v>
      </c>
    </row>
    <row r="113" spans="26:27">
      <c r="Z113" s="115"/>
      <c r="AA113" s="136" t="s">
        <v>333</v>
      </c>
    </row>
    <row r="114" spans="26:27">
      <c r="Z114" s="115"/>
      <c r="AA114" s="136" t="s">
        <v>334</v>
      </c>
    </row>
    <row r="115" spans="26:27">
      <c r="Z115" s="115"/>
      <c r="AA115" s="136" t="s">
        <v>335</v>
      </c>
    </row>
    <row r="116" spans="26:27">
      <c r="Z116" s="115"/>
      <c r="AA116" s="136" t="s">
        <v>336</v>
      </c>
    </row>
    <row r="117" spans="26:27">
      <c r="Z117" s="115"/>
      <c r="AA117" s="136" t="s">
        <v>337</v>
      </c>
    </row>
    <row r="118" spans="26:27">
      <c r="Z118" s="115"/>
      <c r="AA118" s="136" t="s">
        <v>338</v>
      </c>
    </row>
    <row r="119" spans="26:27">
      <c r="Z119" s="115"/>
      <c r="AA119" s="136" t="s">
        <v>339</v>
      </c>
    </row>
    <row r="120" spans="26:27">
      <c r="Z120" s="115"/>
      <c r="AA120" s="136" t="s">
        <v>340</v>
      </c>
    </row>
    <row r="121" spans="26:27">
      <c r="Z121" s="115"/>
      <c r="AA121" s="136" t="s">
        <v>341</v>
      </c>
    </row>
    <row r="122" spans="26:27">
      <c r="Z122" s="115"/>
      <c r="AA122" s="136" t="s">
        <v>342</v>
      </c>
    </row>
    <row r="123" spans="26:27">
      <c r="Z123" s="115"/>
      <c r="AA123" s="136" t="s">
        <v>343</v>
      </c>
    </row>
    <row r="124" spans="26:27">
      <c r="Z124" s="115"/>
      <c r="AA124" s="136" t="s">
        <v>344</v>
      </c>
    </row>
    <row r="125" spans="26:27">
      <c r="Z125" s="115"/>
      <c r="AA125" s="136" t="s">
        <v>345</v>
      </c>
    </row>
    <row r="126" spans="26:27">
      <c r="Z126" s="115"/>
      <c r="AA126" s="136" t="s">
        <v>346</v>
      </c>
    </row>
    <row r="127" spans="26:27">
      <c r="Z127" s="115"/>
      <c r="AA127" s="136" t="s">
        <v>347</v>
      </c>
    </row>
    <row r="128" spans="26:27">
      <c r="Z128" s="115"/>
      <c r="AA128" s="136" t="s">
        <v>348</v>
      </c>
    </row>
    <row r="129" spans="26:27">
      <c r="Z129" s="115"/>
      <c r="AA129" s="136" t="s">
        <v>349</v>
      </c>
    </row>
    <row r="130" spans="26:27">
      <c r="Z130" s="115"/>
      <c r="AA130" s="136" t="s">
        <v>350</v>
      </c>
    </row>
    <row r="131" spans="26:27">
      <c r="Z131" s="115"/>
      <c r="AA131" s="136" t="s">
        <v>351</v>
      </c>
    </row>
    <row r="132" spans="26:27">
      <c r="Z132" s="115"/>
      <c r="AA132" s="136" t="s">
        <v>352</v>
      </c>
    </row>
    <row r="133" spans="26:27">
      <c r="Z133" s="115"/>
      <c r="AA133" s="136" t="s">
        <v>353</v>
      </c>
    </row>
    <row r="134" spans="26:27">
      <c r="Z134" s="115"/>
      <c r="AA134" s="136" t="s">
        <v>354</v>
      </c>
    </row>
    <row r="135" spans="26:27">
      <c r="Z135" s="115"/>
      <c r="AA135" s="136" t="s">
        <v>355</v>
      </c>
    </row>
    <row r="136" spans="26:27">
      <c r="Z136" s="115"/>
      <c r="AA136" s="136" t="s">
        <v>356</v>
      </c>
    </row>
    <row r="137" spans="26:27">
      <c r="Z137" s="115"/>
      <c r="AA137" s="136" t="s">
        <v>357</v>
      </c>
    </row>
    <row r="138" spans="26:27">
      <c r="Z138" s="115"/>
      <c r="AA138" s="136" t="s">
        <v>358</v>
      </c>
    </row>
    <row r="139" spans="26:27">
      <c r="Z139" s="115"/>
      <c r="AA139" s="136" t="s">
        <v>359</v>
      </c>
    </row>
    <row r="140" spans="26:27">
      <c r="Z140" s="115"/>
      <c r="AA140" s="136" t="s">
        <v>360</v>
      </c>
    </row>
    <row r="141" spans="26:27">
      <c r="Z141" s="115"/>
      <c r="AA141" s="136" t="s">
        <v>361</v>
      </c>
    </row>
    <row r="142" spans="26:27">
      <c r="Z142" s="115"/>
      <c r="AA142" s="136" t="s">
        <v>362</v>
      </c>
    </row>
    <row r="143" spans="26:27">
      <c r="Z143" s="115"/>
      <c r="AA143" s="136" t="s">
        <v>363</v>
      </c>
    </row>
    <row r="144" spans="26:27">
      <c r="Z144" s="115"/>
      <c r="AA144" s="136" t="s">
        <v>364</v>
      </c>
    </row>
    <row r="145" spans="26:27">
      <c r="Z145" s="115"/>
      <c r="AA145" s="136" t="s">
        <v>365</v>
      </c>
    </row>
    <row r="146" spans="26:27">
      <c r="Z146" s="115"/>
      <c r="AA146" s="136" t="s">
        <v>366</v>
      </c>
    </row>
    <row r="147" spans="26:27">
      <c r="Z147" s="115"/>
      <c r="AA147" s="136" t="s">
        <v>367</v>
      </c>
    </row>
    <row r="148" spans="26:27">
      <c r="Z148" s="115"/>
      <c r="AA148" s="136" t="s">
        <v>368</v>
      </c>
    </row>
    <row r="149" spans="26:27">
      <c r="Z149" s="115"/>
      <c r="AA149" s="136" t="s">
        <v>369</v>
      </c>
    </row>
    <row r="150" spans="26:27">
      <c r="Z150" s="115"/>
      <c r="AA150" s="136" t="s">
        <v>370</v>
      </c>
    </row>
    <row r="151" spans="26:27">
      <c r="Z151" s="115"/>
      <c r="AA151" s="136" t="s">
        <v>371</v>
      </c>
    </row>
    <row r="152" spans="26:27">
      <c r="Z152" s="115"/>
      <c r="AA152" s="136" t="s">
        <v>372</v>
      </c>
    </row>
    <row r="153" spans="26:27">
      <c r="Z153" s="115"/>
      <c r="AA153" s="136" t="s">
        <v>373</v>
      </c>
    </row>
    <row r="154" spans="26:27">
      <c r="Z154" s="115"/>
      <c r="AA154" s="136" t="s">
        <v>374</v>
      </c>
    </row>
    <row r="155" spans="26:27">
      <c r="Z155" s="115"/>
      <c r="AA155" s="136" t="s">
        <v>375</v>
      </c>
    </row>
    <row r="156" spans="26:27">
      <c r="Z156" s="115"/>
      <c r="AA156" s="136" t="s">
        <v>376</v>
      </c>
    </row>
    <row r="157" spans="26:27">
      <c r="Z157" s="115"/>
      <c r="AA157" s="136" t="s">
        <v>377</v>
      </c>
    </row>
    <row r="158" spans="26:27">
      <c r="Z158" s="115"/>
      <c r="AA158" s="136" t="s">
        <v>378</v>
      </c>
    </row>
    <row r="159" spans="26:27">
      <c r="Z159" s="115"/>
      <c r="AA159" s="136" t="s">
        <v>379</v>
      </c>
    </row>
    <row r="160" spans="26:27">
      <c r="Z160" s="115"/>
      <c r="AA160" s="136" t="s">
        <v>380</v>
      </c>
    </row>
    <row r="161" spans="26:27">
      <c r="Z161" s="115"/>
      <c r="AA161" s="136" t="s">
        <v>381</v>
      </c>
    </row>
    <row r="162" spans="26:27">
      <c r="Z162" s="115"/>
      <c r="AA162" s="136" t="s">
        <v>382</v>
      </c>
    </row>
    <row r="163" spans="26:27">
      <c r="Z163" s="115"/>
      <c r="AA163" s="136" t="s">
        <v>383</v>
      </c>
    </row>
    <row r="164" spans="26:27">
      <c r="Z164" s="115"/>
      <c r="AA164" s="136" t="s">
        <v>384</v>
      </c>
    </row>
    <row r="165" spans="26:27">
      <c r="Z165" s="115"/>
      <c r="AA165" s="136" t="s">
        <v>385</v>
      </c>
    </row>
    <row r="166" spans="26:27">
      <c r="Z166" s="115"/>
      <c r="AA166" s="136" t="s">
        <v>386</v>
      </c>
    </row>
    <row r="167" spans="26:27">
      <c r="Z167" s="115"/>
      <c r="AA167" s="136" t="s">
        <v>387</v>
      </c>
    </row>
    <row r="168" spans="26:27">
      <c r="Z168" s="115"/>
      <c r="AA168" s="136" t="s">
        <v>388</v>
      </c>
    </row>
    <row r="169" spans="26:27">
      <c r="Z169" s="115"/>
      <c r="AA169" s="144" t="s">
        <v>389</v>
      </c>
    </row>
    <row r="170" spans="26:27">
      <c r="Z170" s="115"/>
      <c r="AA170" s="144" t="s">
        <v>390</v>
      </c>
    </row>
    <row r="171" spans="26:27">
      <c r="Z171" s="115"/>
      <c r="AA171" s="144" t="s">
        <v>391</v>
      </c>
    </row>
    <row r="172" spans="26:27">
      <c r="Z172" s="115"/>
      <c r="AA172" s="144" t="s">
        <v>392</v>
      </c>
    </row>
    <row r="173" spans="26:27">
      <c r="Z173" s="115"/>
      <c r="AA173" s="144" t="s">
        <v>393</v>
      </c>
    </row>
    <row r="174" spans="26:27">
      <c r="Z174" s="115"/>
      <c r="AA174" s="144" t="s">
        <v>394</v>
      </c>
    </row>
    <row r="175" spans="26:27">
      <c r="Z175" s="115"/>
      <c r="AA175" s="144" t="s">
        <v>395</v>
      </c>
    </row>
    <row r="176" spans="26:27">
      <c r="Z176" s="115"/>
      <c r="AA176" s="144" t="s">
        <v>396</v>
      </c>
    </row>
    <row r="177" spans="26:27">
      <c r="Z177" s="115"/>
      <c r="AA177" s="144" t="s">
        <v>397</v>
      </c>
    </row>
    <row r="178" spans="26:27">
      <c r="Z178" s="115"/>
      <c r="AA178" s="144" t="s">
        <v>398</v>
      </c>
    </row>
    <row r="179" spans="26:27">
      <c r="Z179" s="115"/>
      <c r="AA179" s="144" t="s">
        <v>399</v>
      </c>
    </row>
    <row r="180" spans="26:27">
      <c r="Z180" s="115"/>
      <c r="AA180" s="144" t="s">
        <v>400</v>
      </c>
    </row>
    <row r="181" spans="26:27">
      <c r="Z181" s="115"/>
      <c r="AA181" s="144" t="s">
        <v>401</v>
      </c>
    </row>
    <row r="182" spans="26:27">
      <c r="Z182" s="115"/>
      <c r="AA182" s="144" t="s">
        <v>402</v>
      </c>
    </row>
    <row r="183" spans="26:27">
      <c r="Z183" s="115"/>
      <c r="AA183" s="144" t="s">
        <v>403</v>
      </c>
    </row>
    <row r="184" spans="26:27">
      <c r="Z184" s="115"/>
      <c r="AA184" s="144" t="s">
        <v>404</v>
      </c>
    </row>
    <row r="185" spans="26:27">
      <c r="Z185" s="115"/>
      <c r="AA185" s="144" t="s">
        <v>405</v>
      </c>
    </row>
    <row r="186" spans="26:27">
      <c r="Z186" s="115"/>
      <c r="AA186" s="144" t="s">
        <v>406</v>
      </c>
    </row>
    <row r="187" spans="26:27">
      <c r="Z187" s="115"/>
      <c r="AA187" s="144" t="s">
        <v>407</v>
      </c>
    </row>
    <row r="188" spans="26:27">
      <c r="Z188" s="115"/>
      <c r="AA188" s="144" t="s">
        <v>408</v>
      </c>
    </row>
    <row r="189" spans="26:27">
      <c r="Z189" s="115"/>
      <c r="AA189" s="144" t="s">
        <v>409</v>
      </c>
    </row>
    <row r="190" spans="26:27">
      <c r="Z190" s="115"/>
      <c r="AA190" s="144" t="s">
        <v>410</v>
      </c>
    </row>
    <row r="191" spans="26:27">
      <c r="Z191" s="115"/>
      <c r="AA191" s="144" t="s">
        <v>411</v>
      </c>
    </row>
    <row r="192" spans="26:27">
      <c r="Z192" s="115"/>
      <c r="AA192" s="144" t="s">
        <v>412</v>
      </c>
    </row>
    <row r="193" spans="26:27">
      <c r="Z193" s="115"/>
      <c r="AA193" s="144" t="s">
        <v>413</v>
      </c>
    </row>
    <row r="194" spans="26:27">
      <c r="Z194" s="115"/>
      <c r="AA194" s="144" t="s">
        <v>72</v>
      </c>
    </row>
    <row r="195" spans="26:27">
      <c r="Z195" s="115"/>
      <c r="AA195" s="144" t="s">
        <v>414</v>
      </c>
    </row>
    <row r="196" spans="26:27">
      <c r="Z196" s="115"/>
      <c r="AA196" s="144" t="s">
        <v>415</v>
      </c>
    </row>
    <row r="197" spans="26:27">
      <c r="Z197" s="115"/>
      <c r="AA197" s="144" t="s">
        <v>416</v>
      </c>
    </row>
    <row r="198" spans="26:27">
      <c r="Z198" s="115"/>
      <c r="AA198" s="144" t="s">
        <v>417</v>
      </c>
    </row>
    <row r="199" spans="26:27">
      <c r="Z199" s="115"/>
      <c r="AA199" s="144" t="s">
        <v>73</v>
      </c>
    </row>
    <row r="200" spans="26:27">
      <c r="Z200" s="115"/>
      <c r="AA200" s="144" t="s">
        <v>418</v>
      </c>
    </row>
    <row r="201" spans="26:27">
      <c r="Z201" s="115"/>
      <c r="AA201" s="144" t="s">
        <v>419</v>
      </c>
    </row>
    <row r="202" spans="26:27">
      <c r="Z202" s="115"/>
      <c r="AA202" s="144" t="s">
        <v>420</v>
      </c>
    </row>
    <row r="203" spans="26:27">
      <c r="Z203" s="115"/>
      <c r="AA203" s="144" t="s">
        <v>421</v>
      </c>
    </row>
    <row r="204" spans="26:27">
      <c r="Z204" s="115"/>
      <c r="AA204" s="144" t="s">
        <v>422</v>
      </c>
    </row>
    <row r="205" spans="26:27">
      <c r="Z205" s="115"/>
      <c r="AA205" s="144" t="s">
        <v>423</v>
      </c>
    </row>
    <row r="206" spans="26:27">
      <c r="Z206" s="115"/>
      <c r="AA206" s="144" t="s">
        <v>424</v>
      </c>
    </row>
    <row r="207" spans="26:27">
      <c r="Z207" s="115"/>
      <c r="AA207" s="144" t="s">
        <v>425</v>
      </c>
    </row>
    <row r="208" spans="26:27">
      <c r="Z208" s="115"/>
      <c r="AA208" s="144" t="s">
        <v>426</v>
      </c>
    </row>
    <row r="209" spans="26:27">
      <c r="Z209" s="115"/>
      <c r="AA209" s="144" t="s">
        <v>427</v>
      </c>
    </row>
    <row r="210" spans="26:27">
      <c r="Z210" s="115"/>
      <c r="AA210" s="144" t="s">
        <v>428</v>
      </c>
    </row>
    <row r="211" spans="26:27">
      <c r="Z211" s="115"/>
      <c r="AA211" s="144" t="s">
        <v>429</v>
      </c>
    </row>
    <row r="212" spans="26:27">
      <c r="Z212" s="115"/>
      <c r="AA212" s="144" t="s">
        <v>430</v>
      </c>
    </row>
    <row r="213" spans="26:27">
      <c r="Z213" s="115"/>
      <c r="AA213" s="144" t="s">
        <v>431</v>
      </c>
    </row>
    <row r="214" spans="26:27">
      <c r="Z214" s="115"/>
      <c r="AA214" s="144" t="s">
        <v>432</v>
      </c>
    </row>
    <row r="215" spans="26:27">
      <c r="Z215" s="115"/>
      <c r="AA215" s="144" t="s">
        <v>433</v>
      </c>
    </row>
    <row r="216" spans="26:27">
      <c r="Z216" s="115"/>
      <c r="AA216" s="144" t="s">
        <v>434</v>
      </c>
    </row>
    <row r="217" spans="26:27">
      <c r="Z217" s="115"/>
      <c r="AA217" s="144" t="s">
        <v>435</v>
      </c>
    </row>
    <row r="218" spans="26:27">
      <c r="Z218" s="115"/>
      <c r="AA218" s="144" t="s">
        <v>436</v>
      </c>
    </row>
    <row r="219" spans="26:27">
      <c r="Z219" s="115"/>
      <c r="AA219" s="144" t="s">
        <v>437</v>
      </c>
    </row>
    <row r="220" spans="26:27">
      <c r="Z220" s="115"/>
      <c r="AA220" s="144" t="s">
        <v>438</v>
      </c>
    </row>
    <row r="221" spans="26:27">
      <c r="Z221" s="115"/>
      <c r="AA221" s="144" t="s">
        <v>439</v>
      </c>
    </row>
    <row r="222" spans="26:27">
      <c r="Z222" s="115"/>
      <c r="AA222" s="144" t="s">
        <v>440</v>
      </c>
    </row>
    <row r="223" spans="26:27">
      <c r="Z223" s="115"/>
      <c r="AA223" s="144" t="s">
        <v>441</v>
      </c>
    </row>
    <row r="224" spans="26:27">
      <c r="Z224" s="115"/>
      <c r="AA224" s="144" t="s">
        <v>442</v>
      </c>
    </row>
    <row r="225" spans="26:27">
      <c r="Z225" s="115"/>
      <c r="AA225" s="144" t="s">
        <v>443</v>
      </c>
    </row>
    <row r="226" spans="26:27">
      <c r="Z226" s="115"/>
      <c r="AA226" s="144" t="s">
        <v>444</v>
      </c>
    </row>
    <row r="227" spans="26:27">
      <c r="Z227" s="115"/>
      <c r="AA227" s="144" t="s">
        <v>445</v>
      </c>
    </row>
    <row r="228" spans="26:27">
      <c r="Z228" s="115"/>
      <c r="AA228" s="144" t="s">
        <v>446</v>
      </c>
    </row>
    <row r="229" spans="26:27">
      <c r="Z229" s="115"/>
      <c r="AA229" s="144" t="s">
        <v>447</v>
      </c>
    </row>
    <row r="230" spans="26:27">
      <c r="Z230" s="115"/>
      <c r="AA230" s="144" t="s">
        <v>448</v>
      </c>
    </row>
    <row r="231" spans="26:27">
      <c r="Z231" s="115"/>
      <c r="AA231" s="144" t="s">
        <v>449</v>
      </c>
    </row>
    <row r="232" spans="26:27">
      <c r="Z232" s="115"/>
      <c r="AA232" s="144" t="s">
        <v>450</v>
      </c>
    </row>
    <row r="233" spans="26:27">
      <c r="Z233" s="115"/>
      <c r="AA233" s="144" t="s">
        <v>451</v>
      </c>
    </row>
    <row r="234" spans="26:27">
      <c r="Z234" s="115"/>
      <c r="AA234" s="144" t="s">
        <v>452</v>
      </c>
    </row>
    <row r="235" spans="26:27">
      <c r="Z235" s="115"/>
      <c r="AA235" s="144" t="s">
        <v>453</v>
      </c>
    </row>
    <row r="236" spans="26:27">
      <c r="Z236" s="115"/>
      <c r="AA236" s="144" t="s">
        <v>454</v>
      </c>
    </row>
    <row r="237" spans="26:27">
      <c r="Z237" s="115"/>
      <c r="AA237" s="144" t="s">
        <v>84</v>
      </c>
    </row>
    <row r="238" spans="26:27">
      <c r="Z238" s="115"/>
      <c r="AA238" s="144" t="s">
        <v>455</v>
      </c>
    </row>
    <row r="239" spans="26:27">
      <c r="Z239" s="115"/>
      <c r="AA239" s="144" t="s">
        <v>456</v>
      </c>
    </row>
    <row r="240" spans="26:27">
      <c r="Z240" s="115"/>
      <c r="AA240" s="144" t="s">
        <v>457</v>
      </c>
    </row>
    <row r="241" spans="26:27">
      <c r="Z241" s="115"/>
      <c r="AA241" s="144" t="s">
        <v>458</v>
      </c>
    </row>
    <row r="242" spans="26:27">
      <c r="Z242" s="115"/>
      <c r="AA242" s="144" t="s">
        <v>459</v>
      </c>
    </row>
    <row r="243" spans="26:27">
      <c r="Z243" s="115"/>
      <c r="AA243" s="144" t="s">
        <v>460</v>
      </c>
    </row>
    <row r="244" spans="26:27">
      <c r="Z244" s="115"/>
      <c r="AA244" s="144" t="s">
        <v>461</v>
      </c>
    </row>
    <row r="245" spans="26:27">
      <c r="Z245" s="115"/>
      <c r="AA245" s="144" t="s">
        <v>462</v>
      </c>
    </row>
    <row r="246" spans="26:27">
      <c r="Z246" s="115"/>
      <c r="AA246" s="144" t="s">
        <v>463</v>
      </c>
    </row>
    <row r="247" spans="26:27">
      <c r="Z247" s="115"/>
      <c r="AA247" s="144" t="s">
        <v>464</v>
      </c>
    </row>
    <row r="248" spans="26:27">
      <c r="Z248" s="115"/>
      <c r="AA248" s="144" t="s">
        <v>465</v>
      </c>
    </row>
    <row r="249" spans="26:27">
      <c r="Z249" s="115"/>
      <c r="AA249" s="144" t="s">
        <v>466</v>
      </c>
    </row>
    <row r="250" spans="26:27">
      <c r="Z250" s="115"/>
      <c r="AA250" s="144" t="s">
        <v>467</v>
      </c>
    </row>
    <row r="251" spans="26:27">
      <c r="Z251" s="115"/>
      <c r="AA251" s="144" t="s">
        <v>468</v>
      </c>
    </row>
    <row r="252" spans="26:27">
      <c r="Z252" s="115"/>
      <c r="AA252" s="144" t="s">
        <v>469</v>
      </c>
    </row>
    <row r="253" spans="26:27">
      <c r="Z253" s="115"/>
      <c r="AA253" s="144" t="s">
        <v>470</v>
      </c>
    </row>
    <row r="254" spans="26:27">
      <c r="Z254" s="115"/>
      <c r="AA254" s="144" t="s">
        <v>471</v>
      </c>
    </row>
    <row r="255" spans="26:27">
      <c r="Z255" s="115"/>
      <c r="AA255" s="144" t="s">
        <v>472</v>
      </c>
    </row>
    <row r="256" spans="26:27">
      <c r="Z256" s="115"/>
      <c r="AA256" s="144" t="s">
        <v>473</v>
      </c>
    </row>
    <row r="257" spans="26:27">
      <c r="Z257" s="115"/>
      <c r="AA257" s="144" t="s">
        <v>474</v>
      </c>
    </row>
    <row r="258" spans="26:27">
      <c r="Z258" s="115"/>
      <c r="AA258" s="144" t="s">
        <v>475</v>
      </c>
    </row>
    <row r="259" spans="26:27">
      <c r="Z259" s="115"/>
      <c r="AA259" s="144" t="s">
        <v>476</v>
      </c>
    </row>
    <row r="260" spans="26:27">
      <c r="Z260" s="115"/>
      <c r="AA260" s="144" t="s">
        <v>477</v>
      </c>
    </row>
    <row r="261" spans="26:27">
      <c r="Z261" s="115"/>
      <c r="AA261" s="144" t="s">
        <v>478</v>
      </c>
    </row>
    <row r="262" spans="26:27">
      <c r="Z262" s="115"/>
      <c r="AA262" s="144" t="s">
        <v>479</v>
      </c>
    </row>
    <row r="263" spans="26:27">
      <c r="Z263" s="115"/>
      <c r="AA263" s="144" t="s">
        <v>480</v>
      </c>
    </row>
    <row r="264" spans="26:27">
      <c r="Z264" s="115"/>
      <c r="AA264" s="144" t="s">
        <v>481</v>
      </c>
    </row>
    <row r="265" spans="26:27">
      <c r="Z265" s="115"/>
      <c r="AA265" s="144" t="s">
        <v>482</v>
      </c>
    </row>
    <row r="266" spans="26:27">
      <c r="Z266" s="115"/>
      <c r="AA266" s="144" t="s">
        <v>483</v>
      </c>
    </row>
    <row r="267" spans="26:27">
      <c r="Z267" s="115"/>
      <c r="AA267" s="144" t="s">
        <v>484</v>
      </c>
    </row>
    <row r="268" spans="26:27">
      <c r="Z268" s="115"/>
      <c r="AA268" s="144" t="s">
        <v>485</v>
      </c>
    </row>
    <row r="269" spans="26:27">
      <c r="Z269" s="115"/>
      <c r="AA269" s="144" t="s">
        <v>486</v>
      </c>
    </row>
    <row r="270" spans="26:27">
      <c r="Z270" s="115"/>
      <c r="AA270" s="144" t="s">
        <v>487</v>
      </c>
    </row>
    <row r="271" spans="26:27">
      <c r="Z271" s="115"/>
      <c r="AA271" s="144" t="s">
        <v>488</v>
      </c>
    </row>
    <row r="272" spans="26:27">
      <c r="Z272" s="115"/>
      <c r="AA272" s="144" t="s">
        <v>489</v>
      </c>
    </row>
    <row r="273" spans="26:27">
      <c r="Z273" s="115"/>
      <c r="AA273" s="144" t="s">
        <v>490</v>
      </c>
    </row>
    <row r="274" spans="26:27">
      <c r="Z274" s="115"/>
      <c r="AA274" s="144" t="s">
        <v>491</v>
      </c>
    </row>
    <row r="275" spans="26:27">
      <c r="Z275" s="115"/>
      <c r="AA275" s="144" t="s">
        <v>492</v>
      </c>
    </row>
    <row r="276" spans="26:27">
      <c r="Z276" s="115"/>
      <c r="AA276" s="144" t="s">
        <v>493</v>
      </c>
    </row>
    <row r="277" spans="26:27">
      <c r="Z277" s="115"/>
      <c r="AA277" s="144" t="s">
        <v>494</v>
      </c>
    </row>
    <row r="278" spans="26:27">
      <c r="Z278" s="115"/>
      <c r="AA278" s="144" t="s">
        <v>90</v>
      </c>
    </row>
    <row r="279" spans="26:27">
      <c r="Z279" s="115"/>
      <c r="AA279" s="144" t="s">
        <v>495</v>
      </c>
    </row>
    <row r="280" spans="26:27">
      <c r="Z280" s="115"/>
      <c r="AA280" s="144" t="s">
        <v>496</v>
      </c>
    </row>
    <row r="281" spans="26:27">
      <c r="Z281" s="115"/>
      <c r="AA281" s="144" t="s">
        <v>497</v>
      </c>
    </row>
    <row r="282" spans="26:27">
      <c r="Z282" s="115"/>
      <c r="AA282" s="144" t="s">
        <v>498</v>
      </c>
    </row>
    <row r="283" spans="26:27">
      <c r="Z283" s="115"/>
      <c r="AA283" s="144" t="s">
        <v>499</v>
      </c>
    </row>
    <row r="284" spans="26:27">
      <c r="Z284" s="115"/>
      <c r="AA284" s="144" t="s">
        <v>500</v>
      </c>
    </row>
    <row r="285" spans="26:27">
      <c r="Z285" s="115"/>
      <c r="AA285" s="144" t="s">
        <v>501</v>
      </c>
    </row>
    <row r="286" spans="26:27">
      <c r="Z286" s="115"/>
      <c r="AA286" s="144" t="s">
        <v>502</v>
      </c>
    </row>
    <row r="287" spans="26:27">
      <c r="Z287" s="115"/>
      <c r="AA287" s="144" t="s">
        <v>503</v>
      </c>
    </row>
    <row r="288" spans="26:27">
      <c r="Z288" s="115"/>
      <c r="AA288" s="144" t="s">
        <v>504</v>
      </c>
    </row>
    <row r="289" spans="26:27">
      <c r="Z289" s="115"/>
      <c r="AA289" s="144" t="s">
        <v>505</v>
      </c>
    </row>
    <row r="290" spans="26:27">
      <c r="Z290" s="115"/>
      <c r="AA290" s="144" t="s">
        <v>94</v>
      </c>
    </row>
    <row r="291" spans="26:27">
      <c r="Z291" s="115"/>
      <c r="AA291" s="144" t="s">
        <v>506</v>
      </c>
    </row>
    <row r="292" spans="26:27">
      <c r="Z292" s="115"/>
      <c r="AA292" s="144" t="s">
        <v>507</v>
      </c>
    </row>
    <row r="293" spans="26:27">
      <c r="Z293" s="115"/>
      <c r="AA293" s="144" t="s">
        <v>508</v>
      </c>
    </row>
    <row r="294" spans="26:27">
      <c r="Z294" s="115"/>
      <c r="AA294" s="144" t="s">
        <v>509</v>
      </c>
    </row>
    <row r="295" spans="26:27">
      <c r="Z295" s="115"/>
      <c r="AA295" s="144" t="s">
        <v>510</v>
      </c>
    </row>
    <row r="296" spans="26:27">
      <c r="Z296" s="115"/>
      <c r="AA296" s="144" t="s">
        <v>511</v>
      </c>
    </row>
    <row r="297" spans="26:27">
      <c r="Z297" s="115"/>
      <c r="AA297" s="144" t="s">
        <v>512</v>
      </c>
    </row>
    <row r="298" spans="26:27">
      <c r="Z298" s="115"/>
      <c r="AA298" s="144" t="s">
        <v>97</v>
      </c>
    </row>
    <row r="299" spans="26:27">
      <c r="Z299" s="115"/>
      <c r="AA299" s="144" t="s">
        <v>513</v>
      </c>
    </row>
    <row r="300" spans="26:27">
      <c r="Z300" s="115"/>
      <c r="AA300" s="144" t="s">
        <v>514</v>
      </c>
    </row>
    <row r="301" spans="26:27">
      <c r="Z301" s="115"/>
      <c r="AA301" s="144" t="s">
        <v>515</v>
      </c>
    </row>
    <row r="302" spans="26:27">
      <c r="Z302" s="115"/>
      <c r="AA302" s="144" t="s">
        <v>516</v>
      </c>
    </row>
    <row r="303" spans="26:27">
      <c r="Z303" s="115"/>
      <c r="AA303" s="144" t="s">
        <v>517</v>
      </c>
    </row>
    <row r="304" spans="26:27">
      <c r="Z304" s="115"/>
      <c r="AA304" s="144" t="s">
        <v>518</v>
      </c>
    </row>
    <row r="305" spans="26:27">
      <c r="Z305" s="115"/>
      <c r="AA305" s="144" t="s">
        <v>519</v>
      </c>
    </row>
    <row r="306" spans="26:27">
      <c r="Z306" s="115"/>
      <c r="AA306" s="144" t="s">
        <v>520</v>
      </c>
    </row>
    <row r="307" spans="26:27">
      <c r="Z307" s="115"/>
      <c r="AA307" s="144" t="s">
        <v>521</v>
      </c>
    </row>
    <row r="308" spans="26:27">
      <c r="Z308" s="115"/>
      <c r="AA308" s="144" t="s">
        <v>522</v>
      </c>
    </row>
    <row r="309" spans="26:27">
      <c r="Z309" s="115"/>
      <c r="AA309" s="144" t="s">
        <v>523</v>
      </c>
    </row>
    <row r="310" spans="26:27">
      <c r="Z310" s="115"/>
      <c r="AA310" s="144" t="s">
        <v>524</v>
      </c>
    </row>
    <row r="311" spans="26:27">
      <c r="Z311" s="115"/>
      <c r="AA311" s="144" t="s">
        <v>525</v>
      </c>
    </row>
    <row r="312" spans="26:27">
      <c r="Z312" s="115"/>
      <c r="AA312" s="144" t="s">
        <v>526</v>
      </c>
    </row>
    <row r="313" spans="26:27">
      <c r="Z313" s="115"/>
      <c r="AA313" s="144" t="s">
        <v>100</v>
      </c>
    </row>
    <row r="314" spans="26:27">
      <c r="Z314" s="115"/>
      <c r="AA314" s="144" t="s">
        <v>527</v>
      </c>
    </row>
    <row r="315" spans="26:27">
      <c r="Z315" s="115"/>
      <c r="AA315" s="144" t="s">
        <v>528</v>
      </c>
    </row>
    <row r="316" spans="26:27">
      <c r="Z316" s="115"/>
      <c r="AA316" s="144" t="s">
        <v>529</v>
      </c>
    </row>
    <row r="317" spans="26:27">
      <c r="Z317" s="115"/>
      <c r="AA317" s="144" t="s">
        <v>530</v>
      </c>
    </row>
    <row r="318" spans="26:27">
      <c r="Z318" s="115"/>
      <c r="AA318" s="144" t="s">
        <v>531</v>
      </c>
    </row>
    <row r="319" spans="26:27">
      <c r="Z319" s="115"/>
      <c r="AA319" s="144" t="s">
        <v>532</v>
      </c>
    </row>
    <row r="320" spans="26:27">
      <c r="Z320" s="115"/>
      <c r="AA320" s="144" t="s">
        <v>533</v>
      </c>
    </row>
    <row r="321" spans="26:27">
      <c r="Z321" s="115"/>
      <c r="AA321" s="144" t="s">
        <v>534</v>
      </c>
    </row>
    <row r="322" spans="26:27">
      <c r="Z322" s="115"/>
      <c r="AA322" s="144" t="s">
        <v>535</v>
      </c>
    </row>
    <row r="323" spans="26:27">
      <c r="Z323" s="115"/>
      <c r="AA323" s="144" t="s">
        <v>536</v>
      </c>
    </row>
    <row r="324" spans="26:27">
      <c r="Z324" s="115"/>
      <c r="AA324" s="144" t="s">
        <v>537</v>
      </c>
    </row>
    <row r="325" spans="26:27">
      <c r="Z325" s="115"/>
      <c r="AA325" s="144" t="s">
        <v>538</v>
      </c>
    </row>
    <row r="326" spans="26:27">
      <c r="Z326" s="115"/>
      <c r="AA326" s="144" t="s">
        <v>539</v>
      </c>
    </row>
    <row r="327" spans="26:27">
      <c r="Z327" s="115"/>
      <c r="AA327" s="144" t="s">
        <v>540</v>
      </c>
    </row>
    <row r="328" spans="26:27">
      <c r="Z328" s="115"/>
      <c r="AA328" s="144" t="s">
        <v>541</v>
      </c>
    </row>
    <row r="329" spans="26:27">
      <c r="Z329" s="115"/>
      <c r="AA329" s="144" t="s">
        <v>542</v>
      </c>
    </row>
    <row r="330" spans="26:27">
      <c r="Z330" s="115"/>
      <c r="AA330" s="144" t="s">
        <v>543</v>
      </c>
    </row>
    <row r="331" spans="26:27">
      <c r="Z331" s="115"/>
      <c r="AA331" s="144" t="s">
        <v>544</v>
      </c>
    </row>
    <row r="332" spans="26:27">
      <c r="Z332" s="115"/>
      <c r="AA332" s="144" t="s">
        <v>545</v>
      </c>
    </row>
    <row r="333" spans="26:27">
      <c r="Z333" s="115"/>
      <c r="AA333" s="144" t="s">
        <v>546</v>
      </c>
    </row>
    <row r="334" spans="26:27">
      <c r="Z334" s="115"/>
      <c r="AA334" s="144" t="s">
        <v>547</v>
      </c>
    </row>
    <row r="335" spans="26:27">
      <c r="Z335" s="115"/>
      <c r="AA335" s="144" t="s">
        <v>548</v>
      </c>
    </row>
    <row r="336" spans="26:27">
      <c r="Z336" s="115"/>
      <c r="AA336" s="144" t="s">
        <v>549</v>
      </c>
    </row>
    <row r="337" spans="26:27">
      <c r="Z337" s="115"/>
      <c r="AA337" s="144" t="s">
        <v>550</v>
      </c>
    </row>
    <row r="338" spans="26:27">
      <c r="Z338" s="115"/>
      <c r="AA338" s="144" t="s">
        <v>551</v>
      </c>
    </row>
    <row r="339" spans="26:27">
      <c r="Z339" s="115"/>
      <c r="AA339" s="144" t="s">
        <v>552</v>
      </c>
    </row>
    <row r="340" spans="26:27">
      <c r="Z340" s="115"/>
      <c r="AA340" s="144" t="s">
        <v>553</v>
      </c>
    </row>
    <row r="341" spans="26:27">
      <c r="Z341" s="115"/>
      <c r="AA341" s="144" t="s">
        <v>554</v>
      </c>
    </row>
    <row r="342" spans="26:27">
      <c r="Z342" s="115"/>
      <c r="AA342" s="144" t="s">
        <v>555</v>
      </c>
    </row>
    <row r="343" spans="26:27">
      <c r="Z343" s="115"/>
      <c r="AA343" s="144" t="s">
        <v>556</v>
      </c>
    </row>
    <row r="344" spans="26:27">
      <c r="Z344" s="115"/>
      <c r="AA344" s="144" t="s">
        <v>557</v>
      </c>
    </row>
    <row r="345" spans="26:27">
      <c r="Z345" s="115"/>
      <c r="AA345" s="144" t="s">
        <v>558</v>
      </c>
    </row>
    <row r="346" spans="26:27">
      <c r="Z346" s="115"/>
      <c r="AA346" s="144" t="s">
        <v>559</v>
      </c>
    </row>
    <row r="347" spans="26:27">
      <c r="Z347" s="115"/>
      <c r="AA347" s="144" t="s">
        <v>560</v>
      </c>
    </row>
    <row r="348" spans="26:27">
      <c r="Z348" s="115"/>
      <c r="AA348" s="144" t="s">
        <v>561</v>
      </c>
    </row>
    <row r="349" spans="26:27">
      <c r="Z349" s="115"/>
      <c r="AA349" s="144" t="s">
        <v>562</v>
      </c>
    </row>
    <row r="350" spans="26:27">
      <c r="Z350" s="115"/>
      <c r="AA350" s="144" t="s">
        <v>563</v>
      </c>
    </row>
    <row r="351" spans="26:27">
      <c r="Z351" s="115"/>
      <c r="AA351" s="144" t="s">
        <v>564</v>
      </c>
    </row>
    <row r="352" spans="26:27">
      <c r="Z352" s="115"/>
      <c r="AA352" s="144" t="s">
        <v>565</v>
      </c>
    </row>
    <row r="353" spans="26:27">
      <c r="Z353" s="115"/>
      <c r="AA353" s="144" t="s">
        <v>566</v>
      </c>
    </row>
    <row r="354" spans="26:27">
      <c r="Z354" s="115"/>
      <c r="AA354" s="144" t="s">
        <v>567</v>
      </c>
    </row>
    <row r="355" spans="26:27">
      <c r="Z355" s="115"/>
      <c r="AA355" s="144" t="s">
        <v>568</v>
      </c>
    </row>
    <row r="356" spans="26:27">
      <c r="Z356" s="115"/>
      <c r="AA356" s="144" t="s">
        <v>569</v>
      </c>
    </row>
    <row r="357" spans="26:27">
      <c r="Z357" s="115"/>
      <c r="AA357" s="144" t="s">
        <v>570</v>
      </c>
    </row>
    <row r="358" spans="26:27">
      <c r="Z358" s="115"/>
      <c r="AA358" s="144" t="s">
        <v>571</v>
      </c>
    </row>
    <row r="359" spans="26:27">
      <c r="Z359" s="115"/>
      <c r="AA359" s="144" t="s">
        <v>572</v>
      </c>
    </row>
    <row r="360" spans="26:27">
      <c r="Z360" s="115"/>
      <c r="AA360" s="144" t="s">
        <v>573</v>
      </c>
    </row>
    <row r="361" spans="26:27">
      <c r="Z361" s="115"/>
      <c r="AA361" s="144" t="s">
        <v>574</v>
      </c>
    </row>
    <row r="362" spans="26:27">
      <c r="Z362" s="115"/>
      <c r="AA362" s="144" t="s">
        <v>575</v>
      </c>
    </row>
    <row r="363" spans="26:27">
      <c r="Z363" s="115"/>
      <c r="AA363" s="144" t="s">
        <v>576</v>
      </c>
    </row>
    <row r="364" spans="26:27">
      <c r="Z364" s="115"/>
      <c r="AA364" s="144" t="s">
        <v>577</v>
      </c>
    </row>
    <row r="365" spans="26:27">
      <c r="Z365" s="115"/>
      <c r="AA365" s="144" t="s">
        <v>578</v>
      </c>
    </row>
    <row r="366" spans="26:27">
      <c r="Z366" s="115"/>
      <c r="AA366" s="144" t="s">
        <v>579</v>
      </c>
    </row>
    <row r="367" spans="26:27">
      <c r="Z367" s="115"/>
      <c r="AA367" s="144" t="s">
        <v>580</v>
      </c>
    </row>
    <row r="368" spans="26:27">
      <c r="Z368" s="115"/>
      <c r="AA368" s="144" t="s">
        <v>581</v>
      </c>
    </row>
    <row r="369" spans="26:27">
      <c r="Z369" s="115"/>
      <c r="AA369" s="144" t="s">
        <v>582</v>
      </c>
    </row>
    <row r="370" spans="26:27">
      <c r="Z370" s="115"/>
      <c r="AA370" s="144" t="s">
        <v>583</v>
      </c>
    </row>
    <row r="371" spans="26:27">
      <c r="Z371" s="115"/>
      <c r="AA371" s="144" t="s">
        <v>584</v>
      </c>
    </row>
    <row r="372" spans="26:27">
      <c r="Z372" s="115"/>
      <c r="AA372" s="144" t="s">
        <v>585</v>
      </c>
    </row>
    <row r="373" spans="26:27">
      <c r="Z373" s="115"/>
      <c r="AA373" s="144" t="s">
        <v>586</v>
      </c>
    </row>
    <row r="374" spans="26:27">
      <c r="Z374" s="115"/>
      <c r="AA374" s="144" t="s">
        <v>587</v>
      </c>
    </row>
    <row r="375" spans="26:27">
      <c r="Z375" s="115"/>
      <c r="AA375" s="144" t="s">
        <v>588</v>
      </c>
    </row>
    <row r="376" spans="26:27">
      <c r="Z376" s="115"/>
      <c r="AA376" s="144" t="s">
        <v>589</v>
      </c>
    </row>
    <row r="377" spans="26:27">
      <c r="Z377" s="115"/>
      <c r="AA377" s="144" t="s">
        <v>590</v>
      </c>
    </row>
    <row r="378" spans="26:27">
      <c r="Z378" s="115"/>
      <c r="AA378" s="144" t="s">
        <v>591</v>
      </c>
    </row>
    <row r="379" spans="26:27">
      <c r="Z379" s="115"/>
      <c r="AA379" s="144" t="s">
        <v>592</v>
      </c>
    </row>
    <row r="380" spans="26:27">
      <c r="Z380" s="115"/>
      <c r="AA380" s="144" t="s">
        <v>593</v>
      </c>
    </row>
    <row r="381" spans="26:27">
      <c r="Z381" s="115"/>
      <c r="AA381" s="144" t="s">
        <v>594</v>
      </c>
    </row>
    <row r="382" spans="26:27">
      <c r="Z382" s="115"/>
      <c r="AA382" s="144" t="s">
        <v>595</v>
      </c>
    </row>
    <row r="383" spans="26:27">
      <c r="Z383" s="115"/>
      <c r="AA383" s="144" t="s">
        <v>596</v>
      </c>
    </row>
    <row r="384" spans="26:27">
      <c r="Z384" s="115"/>
      <c r="AA384" s="144" t="s">
        <v>597</v>
      </c>
    </row>
    <row r="385" spans="26:27">
      <c r="Z385" s="115"/>
      <c r="AA385" s="144" t="s">
        <v>598</v>
      </c>
    </row>
    <row r="386" spans="26:27">
      <c r="Z386" s="115"/>
      <c r="AA386" s="144" t="s">
        <v>599</v>
      </c>
    </row>
    <row r="387" spans="26:27">
      <c r="Z387" s="115"/>
      <c r="AA387" s="144" t="s">
        <v>600</v>
      </c>
    </row>
    <row r="388" spans="26:27">
      <c r="Z388" s="115"/>
      <c r="AA388" s="144" t="s">
        <v>601</v>
      </c>
    </row>
    <row r="389" spans="26:27">
      <c r="Z389" s="115"/>
      <c r="AA389" s="144" t="s">
        <v>602</v>
      </c>
    </row>
    <row r="390" spans="26:27">
      <c r="Z390" s="115"/>
      <c r="AA390" s="144" t="s">
        <v>603</v>
      </c>
    </row>
    <row r="391" spans="26:27">
      <c r="Z391" s="115"/>
      <c r="AA391" s="144" t="s">
        <v>604</v>
      </c>
    </row>
    <row r="392" spans="26:27">
      <c r="Z392" s="115"/>
      <c r="AA392" s="144" t="s">
        <v>605</v>
      </c>
    </row>
    <row r="393" spans="26:27">
      <c r="Z393" s="115"/>
      <c r="AA393" s="144" t="s">
        <v>606</v>
      </c>
    </row>
    <row r="394" spans="26:27">
      <c r="Z394" s="115"/>
      <c r="AA394" s="144" t="s">
        <v>607</v>
      </c>
    </row>
    <row r="395" spans="26:27">
      <c r="Z395" s="115"/>
      <c r="AA395" s="144" t="s">
        <v>608</v>
      </c>
    </row>
    <row r="396" spans="26:27">
      <c r="Z396" s="115"/>
      <c r="AA396" s="144" t="s">
        <v>609</v>
      </c>
    </row>
    <row r="397" spans="26:27">
      <c r="Z397" s="115"/>
      <c r="AA397" s="144" t="s">
        <v>610</v>
      </c>
    </row>
    <row r="398" spans="26:27">
      <c r="Z398" s="115"/>
      <c r="AA398" s="144" t="s">
        <v>611</v>
      </c>
    </row>
    <row r="399" spans="26:27">
      <c r="Z399" s="115"/>
      <c r="AA399" s="144" t="s">
        <v>612</v>
      </c>
    </row>
    <row r="400" spans="26:27">
      <c r="Z400" s="115"/>
      <c r="AA400" s="144" t="s">
        <v>613</v>
      </c>
    </row>
    <row r="401" spans="26:27">
      <c r="Z401" s="115"/>
      <c r="AA401" s="144" t="s">
        <v>614</v>
      </c>
    </row>
    <row r="402" spans="26:27">
      <c r="Z402" s="115"/>
      <c r="AA402" s="144" t="s">
        <v>615</v>
      </c>
    </row>
    <row r="403" spans="26:27">
      <c r="Z403" s="115"/>
      <c r="AA403" s="144" t="s">
        <v>616</v>
      </c>
    </row>
    <row r="404" spans="26:27">
      <c r="Z404" s="115"/>
      <c r="AA404" s="144" t="s">
        <v>617</v>
      </c>
    </row>
    <row r="405" spans="26:27">
      <c r="Z405" s="115"/>
      <c r="AA405" s="144" t="s">
        <v>618</v>
      </c>
    </row>
    <row r="406" spans="26:27">
      <c r="Z406" s="115"/>
      <c r="AA406" s="144" t="s">
        <v>619</v>
      </c>
    </row>
    <row r="407" spans="26:27">
      <c r="Z407" s="115"/>
      <c r="AA407" s="144" t="s">
        <v>620</v>
      </c>
    </row>
    <row r="408" spans="26:27">
      <c r="Z408" s="115"/>
      <c r="AA408" s="144" t="s">
        <v>621</v>
      </c>
    </row>
    <row r="409" spans="26:27">
      <c r="Z409" s="115"/>
      <c r="AA409" s="144" t="s">
        <v>622</v>
      </c>
    </row>
    <row r="410" spans="26:27">
      <c r="Z410" s="115"/>
      <c r="AA410" s="144" t="s">
        <v>623</v>
      </c>
    </row>
    <row r="411" spans="26:27">
      <c r="Z411" s="115"/>
      <c r="AA411" s="144" t="s">
        <v>624</v>
      </c>
    </row>
    <row r="412" spans="26:27">
      <c r="Z412" s="115"/>
      <c r="AA412" s="144" t="s">
        <v>625</v>
      </c>
    </row>
    <row r="413" spans="26:27">
      <c r="Z413" s="115"/>
      <c r="AA413" s="144" t="s">
        <v>626</v>
      </c>
    </row>
    <row r="414" spans="26:27">
      <c r="Z414" s="115"/>
      <c r="AA414" s="144" t="s">
        <v>627</v>
      </c>
    </row>
    <row r="415" spans="26:27">
      <c r="Z415" s="115"/>
      <c r="AA415" s="144" t="s">
        <v>628</v>
      </c>
    </row>
    <row r="416" spans="26:27">
      <c r="Z416" s="115"/>
      <c r="AA416" s="144" t="s">
        <v>629</v>
      </c>
    </row>
    <row r="417" spans="26:27">
      <c r="Z417" s="115"/>
      <c r="AA417" s="144" t="s">
        <v>630</v>
      </c>
    </row>
    <row r="418" spans="26:27">
      <c r="Z418" s="115"/>
      <c r="AA418" s="144" t="s">
        <v>631</v>
      </c>
    </row>
    <row r="419" spans="26:27">
      <c r="Z419" s="115"/>
      <c r="AA419" s="144" t="s">
        <v>632</v>
      </c>
    </row>
    <row r="420" spans="26:27">
      <c r="Z420" s="115"/>
      <c r="AA420" s="144" t="s">
        <v>633</v>
      </c>
    </row>
    <row r="421" spans="26:27">
      <c r="Z421" s="115"/>
      <c r="AA421" s="144" t="s">
        <v>634</v>
      </c>
    </row>
    <row r="422" spans="26:27">
      <c r="Z422" s="115"/>
      <c r="AA422" s="144" t="s">
        <v>635</v>
      </c>
    </row>
    <row r="423" spans="26:27">
      <c r="Z423" s="115"/>
      <c r="AA423" s="144" t="s">
        <v>636</v>
      </c>
    </row>
    <row r="424" spans="26:27">
      <c r="Z424" s="115"/>
      <c r="AA424" s="144" t="s">
        <v>637</v>
      </c>
    </row>
    <row r="425" spans="26:27">
      <c r="Z425" s="115"/>
      <c r="AA425" s="144" t="s">
        <v>638</v>
      </c>
    </row>
    <row r="426" spans="26:27">
      <c r="Z426" s="115"/>
      <c r="AA426" s="144" t="s">
        <v>639</v>
      </c>
    </row>
    <row r="427" spans="26:27">
      <c r="Z427" s="115"/>
      <c r="AA427" s="144" t="s">
        <v>640</v>
      </c>
    </row>
    <row r="428" spans="26:27">
      <c r="Z428" s="115"/>
      <c r="AA428" s="144" t="s">
        <v>641</v>
      </c>
    </row>
    <row r="429" spans="26:27">
      <c r="Z429" s="115"/>
      <c r="AA429" s="144" t="s">
        <v>642</v>
      </c>
    </row>
    <row r="430" spans="26:27">
      <c r="Z430" s="115"/>
      <c r="AA430" s="144" t="s">
        <v>643</v>
      </c>
    </row>
    <row r="431" spans="26:27">
      <c r="Z431" s="115"/>
      <c r="AA431" s="144" t="s">
        <v>644</v>
      </c>
    </row>
    <row r="432" spans="26:27">
      <c r="Z432" s="115"/>
      <c r="AA432" s="144" t="s">
        <v>645</v>
      </c>
    </row>
    <row r="433" spans="26:27">
      <c r="Z433" s="115"/>
      <c r="AA433" s="144" t="s">
        <v>646</v>
      </c>
    </row>
    <row r="434" spans="26:27">
      <c r="Z434" s="115"/>
      <c r="AA434" s="144" t="s">
        <v>647</v>
      </c>
    </row>
    <row r="435" spans="26:27">
      <c r="Z435" s="115"/>
      <c r="AA435" s="144" t="s">
        <v>648</v>
      </c>
    </row>
    <row r="436" spans="26:27">
      <c r="AA436" s="144" t="s">
        <v>649</v>
      </c>
    </row>
    <row r="437" spans="26:27">
      <c r="AA437" s="144" t="s">
        <v>650</v>
      </c>
    </row>
    <row r="438" spans="26:27">
      <c r="AA438" s="145" t="s">
        <v>651</v>
      </c>
    </row>
    <row r="439" spans="26:27">
      <c r="AA439" s="145" t="s">
        <v>114</v>
      </c>
    </row>
    <row r="440" spans="26:27">
      <c r="AA440" s="145" t="s">
        <v>652</v>
      </c>
    </row>
    <row r="441" spans="26:27">
      <c r="AA441" s="145" t="s">
        <v>653</v>
      </c>
    </row>
    <row r="442" spans="26:27">
      <c r="AA442" s="145" t="s">
        <v>654</v>
      </c>
    </row>
    <row r="443" spans="26:27">
      <c r="AA443" s="145" t="s">
        <v>655</v>
      </c>
    </row>
    <row r="444" spans="26:27">
      <c r="AA444" s="145" t="s">
        <v>656</v>
      </c>
    </row>
    <row r="445" spans="26:27">
      <c r="AA445" s="145" t="s">
        <v>657</v>
      </c>
    </row>
    <row r="446" spans="26:27">
      <c r="AA446" s="145" t="s">
        <v>658</v>
      </c>
    </row>
    <row r="447" spans="26:27">
      <c r="AA447" s="145" t="s">
        <v>659</v>
      </c>
    </row>
    <row r="448" spans="26:27">
      <c r="AA448" s="145" t="s">
        <v>660</v>
      </c>
    </row>
    <row r="449" spans="27:27">
      <c r="AA449" s="145" t="s">
        <v>661</v>
      </c>
    </row>
    <row r="450" spans="27:27">
      <c r="AA450" s="145" t="s">
        <v>662</v>
      </c>
    </row>
    <row r="451" spans="27:27">
      <c r="AA451" s="145" t="s">
        <v>663</v>
      </c>
    </row>
    <row r="452" spans="27:27">
      <c r="AA452" s="145" t="s">
        <v>664</v>
      </c>
    </row>
    <row r="453" spans="27:27">
      <c r="AA453" s="145" t="s">
        <v>665</v>
      </c>
    </row>
    <row r="454" spans="27:27">
      <c r="AA454" s="145" t="s">
        <v>666</v>
      </c>
    </row>
    <row r="455" spans="27:27">
      <c r="AA455" s="145" t="s">
        <v>667</v>
      </c>
    </row>
    <row r="456" spans="27:27">
      <c r="AA456" s="145" t="s">
        <v>668</v>
      </c>
    </row>
    <row r="457" spans="27:27">
      <c r="AA457" s="145" t="s">
        <v>669</v>
      </c>
    </row>
    <row r="458" spans="27:27">
      <c r="AA458" s="145" t="s">
        <v>670</v>
      </c>
    </row>
    <row r="459" spans="27:27">
      <c r="AA459" s="145" t="s">
        <v>118</v>
      </c>
    </row>
    <row r="460" spans="27:27">
      <c r="AA460" s="145" t="s">
        <v>671</v>
      </c>
    </row>
    <row r="461" spans="27:27">
      <c r="AA461" s="145" t="s">
        <v>672</v>
      </c>
    </row>
    <row r="462" spans="27:27">
      <c r="AA462" s="145" t="s">
        <v>673</v>
      </c>
    </row>
    <row r="463" spans="27:27">
      <c r="AA463" s="145" t="s">
        <v>674</v>
      </c>
    </row>
    <row r="464" spans="27:27">
      <c r="AA464" s="145" t="s">
        <v>675</v>
      </c>
    </row>
    <row r="465" spans="27:27">
      <c r="AA465" s="145" t="s">
        <v>676</v>
      </c>
    </row>
    <row r="466" spans="27:27">
      <c r="AA466" s="145" t="s">
        <v>677</v>
      </c>
    </row>
    <row r="467" spans="27:27">
      <c r="AA467" s="145" t="s">
        <v>678</v>
      </c>
    </row>
    <row r="468" spans="27:27">
      <c r="AA468" s="145" t="s">
        <v>679</v>
      </c>
    </row>
    <row r="469" spans="27:27">
      <c r="AA469" s="145" t="s">
        <v>680</v>
      </c>
    </row>
    <row r="470" spans="27:27">
      <c r="AA470" s="145" t="s">
        <v>681</v>
      </c>
    </row>
    <row r="471" spans="27:27">
      <c r="AA471" s="145" t="s">
        <v>682</v>
      </c>
    </row>
    <row r="472" spans="27:27">
      <c r="AA472" s="145" t="s">
        <v>683</v>
      </c>
    </row>
    <row r="473" spans="27:27">
      <c r="AA473" s="145" t="s">
        <v>684</v>
      </c>
    </row>
    <row r="474" spans="27:27">
      <c r="AA474" s="145" t="s">
        <v>685</v>
      </c>
    </row>
    <row r="475" spans="27:27">
      <c r="AA475" s="145" t="s">
        <v>119</v>
      </c>
    </row>
    <row r="476" spans="27:27">
      <c r="AA476" s="145" t="s">
        <v>686</v>
      </c>
    </row>
    <row r="477" spans="27:27">
      <c r="AA477" s="145" t="s">
        <v>687</v>
      </c>
    </row>
    <row r="478" spans="27:27">
      <c r="AA478" s="145" t="s">
        <v>688</v>
      </c>
    </row>
    <row r="479" spans="27:27">
      <c r="AA479" s="145" t="s">
        <v>689</v>
      </c>
    </row>
    <row r="480" spans="27:27">
      <c r="AA480" s="145" t="s">
        <v>690</v>
      </c>
    </row>
    <row r="481" spans="27:27">
      <c r="AA481" s="145" t="s">
        <v>691</v>
      </c>
    </row>
    <row r="482" spans="27:27">
      <c r="AA482" s="145" t="s">
        <v>692</v>
      </c>
    </row>
    <row r="483" spans="27:27">
      <c r="AA483" s="145" t="s">
        <v>693</v>
      </c>
    </row>
    <row r="484" spans="27:27">
      <c r="AA484" s="145" t="s">
        <v>694</v>
      </c>
    </row>
    <row r="485" spans="27:27">
      <c r="AA485" s="145" t="s">
        <v>695</v>
      </c>
    </row>
    <row r="486" spans="27:27">
      <c r="AA486" s="145" t="s">
        <v>696</v>
      </c>
    </row>
    <row r="487" spans="27:27">
      <c r="AA487" s="145" t="s">
        <v>697</v>
      </c>
    </row>
    <row r="488" spans="27:27">
      <c r="AA488" s="145" t="s">
        <v>698</v>
      </c>
    </row>
    <row r="489" spans="27:27">
      <c r="AA489" s="145" t="s">
        <v>699</v>
      </c>
    </row>
    <row r="490" spans="27:27">
      <c r="AA490" s="145" t="s">
        <v>120</v>
      </c>
    </row>
    <row r="491" spans="27:27">
      <c r="AA491" s="145" t="s">
        <v>700</v>
      </c>
    </row>
    <row r="492" spans="27:27">
      <c r="AA492" s="145" t="s">
        <v>701</v>
      </c>
    </row>
    <row r="493" spans="27:27">
      <c r="AA493" s="145" t="s">
        <v>702</v>
      </c>
    </row>
    <row r="494" spans="27:27">
      <c r="AA494" s="145" t="s">
        <v>703</v>
      </c>
    </row>
    <row r="495" spans="27:27">
      <c r="AA495" s="145" t="s">
        <v>704</v>
      </c>
    </row>
    <row r="496" spans="27:27">
      <c r="AA496" s="145" t="s">
        <v>705</v>
      </c>
    </row>
    <row r="497" spans="27:27">
      <c r="AA497" s="145" t="s">
        <v>706</v>
      </c>
    </row>
    <row r="498" spans="27:27">
      <c r="AA498" s="145" t="s">
        <v>707</v>
      </c>
    </row>
    <row r="499" spans="27:27">
      <c r="AA499" s="145" t="s">
        <v>708</v>
      </c>
    </row>
    <row r="500" spans="27:27">
      <c r="AA500" s="145" t="s">
        <v>709</v>
      </c>
    </row>
    <row r="501" spans="27:27">
      <c r="AA501" s="145" t="s">
        <v>710</v>
      </c>
    </row>
    <row r="502" spans="27:27">
      <c r="AA502" s="145" t="s">
        <v>711</v>
      </c>
    </row>
    <row r="503" spans="27:27">
      <c r="AA503" s="145" t="s">
        <v>712</v>
      </c>
    </row>
    <row r="504" spans="27:27">
      <c r="AA504" s="145" t="s">
        <v>713</v>
      </c>
    </row>
    <row r="505" spans="27:27">
      <c r="AA505" s="145" t="s">
        <v>714</v>
      </c>
    </row>
    <row r="506" spans="27:27">
      <c r="AA506" s="145" t="s">
        <v>715</v>
      </c>
    </row>
    <row r="507" spans="27:27">
      <c r="AA507" s="145" t="s">
        <v>123</v>
      </c>
    </row>
    <row r="508" spans="27:27">
      <c r="AA508" s="145" t="s">
        <v>716</v>
      </c>
    </row>
    <row r="509" spans="27:27">
      <c r="AA509" s="145" t="s">
        <v>717</v>
      </c>
    </row>
    <row r="510" spans="27:27">
      <c r="AA510" s="145" t="s">
        <v>718</v>
      </c>
    </row>
    <row r="511" spans="27:27">
      <c r="AA511" s="145" t="s">
        <v>125</v>
      </c>
    </row>
    <row r="512" spans="27:27">
      <c r="AA512" s="145" t="s">
        <v>719</v>
      </c>
    </row>
    <row r="513" spans="27:27">
      <c r="AA513" s="145" t="s">
        <v>720</v>
      </c>
    </row>
    <row r="514" spans="27:27">
      <c r="AA514" s="145" t="s">
        <v>721</v>
      </c>
    </row>
    <row r="515" spans="27:27">
      <c r="AA515" s="145" t="s">
        <v>126</v>
      </c>
    </row>
    <row r="516" spans="27:27">
      <c r="AA516" s="145" t="s">
        <v>722</v>
      </c>
    </row>
    <row r="517" spans="27:27">
      <c r="AA517" s="145" t="s">
        <v>723</v>
      </c>
    </row>
    <row r="518" spans="27:27">
      <c r="AA518" s="145" t="s">
        <v>724</v>
      </c>
    </row>
    <row r="519" spans="27:27">
      <c r="AA519" s="145" t="s">
        <v>725</v>
      </c>
    </row>
    <row r="520" spans="27:27">
      <c r="AA520" s="145" t="s">
        <v>726</v>
      </c>
    </row>
    <row r="521" spans="27:27">
      <c r="AA521" s="145" t="s">
        <v>727</v>
      </c>
    </row>
    <row r="522" spans="27:27">
      <c r="AA522" s="145" t="s">
        <v>728</v>
      </c>
    </row>
    <row r="523" spans="27:27">
      <c r="AA523" s="145" t="s">
        <v>729</v>
      </c>
    </row>
    <row r="524" spans="27:27">
      <c r="AA524" s="145" t="s">
        <v>730</v>
      </c>
    </row>
    <row r="525" spans="27:27">
      <c r="AA525" s="145" t="s">
        <v>731</v>
      </c>
    </row>
    <row r="526" spans="27:27">
      <c r="AA526" s="145" t="s">
        <v>732</v>
      </c>
    </row>
    <row r="527" spans="27:27">
      <c r="AA527" s="145" t="s">
        <v>130</v>
      </c>
    </row>
    <row r="528" spans="27:27">
      <c r="AA528" s="145" t="s">
        <v>733</v>
      </c>
    </row>
    <row r="529" spans="27:27">
      <c r="AA529" s="145"/>
    </row>
  </sheetData>
  <sheetProtection sheet="1" objects="1" scenarios="1"/>
  <mergeCells count="3">
    <mergeCell ref="B1:W1"/>
    <mergeCell ref="B2:W2"/>
    <mergeCell ref="E6:J7"/>
  </mergeCells>
  <pageMargins left="0.39370078740157483" right="0.39370078740157483" top="0.39370078740157483" bottom="0.39370078740157483" header="0.39370078740157483" footer="0.31496062992125984"/>
  <pageSetup paperSize="9" scale="8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1617" r:id="rId4" name="Drop Down 1">
              <controlPr defaultSize="0" autoLine="0" autoPict="0">
                <anchor moveWithCells="1">
                  <from>
                    <xdr:col>1</xdr:col>
                    <xdr:colOff>641350</xdr:colOff>
                    <xdr:row>5</xdr:row>
                    <xdr:rowOff>6350</xdr:rowOff>
                  </from>
                  <to>
                    <xdr:col>3</xdr:col>
                    <xdr:colOff>1441450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18" r:id="rId5" name="Drop Down 2">
              <controlPr defaultSize="0" autoLine="0" autoPict="0">
                <anchor moveWithCells="1">
                  <from>
                    <xdr:col>9</xdr:col>
                    <xdr:colOff>476250</xdr:colOff>
                    <xdr:row>5</xdr:row>
                    <xdr:rowOff>6350</xdr:rowOff>
                  </from>
                  <to>
                    <xdr:col>14</xdr:col>
                    <xdr:colOff>400050</xdr:colOff>
                    <xdr:row>5</xdr:row>
                    <xdr:rowOff>279400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A10991064</value>
    </field>
    <field name="Objective-Title">
      <value order="0">2024 Business Numbers by Type and Employment - Municipalities</value>
    </field>
    <field name="Objective-Description">
      <value order="0"/>
    </field>
    <field name="Objective-CreationStamp">
      <value order="0">2024-05-28T23:48:48Z</value>
    </field>
    <field name="Objective-IsApproved">
      <value order="0">false</value>
    </field>
    <field name="Objective-IsPublished">
      <value order="0">true</value>
    </field>
    <field name="Objective-DatePublished">
      <value order="0">2026-01-22T06:35:41Z</value>
    </field>
    <field name="Objective-ModificationStamp">
      <value order="0">2026-01-22T06:35:41Z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vA16740687</value>
    </field>
    <field name="Objective-Version">
      <value order="0">4.0</value>
    </field>
    <field name="Objective-VersionNumber">
      <value order="0">4</value>
    </field>
    <field name="Objective-VersionComment">
      <value order="0">Updated data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Municipalities</vt:lpstr>
      <vt:lpstr>SA2 areas</vt:lpstr>
      <vt:lpstr>Municipalities!Print_Area</vt:lpstr>
      <vt:lpstr>'SA2 areas'!Print_Area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2024-10-20T22:53:37Z</dcterms:created>
  <dcterms:modified xsi:type="dcterms:W3CDTF">2026-01-22T06:35:05Z</dcterms:modified>
</cp:coreProperties>
</file>

<file path=docProps/custom.xml><?xml version="1.0" encoding="utf-8"?>
<op:Properties xmlns:vt="http://schemas.openxmlformats.org/officeDocument/2006/docPropsVTypes" xmlns:op="http://schemas.openxmlformats.org/officeDocument/2006/custom-properties">
  <op:property fmtid="{D5CDD505-2E9C-101B-9397-08002B2CF9AE}" pid="2" name="MSIP_Label_c8e5a7ee-c283-40b0-98eb-fa437df4c031_Enabled">
    <vt:lpwstr>true</vt:lpwstr>
  </op:property>
  <op:property fmtid="{D5CDD505-2E9C-101B-9397-08002B2CF9AE}" pid="3" name="MSIP_Label_c8e5a7ee-c283-40b0-98eb-fa437df4c031_SetDate">
    <vt:lpwstr>2024-10-20T22:56:17Z</vt:lpwstr>
  </op:property>
  <op:property fmtid="{D5CDD505-2E9C-101B-9397-08002B2CF9AE}" pid="4" name="MSIP_Label_c8e5a7ee-c283-40b0-98eb-fa437df4c031_Method">
    <vt:lpwstr>Privileged</vt:lpwstr>
  </op:property>
  <op:property fmtid="{D5CDD505-2E9C-101B-9397-08002B2CF9AE}" pid="5" name="MSIP_Label_c8e5a7ee-c283-40b0-98eb-fa437df4c031_Name">
    <vt:lpwstr>OFFICIAL</vt:lpwstr>
  </op:property>
  <op:property fmtid="{D5CDD505-2E9C-101B-9397-08002B2CF9AE}" pid="6" name="MSIP_Label_c8e5a7ee-c283-40b0-98eb-fa437df4c031_SiteId">
    <vt:lpwstr>34cdb737-c4fa-4c21-9a34-88ac2d721f88</vt:lpwstr>
  </op:property>
  <op:property fmtid="{D5CDD505-2E9C-101B-9397-08002B2CF9AE}" pid="7" name="MSIP_Label_c8e5a7ee-c283-40b0-98eb-fa437df4c031_ActionId">
    <vt:lpwstr>1c14c72a-9b76-4a8a-ab85-2113080ce38e</vt:lpwstr>
  </op:property>
  <op:property fmtid="{D5CDD505-2E9C-101B-9397-08002B2CF9AE}" pid="8" name="MSIP_Label_c8e5a7ee-c283-40b0-98eb-fa437df4c031_ContentBits">
    <vt:lpwstr>0</vt:lpwstr>
  </op:property>
  <op:property fmtid="{D5CDD505-2E9C-101B-9397-08002B2CF9AE}" pid="9" name="Customer-Id">
    <vt:lpwstr>9676E22B47CC48CBA49BA16071DCFF24</vt:lpwstr>
  </op:property>
  <op:property fmtid="{D5CDD505-2E9C-101B-9397-08002B2CF9AE}" pid="10" name="Objective-Id">
    <vt:lpwstr>A10991064</vt:lpwstr>
  </op:property>
  <op:property fmtid="{D5CDD505-2E9C-101B-9397-08002B2CF9AE}" pid="11" name="Objective-Title">
    <vt:lpwstr>2024 Business Numbers by Type and Employment - Municipalities</vt:lpwstr>
  </op:property>
  <op:property fmtid="{D5CDD505-2E9C-101B-9397-08002B2CF9AE}" pid="12" name="Objective-Description">
    <vt:lpwstr/>
  </op:property>
  <op:property fmtid="{D5CDD505-2E9C-101B-9397-08002B2CF9AE}" pid="13" name="Objective-CreationStamp">
    <vt:filetime>2024-05-28T23:48:48Z</vt:filetime>
  </op:property>
  <op:property fmtid="{D5CDD505-2E9C-101B-9397-08002B2CF9AE}" pid="14" name="Objective-IsApproved">
    <vt:bool>false</vt:bool>
  </op:property>
  <op:property fmtid="{D5CDD505-2E9C-101B-9397-08002B2CF9AE}" pid="15" name="Objective-IsPublished">
    <vt:bool>true</vt:bool>
  </op:property>
  <op:property fmtid="{D5CDD505-2E9C-101B-9397-08002B2CF9AE}" pid="16" name="Objective-DatePublished">
    <vt:filetime>2026-01-22T06:35:41Z</vt:filetime>
  </op:property>
  <op:property fmtid="{D5CDD505-2E9C-101B-9397-08002B2CF9AE}" pid="17" name="Objective-ModificationStamp">
    <vt:filetime>2026-01-22T06:35:41Z</vt:filetime>
  </op:property>
  <op:property fmtid="{D5CDD505-2E9C-101B-9397-08002B2CF9AE}" pid="18" name="Objective-Owner">
    <vt:lpwstr>Hayden Brown</vt:lpwstr>
  </op:property>
  <op:property fmtid="{D5CDD505-2E9C-101B-9397-08002B2CF9AE}" pid="19" name="Objective-Path">
    <vt:lpwstr>Classified Object:Classified Object:Classified Object:Census Analysis 2022 Website Files</vt:lpwstr>
  </op:property>
  <op:property fmtid="{D5CDD505-2E9C-101B-9397-08002B2CF9AE}" pid="20" name="Objective-Parent">
    <vt:lpwstr>Census Analysis 2022 Website Files</vt:lpwstr>
  </op:property>
  <op:property fmtid="{D5CDD505-2E9C-101B-9397-08002B2CF9AE}" pid="21" name="Objective-State">
    <vt:lpwstr>Published</vt:lpwstr>
  </op:property>
  <op:property fmtid="{D5CDD505-2E9C-101B-9397-08002B2CF9AE}" pid="22" name="Objective-VersionId">
    <vt:lpwstr>vA16740687</vt:lpwstr>
  </op:property>
  <op:property fmtid="{D5CDD505-2E9C-101B-9397-08002B2CF9AE}" pid="23" name="Objective-Version">
    <vt:lpwstr>4.0</vt:lpwstr>
  </op:property>
  <op:property fmtid="{D5CDD505-2E9C-101B-9397-08002B2CF9AE}" pid="24" name="Objective-VersionNumber">
    <vt:r8>4</vt:r8>
  </op:property>
  <op:property fmtid="{D5CDD505-2E9C-101B-9397-08002B2CF9AE}" pid="25" name="Objective-VersionComment">
    <vt:lpwstr>Updated data</vt:lpwstr>
  </op:property>
  <op:property fmtid="{D5CDD505-2E9C-101B-9397-08002B2CF9AE}" pid="26" name="Objective-FileNumber">
    <vt:lpwstr>qA481061</vt:lpwstr>
  </op:property>
  <op:property fmtid="{D5CDD505-2E9C-101B-9397-08002B2CF9AE}" pid="27" name="Objective-Classification">
    <vt:lpwstr/>
  </op:property>
  <op:property fmtid="{D5CDD505-2E9C-101B-9397-08002B2CF9AE}" pid="28" name="Objective-Caveats">
    <vt:lpwstr/>
  </op:property>
  <op:property fmtid="{D5CDD505-2E9C-101B-9397-08002B2CF9AE}" pid="29" name="Objective-Business Unit">
    <vt:lpwstr>Community Development</vt:lpwstr>
  </op:property>
  <op:property fmtid="{D5CDD505-2E9C-101B-9397-08002B2CF9AE}" pid="30" name="Objective-Corporate Document Type">
    <vt:lpwstr/>
  </op:property>
  <op:property fmtid="{D5CDD505-2E9C-101B-9397-08002B2CF9AE}" pid="31" name="Objective-Records Audit Vital Record">
    <vt:lpwstr/>
  </op:property>
  <op:property fmtid="{D5CDD505-2E9C-101B-9397-08002B2CF9AE}" pid="32" name="Objective-Records Audit Date">
    <vt:lpwstr/>
  </op:property>
  <op:property fmtid="{D5CDD505-2E9C-101B-9397-08002B2CF9AE}" pid="33" name="Objective-Connect Creator">
    <vt:lpwstr/>
  </op:property>
  <op:property fmtid="{D5CDD505-2E9C-101B-9397-08002B2CF9AE}" pid="34" name="Objective-Bulk Update Status">
    <vt:lpwstr/>
  </op:property>
</op:Properties>
</file>